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1529382-BC68-47D4-B151-597D4B5BE290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aponEffec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3" i="1" l="1"/>
  <c r="A282" i="1"/>
  <c r="A281" i="1"/>
  <c r="A280" i="1"/>
  <c r="A279" i="1"/>
  <c r="A278" i="1"/>
  <c r="A277" i="1"/>
  <c r="A276" i="1"/>
  <c r="A275" i="1" l="1"/>
  <c r="A274" i="1"/>
  <c r="A273" i="1"/>
  <c r="A272" i="1"/>
  <c r="F63" i="2"/>
  <c r="F65" i="2"/>
  <c r="K66" i="2"/>
  <c r="O67" i="2" s="1"/>
  <c r="F67" i="2"/>
  <c r="F69" i="2"/>
  <c r="K67" i="2"/>
  <c r="K68" i="2"/>
  <c r="O69" i="2" s="1"/>
  <c r="D61" i="2"/>
  <c r="F61" i="2"/>
  <c r="K61" i="2" s="1"/>
  <c r="J61" i="2"/>
  <c r="D62" i="2"/>
  <c r="K62" i="2"/>
  <c r="O63" i="2" s="1"/>
  <c r="J62" i="2"/>
  <c r="O62" i="2"/>
  <c r="D63" i="2"/>
  <c r="K63" i="2"/>
  <c r="J63" i="2"/>
  <c r="D64" i="2"/>
  <c r="K64" i="2"/>
  <c r="O65" i="2" s="1"/>
  <c r="J64" i="2"/>
  <c r="J65" i="2"/>
  <c r="O64" i="2" s="1"/>
  <c r="K65" i="2"/>
  <c r="J66" i="2"/>
  <c r="J67" i="2"/>
  <c r="O66" i="2" s="1"/>
  <c r="J68" i="2"/>
  <c r="O68" i="2"/>
  <c r="K69" i="2"/>
  <c r="J69" i="2"/>
  <c r="A271" i="1"/>
  <c r="G64" i="2" l="1"/>
  <c r="G63" i="2"/>
  <c r="D66" i="2"/>
  <c r="G62" i="2"/>
  <c r="D65" i="2"/>
  <c r="A268" i="1"/>
  <c r="A270" i="1"/>
  <c r="A269" i="1"/>
  <c r="A267" i="1"/>
  <c r="A266" i="1"/>
  <c r="A265" i="1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D45" i="2"/>
  <c r="F45" i="2"/>
  <c r="J45" i="2"/>
  <c r="K45" i="2"/>
  <c r="D46" i="2"/>
  <c r="K46" i="2"/>
  <c r="J46" i="2"/>
  <c r="D47" i="2"/>
  <c r="F47" i="2"/>
  <c r="J47" i="2"/>
  <c r="K47" i="2"/>
  <c r="D48" i="2"/>
  <c r="K48" i="2"/>
  <c r="J48" i="2"/>
  <c r="D49" i="2"/>
  <c r="F49" i="2"/>
  <c r="J49" i="2"/>
  <c r="K49" i="2"/>
  <c r="D50" i="2"/>
  <c r="D52" i="2" s="1"/>
  <c r="K50" i="2"/>
  <c r="J50" i="2"/>
  <c r="D51" i="2"/>
  <c r="F51" i="2"/>
  <c r="K51" i="2" s="1"/>
  <c r="J51" i="2"/>
  <c r="K52" i="2"/>
  <c r="J52" i="2"/>
  <c r="F53" i="2"/>
  <c r="K53" i="2" s="1"/>
  <c r="J53" i="2"/>
  <c r="K54" i="2"/>
  <c r="J54" i="2"/>
  <c r="F55" i="2"/>
  <c r="K55" i="2" s="1"/>
  <c r="J55" i="2"/>
  <c r="K56" i="2"/>
  <c r="J56" i="2"/>
  <c r="F57" i="2"/>
  <c r="K57" i="2" s="1"/>
  <c r="J57" i="2"/>
  <c r="K58" i="2"/>
  <c r="J58" i="2"/>
  <c r="F59" i="2"/>
  <c r="K59" i="2" s="1"/>
  <c r="J59" i="2"/>
  <c r="K60" i="2"/>
  <c r="O61" i="2" s="1"/>
  <c r="J60" i="2"/>
  <c r="A264" i="1"/>
  <c r="A263" i="1"/>
  <c r="A262" i="1"/>
  <c r="A261" i="1"/>
  <c r="A260" i="1"/>
  <c r="A259" i="1"/>
  <c r="A258" i="1"/>
  <c r="H64" i="2" l="1"/>
  <c r="G65" i="2"/>
  <c r="H65" i="2" s="1"/>
  <c r="D67" i="2"/>
  <c r="G66" i="2"/>
  <c r="D68" i="2"/>
  <c r="G68" i="2" s="1"/>
  <c r="G61" i="2"/>
  <c r="H62" i="2" s="1"/>
  <c r="H63" i="2"/>
  <c r="G51" i="2"/>
  <c r="G47" i="2"/>
  <c r="G46" i="2"/>
  <c r="G52" i="2"/>
  <c r="D54" i="2"/>
  <c r="G48" i="2"/>
  <c r="D53" i="2"/>
  <c r="G49" i="2"/>
  <c r="G50" i="2"/>
  <c r="A257" i="1"/>
  <c r="A256" i="1"/>
  <c r="A255" i="1"/>
  <c r="A251" i="1"/>
  <c r="A254" i="1"/>
  <c r="H66" i="2" l="1"/>
  <c r="H48" i="2"/>
  <c r="G67" i="2"/>
  <c r="H67" i="2" s="1"/>
  <c r="D69" i="2"/>
  <c r="G69" i="2" s="1"/>
  <c r="H69" i="2" s="1"/>
  <c r="H52" i="2"/>
  <c r="H47" i="2"/>
  <c r="H49" i="2"/>
  <c r="H50" i="2"/>
  <c r="G53" i="2"/>
  <c r="H53" i="2" s="1"/>
  <c r="D55" i="2"/>
  <c r="G54" i="2"/>
  <c r="D56" i="2"/>
  <c r="H51" i="2"/>
  <c r="A253" i="1"/>
  <c r="A252" i="1"/>
  <c r="F44" i="2"/>
  <c r="G45" i="2" s="1"/>
  <c r="F43" i="2"/>
  <c r="F42" i="2"/>
  <c r="F41" i="2"/>
  <c r="F40" i="2"/>
  <c r="H68" i="2" l="1"/>
  <c r="H54" i="2"/>
  <c r="H46" i="2"/>
  <c r="G56" i="2"/>
  <c r="D58" i="2"/>
  <c r="G55" i="2"/>
  <c r="H55" i="2" s="1"/>
  <c r="D57" i="2"/>
  <c r="F37" i="2"/>
  <c r="F39" i="2"/>
  <c r="K40" i="2"/>
  <c r="O41" i="2" s="1"/>
  <c r="K41" i="2"/>
  <c r="K42" i="2"/>
  <c r="O43" i="2" s="1"/>
  <c r="G44" i="2"/>
  <c r="H45" i="2" s="1"/>
  <c r="D39" i="2"/>
  <c r="G39" i="2"/>
  <c r="J39" i="2"/>
  <c r="K39" i="2"/>
  <c r="D40" i="2"/>
  <c r="J40" i="2"/>
  <c r="D41" i="2"/>
  <c r="J41" i="2"/>
  <c r="O40" i="2" s="1"/>
  <c r="D42" i="2"/>
  <c r="J42" i="2"/>
  <c r="D43" i="2"/>
  <c r="K43" i="2"/>
  <c r="J43" i="2"/>
  <c r="O42" i="2" s="1"/>
  <c r="D44" i="2"/>
  <c r="J44" i="2"/>
  <c r="A250" i="1"/>
  <c r="A249" i="1"/>
  <c r="A248" i="1"/>
  <c r="A247" i="1"/>
  <c r="A246" i="1"/>
  <c r="A245" i="1"/>
  <c r="A244" i="1"/>
  <c r="A243" i="1"/>
  <c r="A242" i="1"/>
  <c r="A241" i="1"/>
  <c r="A240" i="1"/>
  <c r="A239" i="1"/>
  <c r="D60" i="2" l="1"/>
  <c r="G60" i="2" s="1"/>
  <c r="H61" i="2" s="1"/>
  <c r="G58" i="2"/>
  <c r="G57" i="2"/>
  <c r="H57" i="2" s="1"/>
  <c r="D59" i="2"/>
  <c r="G59" i="2" s="1"/>
  <c r="H59" i="2" s="1"/>
  <c r="H56" i="2"/>
  <c r="G40" i="2"/>
  <c r="K44" i="2"/>
  <c r="G42" i="2"/>
  <c r="G43" i="2"/>
  <c r="H44" i="2" s="1"/>
  <c r="G41" i="2"/>
  <c r="H41" i="2" s="1"/>
  <c r="H40" i="2"/>
  <c r="A238" i="1"/>
  <c r="A237" i="1"/>
  <c r="A236" i="1"/>
  <c r="A235" i="1"/>
  <c r="A234" i="1"/>
  <c r="A233" i="1"/>
  <c r="H58" i="2" l="1"/>
  <c r="H60" i="2"/>
  <c r="H42" i="2"/>
  <c r="H43" i="2"/>
  <c r="O34" i="2"/>
  <c r="O38" i="2"/>
  <c r="F33" i="2"/>
  <c r="K33" i="2" s="1"/>
  <c r="F34" i="2"/>
  <c r="K34" i="2" s="1"/>
  <c r="O35" i="2" s="1"/>
  <c r="F35" i="2"/>
  <c r="F36" i="2"/>
  <c r="K36" i="2" s="1"/>
  <c r="O37" i="2" s="1"/>
  <c r="K37" i="2"/>
  <c r="K38" i="2"/>
  <c r="O39" i="2" s="1"/>
  <c r="D31" i="2"/>
  <c r="D33" i="2" s="1"/>
  <c r="D30" i="2"/>
  <c r="D32" i="2" s="1"/>
  <c r="D34" i="2" s="1"/>
  <c r="F23" i="2"/>
  <c r="K23" i="2" s="1"/>
  <c r="F24" i="2"/>
  <c r="G24" i="2" s="1"/>
  <c r="F25" i="2"/>
  <c r="F26" i="2"/>
  <c r="G27" i="2" s="1"/>
  <c r="F27" i="2"/>
  <c r="F28" i="2"/>
  <c r="G29" i="2" s="1"/>
  <c r="F30" i="2"/>
  <c r="F32" i="2"/>
  <c r="F22" i="2"/>
  <c r="G23" i="2" s="1"/>
  <c r="J30" i="2"/>
  <c r="J31" i="2"/>
  <c r="O30" i="2" s="1"/>
  <c r="K31" i="2"/>
  <c r="J32" i="2"/>
  <c r="J33" i="2"/>
  <c r="O32" i="2" s="1"/>
  <c r="J34" i="2"/>
  <c r="J35" i="2"/>
  <c r="K35" i="2"/>
  <c r="J36" i="2"/>
  <c r="J37" i="2"/>
  <c r="O36" i="2" s="1"/>
  <c r="J38" i="2"/>
  <c r="A230" i="1"/>
  <c r="A231" i="1"/>
  <c r="A232" i="1"/>
  <c r="A228" i="1"/>
  <c r="A229" i="1"/>
  <c r="A227" i="1"/>
  <c r="A226" i="1"/>
  <c r="A225" i="1"/>
  <c r="A221" i="1"/>
  <c r="A222" i="1"/>
  <c r="A223" i="1"/>
  <c r="A224" i="1"/>
  <c r="A219" i="1"/>
  <c r="A220" i="1"/>
  <c r="G1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6" i="2"/>
  <c r="A218" i="1"/>
  <c r="A217" i="1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7" i="2"/>
  <c r="G6" i="2"/>
  <c r="J7" i="2"/>
  <c r="O6" i="2" s="1"/>
  <c r="K7" i="2"/>
  <c r="J8" i="2"/>
  <c r="K8" i="2"/>
  <c r="O9" i="2" s="1"/>
  <c r="J9" i="2"/>
  <c r="O8" i="2" s="1"/>
  <c r="K9" i="2"/>
  <c r="J10" i="2"/>
  <c r="K10" i="2"/>
  <c r="O11" i="2" s="1"/>
  <c r="J11" i="2"/>
  <c r="O10" i="2" s="1"/>
  <c r="K11" i="2"/>
  <c r="J12" i="2"/>
  <c r="K12" i="2"/>
  <c r="O13" i="2" s="1"/>
  <c r="J13" i="2"/>
  <c r="O12" i="2" s="1"/>
  <c r="K13" i="2"/>
  <c r="J14" i="2"/>
  <c r="K14" i="2"/>
  <c r="O15" i="2" s="1"/>
  <c r="J15" i="2"/>
  <c r="O14" i="2" s="1"/>
  <c r="K15" i="2"/>
  <c r="J16" i="2"/>
  <c r="K16" i="2"/>
  <c r="O17" i="2" s="1"/>
  <c r="J17" i="2"/>
  <c r="O16" i="2" s="1"/>
  <c r="K17" i="2"/>
  <c r="J18" i="2"/>
  <c r="K18" i="2"/>
  <c r="O19" i="2" s="1"/>
  <c r="J19" i="2"/>
  <c r="O18" i="2" s="1"/>
  <c r="K19" i="2"/>
  <c r="J20" i="2"/>
  <c r="K20" i="2"/>
  <c r="O21" i="2" s="1"/>
  <c r="J21" i="2"/>
  <c r="O20" i="2" s="1"/>
  <c r="K21" i="2"/>
  <c r="J22" i="2"/>
  <c r="J23" i="2"/>
  <c r="O22" i="2" s="1"/>
  <c r="J24" i="2"/>
  <c r="K24" i="2"/>
  <c r="O25" i="2" s="1"/>
  <c r="J25" i="2"/>
  <c r="O24" i="2" s="1"/>
  <c r="K25" i="2"/>
  <c r="J26" i="2"/>
  <c r="J27" i="2"/>
  <c r="O26" i="2" s="1"/>
  <c r="K27" i="2"/>
  <c r="J28" i="2"/>
  <c r="J29" i="2"/>
  <c r="O28" i="2" s="1"/>
  <c r="K29" i="2"/>
  <c r="K6" i="2"/>
  <c r="O7" i="2" s="1"/>
  <c r="J6" i="2"/>
  <c r="G26" i="2" l="1"/>
  <c r="G22" i="2"/>
  <c r="G25" i="2"/>
  <c r="G32" i="2"/>
  <c r="G30" i="2"/>
  <c r="H30" i="2" s="1"/>
  <c r="K30" i="2"/>
  <c r="O31" i="2" s="1"/>
  <c r="K28" i="2"/>
  <c r="O29" i="2" s="1"/>
  <c r="G28" i="2"/>
  <c r="K26" i="2"/>
  <c r="O27" i="2" s="1"/>
  <c r="K22" i="2"/>
  <c r="O23" i="2" s="1"/>
  <c r="G34" i="2"/>
  <c r="D36" i="2"/>
  <c r="G33" i="2"/>
  <c r="D35" i="2"/>
  <c r="G31" i="2"/>
  <c r="K32" i="2"/>
  <c r="O33" i="2" s="1"/>
  <c r="H21" i="2"/>
  <c r="H7" i="2"/>
  <c r="H33" i="2" l="1"/>
  <c r="H32" i="2"/>
  <c r="H31" i="2"/>
  <c r="G35" i="2"/>
  <c r="H35" i="2" s="1"/>
  <c r="D37" i="2"/>
  <c r="G37" i="2" s="1"/>
  <c r="G36" i="2"/>
  <c r="D38" i="2"/>
  <c r="H34" i="2"/>
  <c r="H22" i="2"/>
  <c r="H8" i="2"/>
  <c r="G38" i="2" l="1"/>
  <c r="H36" i="2"/>
  <c r="H37" i="2"/>
  <c r="H23" i="2"/>
  <c r="H9" i="2"/>
  <c r="H38" i="2" l="1"/>
  <c r="H39" i="2"/>
  <c r="H24" i="2"/>
  <c r="H10" i="2"/>
  <c r="H25" i="2" l="1"/>
  <c r="H11" i="2"/>
  <c r="H26" i="2" l="1"/>
  <c r="H12" i="2"/>
  <c r="H27" i="2" l="1"/>
  <c r="H13" i="2"/>
  <c r="H28" i="2" l="1"/>
  <c r="H29" i="2"/>
  <c r="H14" i="2"/>
  <c r="H15" i="2" l="1"/>
  <c r="H16" i="2" l="1"/>
  <c r="H17" i="2" l="1"/>
  <c r="H18" i="2" l="1"/>
  <c r="H20" i="2" l="1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C1" authorId="0" shapeId="0" xr:uid="{C7352104-E7D2-438D-87C4-54CF64B17BA1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IntAddPer, 
CriticalProb,
 CriticalDam,
 CoolTime, 
SkillDamage, 
MoveSpeed, 
DamBalance
</t>
        </r>
      </text>
    </comment>
  </commentList>
</comments>
</file>

<file path=xl/sharedStrings.xml><?xml version="1.0" encoding="utf-8"?>
<sst xmlns="http://schemas.openxmlformats.org/spreadsheetml/2006/main" count="341" uniqueCount="325">
  <si>
    <t>Id</t>
    <phoneticPr fontId="1" type="noConversion"/>
  </si>
  <si>
    <t>equipEffectType1</t>
  </si>
  <si>
    <t>equipEffectType2</t>
  </si>
  <si>
    <t>equipEffectValue1</t>
  </si>
  <si>
    <t>equipEffectValue2</t>
  </si>
  <si>
    <t>hasEffectType1</t>
  </si>
  <si>
    <t>hasEffectType2</t>
  </si>
  <si>
    <t>hasEffectValue1</t>
  </si>
  <si>
    <t>hasEffectValue2</t>
  </si>
  <si>
    <t>Description</t>
    <phoneticPr fontId="1" type="noConversion"/>
  </si>
  <si>
    <t>equipEffectBase1</t>
  </si>
  <si>
    <t>equipEffectBase2</t>
  </si>
  <si>
    <t>hasEffectBase1</t>
  </si>
  <si>
    <t>hasEffectBase2</t>
  </si>
  <si>
    <t>1단계 마법서 (맥스랩100) (장착 스킬댐지 +50%)(보유크리댐 최대 100%)</t>
    <phoneticPr fontId="1" type="noConversion"/>
  </si>
  <si>
    <t>2단계 마법서 (맥스랩100) (장착 스킬댐지 +100%)(보유크리댐 최대 200%)</t>
    <phoneticPr fontId="1" type="noConversion"/>
  </si>
  <si>
    <t>1단계 무기(맥스랩 100) (장착 맥스쿨감 5, , 장착무기공 100)(보유공 최대 50%)</t>
    <phoneticPr fontId="1" type="noConversion"/>
  </si>
  <si>
    <t>2단계 무기(맥스랩 100) (장착 맥스쿨감 10, , 장착무기공 500)(보유공 최대 100%)</t>
    <phoneticPr fontId="1" type="noConversion"/>
  </si>
  <si>
    <t>3단계 무기(맥스랩 100) (장착 맥스쿨감 15, , 장착무기공 1000)(보유공 최대 150%)</t>
    <phoneticPr fontId="1" type="noConversion"/>
  </si>
  <si>
    <t>5-1단계 무기(맥스랩 100) (장착 맥스쿨감 40, 장착무기공 20000)(보유공 최대 2000%,방관35)</t>
    <phoneticPr fontId="1" type="noConversion"/>
  </si>
  <si>
    <t>5-2단계 무기(맥스랩 100) (장착 맥스쿨감 45, 장착무기공 40000)(보유공 최대 3000%,방관45)</t>
    <phoneticPr fontId="1" type="noConversion"/>
  </si>
  <si>
    <t>5-3단계 무기(맥스랩 100) (장착 맥스쿨감 50, 장착무기공 60000)(보유공 최대 4000%,방관55)</t>
    <phoneticPr fontId="1" type="noConversion"/>
  </si>
  <si>
    <t>4-1단계 무기(맥스랩 100) (장착 맥스쿨감 20 , 장착무기공 3000)(보유공 최대 1000%,방관10)</t>
    <phoneticPr fontId="1" type="noConversion"/>
  </si>
  <si>
    <t>4-2단계 무기(맥스랩 100) (장착 맥스쿨감 25 , 장착무기공 6000)(보유공 최대 1200%,방관15)</t>
    <phoneticPr fontId="1" type="noConversion"/>
  </si>
  <si>
    <t>4-3단계 무기(맥스랩 100) (장착 맥스쿨감 30 , 장착무기공 9000)(보유공 최대 1400%,방관20)</t>
    <phoneticPr fontId="1" type="noConversion"/>
  </si>
  <si>
    <t>4-4단계 무기(맥스랩 100) (장착 맥스쿨감 35 , 장착무기공 12000)(보유공 최대 1600%,방관25)</t>
    <phoneticPr fontId="1" type="noConversion"/>
  </si>
  <si>
    <t>5-4단계 무기(맥스랩 100) (장착 맥스쿨감 55, 장착무기공 100000)(보유공 최대 5000%,방관65)</t>
    <phoneticPr fontId="1" type="noConversion"/>
  </si>
  <si>
    <t>3-4단계 마법서 (맥스랩100) (장착 스킬댐지 +600%)(보유크리댐 최대 500%)</t>
    <phoneticPr fontId="1" type="noConversion"/>
  </si>
  <si>
    <t>3-2단계 마법서 (맥스랩100) (장착 스킬댐지 +400%)(보유크리댐 최대 500%)</t>
    <phoneticPr fontId="1" type="noConversion"/>
  </si>
  <si>
    <t>3-3단계 마법서 (맥스랩100) (장착 스킬댐지 +500%)(보유크리댐 최대 500%)</t>
    <phoneticPr fontId="1" type="noConversion"/>
  </si>
  <si>
    <t>3-1단계 마법서 (맥스랩100) (장착 스킬댐지 +200%)(보유크리댐 최대 500%)</t>
    <phoneticPr fontId="1" type="noConversion"/>
  </si>
  <si>
    <t>4-1단계 마법서 (맥스랩100) (장착 스킬댐지 +1200%)(보유크리댐 최대 1000%)</t>
    <phoneticPr fontId="1" type="noConversion"/>
  </si>
  <si>
    <t>4-2단계 마법서 (맥스랩100) (장착 스킬댐지 +1600%)(보유크리댐 최대 2000%)</t>
    <phoneticPr fontId="1" type="noConversion"/>
  </si>
  <si>
    <t>4-3단계 마법서 (맥스랩100) (장착 스킬댐지 +2000%)(보유크리댐 최대 3000%)</t>
    <phoneticPr fontId="1" type="noConversion"/>
  </si>
  <si>
    <t>4-4단계 마법서 (맥스랩100) (장착 스킬댐지 +2400%)(보유크리댐 최대 4000%)</t>
    <phoneticPr fontId="1" type="noConversion"/>
  </si>
  <si>
    <t>6-1단계 무기(맥스랩 100) (장착 맥스쿨감 60, 장착무기공 150000)(보유공 최대 7000%,방관80)</t>
    <phoneticPr fontId="1" type="noConversion"/>
  </si>
  <si>
    <t>현무 (맥스랩100) (장착 스킬댐지 +4000%)(보유크리댐 최대 6000%)(피감10)</t>
    <phoneticPr fontId="1" type="noConversion"/>
  </si>
  <si>
    <t>주작 (맥스랩100) (장착 스킬댐지 +4000%)(보유크리댐 최대 6000%)(보스공10)</t>
    <phoneticPr fontId="1" type="noConversion"/>
  </si>
  <si>
    <t>청룡 (맥스랩100) (장착 스킬댐지 +4000%)(보유크리댐 최대 6000%)(보스공10)</t>
    <phoneticPr fontId="1" type="noConversion"/>
  </si>
  <si>
    <t>백호 (맥스랩100) (장착 스킬댐지 +4000%)(보유크리댐 최대 6000%)(타격1)</t>
    <phoneticPr fontId="1" type="noConversion"/>
  </si>
  <si>
    <t>hasEffectType3</t>
    <phoneticPr fontId="1" type="noConversion"/>
  </si>
  <si>
    <t>hasEffectBase3</t>
    <phoneticPr fontId="1" type="noConversion"/>
  </si>
  <si>
    <t>hasEffectValue3</t>
    <phoneticPr fontId="1" type="noConversion"/>
  </si>
  <si>
    <t>6-2단계 무기(맥스랩 100) (장착 맥스쿨감 70, 장착무기공 500000)(보유공 최대 20000%,방관500)</t>
    <phoneticPr fontId="1" type="noConversion"/>
  </si>
  <si>
    <t>황룡 (맥스랩100) (장착 스킬댐지 +4000%)(보유크리댐 최대 6000%)(보스공10)</t>
    <phoneticPr fontId="1" type="noConversion"/>
  </si>
  <si>
    <t>청룡 (맥스랩100) (장착 스킬댐지 +1억)(보유크리댐 최대 500만%)(보스공10)</t>
    <phoneticPr fontId="1" type="noConversion"/>
  </si>
  <si>
    <t>해태 (맥스랩100) (장착 스킬댐지 +1억)(보유크리댐 최대 500만%)(보스공10)</t>
    <phoneticPr fontId="1" type="noConversion"/>
  </si>
  <si>
    <t>삼족오 (맥스랩100) (장착 스킬댐지 +1억)(보유크리댐 최대 500만%)(보스공10)</t>
    <phoneticPr fontId="1" type="noConversion"/>
  </si>
  <si>
    <t>병아리 (맥스랩100) (장착 스킬댐지 +1억)(보유크리댐 최대 500만%)(보스공10)</t>
    <phoneticPr fontId="1" type="noConversion"/>
  </si>
  <si>
    <t>필멸패</t>
    <phoneticPr fontId="1" type="noConversion"/>
  </si>
  <si>
    <t>삼적안</t>
    <phoneticPr fontId="1" type="noConversion"/>
  </si>
  <si>
    <t>구미호검</t>
    <phoneticPr fontId="1" type="noConversion"/>
  </si>
  <si>
    <t>구미호노리개</t>
    <phoneticPr fontId="1" type="noConversion"/>
  </si>
  <si>
    <t>천마노리개</t>
    <phoneticPr fontId="1" type="noConversion"/>
  </si>
  <si>
    <t>차사검</t>
    <phoneticPr fontId="1" type="noConversion"/>
  </si>
  <si>
    <t>지옥노리개</t>
    <phoneticPr fontId="1" type="noConversion"/>
  </si>
  <si>
    <t>염라검</t>
    <phoneticPr fontId="1" type="noConversion"/>
  </si>
  <si>
    <t>여래검</t>
    <phoneticPr fontId="1" type="noConversion"/>
  </si>
  <si>
    <t>염라노리개</t>
    <phoneticPr fontId="1" type="noConversion"/>
  </si>
  <si>
    <t>여래노리개</t>
    <phoneticPr fontId="1" type="noConversion"/>
  </si>
  <si>
    <t>강림검</t>
    <phoneticPr fontId="1" type="noConversion"/>
  </si>
  <si>
    <t>강림노리개</t>
    <phoneticPr fontId="1" type="noConversion"/>
  </si>
  <si>
    <t>불멸검</t>
    <phoneticPr fontId="1" type="noConversion"/>
  </si>
  <si>
    <t>불멸 노리개</t>
    <phoneticPr fontId="1" type="noConversion"/>
  </si>
  <si>
    <t>사인검</t>
    <phoneticPr fontId="1" type="noConversion"/>
  </si>
  <si>
    <t>외형용</t>
    <phoneticPr fontId="1" type="noConversion"/>
  </si>
  <si>
    <t>선녀노리개0</t>
    <phoneticPr fontId="1" type="noConversion"/>
  </si>
  <si>
    <t>선녀노리개1</t>
    <phoneticPr fontId="1" type="noConversion"/>
  </si>
  <si>
    <t>선녀노리개2</t>
  </si>
  <si>
    <t>선녀노리개3</t>
  </si>
  <si>
    <t>선녀노리개4</t>
  </si>
  <si>
    <t>천계검0</t>
    <phoneticPr fontId="1" type="noConversion"/>
  </si>
  <si>
    <t>천계검1</t>
    <phoneticPr fontId="1" type="noConversion"/>
  </si>
  <si>
    <t>천계검2</t>
    <phoneticPr fontId="1" type="noConversion"/>
  </si>
  <si>
    <t>천계검3</t>
    <phoneticPr fontId="1" type="noConversion"/>
  </si>
  <si>
    <t>선녀노리개5</t>
    <phoneticPr fontId="1" type="noConversion"/>
  </si>
  <si>
    <t>선녀노리개6</t>
    <phoneticPr fontId="1" type="noConversion"/>
  </si>
  <si>
    <t>도깨비검0</t>
    <phoneticPr fontId="1" type="noConversion"/>
  </si>
  <si>
    <t>도깨비검1</t>
  </si>
  <si>
    <t>도깨비검2</t>
  </si>
  <si>
    <t>도깨비노리개0</t>
    <phoneticPr fontId="1" type="noConversion"/>
  </si>
  <si>
    <t>도깨비노리개1</t>
  </si>
  <si>
    <t>도깨비노리개2</t>
  </si>
  <si>
    <t>12월 월간 노리개</t>
    <phoneticPr fontId="1" type="noConversion"/>
  </si>
  <si>
    <t>도깨비검3</t>
    <phoneticPr fontId="1" type="noConversion"/>
  </si>
  <si>
    <t>도깨비검4</t>
    <phoneticPr fontId="1" type="noConversion"/>
  </si>
  <si>
    <t>도깨비노리개3</t>
    <phoneticPr fontId="1" type="noConversion"/>
  </si>
  <si>
    <t>도깨비노리개4</t>
    <phoneticPr fontId="1" type="noConversion"/>
  </si>
  <si>
    <t>도깨비검5</t>
    <phoneticPr fontId="1" type="noConversion"/>
  </si>
  <si>
    <t>도깨비검6</t>
    <phoneticPr fontId="1" type="noConversion"/>
  </si>
  <si>
    <t>도깨비노리개5</t>
    <phoneticPr fontId="1" type="noConversion"/>
  </si>
  <si>
    <t>도깨비노리개6</t>
    <phoneticPr fontId="1" type="noConversion"/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</si>
  <si>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</si>
  <si>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</si>
  <si>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</si>
  <si>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</si>
  <si>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도깨비검7</t>
  </si>
  <si>
    <t>도깨비검8</t>
  </si>
  <si>
    <t>도깨비검9</t>
  </si>
  <si>
    <t>도깨비노리개7</t>
  </si>
  <si>
    <t>도깨비노리개8</t>
  </si>
  <si>
    <t>도깨비노리개9</t>
  </si>
  <si>
    <t>수미산검0</t>
    <phoneticPr fontId="1" type="noConversion"/>
  </si>
  <si>
    <t>수미산노리개0</t>
    <phoneticPr fontId="1" type="noConversion"/>
  </si>
  <si>
    <t>설날외형검</t>
    <phoneticPr fontId="1" type="noConversion"/>
  </si>
  <si>
    <t>반지0</t>
    <phoneticPr fontId="1" type="noConversion"/>
  </si>
  <si>
    <t>반지1</t>
  </si>
  <si>
    <t>반지2</t>
  </si>
  <si>
    <t>반지3</t>
  </si>
  <si>
    <t>반지4</t>
  </si>
  <si>
    <t>반지5</t>
  </si>
  <si>
    <t>반지6</t>
  </si>
  <si>
    <t>반지7</t>
  </si>
  <si>
    <t>반지8</t>
  </si>
  <si>
    <t>반지9</t>
  </si>
  <si>
    <t>반지10</t>
  </si>
  <si>
    <t>반지11</t>
  </si>
  <si>
    <t>반지12</t>
  </si>
  <si>
    <t>반지13</t>
  </si>
  <si>
    <t>반지14</t>
  </si>
  <si>
    <t>반지15</t>
  </si>
  <si>
    <t>반지16</t>
  </si>
  <si>
    <t>반지17</t>
  </si>
  <si>
    <t>반지18</t>
  </si>
  <si>
    <t>반지19</t>
  </si>
  <si>
    <t>반지20</t>
  </si>
  <si>
    <t>반지21</t>
  </si>
  <si>
    <t>수미산검1</t>
    <phoneticPr fontId="1" type="noConversion"/>
  </si>
  <si>
    <t>수미산노리개1</t>
    <phoneticPr fontId="1" type="noConversion"/>
  </si>
  <si>
    <t>수미산검2</t>
    <phoneticPr fontId="1" type="noConversion"/>
  </si>
  <si>
    <t>수미산검3</t>
  </si>
  <si>
    <t>수미산노리개2</t>
    <phoneticPr fontId="1" type="noConversion"/>
  </si>
  <si>
    <t>수미산노리개3</t>
    <phoneticPr fontId="1" type="noConversion"/>
  </si>
  <si>
    <t>수미산검4</t>
  </si>
  <si>
    <t>수미산검5</t>
  </si>
  <si>
    <t>수미산검6</t>
  </si>
  <si>
    <t>수미산노리개4</t>
  </si>
  <si>
    <t>수미산노리개5</t>
  </si>
  <si>
    <t>수미산노리개6</t>
  </si>
  <si>
    <t>도둑검0</t>
  </si>
  <si>
    <t>도둑검1</t>
  </si>
  <si>
    <t>도둑검2</t>
  </si>
  <si>
    <t>도둑검3</t>
  </si>
  <si>
    <t>도둑노리개0</t>
    <phoneticPr fontId="1" type="noConversion"/>
  </si>
  <si>
    <t>도둑노리개1</t>
    <phoneticPr fontId="1" type="noConversion"/>
  </si>
  <si>
    <t>도둑노리개2</t>
  </si>
  <si>
    <t>도둑노리개3</t>
  </si>
  <si>
    <t>닌자검0</t>
    <phoneticPr fontId="1" type="noConversion"/>
  </si>
  <si>
    <t>닌자검1</t>
  </si>
  <si>
    <t>닌자검2</t>
  </si>
  <si>
    <t>닌자노리개0</t>
    <phoneticPr fontId="1" type="noConversion"/>
  </si>
  <si>
    <t>닌자노리개1</t>
  </si>
  <si>
    <t>닌자노리개2</t>
  </si>
  <si>
    <t>황제검0</t>
    <phoneticPr fontId="1" type="noConversion"/>
  </si>
  <si>
    <t>황제검1</t>
  </si>
  <si>
    <t>황제검2</t>
  </si>
  <si>
    <t>황제검3</t>
  </si>
  <si>
    <t>황제노리개0</t>
    <phoneticPr fontId="1" type="noConversion"/>
  </si>
  <si>
    <t>황제노리개1</t>
  </si>
  <si>
    <t>황제노리개2</t>
  </si>
  <si>
    <t>황제노리개3</t>
  </si>
  <si>
    <t>암흑검0</t>
    <phoneticPr fontId="1" type="noConversion"/>
  </si>
  <si>
    <t>암흑검1</t>
  </si>
  <si>
    <t>암흑검2</t>
  </si>
  <si>
    <t>암흑검3</t>
  </si>
  <si>
    <t>암흑노리개0</t>
    <phoneticPr fontId="1" type="noConversion"/>
  </si>
  <si>
    <t>암흑노리개1</t>
  </si>
  <si>
    <t>암흑노리개2</t>
  </si>
  <si>
    <t>암흑노리개3</t>
  </si>
  <si>
    <t>심연문지기검0</t>
    <phoneticPr fontId="1" type="noConversion"/>
  </si>
  <si>
    <t>심연문지기노리개0</t>
    <phoneticPr fontId="1" type="noConversion"/>
  </si>
  <si>
    <t>주인검1</t>
    <phoneticPr fontId="1" type="noConversion"/>
  </si>
  <si>
    <t>주인검2</t>
    <phoneticPr fontId="1" type="noConversion"/>
  </si>
  <si>
    <t>주인검3</t>
    <phoneticPr fontId="1" type="noConversion"/>
  </si>
  <si>
    <t>주인노리개1</t>
    <phoneticPr fontId="1" type="noConversion"/>
  </si>
  <si>
    <t>주인노리개2</t>
  </si>
  <si>
    <t>주인노리개3</t>
  </si>
  <si>
    <t>신선검0</t>
    <phoneticPr fontId="1" type="noConversion"/>
  </si>
  <si>
    <t>신선검1</t>
  </si>
  <si>
    <t>신선검2</t>
  </si>
  <si>
    <t>신선노리개0</t>
    <phoneticPr fontId="1" type="noConversion"/>
  </si>
  <si>
    <t>신선노리개1</t>
  </si>
  <si>
    <t>신선노리개2</t>
  </si>
  <si>
    <t>신선검3</t>
    <phoneticPr fontId="1" type="noConversion"/>
  </si>
  <si>
    <t>신선검4</t>
    <phoneticPr fontId="1" type="noConversion"/>
  </si>
  <si>
    <t>신선노리개3</t>
    <phoneticPr fontId="1" type="noConversion"/>
  </si>
  <si>
    <t>신선노리개4</t>
    <phoneticPr fontId="1" type="noConversion"/>
  </si>
  <si>
    <t>천선노리개</t>
    <phoneticPr fontId="1" type="noConversion"/>
  </si>
  <si>
    <t>천선무기</t>
    <phoneticPr fontId="1" type="noConversion"/>
  </si>
  <si>
    <t>천선검1</t>
    <phoneticPr fontId="1" type="noConversion"/>
  </si>
  <si>
    <t>천선검2</t>
  </si>
  <si>
    <t>천선검3</t>
  </si>
  <si>
    <t>천선노리개1</t>
    <phoneticPr fontId="1" type="noConversion"/>
  </si>
  <si>
    <t>천선노리개2</t>
  </si>
  <si>
    <t>천선노리개3</t>
  </si>
  <si>
    <t>현상수배검0</t>
    <phoneticPr fontId="1" type="noConversion"/>
  </si>
  <si>
    <t>현상수배검1</t>
  </si>
  <si>
    <t>현상수배노리개0</t>
    <phoneticPr fontId="1" type="noConversion"/>
  </si>
  <si>
    <t>현상수배노리개1</t>
  </si>
  <si>
    <t>현상수배노리개3</t>
  </si>
  <si>
    <t>현상수배검2</t>
    <phoneticPr fontId="1" type="noConversion"/>
  </si>
  <si>
    <t>현상수배검3</t>
    <phoneticPr fontId="1" type="noConversion"/>
  </si>
  <si>
    <t>현상수배노리개2</t>
    <phoneticPr fontId="1" type="noConversion"/>
  </si>
  <si>
    <t>현상수배검4</t>
  </si>
  <si>
    <t>현상수배검5</t>
  </si>
  <si>
    <t>현상수배노리개4</t>
  </si>
  <si>
    <t>현상수배노리개5</t>
  </si>
  <si>
    <t>현상수배검6</t>
  </si>
  <si>
    <t>현상수배검7</t>
  </si>
  <si>
    <t>현상수배노리개6</t>
  </si>
  <si>
    <t>현상수배노리개7</t>
  </si>
  <si>
    <t>현상수배노리개8</t>
  </si>
  <si>
    <t>현상수배검8</t>
  </si>
  <si>
    <t>현상수배검9</t>
    <phoneticPr fontId="1" type="noConversion"/>
  </si>
  <si>
    <t>현상수배노리개9</t>
    <phoneticPr fontId="1" type="noConversion"/>
  </si>
  <si>
    <t>현상수배검10</t>
    <phoneticPr fontId="1" type="noConversion"/>
  </si>
  <si>
    <t>현상수배노리개10</t>
    <phoneticPr fontId="1" type="noConversion"/>
  </si>
  <si>
    <t>무기</t>
    <phoneticPr fontId="1" type="noConversion"/>
  </si>
  <si>
    <t>노리개</t>
    <phoneticPr fontId="1" type="noConversion"/>
  </si>
  <si>
    <t>진 귀살베기 총합</t>
    <phoneticPr fontId="1" type="noConversion"/>
  </si>
  <si>
    <t>현상수배검11</t>
    <phoneticPr fontId="1" type="noConversion"/>
  </si>
  <si>
    <t>현상수배노리개11</t>
    <phoneticPr fontId="1" type="noConversion"/>
  </si>
  <si>
    <t>용인검0</t>
    <phoneticPr fontId="1" type="noConversion"/>
  </si>
  <si>
    <t>용인노리개0</t>
    <phoneticPr fontId="1" type="noConversion"/>
  </si>
  <si>
    <t>용인검1</t>
    <phoneticPr fontId="1" type="noConversion"/>
  </si>
  <si>
    <t>용인노리개1</t>
    <phoneticPr fontId="1" type="noConversion"/>
  </si>
  <si>
    <t>복붙용</t>
    <phoneticPr fontId="1" type="noConversion"/>
  </si>
  <si>
    <t>용인검2</t>
    <phoneticPr fontId="1" type="noConversion"/>
  </si>
  <si>
    <t>용인노리개2</t>
    <phoneticPr fontId="1" type="noConversion"/>
  </si>
  <si>
    <t>용인검3</t>
  </si>
  <si>
    <t>용인노리개3</t>
  </si>
  <si>
    <t>용인검1</t>
  </si>
  <si>
    <t>용인검2</t>
  </si>
  <si>
    <t>pvp노리개0</t>
    <phoneticPr fontId="1" type="noConversion"/>
  </si>
  <si>
    <t>pvp검0</t>
    <phoneticPr fontId="1" type="noConversion"/>
  </si>
  <si>
    <t>용궁검0</t>
    <phoneticPr fontId="1" type="noConversion"/>
  </si>
  <si>
    <t>용궁검1</t>
  </si>
  <si>
    <t>크리스마스검</t>
    <phoneticPr fontId="1" type="noConversion"/>
  </si>
  <si>
    <t>크리스마스노리개</t>
    <phoneticPr fontId="1" type="noConversion"/>
  </si>
  <si>
    <t>용궁노리개0</t>
    <phoneticPr fontId="1" type="noConversion"/>
  </si>
  <si>
    <t>용궁노리개1</t>
    <phoneticPr fontId="1" type="noConversion"/>
  </si>
  <si>
    <t>용궁검1</t>
    <phoneticPr fontId="1" type="noConversion"/>
  </si>
  <si>
    <t>상승률</t>
    <phoneticPr fontId="1" type="noConversion"/>
  </si>
  <si>
    <t>용궁검2</t>
    <phoneticPr fontId="1" type="noConversion"/>
  </si>
  <si>
    <t>용궁검3</t>
    <phoneticPr fontId="1" type="noConversion"/>
  </si>
  <si>
    <t>용궁노리개2</t>
    <phoneticPr fontId="1" type="noConversion"/>
  </si>
  <si>
    <t>용궁노리개3</t>
    <phoneticPr fontId="1" type="noConversion"/>
  </si>
  <si>
    <t>용궁검2</t>
  </si>
  <si>
    <t>용궁노리개2</t>
  </si>
  <si>
    <t>용궁검3</t>
  </si>
  <si>
    <t>용궁노리개3</t>
  </si>
  <si>
    <t>용궁검4</t>
    <phoneticPr fontId="1" type="noConversion"/>
  </si>
  <si>
    <t>용궁검5</t>
    <phoneticPr fontId="1" type="noConversion"/>
  </si>
  <si>
    <t>용궁노리개4</t>
    <phoneticPr fontId="1" type="noConversion"/>
  </si>
  <si>
    <t>용궁노리개5</t>
    <phoneticPr fontId="1" type="noConversion"/>
  </si>
  <si>
    <t>용궁검4</t>
  </si>
  <si>
    <t>용궁노리개4</t>
  </si>
  <si>
    <t>용궁검5</t>
  </si>
  <si>
    <t>용궁노리개5</t>
  </si>
  <si>
    <t>용궁검6</t>
    <phoneticPr fontId="1" type="noConversion"/>
  </si>
  <si>
    <t>용궁노리개6</t>
    <phoneticPr fontId="1" type="noConversion"/>
  </si>
  <si>
    <t>용궁검6</t>
    <phoneticPr fontId="1" type="noConversion"/>
  </si>
  <si>
    <t>용궁노리개6</t>
    <phoneticPr fontId="1" type="noConversion"/>
  </si>
  <si>
    <t>무림검0</t>
    <phoneticPr fontId="1" type="noConversion"/>
  </si>
  <si>
    <t>무림노리개0</t>
    <phoneticPr fontId="1" type="noConversion"/>
  </si>
  <si>
    <t>무림검1</t>
    <phoneticPr fontId="1" type="noConversion"/>
  </si>
  <si>
    <t>무림노리개1</t>
    <phoneticPr fontId="1" type="noConversion"/>
  </si>
  <si>
    <t>극락검0</t>
    <phoneticPr fontId="1" type="noConversion"/>
  </si>
  <si>
    <t>극락검1</t>
    <phoneticPr fontId="1" type="noConversion"/>
  </si>
  <si>
    <t>극락노리개0</t>
    <phoneticPr fontId="1" type="noConversion"/>
  </si>
  <si>
    <t>극락노리개1</t>
    <phoneticPr fontId="1" type="noConversion"/>
  </si>
  <si>
    <t>극락검2</t>
    <phoneticPr fontId="1" type="noConversion"/>
  </si>
  <si>
    <t>보스도전검0</t>
    <phoneticPr fontId="1" type="noConversion"/>
  </si>
  <si>
    <t>보스도전검1</t>
  </si>
  <si>
    <t>극락노리개2</t>
    <phoneticPr fontId="1" type="noConversion"/>
  </si>
  <si>
    <t>무림검2</t>
    <phoneticPr fontId="1" type="noConversion"/>
  </si>
  <si>
    <t>무림노리개2</t>
    <phoneticPr fontId="1" type="noConversion"/>
  </si>
  <si>
    <t>극락검3</t>
    <phoneticPr fontId="1" type="noConversion"/>
  </si>
  <si>
    <t>보스도전검3</t>
    <phoneticPr fontId="1" type="noConversion"/>
  </si>
  <si>
    <t>보스도전검4</t>
  </si>
  <si>
    <t>극락노리개3</t>
    <phoneticPr fontId="1" type="noConversion"/>
  </si>
  <si>
    <t>무림검3</t>
    <phoneticPr fontId="1" type="noConversion"/>
  </si>
  <si>
    <t>무림노리개3</t>
    <phoneticPr fontId="1" type="noConversion"/>
  </si>
  <si>
    <t>극락검4</t>
    <phoneticPr fontId="1" type="noConversion"/>
  </si>
  <si>
    <t>보스도전검5</t>
    <phoneticPr fontId="1" type="noConversion"/>
  </si>
  <si>
    <t>보스도전검6</t>
    <phoneticPr fontId="1" type="noConversion"/>
  </si>
  <si>
    <t>극락노리개4</t>
    <phoneticPr fontId="1" type="noConversion"/>
  </si>
  <si>
    <t>무림검4</t>
    <phoneticPr fontId="1" type="noConversion"/>
  </si>
  <si>
    <t>무림노리개4</t>
    <phoneticPr fontId="1" type="noConversion"/>
  </si>
  <si>
    <t>극락노리개5</t>
    <phoneticPr fontId="1" type="noConversion"/>
  </si>
  <si>
    <t>나선비경검0</t>
    <phoneticPr fontId="1" type="noConversion"/>
  </si>
  <si>
    <t>극락검5</t>
    <phoneticPr fontId="1" type="noConversion"/>
  </si>
  <si>
    <t>보스도전검7</t>
    <phoneticPr fontId="1" type="noConversion"/>
  </si>
  <si>
    <t>보스도전검8</t>
    <phoneticPr fontId="1" type="noConversion"/>
  </si>
  <si>
    <t>나선노리개0</t>
    <phoneticPr fontId="1" type="noConversion"/>
  </si>
  <si>
    <t>무림검5</t>
  </si>
  <si>
    <t>나선비경검1</t>
    <phoneticPr fontId="1" type="noConversion"/>
  </si>
  <si>
    <t>보스도전검9</t>
    <phoneticPr fontId="1" type="noConversion"/>
  </si>
  <si>
    <t>보스도전검10</t>
    <phoneticPr fontId="1" type="noConversion"/>
  </si>
  <si>
    <t>삼천검0</t>
    <phoneticPr fontId="1" type="noConversion"/>
  </si>
  <si>
    <t>보스도전검11</t>
    <phoneticPr fontId="1" type="noConversion"/>
  </si>
  <si>
    <t>보스도전검12</t>
    <phoneticPr fontId="1" type="noConversion"/>
  </si>
  <si>
    <t>삼천노리개0</t>
    <phoneticPr fontId="1" type="noConversion"/>
  </si>
  <si>
    <t>연옥검1</t>
    <phoneticPr fontId="1" type="noConversion"/>
  </si>
  <si>
    <t>연옥노리개1</t>
    <phoneticPr fontId="1" type="noConversion"/>
  </si>
  <si>
    <t>연옥검2</t>
  </si>
  <si>
    <t>연옥노리개2</t>
  </si>
  <si>
    <t>연옥검3</t>
  </si>
  <si>
    <t>연옥노리개3</t>
  </si>
  <si>
    <t>연옥검4</t>
  </si>
  <si>
    <t>연옥노리개4</t>
  </si>
  <si>
    <t>연옥검5</t>
  </si>
  <si>
    <t>무림노리개5</t>
    <phoneticPr fontId="1" type="noConversion"/>
  </si>
  <si>
    <t>삼천검1</t>
    <phoneticPr fontId="1" type="noConversion"/>
  </si>
  <si>
    <t>보스도전검13</t>
    <phoneticPr fontId="1" type="noConversion"/>
  </si>
  <si>
    <t>보스도전검14</t>
    <phoneticPr fontId="1" type="noConversion"/>
  </si>
  <si>
    <t>삼천노리개1</t>
    <phoneticPr fontId="1" type="noConversion"/>
  </si>
  <si>
    <t>삼천검2</t>
    <phoneticPr fontId="1" type="noConversion"/>
  </si>
  <si>
    <t>보스도전검15</t>
    <phoneticPr fontId="1" type="noConversion"/>
  </si>
  <si>
    <t>보스도전검16</t>
    <phoneticPr fontId="1" type="noConversion"/>
  </si>
  <si>
    <t>삼천노리개2</t>
    <phoneticPr fontId="1" type="noConversion"/>
  </si>
  <si>
    <t>삼천검3</t>
    <phoneticPr fontId="1" type="noConversion"/>
  </si>
  <si>
    <t>보스도전검17</t>
    <phoneticPr fontId="1" type="noConversion"/>
  </si>
  <si>
    <t>보스도전검18</t>
    <phoneticPr fontId="1" type="noConversion"/>
  </si>
  <si>
    <t>삼천노리개3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</si>
</sst>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0" xfId="1">
      <alignment vertical="center"/>
    </xf>
    <xf numFmtId="0" fontId="6" fillId="4" borderId="0" xfId="2">
      <alignment vertical="center"/>
    </xf>
    <xf numFmtId="0" fontId="0" fillId="5" borderId="0" xfId="0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83"/>
  <sheetViews>
    <sheetView tabSelected="1" zoomScale="85" zoomScaleNormal="85" workbookViewId="0">
      <pane ySplit="1" topLeftCell="A253" activePane="bottomLeft" state="frozen"/>
      <selection pane="bottomLeft" activeCell="C283" sqref="C283"/>
    </sheetView>
  </sheetViews>
  <sheetFormatPr defaultRowHeight="16.5" x14ac:dyDescent="0.3"/>
  <cols>
    <col min="1" max="1" width="8.875" bestFit="1" customWidth="1"/>
    <col min="2" max="2" width="74.75" customWidth="1"/>
    <col min="3" max="3" width="17.375" customWidth="1"/>
    <col min="4" max="4" width="19.75" customWidth="1"/>
    <col min="5" max="5" width="21.375" customWidth="1"/>
    <col min="6" max="6" width="24.125" customWidth="1"/>
    <col min="7" max="7" width="21.875" customWidth="1"/>
    <col min="8" max="8" width="20.5" customWidth="1"/>
    <col min="9" max="9" width="15.25" customWidth="1"/>
    <col min="10" max="10" width="16.5" customWidth="1"/>
    <col min="11" max="11" width="15.125" customWidth="1"/>
    <col min="12" max="12" width="17.625" customWidth="1"/>
    <col min="13" max="13" width="16.875" customWidth="1"/>
    <col min="14" max="15" width="16.125" customWidth="1"/>
    <col min="16" max="16" width="15.375" customWidth="1"/>
    <col min="17" max="17" width="10.75" customWidth="1"/>
  </cols>
  <sheetData>
    <row r="1" spans="1:17" x14ac:dyDescent="0.3">
      <c r="A1" t="s">
        <v>0</v>
      </c>
      <c r="B1" t="s">
        <v>9</v>
      </c>
      <c r="C1" t="s">
        <v>1</v>
      </c>
      <c r="D1" t="s">
        <v>10</v>
      </c>
      <c r="E1" t="s">
        <v>3</v>
      </c>
      <c r="F1" t="s">
        <v>2</v>
      </c>
      <c r="G1" t="s">
        <v>11</v>
      </c>
      <c r="H1" t="s">
        <v>4</v>
      </c>
      <c r="I1" t="s">
        <v>5</v>
      </c>
      <c r="J1" t="s">
        <v>12</v>
      </c>
      <c r="K1" t="s">
        <v>7</v>
      </c>
      <c r="L1" t="s">
        <v>6</v>
      </c>
      <c r="M1" t="s">
        <v>13</v>
      </c>
      <c r="N1" t="s">
        <v>8</v>
      </c>
      <c r="O1" t="s">
        <v>40</v>
      </c>
      <c r="P1" t="s">
        <v>41</v>
      </c>
      <c r="Q1" t="s">
        <v>42</v>
      </c>
    </row>
    <row r="2" spans="1:17" s="1" customFormat="1" x14ac:dyDescent="0.3">
      <c r="A2" s="1">
        <v>0</v>
      </c>
      <c r="B2" s="1" t="s">
        <v>16</v>
      </c>
      <c r="C2" s="1">
        <v>3</v>
      </c>
      <c r="D2" s="1">
        <v>0</v>
      </c>
      <c r="E2" s="1">
        <v>5.0000000000000001E-4</v>
      </c>
      <c r="F2" s="1">
        <v>11</v>
      </c>
      <c r="G2" s="1">
        <v>0</v>
      </c>
      <c r="H2" s="1">
        <v>1</v>
      </c>
      <c r="I2" s="1">
        <v>0</v>
      </c>
      <c r="J2" s="1">
        <v>0</v>
      </c>
      <c r="K2" s="1">
        <v>5.0000000000000001E-3</v>
      </c>
      <c r="L2" s="1">
        <v>-1</v>
      </c>
      <c r="M2" s="1">
        <v>0</v>
      </c>
      <c r="N2" s="1">
        <v>0</v>
      </c>
      <c r="O2" s="1">
        <v>-1</v>
      </c>
      <c r="P2" s="1">
        <v>0</v>
      </c>
      <c r="Q2" s="1">
        <v>0</v>
      </c>
    </row>
    <row r="3" spans="1:17" s="1" customFormat="1" x14ac:dyDescent="0.3">
      <c r="A3" s="1">
        <v>1</v>
      </c>
      <c r="B3" s="1" t="s">
        <v>17</v>
      </c>
      <c r="C3" s="1">
        <v>3</v>
      </c>
      <c r="D3" s="1">
        <v>0.05</v>
      </c>
      <c r="E3" s="1">
        <v>5.0000000000000001E-4</v>
      </c>
      <c r="F3" s="1">
        <v>11</v>
      </c>
      <c r="G3" s="1">
        <v>200</v>
      </c>
      <c r="H3" s="1">
        <v>3</v>
      </c>
      <c r="I3" s="1">
        <v>0</v>
      </c>
      <c r="J3" s="1">
        <v>0</v>
      </c>
      <c r="K3" s="1">
        <v>0.01</v>
      </c>
      <c r="L3" s="1">
        <v>-1</v>
      </c>
      <c r="M3" s="1">
        <v>0</v>
      </c>
      <c r="N3" s="1">
        <v>0</v>
      </c>
      <c r="O3" s="1">
        <v>-1</v>
      </c>
      <c r="P3" s="1">
        <v>0</v>
      </c>
      <c r="Q3" s="1">
        <v>0</v>
      </c>
    </row>
    <row r="4" spans="1:17" s="1" customFormat="1" x14ac:dyDescent="0.3">
      <c r="A4" s="1">
        <v>2</v>
      </c>
      <c r="B4" s="1" t="s">
        <v>18</v>
      </c>
      <c r="C4" s="1">
        <v>3</v>
      </c>
      <c r="D4" s="1">
        <v>0.1</v>
      </c>
      <c r="E4" s="1">
        <v>5.0000000000000001E-4</v>
      </c>
      <c r="F4" s="1">
        <v>11</v>
      </c>
      <c r="G4" s="1">
        <v>500</v>
      </c>
      <c r="H4" s="1">
        <v>5</v>
      </c>
      <c r="I4" s="1">
        <v>0</v>
      </c>
      <c r="J4" s="1">
        <v>0</v>
      </c>
      <c r="K4" s="1">
        <v>1.4999999999999999E-2</v>
      </c>
      <c r="L4" s="1">
        <v>-1</v>
      </c>
      <c r="M4" s="1">
        <v>0</v>
      </c>
      <c r="N4" s="1">
        <v>0</v>
      </c>
      <c r="O4" s="1">
        <v>-1</v>
      </c>
      <c r="P4" s="1">
        <v>0</v>
      </c>
      <c r="Q4" s="1">
        <v>0</v>
      </c>
    </row>
    <row r="5" spans="1:17" s="1" customFormat="1" x14ac:dyDescent="0.3">
      <c r="A5" s="1">
        <v>3</v>
      </c>
      <c r="B5" s="1" t="s">
        <v>22</v>
      </c>
      <c r="C5" s="1">
        <v>3</v>
      </c>
      <c r="D5" s="1">
        <v>0.15</v>
      </c>
      <c r="E5" s="1">
        <v>5.0000000000000001E-4</v>
      </c>
      <c r="F5" s="1">
        <v>11</v>
      </c>
      <c r="G5" s="1">
        <v>2000</v>
      </c>
      <c r="H5" s="1">
        <v>10</v>
      </c>
      <c r="I5" s="1">
        <v>0</v>
      </c>
      <c r="J5" s="1">
        <v>0</v>
      </c>
      <c r="K5" s="1">
        <v>0.1</v>
      </c>
      <c r="L5" s="1">
        <v>18</v>
      </c>
      <c r="M5" s="1">
        <v>5</v>
      </c>
      <c r="N5" s="1">
        <v>0.05</v>
      </c>
      <c r="O5" s="1">
        <v>-1</v>
      </c>
      <c r="P5" s="1">
        <v>0</v>
      </c>
      <c r="Q5" s="1">
        <v>0</v>
      </c>
    </row>
    <row r="6" spans="1:17" s="1" customFormat="1" x14ac:dyDescent="0.3">
      <c r="A6" s="1">
        <v>4</v>
      </c>
      <c r="B6" s="1" t="s">
        <v>23</v>
      </c>
      <c r="C6" s="1">
        <v>3</v>
      </c>
      <c r="D6" s="1">
        <v>0.2</v>
      </c>
      <c r="E6" s="1">
        <v>5.0000000000000001E-4</v>
      </c>
      <c r="F6" s="1">
        <v>11</v>
      </c>
      <c r="G6" s="1">
        <v>3500</v>
      </c>
      <c r="H6" s="1">
        <v>15</v>
      </c>
      <c r="I6" s="1">
        <v>0</v>
      </c>
      <c r="J6" s="1">
        <v>0</v>
      </c>
      <c r="K6" s="1">
        <v>0.12</v>
      </c>
      <c r="L6" s="1">
        <v>18</v>
      </c>
      <c r="M6" s="1">
        <v>10</v>
      </c>
      <c r="N6" s="1">
        <v>0.05</v>
      </c>
      <c r="O6" s="1">
        <v>-1</v>
      </c>
      <c r="P6" s="1">
        <v>0</v>
      </c>
      <c r="Q6" s="1">
        <v>0</v>
      </c>
    </row>
    <row r="7" spans="1:17" s="1" customFormat="1" x14ac:dyDescent="0.3">
      <c r="A7" s="1">
        <v>5</v>
      </c>
      <c r="B7" s="1" t="s">
        <v>24</v>
      </c>
      <c r="C7" s="1">
        <v>3</v>
      </c>
      <c r="D7" s="1">
        <v>0.25</v>
      </c>
      <c r="E7" s="1">
        <v>5.0000000000000001E-4</v>
      </c>
      <c r="F7" s="1">
        <v>11</v>
      </c>
      <c r="G7" s="1">
        <v>6000</v>
      </c>
      <c r="H7" s="1">
        <v>30</v>
      </c>
      <c r="I7" s="1">
        <v>0</v>
      </c>
      <c r="J7" s="1">
        <v>0</v>
      </c>
      <c r="K7" s="1">
        <v>0.14000000000000001</v>
      </c>
      <c r="L7" s="1">
        <v>18</v>
      </c>
      <c r="M7" s="1">
        <v>15</v>
      </c>
      <c r="N7" s="1">
        <v>0.05</v>
      </c>
      <c r="O7" s="1">
        <v>-1</v>
      </c>
      <c r="P7" s="1">
        <v>0</v>
      </c>
      <c r="Q7" s="1">
        <v>0</v>
      </c>
    </row>
    <row r="8" spans="1:17" s="1" customFormat="1" x14ac:dyDescent="0.3">
      <c r="A8" s="1">
        <v>6</v>
      </c>
      <c r="B8" s="1" t="s">
        <v>25</v>
      </c>
      <c r="C8" s="1">
        <v>3</v>
      </c>
      <c r="D8" s="1">
        <v>0.3</v>
      </c>
      <c r="E8" s="1">
        <v>5.0000000000000001E-4</v>
      </c>
      <c r="F8" s="1">
        <v>11</v>
      </c>
      <c r="G8" s="1">
        <v>9000</v>
      </c>
      <c r="H8" s="1">
        <v>30</v>
      </c>
      <c r="I8" s="1">
        <v>0</v>
      </c>
      <c r="J8" s="1">
        <v>0</v>
      </c>
      <c r="K8" s="1">
        <v>0.16</v>
      </c>
      <c r="L8" s="1">
        <v>18</v>
      </c>
      <c r="M8" s="1">
        <v>20</v>
      </c>
      <c r="N8" s="1">
        <v>0.05</v>
      </c>
      <c r="O8" s="1">
        <v>-1</v>
      </c>
      <c r="P8" s="1">
        <v>0</v>
      </c>
      <c r="Q8" s="1">
        <v>0</v>
      </c>
    </row>
    <row r="9" spans="1:17" x14ac:dyDescent="0.3">
      <c r="A9">
        <v>7</v>
      </c>
      <c r="B9" t="s">
        <v>14</v>
      </c>
      <c r="C9">
        <v>4</v>
      </c>
      <c r="D9">
        <v>0.1</v>
      </c>
      <c r="E9">
        <v>4.0000000000000001E-3</v>
      </c>
      <c r="F9">
        <v>-1</v>
      </c>
      <c r="G9">
        <v>0</v>
      </c>
      <c r="H9">
        <v>0</v>
      </c>
      <c r="I9">
        <v>2</v>
      </c>
      <c r="J9">
        <v>0</v>
      </c>
      <c r="K9">
        <v>0.01</v>
      </c>
      <c r="L9">
        <v>-1</v>
      </c>
      <c r="M9">
        <v>0</v>
      </c>
      <c r="N9">
        <v>0</v>
      </c>
      <c r="O9" s="1">
        <v>9</v>
      </c>
      <c r="P9" s="1">
        <v>1</v>
      </c>
      <c r="Q9" s="1">
        <v>5.0000000000000001E-3</v>
      </c>
    </row>
    <row r="10" spans="1:17" x14ac:dyDescent="0.3">
      <c r="A10">
        <v>8</v>
      </c>
      <c r="B10" t="s">
        <v>15</v>
      </c>
      <c r="C10">
        <v>4</v>
      </c>
      <c r="D10">
        <v>0.2</v>
      </c>
      <c r="E10">
        <v>8.0000000000000002E-3</v>
      </c>
      <c r="F10">
        <v>-1</v>
      </c>
      <c r="G10">
        <v>0</v>
      </c>
      <c r="H10">
        <v>0</v>
      </c>
      <c r="I10">
        <v>2</v>
      </c>
      <c r="J10">
        <v>0</v>
      </c>
      <c r="K10">
        <v>0.02</v>
      </c>
      <c r="L10">
        <v>-1</v>
      </c>
      <c r="M10">
        <v>0</v>
      </c>
      <c r="N10">
        <v>0</v>
      </c>
      <c r="O10" s="1">
        <v>9</v>
      </c>
      <c r="P10" s="1">
        <v>1</v>
      </c>
      <c r="Q10" s="1">
        <v>5.0000000000000001E-3</v>
      </c>
    </row>
    <row r="11" spans="1:17" s="2" customFormat="1" x14ac:dyDescent="0.3">
      <c r="A11" s="2">
        <v>9</v>
      </c>
      <c r="B11" s="2" t="s">
        <v>30</v>
      </c>
      <c r="C11" s="2">
        <v>4</v>
      </c>
      <c r="D11" s="2">
        <v>1</v>
      </c>
      <c r="E11" s="2">
        <v>0.01</v>
      </c>
      <c r="F11" s="2">
        <v>12</v>
      </c>
      <c r="G11" s="2">
        <v>0</v>
      </c>
      <c r="H11" s="2">
        <v>50</v>
      </c>
      <c r="I11" s="2">
        <v>2</v>
      </c>
      <c r="J11" s="2">
        <v>0</v>
      </c>
      <c r="K11" s="2">
        <v>0.05</v>
      </c>
      <c r="L11" s="2">
        <v>-1</v>
      </c>
      <c r="M11" s="2">
        <v>0</v>
      </c>
      <c r="N11" s="2">
        <v>0</v>
      </c>
      <c r="O11" s="1">
        <v>9</v>
      </c>
      <c r="P11" s="1">
        <v>2</v>
      </c>
      <c r="Q11" s="1">
        <v>5.0000000000000001E-3</v>
      </c>
    </row>
    <row r="12" spans="1:17" s="2" customFormat="1" x14ac:dyDescent="0.3">
      <c r="A12" s="2">
        <v>10</v>
      </c>
      <c r="B12" s="2" t="s">
        <v>28</v>
      </c>
      <c r="C12" s="2">
        <v>4</v>
      </c>
      <c r="D12" s="2">
        <v>3</v>
      </c>
      <c r="E12" s="2">
        <v>0.01</v>
      </c>
      <c r="F12" s="2">
        <v>12</v>
      </c>
      <c r="G12" s="2">
        <v>5000</v>
      </c>
      <c r="H12" s="2">
        <v>50</v>
      </c>
      <c r="I12" s="2">
        <v>2</v>
      </c>
      <c r="J12" s="2">
        <v>0</v>
      </c>
      <c r="K12" s="2">
        <v>0.06</v>
      </c>
      <c r="L12" s="2">
        <v>-1</v>
      </c>
      <c r="M12" s="2">
        <v>0</v>
      </c>
      <c r="N12" s="2">
        <v>0</v>
      </c>
      <c r="O12" s="1">
        <v>9</v>
      </c>
      <c r="P12" s="1">
        <v>2</v>
      </c>
      <c r="Q12" s="1">
        <v>5.0000000000000001E-3</v>
      </c>
    </row>
    <row r="13" spans="1:17" s="2" customFormat="1" x14ac:dyDescent="0.3">
      <c r="A13" s="2">
        <v>11</v>
      </c>
      <c r="B13" s="2" t="s">
        <v>29</v>
      </c>
      <c r="C13" s="2">
        <v>4</v>
      </c>
      <c r="D13" s="2">
        <v>4</v>
      </c>
      <c r="E13" s="2">
        <v>0.01</v>
      </c>
      <c r="F13" s="2">
        <v>12</v>
      </c>
      <c r="G13" s="2">
        <v>10000</v>
      </c>
      <c r="H13" s="2">
        <v>50</v>
      </c>
      <c r="I13" s="2">
        <v>2</v>
      </c>
      <c r="J13" s="2">
        <v>0</v>
      </c>
      <c r="K13" s="2">
        <v>7.0000000000000007E-2</v>
      </c>
      <c r="L13" s="2">
        <v>-1</v>
      </c>
      <c r="M13" s="2">
        <v>0</v>
      </c>
      <c r="N13" s="2">
        <v>0</v>
      </c>
      <c r="O13" s="1">
        <v>9</v>
      </c>
      <c r="P13" s="1">
        <v>2</v>
      </c>
      <c r="Q13" s="1">
        <v>5.0000000000000001E-3</v>
      </c>
    </row>
    <row r="14" spans="1:17" s="2" customFormat="1" x14ac:dyDescent="0.3">
      <c r="A14" s="2">
        <v>12</v>
      </c>
      <c r="B14" s="2" t="s">
        <v>27</v>
      </c>
      <c r="C14" s="2">
        <v>4</v>
      </c>
      <c r="D14" s="2">
        <v>5</v>
      </c>
      <c r="E14" s="2">
        <v>0.01</v>
      </c>
      <c r="F14" s="2">
        <v>12</v>
      </c>
      <c r="G14" s="2">
        <v>15000</v>
      </c>
      <c r="H14" s="2">
        <v>50</v>
      </c>
      <c r="I14" s="2">
        <v>2</v>
      </c>
      <c r="J14" s="2">
        <v>0</v>
      </c>
      <c r="K14" s="2">
        <v>0.08</v>
      </c>
      <c r="L14" s="2">
        <v>-1</v>
      </c>
      <c r="M14" s="2">
        <v>0</v>
      </c>
      <c r="N14" s="2">
        <v>0</v>
      </c>
      <c r="O14" s="1">
        <v>9</v>
      </c>
      <c r="P14" s="1">
        <v>2</v>
      </c>
      <c r="Q14" s="1">
        <v>5.0000000000000001E-3</v>
      </c>
    </row>
    <row r="15" spans="1:17" x14ac:dyDescent="0.3">
      <c r="A15">
        <v>13</v>
      </c>
      <c r="B15" t="s">
        <v>19</v>
      </c>
      <c r="C15">
        <v>3</v>
      </c>
      <c r="D15">
        <v>0.35</v>
      </c>
      <c r="E15">
        <v>5.0000000000000001E-4</v>
      </c>
      <c r="F15">
        <v>11</v>
      </c>
      <c r="G15">
        <v>15000</v>
      </c>
      <c r="H15">
        <v>50</v>
      </c>
      <c r="I15">
        <v>0</v>
      </c>
      <c r="J15">
        <v>0</v>
      </c>
      <c r="K15">
        <v>0.2</v>
      </c>
      <c r="L15">
        <v>18</v>
      </c>
      <c r="M15">
        <v>25</v>
      </c>
      <c r="N15">
        <v>0.1</v>
      </c>
      <c r="O15" s="1">
        <v>-1</v>
      </c>
      <c r="P15" s="1">
        <v>0</v>
      </c>
      <c r="Q15" s="1">
        <v>0</v>
      </c>
    </row>
    <row r="16" spans="1:17" x14ac:dyDescent="0.3">
      <c r="A16">
        <v>14</v>
      </c>
      <c r="B16" t="s">
        <v>20</v>
      </c>
      <c r="C16">
        <v>3</v>
      </c>
      <c r="D16">
        <v>0.4</v>
      </c>
      <c r="E16">
        <v>5.0000000000000001E-4</v>
      </c>
      <c r="F16">
        <v>11</v>
      </c>
      <c r="G16">
        <v>25000</v>
      </c>
      <c r="H16">
        <v>150</v>
      </c>
      <c r="I16">
        <v>0</v>
      </c>
      <c r="J16">
        <v>0</v>
      </c>
      <c r="K16">
        <v>0.3</v>
      </c>
      <c r="L16">
        <v>18</v>
      </c>
      <c r="M16">
        <v>30</v>
      </c>
      <c r="N16">
        <v>0.1</v>
      </c>
      <c r="O16" s="1">
        <v>-1</v>
      </c>
      <c r="P16" s="1">
        <v>0</v>
      </c>
      <c r="Q16" s="1">
        <v>0</v>
      </c>
    </row>
    <row r="17" spans="1:17" x14ac:dyDescent="0.3">
      <c r="A17">
        <v>15</v>
      </c>
      <c r="B17" t="s">
        <v>21</v>
      </c>
      <c r="C17">
        <v>3</v>
      </c>
      <c r="D17">
        <v>0.45</v>
      </c>
      <c r="E17">
        <v>5.0000000000000001E-4</v>
      </c>
      <c r="F17">
        <v>11</v>
      </c>
      <c r="G17">
        <v>40000</v>
      </c>
      <c r="H17">
        <v>200</v>
      </c>
      <c r="I17">
        <v>0</v>
      </c>
      <c r="J17">
        <v>0</v>
      </c>
      <c r="K17">
        <v>0.4</v>
      </c>
      <c r="L17">
        <v>18</v>
      </c>
      <c r="M17">
        <v>40</v>
      </c>
      <c r="N17">
        <v>0.1</v>
      </c>
      <c r="O17" s="1">
        <v>-1</v>
      </c>
      <c r="P17" s="1">
        <v>0</v>
      </c>
      <c r="Q17" s="1">
        <v>0</v>
      </c>
    </row>
    <row r="18" spans="1:17" x14ac:dyDescent="0.3">
      <c r="A18">
        <v>16</v>
      </c>
      <c r="B18" t="s">
        <v>26</v>
      </c>
      <c r="C18">
        <v>3</v>
      </c>
      <c r="D18">
        <v>0.5</v>
      </c>
      <c r="E18">
        <v>5.0000000000000001E-4</v>
      </c>
      <c r="F18">
        <v>11</v>
      </c>
      <c r="G18">
        <v>70000</v>
      </c>
      <c r="H18">
        <v>300</v>
      </c>
      <c r="I18">
        <v>0</v>
      </c>
      <c r="J18">
        <v>0</v>
      </c>
      <c r="K18">
        <v>0.5</v>
      </c>
      <c r="L18">
        <v>18</v>
      </c>
      <c r="M18">
        <v>50</v>
      </c>
      <c r="N18">
        <v>0.1</v>
      </c>
      <c r="O18" s="1">
        <v>-1</v>
      </c>
      <c r="P18" s="1">
        <v>0</v>
      </c>
      <c r="Q18" s="1">
        <v>0</v>
      </c>
    </row>
    <row r="19" spans="1:17" s="2" customFormat="1" x14ac:dyDescent="0.3">
      <c r="A19" s="2">
        <v>17</v>
      </c>
      <c r="B19" s="2" t="s">
        <v>31</v>
      </c>
      <c r="C19" s="2">
        <v>4</v>
      </c>
      <c r="D19" s="2">
        <v>8</v>
      </c>
      <c r="E19" s="2">
        <v>0.04</v>
      </c>
      <c r="F19" s="2">
        <v>12</v>
      </c>
      <c r="G19" s="2">
        <v>20000</v>
      </c>
      <c r="H19" s="2">
        <v>100</v>
      </c>
      <c r="I19" s="2">
        <v>2</v>
      </c>
      <c r="J19" s="2">
        <v>0</v>
      </c>
      <c r="K19" s="2">
        <v>0.1</v>
      </c>
      <c r="L19" s="2">
        <v>-1</v>
      </c>
      <c r="M19" s="2">
        <v>0</v>
      </c>
      <c r="N19" s="2">
        <v>0</v>
      </c>
      <c r="O19" s="1">
        <v>9</v>
      </c>
      <c r="P19" s="1">
        <v>3</v>
      </c>
      <c r="Q19" s="1">
        <v>0.01</v>
      </c>
    </row>
    <row r="20" spans="1:17" s="2" customFormat="1" x14ac:dyDescent="0.3">
      <c r="A20" s="2">
        <v>18</v>
      </c>
      <c r="B20" s="2" t="s">
        <v>32</v>
      </c>
      <c r="C20" s="2">
        <v>4</v>
      </c>
      <c r="D20" s="2">
        <v>12</v>
      </c>
      <c r="E20" s="2">
        <v>0.04</v>
      </c>
      <c r="F20" s="2">
        <v>12</v>
      </c>
      <c r="G20" s="2">
        <v>30000</v>
      </c>
      <c r="H20" s="2">
        <v>100</v>
      </c>
      <c r="I20" s="2">
        <v>2</v>
      </c>
      <c r="J20" s="2">
        <v>0</v>
      </c>
      <c r="K20" s="2">
        <v>0.2</v>
      </c>
      <c r="L20" s="2">
        <v>-1</v>
      </c>
      <c r="M20" s="2">
        <v>0</v>
      </c>
      <c r="N20" s="2">
        <v>0</v>
      </c>
      <c r="O20" s="1">
        <v>9</v>
      </c>
      <c r="P20" s="1">
        <v>3</v>
      </c>
      <c r="Q20" s="1">
        <v>0.01</v>
      </c>
    </row>
    <row r="21" spans="1:17" s="2" customFormat="1" x14ac:dyDescent="0.3">
      <c r="A21" s="2">
        <v>19</v>
      </c>
      <c r="B21" s="2" t="s">
        <v>33</v>
      </c>
      <c r="C21" s="2">
        <v>4</v>
      </c>
      <c r="D21" s="2">
        <v>16</v>
      </c>
      <c r="E21" s="2">
        <v>0.04</v>
      </c>
      <c r="F21" s="2">
        <v>12</v>
      </c>
      <c r="G21" s="2">
        <v>40000</v>
      </c>
      <c r="H21" s="2">
        <v>100</v>
      </c>
      <c r="I21" s="2">
        <v>2</v>
      </c>
      <c r="J21" s="2">
        <v>0</v>
      </c>
      <c r="K21" s="2">
        <v>0.3</v>
      </c>
      <c r="L21" s="2">
        <v>-1</v>
      </c>
      <c r="M21" s="2">
        <v>0</v>
      </c>
      <c r="N21" s="2">
        <v>0</v>
      </c>
      <c r="O21" s="1">
        <v>9</v>
      </c>
      <c r="P21" s="1">
        <v>3</v>
      </c>
      <c r="Q21" s="1">
        <v>0.01</v>
      </c>
    </row>
    <row r="22" spans="1:17" s="2" customFormat="1" x14ac:dyDescent="0.3">
      <c r="A22" s="2">
        <v>20</v>
      </c>
      <c r="B22" s="2" t="s">
        <v>34</v>
      </c>
      <c r="C22" s="2">
        <v>4</v>
      </c>
      <c r="D22" s="2">
        <v>20</v>
      </c>
      <c r="E22" s="2">
        <v>0.04</v>
      </c>
      <c r="F22" s="2">
        <v>12</v>
      </c>
      <c r="G22" s="2">
        <v>50000</v>
      </c>
      <c r="H22" s="2">
        <v>100</v>
      </c>
      <c r="I22" s="2">
        <v>2</v>
      </c>
      <c r="J22" s="2">
        <v>0</v>
      </c>
      <c r="K22" s="2">
        <v>0.4</v>
      </c>
      <c r="L22" s="2">
        <v>-1</v>
      </c>
      <c r="M22" s="2">
        <v>0</v>
      </c>
      <c r="N22" s="2">
        <v>0</v>
      </c>
      <c r="O22" s="1">
        <v>9</v>
      </c>
      <c r="P22" s="1">
        <v>3</v>
      </c>
      <c r="Q22" s="1">
        <v>0.01</v>
      </c>
    </row>
    <row r="23" spans="1:17" x14ac:dyDescent="0.3">
      <c r="A23">
        <v>21</v>
      </c>
      <c r="B23" t="s">
        <v>35</v>
      </c>
      <c r="C23">
        <v>3</v>
      </c>
      <c r="D23">
        <v>0.55000000000000004</v>
      </c>
      <c r="E23">
        <v>5.0000000000000001E-4</v>
      </c>
      <c r="F23">
        <v>11</v>
      </c>
      <c r="G23">
        <v>100000</v>
      </c>
      <c r="H23">
        <v>500</v>
      </c>
      <c r="I23">
        <v>0</v>
      </c>
      <c r="J23">
        <v>0</v>
      </c>
      <c r="K23">
        <v>0.7</v>
      </c>
      <c r="L23">
        <v>18</v>
      </c>
      <c r="M23">
        <v>60</v>
      </c>
      <c r="N23">
        <v>0.2</v>
      </c>
      <c r="O23" s="1">
        <v>-1</v>
      </c>
      <c r="P23" s="1">
        <v>0</v>
      </c>
      <c r="Q23" s="1">
        <v>0</v>
      </c>
    </row>
    <row r="24" spans="1:17" s="2" customFormat="1" x14ac:dyDescent="0.3">
      <c r="A24" s="2">
        <v>22</v>
      </c>
      <c r="B24" s="2" t="s">
        <v>36</v>
      </c>
      <c r="C24" s="2">
        <v>4</v>
      </c>
      <c r="D24" s="2">
        <v>25</v>
      </c>
      <c r="E24" s="2">
        <v>0.05</v>
      </c>
      <c r="F24" s="2">
        <v>12</v>
      </c>
      <c r="G24" s="2">
        <v>60000</v>
      </c>
      <c r="H24" s="2">
        <v>150</v>
      </c>
      <c r="I24" s="2">
        <v>2</v>
      </c>
      <c r="J24" s="2">
        <v>40</v>
      </c>
      <c r="K24" s="2">
        <v>0.2</v>
      </c>
      <c r="L24" s="2">
        <v>17</v>
      </c>
      <c r="M24" s="2">
        <v>0.1</v>
      </c>
      <c r="N24" s="2">
        <v>0</v>
      </c>
      <c r="O24" s="2">
        <v>9</v>
      </c>
      <c r="P24" s="2">
        <v>4</v>
      </c>
      <c r="Q24" s="2">
        <v>0.02</v>
      </c>
    </row>
    <row r="25" spans="1:17" s="2" customFormat="1" x14ac:dyDescent="0.3">
      <c r="A25" s="2">
        <v>23</v>
      </c>
      <c r="B25" s="2" t="s">
        <v>39</v>
      </c>
      <c r="C25" s="2">
        <v>4</v>
      </c>
      <c r="D25" s="2">
        <v>25</v>
      </c>
      <c r="E25" s="2">
        <v>0.1</v>
      </c>
      <c r="F25" s="2">
        <v>12</v>
      </c>
      <c r="G25" s="2">
        <v>60000</v>
      </c>
      <c r="H25" s="2">
        <v>200</v>
      </c>
      <c r="I25" s="2">
        <v>2</v>
      </c>
      <c r="J25" s="2">
        <v>40</v>
      </c>
      <c r="K25" s="2">
        <v>0.3</v>
      </c>
      <c r="L25" s="2">
        <v>22</v>
      </c>
      <c r="M25" s="2">
        <v>1</v>
      </c>
      <c r="N25" s="2">
        <v>0</v>
      </c>
      <c r="O25" s="2">
        <v>9</v>
      </c>
      <c r="P25" s="2">
        <v>4</v>
      </c>
      <c r="Q25" s="2">
        <v>0.02</v>
      </c>
    </row>
    <row r="26" spans="1:17" s="2" customFormat="1" x14ac:dyDescent="0.3">
      <c r="A26" s="2">
        <v>24</v>
      </c>
      <c r="B26" s="2" t="s">
        <v>37</v>
      </c>
      <c r="C26" s="2">
        <v>4</v>
      </c>
      <c r="D26" s="2">
        <v>25</v>
      </c>
      <c r="E26" s="2">
        <v>0.15</v>
      </c>
      <c r="F26" s="2">
        <v>12</v>
      </c>
      <c r="G26" s="2">
        <v>60000</v>
      </c>
      <c r="H26" s="2">
        <v>250</v>
      </c>
      <c r="I26" s="2">
        <v>2</v>
      </c>
      <c r="J26" s="2">
        <v>40</v>
      </c>
      <c r="K26" s="2">
        <v>0.4</v>
      </c>
      <c r="L26" s="2">
        <v>21</v>
      </c>
      <c r="M26" s="2">
        <v>0.1</v>
      </c>
      <c r="N26" s="2">
        <v>1E-3</v>
      </c>
      <c r="O26" s="2">
        <v>9</v>
      </c>
      <c r="P26" s="2">
        <v>4</v>
      </c>
      <c r="Q26" s="2">
        <v>0.02</v>
      </c>
    </row>
    <row r="27" spans="1:17" s="2" customFormat="1" x14ac:dyDescent="0.3">
      <c r="A27" s="2">
        <v>25</v>
      </c>
      <c r="B27" s="2" t="s">
        <v>38</v>
      </c>
      <c r="C27" s="2">
        <v>4</v>
      </c>
      <c r="D27" s="2">
        <v>25</v>
      </c>
      <c r="E27" s="2">
        <v>0.2</v>
      </c>
      <c r="F27" s="2">
        <v>12</v>
      </c>
      <c r="G27" s="2">
        <v>60000</v>
      </c>
      <c r="H27" s="2">
        <v>300</v>
      </c>
      <c r="I27" s="2">
        <v>2</v>
      </c>
      <c r="J27" s="2">
        <v>40</v>
      </c>
      <c r="K27" s="2">
        <v>0.5</v>
      </c>
      <c r="L27" s="2">
        <v>21</v>
      </c>
      <c r="M27" s="2">
        <v>0.1</v>
      </c>
      <c r="N27" s="2">
        <v>1E-3</v>
      </c>
      <c r="O27" s="2">
        <v>9</v>
      </c>
      <c r="P27" s="2">
        <v>4</v>
      </c>
      <c r="Q27" s="2">
        <v>0.02</v>
      </c>
    </row>
    <row r="28" spans="1:17" x14ac:dyDescent="0.3">
      <c r="A28">
        <v>26</v>
      </c>
      <c r="B28" t="s">
        <v>43</v>
      </c>
      <c r="C28">
        <v>3</v>
      </c>
      <c r="D28">
        <v>0.6</v>
      </c>
      <c r="E28">
        <v>1E-3</v>
      </c>
      <c r="F28">
        <v>11</v>
      </c>
      <c r="G28">
        <v>200000</v>
      </c>
      <c r="H28">
        <v>3000</v>
      </c>
      <c r="I28">
        <v>0</v>
      </c>
      <c r="J28">
        <v>0</v>
      </c>
      <c r="K28">
        <v>2</v>
      </c>
      <c r="L28">
        <v>18</v>
      </c>
      <c r="M28">
        <v>200</v>
      </c>
      <c r="N28">
        <v>3</v>
      </c>
      <c r="O28" s="1">
        <v>-1</v>
      </c>
      <c r="P28" s="1">
        <v>0</v>
      </c>
      <c r="Q28" s="1">
        <v>0</v>
      </c>
    </row>
    <row r="29" spans="1:17" x14ac:dyDescent="0.3">
      <c r="A29" s="2">
        <v>27</v>
      </c>
      <c r="B29" s="2" t="s">
        <v>44</v>
      </c>
      <c r="C29" s="2">
        <v>12</v>
      </c>
      <c r="D29" s="2">
        <v>0</v>
      </c>
      <c r="E29" s="2">
        <v>50000</v>
      </c>
      <c r="F29" s="2">
        <v>7</v>
      </c>
      <c r="G29" s="2">
        <v>0</v>
      </c>
      <c r="H29" s="2">
        <v>1</v>
      </c>
      <c r="I29" s="2">
        <v>2</v>
      </c>
      <c r="J29" s="2">
        <v>0</v>
      </c>
      <c r="K29" s="2">
        <v>5</v>
      </c>
      <c r="L29" s="2">
        <v>17</v>
      </c>
      <c r="M29" s="2">
        <v>0</v>
      </c>
      <c r="N29" s="2">
        <v>2.5000000000000001E-4</v>
      </c>
      <c r="O29" s="2">
        <v>9</v>
      </c>
      <c r="P29" s="2">
        <v>0</v>
      </c>
      <c r="Q29" s="2">
        <v>0.5</v>
      </c>
    </row>
    <row r="30" spans="1:17" x14ac:dyDescent="0.3">
      <c r="A30">
        <v>28</v>
      </c>
      <c r="B30" t="s">
        <v>43</v>
      </c>
      <c r="C30">
        <v>3</v>
      </c>
      <c r="D30">
        <v>0.6</v>
      </c>
      <c r="E30">
        <v>1.5E-3</v>
      </c>
      <c r="F30">
        <v>11</v>
      </c>
      <c r="G30">
        <v>500000</v>
      </c>
      <c r="H30">
        <v>5000</v>
      </c>
      <c r="I30">
        <v>27</v>
      </c>
      <c r="J30">
        <v>0</v>
      </c>
      <c r="K30">
        <v>1E-3</v>
      </c>
      <c r="L30">
        <v>-1</v>
      </c>
      <c r="M30">
        <v>0</v>
      </c>
      <c r="N30">
        <v>0</v>
      </c>
      <c r="O30" s="1">
        <v>-1</v>
      </c>
      <c r="P30" s="1">
        <v>0</v>
      </c>
      <c r="Q30" s="1">
        <v>0</v>
      </c>
    </row>
    <row r="31" spans="1:17" x14ac:dyDescent="0.3">
      <c r="A31">
        <v>29</v>
      </c>
      <c r="B31" t="s">
        <v>43</v>
      </c>
      <c r="C31">
        <v>3</v>
      </c>
      <c r="D31">
        <v>0.6</v>
      </c>
      <c r="E31">
        <v>1.5E-3</v>
      </c>
      <c r="F31">
        <v>11</v>
      </c>
      <c r="G31">
        <v>20000000</v>
      </c>
      <c r="H31">
        <v>100000</v>
      </c>
      <c r="I31">
        <v>27</v>
      </c>
      <c r="J31">
        <v>0</v>
      </c>
      <c r="K31">
        <v>0.05</v>
      </c>
      <c r="L31">
        <v>-1</v>
      </c>
      <c r="M31">
        <v>0</v>
      </c>
      <c r="N31">
        <v>0</v>
      </c>
      <c r="O31" s="1">
        <v>-1</v>
      </c>
      <c r="P31" s="1">
        <v>0</v>
      </c>
      <c r="Q31" s="1">
        <v>0</v>
      </c>
    </row>
    <row r="32" spans="1:17" x14ac:dyDescent="0.3">
      <c r="A32">
        <v>30</v>
      </c>
      <c r="B32" t="s">
        <v>43</v>
      </c>
      <c r="C32">
        <v>3</v>
      </c>
      <c r="D32">
        <v>0.6</v>
      </c>
      <c r="E32">
        <v>1.5E-3</v>
      </c>
      <c r="F32">
        <v>11</v>
      </c>
      <c r="G32">
        <v>40000000</v>
      </c>
      <c r="H32">
        <v>200000</v>
      </c>
      <c r="I32">
        <v>27</v>
      </c>
      <c r="J32">
        <v>0</v>
      </c>
      <c r="K32">
        <v>0.1</v>
      </c>
      <c r="L32">
        <v>-1</v>
      </c>
      <c r="M32">
        <v>0</v>
      </c>
      <c r="N32">
        <v>0</v>
      </c>
      <c r="O32" s="1">
        <v>-1</v>
      </c>
      <c r="P32" s="1">
        <v>0</v>
      </c>
      <c r="Q32" s="1">
        <v>0</v>
      </c>
    </row>
    <row r="33" spans="1:17" x14ac:dyDescent="0.3">
      <c r="A33" s="2">
        <v>31</v>
      </c>
      <c r="B33" s="2" t="s">
        <v>45</v>
      </c>
      <c r="C33" s="2">
        <v>4</v>
      </c>
      <c r="D33" s="2">
        <v>400000</v>
      </c>
      <c r="E33" s="2">
        <v>3000</v>
      </c>
      <c r="F33" s="2">
        <v>7</v>
      </c>
      <c r="G33" s="2">
        <v>0</v>
      </c>
      <c r="H33" s="2">
        <v>4</v>
      </c>
      <c r="I33" s="2">
        <v>2</v>
      </c>
      <c r="J33" s="2">
        <v>2000</v>
      </c>
      <c r="K33" s="2">
        <v>20</v>
      </c>
      <c r="L33" s="2">
        <v>-1</v>
      </c>
      <c r="M33" s="2">
        <v>0</v>
      </c>
      <c r="N33" s="2">
        <v>0</v>
      </c>
      <c r="O33" s="2">
        <v>-1</v>
      </c>
      <c r="P33" s="2">
        <v>0</v>
      </c>
      <c r="Q33" s="2">
        <v>0</v>
      </c>
    </row>
    <row r="34" spans="1:17" x14ac:dyDescent="0.3">
      <c r="A34" s="2">
        <v>32</v>
      </c>
      <c r="B34" s="2" t="s">
        <v>46</v>
      </c>
      <c r="C34" s="2">
        <v>4</v>
      </c>
      <c r="D34" s="2">
        <v>500000</v>
      </c>
      <c r="E34" s="2">
        <v>5000</v>
      </c>
      <c r="F34" s="2">
        <v>7</v>
      </c>
      <c r="G34" s="2">
        <v>0</v>
      </c>
      <c r="H34" s="2">
        <v>4</v>
      </c>
      <c r="I34" s="2">
        <v>2</v>
      </c>
      <c r="J34" s="2">
        <v>3000</v>
      </c>
      <c r="K34" s="2">
        <v>40</v>
      </c>
      <c r="L34" s="2">
        <v>-1</v>
      </c>
      <c r="M34" s="2">
        <v>0</v>
      </c>
      <c r="N34" s="2">
        <v>0</v>
      </c>
      <c r="O34" s="2">
        <v>-1</v>
      </c>
      <c r="P34" s="2">
        <v>0</v>
      </c>
      <c r="Q34" s="2">
        <v>0</v>
      </c>
    </row>
    <row r="35" spans="1:17" x14ac:dyDescent="0.3">
      <c r="A35" s="2">
        <v>33</v>
      </c>
      <c r="B35" s="2" t="s">
        <v>48</v>
      </c>
      <c r="C35" s="2">
        <v>-1</v>
      </c>
      <c r="D35" s="2">
        <v>0</v>
      </c>
      <c r="E35" s="2">
        <v>0</v>
      </c>
      <c r="F35" s="2">
        <v>-1</v>
      </c>
      <c r="G35" s="2">
        <v>0</v>
      </c>
      <c r="H35" s="2">
        <v>0</v>
      </c>
      <c r="I35" s="2">
        <v>-1</v>
      </c>
      <c r="J35" s="2">
        <v>0</v>
      </c>
      <c r="K35" s="2">
        <v>0</v>
      </c>
      <c r="L35" s="2">
        <v>-1</v>
      </c>
      <c r="M35" s="2">
        <v>0</v>
      </c>
      <c r="N35" s="2">
        <v>0</v>
      </c>
      <c r="O35" s="2">
        <v>-1</v>
      </c>
      <c r="P35" s="2">
        <v>0</v>
      </c>
      <c r="Q35" s="2">
        <v>0</v>
      </c>
    </row>
    <row r="36" spans="1:17" x14ac:dyDescent="0.3">
      <c r="A36" s="2">
        <v>34</v>
      </c>
      <c r="B36" s="2" t="s">
        <v>47</v>
      </c>
      <c r="C36" s="2">
        <v>4</v>
      </c>
      <c r="D36" s="2">
        <v>1000000</v>
      </c>
      <c r="E36" s="2">
        <v>20000</v>
      </c>
      <c r="F36" s="2">
        <v>7</v>
      </c>
      <c r="G36" s="2">
        <v>0</v>
      </c>
      <c r="H36" s="2">
        <v>6</v>
      </c>
      <c r="I36" s="2">
        <v>4</v>
      </c>
      <c r="J36" s="2">
        <v>10000</v>
      </c>
      <c r="K36" s="2">
        <v>100</v>
      </c>
      <c r="L36" s="2">
        <v>-1</v>
      </c>
      <c r="M36" s="2">
        <v>0</v>
      </c>
      <c r="N36" s="2">
        <v>0</v>
      </c>
      <c r="O36" s="2">
        <v>-1</v>
      </c>
      <c r="P36" s="2">
        <v>0</v>
      </c>
      <c r="Q36" s="2">
        <v>0</v>
      </c>
    </row>
    <row r="37" spans="1:17" x14ac:dyDescent="0.3">
      <c r="A37">
        <v>35</v>
      </c>
      <c r="B37" t="s">
        <v>43</v>
      </c>
      <c r="C37">
        <v>3</v>
      </c>
      <c r="D37">
        <v>0.6</v>
      </c>
      <c r="E37">
        <v>1.5E-3</v>
      </c>
      <c r="F37">
        <v>11</v>
      </c>
      <c r="G37">
        <v>60000000</v>
      </c>
      <c r="H37">
        <v>400000</v>
      </c>
      <c r="I37">
        <v>27</v>
      </c>
      <c r="J37">
        <v>0</v>
      </c>
      <c r="K37">
        <v>0.15</v>
      </c>
      <c r="L37">
        <v>-1</v>
      </c>
      <c r="M37">
        <v>0</v>
      </c>
      <c r="N37">
        <v>0</v>
      </c>
      <c r="O37" s="1">
        <v>-1</v>
      </c>
      <c r="P37" s="1">
        <v>0</v>
      </c>
      <c r="Q37" s="1">
        <v>0</v>
      </c>
    </row>
    <row r="38" spans="1:17" x14ac:dyDescent="0.3">
      <c r="A38">
        <v>36</v>
      </c>
      <c r="B38" t="s">
        <v>43</v>
      </c>
      <c r="C38">
        <v>3</v>
      </c>
      <c r="D38">
        <v>0.6</v>
      </c>
      <c r="E38">
        <v>1.5E-3</v>
      </c>
      <c r="F38">
        <v>11</v>
      </c>
      <c r="G38">
        <v>140000000</v>
      </c>
      <c r="H38">
        <v>600000</v>
      </c>
      <c r="I38">
        <v>27</v>
      </c>
      <c r="J38">
        <v>0</v>
      </c>
      <c r="K38">
        <v>0.4</v>
      </c>
      <c r="L38">
        <v>-1</v>
      </c>
      <c r="M38">
        <v>0</v>
      </c>
      <c r="N38">
        <v>0</v>
      </c>
      <c r="O38" s="1">
        <v>-1</v>
      </c>
      <c r="P38" s="1">
        <v>0</v>
      </c>
      <c r="Q38" s="1">
        <v>0</v>
      </c>
    </row>
    <row r="39" spans="1:17" x14ac:dyDescent="0.3">
      <c r="A39" s="2">
        <v>37</v>
      </c>
      <c r="B39" s="2" t="s">
        <v>47</v>
      </c>
      <c r="C39" s="2">
        <v>4</v>
      </c>
      <c r="D39" s="2">
        <v>2000000</v>
      </c>
      <c r="E39" s="2">
        <v>30000</v>
      </c>
      <c r="F39" s="2">
        <v>7</v>
      </c>
      <c r="G39" s="2">
        <v>0</v>
      </c>
      <c r="H39" s="2">
        <v>10</v>
      </c>
      <c r="I39" s="2">
        <v>4</v>
      </c>
      <c r="J39" s="2">
        <v>20000</v>
      </c>
      <c r="K39" s="2">
        <v>200</v>
      </c>
      <c r="L39" s="2">
        <v>-1</v>
      </c>
      <c r="M39" s="2">
        <v>0</v>
      </c>
      <c r="N39" s="2">
        <v>0</v>
      </c>
      <c r="O39" s="2">
        <v>-1</v>
      </c>
      <c r="P39" s="2">
        <v>0</v>
      </c>
      <c r="Q39" s="2">
        <v>0</v>
      </c>
    </row>
    <row r="40" spans="1:17" x14ac:dyDescent="0.3">
      <c r="A40" s="2">
        <v>38</v>
      </c>
      <c r="B40" s="2" t="s">
        <v>47</v>
      </c>
      <c r="C40" s="2">
        <v>4</v>
      </c>
      <c r="D40" s="2">
        <v>4000000</v>
      </c>
      <c r="E40" s="2">
        <v>40000</v>
      </c>
      <c r="F40" s="2">
        <v>7</v>
      </c>
      <c r="G40" s="2">
        <v>0</v>
      </c>
      <c r="H40" s="2">
        <v>20</v>
      </c>
      <c r="I40" s="2">
        <v>4</v>
      </c>
      <c r="J40" s="2">
        <v>30000</v>
      </c>
      <c r="K40" s="2">
        <v>300</v>
      </c>
      <c r="L40" s="2">
        <v>-1</v>
      </c>
      <c r="M40" s="2">
        <v>0</v>
      </c>
      <c r="N40" s="2">
        <v>0</v>
      </c>
      <c r="O40" s="2">
        <v>-1</v>
      </c>
      <c r="P40" s="2">
        <v>0</v>
      </c>
      <c r="Q40" s="2">
        <v>0</v>
      </c>
    </row>
    <row r="41" spans="1:17" x14ac:dyDescent="0.3">
      <c r="A41">
        <v>39</v>
      </c>
      <c r="B41" t="s">
        <v>43</v>
      </c>
      <c r="C41">
        <v>3</v>
      </c>
      <c r="D41">
        <v>0.6</v>
      </c>
      <c r="E41">
        <v>1.5E-3</v>
      </c>
      <c r="F41">
        <v>11</v>
      </c>
      <c r="G41">
        <v>200000000</v>
      </c>
      <c r="H41">
        <v>1000000</v>
      </c>
      <c r="I41">
        <v>27</v>
      </c>
      <c r="J41">
        <v>0</v>
      </c>
      <c r="K41">
        <v>0.6</v>
      </c>
      <c r="L41">
        <v>-1</v>
      </c>
      <c r="M41">
        <v>0</v>
      </c>
      <c r="N41">
        <v>0</v>
      </c>
      <c r="O41" s="1">
        <v>-1</v>
      </c>
      <c r="P41" s="1">
        <v>0</v>
      </c>
      <c r="Q41" s="1">
        <v>0</v>
      </c>
    </row>
    <row r="42" spans="1:17" x14ac:dyDescent="0.3">
      <c r="A42">
        <v>40</v>
      </c>
      <c r="B42" t="s">
        <v>43</v>
      </c>
      <c r="C42">
        <v>3</v>
      </c>
      <c r="D42">
        <v>0.6</v>
      </c>
      <c r="E42">
        <v>1.5E-3</v>
      </c>
      <c r="F42">
        <v>11</v>
      </c>
      <c r="G42">
        <v>300000000</v>
      </c>
      <c r="H42">
        <v>1000000</v>
      </c>
      <c r="I42">
        <v>27</v>
      </c>
      <c r="J42">
        <v>0</v>
      </c>
      <c r="K42">
        <v>1.2</v>
      </c>
      <c r="L42">
        <v>-1</v>
      </c>
      <c r="M42">
        <v>0</v>
      </c>
      <c r="N42">
        <v>0</v>
      </c>
      <c r="O42" s="1">
        <v>-1</v>
      </c>
      <c r="P42" s="1">
        <v>0</v>
      </c>
      <c r="Q42" s="1">
        <v>0</v>
      </c>
    </row>
    <row r="43" spans="1:17" x14ac:dyDescent="0.3">
      <c r="A43">
        <v>41</v>
      </c>
      <c r="B43" t="s">
        <v>49</v>
      </c>
      <c r="C43">
        <v>3</v>
      </c>
      <c r="D43">
        <v>0.6</v>
      </c>
      <c r="E43">
        <v>1.5E-3</v>
      </c>
      <c r="F43">
        <v>11</v>
      </c>
      <c r="G43">
        <v>400000000</v>
      </c>
      <c r="H43">
        <v>1000000</v>
      </c>
      <c r="I43">
        <v>27</v>
      </c>
      <c r="J43">
        <v>0</v>
      </c>
      <c r="K43">
        <v>1.5</v>
      </c>
      <c r="L43">
        <v>-1</v>
      </c>
      <c r="M43">
        <v>0</v>
      </c>
      <c r="N43">
        <v>0</v>
      </c>
      <c r="O43" s="1">
        <v>-1</v>
      </c>
      <c r="P43" s="1">
        <v>0</v>
      </c>
      <c r="Q43" s="1">
        <v>0</v>
      </c>
    </row>
    <row r="44" spans="1:17" x14ac:dyDescent="0.3">
      <c r="A44" s="2">
        <v>42</v>
      </c>
      <c r="B44" s="2" t="s">
        <v>50</v>
      </c>
      <c r="C44" s="2">
        <v>4</v>
      </c>
      <c r="D44" s="2">
        <v>6000000</v>
      </c>
      <c r="E44" s="2">
        <v>50000</v>
      </c>
      <c r="F44" s="2">
        <v>7</v>
      </c>
      <c r="G44" s="2">
        <v>0</v>
      </c>
      <c r="H44" s="2">
        <v>25</v>
      </c>
      <c r="I44" s="2">
        <v>4</v>
      </c>
      <c r="J44" s="2">
        <v>35000</v>
      </c>
      <c r="K44" s="2">
        <v>350</v>
      </c>
      <c r="L44" s="2">
        <v>-1</v>
      </c>
      <c r="M44" s="2">
        <v>0</v>
      </c>
      <c r="N44" s="2">
        <v>0</v>
      </c>
      <c r="O44" s="2">
        <v>-1</v>
      </c>
      <c r="P44" s="2">
        <v>0</v>
      </c>
      <c r="Q44" s="2">
        <v>0</v>
      </c>
    </row>
    <row r="45" spans="1:17" x14ac:dyDescent="0.3">
      <c r="A45">
        <v>43</v>
      </c>
      <c r="B45" t="s">
        <v>51</v>
      </c>
      <c r="C45">
        <v>3</v>
      </c>
      <c r="D45">
        <v>0.6</v>
      </c>
      <c r="E45">
        <v>1.5E-3</v>
      </c>
      <c r="F45">
        <v>11</v>
      </c>
      <c r="G45">
        <v>600000000</v>
      </c>
      <c r="H45">
        <v>2000000</v>
      </c>
      <c r="I45">
        <v>27</v>
      </c>
      <c r="J45">
        <v>0</v>
      </c>
      <c r="K45">
        <v>4</v>
      </c>
      <c r="L45">
        <v>-1</v>
      </c>
      <c r="M45">
        <v>0</v>
      </c>
      <c r="N45">
        <v>0</v>
      </c>
      <c r="O45" s="1">
        <v>-1</v>
      </c>
      <c r="P45" s="1">
        <v>0</v>
      </c>
      <c r="Q45" s="1">
        <v>0</v>
      </c>
    </row>
    <row r="46" spans="1:17" x14ac:dyDescent="0.3">
      <c r="A46" s="2">
        <v>44</v>
      </c>
      <c r="B46" s="2" t="s">
        <v>52</v>
      </c>
      <c r="C46" s="2">
        <v>4</v>
      </c>
      <c r="D46" s="2">
        <v>10000000</v>
      </c>
      <c r="E46" s="2">
        <v>80000</v>
      </c>
      <c r="F46" s="2">
        <v>7</v>
      </c>
      <c r="G46" s="2">
        <v>0</v>
      </c>
      <c r="H46" s="2">
        <v>30</v>
      </c>
      <c r="I46" s="2">
        <v>4</v>
      </c>
      <c r="J46" s="2">
        <v>40000</v>
      </c>
      <c r="K46" s="2">
        <v>400</v>
      </c>
      <c r="L46" s="2">
        <v>-1</v>
      </c>
      <c r="M46" s="2">
        <v>0</v>
      </c>
      <c r="N46" s="2">
        <v>0</v>
      </c>
      <c r="O46" s="2">
        <v>-1</v>
      </c>
      <c r="P46" s="2">
        <v>0</v>
      </c>
      <c r="Q46" s="2">
        <v>0</v>
      </c>
    </row>
    <row r="47" spans="1:17" x14ac:dyDescent="0.3">
      <c r="A47" s="2">
        <v>45</v>
      </c>
      <c r="B47" s="2" t="s">
        <v>53</v>
      </c>
      <c r="C47" s="2">
        <v>4</v>
      </c>
      <c r="D47" s="2">
        <v>15000000</v>
      </c>
      <c r="E47" s="2">
        <v>100000</v>
      </c>
      <c r="F47" s="2">
        <v>7</v>
      </c>
      <c r="G47" s="2">
        <v>0</v>
      </c>
      <c r="H47" s="2">
        <v>30</v>
      </c>
      <c r="I47" s="2">
        <v>4</v>
      </c>
      <c r="J47" s="2">
        <v>50000</v>
      </c>
      <c r="K47" s="2">
        <v>500</v>
      </c>
      <c r="L47" s="2">
        <v>-1</v>
      </c>
      <c r="M47" s="2">
        <v>0</v>
      </c>
      <c r="N47" s="2">
        <v>0</v>
      </c>
      <c r="O47" s="2">
        <v>-1</v>
      </c>
      <c r="P47" s="2">
        <v>0</v>
      </c>
      <c r="Q47" s="2">
        <v>0</v>
      </c>
    </row>
    <row r="48" spans="1:17" x14ac:dyDescent="0.3">
      <c r="A48">
        <v>46</v>
      </c>
      <c r="B48" t="s">
        <v>54</v>
      </c>
      <c r="C48">
        <v>3</v>
      </c>
      <c r="D48">
        <v>0.6</v>
      </c>
      <c r="E48">
        <v>1.5E-3</v>
      </c>
      <c r="F48">
        <v>35</v>
      </c>
      <c r="G48">
        <v>0</v>
      </c>
      <c r="H48" s="2">
        <v>5.0000000000000001E-3</v>
      </c>
      <c r="I48">
        <v>27</v>
      </c>
      <c r="J48">
        <v>0</v>
      </c>
      <c r="K48">
        <v>6</v>
      </c>
      <c r="L48">
        <v>-1</v>
      </c>
      <c r="M48">
        <v>0</v>
      </c>
      <c r="N48">
        <v>0</v>
      </c>
      <c r="O48" s="1">
        <v>-1</v>
      </c>
      <c r="P48" s="1">
        <v>0</v>
      </c>
      <c r="Q48" s="1">
        <v>0</v>
      </c>
    </row>
    <row r="49" spans="1:17" x14ac:dyDescent="0.3">
      <c r="A49" s="2">
        <v>47</v>
      </c>
      <c r="B49" s="2" t="s">
        <v>55</v>
      </c>
      <c r="C49" s="2">
        <v>4</v>
      </c>
      <c r="D49" s="2">
        <v>20000000</v>
      </c>
      <c r="E49" s="2">
        <v>120000</v>
      </c>
      <c r="F49" s="2">
        <v>35</v>
      </c>
      <c r="G49" s="2">
        <v>0</v>
      </c>
      <c r="H49" s="2">
        <v>2E-3</v>
      </c>
      <c r="I49" s="2">
        <v>4</v>
      </c>
      <c r="J49" s="2">
        <v>70000</v>
      </c>
      <c r="K49" s="2">
        <v>600</v>
      </c>
      <c r="L49" s="2">
        <v>-1</v>
      </c>
      <c r="M49" s="2">
        <v>0</v>
      </c>
      <c r="N49" s="2">
        <v>0</v>
      </c>
      <c r="O49" s="2">
        <v>-1</v>
      </c>
      <c r="P49" s="2">
        <v>0</v>
      </c>
      <c r="Q49" s="2">
        <v>0</v>
      </c>
    </row>
    <row r="50" spans="1:17" x14ac:dyDescent="0.3">
      <c r="A50">
        <v>48</v>
      </c>
      <c r="B50" t="s">
        <v>56</v>
      </c>
      <c r="C50">
        <v>3</v>
      </c>
      <c r="D50">
        <v>0.6</v>
      </c>
      <c r="E50">
        <v>1.5E-3</v>
      </c>
      <c r="F50">
        <v>35</v>
      </c>
      <c r="G50">
        <v>0</v>
      </c>
      <c r="H50" s="2">
        <v>7.0000000000000001E-3</v>
      </c>
      <c r="I50">
        <v>27</v>
      </c>
      <c r="J50">
        <v>0</v>
      </c>
      <c r="K50">
        <v>10</v>
      </c>
      <c r="L50">
        <v>-1</v>
      </c>
      <c r="M50">
        <v>0</v>
      </c>
      <c r="N50">
        <v>0</v>
      </c>
      <c r="O50" s="1">
        <v>-1</v>
      </c>
      <c r="P50" s="1">
        <v>0</v>
      </c>
      <c r="Q50" s="1">
        <v>0</v>
      </c>
    </row>
    <row r="51" spans="1:17" x14ac:dyDescent="0.3">
      <c r="A51">
        <v>49</v>
      </c>
      <c r="B51" t="s">
        <v>57</v>
      </c>
      <c r="C51">
        <v>3</v>
      </c>
      <c r="D51">
        <v>0.6</v>
      </c>
      <c r="E51">
        <v>1.5E-3</v>
      </c>
      <c r="F51">
        <v>35</v>
      </c>
      <c r="G51">
        <v>0</v>
      </c>
      <c r="H51" s="2">
        <v>0.01</v>
      </c>
      <c r="I51">
        <v>27</v>
      </c>
      <c r="J51">
        <v>0</v>
      </c>
      <c r="K51">
        <v>12</v>
      </c>
      <c r="L51">
        <v>-1</v>
      </c>
      <c r="M51">
        <v>0</v>
      </c>
      <c r="N51">
        <v>0</v>
      </c>
      <c r="O51" s="1">
        <v>-1</v>
      </c>
      <c r="P51" s="1">
        <v>0</v>
      </c>
      <c r="Q51" s="1">
        <v>0</v>
      </c>
    </row>
    <row r="52" spans="1:17" x14ac:dyDescent="0.3">
      <c r="A52" s="2">
        <v>50</v>
      </c>
      <c r="B52" s="2" t="s">
        <v>58</v>
      </c>
      <c r="C52" s="2">
        <v>4</v>
      </c>
      <c r="D52" s="2">
        <v>30000000</v>
      </c>
      <c r="E52" s="2">
        <v>150000</v>
      </c>
      <c r="F52" s="2">
        <v>35</v>
      </c>
      <c r="G52" s="2">
        <v>0</v>
      </c>
      <c r="H52" s="2">
        <v>5.0000000000000001E-3</v>
      </c>
      <c r="I52" s="2">
        <v>4</v>
      </c>
      <c r="J52" s="2">
        <v>80000</v>
      </c>
      <c r="K52" s="2">
        <v>800</v>
      </c>
      <c r="L52" s="2">
        <v>-1</v>
      </c>
      <c r="M52" s="2">
        <v>0</v>
      </c>
      <c r="N52" s="2">
        <v>0</v>
      </c>
      <c r="O52" s="2">
        <v>-1</v>
      </c>
      <c r="P52" s="2">
        <v>0</v>
      </c>
      <c r="Q52" s="2">
        <v>0</v>
      </c>
    </row>
    <row r="53" spans="1:17" x14ac:dyDescent="0.3">
      <c r="A53" s="2">
        <v>51</v>
      </c>
      <c r="B53" s="2" t="s">
        <v>59</v>
      </c>
      <c r="C53" s="2">
        <v>4</v>
      </c>
      <c r="D53" s="2">
        <v>40000000</v>
      </c>
      <c r="E53" s="2">
        <v>200000</v>
      </c>
      <c r="F53" s="2">
        <v>35</v>
      </c>
      <c r="G53" s="2">
        <v>0</v>
      </c>
      <c r="H53" s="2">
        <v>6.0000000000000001E-3</v>
      </c>
      <c r="I53" s="2">
        <v>4</v>
      </c>
      <c r="J53" s="2">
        <v>100000</v>
      </c>
      <c r="K53" s="2">
        <v>1000</v>
      </c>
      <c r="L53" s="2">
        <v>-1</v>
      </c>
      <c r="M53" s="2">
        <v>0</v>
      </c>
      <c r="N53" s="2">
        <v>0</v>
      </c>
      <c r="O53" s="2">
        <v>-1</v>
      </c>
      <c r="P53" s="2">
        <v>0</v>
      </c>
      <c r="Q53" s="2">
        <v>0</v>
      </c>
    </row>
    <row r="54" spans="1:17" x14ac:dyDescent="0.3">
      <c r="A54" s="2">
        <v>52</v>
      </c>
      <c r="B54" t="s">
        <v>60</v>
      </c>
      <c r="C54">
        <v>3</v>
      </c>
      <c r="D54">
        <v>0.6</v>
      </c>
      <c r="E54">
        <v>1.5E-3</v>
      </c>
      <c r="F54">
        <v>35</v>
      </c>
      <c r="G54">
        <v>0</v>
      </c>
      <c r="H54" s="2">
        <v>1.4999999999999999E-2</v>
      </c>
      <c r="I54">
        <v>27</v>
      </c>
      <c r="J54">
        <v>0</v>
      </c>
      <c r="K54">
        <v>15</v>
      </c>
      <c r="L54">
        <v>-1</v>
      </c>
      <c r="M54">
        <v>0</v>
      </c>
      <c r="N54">
        <v>0</v>
      </c>
      <c r="O54" s="1">
        <v>-1</v>
      </c>
      <c r="P54" s="1">
        <v>0</v>
      </c>
      <c r="Q54" s="1">
        <v>0</v>
      </c>
    </row>
    <row r="55" spans="1:17" s="3" customFormat="1" x14ac:dyDescent="0.3">
      <c r="A55" s="3">
        <v>53</v>
      </c>
      <c r="B55" s="3" t="s">
        <v>61</v>
      </c>
      <c r="C55" s="3">
        <v>4</v>
      </c>
      <c r="D55" s="3">
        <v>40000000</v>
      </c>
      <c r="E55" s="3">
        <v>250000</v>
      </c>
      <c r="F55" s="3">
        <v>35</v>
      </c>
      <c r="G55" s="3">
        <v>0</v>
      </c>
      <c r="H55" s="3">
        <v>8.0000000000000002E-3</v>
      </c>
      <c r="I55" s="3">
        <v>4</v>
      </c>
      <c r="J55" s="3">
        <v>120000</v>
      </c>
      <c r="K55" s="3">
        <v>1200</v>
      </c>
      <c r="L55" s="3">
        <v>-1</v>
      </c>
      <c r="M55" s="3">
        <v>0</v>
      </c>
      <c r="N55" s="3">
        <v>0</v>
      </c>
      <c r="O55" s="3">
        <v>-1</v>
      </c>
      <c r="P55" s="3">
        <v>0</v>
      </c>
      <c r="Q55" s="3">
        <v>0</v>
      </c>
    </row>
    <row r="56" spans="1:17" x14ac:dyDescent="0.3">
      <c r="A56" s="2">
        <v>54</v>
      </c>
      <c r="B56" s="2" t="s">
        <v>62</v>
      </c>
      <c r="C56">
        <v>3</v>
      </c>
      <c r="D56">
        <v>0.6</v>
      </c>
      <c r="E56">
        <v>1.5E-3</v>
      </c>
      <c r="F56">
        <v>35</v>
      </c>
      <c r="G56">
        <v>0</v>
      </c>
      <c r="H56" s="2">
        <v>2.5000000000000001E-2</v>
      </c>
      <c r="I56">
        <v>27</v>
      </c>
      <c r="J56">
        <v>0</v>
      </c>
      <c r="K56">
        <v>20</v>
      </c>
      <c r="L56">
        <v>-1</v>
      </c>
      <c r="M56">
        <v>0</v>
      </c>
      <c r="N56">
        <v>0</v>
      </c>
      <c r="O56" s="1">
        <v>-1</v>
      </c>
      <c r="P56" s="1">
        <v>0</v>
      </c>
      <c r="Q56" s="1">
        <v>0</v>
      </c>
    </row>
    <row r="57" spans="1:17" s="3" customFormat="1" x14ac:dyDescent="0.3">
      <c r="A57" s="3">
        <v>55</v>
      </c>
      <c r="B57" s="3" t="s">
        <v>63</v>
      </c>
      <c r="C57" s="3">
        <v>4</v>
      </c>
      <c r="D57" s="3">
        <v>40000000</v>
      </c>
      <c r="E57" s="3">
        <v>300000</v>
      </c>
      <c r="F57" s="3">
        <v>35</v>
      </c>
      <c r="G57" s="3">
        <v>0</v>
      </c>
      <c r="H57" s="3">
        <v>0.02</v>
      </c>
      <c r="I57" s="3">
        <v>4</v>
      </c>
      <c r="J57" s="3">
        <v>140000</v>
      </c>
      <c r="K57" s="3">
        <v>3000</v>
      </c>
      <c r="L57" s="3">
        <v>-1</v>
      </c>
      <c r="M57" s="3">
        <v>0</v>
      </c>
      <c r="N57" s="3">
        <v>0</v>
      </c>
      <c r="O57" s="3">
        <v>-1</v>
      </c>
      <c r="P57" s="3">
        <v>0</v>
      </c>
      <c r="Q57" s="3">
        <v>0</v>
      </c>
    </row>
    <row r="58" spans="1:17" x14ac:dyDescent="0.3">
      <c r="A58" s="2">
        <v>56</v>
      </c>
      <c r="B58" s="2" t="s">
        <v>64</v>
      </c>
      <c r="C58">
        <v>3</v>
      </c>
      <c r="D58">
        <v>0.6</v>
      </c>
      <c r="E58">
        <v>1.5E-3</v>
      </c>
      <c r="F58">
        <v>35</v>
      </c>
      <c r="G58">
        <v>0</v>
      </c>
      <c r="H58" s="2">
        <v>3.5000000000000003E-2</v>
      </c>
      <c r="I58">
        <v>27</v>
      </c>
      <c r="J58">
        <v>0</v>
      </c>
      <c r="K58">
        <v>25</v>
      </c>
      <c r="L58">
        <v>-1</v>
      </c>
      <c r="M58">
        <v>0</v>
      </c>
      <c r="N58">
        <v>0</v>
      </c>
      <c r="O58" s="1">
        <v>-1</v>
      </c>
      <c r="P58" s="1">
        <v>0</v>
      </c>
      <c r="Q58" s="1">
        <v>0</v>
      </c>
    </row>
    <row r="59" spans="1:17" x14ac:dyDescent="0.3">
      <c r="A59" s="2">
        <v>57</v>
      </c>
      <c r="B59" s="2" t="s">
        <v>65</v>
      </c>
      <c r="C59" s="2">
        <v>-1</v>
      </c>
      <c r="D59">
        <v>0</v>
      </c>
      <c r="E59">
        <v>0</v>
      </c>
      <c r="F59">
        <v>-1</v>
      </c>
      <c r="G59">
        <v>0</v>
      </c>
      <c r="H59" s="2">
        <v>0</v>
      </c>
      <c r="I59">
        <v>-1</v>
      </c>
      <c r="J59">
        <v>0</v>
      </c>
      <c r="K59">
        <v>0</v>
      </c>
      <c r="L59">
        <v>-1</v>
      </c>
      <c r="M59">
        <v>0</v>
      </c>
      <c r="N59">
        <v>0</v>
      </c>
      <c r="O59" s="1">
        <v>-1</v>
      </c>
      <c r="P59" s="1">
        <v>0</v>
      </c>
      <c r="Q59" s="1">
        <v>0</v>
      </c>
    </row>
    <row r="60" spans="1:17" x14ac:dyDescent="0.3">
      <c r="A60" s="2">
        <v>58</v>
      </c>
      <c r="B60" s="2" t="s">
        <v>66</v>
      </c>
      <c r="C60" s="2">
        <v>4</v>
      </c>
      <c r="D60" s="2">
        <v>40000000</v>
      </c>
      <c r="E60" s="2">
        <v>350000</v>
      </c>
      <c r="F60" s="2">
        <v>36</v>
      </c>
      <c r="G60" s="2">
        <v>0</v>
      </c>
      <c r="H60" s="2">
        <v>4.4999999999999997E-3</v>
      </c>
      <c r="I60" s="2">
        <v>4</v>
      </c>
      <c r="J60" s="2">
        <v>250000</v>
      </c>
      <c r="K60" s="2">
        <v>20000</v>
      </c>
      <c r="L60" s="2">
        <v>-1</v>
      </c>
      <c r="M60" s="2">
        <v>0</v>
      </c>
      <c r="N60" s="2">
        <v>0</v>
      </c>
      <c r="O60" s="2">
        <v>-1</v>
      </c>
      <c r="P60" s="2">
        <v>0</v>
      </c>
      <c r="Q60" s="2">
        <v>0</v>
      </c>
    </row>
    <row r="61" spans="1:17" x14ac:dyDescent="0.3">
      <c r="A61" s="2">
        <v>59</v>
      </c>
      <c r="B61" s="2" t="s">
        <v>67</v>
      </c>
      <c r="C61" s="2">
        <v>4</v>
      </c>
      <c r="D61" s="2">
        <v>40000000</v>
      </c>
      <c r="E61" s="2">
        <v>400000</v>
      </c>
      <c r="F61" s="2">
        <v>36</v>
      </c>
      <c r="G61" s="2">
        <v>0</v>
      </c>
      <c r="H61" s="2">
        <v>5.4999999999999997E-3</v>
      </c>
      <c r="I61" s="2">
        <v>4</v>
      </c>
      <c r="J61" s="2">
        <v>300000</v>
      </c>
      <c r="K61" s="2">
        <v>25000</v>
      </c>
      <c r="L61" s="2">
        <v>-1</v>
      </c>
      <c r="M61" s="2">
        <v>0</v>
      </c>
      <c r="N61" s="2">
        <v>0</v>
      </c>
      <c r="O61" s="2">
        <v>-1</v>
      </c>
      <c r="P61" s="2">
        <v>0</v>
      </c>
      <c r="Q61" s="2">
        <v>0</v>
      </c>
    </row>
    <row r="62" spans="1:17" x14ac:dyDescent="0.3">
      <c r="A62" s="2">
        <v>60</v>
      </c>
      <c r="B62" s="2" t="s">
        <v>68</v>
      </c>
      <c r="C62" s="2">
        <v>4</v>
      </c>
      <c r="D62" s="2">
        <v>40000000</v>
      </c>
      <c r="E62" s="2">
        <v>450000</v>
      </c>
      <c r="F62" s="2">
        <v>36</v>
      </c>
      <c r="G62" s="2">
        <v>0</v>
      </c>
      <c r="H62" s="2">
        <v>6.4999999999999997E-3</v>
      </c>
      <c r="I62" s="2">
        <v>4</v>
      </c>
      <c r="J62" s="2">
        <v>350000</v>
      </c>
      <c r="K62" s="2">
        <v>30000</v>
      </c>
      <c r="L62" s="2">
        <v>-1</v>
      </c>
      <c r="M62" s="2">
        <v>0</v>
      </c>
      <c r="N62" s="2">
        <v>0</v>
      </c>
      <c r="O62" s="2">
        <v>-1</v>
      </c>
      <c r="P62" s="2">
        <v>0</v>
      </c>
      <c r="Q62" s="2">
        <v>0</v>
      </c>
    </row>
    <row r="63" spans="1:17" x14ac:dyDescent="0.3">
      <c r="A63" s="2">
        <v>61</v>
      </c>
      <c r="B63" s="2" t="s">
        <v>69</v>
      </c>
      <c r="C63" s="2">
        <v>4</v>
      </c>
      <c r="D63" s="2">
        <v>40000000</v>
      </c>
      <c r="E63" s="2">
        <v>500000</v>
      </c>
      <c r="F63" s="2">
        <v>36</v>
      </c>
      <c r="G63" s="2">
        <v>0</v>
      </c>
      <c r="H63" s="2">
        <v>8.5000000000000006E-3</v>
      </c>
      <c r="I63" s="2">
        <v>4</v>
      </c>
      <c r="J63" s="2">
        <v>400000</v>
      </c>
      <c r="K63" s="2">
        <v>35000</v>
      </c>
      <c r="L63" s="2">
        <v>-1</v>
      </c>
      <c r="M63" s="2">
        <v>0</v>
      </c>
      <c r="N63" s="2">
        <v>0</v>
      </c>
      <c r="O63" s="2">
        <v>-1</v>
      </c>
      <c r="P63" s="2">
        <v>0</v>
      </c>
      <c r="Q63" s="2">
        <v>0</v>
      </c>
    </row>
    <row r="64" spans="1:17" x14ac:dyDescent="0.3">
      <c r="A64" s="2">
        <v>62</v>
      </c>
      <c r="B64" s="2" t="s">
        <v>70</v>
      </c>
      <c r="C64" s="2">
        <v>4</v>
      </c>
      <c r="D64" s="2">
        <v>40000000</v>
      </c>
      <c r="E64" s="2">
        <v>550000</v>
      </c>
      <c r="F64" s="2">
        <v>36</v>
      </c>
      <c r="G64" s="2">
        <v>0</v>
      </c>
      <c r="H64" s="2">
        <v>1.0500000000000001E-2</v>
      </c>
      <c r="I64" s="2">
        <v>4</v>
      </c>
      <c r="J64" s="2">
        <v>450000</v>
      </c>
      <c r="K64" s="2">
        <v>40000</v>
      </c>
      <c r="L64" s="2">
        <v>-1</v>
      </c>
      <c r="M64" s="2">
        <v>0</v>
      </c>
      <c r="N64" s="2">
        <v>0</v>
      </c>
      <c r="O64" s="2">
        <v>-1</v>
      </c>
      <c r="P64" s="2">
        <v>0</v>
      </c>
      <c r="Q64" s="2">
        <v>0</v>
      </c>
    </row>
    <row r="65" spans="1:17" x14ac:dyDescent="0.3">
      <c r="A65" s="2">
        <v>63</v>
      </c>
      <c r="B65" s="2" t="s">
        <v>71</v>
      </c>
      <c r="C65">
        <v>3</v>
      </c>
      <c r="D65">
        <v>0.6</v>
      </c>
      <c r="E65">
        <v>1.5E-3</v>
      </c>
      <c r="F65">
        <v>36</v>
      </c>
      <c r="G65">
        <v>0</v>
      </c>
      <c r="H65" s="2">
        <v>1.4999999999999999E-2</v>
      </c>
      <c r="I65">
        <v>27</v>
      </c>
      <c r="J65">
        <v>0</v>
      </c>
      <c r="K65">
        <v>25</v>
      </c>
      <c r="L65">
        <v>-1</v>
      </c>
      <c r="M65">
        <v>0</v>
      </c>
      <c r="N65">
        <v>0</v>
      </c>
      <c r="O65" s="1">
        <v>-1</v>
      </c>
      <c r="P65" s="1">
        <v>0</v>
      </c>
      <c r="Q65" s="1">
        <v>0</v>
      </c>
    </row>
    <row r="66" spans="1:17" x14ac:dyDescent="0.3">
      <c r="A66" s="2">
        <v>64</v>
      </c>
      <c r="B66" s="2" t="s">
        <v>72</v>
      </c>
      <c r="C66">
        <v>3</v>
      </c>
      <c r="D66">
        <v>0.6</v>
      </c>
      <c r="E66">
        <v>1.5E-3</v>
      </c>
      <c r="F66">
        <v>36</v>
      </c>
      <c r="G66">
        <v>0</v>
      </c>
      <c r="H66" s="2">
        <v>0.03</v>
      </c>
      <c r="I66">
        <v>27</v>
      </c>
      <c r="J66">
        <v>0</v>
      </c>
      <c r="K66">
        <v>25</v>
      </c>
      <c r="L66">
        <v>-1</v>
      </c>
      <c r="M66">
        <v>0</v>
      </c>
      <c r="N66">
        <v>0</v>
      </c>
      <c r="O66" s="1">
        <v>-1</v>
      </c>
      <c r="P66" s="1">
        <v>0</v>
      </c>
      <c r="Q66" s="1">
        <v>0</v>
      </c>
    </row>
    <row r="67" spans="1:17" x14ac:dyDescent="0.3">
      <c r="A67" s="2">
        <v>65</v>
      </c>
      <c r="B67" s="2" t="s">
        <v>73</v>
      </c>
      <c r="C67">
        <v>3</v>
      </c>
      <c r="D67">
        <v>0.6</v>
      </c>
      <c r="E67">
        <v>1.5E-3</v>
      </c>
      <c r="F67">
        <v>36</v>
      </c>
      <c r="G67">
        <v>0</v>
      </c>
      <c r="H67" s="2">
        <v>4.4999999999999998E-2</v>
      </c>
      <c r="I67">
        <v>27</v>
      </c>
      <c r="J67">
        <v>0</v>
      </c>
      <c r="K67">
        <v>25</v>
      </c>
      <c r="L67">
        <v>-1</v>
      </c>
      <c r="M67">
        <v>0</v>
      </c>
      <c r="N67">
        <v>0</v>
      </c>
      <c r="O67" s="1">
        <v>-1</v>
      </c>
      <c r="P67" s="1">
        <v>0</v>
      </c>
      <c r="Q67" s="1">
        <v>0</v>
      </c>
    </row>
    <row r="68" spans="1:17" x14ac:dyDescent="0.3">
      <c r="A68" s="2">
        <v>66</v>
      </c>
      <c r="B68" s="2" t="s">
        <v>74</v>
      </c>
      <c r="C68">
        <v>3</v>
      </c>
      <c r="D68">
        <v>0.6</v>
      </c>
      <c r="E68">
        <v>1.5E-3</v>
      </c>
      <c r="F68">
        <v>36</v>
      </c>
      <c r="G68">
        <v>0</v>
      </c>
      <c r="H68" s="2">
        <v>0.06</v>
      </c>
      <c r="I68">
        <v>27</v>
      </c>
      <c r="J68">
        <v>0</v>
      </c>
      <c r="K68">
        <v>25</v>
      </c>
      <c r="L68">
        <v>-1</v>
      </c>
      <c r="M68">
        <v>0</v>
      </c>
      <c r="N68">
        <v>0</v>
      </c>
      <c r="O68" s="1">
        <v>-1</v>
      </c>
      <c r="P68" s="1">
        <v>0</v>
      </c>
      <c r="Q68" s="1">
        <v>0</v>
      </c>
    </row>
    <row r="69" spans="1:17" x14ac:dyDescent="0.3">
      <c r="A69" s="2">
        <v>67</v>
      </c>
      <c r="B69" s="2" t="s">
        <v>75</v>
      </c>
      <c r="C69" s="2">
        <v>4</v>
      </c>
      <c r="D69" s="2">
        <v>40000000</v>
      </c>
      <c r="E69" s="2">
        <v>600000</v>
      </c>
      <c r="F69" s="2">
        <v>36</v>
      </c>
      <c r="G69" s="2">
        <v>0</v>
      </c>
      <c r="H69" s="2">
        <v>1.35E-2</v>
      </c>
      <c r="I69" s="2">
        <v>4</v>
      </c>
      <c r="J69" s="2">
        <v>500000</v>
      </c>
      <c r="K69" s="2">
        <v>45000</v>
      </c>
      <c r="L69" s="2">
        <v>-1</v>
      </c>
      <c r="M69" s="2">
        <v>0</v>
      </c>
      <c r="N69" s="2">
        <v>0</v>
      </c>
      <c r="O69" s="2">
        <v>-1</v>
      </c>
      <c r="P69" s="2">
        <v>0</v>
      </c>
      <c r="Q69" s="2">
        <v>0</v>
      </c>
    </row>
    <row r="70" spans="1:17" x14ac:dyDescent="0.3">
      <c r="A70" s="2">
        <v>68</v>
      </c>
      <c r="B70" s="2" t="s">
        <v>76</v>
      </c>
      <c r="C70" s="2">
        <v>4</v>
      </c>
      <c r="D70" s="2">
        <v>40000000</v>
      </c>
      <c r="E70" s="2">
        <v>650000</v>
      </c>
      <c r="F70" s="2">
        <v>36</v>
      </c>
      <c r="G70" s="2">
        <v>0</v>
      </c>
      <c r="H70" s="2">
        <v>1.6500000000000001E-2</v>
      </c>
      <c r="I70" s="2">
        <v>4</v>
      </c>
      <c r="J70" s="2">
        <v>550000</v>
      </c>
      <c r="K70" s="2">
        <v>50000</v>
      </c>
      <c r="L70" s="2">
        <v>-1</v>
      </c>
      <c r="M70" s="2">
        <v>0</v>
      </c>
      <c r="N70" s="2">
        <v>0</v>
      </c>
      <c r="O70" s="2">
        <v>-1</v>
      </c>
      <c r="P70" s="2">
        <v>0</v>
      </c>
      <c r="Q70" s="2">
        <v>0</v>
      </c>
    </row>
    <row r="71" spans="1:17" s="3" customFormat="1" x14ac:dyDescent="0.3">
      <c r="A71" s="3">
        <v>69</v>
      </c>
      <c r="B71" s="3" t="s">
        <v>77</v>
      </c>
      <c r="C71" s="3">
        <v>3</v>
      </c>
      <c r="D71" s="3">
        <v>0.6</v>
      </c>
      <c r="E71" s="3">
        <v>1.5E-3</v>
      </c>
      <c r="F71" s="3">
        <v>39</v>
      </c>
      <c r="G71" s="3">
        <v>0</v>
      </c>
      <c r="H71" s="3">
        <v>0.02</v>
      </c>
      <c r="I71" s="3">
        <v>27</v>
      </c>
      <c r="J71" s="3">
        <v>0</v>
      </c>
      <c r="K71" s="3">
        <v>30</v>
      </c>
      <c r="L71" s="3">
        <v>-1</v>
      </c>
      <c r="M71" s="3">
        <v>0</v>
      </c>
      <c r="N71" s="3">
        <v>0</v>
      </c>
      <c r="O71" s="3">
        <v>-1</v>
      </c>
      <c r="P71" s="3">
        <v>0</v>
      </c>
      <c r="Q71" s="3">
        <v>0</v>
      </c>
    </row>
    <row r="72" spans="1:17" s="3" customFormat="1" x14ac:dyDescent="0.3">
      <c r="A72" s="3">
        <v>70</v>
      </c>
      <c r="B72" s="3" t="s">
        <v>78</v>
      </c>
      <c r="C72" s="3">
        <v>3</v>
      </c>
      <c r="D72" s="3">
        <v>0.6</v>
      </c>
      <c r="E72" s="3">
        <v>1.5E-3</v>
      </c>
      <c r="F72" s="3">
        <v>39</v>
      </c>
      <c r="G72" s="3">
        <v>0</v>
      </c>
      <c r="H72" s="3">
        <v>0.03</v>
      </c>
      <c r="I72" s="3">
        <v>27</v>
      </c>
      <c r="J72" s="3">
        <v>0</v>
      </c>
      <c r="K72" s="3">
        <v>30</v>
      </c>
      <c r="L72" s="3">
        <v>-1</v>
      </c>
      <c r="M72" s="3">
        <v>0</v>
      </c>
      <c r="N72" s="3">
        <v>0</v>
      </c>
      <c r="O72" s="3">
        <v>-1</v>
      </c>
      <c r="P72" s="3">
        <v>0</v>
      </c>
      <c r="Q72" s="3">
        <v>0</v>
      </c>
    </row>
    <row r="73" spans="1:17" s="3" customFormat="1" x14ac:dyDescent="0.3">
      <c r="A73" s="3">
        <v>71</v>
      </c>
      <c r="B73" s="3" t="s">
        <v>79</v>
      </c>
      <c r="C73" s="3">
        <v>3</v>
      </c>
      <c r="D73" s="3">
        <v>0.6</v>
      </c>
      <c r="E73" s="3">
        <v>1.5E-3</v>
      </c>
      <c r="F73" s="3">
        <v>39</v>
      </c>
      <c r="G73" s="3">
        <v>0</v>
      </c>
      <c r="H73" s="3">
        <v>0.04</v>
      </c>
      <c r="I73" s="3">
        <v>27</v>
      </c>
      <c r="J73" s="3">
        <v>0</v>
      </c>
      <c r="K73" s="3">
        <v>30</v>
      </c>
      <c r="L73" s="3">
        <v>-1</v>
      </c>
      <c r="M73" s="3">
        <v>0</v>
      </c>
      <c r="N73" s="3">
        <v>0</v>
      </c>
      <c r="O73" s="3">
        <v>-1</v>
      </c>
      <c r="P73" s="3">
        <v>0</v>
      </c>
      <c r="Q73" s="3">
        <v>0</v>
      </c>
    </row>
    <row r="74" spans="1:17" s="3" customFormat="1" x14ac:dyDescent="0.3">
      <c r="A74" s="3">
        <v>72</v>
      </c>
      <c r="B74" s="3" t="s">
        <v>80</v>
      </c>
      <c r="C74" s="3">
        <v>4</v>
      </c>
      <c r="D74" s="3">
        <v>40000000</v>
      </c>
      <c r="E74" s="3">
        <v>700000</v>
      </c>
      <c r="F74" s="3">
        <v>39</v>
      </c>
      <c r="G74" s="3">
        <v>0</v>
      </c>
      <c r="H74" s="3">
        <v>0.01</v>
      </c>
      <c r="I74" s="3">
        <v>4</v>
      </c>
      <c r="J74" s="3">
        <v>600000</v>
      </c>
      <c r="K74" s="3">
        <v>55000</v>
      </c>
      <c r="L74" s="3">
        <v>-1</v>
      </c>
      <c r="M74" s="3">
        <v>0</v>
      </c>
      <c r="N74" s="3">
        <v>0</v>
      </c>
      <c r="O74" s="3">
        <v>-1</v>
      </c>
      <c r="P74" s="3">
        <v>0</v>
      </c>
      <c r="Q74" s="3">
        <v>0</v>
      </c>
    </row>
    <row r="75" spans="1:17" s="3" customFormat="1" x14ac:dyDescent="0.3">
      <c r="A75" s="3">
        <v>73</v>
      </c>
      <c r="B75" s="3" t="s">
        <v>81</v>
      </c>
      <c r="C75" s="3">
        <v>4</v>
      </c>
      <c r="D75" s="3">
        <v>40000000</v>
      </c>
      <c r="E75" s="3">
        <v>750000</v>
      </c>
      <c r="F75" s="3">
        <v>39</v>
      </c>
      <c r="G75" s="3">
        <v>0</v>
      </c>
      <c r="H75" s="3">
        <v>1.4999999999999999E-2</v>
      </c>
      <c r="I75" s="3">
        <v>4</v>
      </c>
      <c r="J75" s="3">
        <v>650000</v>
      </c>
      <c r="K75" s="3">
        <v>60000</v>
      </c>
      <c r="L75" s="3">
        <v>-1</v>
      </c>
      <c r="M75" s="3">
        <v>0</v>
      </c>
      <c r="N75" s="3">
        <v>0</v>
      </c>
      <c r="O75" s="3">
        <v>-1</v>
      </c>
      <c r="P75" s="3">
        <v>0</v>
      </c>
      <c r="Q75" s="3">
        <v>0</v>
      </c>
    </row>
    <row r="76" spans="1:17" s="3" customFormat="1" x14ac:dyDescent="0.3">
      <c r="A76" s="3">
        <v>74</v>
      </c>
      <c r="B76" s="3" t="s">
        <v>82</v>
      </c>
      <c r="C76" s="3">
        <v>4</v>
      </c>
      <c r="D76" s="3">
        <v>40000000</v>
      </c>
      <c r="E76" s="3">
        <v>800000</v>
      </c>
      <c r="F76" s="3">
        <v>39</v>
      </c>
      <c r="G76" s="3">
        <v>0</v>
      </c>
      <c r="H76" s="3">
        <v>0.02</v>
      </c>
      <c r="I76" s="3">
        <v>4</v>
      </c>
      <c r="J76" s="3">
        <v>700000</v>
      </c>
      <c r="K76" s="3">
        <v>65000</v>
      </c>
      <c r="L76" s="3">
        <v>-1</v>
      </c>
      <c r="M76" s="3">
        <v>0</v>
      </c>
      <c r="N76" s="3">
        <v>0</v>
      </c>
      <c r="O76" s="3">
        <v>-1</v>
      </c>
      <c r="P76" s="3">
        <v>0</v>
      </c>
      <c r="Q76" s="3">
        <v>0</v>
      </c>
    </row>
    <row r="77" spans="1:17" x14ac:dyDescent="0.3">
      <c r="A77" s="2">
        <v>75</v>
      </c>
      <c r="B77" s="2" t="s">
        <v>83</v>
      </c>
      <c r="C77" s="2">
        <v>-1</v>
      </c>
      <c r="D77" s="2">
        <v>0</v>
      </c>
      <c r="E77" s="2">
        <v>0</v>
      </c>
      <c r="F77" s="2">
        <v>-1</v>
      </c>
      <c r="G77" s="2">
        <v>0</v>
      </c>
      <c r="H77" s="2">
        <v>0</v>
      </c>
      <c r="I77" s="2">
        <v>-1</v>
      </c>
      <c r="J77" s="2">
        <v>0</v>
      </c>
      <c r="K77" s="2">
        <v>0</v>
      </c>
      <c r="L77" s="2">
        <v>-1</v>
      </c>
      <c r="M77" s="2">
        <v>0</v>
      </c>
      <c r="N77" s="2">
        <v>0</v>
      </c>
      <c r="O77" s="2">
        <v>-1</v>
      </c>
      <c r="P77" s="2">
        <v>0</v>
      </c>
      <c r="Q77" s="2">
        <v>0</v>
      </c>
    </row>
    <row r="78" spans="1:17" s="3" customFormat="1" x14ac:dyDescent="0.3">
      <c r="A78" s="3">
        <v>76</v>
      </c>
      <c r="B78" s="3" t="s">
        <v>84</v>
      </c>
      <c r="C78" s="3">
        <v>3</v>
      </c>
      <c r="D78" s="3">
        <v>0.6</v>
      </c>
      <c r="E78" s="3">
        <v>1.5E-3</v>
      </c>
      <c r="F78" s="3">
        <v>39</v>
      </c>
      <c r="G78" s="3">
        <v>0</v>
      </c>
      <c r="H78" s="3">
        <v>0.05</v>
      </c>
      <c r="I78" s="3">
        <v>27</v>
      </c>
      <c r="J78" s="3">
        <v>0</v>
      </c>
      <c r="K78" s="3">
        <v>30</v>
      </c>
      <c r="L78" s="3">
        <v>-1</v>
      </c>
      <c r="M78" s="3">
        <v>0</v>
      </c>
      <c r="N78" s="3">
        <v>0</v>
      </c>
      <c r="O78" s="3">
        <v>-1</v>
      </c>
      <c r="P78" s="3">
        <v>0</v>
      </c>
      <c r="Q78" s="3">
        <v>0</v>
      </c>
    </row>
    <row r="79" spans="1:17" s="3" customFormat="1" x14ac:dyDescent="0.3">
      <c r="A79" s="3">
        <v>77</v>
      </c>
      <c r="B79" s="3" t="s">
        <v>85</v>
      </c>
      <c r="C79" s="3">
        <v>3</v>
      </c>
      <c r="D79" s="3">
        <v>0.6</v>
      </c>
      <c r="E79" s="3">
        <v>1.5E-3</v>
      </c>
      <c r="F79" s="3">
        <v>39</v>
      </c>
      <c r="G79" s="3">
        <v>0</v>
      </c>
      <c r="H79" s="3">
        <v>0.06</v>
      </c>
      <c r="I79" s="3">
        <v>27</v>
      </c>
      <c r="J79" s="3">
        <v>0</v>
      </c>
      <c r="K79" s="3">
        <v>30</v>
      </c>
      <c r="L79" s="3">
        <v>-1</v>
      </c>
      <c r="M79" s="3">
        <v>0</v>
      </c>
      <c r="N79" s="3">
        <v>0</v>
      </c>
      <c r="O79" s="3">
        <v>-1</v>
      </c>
      <c r="P79" s="3">
        <v>0</v>
      </c>
      <c r="Q79" s="3">
        <v>0</v>
      </c>
    </row>
    <row r="80" spans="1:17" s="3" customFormat="1" x14ac:dyDescent="0.3">
      <c r="A80" s="3">
        <v>78</v>
      </c>
      <c r="B80" s="3" t="s">
        <v>86</v>
      </c>
      <c r="C80" s="3">
        <v>4</v>
      </c>
      <c r="D80" s="3">
        <v>40000000</v>
      </c>
      <c r="E80" s="3">
        <v>850000</v>
      </c>
      <c r="F80" s="3">
        <v>39</v>
      </c>
      <c r="G80" s="3">
        <v>0</v>
      </c>
      <c r="H80" s="3">
        <v>2.5000000000000001E-2</v>
      </c>
      <c r="I80" s="3">
        <v>4</v>
      </c>
      <c r="J80" s="3">
        <v>750000</v>
      </c>
      <c r="K80" s="3">
        <v>70000</v>
      </c>
      <c r="L80" s="3">
        <v>-1</v>
      </c>
      <c r="M80" s="3">
        <v>0</v>
      </c>
      <c r="N80" s="3">
        <v>0</v>
      </c>
      <c r="O80" s="3">
        <v>-1</v>
      </c>
      <c r="P80" s="3">
        <v>0</v>
      </c>
      <c r="Q80" s="3">
        <v>0</v>
      </c>
    </row>
    <row r="81" spans="1:17" s="3" customFormat="1" x14ac:dyDescent="0.3">
      <c r="A81" s="3">
        <v>79</v>
      </c>
      <c r="B81" s="3" t="s">
        <v>87</v>
      </c>
      <c r="C81" s="3">
        <v>4</v>
      </c>
      <c r="D81" s="3">
        <v>40000000</v>
      </c>
      <c r="E81" s="3">
        <v>900000</v>
      </c>
      <c r="F81" s="3">
        <v>39</v>
      </c>
      <c r="G81" s="3">
        <v>0</v>
      </c>
      <c r="H81" s="3">
        <v>0.03</v>
      </c>
      <c r="I81" s="3">
        <v>4</v>
      </c>
      <c r="J81" s="3">
        <v>800000</v>
      </c>
      <c r="K81" s="3">
        <v>75000</v>
      </c>
      <c r="L81" s="3">
        <v>-1</v>
      </c>
      <c r="M81" s="3">
        <v>0</v>
      </c>
      <c r="N81" s="3">
        <v>0</v>
      </c>
      <c r="O81" s="3">
        <v>-1</v>
      </c>
      <c r="P81" s="3">
        <v>0</v>
      </c>
      <c r="Q81" s="3">
        <v>0</v>
      </c>
    </row>
    <row r="82" spans="1:17" x14ac:dyDescent="0.3">
      <c r="A82" s="3">
        <v>80</v>
      </c>
      <c r="B82" s="3" t="s">
        <v>88</v>
      </c>
      <c r="C82" s="3">
        <v>3</v>
      </c>
      <c r="D82" s="3">
        <v>0.6</v>
      </c>
      <c r="E82" s="3">
        <v>1.5E-3</v>
      </c>
      <c r="F82" s="3">
        <v>39</v>
      </c>
      <c r="G82" s="3">
        <v>0</v>
      </c>
      <c r="H82" s="3">
        <v>7.0000000000000007E-2</v>
      </c>
      <c r="I82" s="3">
        <v>27</v>
      </c>
      <c r="J82" s="3">
        <v>0</v>
      </c>
      <c r="K82" s="3">
        <v>30</v>
      </c>
      <c r="L82" s="3">
        <v>-1</v>
      </c>
      <c r="M82" s="3">
        <v>0</v>
      </c>
      <c r="N82" s="3">
        <v>0</v>
      </c>
      <c r="O82" s="3">
        <v>-1</v>
      </c>
      <c r="P82" s="3">
        <v>0</v>
      </c>
      <c r="Q82" s="3">
        <v>0</v>
      </c>
    </row>
    <row r="83" spans="1:17" x14ac:dyDescent="0.3">
      <c r="A83" s="3">
        <v>81</v>
      </c>
      <c r="B83" s="3" t="s">
        <v>89</v>
      </c>
      <c r="C83" s="3">
        <v>3</v>
      </c>
      <c r="D83" s="3">
        <v>0.6</v>
      </c>
      <c r="E83" s="3">
        <v>1.5E-3</v>
      </c>
      <c r="F83" s="3">
        <v>39</v>
      </c>
      <c r="G83" s="3">
        <v>0</v>
      </c>
      <c r="H83" s="3">
        <v>0.08</v>
      </c>
      <c r="I83" s="3">
        <v>27</v>
      </c>
      <c r="J83" s="3">
        <v>0</v>
      </c>
      <c r="K83" s="3">
        <v>30</v>
      </c>
      <c r="L83" s="3">
        <v>-1</v>
      </c>
      <c r="M83" s="3">
        <v>0</v>
      </c>
      <c r="N83" s="3">
        <v>0</v>
      </c>
      <c r="O83" s="3">
        <v>-1</v>
      </c>
      <c r="P83" s="3">
        <v>0</v>
      </c>
      <c r="Q83" s="3">
        <v>0</v>
      </c>
    </row>
    <row r="84" spans="1:17" s="3" customFormat="1" x14ac:dyDescent="0.3">
      <c r="A84" s="3">
        <v>82</v>
      </c>
      <c r="B84" s="3" t="s">
        <v>90</v>
      </c>
      <c r="C84" s="3">
        <v>4</v>
      </c>
      <c r="D84" s="3">
        <v>40000000</v>
      </c>
      <c r="E84" s="3">
        <v>950000</v>
      </c>
      <c r="F84" s="3">
        <v>39</v>
      </c>
      <c r="G84" s="3">
        <v>0</v>
      </c>
      <c r="H84" s="3">
        <v>3.5000000000000003E-2</v>
      </c>
      <c r="I84" s="3">
        <v>4</v>
      </c>
      <c r="J84" s="3">
        <v>850000</v>
      </c>
      <c r="K84" s="3">
        <v>80000</v>
      </c>
      <c r="L84" s="3">
        <v>-1</v>
      </c>
      <c r="M84" s="3">
        <v>0</v>
      </c>
      <c r="N84" s="3">
        <v>0</v>
      </c>
      <c r="O84" s="3">
        <v>-1</v>
      </c>
      <c r="P84" s="3">
        <v>0</v>
      </c>
      <c r="Q84" s="3">
        <v>0</v>
      </c>
    </row>
    <row r="85" spans="1:17" s="3" customFormat="1" x14ac:dyDescent="0.3">
      <c r="A85" s="3">
        <v>83</v>
      </c>
      <c r="B85" s="3" t="s">
        <v>91</v>
      </c>
      <c r="C85" s="3">
        <v>4</v>
      </c>
      <c r="D85" s="3">
        <v>40000000</v>
      </c>
      <c r="E85" s="3">
        <v>1000000</v>
      </c>
      <c r="F85" s="3">
        <v>39</v>
      </c>
      <c r="G85" s="3">
        <v>0</v>
      </c>
      <c r="H85" s="3">
        <v>0.04</v>
      </c>
      <c r="I85" s="3">
        <v>4</v>
      </c>
      <c r="J85" s="3">
        <v>900000</v>
      </c>
      <c r="K85" s="3">
        <v>85000</v>
      </c>
      <c r="L85" s="3">
        <v>-1</v>
      </c>
      <c r="M85" s="3">
        <v>0</v>
      </c>
      <c r="N85" s="3">
        <v>0</v>
      </c>
      <c r="O85" s="3">
        <v>-1</v>
      </c>
      <c r="P85" s="3">
        <v>0</v>
      </c>
      <c r="Q85" s="3">
        <v>0</v>
      </c>
    </row>
    <row r="86" spans="1:17" x14ac:dyDescent="0.3">
      <c r="A86" s="3">
        <v>84</v>
      </c>
      <c r="B86" s="3" t="s">
        <v>92</v>
      </c>
      <c r="C86" s="3">
        <v>-1</v>
      </c>
      <c r="D86" s="3">
        <v>0</v>
      </c>
      <c r="E86" s="3">
        <v>0</v>
      </c>
      <c r="F86" s="3">
        <v>-1</v>
      </c>
      <c r="G86" s="3">
        <v>0</v>
      </c>
      <c r="H86" s="3">
        <v>0</v>
      </c>
      <c r="I86" s="3">
        <v>27</v>
      </c>
      <c r="J86" s="3">
        <v>4000</v>
      </c>
      <c r="K86" s="3">
        <v>0</v>
      </c>
      <c r="L86" s="3">
        <v>-1</v>
      </c>
      <c r="M86" s="3">
        <v>0</v>
      </c>
      <c r="N86" s="3">
        <v>0</v>
      </c>
      <c r="O86" s="3">
        <v>-1</v>
      </c>
      <c r="P86" s="3">
        <v>0</v>
      </c>
      <c r="Q86" s="3">
        <v>0</v>
      </c>
    </row>
    <row r="87" spans="1:17" x14ac:dyDescent="0.3">
      <c r="A87" s="3">
        <v>85</v>
      </c>
      <c r="B87" s="3" t="s">
        <v>93</v>
      </c>
      <c r="C87" s="3">
        <v>-1</v>
      </c>
      <c r="D87" s="3">
        <v>0</v>
      </c>
      <c r="E87" s="3">
        <v>0</v>
      </c>
      <c r="F87" s="3">
        <v>-1</v>
      </c>
      <c r="G87" s="3">
        <v>0</v>
      </c>
      <c r="H87" s="3">
        <v>0</v>
      </c>
      <c r="I87" s="3">
        <v>27</v>
      </c>
      <c r="J87" s="3">
        <v>4500</v>
      </c>
      <c r="K87" s="3">
        <v>0</v>
      </c>
      <c r="L87" s="3">
        <v>-1</v>
      </c>
      <c r="M87" s="3">
        <v>0</v>
      </c>
      <c r="N87" s="3">
        <v>0</v>
      </c>
      <c r="O87" s="3">
        <v>-1</v>
      </c>
      <c r="P87" s="3">
        <v>0</v>
      </c>
      <c r="Q87" s="3">
        <v>0</v>
      </c>
    </row>
    <row r="88" spans="1:17" x14ac:dyDescent="0.3">
      <c r="A88" s="3">
        <v>86</v>
      </c>
      <c r="B88" s="3" t="s">
        <v>94</v>
      </c>
      <c r="C88" s="3">
        <v>-1</v>
      </c>
      <c r="D88" s="3">
        <v>0</v>
      </c>
      <c r="E88" s="3">
        <v>0</v>
      </c>
      <c r="F88" s="3">
        <v>-1</v>
      </c>
      <c r="G88" s="3">
        <v>0</v>
      </c>
      <c r="H88" s="3">
        <v>0</v>
      </c>
      <c r="I88" s="3">
        <v>27</v>
      </c>
      <c r="J88" s="3">
        <v>5000</v>
      </c>
      <c r="K88" s="3">
        <v>0</v>
      </c>
      <c r="L88" s="3">
        <v>-1</v>
      </c>
      <c r="M88" s="3">
        <v>0</v>
      </c>
      <c r="N88" s="3">
        <v>0</v>
      </c>
      <c r="O88" s="3">
        <v>-1</v>
      </c>
      <c r="P88" s="3">
        <v>0</v>
      </c>
      <c r="Q88" s="3">
        <v>0</v>
      </c>
    </row>
    <row r="89" spans="1:17" x14ac:dyDescent="0.3">
      <c r="A89" s="3">
        <v>87</v>
      </c>
      <c r="B89" s="3" t="s">
        <v>95</v>
      </c>
      <c r="C89" s="3">
        <v>-1</v>
      </c>
      <c r="D89" s="3">
        <v>0</v>
      </c>
      <c r="E89" s="3">
        <v>0</v>
      </c>
      <c r="F89" s="3">
        <v>-1</v>
      </c>
      <c r="G89" s="3">
        <v>0</v>
      </c>
      <c r="H89" s="3">
        <v>0</v>
      </c>
      <c r="I89" s="3">
        <v>27</v>
      </c>
      <c r="J89" s="3">
        <v>5500</v>
      </c>
      <c r="K89" s="3">
        <v>0</v>
      </c>
      <c r="L89" s="3">
        <v>-1</v>
      </c>
      <c r="M89" s="3">
        <v>0</v>
      </c>
      <c r="N89" s="3">
        <v>0</v>
      </c>
      <c r="O89" s="3">
        <v>-1</v>
      </c>
      <c r="P89" s="3">
        <v>0</v>
      </c>
      <c r="Q89" s="3">
        <v>0</v>
      </c>
    </row>
    <row r="90" spans="1:17" x14ac:dyDescent="0.3">
      <c r="A90" s="3">
        <v>88</v>
      </c>
      <c r="B90" s="3" t="s">
        <v>96</v>
      </c>
      <c r="C90" s="3">
        <v>3</v>
      </c>
      <c r="D90" s="3">
        <v>0.6</v>
      </c>
      <c r="E90" s="3">
        <v>1.5E-3</v>
      </c>
      <c r="F90" s="3">
        <v>39</v>
      </c>
      <c r="G90" s="3">
        <v>0</v>
      </c>
      <c r="H90" s="3">
        <v>0.09</v>
      </c>
      <c r="I90" s="3">
        <v>27</v>
      </c>
      <c r="J90" s="3">
        <v>0</v>
      </c>
      <c r="K90" s="3">
        <v>30</v>
      </c>
      <c r="L90" s="3">
        <v>-1</v>
      </c>
      <c r="M90" s="3">
        <v>0</v>
      </c>
      <c r="N90" s="3">
        <v>0</v>
      </c>
      <c r="O90" s="3">
        <v>-1</v>
      </c>
      <c r="P90" s="3">
        <v>0</v>
      </c>
      <c r="Q90" s="3">
        <v>0</v>
      </c>
    </row>
    <row r="91" spans="1:17" x14ac:dyDescent="0.3">
      <c r="A91" s="3">
        <v>89</v>
      </c>
      <c r="B91" s="3" t="s">
        <v>97</v>
      </c>
      <c r="C91" s="3">
        <v>3</v>
      </c>
      <c r="D91" s="3">
        <v>0.6</v>
      </c>
      <c r="E91" s="3">
        <v>1.5E-3</v>
      </c>
      <c r="F91" s="3">
        <v>39</v>
      </c>
      <c r="G91" s="3">
        <v>0</v>
      </c>
      <c r="H91" s="3">
        <v>0.1</v>
      </c>
      <c r="I91" s="3">
        <v>27</v>
      </c>
      <c r="J91" s="3">
        <v>0</v>
      </c>
      <c r="K91" s="3">
        <v>30</v>
      </c>
      <c r="L91" s="3">
        <v>-1</v>
      </c>
      <c r="M91" s="3">
        <v>0</v>
      </c>
      <c r="N91" s="3">
        <v>0</v>
      </c>
      <c r="O91" s="3">
        <v>-1</v>
      </c>
      <c r="P91" s="3">
        <v>0</v>
      </c>
      <c r="Q91" s="3">
        <v>0</v>
      </c>
    </row>
    <row r="92" spans="1:17" x14ac:dyDescent="0.3">
      <c r="A92" s="3">
        <v>90</v>
      </c>
      <c r="B92" s="3" t="s">
        <v>98</v>
      </c>
      <c r="C92" s="3">
        <v>3</v>
      </c>
      <c r="D92" s="3">
        <v>0.6</v>
      </c>
      <c r="E92" s="3">
        <v>1.5E-3</v>
      </c>
      <c r="F92" s="3">
        <v>39</v>
      </c>
      <c r="G92" s="3">
        <v>0</v>
      </c>
      <c r="H92" s="3">
        <v>0.11</v>
      </c>
      <c r="I92" s="3">
        <v>27</v>
      </c>
      <c r="J92" s="3">
        <v>0</v>
      </c>
      <c r="K92" s="3">
        <v>30</v>
      </c>
      <c r="L92" s="3">
        <v>-1</v>
      </c>
      <c r="M92" s="3">
        <v>0</v>
      </c>
      <c r="N92" s="3">
        <v>0</v>
      </c>
      <c r="O92" s="3">
        <v>-1</v>
      </c>
      <c r="P92" s="3">
        <v>0</v>
      </c>
      <c r="Q92" s="3">
        <v>0</v>
      </c>
    </row>
    <row r="93" spans="1:17" x14ac:dyDescent="0.3">
      <c r="A93" s="3">
        <v>91</v>
      </c>
      <c r="B93" s="3" t="s">
        <v>99</v>
      </c>
      <c r="C93" s="3">
        <v>4</v>
      </c>
      <c r="D93" s="3">
        <v>40000000</v>
      </c>
      <c r="E93" s="3">
        <v>1050000</v>
      </c>
      <c r="F93" s="3">
        <v>39</v>
      </c>
      <c r="G93" s="3">
        <v>0</v>
      </c>
      <c r="H93" s="3">
        <v>4.4999999999999998E-2</v>
      </c>
      <c r="I93" s="3">
        <v>4</v>
      </c>
      <c r="J93" s="3">
        <v>950000</v>
      </c>
      <c r="K93" s="3">
        <v>90000</v>
      </c>
      <c r="L93" s="3">
        <v>-1</v>
      </c>
      <c r="M93" s="3">
        <v>0</v>
      </c>
      <c r="N93" s="3">
        <v>0</v>
      </c>
      <c r="O93" s="3">
        <v>-1</v>
      </c>
      <c r="P93" s="3">
        <v>0</v>
      </c>
      <c r="Q93" s="3">
        <v>0</v>
      </c>
    </row>
    <row r="94" spans="1:17" x14ac:dyDescent="0.3">
      <c r="A94" s="3">
        <v>92</v>
      </c>
      <c r="B94" s="3" t="s">
        <v>100</v>
      </c>
      <c r="C94" s="3">
        <v>4</v>
      </c>
      <c r="D94" s="3">
        <v>40000000</v>
      </c>
      <c r="E94" s="3">
        <v>1100000</v>
      </c>
      <c r="F94" s="3">
        <v>39</v>
      </c>
      <c r="G94" s="3">
        <v>0</v>
      </c>
      <c r="H94" s="3">
        <v>0.05</v>
      </c>
      <c r="I94" s="3">
        <v>4</v>
      </c>
      <c r="J94" s="3">
        <v>1000000</v>
      </c>
      <c r="K94" s="3">
        <v>95000</v>
      </c>
      <c r="L94" s="3">
        <v>-1</v>
      </c>
      <c r="M94" s="3">
        <v>0</v>
      </c>
      <c r="N94" s="3">
        <v>0</v>
      </c>
      <c r="O94" s="3">
        <v>-1</v>
      </c>
      <c r="P94" s="3">
        <v>0</v>
      </c>
      <c r="Q94" s="3">
        <v>0</v>
      </c>
    </row>
    <row r="95" spans="1:17" x14ac:dyDescent="0.3">
      <c r="A95" s="3">
        <v>93</v>
      </c>
      <c r="B95" s="3" t="s">
        <v>101</v>
      </c>
      <c r="C95" s="3">
        <v>4</v>
      </c>
      <c r="D95" s="3">
        <v>40000000</v>
      </c>
      <c r="E95" s="3">
        <v>1150000</v>
      </c>
      <c r="F95" s="3">
        <v>39</v>
      </c>
      <c r="G95" s="3">
        <v>0</v>
      </c>
      <c r="H95" s="3">
        <v>5.5E-2</v>
      </c>
      <c r="I95" s="3">
        <v>4</v>
      </c>
      <c r="J95" s="3">
        <v>1050000</v>
      </c>
      <c r="K95" s="3">
        <v>100000</v>
      </c>
      <c r="L95" s="3">
        <v>-1</v>
      </c>
      <c r="M95" s="3">
        <v>0</v>
      </c>
      <c r="N95" s="3">
        <v>0</v>
      </c>
      <c r="O95" s="3">
        <v>-1</v>
      </c>
      <c r="P95" s="3">
        <v>0</v>
      </c>
      <c r="Q95" s="3">
        <v>0</v>
      </c>
    </row>
    <row r="96" spans="1:17" x14ac:dyDescent="0.3">
      <c r="A96" s="3">
        <v>94</v>
      </c>
      <c r="B96" s="3" t="s">
        <v>102</v>
      </c>
      <c r="C96" s="3">
        <v>3</v>
      </c>
      <c r="D96" s="3">
        <v>0.6</v>
      </c>
      <c r="E96" s="3">
        <v>1.5E-3</v>
      </c>
      <c r="F96" s="3">
        <v>43</v>
      </c>
      <c r="G96" s="3">
        <v>0</v>
      </c>
      <c r="H96" s="3">
        <v>0.02</v>
      </c>
      <c r="I96" s="3">
        <v>27</v>
      </c>
      <c r="J96" s="3">
        <v>0</v>
      </c>
      <c r="K96" s="3">
        <v>30</v>
      </c>
      <c r="L96" s="3">
        <v>-1</v>
      </c>
      <c r="M96" s="3">
        <v>0</v>
      </c>
      <c r="N96" s="3">
        <v>0</v>
      </c>
      <c r="O96" s="3">
        <v>-1</v>
      </c>
      <c r="P96" s="3">
        <v>0</v>
      </c>
      <c r="Q96" s="3">
        <v>0</v>
      </c>
    </row>
    <row r="97" spans="1:17" x14ac:dyDescent="0.3">
      <c r="A97" s="3">
        <v>95</v>
      </c>
      <c r="B97" s="3" t="s">
        <v>103</v>
      </c>
      <c r="C97" s="3">
        <v>4</v>
      </c>
      <c r="D97" s="3">
        <v>40000000</v>
      </c>
      <c r="E97" s="3">
        <v>1200000</v>
      </c>
      <c r="F97" s="3">
        <v>43</v>
      </c>
      <c r="G97" s="3">
        <v>0</v>
      </c>
      <c r="H97" s="3">
        <v>0.01</v>
      </c>
      <c r="I97" s="3">
        <v>4</v>
      </c>
      <c r="J97" s="3">
        <v>1100000</v>
      </c>
      <c r="K97" s="3">
        <v>105000</v>
      </c>
      <c r="L97" s="3">
        <v>-1</v>
      </c>
      <c r="M97" s="3">
        <v>0</v>
      </c>
      <c r="N97" s="3">
        <v>0</v>
      </c>
      <c r="O97" s="3">
        <v>-1</v>
      </c>
      <c r="P97" s="3">
        <v>0</v>
      </c>
      <c r="Q97" s="3">
        <v>0</v>
      </c>
    </row>
    <row r="98" spans="1:17" x14ac:dyDescent="0.3">
      <c r="A98" s="3">
        <v>96</v>
      </c>
      <c r="B98" s="3" t="s">
        <v>104</v>
      </c>
      <c r="C98">
        <v>-1</v>
      </c>
      <c r="D98">
        <v>0</v>
      </c>
      <c r="E98">
        <v>0</v>
      </c>
      <c r="F98">
        <v>-1</v>
      </c>
      <c r="G98">
        <v>0</v>
      </c>
      <c r="H98" s="2">
        <v>0</v>
      </c>
      <c r="I98">
        <v>10</v>
      </c>
      <c r="J98">
        <v>300</v>
      </c>
      <c r="K98">
        <v>0</v>
      </c>
      <c r="L98">
        <v>-1</v>
      </c>
      <c r="M98">
        <v>0</v>
      </c>
      <c r="N98">
        <v>0</v>
      </c>
      <c r="O98" s="1">
        <v>-1</v>
      </c>
      <c r="P98" s="1">
        <v>0</v>
      </c>
      <c r="Q98" s="1">
        <v>0</v>
      </c>
    </row>
    <row r="99" spans="1:17" x14ac:dyDescent="0.3">
      <c r="A99" s="3">
        <v>97</v>
      </c>
      <c r="B99" s="3" t="s">
        <v>105</v>
      </c>
      <c r="C99">
        <v>41</v>
      </c>
      <c r="D99">
        <v>0</v>
      </c>
      <c r="E99">
        <v>0</v>
      </c>
      <c r="F99">
        <v>-1</v>
      </c>
      <c r="G99">
        <v>0</v>
      </c>
      <c r="H99" s="2">
        <v>0</v>
      </c>
      <c r="I99">
        <v>-1</v>
      </c>
      <c r="J99">
        <v>0</v>
      </c>
      <c r="K99">
        <v>0</v>
      </c>
      <c r="L99">
        <v>-1</v>
      </c>
      <c r="M99">
        <v>0</v>
      </c>
      <c r="N99">
        <v>0</v>
      </c>
      <c r="O99" s="1">
        <v>-1</v>
      </c>
      <c r="P99" s="1">
        <v>0</v>
      </c>
      <c r="Q99" s="1">
        <v>0</v>
      </c>
    </row>
    <row r="100" spans="1:17" x14ac:dyDescent="0.3">
      <c r="A100" s="3">
        <v>98</v>
      </c>
      <c r="B100" s="3" t="s">
        <v>106</v>
      </c>
      <c r="C100">
        <v>41</v>
      </c>
      <c r="D100">
        <v>0</v>
      </c>
      <c r="E100">
        <v>0</v>
      </c>
      <c r="F100">
        <v>-1</v>
      </c>
      <c r="G100">
        <v>0</v>
      </c>
      <c r="H100" s="2">
        <v>0</v>
      </c>
      <c r="I100">
        <v>-1</v>
      </c>
      <c r="J100">
        <v>0</v>
      </c>
      <c r="K100">
        <v>0</v>
      </c>
      <c r="L100">
        <v>-1</v>
      </c>
      <c r="M100">
        <v>0</v>
      </c>
      <c r="N100">
        <v>0</v>
      </c>
      <c r="O100" s="1">
        <v>-1</v>
      </c>
      <c r="P100" s="1">
        <v>0</v>
      </c>
      <c r="Q100" s="1">
        <v>0</v>
      </c>
    </row>
    <row r="101" spans="1:17" x14ac:dyDescent="0.3">
      <c r="A101" s="3">
        <v>99</v>
      </c>
      <c r="B101" s="3" t="s">
        <v>107</v>
      </c>
      <c r="C101">
        <v>41</v>
      </c>
      <c r="D101">
        <v>0</v>
      </c>
      <c r="E101">
        <v>0</v>
      </c>
      <c r="F101">
        <v>-1</v>
      </c>
      <c r="G101">
        <v>0</v>
      </c>
      <c r="H101" s="2">
        <v>0</v>
      </c>
      <c r="I101">
        <v>-1</v>
      </c>
      <c r="J101">
        <v>0</v>
      </c>
      <c r="K101">
        <v>0</v>
      </c>
      <c r="L101">
        <v>-1</v>
      </c>
      <c r="M101">
        <v>0</v>
      </c>
      <c r="N101">
        <v>0</v>
      </c>
      <c r="O101" s="1">
        <v>-1</v>
      </c>
      <c r="P101" s="1">
        <v>0</v>
      </c>
      <c r="Q101" s="1">
        <v>0</v>
      </c>
    </row>
    <row r="102" spans="1:17" x14ac:dyDescent="0.3">
      <c r="A102" s="3">
        <v>100</v>
      </c>
      <c r="B102" s="3" t="s">
        <v>108</v>
      </c>
      <c r="C102">
        <v>41</v>
      </c>
      <c r="D102">
        <v>0</v>
      </c>
      <c r="E102">
        <v>0</v>
      </c>
      <c r="F102">
        <v>-1</v>
      </c>
      <c r="G102">
        <v>0</v>
      </c>
      <c r="H102" s="2">
        <v>0</v>
      </c>
      <c r="I102">
        <v>-1</v>
      </c>
      <c r="J102">
        <v>0</v>
      </c>
      <c r="K102">
        <v>0</v>
      </c>
      <c r="L102">
        <v>-1</v>
      </c>
      <c r="M102">
        <v>0</v>
      </c>
      <c r="N102">
        <v>0</v>
      </c>
      <c r="O102" s="1">
        <v>-1</v>
      </c>
      <c r="P102" s="1">
        <v>0</v>
      </c>
      <c r="Q102" s="1">
        <v>0</v>
      </c>
    </row>
    <row r="103" spans="1:17" x14ac:dyDescent="0.3">
      <c r="A103" s="3">
        <v>101</v>
      </c>
      <c r="B103" s="3" t="s">
        <v>109</v>
      </c>
      <c r="C103">
        <v>41</v>
      </c>
      <c r="D103">
        <v>0</v>
      </c>
      <c r="E103">
        <v>0</v>
      </c>
      <c r="F103">
        <v>-1</v>
      </c>
      <c r="G103">
        <v>0</v>
      </c>
      <c r="H103" s="2">
        <v>0</v>
      </c>
      <c r="I103">
        <v>-1</v>
      </c>
      <c r="J103">
        <v>0</v>
      </c>
      <c r="K103">
        <v>0</v>
      </c>
      <c r="L103">
        <v>-1</v>
      </c>
      <c r="M103">
        <v>0</v>
      </c>
      <c r="N103">
        <v>0</v>
      </c>
      <c r="O103" s="1">
        <v>-1</v>
      </c>
      <c r="P103" s="1">
        <v>0</v>
      </c>
      <c r="Q103" s="1">
        <v>0</v>
      </c>
    </row>
    <row r="104" spans="1:17" x14ac:dyDescent="0.3">
      <c r="A104" s="3">
        <v>102</v>
      </c>
      <c r="B104" s="3" t="s">
        <v>110</v>
      </c>
      <c r="C104">
        <v>41</v>
      </c>
      <c r="D104">
        <v>0</v>
      </c>
      <c r="E104">
        <v>0</v>
      </c>
      <c r="F104">
        <v>-1</v>
      </c>
      <c r="G104">
        <v>0</v>
      </c>
      <c r="H104" s="2">
        <v>0</v>
      </c>
      <c r="I104">
        <v>-1</v>
      </c>
      <c r="J104">
        <v>0</v>
      </c>
      <c r="K104">
        <v>0</v>
      </c>
      <c r="L104">
        <v>-1</v>
      </c>
      <c r="M104">
        <v>0</v>
      </c>
      <c r="N104">
        <v>0</v>
      </c>
      <c r="O104" s="1">
        <v>-1</v>
      </c>
      <c r="P104" s="1">
        <v>0</v>
      </c>
      <c r="Q104" s="1">
        <v>0</v>
      </c>
    </row>
    <row r="105" spans="1:17" x14ac:dyDescent="0.3">
      <c r="A105" s="3">
        <v>103</v>
      </c>
      <c r="B105" s="3" t="s">
        <v>111</v>
      </c>
      <c r="C105">
        <v>41</v>
      </c>
      <c r="D105">
        <v>0</v>
      </c>
      <c r="E105">
        <v>0</v>
      </c>
      <c r="F105">
        <v>-1</v>
      </c>
      <c r="G105">
        <v>0</v>
      </c>
      <c r="H105" s="2">
        <v>0</v>
      </c>
      <c r="I105">
        <v>-1</v>
      </c>
      <c r="J105">
        <v>0</v>
      </c>
      <c r="K105">
        <v>0</v>
      </c>
      <c r="L105">
        <v>-1</v>
      </c>
      <c r="M105">
        <v>0</v>
      </c>
      <c r="N105">
        <v>0</v>
      </c>
      <c r="O105" s="1">
        <v>-1</v>
      </c>
      <c r="P105" s="1">
        <v>0</v>
      </c>
      <c r="Q105" s="1">
        <v>0</v>
      </c>
    </row>
    <row r="106" spans="1:17" x14ac:dyDescent="0.3">
      <c r="A106" s="3">
        <v>104</v>
      </c>
      <c r="B106" s="3" t="s">
        <v>112</v>
      </c>
      <c r="C106">
        <v>38</v>
      </c>
      <c r="D106">
        <v>0</v>
      </c>
      <c r="E106">
        <v>0</v>
      </c>
      <c r="F106">
        <v>-1</v>
      </c>
      <c r="G106">
        <v>0</v>
      </c>
      <c r="H106" s="2">
        <v>0</v>
      </c>
      <c r="I106">
        <v>-1</v>
      </c>
      <c r="J106">
        <v>0</v>
      </c>
      <c r="K106">
        <v>0</v>
      </c>
      <c r="L106">
        <v>-1</v>
      </c>
      <c r="M106">
        <v>0</v>
      </c>
      <c r="N106">
        <v>0</v>
      </c>
      <c r="O106" s="1">
        <v>-1</v>
      </c>
      <c r="P106" s="1">
        <v>0</v>
      </c>
      <c r="Q106" s="1">
        <v>0</v>
      </c>
    </row>
    <row r="107" spans="1:17" x14ac:dyDescent="0.3">
      <c r="A107" s="3">
        <v>105</v>
      </c>
      <c r="B107" s="3" t="s">
        <v>113</v>
      </c>
      <c r="C107">
        <v>38</v>
      </c>
      <c r="D107">
        <v>0</v>
      </c>
      <c r="E107">
        <v>0</v>
      </c>
      <c r="F107">
        <v>-1</v>
      </c>
      <c r="G107">
        <v>0</v>
      </c>
      <c r="H107" s="2">
        <v>0</v>
      </c>
      <c r="I107">
        <v>-1</v>
      </c>
      <c r="J107">
        <v>0</v>
      </c>
      <c r="K107">
        <v>0</v>
      </c>
      <c r="L107">
        <v>-1</v>
      </c>
      <c r="M107">
        <v>0</v>
      </c>
      <c r="N107">
        <v>0</v>
      </c>
      <c r="O107" s="1">
        <v>-1</v>
      </c>
      <c r="P107" s="1">
        <v>0</v>
      </c>
      <c r="Q107" s="1">
        <v>0</v>
      </c>
    </row>
    <row r="108" spans="1:17" x14ac:dyDescent="0.3">
      <c r="A108" s="3">
        <v>106</v>
      </c>
      <c r="B108" s="3" t="s">
        <v>114</v>
      </c>
      <c r="C108">
        <v>38</v>
      </c>
      <c r="D108">
        <v>0</v>
      </c>
      <c r="E108">
        <v>0</v>
      </c>
      <c r="F108">
        <v>-1</v>
      </c>
      <c r="G108">
        <v>0</v>
      </c>
      <c r="H108" s="2">
        <v>0</v>
      </c>
      <c r="I108">
        <v>-1</v>
      </c>
      <c r="J108">
        <v>0</v>
      </c>
      <c r="K108">
        <v>0</v>
      </c>
      <c r="L108">
        <v>-1</v>
      </c>
      <c r="M108">
        <v>0</v>
      </c>
      <c r="N108">
        <v>0</v>
      </c>
      <c r="O108" s="1">
        <v>-1</v>
      </c>
      <c r="P108" s="1">
        <v>0</v>
      </c>
      <c r="Q108" s="1">
        <v>0</v>
      </c>
    </row>
    <row r="109" spans="1:17" x14ac:dyDescent="0.3">
      <c r="A109" s="3">
        <v>107</v>
      </c>
      <c r="B109" s="3" t="s">
        <v>115</v>
      </c>
      <c r="C109">
        <v>38</v>
      </c>
      <c r="D109">
        <v>0</v>
      </c>
      <c r="E109">
        <v>0</v>
      </c>
      <c r="F109">
        <v>-1</v>
      </c>
      <c r="G109">
        <v>0</v>
      </c>
      <c r="H109" s="2">
        <v>0</v>
      </c>
      <c r="I109">
        <v>-1</v>
      </c>
      <c r="J109">
        <v>0</v>
      </c>
      <c r="K109">
        <v>0</v>
      </c>
      <c r="L109">
        <v>-1</v>
      </c>
      <c r="M109">
        <v>0</v>
      </c>
      <c r="N109">
        <v>0</v>
      </c>
      <c r="O109" s="1">
        <v>-1</v>
      </c>
      <c r="P109" s="1">
        <v>0</v>
      </c>
      <c r="Q109" s="1">
        <v>0</v>
      </c>
    </row>
    <row r="110" spans="1:17" x14ac:dyDescent="0.3">
      <c r="A110" s="3">
        <v>108</v>
      </c>
      <c r="B110" s="3" t="s">
        <v>116</v>
      </c>
      <c r="C110">
        <v>38</v>
      </c>
      <c r="D110">
        <v>0</v>
      </c>
      <c r="E110">
        <v>0</v>
      </c>
      <c r="F110">
        <v>-1</v>
      </c>
      <c r="G110">
        <v>0</v>
      </c>
      <c r="H110" s="2">
        <v>0</v>
      </c>
      <c r="I110">
        <v>-1</v>
      </c>
      <c r="J110">
        <v>0</v>
      </c>
      <c r="K110">
        <v>0</v>
      </c>
      <c r="L110">
        <v>-1</v>
      </c>
      <c r="M110">
        <v>0</v>
      </c>
      <c r="N110">
        <v>0</v>
      </c>
      <c r="O110" s="1">
        <v>-1</v>
      </c>
      <c r="P110" s="1">
        <v>0</v>
      </c>
      <c r="Q110" s="1">
        <v>0</v>
      </c>
    </row>
    <row r="111" spans="1:17" x14ac:dyDescent="0.3">
      <c r="A111" s="3">
        <v>109</v>
      </c>
      <c r="B111" s="3" t="s">
        <v>117</v>
      </c>
      <c r="C111">
        <v>38</v>
      </c>
      <c r="D111">
        <v>0</v>
      </c>
      <c r="E111">
        <v>0</v>
      </c>
      <c r="F111">
        <v>-1</v>
      </c>
      <c r="G111">
        <v>0</v>
      </c>
      <c r="H111" s="2">
        <v>0</v>
      </c>
      <c r="I111">
        <v>-1</v>
      </c>
      <c r="J111">
        <v>0</v>
      </c>
      <c r="K111">
        <v>0</v>
      </c>
      <c r="L111">
        <v>-1</v>
      </c>
      <c r="M111">
        <v>0</v>
      </c>
      <c r="N111">
        <v>0</v>
      </c>
      <c r="O111" s="1">
        <v>-1</v>
      </c>
      <c r="P111" s="1">
        <v>0</v>
      </c>
      <c r="Q111" s="1">
        <v>0</v>
      </c>
    </row>
    <row r="112" spans="1:17" x14ac:dyDescent="0.3">
      <c r="A112" s="3">
        <v>110</v>
      </c>
      <c r="B112" s="3" t="s">
        <v>118</v>
      </c>
      <c r="C112">
        <v>38</v>
      </c>
      <c r="D112">
        <v>0</v>
      </c>
      <c r="E112">
        <v>0</v>
      </c>
      <c r="F112">
        <v>-1</v>
      </c>
      <c r="G112">
        <v>0</v>
      </c>
      <c r="H112" s="2">
        <v>0</v>
      </c>
      <c r="I112">
        <v>-1</v>
      </c>
      <c r="J112">
        <v>0</v>
      </c>
      <c r="K112">
        <v>0</v>
      </c>
      <c r="L112">
        <v>-1</v>
      </c>
      <c r="M112">
        <v>0</v>
      </c>
      <c r="N112">
        <v>0</v>
      </c>
      <c r="O112" s="1">
        <v>-1</v>
      </c>
      <c r="P112" s="1">
        <v>0</v>
      </c>
      <c r="Q112" s="1">
        <v>0</v>
      </c>
    </row>
    <row r="113" spans="1:17" x14ac:dyDescent="0.3">
      <c r="A113" s="3">
        <v>111</v>
      </c>
      <c r="B113" s="3" t="s">
        <v>119</v>
      </c>
      <c r="C113">
        <v>38</v>
      </c>
      <c r="D113">
        <v>0</v>
      </c>
      <c r="E113">
        <v>0</v>
      </c>
      <c r="F113">
        <v>-1</v>
      </c>
      <c r="G113">
        <v>0</v>
      </c>
      <c r="H113" s="2">
        <v>0</v>
      </c>
      <c r="I113">
        <v>-1</v>
      </c>
      <c r="J113">
        <v>0</v>
      </c>
      <c r="K113">
        <v>0</v>
      </c>
      <c r="L113">
        <v>-1</v>
      </c>
      <c r="M113">
        <v>0</v>
      </c>
      <c r="N113">
        <v>0</v>
      </c>
      <c r="O113" s="1">
        <v>-1</v>
      </c>
      <c r="P113" s="1">
        <v>0</v>
      </c>
      <c r="Q113" s="1">
        <v>0</v>
      </c>
    </row>
    <row r="114" spans="1:17" x14ac:dyDescent="0.3">
      <c r="A114" s="3">
        <v>112</v>
      </c>
      <c r="B114" s="3" t="s">
        <v>120</v>
      </c>
      <c r="C114">
        <v>40</v>
      </c>
      <c r="D114">
        <v>0</v>
      </c>
      <c r="E114">
        <v>0</v>
      </c>
      <c r="F114">
        <v>-1</v>
      </c>
      <c r="G114">
        <v>0</v>
      </c>
      <c r="H114" s="2">
        <v>0</v>
      </c>
      <c r="I114">
        <v>-1</v>
      </c>
      <c r="J114">
        <v>0</v>
      </c>
      <c r="K114">
        <v>0</v>
      </c>
      <c r="L114">
        <v>-1</v>
      </c>
      <c r="M114">
        <v>0</v>
      </c>
      <c r="N114">
        <v>0</v>
      </c>
      <c r="O114" s="1">
        <v>-1</v>
      </c>
      <c r="P114" s="1">
        <v>0</v>
      </c>
      <c r="Q114" s="1">
        <v>0</v>
      </c>
    </row>
    <row r="115" spans="1:17" x14ac:dyDescent="0.3">
      <c r="A115" s="3">
        <v>113</v>
      </c>
      <c r="B115" s="3" t="s">
        <v>121</v>
      </c>
      <c r="C115">
        <v>40</v>
      </c>
      <c r="D115">
        <v>0</v>
      </c>
      <c r="E115">
        <v>0</v>
      </c>
      <c r="F115">
        <v>-1</v>
      </c>
      <c r="G115">
        <v>0</v>
      </c>
      <c r="H115" s="2">
        <v>0</v>
      </c>
      <c r="I115">
        <v>-1</v>
      </c>
      <c r="J115">
        <v>0</v>
      </c>
      <c r="K115">
        <v>0</v>
      </c>
      <c r="L115">
        <v>-1</v>
      </c>
      <c r="M115">
        <v>0</v>
      </c>
      <c r="N115">
        <v>0</v>
      </c>
      <c r="O115" s="1">
        <v>-1</v>
      </c>
      <c r="P115" s="1">
        <v>0</v>
      </c>
      <c r="Q115" s="1">
        <v>0</v>
      </c>
    </row>
    <row r="116" spans="1:17" x14ac:dyDescent="0.3">
      <c r="A116" s="3">
        <v>114</v>
      </c>
      <c r="B116" s="3" t="s">
        <v>122</v>
      </c>
      <c r="C116">
        <v>40</v>
      </c>
      <c r="D116">
        <v>0</v>
      </c>
      <c r="E116">
        <v>0</v>
      </c>
      <c r="F116">
        <v>-1</v>
      </c>
      <c r="G116">
        <v>0</v>
      </c>
      <c r="H116" s="2">
        <v>0</v>
      </c>
      <c r="I116">
        <v>-1</v>
      </c>
      <c r="J116">
        <v>0</v>
      </c>
      <c r="K116">
        <v>0</v>
      </c>
      <c r="L116">
        <v>-1</v>
      </c>
      <c r="M116">
        <v>0</v>
      </c>
      <c r="N116">
        <v>0</v>
      </c>
      <c r="O116" s="1">
        <v>-1</v>
      </c>
      <c r="P116" s="1">
        <v>0</v>
      </c>
      <c r="Q116" s="1">
        <v>0</v>
      </c>
    </row>
    <row r="117" spans="1:17" x14ac:dyDescent="0.3">
      <c r="A117" s="3">
        <v>115</v>
      </c>
      <c r="B117" s="3" t="s">
        <v>123</v>
      </c>
      <c r="C117">
        <v>40</v>
      </c>
      <c r="D117">
        <v>0</v>
      </c>
      <c r="E117">
        <v>0</v>
      </c>
      <c r="F117">
        <v>-1</v>
      </c>
      <c r="G117">
        <v>0</v>
      </c>
      <c r="H117" s="2">
        <v>0</v>
      </c>
      <c r="I117">
        <v>-1</v>
      </c>
      <c r="J117">
        <v>0</v>
      </c>
      <c r="K117">
        <v>0</v>
      </c>
      <c r="L117">
        <v>-1</v>
      </c>
      <c r="M117">
        <v>0</v>
      </c>
      <c r="N117">
        <v>0</v>
      </c>
      <c r="O117" s="1">
        <v>-1</v>
      </c>
      <c r="P117" s="1">
        <v>0</v>
      </c>
      <c r="Q117" s="1">
        <v>0</v>
      </c>
    </row>
    <row r="118" spans="1:17" x14ac:dyDescent="0.3">
      <c r="A118" s="3">
        <v>116</v>
      </c>
      <c r="B118" s="3" t="s">
        <v>124</v>
      </c>
      <c r="C118">
        <v>40</v>
      </c>
      <c r="D118">
        <v>0</v>
      </c>
      <c r="E118">
        <v>0</v>
      </c>
      <c r="F118">
        <v>-1</v>
      </c>
      <c r="G118">
        <v>0</v>
      </c>
      <c r="H118" s="2">
        <v>0</v>
      </c>
      <c r="I118">
        <v>-1</v>
      </c>
      <c r="J118">
        <v>0</v>
      </c>
      <c r="K118">
        <v>0</v>
      </c>
      <c r="L118">
        <v>-1</v>
      </c>
      <c r="M118">
        <v>0</v>
      </c>
      <c r="N118">
        <v>0</v>
      </c>
      <c r="O118" s="1">
        <v>-1</v>
      </c>
      <c r="P118" s="1">
        <v>0</v>
      </c>
      <c r="Q118" s="1">
        <v>0</v>
      </c>
    </row>
    <row r="119" spans="1:17" x14ac:dyDescent="0.3">
      <c r="A119" s="3">
        <v>117</v>
      </c>
      <c r="B119" s="3" t="s">
        <v>125</v>
      </c>
      <c r="C119">
        <v>40</v>
      </c>
      <c r="D119">
        <v>0</v>
      </c>
      <c r="E119">
        <v>0</v>
      </c>
      <c r="F119">
        <v>-1</v>
      </c>
      <c r="G119">
        <v>0</v>
      </c>
      <c r="H119" s="2">
        <v>0</v>
      </c>
      <c r="I119">
        <v>-1</v>
      </c>
      <c r="J119">
        <v>0</v>
      </c>
      <c r="K119">
        <v>0</v>
      </c>
      <c r="L119">
        <v>-1</v>
      </c>
      <c r="M119">
        <v>0</v>
      </c>
      <c r="N119">
        <v>0</v>
      </c>
      <c r="O119" s="1">
        <v>-1</v>
      </c>
      <c r="P119" s="1">
        <v>0</v>
      </c>
      <c r="Q119" s="1">
        <v>0</v>
      </c>
    </row>
    <row r="120" spans="1:17" x14ac:dyDescent="0.3">
      <c r="A120" s="3">
        <v>118</v>
      </c>
      <c r="B120" s="3" t="s">
        <v>126</v>
      </c>
      <c r="C120">
        <v>40</v>
      </c>
      <c r="D120">
        <v>0</v>
      </c>
      <c r="E120">
        <v>0</v>
      </c>
      <c r="F120">
        <v>-1</v>
      </c>
      <c r="G120">
        <v>0</v>
      </c>
      <c r="H120" s="2">
        <v>0</v>
      </c>
      <c r="I120">
        <v>-1</v>
      </c>
      <c r="J120">
        <v>0</v>
      </c>
      <c r="K120">
        <v>0</v>
      </c>
      <c r="L120">
        <v>-1</v>
      </c>
      <c r="M120">
        <v>0</v>
      </c>
      <c r="N120">
        <v>0</v>
      </c>
      <c r="O120" s="1">
        <v>-1</v>
      </c>
      <c r="P120" s="1">
        <v>0</v>
      </c>
      <c r="Q120" s="1">
        <v>0</v>
      </c>
    </row>
    <row r="121" spans="1:17" x14ac:dyDescent="0.3">
      <c r="A121" s="3">
        <v>119</v>
      </c>
      <c r="B121" s="3" t="s">
        <v>127</v>
      </c>
      <c r="C121" s="3">
        <v>3</v>
      </c>
      <c r="D121" s="3">
        <v>0.6</v>
      </c>
      <c r="E121" s="3">
        <v>1.5E-3</v>
      </c>
      <c r="F121" s="3">
        <v>43</v>
      </c>
      <c r="G121" s="3">
        <v>0</v>
      </c>
      <c r="H121" s="3">
        <v>0.03</v>
      </c>
      <c r="I121" s="3">
        <v>27</v>
      </c>
      <c r="J121" s="3">
        <v>0</v>
      </c>
      <c r="K121" s="3">
        <v>30</v>
      </c>
      <c r="L121" s="3">
        <v>-1</v>
      </c>
      <c r="M121" s="3">
        <v>0</v>
      </c>
      <c r="N121" s="3">
        <v>0</v>
      </c>
      <c r="O121" s="3">
        <v>-1</v>
      </c>
      <c r="P121" s="3">
        <v>0</v>
      </c>
      <c r="Q121" s="3">
        <v>0</v>
      </c>
    </row>
    <row r="122" spans="1:17" x14ac:dyDescent="0.3">
      <c r="A122" s="3">
        <v>120</v>
      </c>
      <c r="B122" s="3" t="s">
        <v>128</v>
      </c>
      <c r="C122" s="3">
        <v>4</v>
      </c>
      <c r="D122" s="3">
        <v>40000000</v>
      </c>
      <c r="E122" s="3">
        <v>1250000</v>
      </c>
      <c r="F122" s="3">
        <v>43</v>
      </c>
      <c r="G122" s="3">
        <v>0</v>
      </c>
      <c r="H122" s="3">
        <v>1.4999999999999999E-2</v>
      </c>
      <c r="I122" s="3">
        <v>4</v>
      </c>
      <c r="J122" s="3">
        <v>1200000</v>
      </c>
      <c r="K122" s="3">
        <v>110000</v>
      </c>
      <c r="L122" s="3">
        <v>-1</v>
      </c>
      <c r="M122" s="3">
        <v>0</v>
      </c>
      <c r="N122" s="3">
        <v>0</v>
      </c>
      <c r="O122" s="3">
        <v>-1</v>
      </c>
      <c r="P122" s="3">
        <v>0</v>
      </c>
      <c r="Q122" s="3">
        <v>0</v>
      </c>
    </row>
    <row r="123" spans="1:17" x14ac:dyDescent="0.3">
      <c r="A123" s="3">
        <v>121</v>
      </c>
      <c r="B123" s="3" t="s">
        <v>129</v>
      </c>
      <c r="C123" s="3">
        <v>3</v>
      </c>
      <c r="D123" s="3">
        <v>0.6</v>
      </c>
      <c r="E123" s="3">
        <v>1.5E-3</v>
      </c>
      <c r="F123" s="3">
        <v>43</v>
      </c>
      <c r="G123" s="3">
        <v>0</v>
      </c>
      <c r="H123" s="3">
        <v>0.04</v>
      </c>
      <c r="I123" s="3">
        <v>27</v>
      </c>
      <c r="J123" s="3">
        <v>0</v>
      </c>
      <c r="K123" s="3">
        <v>30</v>
      </c>
      <c r="L123" s="3">
        <v>-1</v>
      </c>
      <c r="M123" s="3">
        <v>0</v>
      </c>
      <c r="N123" s="3">
        <v>0</v>
      </c>
      <c r="O123" s="3">
        <v>-1</v>
      </c>
      <c r="P123" s="3">
        <v>0</v>
      </c>
      <c r="Q123" s="3">
        <v>0</v>
      </c>
    </row>
    <row r="124" spans="1:17" x14ac:dyDescent="0.3">
      <c r="A124" s="3">
        <v>122</v>
      </c>
      <c r="B124" s="3" t="s">
        <v>130</v>
      </c>
      <c r="C124" s="3">
        <v>3</v>
      </c>
      <c r="D124" s="3">
        <v>0.6</v>
      </c>
      <c r="E124" s="3">
        <v>1.5E-3</v>
      </c>
      <c r="F124" s="3">
        <v>43</v>
      </c>
      <c r="G124" s="3">
        <v>0</v>
      </c>
      <c r="H124" s="3">
        <v>0.05</v>
      </c>
      <c r="I124" s="3">
        <v>27</v>
      </c>
      <c r="J124" s="3">
        <v>0</v>
      </c>
      <c r="K124" s="3">
        <v>30</v>
      </c>
      <c r="L124" s="3">
        <v>-1</v>
      </c>
      <c r="M124" s="3">
        <v>0</v>
      </c>
      <c r="N124" s="3">
        <v>0</v>
      </c>
      <c r="O124" s="3">
        <v>-1</v>
      </c>
      <c r="P124" s="3">
        <v>0</v>
      </c>
      <c r="Q124" s="3">
        <v>0</v>
      </c>
    </row>
    <row r="125" spans="1:17" x14ac:dyDescent="0.3">
      <c r="A125" s="3">
        <v>123</v>
      </c>
      <c r="B125" s="3" t="s">
        <v>131</v>
      </c>
      <c r="C125" s="3">
        <v>4</v>
      </c>
      <c r="D125" s="3">
        <v>40000000</v>
      </c>
      <c r="E125" s="3">
        <v>1300000</v>
      </c>
      <c r="F125" s="3">
        <v>43</v>
      </c>
      <c r="G125" s="3">
        <v>0</v>
      </c>
      <c r="H125" s="3">
        <v>0.02</v>
      </c>
      <c r="I125" s="3">
        <v>4</v>
      </c>
      <c r="J125" s="3">
        <v>1300000</v>
      </c>
      <c r="K125" s="3">
        <v>115000</v>
      </c>
      <c r="L125" s="3">
        <v>-1</v>
      </c>
      <c r="M125" s="3">
        <v>0</v>
      </c>
      <c r="N125" s="3">
        <v>0</v>
      </c>
      <c r="O125" s="3">
        <v>-1</v>
      </c>
      <c r="P125" s="3">
        <v>0</v>
      </c>
      <c r="Q125" s="3">
        <v>0</v>
      </c>
    </row>
    <row r="126" spans="1:17" x14ac:dyDescent="0.3">
      <c r="A126" s="3">
        <v>124</v>
      </c>
      <c r="B126" s="3" t="s">
        <v>132</v>
      </c>
      <c r="C126" s="3">
        <v>4</v>
      </c>
      <c r="D126" s="3">
        <v>40000000</v>
      </c>
      <c r="E126" s="3">
        <v>1350000</v>
      </c>
      <c r="F126" s="3">
        <v>43</v>
      </c>
      <c r="G126" s="3">
        <v>0</v>
      </c>
      <c r="H126" s="3">
        <v>2.5000000000000001E-2</v>
      </c>
      <c r="I126" s="3">
        <v>4</v>
      </c>
      <c r="J126" s="3">
        <v>1400000</v>
      </c>
      <c r="K126" s="3">
        <v>120000</v>
      </c>
      <c r="L126" s="3">
        <v>-1</v>
      </c>
      <c r="M126" s="3">
        <v>0</v>
      </c>
      <c r="N126" s="3">
        <v>0</v>
      </c>
      <c r="O126" s="3">
        <v>-1</v>
      </c>
      <c r="P126" s="3">
        <v>0</v>
      </c>
      <c r="Q126" s="3">
        <v>0</v>
      </c>
    </row>
    <row r="127" spans="1:17" x14ac:dyDescent="0.3">
      <c r="A127" s="3">
        <v>125</v>
      </c>
      <c r="B127" s="3" t="s">
        <v>133</v>
      </c>
      <c r="C127" s="3">
        <v>3</v>
      </c>
      <c r="D127" s="3">
        <v>0.6</v>
      </c>
      <c r="E127" s="3">
        <v>1.5E-3</v>
      </c>
      <c r="F127" s="3">
        <v>43</v>
      </c>
      <c r="G127" s="3">
        <v>0</v>
      </c>
      <c r="H127" s="3">
        <v>0.06</v>
      </c>
      <c r="I127" s="3">
        <v>27</v>
      </c>
      <c r="J127" s="3">
        <v>0</v>
      </c>
      <c r="K127" s="3">
        <v>30</v>
      </c>
      <c r="L127" s="3">
        <v>-1</v>
      </c>
      <c r="M127" s="3">
        <v>0</v>
      </c>
      <c r="N127" s="3">
        <v>0</v>
      </c>
      <c r="O127" s="3">
        <v>-1</v>
      </c>
      <c r="P127" s="3">
        <v>0</v>
      </c>
      <c r="Q127" s="3">
        <v>0</v>
      </c>
    </row>
    <row r="128" spans="1:17" x14ac:dyDescent="0.3">
      <c r="A128" s="3">
        <v>126</v>
      </c>
      <c r="B128" s="3" t="s">
        <v>134</v>
      </c>
      <c r="C128" s="3">
        <v>3</v>
      </c>
      <c r="D128" s="3">
        <v>0.6</v>
      </c>
      <c r="E128" s="3">
        <v>1.5E-3</v>
      </c>
      <c r="F128" s="3">
        <v>43</v>
      </c>
      <c r="G128" s="3">
        <v>0</v>
      </c>
      <c r="H128" s="3">
        <v>7.0000000000000007E-2</v>
      </c>
      <c r="I128" s="3">
        <v>27</v>
      </c>
      <c r="J128" s="3">
        <v>0</v>
      </c>
      <c r="K128" s="3">
        <v>30</v>
      </c>
      <c r="L128" s="3">
        <v>-1</v>
      </c>
      <c r="M128" s="3">
        <v>0</v>
      </c>
      <c r="N128" s="3">
        <v>0</v>
      </c>
      <c r="O128" s="3">
        <v>-1</v>
      </c>
      <c r="P128" s="3">
        <v>0</v>
      </c>
      <c r="Q128" s="3">
        <v>0</v>
      </c>
    </row>
    <row r="129" spans="1:17" x14ac:dyDescent="0.3">
      <c r="A129" s="3">
        <v>127</v>
      </c>
      <c r="B129" s="3" t="s">
        <v>135</v>
      </c>
      <c r="C129" s="3">
        <v>3</v>
      </c>
      <c r="D129" s="3">
        <v>0.6</v>
      </c>
      <c r="E129" s="3">
        <v>1.5E-3</v>
      </c>
      <c r="F129" s="3">
        <v>43</v>
      </c>
      <c r="G129" s="3">
        <v>0</v>
      </c>
      <c r="H129" s="3">
        <v>0.08</v>
      </c>
      <c r="I129" s="3">
        <v>27</v>
      </c>
      <c r="J129" s="3">
        <v>0</v>
      </c>
      <c r="K129" s="3">
        <v>30</v>
      </c>
      <c r="L129" s="3">
        <v>-1</v>
      </c>
      <c r="M129" s="3">
        <v>0</v>
      </c>
      <c r="N129" s="3">
        <v>0</v>
      </c>
      <c r="O129" s="3">
        <v>-1</v>
      </c>
      <c r="P129" s="3">
        <v>0</v>
      </c>
      <c r="Q129" s="3">
        <v>0</v>
      </c>
    </row>
    <row r="130" spans="1:17" x14ac:dyDescent="0.3">
      <c r="A130" s="3">
        <v>128</v>
      </c>
      <c r="B130" s="3" t="s">
        <v>136</v>
      </c>
      <c r="C130" s="3">
        <v>4</v>
      </c>
      <c r="D130" s="3">
        <v>40000000</v>
      </c>
      <c r="E130" s="3">
        <v>1400000</v>
      </c>
      <c r="F130" s="3">
        <v>43</v>
      </c>
      <c r="G130" s="3">
        <v>0</v>
      </c>
      <c r="H130" s="3">
        <v>0.03</v>
      </c>
      <c r="I130" s="3">
        <v>4</v>
      </c>
      <c r="J130" s="3">
        <v>1500000</v>
      </c>
      <c r="K130" s="3">
        <v>125000</v>
      </c>
      <c r="L130" s="3">
        <v>-1</v>
      </c>
      <c r="M130" s="3">
        <v>0</v>
      </c>
      <c r="N130" s="3">
        <v>0</v>
      </c>
      <c r="O130" s="3">
        <v>-1</v>
      </c>
      <c r="P130" s="3">
        <v>0</v>
      </c>
      <c r="Q130" s="3">
        <v>0</v>
      </c>
    </row>
    <row r="131" spans="1:17" x14ac:dyDescent="0.3">
      <c r="A131" s="3">
        <v>129</v>
      </c>
      <c r="B131" s="3" t="s">
        <v>137</v>
      </c>
      <c r="C131" s="3">
        <v>4</v>
      </c>
      <c r="D131" s="3">
        <v>40000000</v>
      </c>
      <c r="E131" s="3">
        <v>1450000</v>
      </c>
      <c r="F131" s="3">
        <v>43</v>
      </c>
      <c r="G131" s="3">
        <v>0</v>
      </c>
      <c r="H131" s="3">
        <v>3.5000000000000003E-2</v>
      </c>
      <c r="I131" s="3">
        <v>4</v>
      </c>
      <c r="J131" s="3">
        <v>1600000</v>
      </c>
      <c r="K131" s="3">
        <v>130000</v>
      </c>
      <c r="L131" s="3">
        <v>-1</v>
      </c>
      <c r="M131" s="3">
        <v>0</v>
      </c>
      <c r="N131" s="3">
        <v>0</v>
      </c>
      <c r="O131" s="3">
        <v>-1</v>
      </c>
      <c r="P131" s="3">
        <v>0</v>
      </c>
      <c r="Q131" s="3">
        <v>0</v>
      </c>
    </row>
    <row r="132" spans="1:17" x14ac:dyDescent="0.3">
      <c r="A132" s="3">
        <v>130</v>
      </c>
      <c r="B132" s="3" t="s">
        <v>138</v>
      </c>
      <c r="C132" s="3">
        <v>4</v>
      </c>
      <c r="D132" s="3">
        <v>40000000</v>
      </c>
      <c r="E132" s="3">
        <v>1500000</v>
      </c>
      <c r="F132" s="3">
        <v>43</v>
      </c>
      <c r="G132" s="3">
        <v>0</v>
      </c>
      <c r="H132" s="3">
        <v>0.04</v>
      </c>
      <c r="I132" s="3">
        <v>4</v>
      </c>
      <c r="J132" s="3">
        <v>1700000</v>
      </c>
      <c r="K132" s="3">
        <v>135000</v>
      </c>
      <c r="L132" s="3">
        <v>-1</v>
      </c>
      <c r="M132" s="3">
        <v>0</v>
      </c>
      <c r="N132" s="3">
        <v>0</v>
      </c>
      <c r="O132" s="3">
        <v>-1</v>
      </c>
      <c r="P132" s="3">
        <v>0</v>
      </c>
      <c r="Q132" s="3">
        <v>0</v>
      </c>
    </row>
    <row r="133" spans="1:17" x14ac:dyDescent="0.3">
      <c r="A133" s="3">
        <v>131</v>
      </c>
      <c r="B133" s="3" t="s">
        <v>139</v>
      </c>
      <c r="C133" s="3">
        <v>3</v>
      </c>
      <c r="D133" s="3">
        <v>0.6</v>
      </c>
      <c r="E133" s="3">
        <v>1.5E-3</v>
      </c>
      <c r="F133" s="3">
        <v>47</v>
      </c>
      <c r="G133" s="3">
        <v>0</v>
      </c>
      <c r="H133" s="3">
        <v>5.0000000000000001E-3</v>
      </c>
      <c r="I133" s="3">
        <v>27</v>
      </c>
      <c r="J133" s="3">
        <v>0</v>
      </c>
      <c r="K133" s="3">
        <v>30</v>
      </c>
      <c r="L133" s="3">
        <v>-1</v>
      </c>
      <c r="M133" s="3">
        <v>0</v>
      </c>
      <c r="N133" s="3">
        <v>0</v>
      </c>
      <c r="O133" s="3">
        <v>-1</v>
      </c>
      <c r="P133" s="3">
        <v>0</v>
      </c>
      <c r="Q133" s="3">
        <v>0</v>
      </c>
    </row>
    <row r="134" spans="1:17" x14ac:dyDescent="0.3">
      <c r="A134" s="3">
        <v>132</v>
      </c>
      <c r="B134" s="3" t="s">
        <v>140</v>
      </c>
      <c r="C134" s="3">
        <v>3</v>
      </c>
      <c r="D134" s="3">
        <v>0.6</v>
      </c>
      <c r="E134" s="3">
        <v>1.5E-3</v>
      </c>
      <c r="F134" s="3">
        <v>47</v>
      </c>
      <c r="G134" s="3">
        <v>0</v>
      </c>
      <c r="H134" s="3">
        <v>0.01</v>
      </c>
      <c r="I134" s="3">
        <v>27</v>
      </c>
      <c r="J134" s="3">
        <v>0</v>
      </c>
      <c r="K134" s="3">
        <v>30</v>
      </c>
      <c r="L134" s="3">
        <v>-1</v>
      </c>
      <c r="M134" s="3">
        <v>0</v>
      </c>
      <c r="N134" s="3">
        <v>0</v>
      </c>
      <c r="O134" s="3">
        <v>-1</v>
      </c>
      <c r="P134" s="3">
        <v>0</v>
      </c>
      <c r="Q134" s="3">
        <v>0</v>
      </c>
    </row>
    <row r="135" spans="1:17" x14ac:dyDescent="0.3">
      <c r="A135" s="3">
        <v>133</v>
      </c>
      <c r="B135" s="3" t="s">
        <v>141</v>
      </c>
      <c r="C135" s="3">
        <v>3</v>
      </c>
      <c r="D135" s="3">
        <v>0.6</v>
      </c>
      <c r="E135" s="3">
        <v>1.5E-3</v>
      </c>
      <c r="F135" s="3">
        <v>47</v>
      </c>
      <c r="G135" s="3">
        <v>0</v>
      </c>
      <c r="H135" s="3">
        <v>1.4999999999999999E-2</v>
      </c>
      <c r="I135" s="3">
        <v>27</v>
      </c>
      <c r="J135" s="3">
        <v>0</v>
      </c>
      <c r="K135" s="3">
        <v>30</v>
      </c>
      <c r="L135" s="3">
        <v>-1</v>
      </c>
      <c r="M135" s="3">
        <v>0</v>
      </c>
      <c r="N135" s="3">
        <v>0</v>
      </c>
      <c r="O135" s="3">
        <v>-1</v>
      </c>
      <c r="P135" s="3">
        <v>0</v>
      </c>
      <c r="Q135" s="3">
        <v>0</v>
      </c>
    </row>
    <row r="136" spans="1:17" x14ac:dyDescent="0.3">
      <c r="A136" s="3">
        <v>134</v>
      </c>
      <c r="B136" s="3" t="s">
        <v>142</v>
      </c>
      <c r="C136" s="3">
        <v>3</v>
      </c>
      <c r="D136" s="3">
        <v>0.6</v>
      </c>
      <c r="E136" s="3">
        <v>1.5E-3</v>
      </c>
      <c r="F136" s="3">
        <v>47</v>
      </c>
      <c r="G136" s="3">
        <v>0</v>
      </c>
      <c r="H136" s="3">
        <v>0.02</v>
      </c>
      <c r="I136" s="3">
        <v>27</v>
      </c>
      <c r="J136" s="3">
        <v>0</v>
      </c>
      <c r="K136" s="3">
        <v>30</v>
      </c>
      <c r="L136" s="3">
        <v>-1</v>
      </c>
      <c r="M136" s="3">
        <v>0</v>
      </c>
      <c r="N136" s="3">
        <v>0</v>
      </c>
      <c r="O136" s="3">
        <v>-1</v>
      </c>
      <c r="P136" s="3">
        <v>0</v>
      </c>
      <c r="Q136" s="3">
        <v>0</v>
      </c>
    </row>
    <row r="137" spans="1:17" x14ac:dyDescent="0.3">
      <c r="A137" s="3">
        <v>135</v>
      </c>
      <c r="B137" s="3" t="s">
        <v>143</v>
      </c>
      <c r="C137" s="3">
        <v>4</v>
      </c>
      <c r="D137" s="3">
        <v>40000000</v>
      </c>
      <c r="E137" s="3">
        <v>1550000</v>
      </c>
      <c r="F137" s="3">
        <v>47</v>
      </c>
      <c r="G137" s="3">
        <v>0</v>
      </c>
      <c r="H137" s="3">
        <v>2.5000000000000001E-3</v>
      </c>
      <c r="I137" s="3">
        <v>4</v>
      </c>
      <c r="J137" s="3">
        <v>1800000</v>
      </c>
      <c r="K137" s="3">
        <v>140000</v>
      </c>
      <c r="L137" s="3">
        <v>-1</v>
      </c>
      <c r="M137" s="3">
        <v>0</v>
      </c>
      <c r="N137" s="3">
        <v>0</v>
      </c>
      <c r="O137" s="3">
        <v>-1</v>
      </c>
      <c r="P137" s="3">
        <v>0</v>
      </c>
      <c r="Q137" s="3">
        <v>0</v>
      </c>
    </row>
    <row r="138" spans="1:17" x14ac:dyDescent="0.3">
      <c r="A138" s="3">
        <v>136</v>
      </c>
      <c r="B138" s="3" t="s">
        <v>144</v>
      </c>
      <c r="C138" s="3">
        <v>4</v>
      </c>
      <c r="D138" s="3">
        <v>40000000</v>
      </c>
      <c r="E138" s="3">
        <v>1600000</v>
      </c>
      <c r="F138" s="3">
        <v>47</v>
      </c>
      <c r="G138" s="3">
        <v>0</v>
      </c>
      <c r="H138" s="3">
        <v>5.0000000000000001E-3</v>
      </c>
      <c r="I138" s="3">
        <v>4</v>
      </c>
      <c r="J138" s="3">
        <v>1900000</v>
      </c>
      <c r="K138" s="3">
        <v>145000</v>
      </c>
      <c r="L138" s="3">
        <v>-1</v>
      </c>
      <c r="M138" s="3">
        <v>0</v>
      </c>
      <c r="N138" s="3">
        <v>0</v>
      </c>
      <c r="O138" s="3">
        <v>-1</v>
      </c>
      <c r="P138" s="3">
        <v>0</v>
      </c>
      <c r="Q138" s="3">
        <v>0</v>
      </c>
    </row>
    <row r="139" spans="1:17" x14ac:dyDescent="0.3">
      <c r="A139" s="3">
        <v>137</v>
      </c>
      <c r="B139" s="3" t="s">
        <v>145</v>
      </c>
      <c r="C139" s="3">
        <v>4</v>
      </c>
      <c r="D139" s="3">
        <v>40000000</v>
      </c>
      <c r="E139" s="3">
        <v>1650000</v>
      </c>
      <c r="F139" s="3">
        <v>47</v>
      </c>
      <c r="G139" s="3">
        <v>0</v>
      </c>
      <c r="H139" s="3">
        <v>7.4999999999999997E-3</v>
      </c>
      <c r="I139" s="3">
        <v>4</v>
      </c>
      <c r="J139" s="3">
        <v>2000000</v>
      </c>
      <c r="K139" s="3">
        <v>150000</v>
      </c>
      <c r="L139" s="3">
        <v>-1</v>
      </c>
      <c r="M139" s="3">
        <v>0</v>
      </c>
      <c r="N139" s="3">
        <v>0</v>
      </c>
      <c r="O139" s="3">
        <v>-1</v>
      </c>
      <c r="P139" s="3">
        <v>0</v>
      </c>
      <c r="Q139" s="3">
        <v>0</v>
      </c>
    </row>
    <row r="140" spans="1:17" x14ac:dyDescent="0.3">
      <c r="A140" s="3">
        <v>138</v>
      </c>
      <c r="B140" s="3" t="s">
        <v>146</v>
      </c>
      <c r="C140" s="3">
        <v>4</v>
      </c>
      <c r="D140" s="3">
        <v>40000000</v>
      </c>
      <c r="E140" s="3">
        <v>1700000</v>
      </c>
      <c r="F140" s="3">
        <v>47</v>
      </c>
      <c r="G140" s="3">
        <v>0</v>
      </c>
      <c r="H140" s="3">
        <v>0.01</v>
      </c>
      <c r="I140" s="3">
        <v>4</v>
      </c>
      <c r="J140" s="3">
        <v>2100000</v>
      </c>
      <c r="K140" s="3">
        <v>155000</v>
      </c>
      <c r="L140" s="3">
        <v>-1</v>
      </c>
      <c r="M140" s="3">
        <v>0</v>
      </c>
      <c r="N140" s="3">
        <v>0</v>
      </c>
      <c r="O140" s="3">
        <v>-1</v>
      </c>
      <c r="P140" s="3">
        <v>0</v>
      </c>
      <c r="Q140" s="3">
        <v>0</v>
      </c>
    </row>
    <row r="141" spans="1:17" x14ac:dyDescent="0.3">
      <c r="A141" s="3">
        <v>139</v>
      </c>
      <c r="B141" s="3" t="s">
        <v>147</v>
      </c>
      <c r="C141" s="3">
        <v>3</v>
      </c>
      <c r="D141" s="3">
        <v>0.6</v>
      </c>
      <c r="E141" s="3">
        <v>1.5E-3</v>
      </c>
      <c r="F141" s="3">
        <v>47</v>
      </c>
      <c r="G141" s="3">
        <v>0</v>
      </c>
      <c r="H141" s="3">
        <v>2.5000000000000001E-2</v>
      </c>
      <c r="I141" s="3">
        <v>27</v>
      </c>
      <c r="J141" s="3">
        <v>0</v>
      </c>
      <c r="K141" s="3">
        <v>30</v>
      </c>
      <c r="L141" s="3">
        <v>-1</v>
      </c>
      <c r="M141" s="3">
        <v>0</v>
      </c>
      <c r="N141" s="3">
        <v>0</v>
      </c>
      <c r="O141" s="3">
        <v>-1</v>
      </c>
      <c r="P141" s="3">
        <v>0</v>
      </c>
      <c r="Q141" s="3">
        <v>0</v>
      </c>
    </row>
    <row r="142" spans="1:17" x14ac:dyDescent="0.3">
      <c r="A142" s="3">
        <v>140</v>
      </c>
      <c r="B142" s="3" t="s">
        <v>148</v>
      </c>
      <c r="C142" s="3">
        <v>3</v>
      </c>
      <c r="D142" s="3">
        <v>0.6</v>
      </c>
      <c r="E142" s="3">
        <v>1.5E-3</v>
      </c>
      <c r="F142" s="3">
        <v>47</v>
      </c>
      <c r="G142" s="3">
        <v>0</v>
      </c>
      <c r="H142" s="3">
        <v>0.03</v>
      </c>
      <c r="I142" s="3">
        <v>27</v>
      </c>
      <c r="J142" s="3">
        <v>0</v>
      </c>
      <c r="K142" s="3">
        <v>30</v>
      </c>
      <c r="L142" s="3">
        <v>-1</v>
      </c>
      <c r="M142" s="3">
        <v>0</v>
      </c>
      <c r="N142" s="3">
        <v>0</v>
      </c>
      <c r="O142" s="3">
        <v>-1</v>
      </c>
      <c r="P142" s="3">
        <v>0</v>
      </c>
      <c r="Q142" s="3">
        <v>0</v>
      </c>
    </row>
    <row r="143" spans="1:17" x14ac:dyDescent="0.3">
      <c r="A143" s="3">
        <v>141</v>
      </c>
      <c r="B143" s="3" t="s">
        <v>149</v>
      </c>
      <c r="C143" s="3">
        <v>3</v>
      </c>
      <c r="D143" s="3">
        <v>0.6</v>
      </c>
      <c r="E143" s="3">
        <v>1.5E-3</v>
      </c>
      <c r="F143" s="3">
        <v>47</v>
      </c>
      <c r="G143" s="3">
        <v>0</v>
      </c>
      <c r="H143" s="3">
        <v>3.5000000000000003E-2</v>
      </c>
      <c r="I143" s="3">
        <v>27</v>
      </c>
      <c r="J143" s="3">
        <v>0</v>
      </c>
      <c r="K143" s="3">
        <v>30</v>
      </c>
      <c r="L143" s="3">
        <v>-1</v>
      </c>
      <c r="M143" s="3">
        <v>0</v>
      </c>
      <c r="N143" s="3">
        <v>0</v>
      </c>
      <c r="O143" s="3">
        <v>-1</v>
      </c>
      <c r="P143" s="3">
        <v>0</v>
      </c>
      <c r="Q143" s="3">
        <v>0</v>
      </c>
    </row>
    <row r="144" spans="1:17" x14ac:dyDescent="0.3">
      <c r="A144" s="3">
        <v>142</v>
      </c>
      <c r="B144" s="3" t="s">
        <v>150</v>
      </c>
      <c r="C144" s="3">
        <v>4</v>
      </c>
      <c r="D144" s="3">
        <v>40000000</v>
      </c>
      <c r="E144" s="3">
        <v>1750000</v>
      </c>
      <c r="F144" s="3">
        <v>47</v>
      </c>
      <c r="G144" s="3">
        <v>0</v>
      </c>
      <c r="H144" s="3">
        <v>1.2500000000000001E-2</v>
      </c>
      <c r="I144" s="3">
        <v>4</v>
      </c>
      <c r="J144" s="3">
        <v>2200000</v>
      </c>
      <c r="K144" s="3">
        <v>160000</v>
      </c>
      <c r="L144" s="3">
        <v>-1</v>
      </c>
      <c r="M144" s="3">
        <v>0</v>
      </c>
      <c r="N144" s="3">
        <v>0</v>
      </c>
      <c r="O144" s="3">
        <v>-1</v>
      </c>
      <c r="P144" s="3">
        <v>0</v>
      </c>
      <c r="Q144" s="3">
        <v>0</v>
      </c>
    </row>
    <row r="145" spans="1:17" x14ac:dyDescent="0.3">
      <c r="A145" s="3">
        <v>143</v>
      </c>
      <c r="B145" s="3" t="s">
        <v>151</v>
      </c>
      <c r="C145" s="3">
        <v>4</v>
      </c>
      <c r="D145" s="3">
        <v>40000000</v>
      </c>
      <c r="E145" s="3">
        <v>1800000</v>
      </c>
      <c r="F145" s="3">
        <v>47</v>
      </c>
      <c r="G145" s="3">
        <v>0</v>
      </c>
      <c r="H145" s="3">
        <v>1.4999999999999999E-2</v>
      </c>
      <c r="I145" s="3">
        <v>4</v>
      </c>
      <c r="J145" s="3">
        <v>2300000</v>
      </c>
      <c r="K145" s="3">
        <v>165000</v>
      </c>
      <c r="L145" s="3">
        <v>-1</v>
      </c>
      <c r="M145" s="3">
        <v>0</v>
      </c>
      <c r="N145" s="3">
        <v>0</v>
      </c>
      <c r="O145" s="3">
        <v>-1</v>
      </c>
      <c r="P145" s="3">
        <v>0</v>
      </c>
      <c r="Q145" s="3">
        <v>0</v>
      </c>
    </row>
    <row r="146" spans="1:17" x14ac:dyDescent="0.3">
      <c r="A146" s="3">
        <v>144</v>
      </c>
      <c r="B146" s="3" t="s">
        <v>152</v>
      </c>
      <c r="C146" s="3">
        <v>4</v>
      </c>
      <c r="D146" s="3">
        <v>40000000</v>
      </c>
      <c r="E146" s="3">
        <v>1850000</v>
      </c>
      <c r="F146" s="3">
        <v>47</v>
      </c>
      <c r="G146" s="3">
        <v>0</v>
      </c>
      <c r="H146" s="3">
        <v>1.7500000000000002E-2</v>
      </c>
      <c r="I146" s="3">
        <v>4</v>
      </c>
      <c r="J146" s="3">
        <v>2400000</v>
      </c>
      <c r="K146" s="3">
        <v>170000</v>
      </c>
      <c r="L146" s="3">
        <v>-1</v>
      </c>
      <c r="M146" s="3">
        <v>0</v>
      </c>
      <c r="N146" s="3">
        <v>0</v>
      </c>
      <c r="O146" s="3">
        <v>-1</v>
      </c>
      <c r="P146" s="3">
        <v>0</v>
      </c>
      <c r="Q146" s="3">
        <v>0</v>
      </c>
    </row>
    <row r="147" spans="1:17" x14ac:dyDescent="0.3">
      <c r="A147" s="3">
        <v>145</v>
      </c>
      <c r="B147" s="3" t="s">
        <v>153</v>
      </c>
      <c r="C147" s="3">
        <v>3</v>
      </c>
      <c r="D147" s="3">
        <v>0.6</v>
      </c>
      <c r="E147" s="3">
        <v>1.5E-3</v>
      </c>
      <c r="F147" s="3">
        <v>47</v>
      </c>
      <c r="G147" s="3">
        <v>0</v>
      </c>
      <c r="H147" s="3">
        <v>0.04</v>
      </c>
      <c r="I147" s="3">
        <v>27</v>
      </c>
      <c r="J147" s="3">
        <v>0</v>
      </c>
      <c r="K147" s="3">
        <v>30</v>
      </c>
      <c r="L147" s="3">
        <v>-1</v>
      </c>
      <c r="M147" s="3">
        <v>0</v>
      </c>
      <c r="N147" s="3">
        <v>0</v>
      </c>
      <c r="O147" s="3">
        <v>-1</v>
      </c>
      <c r="P147" s="3">
        <v>0</v>
      </c>
      <c r="Q147" s="3">
        <v>0</v>
      </c>
    </row>
    <row r="148" spans="1:17" x14ac:dyDescent="0.3">
      <c r="A148" s="3">
        <v>146</v>
      </c>
      <c r="B148" s="3" t="s">
        <v>154</v>
      </c>
      <c r="C148" s="3">
        <v>3</v>
      </c>
      <c r="D148" s="3">
        <v>0.6</v>
      </c>
      <c r="E148" s="3">
        <v>1.5E-3</v>
      </c>
      <c r="F148" s="3">
        <v>47</v>
      </c>
      <c r="G148" s="3">
        <v>0</v>
      </c>
      <c r="H148" s="3">
        <v>4.4999999999999998E-2</v>
      </c>
      <c r="I148" s="3">
        <v>27</v>
      </c>
      <c r="J148" s="3">
        <v>0</v>
      </c>
      <c r="K148" s="3">
        <v>30</v>
      </c>
      <c r="L148" s="3">
        <v>-1</v>
      </c>
      <c r="M148" s="3">
        <v>0</v>
      </c>
      <c r="N148" s="3">
        <v>0</v>
      </c>
      <c r="O148" s="3">
        <v>-1</v>
      </c>
      <c r="P148" s="3">
        <v>0</v>
      </c>
      <c r="Q148" s="3">
        <v>0</v>
      </c>
    </row>
    <row r="149" spans="1:17" x14ac:dyDescent="0.3">
      <c r="A149" s="3">
        <v>147</v>
      </c>
      <c r="B149" s="3" t="s">
        <v>155</v>
      </c>
      <c r="C149" s="3">
        <v>3</v>
      </c>
      <c r="D149" s="3">
        <v>0.6</v>
      </c>
      <c r="E149" s="3">
        <v>1.5E-3</v>
      </c>
      <c r="F149" s="3">
        <v>47</v>
      </c>
      <c r="G149" s="3">
        <v>0</v>
      </c>
      <c r="H149" s="3">
        <v>0.05</v>
      </c>
      <c r="I149" s="3">
        <v>27</v>
      </c>
      <c r="J149" s="3">
        <v>0</v>
      </c>
      <c r="K149" s="3">
        <v>30</v>
      </c>
      <c r="L149" s="3">
        <v>-1</v>
      </c>
      <c r="M149" s="3">
        <v>0</v>
      </c>
      <c r="N149" s="3">
        <v>0</v>
      </c>
      <c r="O149" s="3">
        <v>-1</v>
      </c>
      <c r="P149" s="3">
        <v>0</v>
      </c>
      <c r="Q149" s="3">
        <v>0</v>
      </c>
    </row>
    <row r="150" spans="1:17" x14ac:dyDescent="0.3">
      <c r="A150" s="3">
        <v>148</v>
      </c>
      <c r="B150" s="3" t="s">
        <v>156</v>
      </c>
      <c r="C150" s="3">
        <v>3</v>
      </c>
      <c r="D150" s="3">
        <v>0.6</v>
      </c>
      <c r="E150" s="3">
        <v>1.5E-3</v>
      </c>
      <c r="F150" s="3">
        <v>47</v>
      </c>
      <c r="G150" s="3">
        <v>0</v>
      </c>
      <c r="H150" s="3">
        <v>5.5E-2</v>
      </c>
      <c r="I150" s="3">
        <v>27</v>
      </c>
      <c r="J150" s="3">
        <v>0</v>
      </c>
      <c r="K150" s="3">
        <v>30</v>
      </c>
      <c r="L150" s="3">
        <v>-1</v>
      </c>
      <c r="M150" s="3">
        <v>0</v>
      </c>
      <c r="N150" s="3">
        <v>0</v>
      </c>
      <c r="O150" s="3">
        <v>-1</v>
      </c>
      <c r="P150" s="3">
        <v>0</v>
      </c>
      <c r="Q150" s="3">
        <v>0</v>
      </c>
    </row>
    <row r="151" spans="1:17" x14ac:dyDescent="0.3">
      <c r="A151" s="3">
        <v>149</v>
      </c>
      <c r="B151" s="3" t="s">
        <v>157</v>
      </c>
      <c r="C151" s="3">
        <v>4</v>
      </c>
      <c r="D151" s="3">
        <v>40000000</v>
      </c>
      <c r="E151" s="3">
        <v>1900000</v>
      </c>
      <c r="F151" s="3">
        <v>47</v>
      </c>
      <c r="G151" s="3">
        <v>0</v>
      </c>
      <c r="H151" s="3">
        <v>0.02</v>
      </c>
      <c r="I151" s="3">
        <v>4</v>
      </c>
      <c r="J151" s="3">
        <v>2500000</v>
      </c>
      <c r="K151" s="3">
        <v>175000</v>
      </c>
      <c r="L151" s="3">
        <v>-1</v>
      </c>
      <c r="M151" s="3">
        <v>0</v>
      </c>
      <c r="N151" s="3">
        <v>0</v>
      </c>
      <c r="O151" s="3">
        <v>-1</v>
      </c>
      <c r="P151" s="3">
        <v>0</v>
      </c>
      <c r="Q151" s="3">
        <v>0</v>
      </c>
    </row>
    <row r="152" spans="1:17" x14ac:dyDescent="0.3">
      <c r="A152" s="3">
        <v>150</v>
      </c>
      <c r="B152" s="3" t="s">
        <v>158</v>
      </c>
      <c r="C152" s="3">
        <v>4</v>
      </c>
      <c r="D152" s="3">
        <v>40000000</v>
      </c>
      <c r="E152" s="3">
        <v>2000000</v>
      </c>
      <c r="F152" s="3">
        <v>47</v>
      </c>
      <c r="G152" s="3">
        <v>0</v>
      </c>
      <c r="H152" s="3">
        <v>2.2499999999999999E-2</v>
      </c>
      <c r="I152" s="3">
        <v>4</v>
      </c>
      <c r="J152" s="3">
        <v>2600000</v>
      </c>
      <c r="K152" s="3">
        <v>180000</v>
      </c>
      <c r="L152" s="3">
        <v>-1</v>
      </c>
      <c r="M152" s="3">
        <v>0</v>
      </c>
      <c r="N152" s="3">
        <v>0</v>
      </c>
      <c r="O152" s="3">
        <v>-1</v>
      </c>
      <c r="P152" s="3">
        <v>0</v>
      </c>
      <c r="Q152" s="3">
        <v>0</v>
      </c>
    </row>
    <row r="153" spans="1:17" x14ac:dyDescent="0.3">
      <c r="A153" s="3">
        <v>151</v>
      </c>
      <c r="B153" s="3" t="s">
        <v>159</v>
      </c>
      <c r="C153" s="3">
        <v>4</v>
      </c>
      <c r="D153" s="3">
        <v>40000000</v>
      </c>
      <c r="E153" s="3">
        <v>2050000</v>
      </c>
      <c r="F153" s="3">
        <v>47</v>
      </c>
      <c r="G153" s="3">
        <v>0</v>
      </c>
      <c r="H153" s="3">
        <v>2.5000000000000001E-2</v>
      </c>
      <c r="I153" s="3">
        <v>4</v>
      </c>
      <c r="J153" s="3">
        <v>2700000</v>
      </c>
      <c r="K153" s="3">
        <v>185000</v>
      </c>
      <c r="L153" s="3">
        <v>-1</v>
      </c>
      <c r="M153" s="3">
        <v>0</v>
      </c>
      <c r="N153" s="3">
        <v>0</v>
      </c>
      <c r="O153" s="3">
        <v>-1</v>
      </c>
      <c r="P153" s="3">
        <v>0</v>
      </c>
      <c r="Q153" s="3">
        <v>0</v>
      </c>
    </row>
    <row r="154" spans="1:17" x14ac:dyDescent="0.3">
      <c r="A154" s="3">
        <v>152</v>
      </c>
      <c r="B154" s="3" t="s">
        <v>160</v>
      </c>
      <c r="C154" s="3">
        <v>4</v>
      </c>
      <c r="D154" s="3">
        <v>40000000</v>
      </c>
      <c r="E154" s="3">
        <v>2100000</v>
      </c>
      <c r="F154" s="3">
        <v>47</v>
      </c>
      <c r="G154" s="3">
        <v>0</v>
      </c>
      <c r="H154" s="3">
        <v>2.75E-2</v>
      </c>
      <c r="I154" s="3">
        <v>4</v>
      </c>
      <c r="J154" s="3">
        <v>2800000</v>
      </c>
      <c r="K154" s="3">
        <v>190000</v>
      </c>
      <c r="L154" s="3">
        <v>-1</v>
      </c>
      <c r="M154" s="3">
        <v>0</v>
      </c>
      <c r="N154" s="3">
        <v>0</v>
      </c>
      <c r="O154" s="3">
        <v>-1</v>
      </c>
      <c r="P154" s="3">
        <v>0</v>
      </c>
      <c r="Q154" s="3">
        <v>0</v>
      </c>
    </row>
    <row r="155" spans="1:17" x14ac:dyDescent="0.3">
      <c r="A155" s="3">
        <v>153</v>
      </c>
      <c r="B155" s="3" t="s">
        <v>169</v>
      </c>
      <c r="C155" s="3">
        <v>3</v>
      </c>
      <c r="D155" s="3">
        <v>0.6</v>
      </c>
      <c r="E155" s="3">
        <v>1.5E-3</v>
      </c>
      <c r="F155" s="3">
        <v>50</v>
      </c>
      <c r="G155" s="3">
        <v>0</v>
      </c>
      <c r="H155" s="3">
        <v>1.4999999999999999E-2</v>
      </c>
      <c r="I155" s="3">
        <v>27</v>
      </c>
      <c r="J155" s="3">
        <v>0</v>
      </c>
      <c r="K155" s="3">
        <v>30</v>
      </c>
      <c r="L155" s="3">
        <v>-1</v>
      </c>
      <c r="M155" s="3">
        <v>0</v>
      </c>
      <c r="N155" s="3">
        <v>0</v>
      </c>
      <c r="O155" s="3">
        <v>-1</v>
      </c>
      <c r="P155" s="3">
        <v>0</v>
      </c>
      <c r="Q155" s="3">
        <v>0</v>
      </c>
    </row>
    <row r="156" spans="1:17" x14ac:dyDescent="0.3">
      <c r="A156" s="3">
        <v>154</v>
      </c>
      <c r="B156" s="3" t="s">
        <v>170</v>
      </c>
      <c r="C156" s="3">
        <v>4</v>
      </c>
      <c r="D156" s="3">
        <v>40000000</v>
      </c>
      <c r="E156" s="3">
        <v>2150000</v>
      </c>
      <c r="F156" s="3">
        <v>50</v>
      </c>
      <c r="G156" s="3">
        <v>0</v>
      </c>
      <c r="H156" s="3">
        <v>7.4999999999999997E-3</v>
      </c>
      <c r="I156" s="3">
        <v>4</v>
      </c>
      <c r="J156" s="3">
        <v>2900000</v>
      </c>
      <c r="K156" s="3">
        <v>195000</v>
      </c>
      <c r="L156" s="3">
        <v>-1</v>
      </c>
      <c r="M156" s="3">
        <v>0</v>
      </c>
      <c r="N156" s="3">
        <v>0</v>
      </c>
      <c r="O156" s="3">
        <v>-1</v>
      </c>
      <c r="P156" s="3">
        <v>0</v>
      </c>
      <c r="Q156" s="3">
        <v>0</v>
      </c>
    </row>
    <row r="157" spans="1:17" x14ac:dyDescent="0.3">
      <c r="A157" s="3">
        <v>155</v>
      </c>
      <c r="B157" s="3" t="s">
        <v>161</v>
      </c>
      <c r="C157" s="3">
        <v>3</v>
      </c>
      <c r="D157" s="3">
        <v>0.6</v>
      </c>
      <c r="E157" s="3">
        <v>1.5E-3</v>
      </c>
      <c r="F157" s="3">
        <v>50</v>
      </c>
      <c r="G157" s="3">
        <v>0</v>
      </c>
      <c r="H157" s="3">
        <v>0.02</v>
      </c>
      <c r="I157" s="3">
        <v>27</v>
      </c>
      <c r="J157" s="3">
        <v>0</v>
      </c>
      <c r="K157" s="3">
        <v>30</v>
      </c>
      <c r="L157" s="3">
        <v>-1</v>
      </c>
      <c r="M157" s="3">
        <v>0</v>
      </c>
      <c r="N157" s="3">
        <v>0</v>
      </c>
      <c r="O157" s="3">
        <v>-1</v>
      </c>
      <c r="P157" s="3">
        <v>0</v>
      </c>
      <c r="Q157" s="3">
        <v>0</v>
      </c>
    </row>
    <row r="158" spans="1:17" x14ac:dyDescent="0.3">
      <c r="A158" s="3">
        <v>156</v>
      </c>
      <c r="B158" s="3" t="s">
        <v>162</v>
      </c>
      <c r="C158" s="3">
        <v>3</v>
      </c>
      <c r="D158" s="3">
        <v>0.6</v>
      </c>
      <c r="E158" s="3">
        <v>1.5E-3</v>
      </c>
      <c r="F158" s="3">
        <v>50</v>
      </c>
      <c r="G158" s="3">
        <v>0</v>
      </c>
      <c r="H158" s="3">
        <v>2.5000000000000001E-2</v>
      </c>
      <c r="I158" s="3">
        <v>27</v>
      </c>
      <c r="J158" s="3">
        <v>0</v>
      </c>
      <c r="K158" s="3">
        <v>30</v>
      </c>
      <c r="L158" s="3">
        <v>-1</v>
      </c>
      <c r="M158" s="3">
        <v>0</v>
      </c>
      <c r="N158" s="3">
        <v>0</v>
      </c>
      <c r="O158" s="3">
        <v>-1</v>
      </c>
      <c r="P158" s="3">
        <v>0</v>
      </c>
      <c r="Q158" s="3">
        <v>0</v>
      </c>
    </row>
    <row r="159" spans="1:17" x14ac:dyDescent="0.3">
      <c r="A159" s="3">
        <v>157</v>
      </c>
      <c r="B159" s="3" t="s">
        <v>163</v>
      </c>
      <c r="C159" s="3">
        <v>3</v>
      </c>
      <c r="D159" s="3">
        <v>0.6</v>
      </c>
      <c r="E159" s="3">
        <v>1.5E-3</v>
      </c>
      <c r="F159" s="3">
        <v>50</v>
      </c>
      <c r="G159" s="3">
        <v>0</v>
      </c>
      <c r="H159" s="3">
        <v>0.03</v>
      </c>
      <c r="I159" s="3">
        <v>27</v>
      </c>
      <c r="J159" s="3">
        <v>0</v>
      </c>
      <c r="K159" s="3">
        <v>30</v>
      </c>
      <c r="L159" s="3">
        <v>-1</v>
      </c>
      <c r="M159" s="3">
        <v>0</v>
      </c>
      <c r="N159" s="3">
        <v>0</v>
      </c>
      <c r="O159" s="3">
        <v>-1</v>
      </c>
      <c r="P159" s="3">
        <v>0</v>
      </c>
      <c r="Q159" s="3">
        <v>0</v>
      </c>
    </row>
    <row r="160" spans="1:17" x14ac:dyDescent="0.3">
      <c r="A160" s="3">
        <v>158</v>
      </c>
      <c r="B160" s="3" t="s">
        <v>164</v>
      </c>
      <c r="C160" s="3">
        <v>3</v>
      </c>
      <c r="D160" s="3">
        <v>0.6</v>
      </c>
      <c r="E160" s="3">
        <v>1.5E-3</v>
      </c>
      <c r="F160" s="3">
        <v>50</v>
      </c>
      <c r="G160" s="3">
        <v>0</v>
      </c>
      <c r="H160" s="3">
        <v>3.5000000000000003E-2</v>
      </c>
      <c r="I160" s="3">
        <v>27</v>
      </c>
      <c r="J160" s="3">
        <v>0</v>
      </c>
      <c r="K160" s="3">
        <v>30</v>
      </c>
      <c r="L160" s="3">
        <v>-1</v>
      </c>
      <c r="M160" s="3">
        <v>0</v>
      </c>
      <c r="N160" s="3">
        <v>0</v>
      </c>
      <c r="O160" s="3">
        <v>-1</v>
      </c>
      <c r="P160" s="3">
        <v>0</v>
      </c>
      <c r="Q160" s="3">
        <v>0</v>
      </c>
    </row>
    <row r="161" spans="1:17" x14ac:dyDescent="0.3">
      <c r="A161" s="3">
        <v>159</v>
      </c>
      <c r="B161" s="3" t="s">
        <v>165</v>
      </c>
      <c r="C161" s="3">
        <v>4</v>
      </c>
      <c r="D161" s="3">
        <v>40000000</v>
      </c>
      <c r="E161" s="3">
        <v>2200000</v>
      </c>
      <c r="F161" s="3">
        <v>50</v>
      </c>
      <c r="G161" s="3">
        <v>0</v>
      </c>
      <c r="H161" s="3">
        <v>0.01</v>
      </c>
      <c r="I161" s="3">
        <v>4</v>
      </c>
      <c r="J161" s="3">
        <v>3000000</v>
      </c>
      <c r="K161" s="3">
        <v>200000</v>
      </c>
      <c r="L161" s="3">
        <v>-1</v>
      </c>
      <c r="M161" s="3">
        <v>0</v>
      </c>
      <c r="N161" s="3">
        <v>0</v>
      </c>
      <c r="O161" s="3">
        <v>-1</v>
      </c>
      <c r="P161" s="3">
        <v>0</v>
      </c>
      <c r="Q161" s="3">
        <v>0</v>
      </c>
    </row>
    <row r="162" spans="1:17" x14ac:dyDescent="0.3">
      <c r="A162" s="3">
        <v>160</v>
      </c>
      <c r="B162" s="3" t="s">
        <v>166</v>
      </c>
      <c r="C162" s="3">
        <v>4</v>
      </c>
      <c r="D162" s="3">
        <v>40000000</v>
      </c>
      <c r="E162" s="3">
        <v>2250000</v>
      </c>
      <c r="F162" s="3">
        <v>50</v>
      </c>
      <c r="G162" s="3">
        <v>0</v>
      </c>
      <c r="H162" s="3">
        <v>1.2500000000000001E-2</v>
      </c>
      <c r="I162" s="3">
        <v>4</v>
      </c>
      <c r="J162" s="3">
        <v>3100000</v>
      </c>
      <c r="K162" s="3">
        <v>205000</v>
      </c>
      <c r="L162" s="3">
        <v>-1</v>
      </c>
      <c r="M162" s="3">
        <v>0</v>
      </c>
      <c r="N162" s="3">
        <v>0</v>
      </c>
      <c r="O162" s="3">
        <v>-1</v>
      </c>
      <c r="P162" s="3">
        <v>0</v>
      </c>
      <c r="Q162" s="3">
        <v>0</v>
      </c>
    </row>
    <row r="163" spans="1:17" x14ac:dyDescent="0.3">
      <c r="A163" s="3">
        <v>161</v>
      </c>
      <c r="B163" s="3" t="s">
        <v>167</v>
      </c>
      <c r="C163" s="3">
        <v>4</v>
      </c>
      <c r="D163" s="3">
        <v>40000000</v>
      </c>
      <c r="E163" s="3">
        <v>2300000</v>
      </c>
      <c r="F163" s="3">
        <v>50</v>
      </c>
      <c r="G163" s="3">
        <v>0</v>
      </c>
      <c r="H163" s="3">
        <v>1.4999999999999999E-2</v>
      </c>
      <c r="I163" s="3">
        <v>4</v>
      </c>
      <c r="J163" s="3">
        <v>3200000</v>
      </c>
      <c r="K163" s="3">
        <v>210000</v>
      </c>
      <c r="L163" s="3">
        <v>-1</v>
      </c>
      <c r="M163" s="3">
        <v>0</v>
      </c>
      <c r="N163" s="3">
        <v>0</v>
      </c>
      <c r="O163" s="3">
        <v>-1</v>
      </c>
      <c r="P163" s="3">
        <v>0</v>
      </c>
      <c r="Q163" s="3">
        <v>0</v>
      </c>
    </row>
    <row r="164" spans="1:17" x14ac:dyDescent="0.3">
      <c r="A164" s="3">
        <v>162</v>
      </c>
      <c r="B164" s="3" t="s">
        <v>168</v>
      </c>
      <c r="C164" s="3">
        <v>4</v>
      </c>
      <c r="D164" s="3">
        <v>40000000</v>
      </c>
      <c r="E164" s="3">
        <v>2350000</v>
      </c>
      <c r="F164" s="3">
        <v>50</v>
      </c>
      <c r="G164" s="3">
        <v>0</v>
      </c>
      <c r="H164" s="3">
        <v>1.7500000000000002E-2</v>
      </c>
      <c r="I164" s="3">
        <v>4</v>
      </c>
      <c r="J164" s="3">
        <v>3300000</v>
      </c>
      <c r="K164" s="3">
        <v>215000</v>
      </c>
      <c r="L164" s="3">
        <v>-1</v>
      </c>
      <c r="M164" s="3">
        <v>0</v>
      </c>
      <c r="N164" s="3">
        <v>0</v>
      </c>
      <c r="O164" s="3">
        <v>-1</v>
      </c>
      <c r="P164" s="3">
        <v>0</v>
      </c>
      <c r="Q164" s="3">
        <v>0</v>
      </c>
    </row>
    <row r="165" spans="1:17" x14ac:dyDescent="0.3">
      <c r="A165" s="3">
        <v>163</v>
      </c>
      <c r="B165" s="3" t="s">
        <v>171</v>
      </c>
      <c r="C165" s="3">
        <v>3</v>
      </c>
      <c r="D165" s="3">
        <v>0.6</v>
      </c>
      <c r="E165" s="3">
        <v>1.5E-3</v>
      </c>
      <c r="F165" s="3">
        <v>50</v>
      </c>
      <c r="G165" s="3">
        <v>0</v>
      </c>
      <c r="H165" s="3">
        <v>0.04</v>
      </c>
      <c r="I165" s="3">
        <v>27</v>
      </c>
      <c r="J165" s="3">
        <v>0</v>
      </c>
      <c r="K165" s="3">
        <v>30</v>
      </c>
      <c r="L165" s="3">
        <v>-1</v>
      </c>
      <c r="M165" s="3">
        <v>0</v>
      </c>
      <c r="N165" s="3">
        <v>0</v>
      </c>
      <c r="O165" s="3">
        <v>-1</v>
      </c>
      <c r="P165" s="3">
        <v>0</v>
      </c>
      <c r="Q165" s="3">
        <v>0</v>
      </c>
    </row>
    <row r="166" spans="1:17" x14ac:dyDescent="0.3">
      <c r="A166" s="3">
        <v>164</v>
      </c>
      <c r="B166" s="3" t="s">
        <v>172</v>
      </c>
      <c r="C166" s="3">
        <v>3</v>
      </c>
      <c r="D166" s="3">
        <v>0.6</v>
      </c>
      <c r="E166" s="3">
        <v>1.5E-3</v>
      </c>
      <c r="F166" s="3">
        <v>50</v>
      </c>
      <c r="G166" s="3">
        <v>0</v>
      </c>
      <c r="H166" s="3">
        <v>4.4999999999999998E-2</v>
      </c>
      <c r="I166" s="3">
        <v>27</v>
      </c>
      <c r="J166" s="3">
        <v>0</v>
      </c>
      <c r="K166" s="3">
        <v>30</v>
      </c>
      <c r="L166" s="3">
        <v>-1</v>
      </c>
      <c r="M166" s="3">
        <v>0</v>
      </c>
      <c r="N166" s="3">
        <v>0</v>
      </c>
      <c r="O166" s="3">
        <v>-1</v>
      </c>
      <c r="P166" s="3">
        <v>0</v>
      </c>
      <c r="Q166" s="3">
        <v>0</v>
      </c>
    </row>
    <row r="167" spans="1:17" x14ac:dyDescent="0.3">
      <c r="A167" s="3">
        <v>165</v>
      </c>
      <c r="B167" s="3" t="s">
        <v>173</v>
      </c>
      <c r="C167" s="3">
        <v>3</v>
      </c>
      <c r="D167" s="3">
        <v>0.6</v>
      </c>
      <c r="E167" s="3">
        <v>1.5E-3</v>
      </c>
      <c r="F167" s="3">
        <v>50</v>
      </c>
      <c r="G167" s="3">
        <v>0</v>
      </c>
      <c r="H167" s="3">
        <v>0.05</v>
      </c>
      <c r="I167" s="3">
        <v>27</v>
      </c>
      <c r="J167" s="3">
        <v>0</v>
      </c>
      <c r="K167" s="3">
        <v>30</v>
      </c>
      <c r="L167" s="3">
        <v>-1</v>
      </c>
      <c r="M167" s="3">
        <v>0</v>
      </c>
      <c r="N167" s="3">
        <v>0</v>
      </c>
      <c r="O167" s="3">
        <v>-1</v>
      </c>
      <c r="P167" s="3">
        <v>0</v>
      </c>
      <c r="Q167" s="3">
        <v>0</v>
      </c>
    </row>
    <row r="168" spans="1:17" x14ac:dyDescent="0.3">
      <c r="A168" s="3">
        <v>166</v>
      </c>
      <c r="B168" s="3" t="s">
        <v>174</v>
      </c>
      <c r="C168" s="3">
        <v>4</v>
      </c>
      <c r="D168" s="3">
        <v>40000000</v>
      </c>
      <c r="E168" s="3">
        <v>2450000</v>
      </c>
      <c r="F168" s="3">
        <v>50</v>
      </c>
      <c r="G168" s="3">
        <v>0</v>
      </c>
      <c r="H168" s="3">
        <v>0.02</v>
      </c>
      <c r="I168" s="3">
        <v>4</v>
      </c>
      <c r="J168" s="3">
        <v>3400000</v>
      </c>
      <c r="K168" s="3">
        <v>220000</v>
      </c>
      <c r="L168" s="3">
        <v>-1</v>
      </c>
      <c r="M168" s="3">
        <v>0</v>
      </c>
      <c r="N168" s="3">
        <v>0</v>
      </c>
      <c r="O168" s="3">
        <v>-1</v>
      </c>
      <c r="P168" s="3">
        <v>0</v>
      </c>
      <c r="Q168" s="3">
        <v>0</v>
      </c>
    </row>
    <row r="169" spans="1:17" x14ac:dyDescent="0.3">
      <c r="A169" s="3">
        <v>167</v>
      </c>
      <c r="B169" s="3" t="s">
        <v>175</v>
      </c>
      <c r="C169" s="3">
        <v>4</v>
      </c>
      <c r="D169" s="3">
        <v>40000000</v>
      </c>
      <c r="E169" s="3">
        <v>2500000</v>
      </c>
      <c r="F169" s="3">
        <v>50</v>
      </c>
      <c r="G169" s="3">
        <v>0</v>
      </c>
      <c r="H169" s="3">
        <v>2.2499999999999999E-2</v>
      </c>
      <c r="I169" s="3">
        <v>4</v>
      </c>
      <c r="J169" s="3">
        <v>3500000</v>
      </c>
      <c r="K169" s="3">
        <v>225000</v>
      </c>
      <c r="L169" s="3">
        <v>-1</v>
      </c>
      <c r="M169" s="3">
        <v>0</v>
      </c>
      <c r="N169" s="3">
        <v>0</v>
      </c>
      <c r="O169" s="3">
        <v>-1</v>
      </c>
      <c r="P169" s="3">
        <v>0</v>
      </c>
      <c r="Q169" s="3">
        <v>0</v>
      </c>
    </row>
    <row r="170" spans="1:17" x14ac:dyDescent="0.3">
      <c r="A170" s="3">
        <v>168</v>
      </c>
      <c r="B170" s="3" t="s">
        <v>176</v>
      </c>
      <c r="C170" s="3">
        <v>4</v>
      </c>
      <c r="D170" s="3">
        <v>40000000</v>
      </c>
      <c r="E170" s="3">
        <v>2550000</v>
      </c>
      <c r="F170" s="3">
        <v>50</v>
      </c>
      <c r="G170" s="3">
        <v>0</v>
      </c>
      <c r="H170" s="3">
        <v>2.5000000000000001E-2</v>
      </c>
      <c r="I170" s="3">
        <v>4</v>
      </c>
      <c r="J170" s="3">
        <v>3600000</v>
      </c>
      <c r="K170" s="3">
        <v>230000</v>
      </c>
      <c r="L170" s="3">
        <v>-1</v>
      </c>
      <c r="M170" s="3">
        <v>0</v>
      </c>
      <c r="N170" s="3">
        <v>0</v>
      </c>
      <c r="O170" s="3">
        <v>-1</v>
      </c>
      <c r="P170" s="3">
        <v>0</v>
      </c>
      <c r="Q170" s="3">
        <v>0</v>
      </c>
    </row>
    <row r="171" spans="1:17" x14ac:dyDescent="0.3">
      <c r="A171" s="3">
        <v>169</v>
      </c>
      <c r="B171" s="3" t="s">
        <v>177</v>
      </c>
      <c r="C171" s="3">
        <v>3</v>
      </c>
      <c r="D171" s="3">
        <v>0.6</v>
      </c>
      <c r="E171" s="3">
        <v>1.5E-3</v>
      </c>
      <c r="F171" s="3">
        <v>54</v>
      </c>
      <c r="G171" s="3">
        <v>0</v>
      </c>
      <c r="H171" s="3">
        <v>5.0000000000000001E-3</v>
      </c>
      <c r="I171" s="3">
        <v>27</v>
      </c>
      <c r="J171" s="3">
        <v>0</v>
      </c>
      <c r="K171" s="3">
        <v>30</v>
      </c>
      <c r="L171" s="3">
        <v>-1</v>
      </c>
      <c r="M171" s="3">
        <v>0</v>
      </c>
      <c r="N171" s="3">
        <v>0</v>
      </c>
      <c r="O171" s="3">
        <v>-1</v>
      </c>
      <c r="P171" s="3">
        <v>0</v>
      </c>
      <c r="Q171" s="3">
        <v>0</v>
      </c>
    </row>
    <row r="172" spans="1:17" x14ac:dyDescent="0.3">
      <c r="A172" s="3">
        <v>170</v>
      </c>
      <c r="B172" s="3" t="s">
        <v>178</v>
      </c>
      <c r="C172" s="3">
        <v>3</v>
      </c>
      <c r="D172" s="3">
        <v>0.6</v>
      </c>
      <c r="E172" s="3">
        <v>1.5E-3</v>
      </c>
      <c r="F172" s="3">
        <v>54</v>
      </c>
      <c r="G172" s="3">
        <v>0</v>
      </c>
      <c r="H172" s="3">
        <v>7.4999999999999997E-3</v>
      </c>
      <c r="I172" s="3">
        <v>27</v>
      </c>
      <c r="J172" s="3">
        <v>0</v>
      </c>
      <c r="K172" s="3">
        <v>30</v>
      </c>
      <c r="L172" s="3">
        <v>-1</v>
      </c>
      <c r="M172" s="3">
        <v>0</v>
      </c>
      <c r="N172" s="3">
        <v>0</v>
      </c>
      <c r="O172" s="3">
        <v>-1</v>
      </c>
      <c r="P172" s="3">
        <v>0</v>
      </c>
      <c r="Q172" s="3">
        <v>0</v>
      </c>
    </row>
    <row r="173" spans="1:17" x14ac:dyDescent="0.3">
      <c r="A173" s="3">
        <v>171</v>
      </c>
      <c r="B173" s="3" t="s">
        <v>179</v>
      </c>
      <c r="C173" s="3">
        <v>3</v>
      </c>
      <c r="D173" s="3">
        <v>0.6</v>
      </c>
      <c r="E173" s="3">
        <v>1.5E-3</v>
      </c>
      <c r="F173" s="3">
        <v>54</v>
      </c>
      <c r="G173" s="3">
        <v>0</v>
      </c>
      <c r="H173" s="3">
        <v>0.01</v>
      </c>
      <c r="I173" s="3">
        <v>27</v>
      </c>
      <c r="J173" s="3">
        <v>0</v>
      </c>
      <c r="K173" s="3">
        <v>30</v>
      </c>
      <c r="L173" s="3">
        <v>-1</v>
      </c>
      <c r="M173" s="3">
        <v>0</v>
      </c>
      <c r="N173" s="3">
        <v>0</v>
      </c>
      <c r="O173" s="3">
        <v>-1</v>
      </c>
      <c r="P173" s="3">
        <v>0</v>
      </c>
      <c r="Q173" s="3">
        <v>0</v>
      </c>
    </row>
    <row r="174" spans="1:17" x14ac:dyDescent="0.3">
      <c r="A174" s="3">
        <v>172</v>
      </c>
      <c r="B174" s="3" t="s">
        <v>180</v>
      </c>
      <c r="C174" s="3">
        <v>4</v>
      </c>
      <c r="D174" s="3">
        <v>40000000</v>
      </c>
      <c r="E174" s="3">
        <v>2600000</v>
      </c>
      <c r="F174" s="3">
        <v>54</v>
      </c>
      <c r="G174" s="3">
        <v>0</v>
      </c>
      <c r="H174" s="3">
        <v>1.25E-3</v>
      </c>
      <c r="I174" s="3">
        <v>4</v>
      </c>
      <c r="J174" s="3">
        <v>3700000</v>
      </c>
      <c r="K174" s="3">
        <v>235000</v>
      </c>
      <c r="L174" s="3">
        <v>-1</v>
      </c>
      <c r="M174" s="3">
        <v>0</v>
      </c>
      <c r="N174" s="3">
        <v>0</v>
      </c>
      <c r="O174" s="3">
        <v>-1</v>
      </c>
      <c r="P174" s="3">
        <v>0</v>
      </c>
      <c r="Q174" s="3">
        <v>0</v>
      </c>
    </row>
    <row r="175" spans="1:17" x14ac:dyDescent="0.3">
      <c r="A175" s="3">
        <v>173</v>
      </c>
      <c r="B175" s="3" t="s">
        <v>181</v>
      </c>
      <c r="C175" s="3">
        <v>4</v>
      </c>
      <c r="D175" s="3">
        <v>40000000</v>
      </c>
      <c r="E175" s="3">
        <v>2650000</v>
      </c>
      <c r="F175" s="3">
        <v>54</v>
      </c>
      <c r="G175" s="3">
        <v>0</v>
      </c>
      <c r="H175" s="3">
        <v>2.5000000000000001E-3</v>
      </c>
      <c r="I175" s="3">
        <v>4</v>
      </c>
      <c r="J175" s="3">
        <v>3800000</v>
      </c>
      <c r="K175" s="3">
        <v>240000</v>
      </c>
      <c r="L175" s="3">
        <v>-1</v>
      </c>
      <c r="M175" s="3">
        <v>0</v>
      </c>
      <c r="N175" s="3">
        <v>0</v>
      </c>
      <c r="O175" s="3">
        <v>-1</v>
      </c>
      <c r="P175" s="3">
        <v>0</v>
      </c>
      <c r="Q175" s="3">
        <v>0</v>
      </c>
    </row>
    <row r="176" spans="1:17" x14ac:dyDescent="0.3">
      <c r="A176" s="3">
        <v>174</v>
      </c>
      <c r="B176" s="3" t="s">
        <v>182</v>
      </c>
      <c r="C176" s="3">
        <v>4</v>
      </c>
      <c r="D176" s="3">
        <v>40000000</v>
      </c>
      <c r="E176" s="3">
        <v>2700000</v>
      </c>
      <c r="F176" s="3">
        <v>54</v>
      </c>
      <c r="G176" s="3">
        <v>0</v>
      </c>
      <c r="H176" s="3">
        <v>3.7499999999999999E-3</v>
      </c>
      <c r="I176" s="3">
        <v>4</v>
      </c>
      <c r="J176" s="3">
        <v>3900000</v>
      </c>
      <c r="K176" s="3">
        <v>245000</v>
      </c>
      <c r="L176" s="3">
        <v>-1</v>
      </c>
      <c r="M176" s="3">
        <v>0</v>
      </c>
      <c r="N176" s="3">
        <v>0</v>
      </c>
      <c r="O176" s="3">
        <v>-1</v>
      </c>
      <c r="P176" s="3">
        <v>0</v>
      </c>
      <c r="Q176" s="3">
        <v>0</v>
      </c>
    </row>
    <row r="177" spans="1:17" x14ac:dyDescent="0.3">
      <c r="A177" s="3">
        <v>175</v>
      </c>
      <c r="B177" s="3" t="s">
        <v>183</v>
      </c>
      <c r="C177" s="3">
        <v>3</v>
      </c>
      <c r="D177" s="3">
        <v>0.6</v>
      </c>
      <c r="E177" s="3">
        <v>1.5E-3</v>
      </c>
      <c r="F177" s="3">
        <v>54</v>
      </c>
      <c r="G177" s="3">
        <v>0</v>
      </c>
      <c r="H177" s="3">
        <v>1.2500000000000001E-2</v>
      </c>
      <c r="I177" s="3">
        <v>27</v>
      </c>
      <c r="J177" s="3">
        <v>0</v>
      </c>
      <c r="K177" s="3">
        <v>30</v>
      </c>
      <c r="L177" s="3">
        <v>-1</v>
      </c>
      <c r="M177" s="3">
        <v>0</v>
      </c>
      <c r="N177" s="3">
        <v>0</v>
      </c>
      <c r="O177" s="3">
        <v>-1</v>
      </c>
      <c r="P177" s="3">
        <v>0</v>
      </c>
      <c r="Q177" s="3">
        <v>0</v>
      </c>
    </row>
    <row r="178" spans="1:17" x14ac:dyDescent="0.3">
      <c r="A178" s="3">
        <v>176</v>
      </c>
      <c r="B178" s="3" t="s">
        <v>184</v>
      </c>
      <c r="C178" s="3">
        <v>3</v>
      </c>
      <c r="D178" s="3">
        <v>0.6</v>
      </c>
      <c r="E178" s="3">
        <v>1.5E-3</v>
      </c>
      <c r="F178" s="3">
        <v>54</v>
      </c>
      <c r="G178" s="3">
        <v>0</v>
      </c>
      <c r="H178" s="3">
        <v>1.4999999999999999E-2</v>
      </c>
      <c r="I178" s="3">
        <v>27</v>
      </c>
      <c r="J178" s="3">
        <v>0</v>
      </c>
      <c r="K178" s="3">
        <v>30</v>
      </c>
      <c r="L178" s="3">
        <v>-1</v>
      </c>
      <c r="M178" s="3">
        <v>0</v>
      </c>
      <c r="N178" s="3">
        <v>0</v>
      </c>
      <c r="O178" s="3">
        <v>-1</v>
      </c>
      <c r="P178" s="3">
        <v>0</v>
      </c>
      <c r="Q178" s="3">
        <v>0</v>
      </c>
    </row>
    <row r="179" spans="1:17" x14ac:dyDescent="0.3">
      <c r="A179" s="3">
        <v>177</v>
      </c>
      <c r="B179" s="3" t="s">
        <v>185</v>
      </c>
      <c r="C179" s="3">
        <v>4</v>
      </c>
      <c r="D179" s="3">
        <v>40000000</v>
      </c>
      <c r="E179" s="3">
        <v>2750000</v>
      </c>
      <c r="F179" s="3">
        <v>54</v>
      </c>
      <c r="G179" s="3">
        <v>0</v>
      </c>
      <c r="H179" s="3">
        <v>5.0000000000000001E-3</v>
      </c>
      <c r="I179" s="3">
        <v>4</v>
      </c>
      <c r="J179" s="3">
        <v>4000000</v>
      </c>
      <c r="K179" s="3">
        <v>250000</v>
      </c>
      <c r="L179" s="3">
        <v>-1</v>
      </c>
      <c r="M179" s="3">
        <v>0</v>
      </c>
      <c r="N179" s="3">
        <v>0</v>
      </c>
      <c r="O179" s="3">
        <v>-1</v>
      </c>
      <c r="P179" s="3">
        <v>0</v>
      </c>
      <c r="Q179" s="3">
        <v>0</v>
      </c>
    </row>
    <row r="180" spans="1:17" x14ac:dyDescent="0.3">
      <c r="A180" s="3">
        <v>178</v>
      </c>
      <c r="B180" s="3" t="s">
        <v>186</v>
      </c>
      <c r="C180" s="3">
        <v>4</v>
      </c>
      <c r="D180" s="3">
        <v>40000000</v>
      </c>
      <c r="E180" s="3">
        <v>2800000</v>
      </c>
      <c r="F180" s="3">
        <v>54</v>
      </c>
      <c r="G180" s="3">
        <v>0</v>
      </c>
      <c r="H180" s="3">
        <v>6.2500000000000003E-3</v>
      </c>
      <c r="I180" s="3">
        <v>4</v>
      </c>
      <c r="J180" s="3">
        <v>4100000</v>
      </c>
      <c r="K180" s="3">
        <v>255000</v>
      </c>
      <c r="L180" s="3">
        <v>-1</v>
      </c>
      <c r="M180" s="3">
        <v>0</v>
      </c>
      <c r="N180" s="3">
        <v>0</v>
      </c>
      <c r="O180" s="3">
        <v>-1</v>
      </c>
      <c r="P180" s="3">
        <v>0</v>
      </c>
      <c r="Q180" s="3">
        <v>0</v>
      </c>
    </row>
    <row r="181" spans="1:17" x14ac:dyDescent="0.3">
      <c r="A181" s="3">
        <v>179</v>
      </c>
      <c r="B181" s="3" t="s">
        <v>188</v>
      </c>
      <c r="C181" s="3">
        <v>3</v>
      </c>
      <c r="D181" s="3">
        <v>0.6</v>
      </c>
      <c r="E181" s="3">
        <v>1.5E-3</v>
      </c>
      <c r="F181" s="3">
        <v>54</v>
      </c>
      <c r="G181" s="3">
        <v>0</v>
      </c>
      <c r="H181" s="3">
        <v>1.7500000000000002E-2</v>
      </c>
      <c r="I181" s="3">
        <v>27</v>
      </c>
      <c r="J181" s="3">
        <v>0</v>
      </c>
      <c r="K181" s="3">
        <v>30</v>
      </c>
      <c r="L181" s="3">
        <v>-1</v>
      </c>
      <c r="M181" s="3">
        <v>0</v>
      </c>
      <c r="N181" s="3">
        <v>0</v>
      </c>
      <c r="O181" s="3">
        <v>-1</v>
      </c>
      <c r="P181" s="3">
        <v>0</v>
      </c>
      <c r="Q181" s="3">
        <v>0</v>
      </c>
    </row>
    <row r="182" spans="1:17" x14ac:dyDescent="0.3">
      <c r="A182" s="3">
        <v>180</v>
      </c>
      <c r="B182" s="3" t="s">
        <v>187</v>
      </c>
      <c r="C182" s="3">
        <v>4</v>
      </c>
      <c r="D182" s="3">
        <v>40000000</v>
      </c>
      <c r="E182" s="3">
        <v>2850000</v>
      </c>
      <c r="F182" s="3">
        <v>54</v>
      </c>
      <c r="G182" s="3">
        <v>0</v>
      </c>
      <c r="H182" s="3">
        <v>7.4999999999999997E-3</v>
      </c>
      <c r="I182" s="3">
        <v>4</v>
      </c>
      <c r="J182" s="3">
        <v>4200000</v>
      </c>
      <c r="K182" s="3">
        <v>260000</v>
      </c>
      <c r="L182" s="3">
        <v>-1</v>
      </c>
      <c r="M182" s="3">
        <v>0</v>
      </c>
      <c r="N182" s="3">
        <v>0</v>
      </c>
      <c r="O182" s="3">
        <v>-1</v>
      </c>
      <c r="P182" s="3">
        <v>0</v>
      </c>
      <c r="Q182" s="3">
        <v>0</v>
      </c>
    </row>
    <row r="183" spans="1:17" x14ac:dyDescent="0.3">
      <c r="A183" s="3">
        <v>181</v>
      </c>
      <c r="B183" s="3" t="s">
        <v>189</v>
      </c>
      <c r="C183" s="3">
        <v>3</v>
      </c>
      <c r="D183" s="3">
        <v>0.6</v>
      </c>
      <c r="E183" s="3">
        <v>1.5E-3</v>
      </c>
      <c r="F183" s="3">
        <v>54</v>
      </c>
      <c r="G183" s="3">
        <v>0</v>
      </c>
      <c r="H183" s="3">
        <v>0.02</v>
      </c>
      <c r="I183" s="3">
        <v>27</v>
      </c>
      <c r="J183" s="3">
        <v>0</v>
      </c>
      <c r="K183" s="3">
        <v>30</v>
      </c>
      <c r="L183" s="3">
        <v>-1</v>
      </c>
      <c r="M183" s="3">
        <v>0</v>
      </c>
      <c r="N183" s="3">
        <v>0</v>
      </c>
      <c r="O183" s="3">
        <v>-1</v>
      </c>
      <c r="P183" s="3">
        <v>0</v>
      </c>
      <c r="Q183" s="3">
        <v>0</v>
      </c>
    </row>
    <row r="184" spans="1:17" x14ac:dyDescent="0.3">
      <c r="A184" s="3">
        <v>182</v>
      </c>
      <c r="B184" s="3" t="s">
        <v>190</v>
      </c>
      <c r="C184" s="3">
        <v>3</v>
      </c>
      <c r="D184" s="3">
        <v>0.6</v>
      </c>
      <c r="E184" s="3">
        <v>1.5E-3</v>
      </c>
      <c r="F184" s="3">
        <v>54</v>
      </c>
      <c r="G184" s="3">
        <v>0</v>
      </c>
      <c r="H184" s="3">
        <v>2.2499999999999999E-2</v>
      </c>
      <c r="I184" s="3">
        <v>27</v>
      </c>
      <c r="J184" s="3">
        <v>0</v>
      </c>
      <c r="K184" s="3">
        <v>30</v>
      </c>
      <c r="L184" s="3">
        <v>-1</v>
      </c>
      <c r="M184" s="3">
        <v>0</v>
      </c>
      <c r="N184" s="3">
        <v>0</v>
      </c>
      <c r="O184" s="3">
        <v>-1</v>
      </c>
      <c r="P184" s="3">
        <v>0</v>
      </c>
      <c r="Q184" s="3">
        <v>0</v>
      </c>
    </row>
    <row r="185" spans="1:17" x14ac:dyDescent="0.3">
      <c r="A185" s="3">
        <v>183</v>
      </c>
      <c r="B185" s="3" t="s">
        <v>191</v>
      </c>
      <c r="C185" s="3">
        <v>3</v>
      </c>
      <c r="D185" s="3">
        <v>0.6</v>
      </c>
      <c r="E185" s="3">
        <v>1.5E-3</v>
      </c>
      <c r="F185" s="3">
        <v>54</v>
      </c>
      <c r="G185" s="3">
        <v>0</v>
      </c>
      <c r="H185" s="3">
        <v>2.5000000000000001E-2</v>
      </c>
      <c r="I185" s="3">
        <v>27</v>
      </c>
      <c r="J185" s="3">
        <v>0</v>
      </c>
      <c r="K185" s="3">
        <v>30</v>
      </c>
      <c r="L185" s="3">
        <v>-1</v>
      </c>
      <c r="M185" s="3">
        <v>0</v>
      </c>
      <c r="N185" s="3">
        <v>0</v>
      </c>
      <c r="O185" s="3">
        <v>-1</v>
      </c>
      <c r="P185" s="3">
        <v>0</v>
      </c>
      <c r="Q185" s="3">
        <v>0</v>
      </c>
    </row>
    <row r="186" spans="1:17" x14ac:dyDescent="0.3">
      <c r="A186" s="3">
        <v>184</v>
      </c>
      <c r="B186" s="3" t="s">
        <v>192</v>
      </c>
      <c r="C186" s="3">
        <v>4</v>
      </c>
      <c r="D186" s="3">
        <v>40000000</v>
      </c>
      <c r="E186" s="3">
        <v>2900000</v>
      </c>
      <c r="F186" s="3">
        <v>54</v>
      </c>
      <c r="G186" s="3">
        <v>0</v>
      </c>
      <c r="H186" s="3">
        <v>8.7500000000000008E-3</v>
      </c>
      <c r="I186" s="3">
        <v>4</v>
      </c>
      <c r="J186" s="3">
        <v>4300000</v>
      </c>
      <c r="K186" s="3">
        <v>265000</v>
      </c>
      <c r="L186" s="3">
        <v>-1</v>
      </c>
      <c r="M186" s="3">
        <v>0</v>
      </c>
      <c r="N186" s="3">
        <v>0</v>
      </c>
      <c r="O186" s="3">
        <v>-1</v>
      </c>
      <c r="P186" s="3">
        <v>0</v>
      </c>
      <c r="Q186" s="3">
        <v>0</v>
      </c>
    </row>
    <row r="187" spans="1:17" x14ac:dyDescent="0.3">
      <c r="A187" s="3">
        <v>185</v>
      </c>
      <c r="B187" s="3" t="s">
        <v>193</v>
      </c>
      <c r="C187" s="3">
        <v>4</v>
      </c>
      <c r="D187" s="3">
        <v>40000000</v>
      </c>
      <c r="E187" s="3">
        <v>2950000</v>
      </c>
      <c r="F187" s="3">
        <v>54</v>
      </c>
      <c r="G187" s="3">
        <v>0</v>
      </c>
      <c r="H187" s="3">
        <v>0.01</v>
      </c>
      <c r="I187" s="3">
        <v>4</v>
      </c>
      <c r="J187" s="3">
        <v>4400000</v>
      </c>
      <c r="K187" s="3">
        <v>270000</v>
      </c>
      <c r="L187" s="3">
        <v>-1</v>
      </c>
      <c r="M187" s="3">
        <v>0</v>
      </c>
      <c r="N187" s="3">
        <v>0</v>
      </c>
      <c r="O187" s="3">
        <v>-1</v>
      </c>
      <c r="P187" s="3">
        <v>0</v>
      </c>
      <c r="Q187" s="3">
        <v>0</v>
      </c>
    </row>
    <row r="188" spans="1:17" x14ac:dyDescent="0.3">
      <c r="A188" s="3">
        <v>186</v>
      </c>
      <c r="B188" s="3" t="s">
        <v>194</v>
      </c>
      <c r="C188" s="3">
        <v>4</v>
      </c>
      <c r="D188" s="3">
        <v>40000000</v>
      </c>
      <c r="E188" s="3">
        <v>3000000</v>
      </c>
      <c r="F188" s="3">
        <v>54</v>
      </c>
      <c r="G188" s="3">
        <v>0</v>
      </c>
      <c r="H188" s="3">
        <v>1.125E-2</v>
      </c>
      <c r="I188" s="3">
        <v>4</v>
      </c>
      <c r="J188" s="3">
        <v>4500000</v>
      </c>
      <c r="K188" s="3">
        <v>275000</v>
      </c>
      <c r="L188" s="3">
        <v>-1</v>
      </c>
      <c r="M188" s="3">
        <v>0</v>
      </c>
      <c r="N188" s="3">
        <v>0</v>
      </c>
      <c r="O188" s="3">
        <v>-1</v>
      </c>
      <c r="P188" s="3">
        <v>0</v>
      </c>
      <c r="Q188" s="3">
        <v>0</v>
      </c>
    </row>
    <row r="189" spans="1:17" x14ac:dyDescent="0.3">
      <c r="A189" s="3">
        <v>187</v>
      </c>
      <c r="B189" s="3" t="s">
        <v>195</v>
      </c>
      <c r="C189" s="3">
        <v>3</v>
      </c>
      <c r="D189" s="3">
        <v>0.6</v>
      </c>
      <c r="E189" s="3">
        <v>1.5E-3</v>
      </c>
      <c r="F189" s="3">
        <v>60</v>
      </c>
      <c r="G189" s="3">
        <v>0</v>
      </c>
      <c r="H189" s="3">
        <v>5.0000000000000001E-3</v>
      </c>
      <c r="I189" s="3">
        <v>27</v>
      </c>
      <c r="J189" s="3">
        <v>0</v>
      </c>
      <c r="K189" s="3">
        <v>30</v>
      </c>
      <c r="L189" s="3">
        <v>-1</v>
      </c>
      <c r="M189" s="3">
        <v>0</v>
      </c>
      <c r="N189" s="3">
        <v>0</v>
      </c>
      <c r="O189" s="3">
        <v>-1</v>
      </c>
      <c r="P189" s="3">
        <v>0</v>
      </c>
      <c r="Q189" s="3">
        <v>0</v>
      </c>
    </row>
    <row r="190" spans="1:17" x14ac:dyDescent="0.3">
      <c r="A190" s="3">
        <v>188</v>
      </c>
      <c r="B190" s="3" t="s">
        <v>196</v>
      </c>
      <c r="C190" s="3">
        <v>3</v>
      </c>
      <c r="D190" s="3">
        <v>0.6</v>
      </c>
      <c r="E190" s="3">
        <v>1.5E-3</v>
      </c>
      <c r="F190" s="3">
        <v>60</v>
      </c>
      <c r="G190" s="3">
        <v>0</v>
      </c>
      <c r="H190" s="3">
        <v>7.4999999999999997E-3</v>
      </c>
      <c r="I190" s="3">
        <v>27</v>
      </c>
      <c r="J190" s="3">
        <v>0</v>
      </c>
      <c r="K190" s="3">
        <v>30</v>
      </c>
      <c r="L190" s="3">
        <v>-1</v>
      </c>
      <c r="M190" s="3">
        <v>0</v>
      </c>
      <c r="N190" s="3">
        <v>0</v>
      </c>
      <c r="O190" s="3">
        <v>-1</v>
      </c>
      <c r="P190" s="3">
        <v>0</v>
      </c>
      <c r="Q190" s="3">
        <v>0</v>
      </c>
    </row>
    <row r="191" spans="1:17" x14ac:dyDescent="0.3">
      <c r="A191" s="3">
        <v>189</v>
      </c>
      <c r="B191" s="3" t="s">
        <v>197</v>
      </c>
      <c r="C191" s="3">
        <v>4</v>
      </c>
      <c r="D191" s="3">
        <v>40000000</v>
      </c>
      <c r="E191" s="3">
        <v>3100000</v>
      </c>
      <c r="F191" s="3">
        <v>60</v>
      </c>
      <c r="G191" s="3">
        <v>0</v>
      </c>
      <c r="H191" s="3">
        <v>1.25E-3</v>
      </c>
      <c r="I191" s="3">
        <v>4</v>
      </c>
      <c r="J191" s="3">
        <v>4600000</v>
      </c>
      <c r="K191" s="3">
        <v>280000</v>
      </c>
      <c r="L191" s="3">
        <v>-1</v>
      </c>
      <c r="M191" s="3">
        <v>0</v>
      </c>
      <c r="N191" s="3">
        <v>0</v>
      </c>
      <c r="O191" s="3">
        <v>-1</v>
      </c>
      <c r="P191" s="3">
        <v>0</v>
      </c>
      <c r="Q191" s="3">
        <v>0</v>
      </c>
    </row>
    <row r="192" spans="1:17" x14ac:dyDescent="0.3">
      <c r="A192" s="3">
        <v>190</v>
      </c>
      <c r="B192" s="3" t="s">
        <v>198</v>
      </c>
      <c r="C192" s="3">
        <v>4</v>
      </c>
      <c r="D192" s="3">
        <v>40000000</v>
      </c>
      <c r="E192" s="3">
        <v>3200000</v>
      </c>
      <c r="F192" s="3">
        <v>60</v>
      </c>
      <c r="G192" s="3">
        <v>0</v>
      </c>
      <c r="H192" s="3">
        <v>2.5000000000000001E-3</v>
      </c>
      <c r="I192" s="3">
        <v>4</v>
      </c>
      <c r="J192" s="3">
        <v>4700000</v>
      </c>
      <c r="K192" s="3">
        <v>285000</v>
      </c>
      <c r="L192" s="3">
        <v>-1</v>
      </c>
      <c r="M192" s="3">
        <v>0</v>
      </c>
      <c r="N192" s="3">
        <v>0</v>
      </c>
      <c r="O192" s="3">
        <v>-1</v>
      </c>
      <c r="P192" s="3">
        <v>0</v>
      </c>
      <c r="Q192" s="3">
        <v>0</v>
      </c>
    </row>
    <row r="193" spans="1:17" x14ac:dyDescent="0.3">
      <c r="A193" s="3">
        <v>191</v>
      </c>
      <c r="B193" s="3" t="s">
        <v>200</v>
      </c>
      <c r="C193" s="3">
        <v>3</v>
      </c>
      <c r="D193" s="3">
        <v>0.6</v>
      </c>
      <c r="E193" s="3">
        <v>1.5E-3</v>
      </c>
      <c r="F193" s="3">
        <v>60</v>
      </c>
      <c r="G193" s="3">
        <v>0</v>
      </c>
      <c r="H193" s="3">
        <v>0.01</v>
      </c>
      <c r="I193" s="3">
        <v>27</v>
      </c>
      <c r="J193" s="3">
        <v>0</v>
      </c>
      <c r="K193" s="3">
        <v>30</v>
      </c>
      <c r="L193" s="3">
        <v>-1</v>
      </c>
      <c r="M193" s="3">
        <v>0</v>
      </c>
      <c r="N193" s="3">
        <v>0</v>
      </c>
      <c r="O193" s="3">
        <v>-1</v>
      </c>
      <c r="P193" s="3">
        <v>0</v>
      </c>
      <c r="Q193" s="3">
        <v>0</v>
      </c>
    </row>
    <row r="194" spans="1:17" x14ac:dyDescent="0.3">
      <c r="A194" s="3">
        <v>192</v>
      </c>
      <c r="B194" s="3" t="s">
        <v>201</v>
      </c>
      <c r="C194" s="3">
        <v>3</v>
      </c>
      <c r="D194" s="3">
        <v>0.6</v>
      </c>
      <c r="E194" s="3">
        <v>1.5E-3</v>
      </c>
      <c r="F194" s="3">
        <v>60</v>
      </c>
      <c r="G194" s="3">
        <v>0</v>
      </c>
      <c r="H194" s="3">
        <v>1.2500000000000001E-2</v>
      </c>
      <c r="I194" s="3">
        <v>27</v>
      </c>
      <c r="J194" s="3">
        <v>0</v>
      </c>
      <c r="K194" s="3">
        <v>30</v>
      </c>
      <c r="L194" s="3">
        <v>-1</v>
      </c>
      <c r="M194" s="3">
        <v>0</v>
      </c>
      <c r="N194" s="3">
        <v>0</v>
      </c>
      <c r="O194" s="3">
        <v>-1</v>
      </c>
      <c r="P194" s="3">
        <v>0</v>
      </c>
      <c r="Q194" s="3">
        <v>0</v>
      </c>
    </row>
    <row r="195" spans="1:17" x14ac:dyDescent="0.3">
      <c r="A195" s="3">
        <v>193</v>
      </c>
      <c r="B195" s="3" t="s">
        <v>202</v>
      </c>
      <c r="C195" s="3">
        <v>4</v>
      </c>
      <c r="D195" s="3">
        <v>40000000</v>
      </c>
      <c r="E195" s="3">
        <v>3300000</v>
      </c>
      <c r="F195" s="3">
        <v>60</v>
      </c>
      <c r="G195" s="3">
        <v>0</v>
      </c>
      <c r="H195" s="3">
        <v>3.7499999999999999E-3</v>
      </c>
      <c r="I195" s="3">
        <v>4</v>
      </c>
      <c r="J195" s="3">
        <v>4800000</v>
      </c>
      <c r="K195" s="3">
        <v>290000</v>
      </c>
      <c r="L195" s="3">
        <v>-1</v>
      </c>
      <c r="M195" s="3">
        <v>0</v>
      </c>
      <c r="N195" s="3">
        <v>0</v>
      </c>
      <c r="O195" s="3">
        <v>-1</v>
      </c>
      <c r="P195" s="3">
        <v>0</v>
      </c>
      <c r="Q195" s="3">
        <v>0</v>
      </c>
    </row>
    <row r="196" spans="1:17" x14ac:dyDescent="0.3">
      <c r="A196" s="3">
        <v>194</v>
      </c>
      <c r="B196" s="3" t="s">
        <v>199</v>
      </c>
      <c r="C196" s="3">
        <v>4</v>
      </c>
      <c r="D196" s="3">
        <v>40000000</v>
      </c>
      <c r="E196" s="3">
        <v>3400000</v>
      </c>
      <c r="F196" s="3">
        <v>60</v>
      </c>
      <c r="G196" s="3">
        <v>0</v>
      </c>
      <c r="H196" s="3">
        <v>5.0000000000000001E-3</v>
      </c>
      <c r="I196" s="3">
        <v>4</v>
      </c>
      <c r="J196" s="3">
        <v>4900000</v>
      </c>
      <c r="K196" s="3">
        <v>295000</v>
      </c>
      <c r="L196" s="3">
        <v>-1</v>
      </c>
      <c r="M196" s="3">
        <v>0</v>
      </c>
      <c r="N196" s="3">
        <v>0</v>
      </c>
      <c r="O196" s="3">
        <v>-1</v>
      </c>
      <c r="P196" s="3">
        <v>0</v>
      </c>
      <c r="Q196" s="3">
        <v>0</v>
      </c>
    </row>
    <row r="197" spans="1:17" x14ac:dyDescent="0.3">
      <c r="A197" s="3">
        <v>195</v>
      </c>
      <c r="B197" s="3" t="s">
        <v>203</v>
      </c>
      <c r="C197" s="3">
        <v>3</v>
      </c>
      <c r="D197" s="3">
        <v>0.6</v>
      </c>
      <c r="E197" s="3">
        <v>1.5E-3</v>
      </c>
      <c r="F197" s="3">
        <v>60</v>
      </c>
      <c r="G197" s="3">
        <v>0</v>
      </c>
      <c r="H197" s="3">
        <v>1.7500000000000002E-2</v>
      </c>
      <c r="I197" s="3">
        <v>27</v>
      </c>
      <c r="J197" s="3">
        <v>0</v>
      </c>
      <c r="K197" s="3">
        <v>30</v>
      </c>
      <c r="L197" s="3">
        <v>-1</v>
      </c>
      <c r="M197" s="3">
        <v>0</v>
      </c>
      <c r="N197" s="3">
        <v>0</v>
      </c>
      <c r="O197" s="3">
        <v>-1</v>
      </c>
      <c r="P197" s="3">
        <v>0</v>
      </c>
      <c r="Q197" s="3">
        <v>0</v>
      </c>
    </row>
    <row r="198" spans="1:17" x14ac:dyDescent="0.3">
      <c r="A198" s="3">
        <v>196</v>
      </c>
      <c r="B198" s="3" t="s">
        <v>204</v>
      </c>
      <c r="C198" s="3">
        <v>3</v>
      </c>
      <c r="D198" s="3">
        <v>0.6</v>
      </c>
      <c r="E198" s="3">
        <v>1.5E-3</v>
      </c>
      <c r="F198" s="3">
        <v>60</v>
      </c>
      <c r="G198" s="3">
        <v>0</v>
      </c>
      <c r="H198" s="3">
        <v>2.2499999999999999E-2</v>
      </c>
      <c r="I198" s="3">
        <v>27</v>
      </c>
      <c r="J198" s="3">
        <v>0</v>
      </c>
      <c r="K198" s="3">
        <v>30</v>
      </c>
      <c r="L198" s="3">
        <v>-1</v>
      </c>
      <c r="M198" s="3">
        <v>0</v>
      </c>
      <c r="N198" s="3">
        <v>0</v>
      </c>
      <c r="O198" s="3">
        <v>-1</v>
      </c>
      <c r="P198" s="3">
        <v>0</v>
      </c>
      <c r="Q198" s="3">
        <v>0</v>
      </c>
    </row>
    <row r="199" spans="1:17" x14ac:dyDescent="0.3">
      <c r="A199" s="3">
        <v>197</v>
      </c>
      <c r="B199" s="3" t="s">
        <v>205</v>
      </c>
      <c r="C199" s="3">
        <v>4</v>
      </c>
      <c r="D199" s="3">
        <v>40000000</v>
      </c>
      <c r="E199" s="3">
        <v>3500000</v>
      </c>
      <c r="F199" s="3">
        <v>60</v>
      </c>
      <c r="G199" s="3">
        <v>0</v>
      </c>
      <c r="H199" s="3">
        <v>7.4999999999999997E-3</v>
      </c>
      <c r="I199" s="3">
        <v>4</v>
      </c>
      <c r="J199" s="3">
        <v>5000000</v>
      </c>
      <c r="K199" s="3">
        <v>300000</v>
      </c>
      <c r="L199" s="3">
        <v>-1</v>
      </c>
      <c r="M199" s="3">
        <v>0</v>
      </c>
      <c r="N199" s="3">
        <v>0</v>
      </c>
      <c r="O199" s="3">
        <v>-1</v>
      </c>
      <c r="P199" s="3">
        <v>0</v>
      </c>
      <c r="Q199" s="3">
        <v>0</v>
      </c>
    </row>
    <row r="200" spans="1:17" x14ac:dyDescent="0.3">
      <c r="A200" s="3">
        <v>198</v>
      </c>
      <c r="B200" s="3" t="s">
        <v>206</v>
      </c>
      <c r="C200" s="3">
        <v>4</v>
      </c>
      <c r="D200" s="3">
        <v>40000000</v>
      </c>
      <c r="E200" s="3">
        <v>3600000</v>
      </c>
      <c r="F200" s="3">
        <v>60</v>
      </c>
      <c r="G200" s="3">
        <v>0</v>
      </c>
      <c r="H200" s="3">
        <v>8.9999999999999993E-3</v>
      </c>
      <c r="I200" s="3">
        <v>4</v>
      </c>
      <c r="J200" s="3">
        <v>5100000</v>
      </c>
      <c r="K200" s="3">
        <v>305000</v>
      </c>
      <c r="L200" s="3">
        <v>-1</v>
      </c>
      <c r="M200" s="3">
        <v>0</v>
      </c>
      <c r="N200" s="3">
        <v>0</v>
      </c>
      <c r="O200" s="3">
        <v>-1</v>
      </c>
      <c r="P200" s="3">
        <v>0</v>
      </c>
      <c r="Q200" s="3">
        <v>0</v>
      </c>
    </row>
    <row r="201" spans="1:17" x14ac:dyDescent="0.3">
      <c r="A201" s="3">
        <v>199</v>
      </c>
      <c r="B201" s="3" t="s">
        <v>207</v>
      </c>
      <c r="C201" s="3">
        <v>3</v>
      </c>
      <c r="D201" s="3">
        <v>0.6</v>
      </c>
      <c r="E201" s="3">
        <v>1.5E-3</v>
      </c>
      <c r="F201" s="3">
        <v>60</v>
      </c>
      <c r="G201" s="3">
        <v>0</v>
      </c>
      <c r="H201" s="3">
        <v>2.75E-2</v>
      </c>
      <c r="I201" s="3">
        <v>27</v>
      </c>
      <c r="J201" s="3">
        <v>0</v>
      </c>
      <c r="K201" s="3">
        <v>30</v>
      </c>
      <c r="L201" s="3">
        <v>-1</v>
      </c>
      <c r="M201" s="3">
        <v>0</v>
      </c>
      <c r="N201" s="3">
        <v>0</v>
      </c>
      <c r="O201" s="3">
        <v>-1</v>
      </c>
      <c r="P201" s="3">
        <v>0</v>
      </c>
      <c r="Q201" s="3">
        <v>0</v>
      </c>
    </row>
    <row r="202" spans="1:17" x14ac:dyDescent="0.3">
      <c r="A202" s="3">
        <v>200</v>
      </c>
      <c r="B202" s="3" t="s">
        <v>208</v>
      </c>
      <c r="C202" s="3">
        <v>3</v>
      </c>
      <c r="D202" s="3">
        <v>0.6</v>
      </c>
      <c r="E202" s="3">
        <v>1.5E-3</v>
      </c>
      <c r="F202" s="3">
        <v>60</v>
      </c>
      <c r="G202" s="3">
        <v>0</v>
      </c>
      <c r="H202" s="3">
        <v>3.2500000000000001E-2</v>
      </c>
      <c r="I202" s="3">
        <v>27</v>
      </c>
      <c r="J202" s="3">
        <v>0</v>
      </c>
      <c r="K202" s="3">
        <v>30</v>
      </c>
      <c r="L202" s="3">
        <v>-1</v>
      </c>
      <c r="M202" s="3">
        <v>0</v>
      </c>
      <c r="N202" s="3">
        <v>0</v>
      </c>
      <c r="O202" s="3">
        <v>-1</v>
      </c>
      <c r="P202" s="3">
        <v>0</v>
      </c>
      <c r="Q202" s="3">
        <v>0</v>
      </c>
    </row>
    <row r="203" spans="1:17" x14ac:dyDescent="0.3">
      <c r="A203" s="3">
        <v>201</v>
      </c>
      <c r="B203" s="3" t="s">
        <v>209</v>
      </c>
      <c r="C203" s="3">
        <v>4</v>
      </c>
      <c r="D203" s="3">
        <v>40000000</v>
      </c>
      <c r="E203" s="3">
        <v>3700000</v>
      </c>
      <c r="F203" s="3">
        <v>60</v>
      </c>
      <c r="G203" s="3">
        <v>0</v>
      </c>
      <c r="H203" s="3">
        <v>1.0500000000000001E-2</v>
      </c>
      <c r="I203" s="3">
        <v>4</v>
      </c>
      <c r="J203" s="3">
        <v>5200000</v>
      </c>
      <c r="K203" s="3">
        <v>310000</v>
      </c>
      <c r="L203" s="3">
        <v>-1</v>
      </c>
      <c r="M203" s="3">
        <v>0</v>
      </c>
      <c r="N203" s="3">
        <v>0</v>
      </c>
      <c r="O203" s="3">
        <v>-1</v>
      </c>
      <c r="P203" s="3">
        <v>0</v>
      </c>
      <c r="Q203" s="3">
        <v>0</v>
      </c>
    </row>
    <row r="204" spans="1:17" x14ac:dyDescent="0.3">
      <c r="A204" s="3">
        <v>202</v>
      </c>
      <c r="B204" s="3" t="s">
        <v>210</v>
      </c>
      <c r="C204" s="3">
        <v>4</v>
      </c>
      <c r="D204" s="3">
        <v>40000000</v>
      </c>
      <c r="E204" s="3">
        <v>3800000</v>
      </c>
      <c r="F204" s="3">
        <v>60</v>
      </c>
      <c r="G204" s="3">
        <v>0</v>
      </c>
      <c r="H204" s="3">
        <v>1.2E-2</v>
      </c>
      <c r="I204" s="3">
        <v>4</v>
      </c>
      <c r="J204" s="3">
        <v>5300000</v>
      </c>
      <c r="K204" s="3">
        <v>315000</v>
      </c>
      <c r="L204" s="3">
        <v>-1</v>
      </c>
      <c r="M204" s="3">
        <v>0</v>
      </c>
      <c r="N204" s="3">
        <v>0</v>
      </c>
      <c r="O204" s="3">
        <v>-1</v>
      </c>
      <c r="P204" s="3">
        <v>0</v>
      </c>
      <c r="Q204" s="3">
        <v>0</v>
      </c>
    </row>
    <row r="205" spans="1:17" x14ac:dyDescent="0.3">
      <c r="A205" s="3">
        <v>203</v>
      </c>
      <c r="B205" s="3" t="s">
        <v>212</v>
      </c>
      <c r="C205" s="3">
        <v>3</v>
      </c>
      <c r="D205" s="3">
        <v>0.6</v>
      </c>
      <c r="E205" s="3">
        <v>1.5E-3</v>
      </c>
      <c r="F205" s="3">
        <v>60</v>
      </c>
      <c r="G205" s="3">
        <v>0</v>
      </c>
      <c r="H205" s="3">
        <v>3.7499999999999999E-2</v>
      </c>
      <c r="I205" s="3">
        <v>27</v>
      </c>
      <c r="J205" s="3">
        <v>0</v>
      </c>
      <c r="K205" s="3">
        <v>30</v>
      </c>
      <c r="L205" s="3">
        <v>-1</v>
      </c>
      <c r="M205" s="3">
        <v>0</v>
      </c>
      <c r="N205" s="3">
        <v>0</v>
      </c>
      <c r="O205" s="3">
        <v>-1</v>
      </c>
      <c r="P205" s="3">
        <v>0</v>
      </c>
      <c r="Q205" s="3">
        <v>0</v>
      </c>
    </row>
    <row r="206" spans="1:17" x14ac:dyDescent="0.3">
      <c r="A206" s="3">
        <v>204</v>
      </c>
      <c r="B206" s="3" t="s">
        <v>211</v>
      </c>
      <c r="C206" s="3">
        <v>4</v>
      </c>
      <c r="D206" s="3">
        <v>40000000</v>
      </c>
      <c r="E206" s="3">
        <v>3900000</v>
      </c>
      <c r="F206" s="3">
        <v>60</v>
      </c>
      <c r="G206" s="3">
        <v>0</v>
      </c>
      <c r="H206" s="3">
        <v>1.35E-2</v>
      </c>
      <c r="I206" s="3">
        <v>4</v>
      </c>
      <c r="J206" s="3">
        <v>5400000</v>
      </c>
      <c r="K206" s="3">
        <v>320000</v>
      </c>
      <c r="L206" s="3">
        <v>-1</v>
      </c>
      <c r="M206" s="3">
        <v>0</v>
      </c>
      <c r="N206" s="3">
        <v>0</v>
      </c>
      <c r="O206" s="3">
        <v>-1</v>
      </c>
      <c r="P206" s="3">
        <v>0</v>
      </c>
      <c r="Q206" s="3">
        <v>0</v>
      </c>
    </row>
    <row r="207" spans="1:17" x14ac:dyDescent="0.3">
      <c r="A207" s="3">
        <v>205</v>
      </c>
      <c r="B207" s="3" t="s">
        <v>213</v>
      </c>
      <c r="C207" s="3">
        <v>3</v>
      </c>
      <c r="D207" s="3">
        <v>0.6</v>
      </c>
      <c r="E207" s="3">
        <v>1.5E-3</v>
      </c>
      <c r="F207" s="3">
        <v>80</v>
      </c>
      <c r="G207" s="3">
        <v>0</v>
      </c>
      <c r="H207" s="3">
        <v>5.0000000000000001E-3</v>
      </c>
      <c r="I207" s="3">
        <v>27</v>
      </c>
      <c r="J207" s="3">
        <v>0</v>
      </c>
      <c r="K207" s="3">
        <v>30</v>
      </c>
      <c r="L207" s="3">
        <v>-1</v>
      </c>
      <c r="M207" s="3">
        <v>0</v>
      </c>
      <c r="N207" s="3">
        <v>0</v>
      </c>
      <c r="O207" s="3">
        <v>-1</v>
      </c>
      <c r="P207" s="3">
        <v>0</v>
      </c>
      <c r="Q207" s="3">
        <v>0</v>
      </c>
    </row>
    <row r="208" spans="1:17" x14ac:dyDescent="0.3">
      <c r="A208" s="3">
        <v>206</v>
      </c>
      <c r="B208" s="3" t="s">
        <v>214</v>
      </c>
      <c r="C208" s="3">
        <v>4</v>
      </c>
      <c r="D208" s="3">
        <v>40000000</v>
      </c>
      <c r="E208" s="3">
        <v>4000000</v>
      </c>
      <c r="F208" s="3">
        <v>80</v>
      </c>
      <c r="G208" s="3">
        <v>0</v>
      </c>
      <c r="H208" s="3">
        <v>1.25E-3</v>
      </c>
      <c r="I208" s="3">
        <v>4</v>
      </c>
      <c r="J208" s="3">
        <v>5500000</v>
      </c>
      <c r="K208" s="3">
        <v>325000</v>
      </c>
      <c r="L208" s="3">
        <v>-1</v>
      </c>
      <c r="M208" s="3">
        <v>0</v>
      </c>
      <c r="N208" s="3">
        <v>0</v>
      </c>
      <c r="O208" s="3">
        <v>-1</v>
      </c>
      <c r="P208" s="3">
        <v>0</v>
      </c>
      <c r="Q208" s="3">
        <v>0</v>
      </c>
    </row>
    <row r="209" spans="1:17" x14ac:dyDescent="0.3">
      <c r="A209" s="3">
        <v>207</v>
      </c>
      <c r="B209" s="3" t="s">
        <v>215</v>
      </c>
      <c r="C209" s="3">
        <v>3</v>
      </c>
      <c r="D209" s="3">
        <v>0.6</v>
      </c>
      <c r="E209" s="3">
        <v>1.5E-3</v>
      </c>
      <c r="F209" s="3">
        <v>80</v>
      </c>
      <c r="G209" s="3">
        <v>0</v>
      </c>
      <c r="H209" s="3">
        <v>8.0000000000000002E-3</v>
      </c>
      <c r="I209" s="3">
        <v>27</v>
      </c>
      <c r="J209" s="3">
        <v>0</v>
      </c>
      <c r="K209" s="3">
        <v>30</v>
      </c>
      <c r="L209" s="3">
        <v>-1</v>
      </c>
      <c r="M209" s="3">
        <v>0</v>
      </c>
      <c r="N209" s="3">
        <v>0</v>
      </c>
      <c r="O209" s="3">
        <v>-1</v>
      </c>
      <c r="P209" s="3">
        <v>0</v>
      </c>
      <c r="Q209" s="3">
        <v>0</v>
      </c>
    </row>
    <row r="210" spans="1:17" x14ac:dyDescent="0.3">
      <c r="A210" s="3">
        <v>208</v>
      </c>
      <c r="B210" s="3" t="s">
        <v>216</v>
      </c>
      <c r="C210" s="3">
        <v>4</v>
      </c>
      <c r="D210" s="3">
        <v>40000000</v>
      </c>
      <c r="E210" s="3">
        <v>4100000</v>
      </c>
      <c r="F210" s="3">
        <v>80</v>
      </c>
      <c r="G210" s="3">
        <v>0</v>
      </c>
      <c r="H210" s="3">
        <v>2.5000000000000001E-3</v>
      </c>
      <c r="I210" s="3">
        <v>4</v>
      </c>
      <c r="J210" s="3">
        <v>5600000</v>
      </c>
      <c r="K210" s="3">
        <v>330000</v>
      </c>
      <c r="L210" s="3">
        <v>-1</v>
      </c>
      <c r="M210" s="3">
        <v>0</v>
      </c>
      <c r="N210" s="3">
        <v>0</v>
      </c>
      <c r="O210" s="3">
        <v>-1</v>
      </c>
      <c r="P210" s="3">
        <v>0</v>
      </c>
      <c r="Q210" s="3">
        <v>0</v>
      </c>
    </row>
    <row r="211" spans="1:17" x14ac:dyDescent="0.3">
      <c r="A211" s="3">
        <v>209</v>
      </c>
      <c r="B211" s="3" t="s">
        <v>220</v>
      </c>
      <c r="C211" s="3">
        <v>3</v>
      </c>
      <c r="D211" s="3">
        <v>0.6</v>
      </c>
      <c r="E211" s="3">
        <v>1.5E-3</v>
      </c>
      <c r="F211" s="3">
        <v>80</v>
      </c>
      <c r="G211" s="3">
        <v>0</v>
      </c>
      <c r="H211" s="3">
        <v>1.4999999999999999E-2</v>
      </c>
      <c r="I211" s="3">
        <v>27</v>
      </c>
      <c r="J211" s="3">
        <v>0</v>
      </c>
      <c r="K211" s="3">
        <v>30</v>
      </c>
      <c r="L211" s="3">
        <v>-1</v>
      </c>
      <c r="M211" s="3">
        <v>0</v>
      </c>
      <c r="N211" s="3">
        <v>0</v>
      </c>
      <c r="O211" s="3">
        <v>-1</v>
      </c>
      <c r="P211" s="3">
        <v>0</v>
      </c>
      <c r="Q211" s="3">
        <v>0</v>
      </c>
    </row>
    <row r="212" spans="1:17" x14ac:dyDescent="0.3">
      <c r="A212" s="3">
        <v>210</v>
      </c>
      <c r="B212" s="3" t="s">
        <v>221</v>
      </c>
      <c r="C212" s="3">
        <v>4</v>
      </c>
      <c r="D212" s="3">
        <v>40000000</v>
      </c>
      <c r="E212" s="3">
        <v>4200000</v>
      </c>
      <c r="F212" s="3">
        <v>80</v>
      </c>
      <c r="G212" s="3">
        <v>0</v>
      </c>
      <c r="H212" s="3">
        <v>5.0000000000000001E-3</v>
      </c>
      <c r="I212" s="3">
        <v>4</v>
      </c>
      <c r="J212" s="3">
        <v>5700000</v>
      </c>
      <c r="K212" s="3">
        <v>335000</v>
      </c>
      <c r="L212" s="3">
        <v>-1</v>
      </c>
      <c r="M212" s="3">
        <v>0</v>
      </c>
      <c r="N212" s="3">
        <v>0</v>
      </c>
      <c r="O212" s="3">
        <v>-1</v>
      </c>
      <c r="P212" s="3">
        <v>0</v>
      </c>
      <c r="Q212" s="3">
        <v>0</v>
      </c>
    </row>
    <row r="213" spans="1:17" x14ac:dyDescent="0.3">
      <c r="A213" s="3">
        <v>211</v>
      </c>
      <c r="B213" s="3" t="s">
        <v>222</v>
      </c>
      <c r="C213" s="3">
        <v>3</v>
      </c>
      <c r="D213" s="3">
        <v>0.6</v>
      </c>
      <c r="E213" s="3">
        <v>1.5E-3</v>
      </c>
      <c r="F213" s="3">
        <v>80</v>
      </c>
      <c r="G213" s="3">
        <v>0</v>
      </c>
      <c r="H213" s="3">
        <v>2.5000000000000001E-2</v>
      </c>
      <c r="I213" s="3">
        <v>27</v>
      </c>
      <c r="J213" s="3">
        <v>0</v>
      </c>
      <c r="K213" s="3">
        <v>30</v>
      </c>
      <c r="L213" s="3">
        <v>-1</v>
      </c>
      <c r="M213" s="3">
        <v>0</v>
      </c>
      <c r="N213" s="3">
        <v>0</v>
      </c>
      <c r="O213" s="3">
        <v>-1</v>
      </c>
      <c r="P213" s="3">
        <v>0</v>
      </c>
      <c r="Q213" s="3">
        <v>0</v>
      </c>
    </row>
    <row r="214" spans="1:17" x14ac:dyDescent="0.3">
      <c r="A214" s="3">
        <v>212</v>
      </c>
      <c r="B214" s="3" t="s">
        <v>223</v>
      </c>
      <c r="C214" s="3">
        <v>4</v>
      </c>
      <c r="D214" s="3">
        <v>40000000</v>
      </c>
      <c r="E214" s="3">
        <v>4300000</v>
      </c>
      <c r="F214" s="3">
        <v>80</v>
      </c>
      <c r="G214" s="3">
        <v>0</v>
      </c>
      <c r="H214" s="3">
        <v>7.4999999999999997E-3</v>
      </c>
      <c r="I214" s="3">
        <v>4</v>
      </c>
      <c r="J214" s="3">
        <v>5800000</v>
      </c>
      <c r="K214" s="3">
        <v>340000</v>
      </c>
      <c r="L214" s="3">
        <v>-1</v>
      </c>
      <c r="M214" s="3">
        <v>0</v>
      </c>
      <c r="N214" s="3">
        <v>0</v>
      </c>
      <c r="O214" s="3">
        <v>-1</v>
      </c>
      <c r="P214" s="3">
        <v>0</v>
      </c>
      <c r="Q214" s="3">
        <v>0</v>
      </c>
    </row>
    <row r="215" spans="1:17" x14ac:dyDescent="0.3">
      <c r="A215" s="3">
        <v>213</v>
      </c>
      <c r="B215" s="3" t="s">
        <v>224</v>
      </c>
      <c r="C215" s="3">
        <v>3</v>
      </c>
      <c r="D215" s="3">
        <v>0.6</v>
      </c>
      <c r="E215" s="3">
        <v>1.5E-3</v>
      </c>
      <c r="F215" s="3">
        <v>80</v>
      </c>
      <c r="G215" s="3">
        <v>0</v>
      </c>
      <c r="H215" s="3">
        <v>0.04</v>
      </c>
      <c r="I215" s="3">
        <v>27</v>
      </c>
      <c r="J215" s="3">
        <v>0</v>
      </c>
      <c r="K215" s="3">
        <v>30</v>
      </c>
      <c r="L215" s="3">
        <v>-1</v>
      </c>
      <c r="M215" s="3">
        <v>0</v>
      </c>
      <c r="N215" s="3">
        <v>0</v>
      </c>
      <c r="O215" s="3">
        <v>-1</v>
      </c>
      <c r="P215" s="3">
        <v>0</v>
      </c>
      <c r="Q215" s="3">
        <v>0</v>
      </c>
    </row>
    <row r="216" spans="1:17" x14ac:dyDescent="0.3">
      <c r="A216" s="3">
        <v>214</v>
      </c>
      <c r="B216" s="3" t="s">
        <v>225</v>
      </c>
      <c r="C216" s="3">
        <v>4</v>
      </c>
      <c r="D216" s="3">
        <v>40000000</v>
      </c>
      <c r="E216" s="3">
        <v>4400000</v>
      </c>
      <c r="F216" s="3">
        <v>80</v>
      </c>
      <c r="G216" s="3">
        <v>0</v>
      </c>
      <c r="H216" s="3">
        <v>1.4999999999999999E-2</v>
      </c>
      <c r="I216" s="3">
        <v>4</v>
      </c>
      <c r="J216" s="3">
        <v>5900000</v>
      </c>
      <c r="K216" s="3">
        <v>350000</v>
      </c>
      <c r="L216" s="3">
        <v>-1</v>
      </c>
      <c r="M216" s="3">
        <v>0</v>
      </c>
      <c r="N216" s="3">
        <v>0</v>
      </c>
      <c r="O216" s="3">
        <v>-1</v>
      </c>
      <c r="P216" s="3">
        <v>0</v>
      </c>
      <c r="Q216" s="3">
        <v>0</v>
      </c>
    </row>
    <row r="217" spans="1:17" x14ac:dyDescent="0.3">
      <c r="A217" s="3">
        <f>ROW()-2</f>
        <v>215</v>
      </c>
      <c r="B217" s="3" t="s">
        <v>227</v>
      </c>
      <c r="C217" s="3">
        <v>3</v>
      </c>
      <c r="D217" s="3">
        <v>0.6</v>
      </c>
      <c r="E217" s="3">
        <v>1.5E-3</v>
      </c>
      <c r="F217" s="3">
        <v>80</v>
      </c>
      <c r="G217" s="3">
        <v>0</v>
      </c>
      <c r="H217" s="3">
        <v>7.0000000000000007E-2</v>
      </c>
      <c r="I217" s="3">
        <v>27</v>
      </c>
      <c r="J217" s="3">
        <v>0</v>
      </c>
      <c r="K217" s="3">
        <v>30</v>
      </c>
      <c r="L217" s="3">
        <v>-1</v>
      </c>
      <c r="M217" s="3">
        <v>0</v>
      </c>
      <c r="N217" s="3">
        <v>0</v>
      </c>
      <c r="O217" s="3">
        <v>-1</v>
      </c>
      <c r="P217" s="3">
        <v>0</v>
      </c>
      <c r="Q217" s="3">
        <v>0</v>
      </c>
    </row>
    <row r="218" spans="1:17" x14ac:dyDescent="0.3">
      <c r="A218" s="3">
        <f>ROW()-2</f>
        <v>216</v>
      </c>
      <c r="B218" s="3" t="s">
        <v>228</v>
      </c>
      <c r="C218" s="3">
        <v>4</v>
      </c>
      <c r="D218" s="3">
        <v>40000000</v>
      </c>
      <c r="E218" s="3">
        <v>4500000</v>
      </c>
      <c r="F218" s="3">
        <v>80</v>
      </c>
      <c r="G218" s="3">
        <v>0</v>
      </c>
      <c r="H218" s="3">
        <v>2.5000000000000001E-2</v>
      </c>
      <c r="I218" s="3">
        <v>4</v>
      </c>
      <c r="J218" s="3">
        <v>6000000</v>
      </c>
      <c r="K218" s="3">
        <v>355000</v>
      </c>
      <c r="L218" s="3">
        <v>-1</v>
      </c>
      <c r="M218" s="3">
        <v>0</v>
      </c>
      <c r="N218" s="3">
        <v>0</v>
      </c>
      <c r="O218" s="3">
        <v>-1</v>
      </c>
      <c r="P218" s="3">
        <v>0</v>
      </c>
      <c r="Q218" s="3">
        <v>0</v>
      </c>
    </row>
    <row r="219" spans="1:17" ht="15.75" customHeight="1" x14ac:dyDescent="0.3">
      <c r="A219" s="3">
        <f>ROW()-2</f>
        <v>217</v>
      </c>
      <c r="B219" s="3" t="s">
        <v>229</v>
      </c>
      <c r="C219" s="3">
        <v>3</v>
      </c>
      <c r="D219" s="3">
        <v>0.6</v>
      </c>
      <c r="E219" s="3">
        <v>1.5E-3</v>
      </c>
      <c r="F219" s="3">
        <v>80</v>
      </c>
      <c r="G219" s="3">
        <v>0</v>
      </c>
      <c r="H219" s="3">
        <v>0.12</v>
      </c>
      <c r="I219" s="3">
        <v>27</v>
      </c>
      <c r="J219" s="3">
        <v>0</v>
      </c>
      <c r="K219" s="3">
        <v>30</v>
      </c>
      <c r="L219" s="3">
        <v>-1</v>
      </c>
      <c r="M219" s="3">
        <v>0</v>
      </c>
      <c r="N219" s="3">
        <v>0</v>
      </c>
      <c r="O219" s="3">
        <v>-1</v>
      </c>
      <c r="P219" s="3">
        <v>0</v>
      </c>
      <c r="Q219" s="3">
        <v>0</v>
      </c>
    </row>
    <row r="220" spans="1:17" x14ac:dyDescent="0.3">
      <c r="A220" s="3">
        <f>ROW()-2</f>
        <v>218</v>
      </c>
      <c r="B220" s="3" t="s">
        <v>230</v>
      </c>
      <c r="C220" s="3">
        <v>4</v>
      </c>
      <c r="D220" s="3">
        <v>40000000</v>
      </c>
      <c r="E220" s="3">
        <v>4600000</v>
      </c>
      <c r="F220" s="3">
        <v>80</v>
      </c>
      <c r="G220" s="3">
        <v>0</v>
      </c>
      <c r="H220" s="3">
        <v>4.4999999999999998E-2</v>
      </c>
      <c r="I220" s="3">
        <v>4</v>
      </c>
      <c r="J220" s="3">
        <v>6100000</v>
      </c>
      <c r="K220" s="3">
        <v>360000</v>
      </c>
      <c r="L220" s="3">
        <v>-1</v>
      </c>
      <c r="M220" s="3">
        <v>0</v>
      </c>
      <c r="N220" s="3">
        <v>0</v>
      </c>
      <c r="O220" s="3">
        <v>-1</v>
      </c>
      <c r="P220" s="3">
        <v>0</v>
      </c>
      <c r="Q220" s="3">
        <v>0</v>
      </c>
    </row>
    <row r="221" spans="1:17" x14ac:dyDescent="0.3">
      <c r="A221" s="3">
        <f t="shared" ref="A221:A283" si="0">ROW()-2</f>
        <v>219</v>
      </c>
      <c r="B221" s="3" t="s">
        <v>222</v>
      </c>
      <c r="C221" s="3">
        <v>-1</v>
      </c>
      <c r="D221" s="3">
        <v>0</v>
      </c>
      <c r="E221" s="3">
        <v>0</v>
      </c>
      <c r="F221" s="3">
        <v>-1</v>
      </c>
      <c r="G221" s="3">
        <v>0</v>
      </c>
      <c r="H221" s="3">
        <v>0</v>
      </c>
      <c r="I221" s="3">
        <v>88</v>
      </c>
      <c r="J221" s="3">
        <v>50</v>
      </c>
      <c r="K221" s="3">
        <v>0</v>
      </c>
      <c r="L221" s="3">
        <v>-1</v>
      </c>
      <c r="M221" s="3">
        <v>0</v>
      </c>
      <c r="N221" s="3">
        <v>0</v>
      </c>
      <c r="O221" s="3">
        <v>-1</v>
      </c>
      <c r="P221" s="3">
        <v>0</v>
      </c>
      <c r="Q221" s="3">
        <v>0</v>
      </c>
    </row>
    <row r="222" spans="1:17" x14ac:dyDescent="0.3">
      <c r="A222" s="3">
        <f t="shared" si="0"/>
        <v>220</v>
      </c>
      <c r="B222" s="3" t="s">
        <v>231</v>
      </c>
      <c r="C222" s="3">
        <v>-1</v>
      </c>
      <c r="D222" s="3">
        <v>0</v>
      </c>
      <c r="E222" s="3">
        <v>0</v>
      </c>
      <c r="F222" s="3">
        <v>-1</v>
      </c>
      <c r="G222" s="3">
        <v>0</v>
      </c>
      <c r="H222" s="3">
        <v>0</v>
      </c>
      <c r="I222" s="3">
        <v>88</v>
      </c>
      <c r="J222" s="3">
        <v>100</v>
      </c>
      <c r="K222" s="3">
        <v>0</v>
      </c>
      <c r="L222" s="3">
        <v>-1</v>
      </c>
      <c r="M222" s="3">
        <v>0</v>
      </c>
      <c r="N222" s="3">
        <v>0</v>
      </c>
      <c r="O222" s="3">
        <v>-1</v>
      </c>
      <c r="P222" s="3">
        <v>0</v>
      </c>
      <c r="Q222" s="3">
        <v>0</v>
      </c>
    </row>
    <row r="223" spans="1:17" x14ac:dyDescent="0.3">
      <c r="A223" s="3">
        <f t="shared" si="0"/>
        <v>221</v>
      </c>
      <c r="B223" s="3" t="s">
        <v>232</v>
      </c>
      <c r="C223" s="3">
        <v>-1</v>
      </c>
      <c r="D223" s="3">
        <v>0</v>
      </c>
      <c r="E223" s="3">
        <v>0</v>
      </c>
      <c r="F223" s="3">
        <v>-1</v>
      </c>
      <c r="G223" s="3">
        <v>0</v>
      </c>
      <c r="H223" s="3">
        <v>0</v>
      </c>
      <c r="I223" s="3">
        <v>88</v>
      </c>
      <c r="J223" s="3">
        <v>150</v>
      </c>
      <c r="K223" s="3">
        <v>0</v>
      </c>
      <c r="L223" s="3">
        <v>-1</v>
      </c>
      <c r="M223" s="3">
        <v>0</v>
      </c>
      <c r="N223" s="3">
        <v>0</v>
      </c>
      <c r="O223" s="3">
        <v>-1</v>
      </c>
      <c r="P223" s="3">
        <v>0</v>
      </c>
      <c r="Q223" s="3">
        <v>0</v>
      </c>
    </row>
    <row r="224" spans="1:17" x14ac:dyDescent="0.3">
      <c r="A224" s="3">
        <f t="shared" si="0"/>
        <v>222</v>
      </c>
      <c r="B224" s="3" t="s">
        <v>229</v>
      </c>
      <c r="C224" s="3">
        <v>-1</v>
      </c>
      <c r="D224" s="3">
        <v>0</v>
      </c>
      <c r="E224" s="3">
        <v>0</v>
      </c>
      <c r="F224" s="3">
        <v>-1</v>
      </c>
      <c r="G224" s="3">
        <v>0</v>
      </c>
      <c r="H224" s="3">
        <v>0</v>
      </c>
      <c r="I224" s="3">
        <v>88</v>
      </c>
      <c r="J224" s="3">
        <v>200</v>
      </c>
      <c r="K224" s="3">
        <v>0</v>
      </c>
      <c r="L224" s="3">
        <v>-1</v>
      </c>
      <c r="M224" s="3">
        <v>0</v>
      </c>
      <c r="N224" s="3">
        <v>0</v>
      </c>
      <c r="O224" s="3">
        <v>-1</v>
      </c>
      <c r="P224" s="3">
        <v>0</v>
      </c>
      <c r="Q224" s="3">
        <v>0</v>
      </c>
    </row>
    <row r="225" spans="1:17" x14ac:dyDescent="0.3">
      <c r="A225" s="3">
        <f t="shared" si="0"/>
        <v>223</v>
      </c>
      <c r="B225" s="3" t="s">
        <v>234</v>
      </c>
      <c r="C225" s="3">
        <v>-1</v>
      </c>
      <c r="D225" s="3">
        <v>0</v>
      </c>
      <c r="E225" s="3">
        <v>0</v>
      </c>
      <c r="F225" s="3">
        <v>-1</v>
      </c>
      <c r="G225" s="3">
        <v>0</v>
      </c>
      <c r="H225" s="3">
        <v>0</v>
      </c>
      <c r="I225" s="3">
        <v>-1</v>
      </c>
      <c r="J225" s="3">
        <v>0</v>
      </c>
      <c r="K225" s="3">
        <v>0</v>
      </c>
      <c r="L225" s="3">
        <v>-1</v>
      </c>
      <c r="M225" s="3">
        <v>0</v>
      </c>
      <c r="N225" s="3">
        <v>0</v>
      </c>
      <c r="O225" s="3">
        <v>-1</v>
      </c>
      <c r="P225" s="3">
        <v>0</v>
      </c>
      <c r="Q225" s="3">
        <v>0</v>
      </c>
    </row>
    <row r="226" spans="1:17" x14ac:dyDescent="0.3">
      <c r="A226" s="3">
        <f>ROW()-2</f>
        <v>224</v>
      </c>
      <c r="B226" s="3" t="s">
        <v>233</v>
      </c>
      <c r="C226" s="3">
        <v>-1</v>
      </c>
      <c r="D226" s="3">
        <v>0</v>
      </c>
      <c r="E226" s="3">
        <v>0</v>
      </c>
      <c r="F226" s="3">
        <v>-1</v>
      </c>
      <c r="G226" s="3">
        <v>0</v>
      </c>
      <c r="H226" s="3">
        <v>0</v>
      </c>
      <c r="I226" s="3">
        <v>-1</v>
      </c>
      <c r="J226" s="3">
        <v>0</v>
      </c>
      <c r="K226" s="3">
        <v>0</v>
      </c>
      <c r="L226" s="3">
        <v>-1</v>
      </c>
      <c r="M226" s="3">
        <v>0</v>
      </c>
      <c r="N226" s="3">
        <v>0</v>
      </c>
      <c r="O226" s="3">
        <v>-1</v>
      </c>
      <c r="P226" s="3">
        <v>0</v>
      </c>
      <c r="Q226" s="3">
        <v>0</v>
      </c>
    </row>
    <row r="227" spans="1:17" x14ac:dyDescent="0.3">
      <c r="A227" s="3">
        <f t="shared" si="0"/>
        <v>225</v>
      </c>
      <c r="B227" s="3" t="s">
        <v>235</v>
      </c>
      <c r="C227" s="3">
        <v>3</v>
      </c>
      <c r="D227" s="3">
        <v>0.6</v>
      </c>
      <c r="E227" s="3">
        <v>1.5E-3</v>
      </c>
      <c r="F227" s="3">
        <v>80</v>
      </c>
      <c r="G227" s="3">
        <v>0</v>
      </c>
      <c r="H227" s="3">
        <v>0.23</v>
      </c>
      <c r="I227" s="3">
        <v>27</v>
      </c>
      <c r="J227" s="3">
        <v>0</v>
      </c>
      <c r="K227" s="3">
        <v>30</v>
      </c>
      <c r="L227" s="3">
        <v>-1</v>
      </c>
      <c r="M227" s="3">
        <v>0</v>
      </c>
      <c r="N227" s="3">
        <v>0</v>
      </c>
      <c r="O227" s="3">
        <v>-1</v>
      </c>
      <c r="P227" s="3">
        <v>0</v>
      </c>
      <c r="Q227" s="3">
        <v>0</v>
      </c>
    </row>
    <row r="228" spans="1:17" x14ac:dyDescent="0.3">
      <c r="A228" s="3">
        <f t="shared" si="0"/>
        <v>226</v>
      </c>
      <c r="B228" s="3" t="s">
        <v>236</v>
      </c>
      <c r="C228" s="3">
        <v>3</v>
      </c>
      <c r="D228" s="3">
        <v>0.6</v>
      </c>
      <c r="E228" s="3">
        <v>1.5E-3</v>
      </c>
      <c r="F228" s="3">
        <v>80</v>
      </c>
      <c r="G228" s="3">
        <v>0</v>
      </c>
      <c r="H228" s="3">
        <v>0.42</v>
      </c>
      <c r="I228" s="3">
        <v>27</v>
      </c>
      <c r="J228" s="3">
        <v>0</v>
      </c>
      <c r="K228" s="3">
        <v>30</v>
      </c>
      <c r="L228" s="3">
        <v>-1</v>
      </c>
      <c r="M228" s="3">
        <v>0</v>
      </c>
      <c r="N228" s="3">
        <v>0</v>
      </c>
      <c r="O228" s="3">
        <v>-1</v>
      </c>
      <c r="P228" s="3">
        <v>0</v>
      </c>
      <c r="Q228" s="3">
        <v>0</v>
      </c>
    </row>
    <row r="229" spans="1:17" x14ac:dyDescent="0.3">
      <c r="A229" s="3">
        <f t="shared" si="0"/>
        <v>227</v>
      </c>
      <c r="B229" s="3" t="s">
        <v>237</v>
      </c>
      <c r="C229" s="3">
        <v>-1</v>
      </c>
      <c r="D229" s="3">
        <v>0</v>
      </c>
      <c r="E229" s="3">
        <v>0</v>
      </c>
      <c r="F229" s="3">
        <v>-1</v>
      </c>
      <c r="G229" s="3">
        <v>0</v>
      </c>
      <c r="H229" s="3">
        <v>0</v>
      </c>
      <c r="I229" s="3">
        <v>-1</v>
      </c>
      <c r="J229" s="3">
        <v>0</v>
      </c>
      <c r="K229" s="3">
        <v>0</v>
      </c>
      <c r="L229" s="3">
        <v>-1</v>
      </c>
      <c r="M229" s="3">
        <v>0</v>
      </c>
      <c r="N229" s="3">
        <v>0</v>
      </c>
      <c r="O229" s="3">
        <v>-1</v>
      </c>
      <c r="P229" s="3">
        <v>0</v>
      </c>
      <c r="Q229" s="3">
        <v>0</v>
      </c>
    </row>
    <row r="230" spans="1:17" x14ac:dyDescent="0.3">
      <c r="A230" s="3">
        <f t="shared" si="0"/>
        <v>228</v>
      </c>
      <c r="B230" s="3" t="s">
        <v>239</v>
      </c>
      <c r="C230" s="3">
        <v>4</v>
      </c>
      <c r="D230" s="3">
        <v>40000000</v>
      </c>
      <c r="E230" s="3">
        <v>4700000</v>
      </c>
      <c r="F230" s="3">
        <v>80</v>
      </c>
      <c r="G230" s="3">
        <v>0</v>
      </c>
      <c r="H230" s="3">
        <v>7.4999999999999997E-2</v>
      </c>
      <c r="I230" s="3">
        <v>4</v>
      </c>
      <c r="J230" s="3">
        <v>6200000</v>
      </c>
      <c r="K230" s="3">
        <v>365000</v>
      </c>
      <c r="L230" s="3">
        <v>-1</v>
      </c>
      <c r="M230" s="3">
        <v>0</v>
      </c>
      <c r="N230" s="3">
        <v>0</v>
      </c>
      <c r="O230" s="3">
        <v>-1</v>
      </c>
      <c r="P230" s="3">
        <v>0</v>
      </c>
      <c r="Q230" s="3">
        <v>0</v>
      </c>
    </row>
    <row r="231" spans="1:17" x14ac:dyDescent="0.3">
      <c r="A231" s="3">
        <f t="shared" si="0"/>
        <v>229</v>
      </c>
      <c r="B231" s="3" t="s">
        <v>240</v>
      </c>
      <c r="C231" s="3">
        <v>4</v>
      </c>
      <c r="D231" s="3">
        <v>40000000</v>
      </c>
      <c r="E231" s="3">
        <v>4800000</v>
      </c>
      <c r="F231" s="3">
        <v>80</v>
      </c>
      <c r="G231" s="3">
        <v>0</v>
      </c>
      <c r="H231" s="3">
        <v>0.115</v>
      </c>
      <c r="I231" s="3">
        <v>4</v>
      </c>
      <c r="J231" s="3">
        <v>6300000</v>
      </c>
      <c r="K231" s="3">
        <v>370000</v>
      </c>
      <c r="L231" s="3">
        <v>-1</v>
      </c>
      <c r="M231" s="3">
        <v>0</v>
      </c>
      <c r="N231" s="3">
        <v>0</v>
      </c>
      <c r="O231" s="3">
        <v>-1</v>
      </c>
      <c r="P231" s="3">
        <v>0</v>
      </c>
      <c r="Q231" s="3">
        <v>0</v>
      </c>
    </row>
    <row r="232" spans="1:17" x14ac:dyDescent="0.3">
      <c r="A232" s="3">
        <f t="shared" si="0"/>
        <v>230</v>
      </c>
      <c r="B232" s="3" t="s">
        <v>238</v>
      </c>
      <c r="C232" s="3">
        <v>-1</v>
      </c>
      <c r="D232" s="3">
        <v>0</v>
      </c>
      <c r="E232" s="3">
        <v>0</v>
      </c>
      <c r="F232" s="3">
        <v>-1</v>
      </c>
      <c r="G232" s="3">
        <v>0</v>
      </c>
      <c r="H232" s="3">
        <v>0</v>
      </c>
      <c r="I232" s="3">
        <v>-1</v>
      </c>
      <c r="J232" s="3">
        <v>0</v>
      </c>
      <c r="K232" s="3">
        <v>0</v>
      </c>
      <c r="L232" s="3">
        <v>-1</v>
      </c>
      <c r="M232" s="3">
        <v>0</v>
      </c>
      <c r="N232" s="3">
        <v>0</v>
      </c>
      <c r="O232" s="3">
        <v>-1</v>
      </c>
      <c r="P232" s="3">
        <v>0</v>
      </c>
      <c r="Q232" s="3">
        <v>0</v>
      </c>
    </row>
    <row r="233" spans="1:17" x14ac:dyDescent="0.3">
      <c r="A233" s="3">
        <f t="shared" si="0"/>
        <v>231</v>
      </c>
      <c r="B233" s="3" t="s">
        <v>243</v>
      </c>
      <c r="C233" s="3">
        <v>3</v>
      </c>
      <c r="D233" s="3">
        <v>0.6</v>
      </c>
      <c r="E233" s="3">
        <v>1.5E-3</v>
      </c>
      <c r="F233" s="3">
        <v>80</v>
      </c>
      <c r="G233" s="3">
        <v>0</v>
      </c>
      <c r="H233" s="3">
        <v>0.75</v>
      </c>
      <c r="I233" s="3">
        <v>27</v>
      </c>
      <c r="J233" s="3">
        <v>0</v>
      </c>
      <c r="K233" s="3">
        <v>30</v>
      </c>
      <c r="L233" s="3">
        <v>-1</v>
      </c>
      <c r="M233" s="3">
        <v>0</v>
      </c>
      <c r="N233" s="3">
        <v>0</v>
      </c>
      <c r="O233" s="3">
        <v>-1</v>
      </c>
      <c r="P233" s="3">
        <v>0</v>
      </c>
      <c r="Q233" s="3">
        <v>0</v>
      </c>
    </row>
    <row r="234" spans="1:17" x14ac:dyDescent="0.3">
      <c r="A234" s="3">
        <f t="shared" si="0"/>
        <v>232</v>
      </c>
      <c r="B234" s="3" t="s">
        <v>244</v>
      </c>
      <c r="C234" s="3">
        <v>3</v>
      </c>
      <c r="D234" s="3">
        <v>0.6</v>
      </c>
      <c r="E234" s="3">
        <v>1.5E-3</v>
      </c>
      <c r="F234" s="3">
        <v>80</v>
      </c>
      <c r="G234" s="3">
        <v>0</v>
      </c>
      <c r="H234" s="3">
        <v>1.3</v>
      </c>
      <c r="I234" s="3">
        <v>27</v>
      </c>
      <c r="J234" s="3">
        <v>0</v>
      </c>
      <c r="K234" s="3">
        <v>30</v>
      </c>
      <c r="L234" s="3">
        <v>-1</v>
      </c>
      <c r="M234" s="3">
        <v>0</v>
      </c>
      <c r="N234" s="3">
        <v>0</v>
      </c>
      <c r="O234" s="3">
        <v>-1</v>
      </c>
      <c r="P234" s="3">
        <v>0</v>
      </c>
      <c r="Q234" s="3">
        <v>0</v>
      </c>
    </row>
    <row r="235" spans="1:17" x14ac:dyDescent="0.3">
      <c r="A235" s="3">
        <f t="shared" si="0"/>
        <v>233</v>
      </c>
      <c r="B235" s="3" t="s">
        <v>245</v>
      </c>
      <c r="C235" s="3">
        <v>4</v>
      </c>
      <c r="D235" s="3">
        <v>40000000</v>
      </c>
      <c r="E235" s="3">
        <v>4900000</v>
      </c>
      <c r="F235" s="3">
        <v>80</v>
      </c>
      <c r="G235" s="3">
        <v>0</v>
      </c>
      <c r="H235" s="3">
        <v>0.21</v>
      </c>
      <c r="I235" s="3">
        <v>4</v>
      </c>
      <c r="J235" s="3">
        <v>6400000</v>
      </c>
      <c r="K235" s="3">
        <v>375000</v>
      </c>
      <c r="L235" s="3">
        <v>-1</v>
      </c>
      <c r="M235" s="3">
        <v>0</v>
      </c>
      <c r="N235" s="3">
        <v>0</v>
      </c>
      <c r="O235" s="3">
        <v>-1</v>
      </c>
      <c r="P235" s="3">
        <v>0</v>
      </c>
      <c r="Q235" s="3">
        <v>0</v>
      </c>
    </row>
    <row r="236" spans="1:17" x14ac:dyDescent="0.3">
      <c r="A236" s="3">
        <f t="shared" si="0"/>
        <v>234</v>
      </c>
      <c r="B236" s="3" t="s">
        <v>246</v>
      </c>
      <c r="C236" s="3">
        <v>4</v>
      </c>
      <c r="D236" s="3">
        <v>40000000</v>
      </c>
      <c r="E236" s="3">
        <v>5000000</v>
      </c>
      <c r="F236" s="3">
        <v>80</v>
      </c>
      <c r="G236" s="3">
        <v>0</v>
      </c>
      <c r="H236" s="3">
        <v>0.375</v>
      </c>
      <c r="I236" s="3">
        <v>4</v>
      </c>
      <c r="J236" s="3">
        <v>6500000</v>
      </c>
      <c r="K236" s="3">
        <v>380000</v>
      </c>
      <c r="L236" s="3">
        <v>-1</v>
      </c>
      <c r="M236" s="3">
        <v>0</v>
      </c>
      <c r="N236" s="3">
        <v>0</v>
      </c>
      <c r="O236" s="3">
        <v>-1</v>
      </c>
      <c r="P236" s="3">
        <v>0</v>
      </c>
      <c r="Q236" s="3">
        <v>0</v>
      </c>
    </row>
    <row r="237" spans="1:17" x14ac:dyDescent="0.3">
      <c r="A237" s="3">
        <f t="shared" si="0"/>
        <v>235</v>
      </c>
      <c r="B237" s="3" t="s">
        <v>251</v>
      </c>
      <c r="C237" s="3">
        <v>3</v>
      </c>
      <c r="D237" s="3">
        <v>0.6</v>
      </c>
      <c r="E237" s="3">
        <v>1.5E-3</v>
      </c>
      <c r="F237" s="3">
        <v>80</v>
      </c>
      <c r="G237" s="3">
        <v>0</v>
      </c>
      <c r="H237" s="3">
        <v>2.4</v>
      </c>
      <c r="I237" s="3">
        <v>27</v>
      </c>
      <c r="J237" s="3">
        <v>0</v>
      </c>
      <c r="K237" s="3">
        <v>30</v>
      </c>
      <c r="L237" s="3">
        <v>-1</v>
      </c>
      <c r="M237" s="3">
        <v>0</v>
      </c>
      <c r="N237" s="3">
        <v>0</v>
      </c>
      <c r="O237" s="3">
        <v>-1</v>
      </c>
      <c r="P237" s="3">
        <v>0</v>
      </c>
      <c r="Q237" s="3">
        <v>0</v>
      </c>
    </row>
    <row r="238" spans="1:17" x14ac:dyDescent="0.3">
      <c r="A238" s="3">
        <f t="shared" si="0"/>
        <v>236</v>
      </c>
      <c r="B238" s="3" t="s">
        <v>252</v>
      </c>
      <c r="C238" s="3">
        <v>3</v>
      </c>
      <c r="D238" s="3">
        <v>0.6</v>
      </c>
      <c r="E238" s="3">
        <v>1.5E-3</v>
      </c>
      <c r="F238" s="3">
        <v>80</v>
      </c>
      <c r="G238" s="3">
        <v>0</v>
      </c>
      <c r="H238" s="3">
        <v>4.5</v>
      </c>
      <c r="I238" s="3">
        <v>27</v>
      </c>
      <c r="J238" s="3">
        <v>0</v>
      </c>
      <c r="K238" s="3">
        <v>30</v>
      </c>
      <c r="L238" s="3">
        <v>-1</v>
      </c>
      <c r="M238" s="3">
        <v>0</v>
      </c>
      <c r="N238" s="3">
        <v>0</v>
      </c>
      <c r="O238" s="3">
        <v>-1</v>
      </c>
      <c r="P238" s="3">
        <v>0</v>
      </c>
      <c r="Q238" s="3">
        <v>0</v>
      </c>
    </row>
    <row r="239" spans="1:17" x14ac:dyDescent="0.3">
      <c r="A239" s="3">
        <f t="shared" si="0"/>
        <v>237</v>
      </c>
      <c r="B239" s="3" t="s">
        <v>253</v>
      </c>
      <c r="C239" s="3">
        <v>4</v>
      </c>
      <c r="D239" s="3">
        <v>40000000</v>
      </c>
      <c r="E239" s="3">
        <v>5100000</v>
      </c>
      <c r="F239" s="3">
        <v>80</v>
      </c>
      <c r="G239" s="3">
        <v>0</v>
      </c>
      <c r="H239" s="3">
        <v>0.65</v>
      </c>
      <c r="I239" s="3">
        <v>4</v>
      </c>
      <c r="J239" s="3">
        <v>6600000</v>
      </c>
      <c r="K239" s="3">
        <v>385000</v>
      </c>
      <c r="L239" s="3">
        <v>-1</v>
      </c>
      <c r="M239" s="3">
        <v>0</v>
      </c>
      <c r="N239" s="3">
        <v>0</v>
      </c>
      <c r="O239" s="3">
        <v>-1</v>
      </c>
      <c r="P239" s="3">
        <v>0</v>
      </c>
      <c r="Q239" s="3">
        <v>0</v>
      </c>
    </row>
    <row r="240" spans="1:17" x14ac:dyDescent="0.3">
      <c r="A240" s="3">
        <f t="shared" si="0"/>
        <v>238</v>
      </c>
      <c r="B240" s="3" t="s">
        <v>254</v>
      </c>
      <c r="C240" s="3">
        <v>4</v>
      </c>
      <c r="D240" s="3">
        <v>40000000</v>
      </c>
      <c r="E240" s="3">
        <v>5200000</v>
      </c>
      <c r="F240" s="3">
        <v>80</v>
      </c>
      <c r="G240" s="3">
        <v>0</v>
      </c>
      <c r="H240" s="3">
        <v>1.2</v>
      </c>
      <c r="I240" s="3">
        <v>4</v>
      </c>
      <c r="J240" s="3">
        <v>6700000</v>
      </c>
      <c r="K240" s="3">
        <v>390000</v>
      </c>
      <c r="L240" s="3">
        <v>-1</v>
      </c>
      <c r="M240" s="3">
        <v>0</v>
      </c>
      <c r="N240" s="3">
        <v>0</v>
      </c>
      <c r="O240" s="3">
        <v>-1</v>
      </c>
      <c r="P240" s="3">
        <v>0</v>
      </c>
      <c r="Q240" s="3">
        <v>0</v>
      </c>
    </row>
    <row r="241" spans="1:17" x14ac:dyDescent="0.3">
      <c r="A241" s="3">
        <f t="shared" si="0"/>
        <v>239</v>
      </c>
      <c r="B241" s="3" t="s">
        <v>259</v>
      </c>
      <c r="C241" s="3">
        <v>3</v>
      </c>
      <c r="D241" s="3">
        <v>0.6</v>
      </c>
      <c r="E241" s="3">
        <v>1.5E-3</v>
      </c>
      <c r="F241" s="3">
        <v>80</v>
      </c>
      <c r="G241" s="3">
        <v>0</v>
      </c>
      <c r="H241" s="3">
        <v>8.1999999999999993</v>
      </c>
      <c r="I241" s="3">
        <v>27</v>
      </c>
      <c r="J241" s="3">
        <v>0</v>
      </c>
      <c r="K241" s="3">
        <v>30</v>
      </c>
      <c r="L241" s="3">
        <v>-1</v>
      </c>
      <c r="M241" s="3">
        <v>0</v>
      </c>
      <c r="N241" s="3">
        <v>0</v>
      </c>
      <c r="O241" s="3">
        <v>-1</v>
      </c>
      <c r="P241" s="3">
        <v>0</v>
      </c>
      <c r="Q241" s="3">
        <v>0</v>
      </c>
    </row>
    <row r="242" spans="1:17" x14ac:dyDescent="0.3">
      <c r="A242" s="3">
        <f t="shared" si="0"/>
        <v>240</v>
      </c>
      <c r="B242" s="3" t="s">
        <v>260</v>
      </c>
      <c r="C242" s="3">
        <v>4</v>
      </c>
      <c r="D242" s="3">
        <v>40000000</v>
      </c>
      <c r="E242" s="3">
        <v>5300000</v>
      </c>
      <c r="F242" s="3">
        <v>80</v>
      </c>
      <c r="G242" s="3">
        <v>0</v>
      </c>
      <c r="H242" s="3">
        <v>2.25</v>
      </c>
      <c r="I242" s="3">
        <v>4</v>
      </c>
      <c r="J242" s="3">
        <v>6800000</v>
      </c>
      <c r="K242" s="3">
        <v>395000</v>
      </c>
      <c r="L242" s="3">
        <v>-1</v>
      </c>
      <c r="M242" s="3">
        <v>0</v>
      </c>
      <c r="N242" s="3">
        <v>0</v>
      </c>
      <c r="O242" s="3">
        <v>-1</v>
      </c>
      <c r="P242" s="3">
        <v>0</v>
      </c>
      <c r="Q242" s="3">
        <v>0</v>
      </c>
    </row>
    <row r="243" spans="1:17" x14ac:dyDescent="0.3">
      <c r="A243" s="3">
        <f t="shared" si="0"/>
        <v>241</v>
      </c>
      <c r="B243" s="3" t="s">
        <v>267</v>
      </c>
      <c r="C243" s="3">
        <v>3</v>
      </c>
      <c r="D243" s="3">
        <v>0.6</v>
      </c>
      <c r="E243" s="3">
        <v>1.5E-3</v>
      </c>
      <c r="F243" s="3">
        <v>80</v>
      </c>
      <c r="G243" s="3">
        <v>0</v>
      </c>
      <c r="H243" s="3">
        <v>15</v>
      </c>
      <c r="I243" s="3">
        <v>27</v>
      </c>
      <c r="J243" s="3">
        <v>0</v>
      </c>
      <c r="K243" s="3">
        <v>30</v>
      </c>
      <c r="L243" s="3">
        <v>-1</v>
      </c>
      <c r="M243" s="3">
        <v>0</v>
      </c>
      <c r="N243" s="3">
        <v>0</v>
      </c>
      <c r="O243" s="3">
        <v>-1</v>
      </c>
      <c r="P243" s="3">
        <v>0</v>
      </c>
      <c r="Q243" s="3">
        <v>0</v>
      </c>
    </row>
    <row r="244" spans="1:17" x14ac:dyDescent="0.3">
      <c r="A244" s="3">
        <f t="shared" si="0"/>
        <v>242</v>
      </c>
      <c r="B244" s="3" t="s">
        <v>268</v>
      </c>
      <c r="C244" s="3">
        <v>3</v>
      </c>
      <c r="D244" s="3">
        <v>0.6</v>
      </c>
      <c r="E244" s="3">
        <v>1.5E-3</v>
      </c>
      <c r="F244" s="3">
        <v>80</v>
      </c>
      <c r="G244" s="3">
        <v>0</v>
      </c>
      <c r="H244" s="3">
        <v>27</v>
      </c>
      <c r="I244" s="3">
        <v>27</v>
      </c>
      <c r="J244" s="3">
        <v>0</v>
      </c>
      <c r="K244" s="3">
        <v>30</v>
      </c>
      <c r="L244" s="3">
        <v>-1</v>
      </c>
      <c r="M244" s="3">
        <v>0</v>
      </c>
      <c r="N244" s="3">
        <v>0</v>
      </c>
      <c r="O244" s="3">
        <v>-1</v>
      </c>
      <c r="P244" s="3">
        <v>0</v>
      </c>
      <c r="Q244" s="3">
        <v>0</v>
      </c>
    </row>
    <row r="245" spans="1:17" x14ac:dyDescent="0.3">
      <c r="A245" s="3">
        <f t="shared" si="0"/>
        <v>243</v>
      </c>
      <c r="B245" s="3" t="s">
        <v>269</v>
      </c>
      <c r="C245" s="3">
        <v>4</v>
      </c>
      <c r="D245" s="3">
        <v>40000000</v>
      </c>
      <c r="E245" s="3">
        <v>5400000</v>
      </c>
      <c r="F245" s="3">
        <v>80</v>
      </c>
      <c r="G245" s="3">
        <v>0</v>
      </c>
      <c r="H245" s="3">
        <v>4.0999999999999996</v>
      </c>
      <c r="I245" s="3">
        <v>4</v>
      </c>
      <c r="J245" s="3">
        <v>6900000</v>
      </c>
      <c r="K245" s="3">
        <v>400000</v>
      </c>
      <c r="L245" s="3">
        <v>-1</v>
      </c>
      <c r="M245" s="3">
        <v>0</v>
      </c>
      <c r="N245" s="3">
        <v>0</v>
      </c>
      <c r="O245" s="3">
        <v>-1</v>
      </c>
      <c r="P245" s="3">
        <v>0</v>
      </c>
      <c r="Q245" s="3">
        <v>0</v>
      </c>
    </row>
    <row r="246" spans="1:17" x14ac:dyDescent="0.3">
      <c r="A246" s="3">
        <f t="shared" si="0"/>
        <v>244</v>
      </c>
      <c r="B246" s="3" t="s">
        <v>270</v>
      </c>
      <c r="C246" s="3">
        <v>4</v>
      </c>
      <c r="D246" s="3">
        <v>40000000</v>
      </c>
      <c r="E246" s="3">
        <v>5500000</v>
      </c>
      <c r="F246" s="3">
        <v>80</v>
      </c>
      <c r="G246" s="3">
        <v>0</v>
      </c>
      <c r="H246" s="3">
        <v>7.5</v>
      </c>
      <c r="I246" s="3">
        <v>4</v>
      </c>
      <c r="J246" s="3">
        <v>7000000</v>
      </c>
      <c r="K246" s="3">
        <v>405000</v>
      </c>
      <c r="L246" s="3">
        <v>-1</v>
      </c>
      <c r="M246" s="3">
        <v>0</v>
      </c>
      <c r="N246" s="3">
        <v>0</v>
      </c>
      <c r="O246" s="3">
        <v>-1</v>
      </c>
      <c r="P246" s="3">
        <v>0</v>
      </c>
      <c r="Q246" s="3">
        <v>0</v>
      </c>
    </row>
    <row r="247" spans="1:17" x14ac:dyDescent="0.3">
      <c r="A247" s="3">
        <f t="shared" si="0"/>
        <v>245</v>
      </c>
      <c r="B247" s="3" t="s">
        <v>271</v>
      </c>
      <c r="C247" s="3">
        <v>3</v>
      </c>
      <c r="D247" s="3">
        <v>0.6</v>
      </c>
      <c r="E247" s="3">
        <v>1.5E-3</v>
      </c>
      <c r="F247" s="3">
        <v>80</v>
      </c>
      <c r="G247" s="3">
        <v>0</v>
      </c>
      <c r="H247" s="3">
        <v>40</v>
      </c>
      <c r="I247" s="3">
        <v>27</v>
      </c>
      <c r="J247" s="3">
        <v>0</v>
      </c>
      <c r="K247" s="3">
        <v>30</v>
      </c>
      <c r="L247" s="3">
        <v>-1</v>
      </c>
      <c r="M247" s="3">
        <v>0</v>
      </c>
      <c r="N247" s="3">
        <v>0</v>
      </c>
      <c r="O247" s="3">
        <v>-1</v>
      </c>
      <c r="P247" s="3">
        <v>0</v>
      </c>
      <c r="Q247" s="3">
        <v>0</v>
      </c>
    </row>
    <row r="248" spans="1:17" x14ac:dyDescent="0.3">
      <c r="A248" s="3">
        <f t="shared" si="0"/>
        <v>246</v>
      </c>
      <c r="B248" s="3" t="s">
        <v>272</v>
      </c>
      <c r="C248" s="3">
        <v>-1</v>
      </c>
      <c r="D248" s="3">
        <v>0</v>
      </c>
      <c r="E248" s="3">
        <v>0</v>
      </c>
      <c r="F248" s="3">
        <v>-1</v>
      </c>
      <c r="G248" s="3">
        <v>0</v>
      </c>
      <c r="H248" s="3">
        <v>0</v>
      </c>
      <c r="I248" s="3">
        <v>113</v>
      </c>
      <c r="J248" s="3">
        <v>0.5</v>
      </c>
      <c r="K248" s="3">
        <v>0</v>
      </c>
      <c r="L248" s="3">
        <v>-1</v>
      </c>
      <c r="M248" s="3">
        <v>0</v>
      </c>
      <c r="N248" s="3">
        <v>0</v>
      </c>
      <c r="O248" s="3">
        <v>-1</v>
      </c>
      <c r="P248" s="3">
        <v>0</v>
      </c>
      <c r="Q248" s="3">
        <v>0</v>
      </c>
    </row>
    <row r="249" spans="1:17" x14ac:dyDescent="0.3">
      <c r="A249" s="3">
        <f t="shared" si="0"/>
        <v>247</v>
      </c>
      <c r="B249" s="3" t="s">
        <v>273</v>
      </c>
      <c r="C249" s="3">
        <v>-1</v>
      </c>
      <c r="D249" s="3">
        <v>0</v>
      </c>
      <c r="E249" s="3">
        <v>0</v>
      </c>
      <c r="F249" s="3">
        <v>-1</v>
      </c>
      <c r="G249" s="3">
        <v>0</v>
      </c>
      <c r="H249" s="3">
        <v>0</v>
      </c>
      <c r="I249" s="3">
        <v>113</v>
      </c>
      <c r="J249" s="3">
        <v>1</v>
      </c>
      <c r="K249" s="3">
        <v>0</v>
      </c>
      <c r="L249" s="3">
        <v>-1</v>
      </c>
      <c r="M249" s="3">
        <v>0</v>
      </c>
      <c r="N249" s="3">
        <v>0</v>
      </c>
      <c r="O249" s="3">
        <v>-1</v>
      </c>
      <c r="P249" s="3">
        <v>0</v>
      </c>
      <c r="Q249" s="3">
        <v>0</v>
      </c>
    </row>
    <row r="250" spans="1:17" x14ac:dyDescent="0.3">
      <c r="A250" s="3">
        <f t="shared" si="0"/>
        <v>248</v>
      </c>
      <c r="B250" s="3" t="s">
        <v>274</v>
      </c>
      <c r="C250" s="3">
        <v>4</v>
      </c>
      <c r="D250" s="3">
        <v>40000000</v>
      </c>
      <c r="E250" s="3">
        <v>5600000</v>
      </c>
      <c r="F250" s="3">
        <v>80</v>
      </c>
      <c r="G250" s="3">
        <v>0</v>
      </c>
      <c r="H250" s="3">
        <v>10</v>
      </c>
      <c r="I250" s="3">
        <v>4</v>
      </c>
      <c r="J250" s="3">
        <v>7100000</v>
      </c>
      <c r="K250" s="3">
        <v>410000</v>
      </c>
      <c r="L250" s="3">
        <v>-1</v>
      </c>
      <c r="M250" s="3">
        <v>0</v>
      </c>
      <c r="N250" s="3">
        <v>0</v>
      </c>
      <c r="O250" s="3">
        <v>-1</v>
      </c>
      <c r="P250" s="3">
        <v>0</v>
      </c>
      <c r="Q250" s="3">
        <v>0</v>
      </c>
    </row>
    <row r="251" spans="1:17" x14ac:dyDescent="0.3">
      <c r="A251" s="3">
        <f t="shared" si="0"/>
        <v>249</v>
      </c>
      <c r="B251" s="3" t="s">
        <v>277</v>
      </c>
      <c r="C251" s="3">
        <v>3</v>
      </c>
      <c r="D251" s="3">
        <v>0.6</v>
      </c>
      <c r="E251" s="3">
        <v>1.5E-3</v>
      </c>
      <c r="F251" s="3">
        <v>80</v>
      </c>
      <c r="G251" s="3">
        <v>0</v>
      </c>
      <c r="H251" s="3">
        <v>60</v>
      </c>
      <c r="I251" s="3">
        <v>27</v>
      </c>
      <c r="J251" s="3">
        <v>0</v>
      </c>
      <c r="K251" s="3">
        <v>30</v>
      </c>
      <c r="L251" s="3">
        <v>-1</v>
      </c>
      <c r="M251" s="3">
        <v>0</v>
      </c>
      <c r="N251" s="3">
        <v>0</v>
      </c>
      <c r="O251" s="3">
        <v>-1</v>
      </c>
      <c r="P251" s="3">
        <v>0</v>
      </c>
      <c r="Q251" s="3">
        <v>0</v>
      </c>
    </row>
    <row r="252" spans="1:17" x14ac:dyDescent="0.3">
      <c r="A252" s="3">
        <f t="shared" si="0"/>
        <v>250</v>
      </c>
      <c r="B252" s="3" t="s">
        <v>278</v>
      </c>
      <c r="C252" s="3">
        <v>-1</v>
      </c>
      <c r="D252" s="3">
        <v>0</v>
      </c>
      <c r="E252" s="3">
        <v>0</v>
      </c>
      <c r="F252" s="3">
        <v>-1</v>
      </c>
      <c r="G252" s="3">
        <v>0</v>
      </c>
      <c r="H252" s="3">
        <v>0</v>
      </c>
      <c r="I252" s="3">
        <v>113</v>
      </c>
      <c r="J252" s="3">
        <v>1.5</v>
      </c>
      <c r="K252" s="3">
        <v>0</v>
      </c>
      <c r="L252" s="3">
        <v>-1</v>
      </c>
      <c r="M252" s="3">
        <v>0</v>
      </c>
      <c r="N252" s="3">
        <v>0</v>
      </c>
      <c r="O252" s="3">
        <v>-1</v>
      </c>
      <c r="P252" s="3">
        <v>0</v>
      </c>
      <c r="Q252" s="3">
        <v>0</v>
      </c>
    </row>
    <row r="253" spans="1:17" x14ac:dyDescent="0.3">
      <c r="A253" s="3">
        <f t="shared" si="0"/>
        <v>251</v>
      </c>
      <c r="B253" s="3" t="s">
        <v>279</v>
      </c>
      <c r="C253" s="3">
        <v>-1</v>
      </c>
      <c r="D253" s="3">
        <v>0</v>
      </c>
      <c r="E253" s="3">
        <v>0</v>
      </c>
      <c r="F253" s="3">
        <v>-1</v>
      </c>
      <c r="G253" s="3">
        <v>0</v>
      </c>
      <c r="H253" s="3">
        <v>0</v>
      </c>
      <c r="I253" s="3">
        <v>113</v>
      </c>
      <c r="J253" s="3">
        <v>2</v>
      </c>
      <c r="K253" s="3">
        <v>0</v>
      </c>
      <c r="L253" s="3">
        <v>-1</v>
      </c>
      <c r="M253" s="3">
        <v>0</v>
      </c>
      <c r="N253" s="3">
        <v>0</v>
      </c>
      <c r="O253" s="3">
        <v>-1</v>
      </c>
      <c r="P253" s="3">
        <v>0</v>
      </c>
      <c r="Q253" s="3">
        <v>0</v>
      </c>
    </row>
    <row r="254" spans="1:17" x14ac:dyDescent="0.3">
      <c r="A254" s="3">
        <f t="shared" si="0"/>
        <v>252</v>
      </c>
      <c r="B254" s="3" t="s">
        <v>280</v>
      </c>
      <c r="C254" s="3">
        <v>4</v>
      </c>
      <c r="D254" s="3">
        <v>40000000</v>
      </c>
      <c r="E254" s="3">
        <v>5700000</v>
      </c>
      <c r="F254" s="3">
        <v>80</v>
      </c>
      <c r="G254" s="3">
        <v>0</v>
      </c>
      <c r="H254" s="3">
        <v>15</v>
      </c>
      <c r="I254" s="3">
        <v>4</v>
      </c>
      <c r="J254" s="3">
        <v>7200000</v>
      </c>
      <c r="K254" s="3">
        <v>415000</v>
      </c>
      <c r="L254" s="3">
        <v>-1</v>
      </c>
      <c r="M254" s="3">
        <v>0</v>
      </c>
      <c r="N254" s="3">
        <v>0</v>
      </c>
      <c r="O254" s="3">
        <v>-1</v>
      </c>
      <c r="P254" s="3">
        <v>0</v>
      </c>
      <c r="Q254" s="3">
        <v>0</v>
      </c>
    </row>
    <row r="255" spans="1:17" x14ac:dyDescent="0.3">
      <c r="A255" s="3">
        <f t="shared" si="0"/>
        <v>253</v>
      </c>
      <c r="B255" s="3" t="s">
        <v>283</v>
      </c>
      <c r="C255" s="3">
        <v>3</v>
      </c>
      <c r="D255" s="3">
        <v>0.6</v>
      </c>
      <c r="E255" s="3">
        <v>1.5E-3</v>
      </c>
      <c r="F255" s="3">
        <v>80</v>
      </c>
      <c r="G255" s="3">
        <v>0</v>
      </c>
      <c r="H255" s="3">
        <v>80</v>
      </c>
      <c r="I255" s="3">
        <v>27</v>
      </c>
      <c r="J255" s="3">
        <v>0</v>
      </c>
      <c r="K255" s="3">
        <v>30</v>
      </c>
      <c r="L255" s="3">
        <v>-1</v>
      </c>
      <c r="M255" s="3">
        <v>0</v>
      </c>
      <c r="N255" s="3">
        <v>0</v>
      </c>
      <c r="O255" s="3">
        <v>-1</v>
      </c>
      <c r="P255" s="3">
        <v>0</v>
      </c>
      <c r="Q255" s="3">
        <v>0</v>
      </c>
    </row>
    <row r="256" spans="1:17" x14ac:dyDescent="0.3">
      <c r="A256" s="3">
        <f t="shared" si="0"/>
        <v>254</v>
      </c>
      <c r="B256" s="3" t="s">
        <v>284</v>
      </c>
      <c r="C256" s="3">
        <v>-1</v>
      </c>
      <c r="D256" s="3">
        <v>0</v>
      </c>
      <c r="E256" s="3">
        <v>0</v>
      </c>
      <c r="F256" s="3">
        <v>-1</v>
      </c>
      <c r="G256" s="3">
        <v>0</v>
      </c>
      <c r="H256" s="3">
        <v>0</v>
      </c>
      <c r="I256" s="3">
        <v>113</v>
      </c>
      <c r="J256" s="3">
        <v>2.5</v>
      </c>
      <c r="K256" s="3">
        <v>0</v>
      </c>
      <c r="L256" s="3">
        <v>-1</v>
      </c>
      <c r="M256" s="3">
        <v>0</v>
      </c>
      <c r="N256" s="3">
        <v>0</v>
      </c>
      <c r="O256" s="3">
        <v>-1</v>
      </c>
      <c r="P256" s="3">
        <v>0</v>
      </c>
      <c r="Q256" s="3">
        <v>0</v>
      </c>
    </row>
    <row r="257" spans="1:17" x14ac:dyDescent="0.3">
      <c r="A257" s="3">
        <f t="shared" si="0"/>
        <v>255</v>
      </c>
      <c r="B257" s="3" t="s">
        <v>285</v>
      </c>
      <c r="C257" s="3">
        <v>-1</v>
      </c>
      <c r="D257" s="3">
        <v>0</v>
      </c>
      <c r="E257" s="3">
        <v>0</v>
      </c>
      <c r="F257" s="3">
        <v>-1</v>
      </c>
      <c r="G257" s="3">
        <v>0</v>
      </c>
      <c r="H257" s="3">
        <v>0</v>
      </c>
      <c r="I257" s="3">
        <v>113</v>
      </c>
      <c r="J257" s="3">
        <v>3</v>
      </c>
      <c r="K257" s="3">
        <v>0</v>
      </c>
      <c r="L257" s="3">
        <v>-1</v>
      </c>
      <c r="M257" s="3">
        <v>0</v>
      </c>
      <c r="N257" s="3">
        <v>0</v>
      </c>
      <c r="O257" s="3">
        <v>-1</v>
      </c>
      <c r="P257" s="3">
        <v>0</v>
      </c>
      <c r="Q257" s="3">
        <v>0</v>
      </c>
    </row>
    <row r="258" spans="1:17" x14ac:dyDescent="0.3">
      <c r="A258" s="3">
        <f t="shared" si="0"/>
        <v>256</v>
      </c>
      <c r="B258" s="3" t="s">
        <v>286</v>
      </c>
      <c r="C258" s="3">
        <v>4</v>
      </c>
      <c r="D258" s="3">
        <v>40000000</v>
      </c>
      <c r="E258" s="3">
        <v>5800000</v>
      </c>
      <c r="F258" s="3">
        <v>80</v>
      </c>
      <c r="G258" s="3">
        <v>0</v>
      </c>
      <c r="H258" s="3">
        <v>20</v>
      </c>
      <c r="I258" s="3">
        <v>4</v>
      </c>
      <c r="J258" s="3">
        <v>7300000</v>
      </c>
      <c r="K258" s="3">
        <v>420000</v>
      </c>
      <c r="L258" s="3">
        <v>-1</v>
      </c>
      <c r="M258" s="3">
        <v>0</v>
      </c>
      <c r="N258" s="3">
        <v>0</v>
      </c>
      <c r="O258" s="3">
        <v>-1</v>
      </c>
      <c r="P258" s="3">
        <v>0</v>
      </c>
      <c r="Q258" s="3">
        <v>0</v>
      </c>
    </row>
    <row r="259" spans="1:17" x14ac:dyDescent="0.3">
      <c r="A259" s="3">
        <f t="shared" si="0"/>
        <v>257</v>
      </c>
      <c r="B259" s="3" t="s">
        <v>291</v>
      </c>
      <c r="C259" s="3">
        <v>3</v>
      </c>
      <c r="D259" s="3">
        <v>0.6</v>
      </c>
      <c r="E259" s="3">
        <v>1.5E-3</v>
      </c>
      <c r="F259" s="3">
        <v>80</v>
      </c>
      <c r="G259" s="3">
        <v>0</v>
      </c>
      <c r="H259" s="3">
        <v>110</v>
      </c>
      <c r="I259" s="3">
        <v>27</v>
      </c>
      <c r="J259" s="3">
        <v>0</v>
      </c>
      <c r="K259" s="3">
        <v>30</v>
      </c>
      <c r="L259" s="3">
        <v>-1</v>
      </c>
      <c r="M259" s="3">
        <v>0</v>
      </c>
      <c r="N259" s="3">
        <v>0</v>
      </c>
      <c r="O259" s="3">
        <v>-1</v>
      </c>
      <c r="P259" s="3">
        <v>0</v>
      </c>
      <c r="Q259" s="3">
        <v>0</v>
      </c>
    </row>
    <row r="260" spans="1:17" x14ac:dyDescent="0.3">
      <c r="A260" s="3">
        <f t="shared" si="0"/>
        <v>258</v>
      </c>
      <c r="B260" s="3" t="s">
        <v>292</v>
      </c>
      <c r="C260" s="3">
        <v>-1</v>
      </c>
      <c r="D260" s="3">
        <v>0</v>
      </c>
      <c r="E260" s="3">
        <v>0</v>
      </c>
      <c r="F260" s="3">
        <v>-1</v>
      </c>
      <c r="G260" s="3">
        <v>0</v>
      </c>
      <c r="H260" s="3">
        <v>0</v>
      </c>
      <c r="I260" s="3">
        <v>113</v>
      </c>
      <c r="J260" s="3">
        <v>5</v>
      </c>
      <c r="K260" s="3">
        <v>0</v>
      </c>
      <c r="L260" s="3">
        <v>-1</v>
      </c>
      <c r="M260" s="3">
        <v>0</v>
      </c>
      <c r="N260" s="3">
        <v>0</v>
      </c>
      <c r="O260" s="3">
        <v>-1</v>
      </c>
      <c r="P260" s="3">
        <v>0</v>
      </c>
      <c r="Q260" s="3">
        <v>0</v>
      </c>
    </row>
    <row r="261" spans="1:17" x14ac:dyDescent="0.3">
      <c r="A261" s="3">
        <f t="shared" si="0"/>
        <v>259</v>
      </c>
      <c r="B261" s="3" t="s">
        <v>293</v>
      </c>
      <c r="C261" s="3">
        <v>-1</v>
      </c>
      <c r="D261" s="3">
        <v>0</v>
      </c>
      <c r="E261" s="3">
        <v>0</v>
      </c>
      <c r="F261" s="3">
        <v>-1</v>
      </c>
      <c r="G261" s="3">
        <v>0</v>
      </c>
      <c r="H261" s="3">
        <v>0</v>
      </c>
      <c r="I261" s="3">
        <v>113</v>
      </c>
      <c r="J261" s="3">
        <v>8</v>
      </c>
      <c r="K261" s="3">
        <v>0</v>
      </c>
      <c r="L261" s="3">
        <v>-1</v>
      </c>
      <c r="M261" s="3">
        <v>0</v>
      </c>
      <c r="N261" s="3">
        <v>0</v>
      </c>
      <c r="O261" s="3">
        <v>-1</v>
      </c>
      <c r="P261" s="3">
        <v>0</v>
      </c>
      <c r="Q261" s="3">
        <v>0</v>
      </c>
    </row>
    <row r="262" spans="1:17" x14ac:dyDescent="0.3">
      <c r="A262" s="3">
        <f t="shared" si="0"/>
        <v>260</v>
      </c>
      <c r="B262" s="3" t="s">
        <v>290</v>
      </c>
      <c r="C262" s="3">
        <v>-1</v>
      </c>
      <c r="D262" s="3">
        <v>0</v>
      </c>
      <c r="E262" s="3">
        <v>0</v>
      </c>
      <c r="F262" s="3">
        <v>-1</v>
      </c>
      <c r="G262" s="3">
        <v>0</v>
      </c>
      <c r="H262" s="3">
        <v>0</v>
      </c>
      <c r="I262" s="3">
        <v>-1</v>
      </c>
      <c r="J262" s="3">
        <v>0</v>
      </c>
      <c r="K262" s="3">
        <v>0</v>
      </c>
      <c r="L262" s="3">
        <v>-1</v>
      </c>
      <c r="M262" s="3">
        <v>0</v>
      </c>
      <c r="N262" s="3">
        <v>0</v>
      </c>
      <c r="O262" s="3">
        <v>-1</v>
      </c>
      <c r="P262" s="3">
        <v>0</v>
      </c>
      <c r="Q262" s="3">
        <v>0</v>
      </c>
    </row>
    <row r="263" spans="1:17" x14ac:dyDescent="0.3">
      <c r="A263" s="3">
        <f t="shared" si="0"/>
        <v>261</v>
      </c>
      <c r="B263" s="3" t="s">
        <v>289</v>
      </c>
      <c r="C263" s="3">
        <v>4</v>
      </c>
      <c r="D263" s="3">
        <v>40000000</v>
      </c>
      <c r="E263" s="3">
        <v>5900000</v>
      </c>
      <c r="F263" s="3">
        <v>80</v>
      </c>
      <c r="G263" s="3">
        <v>0</v>
      </c>
      <c r="H263" s="3">
        <v>27.5</v>
      </c>
      <c r="I263" s="3">
        <v>4</v>
      </c>
      <c r="J263" s="3">
        <v>7400000</v>
      </c>
      <c r="K263" s="3">
        <v>425000</v>
      </c>
      <c r="L263" s="3">
        <v>-1</v>
      </c>
      <c r="M263" s="3">
        <v>0</v>
      </c>
      <c r="N263" s="3">
        <v>0</v>
      </c>
      <c r="O263" s="3">
        <v>-1</v>
      </c>
      <c r="P263" s="3">
        <v>0</v>
      </c>
      <c r="Q263" s="3">
        <v>0</v>
      </c>
    </row>
    <row r="264" spans="1:17" x14ac:dyDescent="0.3">
      <c r="A264" s="3">
        <f t="shared" si="0"/>
        <v>262</v>
      </c>
      <c r="B264" s="3" t="s">
        <v>294</v>
      </c>
      <c r="C264" s="3">
        <v>-1</v>
      </c>
      <c r="D264" s="3">
        <v>0</v>
      </c>
      <c r="E264" s="3">
        <v>0</v>
      </c>
      <c r="F264" s="3">
        <v>-1</v>
      </c>
      <c r="G264" s="3">
        <v>0</v>
      </c>
      <c r="H264" s="3">
        <v>0</v>
      </c>
      <c r="I264" s="3">
        <v>-1</v>
      </c>
      <c r="J264" s="3">
        <v>0</v>
      </c>
      <c r="K264" s="3">
        <v>0</v>
      </c>
      <c r="L264" s="3">
        <v>-1</v>
      </c>
      <c r="M264" s="3">
        <v>0</v>
      </c>
      <c r="N264" s="3">
        <v>0</v>
      </c>
      <c r="O264" s="3">
        <v>-1</v>
      </c>
      <c r="P264" s="3">
        <v>0</v>
      </c>
      <c r="Q264" s="3">
        <v>0</v>
      </c>
    </row>
    <row r="265" spans="1:17" x14ac:dyDescent="0.3">
      <c r="A265" s="3">
        <f t="shared" si="0"/>
        <v>263</v>
      </c>
      <c r="B265" s="3" t="s">
        <v>297</v>
      </c>
      <c r="C265" s="3">
        <v>-1</v>
      </c>
      <c r="D265" s="3">
        <v>0</v>
      </c>
      <c r="E265" s="3">
        <v>0</v>
      </c>
      <c r="F265" s="3">
        <v>-1</v>
      </c>
      <c r="G265" s="3">
        <v>0</v>
      </c>
      <c r="H265" s="3">
        <v>0</v>
      </c>
      <c r="I265" s="3">
        <v>113</v>
      </c>
      <c r="J265" s="3">
        <v>12</v>
      </c>
      <c r="K265" s="3">
        <v>0</v>
      </c>
      <c r="L265" s="3">
        <v>-1</v>
      </c>
      <c r="M265" s="3">
        <v>0</v>
      </c>
      <c r="N265" s="3">
        <v>0</v>
      </c>
      <c r="O265" s="3">
        <v>-1</v>
      </c>
      <c r="P265" s="3">
        <v>0</v>
      </c>
      <c r="Q265" s="3">
        <v>0</v>
      </c>
    </row>
    <row r="266" spans="1:17" x14ac:dyDescent="0.3">
      <c r="A266" s="3">
        <f t="shared" si="0"/>
        <v>264</v>
      </c>
      <c r="B266" s="3" t="s">
        <v>298</v>
      </c>
      <c r="C266" s="3">
        <v>-1</v>
      </c>
      <c r="D266" s="3">
        <v>0</v>
      </c>
      <c r="E266" s="3">
        <v>0</v>
      </c>
      <c r="F266" s="3">
        <v>-1</v>
      </c>
      <c r="G266" s="3">
        <v>0</v>
      </c>
      <c r="H266" s="3">
        <v>0</v>
      </c>
      <c r="I266" s="3">
        <v>113</v>
      </c>
      <c r="J266" s="3">
        <v>16</v>
      </c>
      <c r="K266" s="3">
        <v>0</v>
      </c>
      <c r="L266" s="3">
        <v>-1</v>
      </c>
      <c r="M266" s="3">
        <v>0</v>
      </c>
      <c r="N266" s="3">
        <v>0</v>
      </c>
      <c r="O266" s="3">
        <v>-1</v>
      </c>
      <c r="P266" s="3">
        <v>0</v>
      </c>
      <c r="Q266" s="3">
        <v>0</v>
      </c>
    </row>
    <row r="267" spans="1:17" x14ac:dyDescent="0.3">
      <c r="A267" s="3">
        <f t="shared" si="0"/>
        <v>265</v>
      </c>
      <c r="B267" s="3" t="s">
        <v>296</v>
      </c>
      <c r="C267" s="3">
        <v>-1</v>
      </c>
      <c r="D267" s="3">
        <v>0</v>
      </c>
      <c r="E267" s="3">
        <v>0</v>
      </c>
      <c r="F267" s="3">
        <v>-1</v>
      </c>
      <c r="G267" s="3">
        <v>0</v>
      </c>
      <c r="H267" s="3">
        <v>0</v>
      </c>
      <c r="I267" s="3">
        <v>-1</v>
      </c>
      <c r="J267" s="3">
        <v>0</v>
      </c>
      <c r="K267" s="3">
        <v>0</v>
      </c>
      <c r="L267" s="3">
        <v>-1</v>
      </c>
      <c r="M267" s="3">
        <v>0</v>
      </c>
      <c r="N267" s="3">
        <v>0</v>
      </c>
      <c r="O267" s="3">
        <v>-1</v>
      </c>
      <c r="P267" s="3">
        <v>0</v>
      </c>
      <c r="Q267" s="3">
        <v>0</v>
      </c>
    </row>
    <row r="268" spans="1:17" x14ac:dyDescent="0.3">
      <c r="A268" s="3">
        <f t="shared" si="0"/>
        <v>266</v>
      </c>
      <c r="B268" s="3" t="s">
        <v>299</v>
      </c>
      <c r="C268" s="3">
        <v>3</v>
      </c>
      <c r="D268" s="3">
        <v>0.6</v>
      </c>
      <c r="E268" s="3">
        <v>1.5E-3</v>
      </c>
      <c r="F268" s="3">
        <v>80</v>
      </c>
      <c r="G268" s="3">
        <v>0</v>
      </c>
      <c r="H268" s="3">
        <v>150</v>
      </c>
      <c r="I268" s="3">
        <v>27</v>
      </c>
      <c r="J268" s="3">
        <v>0</v>
      </c>
      <c r="K268" s="3">
        <v>30</v>
      </c>
      <c r="L268" s="3">
        <v>-1</v>
      </c>
      <c r="M268" s="3">
        <v>0</v>
      </c>
      <c r="N268" s="3">
        <v>0</v>
      </c>
      <c r="O268" s="3">
        <v>-1</v>
      </c>
      <c r="P268" s="3">
        <v>0</v>
      </c>
      <c r="Q268" s="3">
        <v>0</v>
      </c>
    </row>
    <row r="269" spans="1:17" x14ac:dyDescent="0.3">
      <c r="A269" s="3">
        <f t="shared" si="0"/>
        <v>267</v>
      </c>
      <c r="B269" s="3" t="s">
        <v>300</v>
      </c>
      <c r="C269" s="3">
        <v>-1</v>
      </c>
      <c r="D269" s="3">
        <v>0</v>
      </c>
      <c r="E269" s="3">
        <v>0</v>
      </c>
      <c r="F269" s="3">
        <v>-1</v>
      </c>
      <c r="G269" s="3">
        <v>0</v>
      </c>
      <c r="H269" s="3">
        <v>0</v>
      </c>
      <c r="I269" s="3">
        <v>113</v>
      </c>
      <c r="J269" s="3">
        <v>22</v>
      </c>
      <c r="K269" s="3">
        <v>0</v>
      </c>
      <c r="L269" s="3">
        <v>-1</v>
      </c>
      <c r="M269" s="3">
        <v>0</v>
      </c>
      <c r="N269" s="3">
        <v>0</v>
      </c>
      <c r="O269" s="3">
        <v>-1</v>
      </c>
      <c r="P269" s="3">
        <v>0</v>
      </c>
      <c r="Q269" s="3">
        <v>0</v>
      </c>
    </row>
    <row r="270" spans="1:17" x14ac:dyDescent="0.3">
      <c r="A270" s="3">
        <f t="shared" si="0"/>
        <v>268</v>
      </c>
      <c r="B270" s="3" t="s">
        <v>301</v>
      </c>
      <c r="C270" s="3">
        <v>-1</v>
      </c>
      <c r="D270" s="3">
        <v>0</v>
      </c>
      <c r="E270" s="3">
        <v>0</v>
      </c>
      <c r="F270" s="3">
        <v>-1</v>
      </c>
      <c r="G270" s="3">
        <v>0</v>
      </c>
      <c r="H270" s="3">
        <v>0</v>
      </c>
      <c r="I270" s="3">
        <v>113</v>
      </c>
      <c r="J270" s="3">
        <v>30</v>
      </c>
      <c r="K270" s="3">
        <v>0</v>
      </c>
      <c r="L270" s="3">
        <v>-1</v>
      </c>
      <c r="M270" s="3">
        <v>0</v>
      </c>
      <c r="N270" s="3">
        <v>0</v>
      </c>
      <c r="O270" s="3">
        <v>-1</v>
      </c>
      <c r="P270" s="3">
        <v>0</v>
      </c>
      <c r="Q270" s="3">
        <v>0</v>
      </c>
    </row>
    <row r="271" spans="1:17" x14ac:dyDescent="0.3">
      <c r="A271" s="3">
        <f t="shared" si="0"/>
        <v>269</v>
      </c>
      <c r="B271" s="3" t="s">
        <v>302</v>
      </c>
      <c r="C271" s="3">
        <v>4</v>
      </c>
      <c r="D271" s="3">
        <v>40000000</v>
      </c>
      <c r="E271" s="3">
        <v>6000000</v>
      </c>
      <c r="F271" s="3">
        <v>80</v>
      </c>
      <c r="G271" s="3">
        <v>0</v>
      </c>
      <c r="H271" s="3">
        <v>40</v>
      </c>
      <c r="I271" s="3">
        <v>4</v>
      </c>
      <c r="J271" s="3">
        <v>7500000</v>
      </c>
      <c r="K271" s="3">
        <v>430000</v>
      </c>
      <c r="L271" s="3">
        <v>-1</v>
      </c>
      <c r="M271" s="3">
        <v>0</v>
      </c>
      <c r="N271" s="3">
        <v>0</v>
      </c>
      <c r="O271" s="3">
        <v>-1</v>
      </c>
      <c r="P271" s="3">
        <v>0</v>
      </c>
      <c r="Q271" s="3">
        <v>0</v>
      </c>
    </row>
    <row r="272" spans="1:17" x14ac:dyDescent="0.3">
      <c r="A272" s="3">
        <f t="shared" si="0"/>
        <v>270</v>
      </c>
      <c r="B272" s="3" t="s">
        <v>313</v>
      </c>
      <c r="C272" s="3">
        <v>3</v>
      </c>
      <c r="D272" s="3">
        <v>0.6</v>
      </c>
      <c r="E272" s="3">
        <v>1.5E-3</v>
      </c>
      <c r="F272" s="3">
        <v>80</v>
      </c>
      <c r="G272" s="3">
        <v>0</v>
      </c>
      <c r="H272" s="3">
        <v>200</v>
      </c>
      <c r="I272" s="3">
        <v>27</v>
      </c>
      <c r="J272" s="3">
        <v>0</v>
      </c>
      <c r="K272" s="3">
        <v>30</v>
      </c>
      <c r="L272" s="3">
        <v>-1</v>
      </c>
      <c r="M272" s="3">
        <v>0</v>
      </c>
      <c r="N272" s="3">
        <v>0</v>
      </c>
      <c r="O272" s="3">
        <v>-1</v>
      </c>
      <c r="P272" s="3">
        <v>0</v>
      </c>
      <c r="Q272" s="3">
        <v>0</v>
      </c>
    </row>
    <row r="273" spans="1:17" x14ac:dyDescent="0.3">
      <c r="A273" s="3">
        <f t="shared" si="0"/>
        <v>271</v>
      </c>
      <c r="B273" s="3" t="s">
        <v>314</v>
      </c>
      <c r="C273" s="3">
        <v>-1</v>
      </c>
      <c r="D273" s="3">
        <v>0</v>
      </c>
      <c r="E273" s="3">
        <v>0</v>
      </c>
      <c r="F273" s="3">
        <v>-1</v>
      </c>
      <c r="G273" s="3">
        <v>0</v>
      </c>
      <c r="H273" s="3">
        <v>0</v>
      </c>
      <c r="I273" s="3">
        <v>113</v>
      </c>
      <c r="J273" s="3">
        <v>40</v>
      </c>
      <c r="K273" s="3">
        <v>0</v>
      </c>
      <c r="L273" s="3">
        <v>-1</v>
      </c>
      <c r="M273" s="3">
        <v>0</v>
      </c>
      <c r="N273" s="3">
        <v>0</v>
      </c>
      <c r="O273" s="3">
        <v>-1</v>
      </c>
      <c r="P273" s="3">
        <v>0</v>
      </c>
      <c r="Q273" s="3">
        <v>0</v>
      </c>
    </row>
    <row r="274" spans="1:17" x14ac:dyDescent="0.3">
      <c r="A274" s="3">
        <f t="shared" si="0"/>
        <v>272</v>
      </c>
      <c r="B274" s="3" t="s">
        <v>315</v>
      </c>
      <c r="C274" s="3">
        <v>-1</v>
      </c>
      <c r="D274" s="3">
        <v>0</v>
      </c>
      <c r="E274" s="3">
        <v>0</v>
      </c>
      <c r="F274" s="3">
        <v>-1</v>
      </c>
      <c r="G274" s="3">
        <v>0</v>
      </c>
      <c r="H274" s="3">
        <v>0</v>
      </c>
      <c r="I274" s="3">
        <v>113</v>
      </c>
      <c r="J274" s="3">
        <v>50</v>
      </c>
      <c r="K274" s="3">
        <v>0</v>
      </c>
      <c r="L274" s="3">
        <v>-1</v>
      </c>
      <c r="M274" s="3">
        <v>0</v>
      </c>
      <c r="N274" s="3">
        <v>0</v>
      </c>
      <c r="O274" s="3">
        <v>-1</v>
      </c>
      <c r="P274" s="3">
        <v>0</v>
      </c>
      <c r="Q274" s="3">
        <v>0</v>
      </c>
    </row>
    <row r="275" spans="1:17" x14ac:dyDescent="0.3">
      <c r="A275" s="3">
        <f t="shared" si="0"/>
        <v>273</v>
      </c>
      <c r="B275" s="3" t="s">
        <v>316</v>
      </c>
      <c r="C275" s="3">
        <v>4</v>
      </c>
      <c r="D275" s="3">
        <v>40000000</v>
      </c>
      <c r="E275" s="3">
        <v>6100000</v>
      </c>
      <c r="F275" s="3">
        <v>80</v>
      </c>
      <c r="G275" s="3">
        <v>0</v>
      </c>
      <c r="H275" s="3">
        <v>60</v>
      </c>
      <c r="I275" s="3">
        <v>4</v>
      </c>
      <c r="J275" s="3">
        <v>7600000</v>
      </c>
      <c r="K275" s="3">
        <v>435000</v>
      </c>
      <c r="L275" s="3">
        <v>-1</v>
      </c>
      <c r="M275" s="3">
        <v>0</v>
      </c>
      <c r="N275" s="3">
        <v>0</v>
      </c>
      <c r="O275" s="3">
        <v>-1</v>
      </c>
      <c r="P275" s="3">
        <v>0</v>
      </c>
      <c r="Q275" s="3">
        <v>0</v>
      </c>
    </row>
    <row r="276" spans="1:17" x14ac:dyDescent="0.3">
      <c r="A276" s="3">
        <f t="shared" si="0"/>
        <v>274</v>
      </c>
      <c r="B276" s="3" t="s">
        <v>317</v>
      </c>
      <c r="C276" s="3">
        <v>3</v>
      </c>
      <c r="D276" s="3">
        <v>0.6</v>
      </c>
      <c r="E276" s="3">
        <v>1.5E-3</v>
      </c>
      <c r="F276" s="3">
        <v>80</v>
      </c>
      <c r="G276" s="3">
        <v>0</v>
      </c>
      <c r="H276" s="3">
        <v>280</v>
      </c>
      <c r="I276" s="3">
        <v>27</v>
      </c>
      <c r="J276" s="3">
        <v>0</v>
      </c>
      <c r="K276" s="3">
        <v>30</v>
      </c>
      <c r="L276" s="3">
        <v>-1</v>
      </c>
      <c r="M276" s="3">
        <v>0</v>
      </c>
      <c r="N276" s="3">
        <v>0</v>
      </c>
      <c r="O276" s="3">
        <v>-1</v>
      </c>
      <c r="P276" s="3">
        <v>0</v>
      </c>
      <c r="Q276" s="3">
        <v>0</v>
      </c>
    </row>
    <row r="277" spans="1:17" x14ac:dyDescent="0.3">
      <c r="A277" s="3">
        <f t="shared" si="0"/>
        <v>275</v>
      </c>
      <c r="B277" s="3" t="s">
        <v>318</v>
      </c>
      <c r="C277" s="3">
        <v>-1</v>
      </c>
      <c r="D277" s="3">
        <v>0</v>
      </c>
      <c r="E277" s="3">
        <v>0</v>
      </c>
      <c r="F277" s="3">
        <v>-1</v>
      </c>
      <c r="G277" s="3">
        <v>0</v>
      </c>
      <c r="H277" s="3">
        <v>0</v>
      </c>
      <c r="I277" s="3">
        <v>113</v>
      </c>
      <c r="J277" s="3">
        <v>70</v>
      </c>
      <c r="K277" s="3">
        <v>0</v>
      </c>
      <c r="L277" s="3">
        <v>-1</v>
      </c>
      <c r="M277" s="3">
        <v>0</v>
      </c>
      <c r="N277" s="3">
        <v>0</v>
      </c>
      <c r="O277" s="3">
        <v>-1</v>
      </c>
      <c r="P277" s="3">
        <v>0</v>
      </c>
      <c r="Q277" s="3">
        <v>0</v>
      </c>
    </row>
    <row r="278" spans="1:17" x14ac:dyDescent="0.3">
      <c r="A278" s="3">
        <f t="shared" si="0"/>
        <v>276</v>
      </c>
      <c r="B278" s="3" t="s">
        <v>319</v>
      </c>
      <c r="C278" s="3">
        <v>-1</v>
      </c>
      <c r="D278" s="3">
        <v>0</v>
      </c>
      <c r="E278" s="3">
        <v>0</v>
      </c>
      <c r="F278" s="3">
        <v>-1</v>
      </c>
      <c r="G278" s="3">
        <v>0</v>
      </c>
      <c r="H278" s="3">
        <v>0</v>
      </c>
      <c r="I278" s="3">
        <v>113</v>
      </c>
      <c r="J278" s="3">
        <v>90</v>
      </c>
      <c r="K278" s="3">
        <v>0</v>
      </c>
      <c r="L278" s="3">
        <v>-1</v>
      </c>
      <c r="M278" s="3">
        <v>0</v>
      </c>
      <c r="N278" s="3">
        <v>0</v>
      </c>
      <c r="O278" s="3">
        <v>-1</v>
      </c>
      <c r="P278" s="3">
        <v>0</v>
      </c>
      <c r="Q278" s="3">
        <v>0</v>
      </c>
    </row>
    <row r="279" spans="1:17" x14ac:dyDescent="0.3">
      <c r="A279" s="3">
        <f t="shared" si="0"/>
        <v>277</v>
      </c>
      <c r="B279" s="3" t="s">
        <v>320</v>
      </c>
      <c r="C279" s="3">
        <v>4</v>
      </c>
      <c r="D279" s="3">
        <v>40000000</v>
      </c>
      <c r="E279" s="3">
        <v>6200000</v>
      </c>
      <c r="F279" s="3">
        <v>80</v>
      </c>
      <c r="G279" s="3">
        <v>0</v>
      </c>
      <c r="H279" s="3">
        <v>80</v>
      </c>
      <c r="I279" s="3">
        <v>4</v>
      </c>
      <c r="J279" s="3">
        <v>7700000</v>
      </c>
      <c r="K279" s="3">
        <v>440000</v>
      </c>
      <c r="L279" s="3">
        <v>-1</v>
      </c>
      <c r="M279" s="3">
        <v>0</v>
      </c>
      <c r="N279" s="3">
        <v>0</v>
      </c>
      <c r="O279" s="3">
        <v>-1</v>
      </c>
      <c r="P279" s="3">
        <v>0</v>
      </c>
      <c r="Q279" s="3">
        <v>0</v>
      </c>
    </row>
    <row r="280" spans="1:17" x14ac:dyDescent="0.3">
      <c r="A280" s="3">
        <f t="shared" si="0"/>
        <v>278</v>
      </c>
      <c r="B280" s="3" t="s">
        <v>321</v>
      </c>
      <c r="C280" s="3">
        <v>3</v>
      </c>
      <c r="D280" s="3">
        <v>0.6</v>
      </c>
      <c r="E280" s="3">
        <v>1.5E-3</v>
      </c>
      <c r="F280" s="3">
        <v>80</v>
      </c>
      <c r="G280" s="3">
        <v>0</v>
      </c>
      <c r="H280" s="3">
        <v>380</v>
      </c>
      <c r="I280" s="3">
        <v>27</v>
      </c>
      <c r="J280" s="3">
        <v>0</v>
      </c>
      <c r="K280" s="3">
        <v>30</v>
      </c>
      <c r="L280" s="3">
        <v>-1</v>
      </c>
      <c r="M280" s="3">
        <v>0</v>
      </c>
      <c r="N280" s="3">
        <v>0</v>
      </c>
      <c r="O280" s="3">
        <v>-1</v>
      </c>
      <c r="P280" s="3">
        <v>0</v>
      </c>
      <c r="Q280" s="3">
        <v>0</v>
      </c>
    </row>
    <row r="281" spans="1:17" x14ac:dyDescent="0.3">
      <c r="A281" s="3">
        <f t="shared" si="0"/>
        <v>279</v>
      </c>
      <c r="B281" s="3" t="s">
        <v>322</v>
      </c>
      <c r="C281" s="3">
        <v>-1</v>
      </c>
      <c r="D281" s="3">
        <v>0</v>
      </c>
      <c r="E281" s="3">
        <v>0</v>
      </c>
      <c r="F281" s="3">
        <v>-1</v>
      </c>
      <c r="G281" s="3">
        <v>0</v>
      </c>
      <c r="H281" s="3">
        <v>0</v>
      </c>
      <c r="I281" s="3">
        <v>113</v>
      </c>
      <c r="J281" s="3">
        <v>120</v>
      </c>
      <c r="K281" s="3">
        <v>0</v>
      </c>
      <c r="L281" s="3">
        <v>-1</v>
      </c>
      <c r="M281" s="3">
        <v>0</v>
      </c>
      <c r="N281" s="3">
        <v>0</v>
      </c>
      <c r="O281" s="3">
        <v>-1</v>
      </c>
      <c r="P281" s="3">
        <v>0</v>
      </c>
      <c r="Q281" s="3">
        <v>0</v>
      </c>
    </row>
    <row r="282" spans="1:17" x14ac:dyDescent="0.3">
      <c r="A282" s="3">
        <f t="shared" si="0"/>
        <v>280</v>
      </c>
      <c r="B282" s="3" t="s">
        <v>323</v>
      </c>
      <c r="C282" s="3">
        <v>-1</v>
      </c>
      <c r="D282" s="3">
        <v>0</v>
      </c>
      <c r="E282" s="3">
        <v>0</v>
      </c>
      <c r="F282" s="3">
        <v>-1</v>
      </c>
      <c r="G282" s="3">
        <v>0</v>
      </c>
      <c r="H282" s="3">
        <v>0</v>
      </c>
      <c r="I282" s="3">
        <v>113</v>
      </c>
      <c r="J282" s="3">
        <v>150</v>
      </c>
      <c r="K282" s="3">
        <v>0</v>
      </c>
      <c r="L282" s="3">
        <v>-1</v>
      </c>
      <c r="M282" s="3">
        <v>0</v>
      </c>
      <c r="N282" s="3">
        <v>0</v>
      </c>
      <c r="O282" s="3">
        <v>-1</v>
      </c>
      <c r="P282" s="3">
        <v>0</v>
      </c>
      <c r="Q282" s="3">
        <v>0</v>
      </c>
    </row>
    <row r="283" spans="1:17" x14ac:dyDescent="0.3">
      <c r="A283" s="3">
        <f t="shared" si="0"/>
        <v>281</v>
      </c>
      <c r="B283" s="3" t="s">
        <v>324</v>
      </c>
      <c r="C283" s="3">
        <v>4</v>
      </c>
      <c r="D283" s="3">
        <v>40000000</v>
      </c>
      <c r="E283" s="3">
        <v>6300000</v>
      </c>
      <c r="F283" s="3">
        <v>80</v>
      </c>
      <c r="G283" s="3">
        <v>0</v>
      </c>
      <c r="H283" s="3">
        <v>100</v>
      </c>
      <c r="I283" s="3">
        <v>4</v>
      </c>
      <c r="J283" s="3">
        <v>7800000</v>
      </c>
      <c r="K283" s="3">
        <v>445000</v>
      </c>
      <c r="L283" s="3">
        <v>-1</v>
      </c>
      <c r="M283" s="3">
        <v>0</v>
      </c>
      <c r="N283" s="3">
        <v>0</v>
      </c>
      <c r="O283" s="3">
        <v>-1</v>
      </c>
      <c r="P283" s="3">
        <v>0</v>
      </c>
      <c r="Q283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D03-155D-4C0A-B518-CB6C3609C4D4}">
  <dimension ref="C5:R69"/>
  <sheetViews>
    <sheetView topLeftCell="A31" workbookViewId="0">
      <selection activeCell="N51" sqref="N51:O52"/>
    </sheetView>
  </sheetViews>
  <sheetFormatPr defaultRowHeight="16.5" x14ac:dyDescent="0.3"/>
  <cols>
    <col min="4" max="4" width="9" hidden="1" customWidth="1"/>
    <col min="5" max="5" width="11.375" bestFit="1" customWidth="1"/>
    <col min="6" max="6" width="10.25" bestFit="1" customWidth="1"/>
    <col min="7" max="7" width="16.5" bestFit="1" customWidth="1"/>
    <col min="14" max="14" width="15.625" customWidth="1"/>
  </cols>
  <sheetData>
    <row r="5" spans="3:15" x14ac:dyDescent="0.3">
      <c r="E5" t="s">
        <v>217</v>
      </c>
      <c r="F5" t="s">
        <v>218</v>
      </c>
      <c r="G5" t="s">
        <v>219</v>
      </c>
      <c r="H5" t="s">
        <v>242</v>
      </c>
      <c r="J5" t="s">
        <v>217</v>
      </c>
      <c r="K5" t="s">
        <v>218</v>
      </c>
      <c r="O5" s="4" t="s">
        <v>226</v>
      </c>
    </row>
    <row r="6" spans="3:15" x14ac:dyDescent="0.3">
      <c r="C6">
        <v>1</v>
      </c>
      <c r="D6">
        <v>0</v>
      </c>
      <c r="E6" s="5"/>
      <c r="F6" s="5">
        <v>25</v>
      </c>
      <c r="G6" s="5">
        <f>F6</f>
        <v>25</v>
      </c>
      <c r="J6">
        <f>E6/10000</f>
        <v>0</v>
      </c>
      <c r="K6">
        <f>F6/20000</f>
        <v>1.25E-3</v>
      </c>
      <c r="M6">
        <v>1</v>
      </c>
      <c r="N6" t="str">
        <f>WeaponEffect!B207</f>
        <v>현상수배검9</v>
      </c>
      <c r="O6">
        <f>IF((MOD(C6,2))=1,J7,K5)</f>
        <v>5.0000000000000001E-3</v>
      </c>
    </row>
    <row r="7" spans="3:15" x14ac:dyDescent="0.3">
      <c r="C7">
        <v>2</v>
      </c>
      <c r="D7">
        <v>1</v>
      </c>
      <c r="E7" s="5">
        <v>50</v>
      </c>
      <c r="F7" s="5"/>
      <c r="G7" s="5">
        <f>IF(D7=1,E7+F6,F7+E6)</f>
        <v>75</v>
      </c>
      <c r="H7">
        <f>100*(G7-G6)/G6</f>
        <v>200</v>
      </c>
      <c r="J7">
        <f t="shared" ref="J7:J29" si="0">E7/10000</f>
        <v>5.0000000000000001E-3</v>
      </c>
      <c r="K7">
        <f t="shared" ref="K7:K29" si="1">F7/20000</f>
        <v>0</v>
      </c>
      <c r="M7">
        <v>2</v>
      </c>
      <c r="N7" t="str">
        <f>WeaponEffect!B208</f>
        <v>현상수배노리개9</v>
      </c>
      <c r="O7">
        <f>IF((MOD(C7,2))=1,J8,K6)</f>
        <v>1.25E-3</v>
      </c>
    </row>
    <row r="8" spans="3:15" x14ac:dyDescent="0.3">
      <c r="C8">
        <v>3</v>
      </c>
      <c r="D8">
        <v>0</v>
      </c>
      <c r="E8" s="5"/>
      <c r="F8" s="5">
        <v>50</v>
      </c>
      <c r="G8" s="5">
        <f t="shared" ref="G8:G29" si="2">IF(D8=1,E8+F7,F8+E7)</f>
        <v>100</v>
      </c>
      <c r="H8">
        <f t="shared" ref="H8:H29" si="3">100*(G8-G7)/G7</f>
        <v>33.333333333333336</v>
      </c>
      <c r="J8">
        <f t="shared" si="0"/>
        <v>0</v>
      </c>
      <c r="K8">
        <f t="shared" si="1"/>
        <v>2.5000000000000001E-3</v>
      </c>
      <c r="M8">
        <v>3</v>
      </c>
      <c r="N8" t="str">
        <f>WeaponEffect!B209</f>
        <v>현상수배검10</v>
      </c>
      <c r="O8">
        <f t="shared" ref="O8:O38" si="4">IF((MOD(C8,2))=1,J9,K7)</f>
        <v>8.0000000000000002E-3</v>
      </c>
    </row>
    <row r="9" spans="3:15" x14ac:dyDescent="0.3">
      <c r="C9">
        <v>4</v>
      </c>
      <c r="D9">
        <v>1</v>
      </c>
      <c r="E9" s="5">
        <v>80</v>
      </c>
      <c r="F9" s="5"/>
      <c r="G9" s="5">
        <f t="shared" si="2"/>
        <v>130</v>
      </c>
      <c r="H9">
        <f t="shared" si="3"/>
        <v>30</v>
      </c>
      <c r="J9">
        <f t="shared" si="0"/>
        <v>8.0000000000000002E-3</v>
      </c>
      <c r="K9">
        <f t="shared" si="1"/>
        <v>0</v>
      </c>
      <c r="M9">
        <v>4</v>
      </c>
      <c r="N9" t="str">
        <f>WeaponEffect!B210</f>
        <v>현상수배노리개10</v>
      </c>
      <c r="O9">
        <f t="shared" si="4"/>
        <v>2.5000000000000001E-3</v>
      </c>
    </row>
    <row r="10" spans="3:15" x14ac:dyDescent="0.3">
      <c r="C10">
        <v>5</v>
      </c>
      <c r="D10">
        <v>0</v>
      </c>
      <c r="E10" s="5"/>
      <c r="F10" s="5">
        <v>100</v>
      </c>
      <c r="G10" s="5">
        <f t="shared" si="2"/>
        <v>180</v>
      </c>
      <c r="H10">
        <f t="shared" si="3"/>
        <v>38.46153846153846</v>
      </c>
      <c r="J10">
        <f t="shared" si="0"/>
        <v>0</v>
      </c>
      <c r="K10">
        <f t="shared" si="1"/>
        <v>5.0000000000000001E-3</v>
      </c>
      <c r="M10">
        <v>5</v>
      </c>
      <c r="N10" t="str">
        <f>WeaponEffect!B211</f>
        <v>현상수배검11</v>
      </c>
      <c r="O10">
        <f t="shared" si="4"/>
        <v>1.4999999999999999E-2</v>
      </c>
    </row>
    <row r="11" spans="3:15" x14ac:dyDescent="0.3">
      <c r="C11">
        <v>6</v>
      </c>
      <c r="D11">
        <v>1</v>
      </c>
      <c r="E11" s="5">
        <v>150</v>
      </c>
      <c r="F11" s="5"/>
      <c r="G11" s="5">
        <f t="shared" si="2"/>
        <v>250</v>
      </c>
      <c r="H11">
        <f t="shared" si="3"/>
        <v>38.888888888888886</v>
      </c>
      <c r="J11">
        <f t="shared" si="0"/>
        <v>1.4999999999999999E-2</v>
      </c>
      <c r="K11">
        <f t="shared" si="1"/>
        <v>0</v>
      </c>
      <c r="M11">
        <v>6</v>
      </c>
      <c r="N11" t="str">
        <f>WeaponEffect!B212</f>
        <v>현상수배노리개11</v>
      </c>
      <c r="O11">
        <f t="shared" si="4"/>
        <v>5.0000000000000001E-3</v>
      </c>
    </row>
    <row r="12" spans="3:15" x14ac:dyDescent="0.3">
      <c r="C12">
        <v>7</v>
      </c>
      <c r="D12">
        <v>0</v>
      </c>
      <c r="E12" s="5"/>
      <c r="F12" s="5">
        <v>150</v>
      </c>
      <c r="G12" s="5">
        <f t="shared" si="2"/>
        <v>300</v>
      </c>
      <c r="H12">
        <f t="shared" si="3"/>
        <v>20</v>
      </c>
      <c r="J12">
        <f t="shared" si="0"/>
        <v>0</v>
      </c>
      <c r="K12">
        <f t="shared" si="1"/>
        <v>7.4999999999999997E-3</v>
      </c>
      <c r="M12">
        <v>7</v>
      </c>
      <c r="N12" t="str">
        <f>WeaponEffect!B213</f>
        <v>용인검0</v>
      </c>
      <c r="O12">
        <f t="shared" si="4"/>
        <v>2.5000000000000001E-2</v>
      </c>
    </row>
    <row r="13" spans="3:15" x14ac:dyDescent="0.3">
      <c r="C13">
        <v>8</v>
      </c>
      <c r="D13">
        <v>1</v>
      </c>
      <c r="E13" s="5">
        <v>250</v>
      </c>
      <c r="F13" s="5"/>
      <c r="G13" s="5">
        <f t="shared" si="2"/>
        <v>400</v>
      </c>
      <c r="H13">
        <f t="shared" si="3"/>
        <v>33.333333333333336</v>
      </c>
      <c r="J13">
        <f t="shared" si="0"/>
        <v>2.5000000000000001E-2</v>
      </c>
      <c r="K13">
        <f t="shared" si="1"/>
        <v>0</v>
      </c>
      <c r="M13">
        <v>8</v>
      </c>
      <c r="N13" t="str">
        <f>WeaponEffect!B214</f>
        <v>용인노리개0</v>
      </c>
      <c r="O13">
        <f t="shared" si="4"/>
        <v>7.4999999999999997E-3</v>
      </c>
    </row>
    <row r="14" spans="3:15" x14ac:dyDescent="0.3">
      <c r="C14">
        <v>9</v>
      </c>
      <c r="D14">
        <v>0</v>
      </c>
      <c r="E14" s="5"/>
      <c r="F14" s="5">
        <v>300</v>
      </c>
      <c r="G14" s="5">
        <f t="shared" si="2"/>
        <v>550</v>
      </c>
      <c r="H14">
        <f t="shared" si="3"/>
        <v>37.5</v>
      </c>
      <c r="J14">
        <f t="shared" si="0"/>
        <v>0</v>
      </c>
      <c r="K14">
        <f t="shared" si="1"/>
        <v>1.4999999999999999E-2</v>
      </c>
      <c r="M14">
        <v>9</v>
      </c>
      <c r="N14" t="str">
        <f>WeaponEffect!B215</f>
        <v>용인검1</v>
      </c>
      <c r="O14">
        <f t="shared" si="4"/>
        <v>0.04</v>
      </c>
    </row>
    <row r="15" spans="3:15" x14ac:dyDescent="0.3">
      <c r="C15">
        <v>10</v>
      </c>
      <c r="D15">
        <v>1</v>
      </c>
      <c r="E15" s="5">
        <v>400</v>
      </c>
      <c r="F15" s="5"/>
      <c r="G15" s="5">
        <f t="shared" si="2"/>
        <v>700</v>
      </c>
      <c r="H15">
        <f t="shared" si="3"/>
        <v>27.272727272727273</v>
      </c>
      <c r="J15">
        <f t="shared" si="0"/>
        <v>0.04</v>
      </c>
      <c r="K15">
        <f t="shared" si="1"/>
        <v>0</v>
      </c>
      <c r="M15">
        <v>10</v>
      </c>
      <c r="N15" t="str">
        <f>WeaponEffect!B216</f>
        <v>용인노리개1</v>
      </c>
      <c r="O15">
        <f t="shared" si="4"/>
        <v>1.4999999999999999E-2</v>
      </c>
    </row>
    <row r="16" spans="3:15" x14ac:dyDescent="0.3">
      <c r="C16">
        <v>11</v>
      </c>
      <c r="D16">
        <v>0</v>
      </c>
      <c r="E16" s="5"/>
      <c r="F16" s="5">
        <v>500</v>
      </c>
      <c r="G16" s="5">
        <f t="shared" si="2"/>
        <v>900</v>
      </c>
      <c r="H16">
        <f t="shared" si="3"/>
        <v>28.571428571428573</v>
      </c>
      <c r="J16">
        <f t="shared" si="0"/>
        <v>0</v>
      </c>
      <c r="K16">
        <f t="shared" si="1"/>
        <v>2.5000000000000001E-2</v>
      </c>
      <c r="M16">
        <v>11</v>
      </c>
      <c r="N16" t="str">
        <f>WeaponEffect!B217</f>
        <v>용인검2</v>
      </c>
      <c r="O16">
        <f t="shared" si="4"/>
        <v>7.0000000000000007E-2</v>
      </c>
    </row>
    <row r="17" spans="3:18" x14ac:dyDescent="0.3">
      <c r="C17">
        <v>12</v>
      </c>
      <c r="D17">
        <v>1</v>
      </c>
      <c r="E17" s="5">
        <v>700</v>
      </c>
      <c r="F17" s="5"/>
      <c r="G17" s="5">
        <f t="shared" si="2"/>
        <v>1200</v>
      </c>
      <c r="H17">
        <f t="shared" si="3"/>
        <v>33.333333333333336</v>
      </c>
      <c r="J17">
        <f t="shared" si="0"/>
        <v>7.0000000000000007E-2</v>
      </c>
      <c r="K17">
        <f t="shared" si="1"/>
        <v>0</v>
      </c>
      <c r="M17">
        <v>12</v>
      </c>
      <c r="N17" t="str">
        <f>WeaponEffect!B218</f>
        <v>용인노리개2</v>
      </c>
      <c r="O17">
        <f t="shared" si="4"/>
        <v>2.5000000000000001E-2</v>
      </c>
    </row>
    <row r="18" spans="3:18" x14ac:dyDescent="0.3">
      <c r="C18">
        <v>13</v>
      </c>
      <c r="D18">
        <v>0</v>
      </c>
      <c r="E18" s="5"/>
      <c r="F18" s="5">
        <v>900</v>
      </c>
      <c r="G18" s="5">
        <f t="shared" si="2"/>
        <v>1600</v>
      </c>
      <c r="H18">
        <f t="shared" si="3"/>
        <v>33.333333333333336</v>
      </c>
      <c r="J18">
        <f t="shared" si="0"/>
        <v>0</v>
      </c>
      <c r="K18">
        <f t="shared" si="1"/>
        <v>4.4999999999999998E-2</v>
      </c>
      <c r="M18">
        <v>13</v>
      </c>
      <c r="N18" t="str">
        <f>WeaponEffect!B219</f>
        <v>용인검3</v>
      </c>
      <c r="O18">
        <f t="shared" si="4"/>
        <v>0.12</v>
      </c>
    </row>
    <row r="19" spans="3:18" x14ac:dyDescent="0.3">
      <c r="C19">
        <v>14</v>
      </c>
      <c r="D19">
        <v>1</v>
      </c>
      <c r="E19" s="5">
        <v>1200</v>
      </c>
      <c r="F19" s="5"/>
      <c r="G19" s="5">
        <f t="shared" si="2"/>
        <v>2100</v>
      </c>
      <c r="H19">
        <f t="shared" si="3"/>
        <v>31.25</v>
      </c>
      <c r="J19">
        <f t="shared" si="0"/>
        <v>0.12</v>
      </c>
      <c r="K19">
        <f t="shared" si="1"/>
        <v>0</v>
      </c>
      <c r="M19">
        <v>14</v>
      </c>
      <c r="N19" t="str">
        <f>WeaponEffect!B220</f>
        <v>용인노리개3</v>
      </c>
      <c r="O19">
        <f t="shared" si="4"/>
        <v>4.4999999999999998E-2</v>
      </c>
    </row>
    <row r="20" spans="3:18" x14ac:dyDescent="0.3">
      <c r="C20">
        <v>15</v>
      </c>
      <c r="D20">
        <v>0</v>
      </c>
      <c r="E20" s="5"/>
      <c r="F20" s="5">
        <v>1500</v>
      </c>
      <c r="G20" s="5">
        <f t="shared" si="2"/>
        <v>2700</v>
      </c>
      <c r="H20">
        <f t="shared" si="3"/>
        <v>28.571428571428573</v>
      </c>
      <c r="J20">
        <f t="shared" si="0"/>
        <v>0</v>
      </c>
      <c r="K20">
        <f t="shared" si="1"/>
        <v>7.4999999999999997E-2</v>
      </c>
      <c r="M20">
        <v>15</v>
      </c>
      <c r="N20" t="s">
        <v>235</v>
      </c>
      <c r="O20">
        <f t="shared" si="4"/>
        <v>0.23</v>
      </c>
      <c r="Q20">
        <v>0.23</v>
      </c>
      <c r="R20">
        <v>7.4999999999999997E-2</v>
      </c>
    </row>
    <row r="21" spans="3:18" x14ac:dyDescent="0.3">
      <c r="C21">
        <v>16</v>
      </c>
      <c r="D21">
        <v>1</v>
      </c>
      <c r="E21" s="5">
        <v>2300</v>
      </c>
      <c r="F21" s="5"/>
      <c r="G21" s="5">
        <f t="shared" si="2"/>
        <v>3800</v>
      </c>
      <c r="H21">
        <f t="shared" si="3"/>
        <v>40.74074074074074</v>
      </c>
      <c r="J21">
        <f t="shared" si="0"/>
        <v>0.23</v>
      </c>
      <c r="K21">
        <f t="shared" si="1"/>
        <v>0</v>
      </c>
      <c r="M21">
        <v>16</v>
      </c>
      <c r="N21" t="s">
        <v>239</v>
      </c>
      <c r="O21">
        <f t="shared" si="4"/>
        <v>7.4999999999999997E-2</v>
      </c>
      <c r="Q21">
        <v>0.42</v>
      </c>
      <c r="R21">
        <v>0.115</v>
      </c>
    </row>
    <row r="22" spans="3:18" x14ac:dyDescent="0.3">
      <c r="C22">
        <v>17</v>
      </c>
      <c r="D22">
        <v>0</v>
      </c>
      <c r="E22" s="5"/>
      <c r="F22" s="5">
        <f>E21</f>
        <v>2300</v>
      </c>
      <c r="G22" s="5">
        <f t="shared" si="2"/>
        <v>4600</v>
      </c>
      <c r="H22">
        <f t="shared" si="3"/>
        <v>21.05263157894737</v>
      </c>
      <c r="J22">
        <f t="shared" si="0"/>
        <v>0</v>
      </c>
      <c r="K22">
        <f t="shared" si="1"/>
        <v>0.115</v>
      </c>
      <c r="M22">
        <v>17</v>
      </c>
      <c r="N22" t="s">
        <v>241</v>
      </c>
      <c r="O22">
        <f t="shared" si="4"/>
        <v>0.42</v>
      </c>
    </row>
    <row r="23" spans="3:18" x14ac:dyDescent="0.3">
      <c r="C23">
        <v>18</v>
      </c>
      <c r="D23">
        <v>1</v>
      </c>
      <c r="E23" s="5">
        <v>4200</v>
      </c>
      <c r="F23" s="5">
        <f t="shared" ref="F23:F39" si="5">E22</f>
        <v>0</v>
      </c>
      <c r="G23" s="5">
        <f t="shared" si="2"/>
        <v>6500</v>
      </c>
      <c r="H23">
        <f t="shared" si="3"/>
        <v>41.304347826086953</v>
      </c>
      <c r="J23">
        <f t="shared" si="0"/>
        <v>0.42</v>
      </c>
      <c r="K23">
        <f t="shared" si="1"/>
        <v>0</v>
      </c>
      <c r="M23">
        <v>18</v>
      </c>
      <c r="N23" t="s">
        <v>240</v>
      </c>
      <c r="O23">
        <f t="shared" si="4"/>
        <v>0.115</v>
      </c>
    </row>
    <row r="24" spans="3:18" x14ac:dyDescent="0.3">
      <c r="C24">
        <v>19</v>
      </c>
      <c r="D24">
        <v>0</v>
      </c>
      <c r="E24" s="5"/>
      <c r="F24" s="5">
        <f t="shared" si="5"/>
        <v>4200</v>
      </c>
      <c r="G24" s="5">
        <f t="shared" si="2"/>
        <v>8400</v>
      </c>
      <c r="H24">
        <f t="shared" si="3"/>
        <v>29.23076923076923</v>
      </c>
      <c r="J24">
        <f t="shared" si="0"/>
        <v>0</v>
      </c>
      <c r="K24">
        <f t="shared" si="1"/>
        <v>0.21</v>
      </c>
      <c r="M24">
        <v>19</v>
      </c>
      <c r="N24" t="s">
        <v>247</v>
      </c>
      <c r="O24">
        <f t="shared" si="4"/>
        <v>0.75</v>
      </c>
      <c r="Q24">
        <v>0.75</v>
      </c>
      <c r="R24">
        <v>0.21</v>
      </c>
    </row>
    <row r="25" spans="3:18" x14ac:dyDescent="0.3">
      <c r="C25">
        <v>20</v>
      </c>
      <c r="D25">
        <v>1</v>
      </c>
      <c r="E25" s="5">
        <v>7500</v>
      </c>
      <c r="F25" s="5">
        <f t="shared" si="5"/>
        <v>0</v>
      </c>
      <c r="G25" s="5">
        <f t="shared" si="2"/>
        <v>11700</v>
      </c>
      <c r="H25">
        <f t="shared" si="3"/>
        <v>39.285714285714285</v>
      </c>
      <c r="J25">
        <f t="shared" si="0"/>
        <v>0.75</v>
      </c>
      <c r="K25">
        <f t="shared" si="1"/>
        <v>0</v>
      </c>
      <c r="M25">
        <v>20</v>
      </c>
      <c r="N25" t="s">
        <v>248</v>
      </c>
      <c r="O25">
        <f t="shared" si="4"/>
        <v>0.21</v>
      </c>
      <c r="Q25">
        <v>1.3</v>
      </c>
      <c r="R25">
        <v>0.375</v>
      </c>
    </row>
    <row r="26" spans="3:18" x14ac:dyDescent="0.3">
      <c r="C26">
        <v>21</v>
      </c>
      <c r="D26">
        <v>0</v>
      </c>
      <c r="E26" s="5"/>
      <c r="F26" s="5">
        <f t="shared" si="5"/>
        <v>7500</v>
      </c>
      <c r="G26" s="5">
        <f t="shared" si="2"/>
        <v>15000</v>
      </c>
      <c r="H26">
        <f t="shared" si="3"/>
        <v>28.205128205128204</v>
      </c>
      <c r="J26">
        <f t="shared" si="0"/>
        <v>0</v>
      </c>
      <c r="K26">
        <f t="shared" si="1"/>
        <v>0.375</v>
      </c>
      <c r="M26">
        <v>21</v>
      </c>
      <c r="N26" t="s">
        <v>249</v>
      </c>
      <c r="O26">
        <f t="shared" si="4"/>
        <v>1.3</v>
      </c>
    </row>
    <row r="27" spans="3:18" x14ac:dyDescent="0.3">
      <c r="C27">
        <v>22</v>
      </c>
      <c r="D27">
        <v>1</v>
      </c>
      <c r="E27" s="5">
        <v>13000</v>
      </c>
      <c r="F27" s="5">
        <f t="shared" si="5"/>
        <v>0</v>
      </c>
      <c r="G27" s="5">
        <f t="shared" si="2"/>
        <v>20500</v>
      </c>
      <c r="H27">
        <f t="shared" si="3"/>
        <v>36.666666666666664</v>
      </c>
      <c r="J27">
        <f t="shared" si="0"/>
        <v>1.3</v>
      </c>
      <c r="K27">
        <f t="shared" si="1"/>
        <v>0</v>
      </c>
      <c r="M27">
        <v>22</v>
      </c>
      <c r="N27" t="s">
        <v>250</v>
      </c>
      <c r="O27">
        <f t="shared" si="4"/>
        <v>0.375</v>
      </c>
    </row>
    <row r="28" spans="3:18" x14ac:dyDescent="0.3">
      <c r="C28">
        <v>23</v>
      </c>
      <c r="D28">
        <v>0</v>
      </c>
      <c r="E28" s="5"/>
      <c r="F28" s="5">
        <f t="shared" si="5"/>
        <v>13000</v>
      </c>
      <c r="G28" s="5">
        <f t="shared" si="2"/>
        <v>26000</v>
      </c>
      <c r="H28">
        <f t="shared" si="3"/>
        <v>26.829268292682926</v>
      </c>
      <c r="J28">
        <f t="shared" si="0"/>
        <v>0</v>
      </c>
      <c r="K28">
        <f t="shared" si="1"/>
        <v>0.65</v>
      </c>
      <c r="M28">
        <v>23</v>
      </c>
      <c r="N28" t="s">
        <v>255</v>
      </c>
      <c r="O28">
        <f t="shared" si="4"/>
        <v>2.4</v>
      </c>
      <c r="Q28">
        <v>2.4</v>
      </c>
      <c r="R28">
        <v>0.65</v>
      </c>
    </row>
    <row r="29" spans="3:18" x14ac:dyDescent="0.3">
      <c r="C29">
        <v>24</v>
      </c>
      <c r="D29">
        <v>1</v>
      </c>
      <c r="E29" s="5">
        <v>24000</v>
      </c>
      <c r="F29" s="5"/>
      <c r="G29" s="5">
        <f t="shared" si="2"/>
        <v>37000</v>
      </c>
      <c r="H29">
        <f t="shared" si="3"/>
        <v>42.307692307692307</v>
      </c>
      <c r="J29">
        <f t="shared" si="0"/>
        <v>2.4</v>
      </c>
      <c r="K29">
        <f t="shared" si="1"/>
        <v>0</v>
      </c>
      <c r="M29">
        <v>24</v>
      </c>
      <c r="N29" t="s">
        <v>256</v>
      </c>
      <c r="O29">
        <f t="shared" si="4"/>
        <v>0.65</v>
      </c>
      <c r="Q29">
        <v>4.5</v>
      </c>
      <c r="R29">
        <v>1.2</v>
      </c>
    </row>
    <row r="30" spans="3:18" x14ac:dyDescent="0.3">
      <c r="C30">
        <v>25</v>
      </c>
      <c r="D30">
        <f>D28</f>
        <v>0</v>
      </c>
      <c r="E30" s="5"/>
      <c r="F30" s="5">
        <f t="shared" si="5"/>
        <v>24000</v>
      </c>
      <c r="G30" s="5">
        <f t="shared" ref="G30:G38" si="6">IF(D30=1,E30+F29,F30+E29)</f>
        <v>48000</v>
      </c>
      <c r="H30">
        <f t="shared" ref="H30:H38" si="7">100*(G30-G29)/G29</f>
        <v>29.72972972972973</v>
      </c>
      <c r="J30">
        <f t="shared" ref="J30:J38" si="8">E30/10000</f>
        <v>0</v>
      </c>
      <c r="K30">
        <f t="shared" ref="K30:K38" si="9">F30/20000</f>
        <v>1.2</v>
      </c>
      <c r="M30">
        <v>25</v>
      </c>
      <c r="N30" t="s">
        <v>257</v>
      </c>
      <c r="O30">
        <f t="shared" si="4"/>
        <v>4.5</v>
      </c>
    </row>
    <row r="31" spans="3:18" x14ac:dyDescent="0.3">
      <c r="C31">
        <v>26</v>
      </c>
      <c r="D31">
        <f t="shared" ref="D31:D69" si="10">D29</f>
        <v>1</v>
      </c>
      <c r="E31" s="5">
        <v>45000</v>
      </c>
      <c r="F31" s="5"/>
      <c r="G31" s="5">
        <f t="shared" si="6"/>
        <v>69000</v>
      </c>
      <c r="H31">
        <f t="shared" si="7"/>
        <v>43.75</v>
      </c>
      <c r="J31">
        <f t="shared" si="8"/>
        <v>4.5</v>
      </c>
      <c r="K31">
        <f t="shared" si="9"/>
        <v>0</v>
      </c>
      <c r="M31">
        <v>26</v>
      </c>
      <c r="N31" t="s">
        <v>258</v>
      </c>
      <c r="O31">
        <f t="shared" si="4"/>
        <v>1.2</v>
      </c>
    </row>
    <row r="32" spans="3:18" x14ac:dyDescent="0.3">
      <c r="C32">
        <v>27</v>
      </c>
      <c r="D32">
        <f t="shared" si="10"/>
        <v>0</v>
      </c>
      <c r="E32" s="5"/>
      <c r="F32" s="5">
        <f t="shared" si="5"/>
        <v>45000</v>
      </c>
      <c r="G32" s="5">
        <f t="shared" si="6"/>
        <v>90000</v>
      </c>
      <c r="H32">
        <f t="shared" si="7"/>
        <v>30.434782608695652</v>
      </c>
      <c r="J32">
        <f t="shared" si="8"/>
        <v>0</v>
      </c>
      <c r="K32">
        <f t="shared" si="9"/>
        <v>2.25</v>
      </c>
      <c r="M32">
        <v>27</v>
      </c>
      <c r="N32" t="s">
        <v>261</v>
      </c>
      <c r="O32">
        <f t="shared" si="4"/>
        <v>8.1999999999999993</v>
      </c>
      <c r="Q32">
        <v>15</v>
      </c>
      <c r="R32">
        <v>4.0999999999999996</v>
      </c>
    </row>
    <row r="33" spans="3:18" x14ac:dyDescent="0.3">
      <c r="C33">
        <v>28</v>
      </c>
      <c r="D33">
        <f t="shared" si="10"/>
        <v>1</v>
      </c>
      <c r="E33" s="5">
        <v>82000</v>
      </c>
      <c r="F33" s="5">
        <f t="shared" si="5"/>
        <v>0</v>
      </c>
      <c r="G33" s="5">
        <f t="shared" si="6"/>
        <v>127000</v>
      </c>
      <c r="H33">
        <f t="shared" si="7"/>
        <v>41.111111111111114</v>
      </c>
      <c r="J33">
        <f t="shared" si="8"/>
        <v>8.1999999999999993</v>
      </c>
      <c r="K33">
        <f t="shared" si="9"/>
        <v>0</v>
      </c>
      <c r="M33">
        <v>28</v>
      </c>
      <c r="N33" t="s">
        <v>262</v>
      </c>
      <c r="O33">
        <f t="shared" si="4"/>
        <v>2.25</v>
      </c>
      <c r="Q33">
        <v>27</v>
      </c>
      <c r="R33">
        <v>7.5</v>
      </c>
    </row>
    <row r="34" spans="3:18" x14ac:dyDescent="0.3">
      <c r="C34">
        <v>29</v>
      </c>
      <c r="D34">
        <f t="shared" si="10"/>
        <v>0</v>
      </c>
      <c r="E34" s="5"/>
      <c r="F34" s="5">
        <f t="shared" si="5"/>
        <v>82000</v>
      </c>
      <c r="G34" s="5">
        <f t="shared" si="6"/>
        <v>164000</v>
      </c>
      <c r="H34">
        <f t="shared" si="7"/>
        <v>29.133858267716537</v>
      </c>
      <c r="J34">
        <f t="shared" si="8"/>
        <v>0</v>
      </c>
      <c r="K34">
        <f t="shared" si="9"/>
        <v>4.0999999999999996</v>
      </c>
      <c r="M34">
        <v>29</v>
      </c>
      <c r="N34" t="s">
        <v>263</v>
      </c>
      <c r="O34">
        <f t="shared" si="4"/>
        <v>15</v>
      </c>
    </row>
    <row r="35" spans="3:18" x14ac:dyDescent="0.3">
      <c r="C35">
        <v>30</v>
      </c>
      <c r="D35">
        <f t="shared" si="10"/>
        <v>1</v>
      </c>
      <c r="E35" s="5">
        <v>150000</v>
      </c>
      <c r="F35" s="5">
        <f t="shared" si="5"/>
        <v>0</v>
      </c>
      <c r="G35" s="5">
        <f t="shared" si="6"/>
        <v>232000</v>
      </c>
      <c r="H35">
        <f t="shared" si="7"/>
        <v>41.463414634146339</v>
      </c>
      <c r="J35">
        <f t="shared" si="8"/>
        <v>15</v>
      </c>
      <c r="K35">
        <f t="shared" si="9"/>
        <v>0</v>
      </c>
      <c r="M35">
        <v>30</v>
      </c>
      <c r="N35" t="s">
        <v>264</v>
      </c>
      <c r="O35">
        <f t="shared" si="4"/>
        <v>4.0999999999999996</v>
      </c>
    </row>
    <row r="36" spans="3:18" x14ac:dyDescent="0.3">
      <c r="C36">
        <v>31</v>
      </c>
      <c r="D36">
        <f t="shared" si="10"/>
        <v>0</v>
      </c>
      <c r="E36" s="5"/>
      <c r="F36" s="5">
        <f t="shared" si="5"/>
        <v>150000</v>
      </c>
      <c r="G36" s="5">
        <f t="shared" si="6"/>
        <v>300000</v>
      </c>
      <c r="H36">
        <f t="shared" si="7"/>
        <v>29.310344827586206</v>
      </c>
      <c r="J36">
        <f t="shared" si="8"/>
        <v>0</v>
      </c>
      <c r="K36">
        <f t="shared" si="9"/>
        <v>7.5</v>
      </c>
      <c r="M36">
        <v>31</v>
      </c>
      <c r="N36" t="s">
        <v>265</v>
      </c>
      <c r="O36">
        <f t="shared" si="4"/>
        <v>27</v>
      </c>
    </row>
    <row r="37" spans="3:18" x14ac:dyDescent="0.3">
      <c r="C37">
        <v>32</v>
      </c>
      <c r="D37">
        <f t="shared" si="10"/>
        <v>1</v>
      </c>
      <c r="E37" s="5">
        <v>270000</v>
      </c>
      <c r="F37" s="5">
        <f t="shared" si="5"/>
        <v>0</v>
      </c>
      <c r="G37" s="5">
        <f t="shared" si="6"/>
        <v>420000</v>
      </c>
      <c r="H37">
        <f t="shared" si="7"/>
        <v>40</v>
      </c>
      <c r="J37">
        <f t="shared" si="8"/>
        <v>27</v>
      </c>
      <c r="K37">
        <f t="shared" si="9"/>
        <v>0</v>
      </c>
      <c r="M37">
        <v>32</v>
      </c>
      <c r="N37" t="s">
        <v>266</v>
      </c>
      <c r="O37">
        <f t="shared" si="4"/>
        <v>7.5</v>
      </c>
    </row>
    <row r="38" spans="3:18" x14ac:dyDescent="0.3">
      <c r="C38">
        <v>33</v>
      </c>
      <c r="D38">
        <f t="shared" si="10"/>
        <v>0</v>
      </c>
      <c r="E38" s="5"/>
      <c r="F38" s="5">
        <v>200000</v>
      </c>
      <c r="G38" s="5">
        <f t="shared" si="6"/>
        <v>470000</v>
      </c>
      <c r="H38">
        <f t="shared" si="7"/>
        <v>11.904761904761905</v>
      </c>
      <c r="J38">
        <f t="shared" si="8"/>
        <v>0</v>
      </c>
      <c r="K38">
        <f t="shared" si="9"/>
        <v>10</v>
      </c>
      <c r="M38">
        <v>33</v>
      </c>
      <c r="N38" t="s">
        <v>275</v>
      </c>
      <c r="O38">
        <f t="shared" si="4"/>
        <v>40</v>
      </c>
    </row>
    <row r="39" spans="3:18" x14ac:dyDescent="0.3">
      <c r="C39">
        <v>34</v>
      </c>
      <c r="D39">
        <f t="shared" si="10"/>
        <v>1</v>
      </c>
      <c r="E39" s="5">
        <v>400000</v>
      </c>
      <c r="F39" s="5">
        <f t="shared" si="5"/>
        <v>0</v>
      </c>
      <c r="G39" s="5">
        <f t="shared" ref="G39:G44" si="11">IF(D39=1,E39+F38,F39+E38)</f>
        <v>600000</v>
      </c>
      <c r="H39">
        <f t="shared" ref="H39:H44" si="12">100*(G39-G38)/G38</f>
        <v>27.659574468085108</v>
      </c>
      <c r="J39">
        <f t="shared" ref="J39:J44" si="13">E39/10000</f>
        <v>40</v>
      </c>
      <c r="K39">
        <f t="shared" ref="K39:K44" si="14">F39/20000</f>
        <v>0</v>
      </c>
      <c r="M39">
        <v>34</v>
      </c>
      <c r="N39" t="s">
        <v>276</v>
      </c>
      <c r="O39">
        <f t="shared" ref="O39:O60" si="15">IF((MOD(C39,2))=1,J40,K38)</f>
        <v>10</v>
      </c>
    </row>
    <row r="40" spans="3:18" x14ac:dyDescent="0.3">
      <c r="C40">
        <v>35</v>
      </c>
      <c r="D40">
        <f t="shared" si="10"/>
        <v>0</v>
      </c>
      <c r="E40" s="5"/>
      <c r="F40" s="5">
        <f>E41/2</f>
        <v>300000</v>
      </c>
      <c r="G40" s="5">
        <f t="shared" si="11"/>
        <v>700000</v>
      </c>
      <c r="H40">
        <f t="shared" si="12"/>
        <v>16.666666666666668</v>
      </c>
      <c r="J40">
        <f t="shared" si="13"/>
        <v>0</v>
      </c>
      <c r="K40">
        <f t="shared" si="14"/>
        <v>15</v>
      </c>
      <c r="M40">
        <v>35</v>
      </c>
      <c r="N40" t="s">
        <v>281</v>
      </c>
      <c r="O40">
        <f t="shared" si="15"/>
        <v>60</v>
      </c>
    </row>
    <row r="41" spans="3:18" x14ac:dyDescent="0.3">
      <c r="C41">
        <v>36</v>
      </c>
      <c r="D41">
        <f t="shared" si="10"/>
        <v>1</v>
      </c>
      <c r="E41" s="5">
        <v>600000</v>
      </c>
      <c r="F41" s="5">
        <f t="shared" ref="F41:F44" si="16">E42/2</f>
        <v>0</v>
      </c>
      <c r="G41" s="5">
        <f t="shared" si="11"/>
        <v>900000</v>
      </c>
      <c r="H41">
        <f t="shared" si="12"/>
        <v>28.571428571428573</v>
      </c>
      <c r="J41">
        <f t="shared" si="13"/>
        <v>60</v>
      </c>
      <c r="K41">
        <f t="shared" si="14"/>
        <v>0</v>
      </c>
      <c r="M41">
        <v>36</v>
      </c>
      <c r="N41" t="s">
        <v>282</v>
      </c>
      <c r="O41">
        <f t="shared" si="15"/>
        <v>15</v>
      </c>
    </row>
    <row r="42" spans="3:18" x14ac:dyDescent="0.3">
      <c r="C42">
        <v>37</v>
      </c>
      <c r="D42">
        <f t="shared" si="10"/>
        <v>0</v>
      </c>
      <c r="E42" s="5"/>
      <c r="F42" s="5">
        <f t="shared" si="16"/>
        <v>400000</v>
      </c>
      <c r="G42" s="5">
        <f t="shared" si="11"/>
        <v>1000000</v>
      </c>
      <c r="H42">
        <f t="shared" si="12"/>
        <v>11.111111111111111</v>
      </c>
      <c r="J42">
        <f t="shared" si="13"/>
        <v>0</v>
      </c>
      <c r="K42">
        <f t="shared" si="14"/>
        <v>20</v>
      </c>
      <c r="M42">
        <v>37</v>
      </c>
      <c r="N42" t="s">
        <v>287</v>
      </c>
      <c r="O42">
        <f t="shared" si="15"/>
        <v>80</v>
      </c>
    </row>
    <row r="43" spans="3:18" x14ac:dyDescent="0.3">
      <c r="C43">
        <v>38</v>
      </c>
      <c r="D43">
        <f t="shared" si="10"/>
        <v>1</v>
      </c>
      <c r="E43" s="5">
        <v>800000</v>
      </c>
      <c r="F43" s="5">
        <f t="shared" si="16"/>
        <v>0</v>
      </c>
      <c r="G43" s="5">
        <f t="shared" si="11"/>
        <v>1200000</v>
      </c>
      <c r="H43">
        <f t="shared" si="12"/>
        <v>20</v>
      </c>
      <c r="J43">
        <f t="shared" si="13"/>
        <v>80</v>
      </c>
      <c r="K43">
        <f t="shared" si="14"/>
        <v>0</v>
      </c>
      <c r="M43">
        <v>38</v>
      </c>
      <c r="N43" t="s">
        <v>288</v>
      </c>
      <c r="O43">
        <f t="shared" si="15"/>
        <v>20</v>
      </c>
    </row>
    <row r="44" spans="3:18" x14ac:dyDescent="0.3">
      <c r="C44">
        <v>39</v>
      </c>
      <c r="D44">
        <f t="shared" si="10"/>
        <v>0</v>
      </c>
      <c r="E44" s="5"/>
      <c r="F44" s="5">
        <f t="shared" si="16"/>
        <v>550000</v>
      </c>
      <c r="G44" s="5">
        <f t="shared" si="11"/>
        <v>1350000</v>
      </c>
      <c r="H44">
        <f t="shared" si="12"/>
        <v>12.5</v>
      </c>
      <c r="J44">
        <f t="shared" si="13"/>
        <v>0</v>
      </c>
      <c r="K44">
        <f t="shared" si="14"/>
        <v>27.5</v>
      </c>
      <c r="M44">
        <v>39</v>
      </c>
      <c r="N44" t="s">
        <v>295</v>
      </c>
      <c r="O44">
        <f t="shared" si="15"/>
        <v>110</v>
      </c>
    </row>
    <row r="45" spans="3:18" x14ac:dyDescent="0.3">
      <c r="C45">
        <v>40</v>
      </c>
      <c r="D45">
        <f t="shared" si="10"/>
        <v>1</v>
      </c>
      <c r="E45" s="5">
        <v>1100000</v>
      </c>
      <c r="F45" s="5">
        <f t="shared" ref="F45:F59" si="17">E46/2</f>
        <v>0</v>
      </c>
      <c r="G45" s="5">
        <f t="shared" ref="G45:G60" si="18">IF(D45=1,E45+F44,F45+E44)</f>
        <v>1650000</v>
      </c>
      <c r="H45">
        <f t="shared" ref="H45:H60" si="19">100*(G45-G44)/G44</f>
        <v>22.222222222222221</v>
      </c>
      <c r="J45">
        <f t="shared" ref="J45:J60" si="20">E45/10000</f>
        <v>110</v>
      </c>
      <c r="K45">
        <f t="shared" ref="K45:K60" si="21">F45/20000</f>
        <v>0</v>
      </c>
      <c r="M45">
        <v>40</v>
      </c>
      <c r="N45" t="s">
        <v>312</v>
      </c>
      <c r="O45">
        <f t="shared" si="15"/>
        <v>27.5</v>
      </c>
    </row>
    <row r="46" spans="3:18" x14ac:dyDescent="0.3">
      <c r="C46">
        <v>41</v>
      </c>
      <c r="D46">
        <f t="shared" si="10"/>
        <v>0</v>
      </c>
      <c r="E46" s="5"/>
      <c r="F46" s="5">
        <v>800000</v>
      </c>
      <c r="G46" s="5">
        <f t="shared" si="18"/>
        <v>1900000</v>
      </c>
      <c r="H46">
        <f t="shared" si="19"/>
        <v>15.151515151515152</v>
      </c>
      <c r="J46">
        <f t="shared" si="20"/>
        <v>0</v>
      </c>
      <c r="K46">
        <f t="shared" si="21"/>
        <v>40</v>
      </c>
      <c r="M46">
        <v>41</v>
      </c>
      <c r="N46" t="s">
        <v>303</v>
      </c>
      <c r="O46">
        <f t="shared" si="15"/>
        <v>150</v>
      </c>
    </row>
    <row r="47" spans="3:18" x14ac:dyDescent="0.3">
      <c r="C47">
        <v>42</v>
      </c>
      <c r="D47">
        <f t="shared" si="10"/>
        <v>1</v>
      </c>
      <c r="E47" s="5">
        <v>1500000</v>
      </c>
      <c r="F47" s="5">
        <f t="shared" si="17"/>
        <v>0</v>
      </c>
      <c r="G47" s="5">
        <f t="shared" si="18"/>
        <v>2300000</v>
      </c>
      <c r="H47">
        <f t="shared" si="19"/>
        <v>21.05263157894737</v>
      </c>
      <c r="J47">
        <f t="shared" si="20"/>
        <v>150</v>
      </c>
      <c r="K47">
        <f t="shared" si="21"/>
        <v>0</v>
      </c>
      <c r="M47">
        <v>42</v>
      </c>
      <c r="N47" t="s">
        <v>304</v>
      </c>
      <c r="O47">
        <f t="shared" si="15"/>
        <v>40</v>
      </c>
    </row>
    <row r="48" spans="3:18" x14ac:dyDescent="0.3">
      <c r="C48">
        <v>43</v>
      </c>
      <c r="D48">
        <f t="shared" si="10"/>
        <v>0</v>
      </c>
      <c r="E48" s="5"/>
      <c r="F48" s="5">
        <v>1200000</v>
      </c>
      <c r="G48" s="5">
        <f t="shared" si="18"/>
        <v>2700000</v>
      </c>
      <c r="H48">
        <f t="shared" si="19"/>
        <v>17.391304347826086</v>
      </c>
      <c r="J48">
        <f t="shared" si="20"/>
        <v>0</v>
      </c>
      <c r="K48">
        <f t="shared" si="21"/>
        <v>60</v>
      </c>
      <c r="M48">
        <v>43</v>
      </c>
      <c r="N48" t="s">
        <v>305</v>
      </c>
      <c r="O48">
        <f t="shared" si="15"/>
        <v>200</v>
      </c>
    </row>
    <row r="49" spans="3:15" x14ac:dyDescent="0.3">
      <c r="C49">
        <v>44</v>
      </c>
      <c r="D49">
        <f t="shared" si="10"/>
        <v>1</v>
      </c>
      <c r="E49" s="5">
        <v>2000000</v>
      </c>
      <c r="F49" s="5">
        <f t="shared" si="17"/>
        <v>0</v>
      </c>
      <c r="G49" s="5">
        <f t="shared" si="18"/>
        <v>3200000</v>
      </c>
      <c r="H49">
        <f t="shared" si="19"/>
        <v>18.518518518518519</v>
      </c>
      <c r="J49">
        <f t="shared" si="20"/>
        <v>200</v>
      </c>
      <c r="K49">
        <f t="shared" si="21"/>
        <v>0</v>
      </c>
      <c r="M49">
        <v>44</v>
      </c>
      <c r="N49" t="s">
        <v>306</v>
      </c>
      <c r="O49">
        <f t="shared" si="15"/>
        <v>60</v>
      </c>
    </row>
    <row r="50" spans="3:15" x14ac:dyDescent="0.3">
      <c r="C50">
        <v>45</v>
      </c>
      <c r="D50">
        <f t="shared" si="10"/>
        <v>0</v>
      </c>
      <c r="E50" s="5"/>
      <c r="F50" s="5">
        <v>1600000</v>
      </c>
      <c r="G50" s="5">
        <f t="shared" si="18"/>
        <v>3600000</v>
      </c>
      <c r="H50">
        <f t="shared" si="19"/>
        <v>12.5</v>
      </c>
      <c r="J50">
        <f t="shared" si="20"/>
        <v>0</v>
      </c>
      <c r="K50">
        <f t="shared" si="21"/>
        <v>80</v>
      </c>
      <c r="M50">
        <v>45</v>
      </c>
      <c r="N50" t="s">
        <v>307</v>
      </c>
      <c r="O50">
        <f t="shared" si="15"/>
        <v>280</v>
      </c>
    </row>
    <row r="51" spans="3:15" x14ac:dyDescent="0.3">
      <c r="C51">
        <v>46</v>
      </c>
      <c r="D51">
        <f t="shared" si="10"/>
        <v>1</v>
      </c>
      <c r="E51" s="5">
        <v>2800000</v>
      </c>
      <c r="F51" s="5">
        <f t="shared" si="17"/>
        <v>0</v>
      </c>
      <c r="G51" s="5">
        <f t="shared" si="18"/>
        <v>4400000</v>
      </c>
      <c r="H51">
        <f t="shared" si="19"/>
        <v>22.222222222222221</v>
      </c>
      <c r="J51">
        <f t="shared" si="20"/>
        <v>280</v>
      </c>
      <c r="K51">
        <f t="shared" si="21"/>
        <v>0</v>
      </c>
      <c r="M51">
        <v>46</v>
      </c>
      <c r="N51" t="s">
        <v>308</v>
      </c>
      <c r="O51">
        <f t="shared" si="15"/>
        <v>80</v>
      </c>
    </row>
    <row r="52" spans="3:15" x14ac:dyDescent="0.3">
      <c r="C52">
        <v>47</v>
      </c>
      <c r="D52">
        <f t="shared" si="10"/>
        <v>0</v>
      </c>
      <c r="E52" s="5"/>
      <c r="F52" s="5">
        <v>2000000</v>
      </c>
      <c r="G52" s="5">
        <f t="shared" si="18"/>
        <v>4800000</v>
      </c>
      <c r="H52">
        <f t="shared" si="19"/>
        <v>9.0909090909090917</v>
      </c>
      <c r="J52">
        <f t="shared" si="20"/>
        <v>0</v>
      </c>
      <c r="K52">
        <f t="shared" si="21"/>
        <v>100</v>
      </c>
      <c r="M52">
        <v>47</v>
      </c>
      <c r="N52" t="s">
        <v>309</v>
      </c>
      <c r="O52">
        <f t="shared" si="15"/>
        <v>380</v>
      </c>
    </row>
    <row r="53" spans="3:15" x14ac:dyDescent="0.3">
      <c r="C53">
        <v>48</v>
      </c>
      <c r="D53">
        <f t="shared" si="10"/>
        <v>1</v>
      </c>
      <c r="E53" s="5">
        <v>3800000</v>
      </c>
      <c r="F53" s="5">
        <f t="shared" si="17"/>
        <v>0</v>
      </c>
      <c r="G53" s="5">
        <f t="shared" si="18"/>
        <v>5800000</v>
      </c>
      <c r="H53">
        <f t="shared" si="19"/>
        <v>20.833333333333332</v>
      </c>
      <c r="J53">
        <f t="shared" si="20"/>
        <v>380</v>
      </c>
      <c r="K53">
        <f t="shared" si="21"/>
        <v>0</v>
      </c>
      <c r="M53">
        <v>48</v>
      </c>
      <c r="N53" t="s">
        <v>310</v>
      </c>
      <c r="O53">
        <f t="shared" si="15"/>
        <v>100</v>
      </c>
    </row>
    <row r="54" spans="3:15" x14ac:dyDescent="0.3">
      <c r="C54">
        <v>49</v>
      </c>
      <c r="D54">
        <f t="shared" si="10"/>
        <v>0</v>
      </c>
      <c r="E54" s="5"/>
      <c r="F54" s="5">
        <v>2500000</v>
      </c>
      <c r="G54" s="5">
        <f t="shared" si="18"/>
        <v>6300000</v>
      </c>
      <c r="H54">
        <f t="shared" si="19"/>
        <v>8.6206896551724146</v>
      </c>
      <c r="J54">
        <f t="shared" si="20"/>
        <v>0</v>
      </c>
      <c r="K54">
        <f t="shared" si="21"/>
        <v>125</v>
      </c>
      <c r="M54">
        <v>49</v>
      </c>
      <c r="N54" t="s">
        <v>311</v>
      </c>
      <c r="O54">
        <f t="shared" si="15"/>
        <v>500</v>
      </c>
    </row>
    <row r="55" spans="3:15" x14ac:dyDescent="0.3">
      <c r="C55">
        <v>50</v>
      </c>
      <c r="D55">
        <f t="shared" si="10"/>
        <v>1</v>
      </c>
      <c r="E55" s="5">
        <v>5000000</v>
      </c>
      <c r="F55" s="5">
        <f t="shared" si="17"/>
        <v>0</v>
      </c>
      <c r="G55" s="5">
        <f t="shared" si="18"/>
        <v>7500000</v>
      </c>
      <c r="H55">
        <f t="shared" si="19"/>
        <v>19.047619047619047</v>
      </c>
      <c r="J55">
        <f t="shared" si="20"/>
        <v>500</v>
      </c>
      <c r="K55">
        <f t="shared" si="21"/>
        <v>0</v>
      </c>
      <c r="M55">
        <v>50</v>
      </c>
      <c r="O55">
        <f t="shared" si="15"/>
        <v>125</v>
      </c>
    </row>
    <row r="56" spans="3:15" x14ac:dyDescent="0.3">
      <c r="C56">
        <v>51</v>
      </c>
      <c r="D56">
        <f t="shared" si="10"/>
        <v>0</v>
      </c>
      <c r="E56" s="5"/>
      <c r="F56" s="5">
        <v>3000000</v>
      </c>
      <c r="G56" s="5">
        <f t="shared" si="18"/>
        <v>8000000</v>
      </c>
      <c r="H56">
        <f t="shared" si="19"/>
        <v>6.666666666666667</v>
      </c>
      <c r="J56">
        <f t="shared" si="20"/>
        <v>0</v>
      </c>
      <c r="K56">
        <f t="shared" si="21"/>
        <v>150</v>
      </c>
      <c r="M56">
        <v>51</v>
      </c>
      <c r="O56">
        <f t="shared" si="15"/>
        <v>650</v>
      </c>
    </row>
    <row r="57" spans="3:15" x14ac:dyDescent="0.3">
      <c r="C57">
        <v>52</v>
      </c>
      <c r="D57">
        <f t="shared" si="10"/>
        <v>1</v>
      </c>
      <c r="E57" s="5">
        <v>6500000</v>
      </c>
      <c r="F57" s="5">
        <f t="shared" si="17"/>
        <v>0</v>
      </c>
      <c r="G57" s="5">
        <f t="shared" si="18"/>
        <v>9500000</v>
      </c>
      <c r="H57">
        <f t="shared" si="19"/>
        <v>18.75</v>
      </c>
      <c r="J57">
        <f t="shared" si="20"/>
        <v>650</v>
      </c>
      <c r="K57">
        <f t="shared" si="21"/>
        <v>0</v>
      </c>
      <c r="M57">
        <v>52</v>
      </c>
      <c r="O57">
        <f t="shared" si="15"/>
        <v>150</v>
      </c>
    </row>
    <row r="58" spans="3:15" x14ac:dyDescent="0.3">
      <c r="C58">
        <v>53</v>
      </c>
      <c r="D58">
        <f t="shared" si="10"/>
        <v>0</v>
      </c>
      <c r="E58" s="5"/>
      <c r="F58" s="5">
        <v>4000000</v>
      </c>
      <c r="G58" s="5">
        <f t="shared" si="18"/>
        <v>10500000</v>
      </c>
      <c r="H58">
        <f t="shared" si="19"/>
        <v>10.526315789473685</v>
      </c>
      <c r="J58">
        <f t="shared" si="20"/>
        <v>0</v>
      </c>
      <c r="K58">
        <f t="shared" si="21"/>
        <v>200</v>
      </c>
      <c r="M58">
        <v>53</v>
      </c>
      <c r="O58">
        <f t="shared" si="15"/>
        <v>800</v>
      </c>
    </row>
    <row r="59" spans="3:15" x14ac:dyDescent="0.3">
      <c r="C59">
        <v>54</v>
      </c>
      <c r="D59">
        <f t="shared" si="10"/>
        <v>1</v>
      </c>
      <c r="E59" s="5">
        <v>8000000</v>
      </c>
      <c r="F59" s="5">
        <f t="shared" si="17"/>
        <v>0</v>
      </c>
      <c r="G59" s="5">
        <f t="shared" si="18"/>
        <v>12000000</v>
      </c>
      <c r="H59">
        <f t="shared" si="19"/>
        <v>14.285714285714286</v>
      </c>
      <c r="J59">
        <f t="shared" si="20"/>
        <v>800</v>
      </c>
      <c r="K59">
        <f t="shared" si="21"/>
        <v>0</v>
      </c>
      <c r="M59">
        <v>54</v>
      </c>
      <c r="O59">
        <f t="shared" si="15"/>
        <v>200</v>
      </c>
    </row>
    <row r="60" spans="3:15" x14ac:dyDescent="0.3">
      <c r="C60">
        <v>55</v>
      </c>
      <c r="D60">
        <f t="shared" si="10"/>
        <v>0</v>
      </c>
      <c r="E60" s="5"/>
      <c r="F60" s="5">
        <v>5000000</v>
      </c>
      <c r="G60" s="5">
        <f t="shared" si="18"/>
        <v>13000000</v>
      </c>
      <c r="H60">
        <f t="shared" si="19"/>
        <v>8.3333333333333339</v>
      </c>
      <c r="J60">
        <f t="shared" si="20"/>
        <v>0</v>
      </c>
      <c r="K60">
        <f t="shared" si="21"/>
        <v>250</v>
      </c>
      <c r="M60">
        <v>55</v>
      </c>
      <c r="O60">
        <f t="shared" si="15"/>
        <v>1000</v>
      </c>
    </row>
    <row r="61" spans="3:15" x14ac:dyDescent="0.3">
      <c r="C61">
        <v>56</v>
      </c>
      <c r="D61">
        <f t="shared" si="10"/>
        <v>1</v>
      </c>
      <c r="E61" s="5">
        <v>10000000</v>
      </c>
      <c r="F61" s="5">
        <f t="shared" ref="F61:F69" si="22">E62/2</f>
        <v>0</v>
      </c>
      <c r="G61" s="5">
        <f t="shared" ref="G61:G69" si="23">IF(D61=1,E61+F60,F61+E60)</f>
        <v>15000000</v>
      </c>
      <c r="H61">
        <f t="shared" ref="H61:H69" si="24">100*(G61-G60)/G60</f>
        <v>15.384615384615385</v>
      </c>
      <c r="J61">
        <f t="shared" ref="J61:J69" si="25">E61/10000</f>
        <v>1000</v>
      </c>
      <c r="K61">
        <f t="shared" ref="K61:K69" si="26">F61/20000</f>
        <v>0</v>
      </c>
      <c r="M61">
        <v>56</v>
      </c>
      <c r="O61">
        <f t="shared" ref="O61:O69" si="27">IF((MOD(C61,2))=1,J62,K60)</f>
        <v>250</v>
      </c>
    </row>
    <row r="62" spans="3:15" x14ac:dyDescent="0.3">
      <c r="C62">
        <v>57</v>
      </c>
      <c r="D62">
        <f t="shared" si="10"/>
        <v>0</v>
      </c>
      <c r="E62" s="5"/>
      <c r="F62" s="5">
        <v>7000000</v>
      </c>
      <c r="G62" s="5">
        <f t="shared" si="23"/>
        <v>17000000</v>
      </c>
      <c r="H62">
        <f t="shared" si="24"/>
        <v>13.333333333333334</v>
      </c>
      <c r="J62">
        <f t="shared" si="25"/>
        <v>0</v>
      </c>
      <c r="K62">
        <f t="shared" si="26"/>
        <v>350</v>
      </c>
      <c r="M62">
        <v>57</v>
      </c>
      <c r="O62">
        <f t="shared" si="27"/>
        <v>1200</v>
      </c>
    </row>
    <row r="63" spans="3:15" x14ac:dyDescent="0.3">
      <c r="C63">
        <v>58</v>
      </c>
      <c r="D63">
        <f t="shared" si="10"/>
        <v>1</v>
      </c>
      <c r="E63" s="5">
        <v>12000000</v>
      </c>
      <c r="F63" s="5">
        <f t="shared" si="22"/>
        <v>0</v>
      </c>
      <c r="G63" s="5">
        <f t="shared" si="23"/>
        <v>19000000</v>
      </c>
      <c r="H63">
        <f t="shared" si="24"/>
        <v>11.764705882352942</v>
      </c>
      <c r="J63">
        <f t="shared" si="25"/>
        <v>1200</v>
      </c>
      <c r="K63">
        <f t="shared" si="26"/>
        <v>0</v>
      </c>
      <c r="M63">
        <v>58</v>
      </c>
      <c r="O63">
        <f t="shared" si="27"/>
        <v>350</v>
      </c>
    </row>
    <row r="64" spans="3:15" x14ac:dyDescent="0.3">
      <c r="C64">
        <v>59</v>
      </c>
      <c r="D64">
        <f t="shared" si="10"/>
        <v>0</v>
      </c>
      <c r="E64" s="5"/>
      <c r="F64" s="5">
        <v>9000000</v>
      </c>
      <c r="G64" s="5">
        <f t="shared" si="23"/>
        <v>21000000</v>
      </c>
      <c r="H64">
        <f t="shared" si="24"/>
        <v>10.526315789473685</v>
      </c>
      <c r="J64">
        <f t="shared" si="25"/>
        <v>0</v>
      </c>
      <c r="K64">
        <f t="shared" si="26"/>
        <v>450</v>
      </c>
      <c r="M64">
        <v>59</v>
      </c>
      <c r="O64">
        <f t="shared" si="27"/>
        <v>1450</v>
      </c>
    </row>
    <row r="65" spans="3:15" x14ac:dyDescent="0.3">
      <c r="C65">
        <v>60</v>
      </c>
      <c r="D65">
        <f t="shared" si="10"/>
        <v>1</v>
      </c>
      <c r="E65" s="5">
        <v>14500000</v>
      </c>
      <c r="F65" s="5">
        <f t="shared" si="22"/>
        <v>0</v>
      </c>
      <c r="G65" s="5">
        <f t="shared" si="23"/>
        <v>23500000</v>
      </c>
      <c r="H65">
        <f t="shared" si="24"/>
        <v>11.904761904761905</v>
      </c>
      <c r="J65">
        <f t="shared" si="25"/>
        <v>1450</v>
      </c>
      <c r="K65">
        <f t="shared" si="26"/>
        <v>0</v>
      </c>
      <c r="M65">
        <v>60</v>
      </c>
      <c r="O65">
        <f t="shared" si="27"/>
        <v>450</v>
      </c>
    </row>
    <row r="66" spans="3:15" x14ac:dyDescent="0.3">
      <c r="C66">
        <v>61</v>
      </c>
      <c r="D66">
        <f t="shared" si="10"/>
        <v>0</v>
      </c>
      <c r="E66" s="5"/>
      <c r="F66" s="5">
        <v>12000000</v>
      </c>
      <c r="G66" s="5">
        <f t="shared" si="23"/>
        <v>26500000</v>
      </c>
      <c r="H66">
        <f t="shared" si="24"/>
        <v>12.76595744680851</v>
      </c>
      <c r="J66">
        <f t="shared" si="25"/>
        <v>0</v>
      </c>
      <c r="K66">
        <f t="shared" si="26"/>
        <v>600</v>
      </c>
      <c r="M66">
        <v>61</v>
      </c>
      <c r="O66">
        <f t="shared" si="27"/>
        <v>1700</v>
      </c>
    </row>
    <row r="67" spans="3:15" x14ac:dyDescent="0.3">
      <c r="C67">
        <v>62</v>
      </c>
      <c r="D67">
        <f t="shared" si="10"/>
        <v>1</v>
      </c>
      <c r="E67" s="5">
        <v>17000000</v>
      </c>
      <c r="F67" s="5">
        <f t="shared" si="22"/>
        <v>0</v>
      </c>
      <c r="G67" s="5">
        <f t="shared" si="23"/>
        <v>29000000</v>
      </c>
      <c r="H67">
        <f t="shared" si="24"/>
        <v>9.433962264150944</v>
      </c>
      <c r="J67">
        <f t="shared" si="25"/>
        <v>1700</v>
      </c>
      <c r="K67">
        <f t="shared" si="26"/>
        <v>0</v>
      </c>
      <c r="M67">
        <v>62</v>
      </c>
      <c r="O67">
        <f t="shared" si="27"/>
        <v>600</v>
      </c>
    </row>
    <row r="68" spans="3:15" x14ac:dyDescent="0.3">
      <c r="C68">
        <v>63</v>
      </c>
      <c r="D68">
        <f t="shared" si="10"/>
        <v>0</v>
      </c>
      <c r="E68" s="5"/>
      <c r="F68" s="5">
        <v>15000000</v>
      </c>
      <c r="G68" s="5">
        <f t="shared" si="23"/>
        <v>32000000</v>
      </c>
      <c r="H68">
        <f t="shared" si="24"/>
        <v>10.344827586206897</v>
      </c>
      <c r="J68">
        <f t="shared" si="25"/>
        <v>0</v>
      </c>
      <c r="K68">
        <f t="shared" si="26"/>
        <v>750</v>
      </c>
      <c r="M68">
        <v>63</v>
      </c>
      <c r="O68">
        <f t="shared" si="27"/>
        <v>2000</v>
      </c>
    </row>
    <row r="69" spans="3:15" x14ac:dyDescent="0.3">
      <c r="C69">
        <v>64</v>
      </c>
      <c r="D69">
        <f t="shared" si="10"/>
        <v>1</v>
      </c>
      <c r="E69" s="5">
        <v>20000000</v>
      </c>
      <c r="F69" s="5">
        <f t="shared" si="22"/>
        <v>0</v>
      </c>
      <c r="G69" s="5">
        <f t="shared" si="23"/>
        <v>35000000</v>
      </c>
      <c r="H69">
        <f t="shared" si="24"/>
        <v>9.375</v>
      </c>
      <c r="J69">
        <f t="shared" si="25"/>
        <v>2000</v>
      </c>
      <c r="K69">
        <f t="shared" si="26"/>
        <v>0</v>
      </c>
      <c r="M69">
        <v>64</v>
      </c>
      <c r="O69">
        <f t="shared" si="27"/>
        <v>750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WeaponEffect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2024-05-28T02:15:38Z</dcterms:modified>
</cp:coreProperties>
</file>