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5075A13-41D4-4A85-A7E1-EEBCA35A26C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1" l="1"/>
  <c r="G64" i="1"/>
  <c r="H64" i="1"/>
  <c r="I64" i="1"/>
  <c r="I65" i="1" s="1"/>
  <c r="J64" i="1"/>
  <c r="K64" i="1"/>
  <c r="K65" i="1" s="1"/>
  <c r="M64" i="1"/>
  <c r="M65" i="1" s="1"/>
  <c r="B65" i="1"/>
  <c r="G65" i="1"/>
  <c r="H65" i="1"/>
  <c r="J65" i="1"/>
  <c r="H62" i="1"/>
  <c r="H63" i="1" s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<sst xmlns="http://schemas.openxmlformats.org/spreadsheetml/2006/main" count="158" uniqueCount="92">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</sst>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5"/>
  <sheetViews>
    <sheetView tabSelected="1" zoomScale="85" zoomScaleNormal="85" workbookViewId="0">
      <pane ySplit="1" topLeftCell="A53" activePane="bottomLeft" state="frozen"/>
      <selection activeCell="K78" sqref="K78"/>
      <selection pane="bottomLeft" activeCell="K64" sqref="K6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65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65" si="1">G3</f>
        <v>1</v>
      </c>
      <c r="H4" s="23">
        <v>9.9999999999999993E+111</v>
      </c>
      <c r="I4">
        <f t="shared" ref="I4:I65" si="2">I3</f>
        <v>1000</v>
      </c>
      <c r="J4">
        <f t="shared" ref="J4:J65" si="3">J3</f>
        <v>8</v>
      </c>
      <c r="K4">
        <f t="shared" ref="K4:K65" si="4">K3</f>
        <v>0</v>
      </c>
      <c r="L4" t="s">
        <v>57</v>
      </c>
      <c r="M4">
        <f t="shared" ref="M4:M65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>H62*100</f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  <row r="64" spans="1:13" x14ac:dyDescent="0.3">
      <c r="A64">
        <v>62</v>
      </c>
      <c r="B64" s="1" t="str">
        <f t="shared" si="0"/>
        <v>1-1</v>
      </c>
      <c r="C64">
        <v>9065</v>
      </c>
      <c r="D64">
        <v>56500</v>
      </c>
      <c r="E64">
        <v>9065</v>
      </c>
      <c r="F64">
        <v>28250</v>
      </c>
      <c r="G64">
        <f t="shared" si="1"/>
        <v>1</v>
      </c>
      <c r="H64" s="24">
        <f>H63*100</f>
        <v>9.9999999999999992E+231</v>
      </c>
      <c r="I64">
        <f t="shared" si="2"/>
        <v>1000</v>
      </c>
      <c r="J64">
        <f t="shared" si="3"/>
        <v>8</v>
      </c>
      <c r="K64">
        <f t="shared" si="4"/>
        <v>0</v>
      </c>
      <c r="L64" t="s">
        <v>57</v>
      </c>
      <c r="M64">
        <f t="shared" si="5"/>
        <v>14400</v>
      </c>
    </row>
    <row r="65" spans="1:13" x14ac:dyDescent="0.3">
      <c r="A65">
        <v>63</v>
      </c>
      <c r="B65" s="1" t="str">
        <f t="shared" si="0"/>
        <v>1-1</v>
      </c>
      <c r="C65">
        <v>9065</v>
      </c>
      <c r="D65">
        <v>58000</v>
      </c>
      <c r="E65">
        <v>9065</v>
      </c>
      <c r="F65">
        <v>29000</v>
      </c>
      <c r="G65">
        <f t="shared" si="1"/>
        <v>1</v>
      </c>
      <c r="H65" s="24">
        <f>H64*100</f>
        <v>9.9999999999999984E+233</v>
      </c>
      <c r="I65">
        <f t="shared" si="2"/>
        <v>1000</v>
      </c>
      <c r="J65">
        <f t="shared" si="3"/>
        <v>8</v>
      </c>
      <c r="K65">
        <f t="shared" si="4"/>
        <v>0</v>
      </c>
      <c r="L65" t="s">
        <v>57</v>
      </c>
      <c r="M65">
        <f t="shared" si="5"/>
        <v>14600</v>
      </c>
    </row>
  </sheetData>
  <phoneticPr fontId="1" type="noConversion"/>
  <conditionalFormatting sqref="G2:N12 H62:H63 G13:G63 I13:M63 A2:E65 G64:M6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L65" sqref="L65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</row>
    <row r="69" spans="5:27" x14ac:dyDescent="0.3">
      <c r="E69" s="15">
        <v>60</v>
      </c>
      <c r="F69" s="16" t="str">
        <f t="shared" ref="F69" si="42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str">
        <f>H70&amp;I70</f>
        <v>100연</v>
      </c>
      <c r="G70" s="16">
        <f t="shared" ref="G70:G72" si="43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4">VLOOKUP(I70,O:R,4,FALSE)</f>
        <v>1E+228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str">
        <f t="shared" ref="F71:F72" si="45">H71&amp;I71</f>
        <v>1난</v>
      </c>
      <c r="G71" s="16">
        <f t="shared" si="43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4"/>
        <v>1E+232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str">
        <f t="shared" si="45"/>
        <v>100난</v>
      </c>
      <c r="G72" s="16">
        <f t="shared" si="43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4"/>
        <v>1E+232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str">
        <f t="shared" ref="F73:F75" si="46">H73&amp;I73</f>
        <v>1군</v>
      </c>
      <c r="G73" s="16">
        <f t="shared" ref="G73:G75" si="47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48">VLOOKUP(I73,O:R,4,FALSE)</f>
        <v>1E+236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str">
        <f t="shared" si="46"/>
        <v>100군</v>
      </c>
      <c r="G74" s="16">
        <f t="shared" si="47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48"/>
        <v>1E+236</v>
      </c>
      <c r="K74" s="21">
        <f t="shared" ref="K74:K94" si="49">L74*2</f>
        <v>61000</v>
      </c>
      <c r="L74" s="21">
        <f t="shared" si="4"/>
        <v>30500</v>
      </c>
    </row>
    <row r="75" spans="5:27" x14ac:dyDescent="0.3">
      <c r="E75" s="15">
        <v>66</v>
      </c>
      <c r="F75" s="16" t="str">
        <f t="shared" si="46"/>
        <v>10</v>
      </c>
      <c r="G75" s="16" t="e">
        <f t="shared" si="47"/>
        <v>#N/A</v>
      </c>
      <c r="H75" s="16">
        <f t="shared" si="5"/>
        <v>1</v>
      </c>
      <c r="I75" s="15" cm="1">
        <f t="array" ref="I75">IF(AND(H74&gt;=100,H75&lt;2),INDEX(O:O,MATCH(I74,O:O,0)+1,0),I74)</f>
        <v>0</v>
      </c>
      <c r="J75" s="15" t="e">
        <f t="shared" si="48"/>
        <v>#N/A</v>
      </c>
      <c r="K75" s="21">
        <f t="shared" si="49"/>
        <v>62500</v>
      </c>
      <c r="L75" s="21">
        <f t="shared" ref="L75:L94" si="50">L74+250+QUOTIENT(E75,25)*250</f>
        <v>31250</v>
      </c>
    </row>
    <row r="76" spans="5:27" x14ac:dyDescent="0.3">
      <c r="E76" s="15">
        <v>67</v>
      </c>
      <c r="F76" s="16" t="str">
        <f t="shared" ref="F76:F80" si="51">H76&amp;I76</f>
        <v>1000</v>
      </c>
      <c r="G76" s="16" t="e">
        <f t="shared" ref="G76:G80" si="52">H76*J76</f>
        <v>#N/A</v>
      </c>
      <c r="H76" s="16">
        <f t="shared" si="5"/>
        <v>100</v>
      </c>
      <c r="I76" s="15" cm="1">
        <f t="array" ref="I76">IF(AND(H75&gt;=100,H76&lt;2),INDEX(O:O,MATCH(I75,O:O,0)+1,0),I75)</f>
        <v>0</v>
      </c>
      <c r="J76" s="15" t="e">
        <f t="shared" ref="J76:J80" si="53">VLOOKUP(I76,O:R,4,FALSE)</f>
        <v>#N/A</v>
      </c>
      <c r="K76" s="21">
        <f t="shared" si="49"/>
        <v>64000</v>
      </c>
      <c r="L76" s="21">
        <f t="shared" si="50"/>
        <v>32000</v>
      </c>
    </row>
    <row r="77" spans="5:27" x14ac:dyDescent="0.3">
      <c r="E77" s="15">
        <v>68</v>
      </c>
      <c r="F77" s="16" t="e">
        <f t="shared" si="51"/>
        <v>#N/A</v>
      </c>
      <c r="G77" s="16" t="e">
        <f t="shared" si="52"/>
        <v>#N/A</v>
      </c>
      <c r="H77" s="16">
        <f t="shared" si="5"/>
        <v>1</v>
      </c>
      <c r="I77" s="15" t="e" cm="1">
        <f t="array" ref="I77">IF(AND(H76&gt;=100,H77&lt;2),INDEX(O:O,MATCH(I76,O:O,0)+1,0),I76)</f>
        <v>#N/A</v>
      </c>
      <c r="J77" s="15" t="e">
        <f t="shared" si="53"/>
        <v>#N/A</v>
      </c>
      <c r="K77" s="21">
        <f t="shared" si="49"/>
        <v>65500</v>
      </c>
      <c r="L77" s="21">
        <f t="shared" si="50"/>
        <v>32750</v>
      </c>
    </row>
    <row r="78" spans="5:27" x14ac:dyDescent="0.3">
      <c r="E78" s="15">
        <v>69</v>
      </c>
      <c r="F78" s="16" t="e">
        <f t="shared" si="51"/>
        <v>#N/A</v>
      </c>
      <c r="G78" s="16" t="e">
        <f t="shared" si="52"/>
        <v>#N/A</v>
      </c>
      <c r="H78" s="16">
        <f t="shared" si="5"/>
        <v>100</v>
      </c>
      <c r="I78" s="15" t="e" cm="1">
        <f t="array" ref="I78">IF(AND(H77&gt;=100,H78&lt;2),INDEX(O:O,MATCH(I77,O:O,0)+1,0),I77)</f>
        <v>#N/A</v>
      </c>
      <c r="J78" s="15" t="e">
        <f t="shared" si="53"/>
        <v>#N/A</v>
      </c>
      <c r="K78" s="21">
        <f t="shared" si="49"/>
        <v>67000</v>
      </c>
      <c r="L78" s="21">
        <f t="shared" si="50"/>
        <v>33500</v>
      </c>
    </row>
    <row r="79" spans="5:27" x14ac:dyDescent="0.3">
      <c r="E79" s="15">
        <v>70</v>
      </c>
      <c r="F79" s="16" t="e">
        <f t="shared" si="51"/>
        <v>#N/A</v>
      </c>
      <c r="G79" s="16" t="e">
        <f t="shared" si="52"/>
        <v>#N/A</v>
      </c>
      <c r="H79" s="16">
        <f t="shared" si="5"/>
        <v>1</v>
      </c>
      <c r="I79" s="15" t="e" cm="1">
        <f t="array" ref="I79">IF(AND(H78&gt;=100,H79&lt;2),INDEX(O:O,MATCH(I78,O:O,0)+1,0),I78)</f>
        <v>#N/A</v>
      </c>
      <c r="J79" s="15" t="e">
        <f t="shared" si="53"/>
        <v>#N/A</v>
      </c>
      <c r="K79" s="21">
        <f t="shared" si="49"/>
        <v>68500</v>
      </c>
      <c r="L79" s="21">
        <f t="shared" si="50"/>
        <v>34250</v>
      </c>
    </row>
    <row r="80" spans="5:27" x14ac:dyDescent="0.3">
      <c r="E80" s="15">
        <v>71</v>
      </c>
      <c r="F80" s="16" t="e">
        <f t="shared" si="51"/>
        <v>#N/A</v>
      </c>
      <c r="G80" s="16" t="e">
        <f t="shared" si="52"/>
        <v>#N/A</v>
      </c>
      <c r="H80" s="16">
        <f t="shared" si="5"/>
        <v>100</v>
      </c>
      <c r="I80" s="15" t="e" cm="1">
        <f t="array" ref="I80">IF(AND(H79&gt;=100,H80&lt;2),INDEX(O:O,MATCH(I79,O:O,0)+1,0),I79)</f>
        <v>#N/A</v>
      </c>
      <c r="J80" s="15" t="e">
        <f t="shared" si="53"/>
        <v>#N/A</v>
      </c>
      <c r="K80" s="21">
        <f t="shared" si="49"/>
        <v>70000</v>
      </c>
      <c r="L80" s="21">
        <f t="shared" si="50"/>
        <v>35000</v>
      </c>
    </row>
    <row r="81" spans="5:12" x14ac:dyDescent="0.3">
      <c r="E81" s="15">
        <v>72</v>
      </c>
      <c r="F81" s="16" t="e">
        <f t="shared" ref="F81:F82" si="54">H81&amp;I81</f>
        <v>#N/A</v>
      </c>
      <c r="G81" s="16" t="e">
        <f t="shared" ref="G81:G82" si="55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6">VLOOKUP(I81,O:R,4,FALSE)</f>
        <v>#N/A</v>
      </c>
      <c r="K81" s="21">
        <f t="shared" si="49"/>
        <v>71500</v>
      </c>
      <c r="L81" s="21">
        <f t="shared" si="50"/>
        <v>35750</v>
      </c>
    </row>
    <row r="82" spans="5:12" x14ac:dyDescent="0.3">
      <c r="E82" s="15">
        <v>73</v>
      </c>
      <c r="F82" s="16" t="e">
        <f t="shared" si="54"/>
        <v>#N/A</v>
      </c>
      <c r="G82" s="16" t="e">
        <f t="shared" si="55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6"/>
        <v>#N/A</v>
      </c>
      <c r="K82" s="21">
        <f t="shared" si="49"/>
        <v>73000</v>
      </c>
      <c r="L82" s="21">
        <f t="shared" si="50"/>
        <v>36500</v>
      </c>
    </row>
    <row r="83" spans="5:12" x14ac:dyDescent="0.3">
      <c r="E83" s="15">
        <v>74</v>
      </c>
      <c r="F83" s="16" t="e">
        <f t="shared" ref="F83:F86" si="57">H83&amp;I83</f>
        <v>#N/A</v>
      </c>
      <c r="G83" s="16" t="e">
        <f t="shared" ref="G83:G86" si="58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59">VLOOKUP(I83,O:R,4,FALSE)</f>
        <v>#N/A</v>
      </c>
      <c r="K83" s="21">
        <f t="shared" si="49"/>
        <v>74500</v>
      </c>
      <c r="L83" s="21">
        <f t="shared" si="50"/>
        <v>37250</v>
      </c>
    </row>
    <row r="84" spans="5:12" x14ac:dyDescent="0.3">
      <c r="E84" s="15">
        <v>75</v>
      </c>
      <c r="F84" s="16" t="e">
        <f t="shared" si="57"/>
        <v>#N/A</v>
      </c>
      <c r="G84" s="16" t="e">
        <f t="shared" si="58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59"/>
        <v>#N/A</v>
      </c>
      <c r="K84" s="21">
        <f t="shared" si="49"/>
        <v>76500</v>
      </c>
      <c r="L84" s="21">
        <f t="shared" si="50"/>
        <v>38250</v>
      </c>
    </row>
    <row r="85" spans="5:12" x14ac:dyDescent="0.3">
      <c r="E85" s="15">
        <v>76</v>
      </c>
      <c r="F85" s="16" t="e">
        <f t="shared" si="57"/>
        <v>#N/A</v>
      </c>
      <c r="G85" s="16" t="e">
        <f t="shared" si="58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59"/>
        <v>#N/A</v>
      </c>
      <c r="K85" s="21">
        <f t="shared" si="49"/>
        <v>78500</v>
      </c>
      <c r="L85" s="21">
        <f t="shared" si="50"/>
        <v>39250</v>
      </c>
    </row>
    <row r="86" spans="5:12" x14ac:dyDescent="0.3">
      <c r="E86" s="15">
        <v>77</v>
      </c>
      <c r="F86" s="16" t="e">
        <f t="shared" si="57"/>
        <v>#N/A</v>
      </c>
      <c r="G86" s="16" t="e">
        <f t="shared" si="58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59"/>
        <v>#N/A</v>
      </c>
      <c r="K86" s="21">
        <f t="shared" si="49"/>
        <v>80500</v>
      </c>
      <c r="L86" s="21">
        <f t="shared" si="50"/>
        <v>40250</v>
      </c>
    </row>
    <row r="87" spans="5:12" x14ac:dyDescent="0.3">
      <c r="E87" s="15">
        <v>78</v>
      </c>
      <c r="F87" s="16" t="e">
        <f t="shared" ref="F87:F90" si="60">H87&amp;I87</f>
        <v>#N/A</v>
      </c>
      <c r="G87" s="16" t="e">
        <f t="shared" ref="G87:G90" si="61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2">VLOOKUP(I87,O:R,4,FALSE)</f>
        <v>#N/A</v>
      </c>
      <c r="K87" s="21">
        <f t="shared" si="49"/>
        <v>82500</v>
      </c>
      <c r="L87" s="21">
        <f t="shared" si="50"/>
        <v>41250</v>
      </c>
    </row>
    <row r="88" spans="5:12" x14ac:dyDescent="0.3">
      <c r="E88" s="15">
        <v>79</v>
      </c>
      <c r="F88" s="16" t="e">
        <f t="shared" si="60"/>
        <v>#N/A</v>
      </c>
      <c r="G88" s="16" t="e">
        <f t="shared" si="61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2"/>
        <v>#N/A</v>
      </c>
      <c r="K88" s="21">
        <f t="shared" si="49"/>
        <v>84500</v>
      </c>
      <c r="L88" s="21">
        <f t="shared" si="50"/>
        <v>42250</v>
      </c>
    </row>
    <row r="89" spans="5:12" x14ac:dyDescent="0.3">
      <c r="E89" s="15">
        <v>80</v>
      </c>
      <c r="F89" s="16" t="e">
        <f t="shared" si="60"/>
        <v>#N/A</v>
      </c>
      <c r="G89" s="16" t="e">
        <f t="shared" si="61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2"/>
        <v>#N/A</v>
      </c>
      <c r="K89" s="21">
        <f t="shared" si="49"/>
        <v>86500</v>
      </c>
      <c r="L89" s="21">
        <f t="shared" si="50"/>
        <v>43250</v>
      </c>
    </row>
    <row r="90" spans="5:12" x14ac:dyDescent="0.3">
      <c r="E90" s="15">
        <v>81</v>
      </c>
      <c r="F90" s="16" t="e">
        <f t="shared" si="60"/>
        <v>#N/A</v>
      </c>
      <c r="G90" s="16" t="e">
        <f t="shared" si="61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2"/>
        <v>#N/A</v>
      </c>
      <c r="K90" s="21">
        <f t="shared" si="49"/>
        <v>88500</v>
      </c>
      <c r="L90" s="21">
        <f t="shared" si="50"/>
        <v>44250</v>
      </c>
    </row>
    <row r="91" spans="5:12" x14ac:dyDescent="0.3">
      <c r="E91" s="15">
        <v>82</v>
      </c>
      <c r="F91" s="16" t="e">
        <f t="shared" ref="F91:F94" si="63">H91&amp;I91</f>
        <v>#N/A</v>
      </c>
      <c r="G91" s="16" t="e">
        <f t="shared" ref="G91:G94" si="64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5">VLOOKUP(I91,O:R,4,FALSE)</f>
        <v>#N/A</v>
      </c>
      <c r="K91" s="21">
        <f t="shared" si="49"/>
        <v>90500</v>
      </c>
      <c r="L91" s="21">
        <f t="shared" si="50"/>
        <v>45250</v>
      </c>
    </row>
    <row r="92" spans="5:12" x14ac:dyDescent="0.3">
      <c r="E92" s="15">
        <v>83</v>
      </c>
      <c r="F92" s="16" t="e">
        <f t="shared" si="63"/>
        <v>#N/A</v>
      </c>
      <c r="G92" s="16" t="e">
        <f t="shared" si="64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5"/>
        <v>#N/A</v>
      </c>
      <c r="K92" s="21">
        <f t="shared" si="49"/>
        <v>92500</v>
      </c>
      <c r="L92" s="21">
        <f t="shared" si="50"/>
        <v>46250</v>
      </c>
    </row>
    <row r="93" spans="5:12" x14ac:dyDescent="0.3">
      <c r="E93" s="15">
        <v>84</v>
      </c>
      <c r="F93" s="16" t="e">
        <f t="shared" si="63"/>
        <v>#N/A</v>
      </c>
      <c r="G93" s="16" t="e">
        <f t="shared" si="64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5"/>
        <v>#N/A</v>
      </c>
      <c r="K93" s="21">
        <f t="shared" si="49"/>
        <v>94500</v>
      </c>
      <c r="L93" s="21">
        <f t="shared" si="50"/>
        <v>47250</v>
      </c>
    </row>
    <row r="94" spans="5:12" x14ac:dyDescent="0.3">
      <c r="E94" s="15">
        <v>85</v>
      </c>
      <c r="F94" s="16" t="e">
        <f t="shared" si="63"/>
        <v>#N/A</v>
      </c>
      <c r="G94" s="16" t="e">
        <f t="shared" si="64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5"/>
        <v>#N/A</v>
      </c>
      <c r="K94" s="21">
        <f t="shared" si="49"/>
        <v>96500</v>
      </c>
      <c r="L94" s="21">
        <f t="shared" si="50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2024-05-13T09:37:04Z</dcterms:modified>
</cp:coreProperties>
</file>