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3D8F47F-DAEA-47C7-9A02-44AE214372F3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2" i="2" l="1"/>
  <c r="L112" i="2"/>
  <c r="K112" i="2" s="1"/>
  <c r="H113" i="2"/>
  <c r="H114" i="2" s="1"/>
  <c r="K113" i="2"/>
  <c r="L113" i="2"/>
  <c r="K114" i="2"/>
  <c r="L114" i="2"/>
  <c r="H103" i="2"/>
  <c r="L103" i="2"/>
  <c r="K103" i="2" s="1"/>
  <c r="D96" i="1" s="1"/>
  <c r="H104" i="2"/>
  <c r="K104" i="2"/>
  <c r="L104" i="2"/>
  <c r="K105" i="2"/>
  <c r="D98" i="1" s="1"/>
  <c r="L105" i="2"/>
  <c r="L106" i="2"/>
  <c r="K106" i="2" s="1"/>
  <c r="D99" i="1" s="1"/>
  <c r="K107" i="2"/>
  <c r="L107" i="2"/>
  <c r="K108" i="2"/>
  <c r="D101" i="1" s="1"/>
  <c r="L108" i="2"/>
  <c r="L109" i="2"/>
  <c r="K109" i="2" s="1"/>
  <c r="K110" i="2"/>
  <c r="L110" i="2"/>
  <c r="K111" i="2"/>
  <c r="L111" i="2"/>
  <c r="P75" i="2"/>
  <c r="Q75" i="2" s="1"/>
  <c r="P74" i="2"/>
  <c r="Q74" i="2" s="1"/>
  <c r="P73" i="2"/>
  <c r="Q73" i="2" s="1"/>
  <c r="P72" i="2"/>
  <c r="Q72" i="2" s="1"/>
  <c r="L96" i="1"/>
  <c r="D97" i="1"/>
  <c r="L97" i="1"/>
  <c r="L98" i="1"/>
  <c r="L99" i="1"/>
  <c r="D100" i="1"/>
  <c r="L100" i="1"/>
  <c r="L101" i="1"/>
  <c r="D94" i="1"/>
  <c r="L94" i="1"/>
  <c r="D95" i="1"/>
  <c r="L95" i="1"/>
  <c r="H101" i="2"/>
  <c r="L101" i="2"/>
  <c r="K101" i="2" s="1"/>
  <c r="H102" i="2"/>
  <c r="K102" i="2"/>
  <c r="L102" i="2"/>
  <c r="P71" i="2"/>
  <c r="Q71" i="2" s="1"/>
  <c r="D92" i="1"/>
  <c r="L92" i="1"/>
  <c r="D93" i="1"/>
  <c r="L93" i="1"/>
  <c r="H100" i="2"/>
  <c r="L100" i="2"/>
  <c r="K100" i="2" s="1"/>
  <c r="H99" i="2"/>
  <c r="L99" i="2"/>
  <c r="K99" i="2" s="1"/>
  <c r="H97" i="2"/>
  <c r="L97" i="2"/>
  <c r="K97" i="2" s="1"/>
  <c r="D90" i="1" s="1"/>
  <c r="K98" i="2"/>
  <c r="L98" i="2"/>
  <c r="P70" i="2"/>
  <c r="Q70" i="2" s="1"/>
  <c r="P69" i="2"/>
  <c r="Q69" i="2" s="1"/>
  <c r="L90" i="1"/>
  <c r="D91" i="1"/>
  <c r="L91" i="1"/>
  <c r="D88" i="1"/>
  <c r="L88" i="1"/>
  <c r="D89" i="1"/>
  <c r="L89" i="1"/>
  <c r="H95" i="2"/>
  <c r="K95" i="2"/>
  <c r="L95" i="2"/>
  <c r="L96" i="2"/>
  <c r="K96" i="2" s="1"/>
  <c r="D86" i="1"/>
  <c r="L86" i="1"/>
  <c r="D87" i="1"/>
  <c r="L87" i="1"/>
  <c r="H93" i="2"/>
  <c r="L93" i="2"/>
  <c r="K93" i="2" s="1"/>
  <c r="H94" i="2"/>
  <c r="K94" i="2"/>
  <c r="L94" i="2"/>
  <c r="P68" i="2"/>
  <c r="Q68" i="2" s="1"/>
  <c r="P67" i="2"/>
  <c r="Q67" i="2" s="1"/>
  <c r="D84" i="1"/>
  <c r="L84" i="1"/>
  <c r="D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112" i="2" l="1" a="1"/>
  <c r="I112" i="2" s="1"/>
  <c r="J112" i="2" s="1"/>
  <c r="G112" i="2" s="1"/>
  <c r="H105" i="2"/>
  <c r="I103" i="2" a="1"/>
  <c r="I103" i="2" s="1"/>
  <c r="J103" i="2" s="1"/>
  <c r="G103" i="2" s="1"/>
  <c r="F96" i="1" s="1"/>
  <c r="H98" i="2"/>
  <c r="H96" i="2"/>
  <c r="H84" i="2"/>
  <c r="H76" i="2"/>
  <c r="H68" i="2"/>
  <c r="H64" i="2"/>
  <c r="H44" i="2"/>
  <c r="H42" i="2"/>
  <c r="P33" i="2"/>
  <c r="Q33" i="2" s="1"/>
  <c r="P34" i="2"/>
  <c r="Q34" i="2" s="1"/>
  <c r="I113" i="2" l="1" a="1"/>
  <c r="I113" i="2" s="1"/>
  <c r="F112" i="2"/>
  <c r="H106" i="2"/>
  <c r="F103" i="2"/>
  <c r="I104" i="2" a="1"/>
  <c r="I104" i="2" s="1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113" i="2" l="1"/>
  <c r="G113" i="2" s="1"/>
  <c r="F113" i="2"/>
  <c r="I114" i="2" a="1"/>
  <c r="I114" i="2" s="1"/>
  <c r="J104" i="2"/>
  <c r="G104" i="2" s="1"/>
  <c r="F97" i="1" s="1"/>
  <c r="F104" i="2"/>
  <c r="I105" i="2" a="1"/>
  <c r="I105" i="2" s="1"/>
  <c r="H107" i="2"/>
  <c r="H11" i="2"/>
  <c r="I11" i="2" s="1" a="1"/>
  <c r="I11" i="2" s="1"/>
  <c r="J11" i="2" s="1"/>
  <c r="G11" i="2" s="1"/>
  <c r="J10" i="2"/>
  <c r="G10" i="2" s="1"/>
  <c r="F10" i="2"/>
  <c r="J114" i="2" l="1"/>
  <c r="G114" i="2" s="1"/>
  <c r="F114" i="2"/>
  <c r="H108" i="2"/>
  <c r="J105" i="2"/>
  <c r="G105" i="2" s="1"/>
  <c r="F98" i="1" s="1"/>
  <c r="F105" i="2"/>
  <c r="I106" i="2" a="1"/>
  <c r="I106" i="2" s="1"/>
  <c r="H12" i="2"/>
  <c r="I12" i="2" s="1" a="1"/>
  <c r="I12" i="2" s="1"/>
  <c r="J12" i="2" s="1"/>
  <c r="G12" i="2" s="1"/>
  <c r="F11" i="2"/>
  <c r="J106" i="2" l="1"/>
  <c r="G106" i="2" s="1"/>
  <c r="F99" i="1" s="1"/>
  <c r="F106" i="2"/>
  <c r="I107" i="2" a="1"/>
  <c r="I107" i="2" s="1"/>
  <c r="H109" i="2"/>
  <c r="H13" i="2"/>
  <c r="H14" i="2" s="1"/>
  <c r="F12" i="2"/>
  <c r="J107" i="2" l="1"/>
  <c r="G107" i="2" s="1"/>
  <c r="F100" i="1" s="1"/>
  <c r="F107" i="2"/>
  <c r="H110" i="2"/>
  <c r="I108" i="2" a="1"/>
  <c r="I108" i="2" s="1"/>
  <c r="I13" i="2" a="1"/>
  <c r="I13" i="2" s="1"/>
  <c r="J13" i="2" s="1"/>
  <c r="G13" i="2" s="1"/>
  <c r="H15" i="2"/>
  <c r="J108" i="2" l="1"/>
  <c r="G108" i="2" s="1"/>
  <c r="F101" i="1" s="1"/>
  <c r="F108" i="2"/>
  <c r="H111" i="2"/>
  <c r="I109" i="2" a="1"/>
  <c r="I109" i="2" s="1"/>
  <c r="I14" i="2" a="1"/>
  <c r="I14" i="2" s="1"/>
  <c r="J14" i="2" s="1"/>
  <c r="G14" i="2" s="1"/>
  <c r="F13" i="2"/>
  <c r="H16" i="2"/>
  <c r="J109" i="2" l="1"/>
  <c r="G109" i="2" s="1"/>
  <c r="F109" i="2"/>
  <c r="I110" i="2" a="1"/>
  <c r="I110" i="2" s="1"/>
  <c r="F14" i="2"/>
  <c r="I15" i="2" a="1"/>
  <c r="I15" i="2" s="1"/>
  <c r="J15" i="2" s="1"/>
  <c r="G15" i="2" s="1"/>
  <c r="H17" i="2"/>
  <c r="J110" i="2" l="1"/>
  <c r="G110" i="2" s="1"/>
  <c r="F110" i="2"/>
  <c r="I111" i="2" a="1"/>
  <c r="I111" i="2" s="1"/>
  <c r="F15" i="2"/>
  <c r="I16" i="2" a="1"/>
  <c r="I16" i="2" s="1"/>
  <c r="J16" i="2" s="1"/>
  <c r="G16" i="2" s="1"/>
  <c r="H18" i="2"/>
  <c r="J111" i="2" l="1"/>
  <c r="G111" i="2" s="1"/>
  <c r="F111" i="2"/>
  <c r="F16" i="2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I89" i="2" s="1" a="1"/>
  <c r="I89" i="2" s="1"/>
  <c r="F87" i="2"/>
  <c r="J86" i="2"/>
  <c r="G86" i="2" s="1"/>
  <c r="F79" i="1" s="1"/>
  <c r="F86" i="2"/>
  <c r="J89" i="2" l="1"/>
  <c r="G89" i="2" s="1"/>
  <c r="F82" i="1" s="1"/>
  <c r="I90" i="2" a="1"/>
  <c r="I90" i="2" s="1"/>
  <c r="F89" i="2"/>
  <c r="J88" i="2"/>
  <c r="G88" i="2" s="1"/>
  <c r="F81" i="1" s="1"/>
  <c r="F88" i="2"/>
  <c r="I91" i="2" l="1" a="1"/>
  <c r="I91" i="2" s="1"/>
  <c r="J90" i="2"/>
  <c r="G90" i="2" s="1"/>
  <c r="F83" i="1" s="1"/>
  <c r="F90" i="2"/>
  <c r="I92" i="2" l="1" a="1"/>
  <c r="I92" i="2" s="1"/>
  <c r="I93" i="2" s="1" a="1"/>
  <c r="I93" i="2" s="1"/>
  <c r="J91" i="2"/>
  <c r="G91" i="2" s="1"/>
  <c r="F84" i="1" s="1"/>
  <c r="F91" i="2"/>
  <c r="I94" i="2" l="1" a="1"/>
  <c r="I94" i="2" s="1"/>
  <c r="J93" i="2"/>
  <c r="G93" i="2" s="1"/>
  <c r="F86" i="1" s="1"/>
  <c r="F93" i="2"/>
  <c r="J92" i="2"/>
  <c r="G92" i="2" s="1"/>
  <c r="F85" i="1" s="1"/>
  <c r="F92" i="2"/>
  <c r="I95" i="2" l="1" a="1"/>
  <c r="I95" i="2" s="1"/>
  <c r="J94" i="2"/>
  <c r="G94" i="2" s="1"/>
  <c r="F87" i="1" s="1"/>
  <c r="F94" i="2"/>
  <c r="J95" i="2" l="1"/>
  <c r="G95" i="2" s="1"/>
  <c r="F88" i="1" s="1"/>
  <c r="I96" i="2" a="1"/>
  <c r="I96" i="2" s="1"/>
  <c r="I97" i="2" s="1" a="1"/>
  <c r="I97" i="2" s="1"/>
  <c r="F95" i="2"/>
  <c r="J97" i="2" l="1"/>
  <c r="G97" i="2" s="1"/>
  <c r="F90" i="1" s="1"/>
  <c r="I98" i="2" a="1"/>
  <c r="I98" i="2" s="1"/>
  <c r="F97" i="2"/>
  <c r="J96" i="2"/>
  <c r="G96" i="2" s="1"/>
  <c r="F89" i="1" s="1"/>
  <c r="F96" i="2"/>
  <c r="J98" i="2" l="1"/>
  <c r="G98" i="2" s="1"/>
  <c r="F91" i="1" s="1"/>
  <c r="I99" i="2" a="1"/>
  <c r="I99" i="2" s="1"/>
  <c r="F98" i="2"/>
  <c r="J99" i="2" l="1"/>
  <c r="G99" i="2" s="1"/>
  <c r="F92" i="1" s="1"/>
  <c r="I100" i="2" a="1"/>
  <c r="I100" i="2" s="1"/>
  <c r="I101" i="2" s="1" a="1"/>
  <c r="I101" i="2" s="1"/>
  <c r="F99" i="2"/>
  <c r="J101" i="2" l="1"/>
  <c r="G101" i="2" s="1"/>
  <c r="F94" i="1" s="1"/>
  <c r="I102" i="2" a="1"/>
  <c r="I102" i="2" s="1"/>
  <c r="F101" i="2"/>
  <c r="J100" i="2"/>
  <c r="G100" i="2" s="1"/>
  <c r="F93" i="1" s="1"/>
  <c r="F100" i="2"/>
  <c r="J102" i="2" l="1"/>
  <c r="G102" i="2" s="1"/>
  <c r="F95" i="1" s="1"/>
  <c r="F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<sst xmlns="http://schemas.openxmlformats.org/spreadsheetml/2006/main" count="205" uniqueCount="101">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</sst>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101"/>
  <sheetViews>
    <sheetView tabSelected="1" topLeftCell="A82" workbookViewId="0">
      <selection activeCell="D96" sqref="D9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  <row r="86" spans="1:12" x14ac:dyDescent="0.3">
      <c r="A86">
        <v>84</v>
      </c>
      <c r="B86" s="1" t="s">
        <v>13</v>
      </c>
      <c r="C86">
        <v>9026</v>
      </c>
      <c r="D86">
        <f>VLOOKUP(A86+1,balacne!E:L,7,FALSE)</f>
        <v>9400</v>
      </c>
      <c r="E86">
        <v>1</v>
      </c>
      <c r="F86" s="2">
        <f>VLOOKUP(A86+1,balacne!E:L,3,FALSE)</f>
        <v>2.3100000000000003E+236</v>
      </c>
      <c r="G86">
        <v>1000</v>
      </c>
      <c r="H86">
        <v>8</v>
      </c>
      <c r="I86">
        <v>0</v>
      </c>
      <c r="J86">
        <v>18800</v>
      </c>
      <c r="K86">
        <v>9026</v>
      </c>
      <c r="L86">
        <f>VLOOKUP(A86+1,balacne!E:L,8,FALSE)</f>
        <v>9400</v>
      </c>
    </row>
    <row r="87" spans="1:12" x14ac:dyDescent="0.3">
      <c r="A87">
        <v>85</v>
      </c>
      <c r="B87" s="1" t="s">
        <v>13</v>
      </c>
      <c r="C87">
        <v>9026</v>
      </c>
      <c r="D87">
        <f>VLOOKUP(A87+1,balacne!E:L,7,FALSE)</f>
        <v>9500</v>
      </c>
      <c r="E87">
        <v>1</v>
      </c>
      <c r="F87" s="2">
        <f>VLOOKUP(A87+1,balacne!E:L,3,FALSE)</f>
        <v>2.3331000000000001E+238</v>
      </c>
      <c r="G87">
        <v>1000</v>
      </c>
      <c r="H87">
        <v>8</v>
      </c>
      <c r="I87">
        <v>0</v>
      </c>
      <c r="J87">
        <v>19000</v>
      </c>
      <c r="K87">
        <v>9026</v>
      </c>
      <c r="L87">
        <f>VLOOKUP(A87+1,balacne!E:L,8,FALSE)</f>
        <v>9500</v>
      </c>
    </row>
    <row r="88" spans="1:12" x14ac:dyDescent="0.3">
      <c r="A88">
        <v>86</v>
      </c>
      <c r="B88" s="1" t="s">
        <v>13</v>
      </c>
      <c r="C88">
        <v>9026</v>
      </c>
      <c r="D88">
        <f>VLOOKUP(A88+1,balacne!E:L,7,FALSE)</f>
        <v>9600</v>
      </c>
      <c r="E88">
        <v>1</v>
      </c>
      <c r="F88" s="2">
        <f>VLOOKUP(A88+1,balacne!E:L,3,FALSE)</f>
        <v>2.3564999999999999E+240</v>
      </c>
      <c r="G88">
        <v>1000</v>
      </c>
      <c r="H88">
        <v>8</v>
      </c>
      <c r="I88">
        <v>0</v>
      </c>
      <c r="J88">
        <v>19200</v>
      </c>
      <c r="K88">
        <v>9026</v>
      </c>
      <c r="L88">
        <f>VLOOKUP(A88+1,balacne!E:L,8,FALSE)</f>
        <v>9600</v>
      </c>
    </row>
    <row r="89" spans="1:12" x14ac:dyDescent="0.3">
      <c r="A89">
        <v>87</v>
      </c>
      <c r="B89" s="1" t="s">
        <v>13</v>
      </c>
      <c r="C89">
        <v>9026</v>
      </c>
      <c r="D89">
        <f>VLOOKUP(A89+1,balacne!E:L,7,FALSE)</f>
        <v>9700</v>
      </c>
      <c r="E89">
        <v>1</v>
      </c>
      <c r="F89" s="2">
        <f>VLOOKUP(A89+1,balacne!E:L,3,FALSE)</f>
        <v>2.3800649999999998E+242</v>
      </c>
      <c r="G89">
        <v>1000</v>
      </c>
      <c r="H89">
        <v>8</v>
      </c>
      <c r="I89">
        <v>0</v>
      </c>
      <c r="J89">
        <v>19400</v>
      </c>
      <c r="K89">
        <v>9026</v>
      </c>
      <c r="L89">
        <f>VLOOKUP(A89+1,balacne!E:L,8,FALSE)</f>
        <v>9700</v>
      </c>
    </row>
    <row r="90" spans="1:12" x14ac:dyDescent="0.3">
      <c r="A90">
        <v>88</v>
      </c>
      <c r="B90" s="1" t="s">
        <v>13</v>
      </c>
      <c r="C90">
        <v>9026</v>
      </c>
      <c r="D90">
        <f>VLOOKUP(A90+1,balacne!E:L,7,FALSE)</f>
        <v>9800</v>
      </c>
      <c r="E90">
        <v>1</v>
      </c>
      <c r="F90" s="2">
        <f>VLOOKUP(A90+1,balacne!E:L,3,FALSE)</f>
        <v>2.4039000000000003E+244</v>
      </c>
      <c r="G90">
        <v>1000</v>
      </c>
      <c r="H90">
        <v>8</v>
      </c>
      <c r="I90">
        <v>0</v>
      </c>
      <c r="J90">
        <v>19600</v>
      </c>
      <c r="K90">
        <v>9026</v>
      </c>
      <c r="L90">
        <f>VLOOKUP(A90+1,balacne!E:L,8,FALSE)</f>
        <v>9800</v>
      </c>
    </row>
    <row r="91" spans="1:12" x14ac:dyDescent="0.3">
      <c r="A91">
        <v>89</v>
      </c>
      <c r="B91" s="1" t="s">
        <v>13</v>
      </c>
      <c r="C91">
        <v>9026</v>
      </c>
      <c r="D91">
        <f>VLOOKUP(A91+1,balacne!E:L,7,FALSE)</f>
        <v>9900</v>
      </c>
      <c r="E91">
        <v>1</v>
      </c>
      <c r="F91" s="2">
        <f>VLOOKUP(A91+1,balacne!E:L,3,FALSE)</f>
        <v>2.4279390000000001E+246</v>
      </c>
      <c r="G91">
        <v>1000</v>
      </c>
      <c r="H91">
        <v>8</v>
      </c>
      <c r="I91">
        <v>0</v>
      </c>
      <c r="J91">
        <v>19800</v>
      </c>
      <c r="K91">
        <v>9026</v>
      </c>
      <c r="L91">
        <f>VLOOKUP(A91+1,balacne!E:L,8,FALSE)</f>
        <v>9900</v>
      </c>
    </row>
    <row r="92" spans="1:12" x14ac:dyDescent="0.3">
      <c r="A92">
        <v>90</v>
      </c>
      <c r="B92" s="1" t="s">
        <v>13</v>
      </c>
      <c r="C92">
        <v>9026</v>
      </c>
      <c r="D92">
        <f>VLOOKUP(A92+1,balacne!E:L,7,FALSE)</f>
        <v>10000</v>
      </c>
      <c r="E92">
        <v>1</v>
      </c>
      <c r="F92" s="2">
        <f>VLOOKUP(A92+1,balacne!E:L,3,FALSE)</f>
        <v>2.4523000000000004E+248</v>
      </c>
      <c r="G92">
        <v>1000</v>
      </c>
      <c r="H92">
        <v>8</v>
      </c>
      <c r="I92">
        <v>0</v>
      </c>
      <c r="J92">
        <v>20000</v>
      </c>
      <c r="K92">
        <v>9026</v>
      </c>
      <c r="L92">
        <f>VLOOKUP(A92+1,balacne!E:L,8,FALSE)</f>
        <v>10000</v>
      </c>
    </row>
    <row r="93" spans="1:12" x14ac:dyDescent="0.3">
      <c r="A93">
        <v>91</v>
      </c>
      <c r="B93" s="1" t="s">
        <v>13</v>
      </c>
      <c r="C93">
        <v>9026</v>
      </c>
      <c r="D93">
        <f>VLOOKUP(A93+1,balacne!E:L,7,FALSE)</f>
        <v>10100</v>
      </c>
      <c r="E93">
        <v>1</v>
      </c>
      <c r="F93" s="2">
        <f>VLOOKUP(A93+1,balacne!E:L,3,FALSE)</f>
        <v>2.476823E+250</v>
      </c>
      <c r="G93">
        <v>1000</v>
      </c>
      <c r="H93">
        <v>8</v>
      </c>
      <c r="I93">
        <v>0</v>
      </c>
      <c r="J93">
        <v>20200</v>
      </c>
      <c r="K93">
        <v>9026</v>
      </c>
      <c r="L93">
        <f>VLOOKUP(A93+1,balacne!E:L,8,FALSE)</f>
        <v>10100</v>
      </c>
    </row>
    <row r="94" spans="1:12" x14ac:dyDescent="0.3">
      <c r="A94">
        <v>92</v>
      </c>
      <c r="B94" s="1" t="s">
        <v>13</v>
      </c>
      <c r="C94">
        <v>9026</v>
      </c>
      <c r="D94">
        <f>VLOOKUP(A94+1,balacne!E:L,7,FALSE)</f>
        <v>10200</v>
      </c>
      <c r="E94">
        <v>1</v>
      </c>
      <c r="F94" s="2">
        <f>VLOOKUP(A94+1,balacne!E:L,3,FALSE)</f>
        <v>2.5016000000000004E+252</v>
      </c>
      <c r="G94">
        <v>1000</v>
      </c>
      <c r="H94">
        <v>8</v>
      </c>
      <c r="I94">
        <v>0</v>
      </c>
      <c r="J94">
        <v>20400</v>
      </c>
      <c r="K94">
        <v>9026</v>
      </c>
      <c r="L94">
        <f>VLOOKUP(A94+1,balacne!E:L,8,FALSE)</f>
        <v>10200</v>
      </c>
    </row>
    <row r="95" spans="1:12" x14ac:dyDescent="0.3">
      <c r="A95">
        <v>93</v>
      </c>
      <c r="B95" s="1" t="s">
        <v>13</v>
      </c>
      <c r="C95">
        <v>9026</v>
      </c>
      <c r="D95">
        <f>VLOOKUP(A95+1,balacne!E:L,7,FALSE)</f>
        <v>10300</v>
      </c>
      <c r="E95">
        <v>1</v>
      </c>
      <c r="F95" s="2">
        <f>VLOOKUP(A95+1,balacne!E:L,3,FALSE)</f>
        <v>2.526616E+254</v>
      </c>
      <c r="G95">
        <v>1000</v>
      </c>
      <c r="H95">
        <v>8</v>
      </c>
      <c r="I95">
        <v>0</v>
      </c>
      <c r="J95">
        <v>20600</v>
      </c>
      <c r="K95">
        <v>9026</v>
      </c>
      <c r="L95">
        <f>VLOOKUP(A95+1,balacne!E:L,8,FALSE)</f>
        <v>10300</v>
      </c>
    </row>
    <row r="96" spans="1:12" x14ac:dyDescent="0.3">
      <c r="A96">
        <v>94</v>
      </c>
      <c r="B96" s="1" t="s">
        <v>13</v>
      </c>
      <c r="C96">
        <v>9026</v>
      </c>
      <c r="D96">
        <f>VLOOKUP(A96+1,balacne!E:L,7,FALSE)</f>
        <v>10400</v>
      </c>
      <c r="E96">
        <v>1</v>
      </c>
      <c r="F96" s="2">
        <f>VLOOKUP(A96+1,balacne!E:L,3,FALSE)</f>
        <v>2.5519000000000002E+256</v>
      </c>
      <c r="G96">
        <v>1000</v>
      </c>
      <c r="H96">
        <v>8</v>
      </c>
      <c r="I96">
        <v>0</v>
      </c>
      <c r="J96">
        <v>20800</v>
      </c>
      <c r="K96">
        <v>9026</v>
      </c>
      <c r="L96">
        <f>VLOOKUP(A96+1,balacne!E:L,8,FALSE)</f>
        <v>10400</v>
      </c>
    </row>
    <row r="97" spans="1:12" x14ac:dyDescent="0.3">
      <c r="A97">
        <v>95</v>
      </c>
      <c r="B97" s="1" t="s">
        <v>13</v>
      </c>
      <c r="C97">
        <v>9026</v>
      </c>
      <c r="D97">
        <f>VLOOKUP(A97+1,balacne!E:L,7,FALSE)</f>
        <v>10500</v>
      </c>
      <c r="E97">
        <v>1</v>
      </c>
      <c r="F97" s="2">
        <f>VLOOKUP(A97+1,balacne!E:L,3,FALSE)</f>
        <v>2.5774190000000001E+258</v>
      </c>
      <c r="G97">
        <v>1000</v>
      </c>
      <c r="H97">
        <v>8</v>
      </c>
      <c r="I97">
        <v>0</v>
      </c>
      <c r="J97">
        <v>21000</v>
      </c>
      <c r="K97">
        <v>9026</v>
      </c>
      <c r="L97">
        <f>VLOOKUP(A97+1,balacne!E:L,8,FALSE)</f>
        <v>10500</v>
      </c>
    </row>
    <row r="98" spans="1:12" x14ac:dyDescent="0.3">
      <c r="A98">
        <v>96</v>
      </c>
      <c r="B98" s="1" t="s">
        <v>13</v>
      </c>
      <c r="C98">
        <v>9026</v>
      </c>
      <c r="D98">
        <f>VLOOKUP(A98+1,balacne!E:L,7,FALSE)</f>
        <v>10600</v>
      </c>
      <c r="E98">
        <v>1</v>
      </c>
      <c r="F98" s="2">
        <f>VLOOKUP(A98+1,balacne!E:L,3,FALSE)</f>
        <v>2.6032000000000005E+260</v>
      </c>
      <c r="G98">
        <v>1000</v>
      </c>
      <c r="H98">
        <v>8</v>
      </c>
      <c r="I98">
        <v>0</v>
      </c>
      <c r="J98">
        <v>21200</v>
      </c>
      <c r="K98">
        <v>9026</v>
      </c>
      <c r="L98">
        <f>VLOOKUP(A98+1,balacne!E:L,8,FALSE)</f>
        <v>10600</v>
      </c>
    </row>
    <row r="99" spans="1:12" x14ac:dyDescent="0.3">
      <c r="A99">
        <v>97</v>
      </c>
      <c r="B99" s="1" t="s">
        <v>13</v>
      </c>
      <c r="C99">
        <v>9026</v>
      </c>
      <c r="D99">
        <f>VLOOKUP(A99+1,balacne!E:L,7,FALSE)</f>
        <v>10700</v>
      </c>
      <c r="E99">
        <v>1</v>
      </c>
      <c r="F99" s="2">
        <f>VLOOKUP(A99+1,balacne!E:L,3,FALSE)</f>
        <v>2.6292320000000003E+262</v>
      </c>
      <c r="G99">
        <v>1000</v>
      </c>
      <c r="H99">
        <v>8</v>
      </c>
      <c r="I99">
        <v>0</v>
      </c>
      <c r="J99">
        <v>21400</v>
      </c>
      <c r="K99">
        <v>9026</v>
      </c>
      <c r="L99">
        <f>VLOOKUP(A99+1,balacne!E:L,8,FALSE)</f>
        <v>10700</v>
      </c>
    </row>
    <row r="100" spans="1:12" x14ac:dyDescent="0.3">
      <c r="A100">
        <v>98</v>
      </c>
      <c r="B100" s="1" t="s">
        <v>13</v>
      </c>
      <c r="C100">
        <v>9026</v>
      </c>
      <c r="D100">
        <f>VLOOKUP(A100+1,balacne!E:L,7,FALSE)</f>
        <v>10800</v>
      </c>
      <c r="E100">
        <v>1</v>
      </c>
      <c r="F100" s="2">
        <f>VLOOKUP(A100+1,balacne!E:L,3,FALSE)</f>
        <v>2.6556000000000002E+264</v>
      </c>
      <c r="G100">
        <v>1000</v>
      </c>
      <c r="H100">
        <v>8</v>
      </c>
      <c r="I100">
        <v>0</v>
      </c>
      <c r="J100">
        <v>21600</v>
      </c>
      <c r="K100">
        <v>9026</v>
      </c>
      <c r="L100">
        <f>VLOOKUP(A100+1,balacne!E:L,8,FALSE)</f>
        <v>10800</v>
      </c>
    </row>
    <row r="101" spans="1:12" x14ac:dyDescent="0.3">
      <c r="A101">
        <v>99</v>
      </c>
      <c r="B101" s="1" t="s">
        <v>13</v>
      </c>
      <c r="C101">
        <v>9026</v>
      </c>
      <c r="D101">
        <f>VLOOKUP(A101+1,balacne!E:L,7,FALSE)</f>
        <v>10900</v>
      </c>
      <c r="E101">
        <v>1</v>
      </c>
      <c r="F101" s="2">
        <f>VLOOKUP(A101+1,balacne!E:L,3,FALSE)</f>
        <v>2.6821559999999999E+266</v>
      </c>
      <c r="G101">
        <v>1000</v>
      </c>
      <c r="H101">
        <v>8</v>
      </c>
      <c r="I101">
        <v>0</v>
      </c>
      <c r="J101">
        <v>21800</v>
      </c>
      <c r="K101">
        <v>9026</v>
      </c>
      <c r="L101">
        <f>VLOOKUP(A101+1,balacne!E:L,8,FALSE)</f>
        <v>10900</v>
      </c>
    </row>
  </sheetData>
  <phoneticPr fontId="1" type="noConversion"/>
  <conditionalFormatting sqref="A2:K10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114"/>
  <sheetViews>
    <sheetView topLeftCell="B89" workbookViewId="0">
      <selection activeCell="H108" sqref="H10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114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  <c r="N67" s="19" t="s">
        <v>92</v>
      </c>
      <c r="O67" s="19">
        <v>240</v>
      </c>
      <c r="P67" s="20">
        <f t="shared" ref="P67:P68" si="83">POWER(10,O67)</f>
        <v>1E+240</v>
      </c>
      <c r="Q67" s="20" t="str">
        <f t="shared" ref="Q67:Q68" si="84">RIGHT(P67,O67)</f>
        <v>1E+240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  <c r="N68" s="19" t="s">
        <v>93</v>
      </c>
      <c r="O68" s="19">
        <v>244</v>
      </c>
      <c r="P68" s="20">
        <f t="shared" si="83"/>
        <v>1.0000000000000001E+244</v>
      </c>
      <c r="Q68" s="20" t="str">
        <f t="shared" si="84"/>
        <v>1E+244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  <c r="N69" s="19" t="s">
        <v>94</v>
      </c>
      <c r="O69" s="19">
        <v>248</v>
      </c>
      <c r="P69" s="20">
        <f t="shared" ref="P69:P70" si="85">POWER(10,O69)</f>
        <v>1E+248</v>
      </c>
      <c r="Q69" s="20" t="str">
        <f t="shared" ref="Q69:Q70" si="86">RIGHT(P69,O69)</f>
        <v>1E+248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  <c r="N70" s="19" t="s">
        <v>95</v>
      </c>
      <c r="O70" s="19">
        <v>252</v>
      </c>
      <c r="P70" s="20">
        <f t="shared" si="85"/>
        <v>1.0000000000000001E+252</v>
      </c>
      <c r="Q70" s="20" t="str">
        <f t="shared" si="86"/>
        <v>1E+252</v>
      </c>
    </row>
    <row r="71" spans="5:17" x14ac:dyDescent="0.3">
      <c r="E71" s="19">
        <v>63</v>
      </c>
      <c r="F71" s="20" t="str">
        <f t="shared" ref="F71:F74" si="87">H71&amp;I71</f>
        <v>1.8554멸</v>
      </c>
      <c r="G71" s="20">
        <f t="shared" ref="G71:G74" si="88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9">VLOOKUP(I71,N:Q,4,FALSE)</f>
        <v>1E+192</v>
      </c>
      <c r="K71" s="17">
        <f t="shared" ref="K71:K74" si="90">L71</f>
        <v>7200</v>
      </c>
      <c r="L71" s="11">
        <f t="shared" ref="L71:L74" si="91">($B$14*(E71-1)+2000)/2</f>
        <v>7200</v>
      </c>
      <c r="N71" s="19" t="s">
        <v>96</v>
      </c>
      <c r="O71" s="19">
        <v>256</v>
      </c>
      <c r="P71" s="20">
        <f t="shared" ref="P71" si="92">POWER(10,O71)</f>
        <v>1E+256</v>
      </c>
      <c r="Q71" s="20" t="str">
        <f t="shared" ref="Q71" si="93">RIGHT(P71,O71)</f>
        <v>1E+256</v>
      </c>
    </row>
    <row r="72" spans="5:17" x14ac:dyDescent="0.3">
      <c r="E72" s="19">
        <v>64</v>
      </c>
      <c r="F72" s="20" t="str">
        <f t="shared" si="87"/>
        <v>187.3954멸</v>
      </c>
      <c r="G72" s="20">
        <f t="shared" si="88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9"/>
        <v>1E+192</v>
      </c>
      <c r="K72" s="17">
        <f t="shared" si="90"/>
        <v>7300</v>
      </c>
      <c r="L72" s="11">
        <f t="shared" si="91"/>
        <v>7300</v>
      </c>
      <c r="N72" s="19" t="s">
        <v>97</v>
      </c>
      <c r="O72" s="19">
        <v>260</v>
      </c>
      <c r="P72" s="20">
        <f t="shared" ref="P72:P75" si="94">POWER(10,O72)</f>
        <v>1.0000000000000001E+260</v>
      </c>
      <c r="Q72" s="20" t="str">
        <f t="shared" ref="Q72:Q75" si="95">RIGHT(P72,O72)</f>
        <v>1E+260</v>
      </c>
    </row>
    <row r="73" spans="5:17" x14ac:dyDescent="0.3">
      <c r="E73" s="19">
        <v>65</v>
      </c>
      <c r="F73" s="20" t="str">
        <f t="shared" si="87"/>
        <v>1.8927향</v>
      </c>
      <c r="G73" s="20">
        <f t="shared" si="88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9"/>
        <v>1E+196</v>
      </c>
      <c r="K73" s="17">
        <f t="shared" si="90"/>
        <v>7400</v>
      </c>
      <c r="L73" s="11">
        <f t="shared" si="91"/>
        <v>7400</v>
      </c>
      <c r="N73" s="19" t="s">
        <v>98</v>
      </c>
      <c r="O73" s="19">
        <v>264</v>
      </c>
      <c r="P73" s="20">
        <f t="shared" si="94"/>
        <v>1E+264</v>
      </c>
      <c r="Q73" s="20" t="str">
        <f t="shared" si="95"/>
        <v>1E+264</v>
      </c>
    </row>
    <row r="74" spans="5:17" x14ac:dyDescent="0.3">
      <c r="E74" s="19">
        <v>66</v>
      </c>
      <c r="F74" s="20" t="str">
        <f t="shared" si="87"/>
        <v>191.1627향</v>
      </c>
      <c r="G74" s="20">
        <f t="shared" si="88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9"/>
        <v>1E+196</v>
      </c>
      <c r="K74" s="17">
        <f t="shared" si="90"/>
        <v>7500</v>
      </c>
      <c r="L74" s="11">
        <f t="shared" si="91"/>
        <v>7500</v>
      </c>
      <c r="N74" s="19" t="s">
        <v>99</v>
      </c>
      <c r="O74" s="19">
        <v>268</v>
      </c>
      <c r="P74" s="20">
        <f t="shared" si="94"/>
        <v>9.9999999999999997E+267</v>
      </c>
      <c r="Q74" s="20" t="str">
        <f t="shared" si="95"/>
        <v>1E+268</v>
      </c>
    </row>
    <row r="75" spans="5:17" x14ac:dyDescent="0.3">
      <c r="E75" s="19">
        <v>67</v>
      </c>
      <c r="F75" s="20" t="str">
        <f t="shared" ref="F75:F77" si="96">H75&amp;I75</f>
        <v>1.9308증</v>
      </c>
      <c r="G75" s="20">
        <f t="shared" ref="G75:G77" si="97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8">VLOOKUP(I75,N:Q,4,FALSE)</f>
        <v>1E+200</v>
      </c>
      <c r="K75" s="17">
        <f t="shared" ref="K75:K77" si="99">L75</f>
        <v>7600</v>
      </c>
      <c r="L75" s="11">
        <f t="shared" ref="L75:L77" si="100">($B$14*(E75-1)+2000)/2</f>
        <v>7600</v>
      </c>
      <c r="N75" s="19" t="s">
        <v>100</v>
      </c>
      <c r="O75" s="19">
        <v>272</v>
      </c>
      <c r="P75" s="20">
        <f t="shared" si="94"/>
        <v>1.0000000000000001E+272</v>
      </c>
      <c r="Q75" s="20" t="str">
        <f t="shared" si="95"/>
        <v>1E+272</v>
      </c>
    </row>
    <row r="76" spans="5:17" x14ac:dyDescent="0.3">
      <c r="E76" s="19">
        <v>68</v>
      </c>
      <c r="F76" s="20" t="str">
        <f t="shared" si="96"/>
        <v>195.0108증</v>
      </c>
      <c r="G76" s="20">
        <f t="shared" si="97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8"/>
        <v>1E+200</v>
      </c>
      <c r="K76" s="17">
        <f t="shared" si="99"/>
        <v>7700</v>
      </c>
      <c r="L76" s="11">
        <f t="shared" si="100"/>
        <v>7700</v>
      </c>
    </row>
    <row r="77" spans="5:17" x14ac:dyDescent="0.3">
      <c r="E77" s="19">
        <v>69</v>
      </c>
      <c r="F77" s="20" t="str">
        <f t="shared" si="96"/>
        <v>1.9697쾌</v>
      </c>
      <c r="G77" s="20">
        <f t="shared" si="97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8"/>
        <v>1E+204</v>
      </c>
      <c r="K77" s="17">
        <f t="shared" si="99"/>
        <v>7800</v>
      </c>
      <c r="L77" s="11">
        <f t="shared" si="100"/>
        <v>7800</v>
      </c>
    </row>
    <row r="78" spans="5:17" x14ac:dyDescent="0.3">
      <c r="E78" s="19">
        <v>70</v>
      </c>
      <c r="F78" s="20" t="str">
        <f t="shared" ref="F78:F79" si="101">H78&amp;I78</f>
        <v>198.9397쾌</v>
      </c>
      <c r="G78" s="20">
        <f t="shared" ref="G78:G79" si="102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103">VLOOKUP(I78,N:Q,4,FALSE)</f>
        <v>1E+204</v>
      </c>
      <c r="K78" s="17">
        <f t="shared" ref="K78:K79" si="104">L78</f>
        <v>7900</v>
      </c>
      <c r="L78" s="11">
        <f t="shared" ref="L78:L79" si="105">($B$14*(E78-1)+2000)/2</f>
        <v>7900</v>
      </c>
    </row>
    <row r="79" spans="5:17" x14ac:dyDescent="0.3">
      <c r="E79" s="19">
        <v>71</v>
      </c>
      <c r="F79" s="20" t="str">
        <f t="shared" si="101"/>
        <v>2.0093우</v>
      </c>
      <c r="G79" s="20">
        <f t="shared" si="102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103"/>
        <v>1E+208</v>
      </c>
      <c r="K79" s="17">
        <f t="shared" si="104"/>
        <v>8000</v>
      </c>
      <c r="L79" s="11">
        <f t="shared" si="105"/>
        <v>8000</v>
      </c>
    </row>
    <row r="80" spans="5:17" x14ac:dyDescent="0.3">
      <c r="E80" s="19">
        <v>72</v>
      </c>
      <c r="F80" s="20" t="str">
        <f t="shared" ref="F80:F81" si="106">H80&amp;I80</f>
        <v>202.9393우</v>
      </c>
      <c r="G80" s="20">
        <f t="shared" ref="G80:G81" si="107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8">VLOOKUP(I80,N:Q,4,FALSE)</f>
        <v>1E+208</v>
      </c>
      <c r="K80" s="17">
        <f t="shared" ref="K80:K81" si="109">L80</f>
        <v>8100</v>
      </c>
      <c r="L80" s="11">
        <f t="shared" ref="L80:L81" si="110">($B$14*(E80-1)+2000)/2</f>
        <v>8100</v>
      </c>
    </row>
    <row r="81" spans="5:12" x14ac:dyDescent="0.3">
      <c r="E81" s="19">
        <v>73</v>
      </c>
      <c r="F81" s="20" t="str">
        <f t="shared" si="106"/>
        <v>2.0497팽</v>
      </c>
      <c r="G81" s="20">
        <f t="shared" si="107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8"/>
        <v>1E+212</v>
      </c>
      <c r="K81" s="17">
        <f t="shared" si="109"/>
        <v>8200</v>
      </c>
      <c r="L81" s="11">
        <f t="shared" si="110"/>
        <v>8200</v>
      </c>
    </row>
    <row r="82" spans="5:12" x14ac:dyDescent="0.3">
      <c r="E82" s="19">
        <v>74</v>
      </c>
      <c r="F82" s="20" t="str">
        <f t="shared" ref="F82:F86" si="111">H82&amp;I82</f>
        <v>207.0197팽</v>
      </c>
      <c r="G82" s="20">
        <f t="shared" ref="G82:G86" si="112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13">VLOOKUP(I82,N:Q,4,FALSE)</f>
        <v>1E+212</v>
      </c>
      <c r="K82" s="17">
        <f t="shared" ref="K82:K86" si="114">L82</f>
        <v>8300</v>
      </c>
      <c r="L82" s="11">
        <f t="shared" ref="L82:L86" si="115">($B$14*(E82-1)+2000)/2</f>
        <v>8300</v>
      </c>
    </row>
    <row r="83" spans="5:12" x14ac:dyDescent="0.3">
      <c r="E83" s="19">
        <v>75</v>
      </c>
      <c r="F83" s="20" t="str">
        <f t="shared" si="111"/>
        <v>2.0909관</v>
      </c>
      <c r="G83" s="20">
        <f t="shared" si="112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13"/>
        <v>1E+216</v>
      </c>
      <c r="K83" s="17">
        <f t="shared" si="114"/>
        <v>8400</v>
      </c>
      <c r="L83" s="11">
        <f t="shared" si="115"/>
        <v>8400</v>
      </c>
    </row>
    <row r="84" spans="5:12" x14ac:dyDescent="0.3">
      <c r="E84" s="19">
        <v>76</v>
      </c>
      <c r="F84" s="20" t="str">
        <f t="shared" si="111"/>
        <v>211.1809관</v>
      </c>
      <c r="G84" s="20">
        <f t="shared" si="112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13"/>
        <v>1E+216</v>
      </c>
      <c r="K84" s="17">
        <f t="shared" si="114"/>
        <v>8500</v>
      </c>
      <c r="L84" s="11">
        <f t="shared" si="115"/>
        <v>8500</v>
      </c>
    </row>
    <row r="85" spans="5:12" x14ac:dyDescent="0.3">
      <c r="E85" s="19">
        <v>77</v>
      </c>
      <c r="F85" s="20" t="str">
        <f t="shared" si="111"/>
        <v>2.133한</v>
      </c>
      <c r="G85" s="20">
        <f t="shared" si="112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13"/>
        <v>1E+220</v>
      </c>
      <c r="K85" s="17">
        <f t="shared" si="114"/>
        <v>8600</v>
      </c>
      <c r="L85" s="11">
        <f t="shared" si="115"/>
        <v>8600</v>
      </c>
    </row>
    <row r="86" spans="5:12" x14ac:dyDescent="0.3">
      <c r="E86" s="19">
        <v>78</v>
      </c>
      <c r="F86" s="20" t="str">
        <f t="shared" si="111"/>
        <v>215.433한</v>
      </c>
      <c r="G86" s="20">
        <f t="shared" si="112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13"/>
        <v>1E+220</v>
      </c>
      <c r="K86" s="17">
        <f t="shared" si="114"/>
        <v>8700</v>
      </c>
      <c r="L86" s="11">
        <f t="shared" si="115"/>
        <v>8700</v>
      </c>
    </row>
    <row r="87" spans="5:12" x14ac:dyDescent="0.3">
      <c r="E87" s="19">
        <v>79</v>
      </c>
      <c r="F87" s="20" t="str">
        <f t="shared" ref="F87:F88" si="116">H87&amp;I87</f>
        <v>2.1759혈</v>
      </c>
      <c r="G87" s="20">
        <f t="shared" ref="G87:G88" si="117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8">VLOOKUP(I87,N:Q,4,FALSE)</f>
        <v>1E+224</v>
      </c>
      <c r="K87" s="17">
        <f t="shared" ref="K87:K88" si="119">L87</f>
        <v>8800</v>
      </c>
      <c r="L87" s="11">
        <f t="shared" ref="L87:L88" si="120">($B$14*(E87-1)+2000)/2</f>
        <v>8800</v>
      </c>
    </row>
    <row r="88" spans="5:12" x14ac:dyDescent="0.3">
      <c r="E88" s="19">
        <v>80</v>
      </c>
      <c r="F88" s="20" t="str">
        <f t="shared" si="116"/>
        <v>219.7659혈</v>
      </c>
      <c r="G88" s="20">
        <f t="shared" si="117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8"/>
        <v>1E+224</v>
      </c>
      <c r="K88" s="17">
        <f t="shared" si="119"/>
        <v>8900</v>
      </c>
      <c r="L88" s="11">
        <f t="shared" si="120"/>
        <v>8900</v>
      </c>
    </row>
    <row r="89" spans="5:12" x14ac:dyDescent="0.3">
      <c r="E89" s="19">
        <v>81</v>
      </c>
      <c r="F89" s="20" t="str">
        <f t="shared" ref="F89:F92" si="121">H89&amp;I89</f>
        <v>2.2197연</v>
      </c>
      <c r="G89" s="20">
        <f t="shared" ref="G89:G92" si="122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23">VLOOKUP(I89,N:Q,4,FALSE)</f>
        <v>1E+228</v>
      </c>
      <c r="K89" s="17">
        <f t="shared" ref="K89:K92" si="124">L89</f>
        <v>9000</v>
      </c>
      <c r="L89" s="11">
        <f t="shared" ref="L89:L92" si="125">($B$14*(E89-1)+2000)/2</f>
        <v>9000</v>
      </c>
    </row>
    <row r="90" spans="5:12" x14ac:dyDescent="0.3">
      <c r="E90" s="19">
        <v>82</v>
      </c>
      <c r="F90" s="20" t="str">
        <f t="shared" si="121"/>
        <v>224.1897연</v>
      </c>
      <c r="G90" s="20">
        <f t="shared" si="122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23"/>
        <v>1E+228</v>
      </c>
      <c r="K90" s="17">
        <f t="shared" si="124"/>
        <v>9100</v>
      </c>
      <c r="L90" s="11">
        <f t="shared" si="125"/>
        <v>9100</v>
      </c>
    </row>
    <row r="91" spans="5:12" x14ac:dyDescent="0.3">
      <c r="E91" s="19">
        <v>83</v>
      </c>
      <c r="F91" s="20" t="str">
        <f t="shared" si="121"/>
        <v>2.2644난</v>
      </c>
      <c r="G91" s="20">
        <f t="shared" si="122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23"/>
        <v>1E+232</v>
      </c>
      <c r="K91" s="17">
        <f t="shared" si="124"/>
        <v>9200</v>
      </c>
      <c r="L91" s="11">
        <f t="shared" si="125"/>
        <v>9200</v>
      </c>
    </row>
    <row r="92" spans="5:12" x14ac:dyDescent="0.3">
      <c r="E92" s="19">
        <v>84</v>
      </c>
      <c r="F92" s="20" t="str">
        <f t="shared" si="121"/>
        <v>228.7044난</v>
      </c>
      <c r="G92" s="20">
        <f t="shared" si="122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23"/>
        <v>1E+232</v>
      </c>
      <c r="K92" s="17">
        <f t="shared" si="124"/>
        <v>9300</v>
      </c>
      <c r="L92" s="11">
        <f t="shared" si="125"/>
        <v>9300</v>
      </c>
    </row>
    <row r="93" spans="5:12" x14ac:dyDescent="0.3">
      <c r="E93" s="19">
        <v>85</v>
      </c>
      <c r="F93" s="20" t="str">
        <f t="shared" ref="F93:F96" si="126">H93&amp;I93</f>
        <v>2.31군</v>
      </c>
      <c r="G93" s="20">
        <f t="shared" ref="G93:G96" si="127">H93*J93</f>
        <v>2.3100000000000003E+236</v>
      </c>
      <c r="H93" s="20">
        <f t="shared" si="7"/>
        <v>2.31</v>
      </c>
      <c r="I93" s="19" t="str" cm="1">
        <f t="array" ref="I93">IF(AND(H92&gt;100,H93&lt;100),INDEX(N:N,MATCH(I92,N:N,0)+1,0),I92)</f>
        <v>군</v>
      </c>
      <c r="J93" s="19" t="str">
        <f t="shared" ref="J93:J96" si="128">VLOOKUP(I93,N:Q,4,FALSE)</f>
        <v>1E+236</v>
      </c>
      <c r="K93" s="17">
        <f t="shared" ref="K93:K96" si="129">L93</f>
        <v>9400</v>
      </c>
      <c r="L93" s="11">
        <f t="shared" ref="L93:L96" si="130">($B$14*(E93-1)+2000)/2</f>
        <v>9400</v>
      </c>
    </row>
    <row r="94" spans="5:12" x14ac:dyDescent="0.3">
      <c r="E94" s="19">
        <v>86</v>
      </c>
      <c r="F94" s="20" t="str">
        <f t="shared" si="126"/>
        <v>233.31군</v>
      </c>
      <c r="G94" s="20">
        <f t="shared" si="127"/>
        <v>2.3331000000000001E+238</v>
      </c>
      <c r="H94" s="20">
        <f t="shared" si="7"/>
        <v>233.31</v>
      </c>
      <c r="I94" s="19" t="str" cm="1">
        <f t="array" ref="I94">IF(AND(H93&gt;100,H94&lt;100),INDEX(N:N,MATCH(I93,N:N,0)+1,0),I93)</f>
        <v>군</v>
      </c>
      <c r="J94" s="19" t="str">
        <f t="shared" si="128"/>
        <v>1E+236</v>
      </c>
      <c r="K94" s="17">
        <f t="shared" si="129"/>
        <v>9500</v>
      </c>
      <c r="L94" s="11">
        <f t="shared" si="130"/>
        <v>9500</v>
      </c>
    </row>
    <row r="95" spans="5:12" x14ac:dyDescent="0.3">
      <c r="E95" s="19">
        <v>87</v>
      </c>
      <c r="F95" s="20" t="str">
        <f t="shared" si="126"/>
        <v>2.3565결</v>
      </c>
      <c r="G95" s="20">
        <f t="shared" si="127"/>
        <v>2.3564999999999999E+240</v>
      </c>
      <c r="H95" s="20">
        <f t="shared" si="7"/>
        <v>2.3565</v>
      </c>
      <c r="I95" s="19" t="str" cm="1">
        <f t="array" ref="I95">IF(AND(H94&gt;100,H95&lt;100),INDEX(N:N,MATCH(I94,N:N,0)+1,0),I94)</f>
        <v>결</v>
      </c>
      <c r="J95" s="19" t="str">
        <f t="shared" si="128"/>
        <v>1E+240</v>
      </c>
      <c r="K95" s="17">
        <f t="shared" si="129"/>
        <v>9600</v>
      </c>
      <c r="L95" s="11">
        <f t="shared" si="130"/>
        <v>9600</v>
      </c>
    </row>
    <row r="96" spans="5:12" x14ac:dyDescent="0.3">
      <c r="E96" s="19">
        <v>88</v>
      </c>
      <c r="F96" s="20" t="str">
        <f t="shared" si="126"/>
        <v>238.0065결</v>
      </c>
      <c r="G96" s="20">
        <f t="shared" si="127"/>
        <v>2.3800649999999998E+242</v>
      </c>
      <c r="H96" s="20">
        <f t="shared" si="7"/>
        <v>238.00649999999999</v>
      </c>
      <c r="I96" s="19" t="str" cm="1">
        <f t="array" ref="I96">IF(AND(H95&gt;100,H96&lt;100),INDEX(N:N,MATCH(I95,N:N,0)+1,0),I95)</f>
        <v>결</v>
      </c>
      <c r="J96" s="19" t="str">
        <f t="shared" si="128"/>
        <v>1E+240</v>
      </c>
      <c r="K96" s="17">
        <f t="shared" si="129"/>
        <v>9700</v>
      </c>
      <c r="L96" s="11">
        <f t="shared" si="130"/>
        <v>9700</v>
      </c>
    </row>
    <row r="97" spans="5:12" x14ac:dyDescent="0.3">
      <c r="E97" s="19">
        <v>89</v>
      </c>
      <c r="F97" s="20" t="str">
        <f t="shared" ref="F97:F100" si="131">H97&amp;I97</f>
        <v>2.4039맥</v>
      </c>
      <c r="G97" s="20">
        <f t="shared" ref="G97:G100" si="132">H97*J97</f>
        <v>2.4039000000000003E+244</v>
      </c>
      <c r="H97" s="20">
        <f t="shared" si="7"/>
        <v>2.4039000000000001</v>
      </c>
      <c r="I97" s="19" t="str" cm="1">
        <f t="array" ref="I97">IF(AND(H96&gt;100,H97&lt;100),INDEX(N:N,MATCH(I96,N:N,0)+1,0),I96)</f>
        <v>맥</v>
      </c>
      <c r="J97" s="19" t="str">
        <f t="shared" ref="J97:J100" si="133">VLOOKUP(I97,N:Q,4,FALSE)</f>
        <v>1E+244</v>
      </c>
      <c r="K97" s="17">
        <f t="shared" ref="K97:K100" si="134">L97</f>
        <v>9800</v>
      </c>
      <c r="L97" s="11">
        <f t="shared" ref="L97:L100" si="135">($B$14*(E97-1)+2000)/2</f>
        <v>9800</v>
      </c>
    </row>
    <row r="98" spans="5:12" x14ac:dyDescent="0.3">
      <c r="E98" s="19">
        <v>90</v>
      </c>
      <c r="F98" s="20" t="str">
        <f t="shared" si="131"/>
        <v>242.7939맥</v>
      </c>
      <c r="G98" s="20">
        <f t="shared" si="132"/>
        <v>2.4279390000000001E+246</v>
      </c>
      <c r="H98" s="20">
        <f t="shared" si="7"/>
        <v>242.79390000000001</v>
      </c>
      <c r="I98" s="19" t="str" cm="1">
        <f t="array" ref="I98">IF(AND(H97&gt;100,H98&lt;100),INDEX(N:N,MATCH(I97,N:N,0)+1,0),I97)</f>
        <v>맥</v>
      </c>
      <c r="J98" s="19" t="str">
        <f t="shared" si="133"/>
        <v>1E+244</v>
      </c>
      <c r="K98" s="17">
        <f t="shared" si="134"/>
        <v>9900</v>
      </c>
      <c r="L98" s="11">
        <f t="shared" si="135"/>
        <v>9900</v>
      </c>
    </row>
    <row r="99" spans="5:12" x14ac:dyDescent="0.3">
      <c r="E99" s="19">
        <v>91</v>
      </c>
      <c r="F99" s="20" t="str">
        <f t="shared" si="131"/>
        <v>2.4523토</v>
      </c>
      <c r="G99" s="20">
        <f t="shared" si="132"/>
        <v>2.4523000000000004E+248</v>
      </c>
      <c r="H99" s="20">
        <f t="shared" si="7"/>
        <v>2.4523000000000001</v>
      </c>
      <c r="I99" s="19" t="str" cm="1">
        <f t="array" ref="I99">IF(AND(H98&gt;100,H99&lt;100),INDEX(N:N,MATCH(I98,N:N,0)+1,0),I98)</f>
        <v>토</v>
      </c>
      <c r="J99" s="19" t="str">
        <f t="shared" si="133"/>
        <v>1E+248</v>
      </c>
      <c r="K99" s="17">
        <f t="shared" si="134"/>
        <v>10000</v>
      </c>
      <c r="L99" s="11">
        <f t="shared" si="135"/>
        <v>10000</v>
      </c>
    </row>
    <row r="100" spans="5:12" x14ac:dyDescent="0.3">
      <c r="E100" s="19">
        <v>92</v>
      </c>
      <c r="F100" s="20" t="str">
        <f t="shared" si="131"/>
        <v>247.6823토</v>
      </c>
      <c r="G100" s="20">
        <f t="shared" si="132"/>
        <v>2.476823E+250</v>
      </c>
      <c r="H100" s="20">
        <f t="shared" si="7"/>
        <v>247.6823</v>
      </c>
      <c r="I100" s="19" t="str" cm="1">
        <f t="array" ref="I100">IF(AND(H99&gt;100,H100&lt;100),INDEX(N:N,MATCH(I99,N:N,0)+1,0),I99)</f>
        <v>토</v>
      </c>
      <c r="J100" s="19" t="str">
        <f t="shared" si="133"/>
        <v>1E+248</v>
      </c>
      <c r="K100" s="17">
        <f t="shared" si="134"/>
        <v>10100</v>
      </c>
      <c r="L100" s="11">
        <f t="shared" si="135"/>
        <v>10100</v>
      </c>
    </row>
    <row r="101" spans="5:12" x14ac:dyDescent="0.3">
      <c r="E101" s="19">
        <v>93</v>
      </c>
      <c r="F101" s="20" t="str">
        <f t="shared" ref="F101:F108" si="136">H101&amp;I101</f>
        <v>2.5016산</v>
      </c>
      <c r="G101" s="20">
        <f t="shared" ref="G101:G108" si="137">H101*J101</f>
        <v>2.5016000000000004E+252</v>
      </c>
      <c r="H101" s="20">
        <f t="shared" si="7"/>
        <v>2.5016000000000003</v>
      </c>
      <c r="I101" s="19" t="str" cm="1">
        <f t="array" ref="I101">IF(AND(H100&gt;100,H101&lt;100),INDEX(N:N,MATCH(I100,N:N,0)+1,0),I100)</f>
        <v>산</v>
      </c>
      <c r="J101" s="19" t="str">
        <f t="shared" ref="J101:J108" si="138">VLOOKUP(I101,N:Q,4,FALSE)</f>
        <v>1E+252</v>
      </c>
      <c r="K101" s="17">
        <f t="shared" ref="K101:K108" si="139">L101</f>
        <v>10200</v>
      </c>
      <c r="L101" s="11">
        <f t="shared" ref="L101:L108" si="140">($B$14*(E101-1)+2000)/2</f>
        <v>10200</v>
      </c>
    </row>
    <row r="102" spans="5:12" x14ac:dyDescent="0.3">
      <c r="E102" s="19">
        <v>94</v>
      </c>
      <c r="F102" s="20" t="str">
        <f t="shared" si="136"/>
        <v>252.6616산</v>
      </c>
      <c r="G102" s="20">
        <f t="shared" si="137"/>
        <v>2.526616E+254</v>
      </c>
      <c r="H102" s="20">
        <f t="shared" si="7"/>
        <v>252.66159999999999</v>
      </c>
      <c r="I102" s="19" t="str" cm="1">
        <f t="array" ref="I102">IF(AND(H101&gt;100,H102&lt;100),INDEX(N:N,MATCH(I101,N:N,0)+1,0),I101)</f>
        <v>산</v>
      </c>
      <c r="J102" s="19" t="str">
        <f t="shared" si="138"/>
        <v>1E+252</v>
      </c>
      <c r="K102" s="17">
        <f t="shared" si="139"/>
        <v>10300</v>
      </c>
      <c r="L102" s="11">
        <f t="shared" si="140"/>
        <v>10300</v>
      </c>
    </row>
    <row r="103" spans="5:12" x14ac:dyDescent="0.3">
      <c r="E103" s="19">
        <v>95</v>
      </c>
      <c r="F103" s="20" t="str">
        <f t="shared" si="136"/>
        <v>2.5519강</v>
      </c>
      <c r="G103" s="20">
        <f t="shared" si="137"/>
        <v>2.5519000000000002E+256</v>
      </c>
      <c r="H103" s="20">
        <f t="shared" si="7"/>
        <v>2.5519000000000003</v>
      </c>
      <c r="I103" s="19" t="str" cm="1">
        <f t="array" ref="I103">IF(AND(H102&gt;100,H103&lt;100),INDEX(N:N,MATCH(I102,N:N,0)+1,0),I102)</f>
        <v>강</v>
      </c>
      <c r="J103" s="19" t="str">
        <f t="shared" si="138"/>
        <v>1E+256</v>
      </c>
      <c r="K103" s="17">
        <f t="shared" si="139"/>
        <v>10400</v>
      </c>
      <c r="L103" s="11">
        <f t="shared" si="140"/>
        <v>10400</v>
      </c>
    </row>
    <row r="104" spans="5:12" x14ac:dyDescent="0.3">
      <c r="E104" s="19">
        <v>96</v>
      </c>
      <c r="F104" s="20" t="str">
        <f t="shared" si="136"/>
        <v>257.7419강</v>
      </c>
      <c r="G104" s="20">
        <f t="shared" si="137"/>
        <v>2.5774190000000001E+258</v>
      </c>
      <c r="H104" s="20">
        <f t="shared" si="7"/>
        <v>257.74189999999999</v>
      </c>
      <c r="I104" s="19" t="str" cm="1">
        <f t="array" ref="I104">IF(AND(H103&gt;100,H104&lt;100),INDEX(N:N,MATCH(I103,N:N,0)+1,0),I103)</f>
        <v>강</v>
      </c>
      <c r="J104" s="19" t="str">
        <f t="shared" si="138"/>
        <v>1E+256</v>
      </c>
      <c r="K104" s="17">
        <f t="shared" si="139"/>
        <v>10500</v>
      </c>
      <c r="L104" s="11">
        <f t="shared" si="140"/>
        <v>10500</v>
      </c>
    </row>
    <row r="105" spans="5:12" x14ac:dyDescent="0.3">
      <c r="E105" s="19">
        <v>97</v>
      </c>
      <c r="F105" s="20" t="str">
        <f t="shared" si="136"/>
        <v>2.6032환</v>
      </c>
      <c r="G105" s="20">
        <f t="shared" si="137"/>
        <v>2.6032000000000005E+260</v>
      </c>
      <c r="H105" s="20">
        <f t="shared" si="7"/>
        <v>2.6032000000000002</v>
      </c>
      <c r="I105" s="19" t="str" cm="1">
        <f t="array" ref="I105">IF(AND(H104&gt;100,H105&lt;100),INDEX(N:N,MATCH(I104,N:N,0)+1,0),I104)</f>
        <v>환</v>
      </c>
      <c r="J105" s="19" t="str">
        <f t="shared" si="138"/>
        <v>1E+260</v>
      </c>
      <c r="K105" s="17">
        <f t="shared" si="139"/>
        <v>10600</v>
      </c>
      <c r="L105" s="11">
        <f t="shared" si="140"/>
        <v>10600</v>
      </c>
    </row>
    <row r="106" spans="5:12" x14ac:dyDescent="0.3">
      <c r="E106" s="19">
        <v>98</v>
      </c>
      <c r="F106" s="20" t="str">
        <f t="shared" si="136"/>
        <v>262.9232환</v>
      </c>
      <c r="G106" s="20">
        <f t="shared" si="137"/>
        <v>2.6292320000000003E+262</v>
      </c>
      <c r="H106" s="20">
        <f t="shared" si="7"/>
        <v>262.92320000000001</v>
      </c>
      <c r="I106" s="19" t="str" cm="1">
        <f t="array" ref="I106">IF(AND(H105&gt;100,H106&lt;100),INDEX(N:N,MATCH(I105,N:N,0)+1,0),I105)</f>
        <v>환</v>
      </c>
      <c r="J106" s="19" t="str">
        <f t="shared" si="138"/>
        <v>1E+260</v>
      </c>
      <c r="K106" s="17">
        <f t="shared" si="139"/>
        <v>10700</v>
      </c>
      <c r="L106" s="11">
        <f t="shared" si="140"/>
        <v>10700</v>
      </c>
    </row>
    <row r="107" spans="5:12" x14ac:dyDescent="0.3">
      <c r="E107" s="19">
        <v>99</v>
      </c>
      <c r="F107" s="20" t="str">
        <f t="shared" si="136"/>
        <v>2.6556종</v>
      </c>
      <c r="G107" s="20">
        <f t="shared" si="137"/>
        <v>2.6556000000000002E+264</v>
      </c>
      <c r="H107" s="20">
        <f t="shared" si="7"/>
        <v>2.6556000000000002</v>
      </c>
      <c r="I107" s="19" t="str" cm="1">
        <f t="array" ref="I107">IF(AND(H106&gt;100,H107&lt;100),INDEX(N:N,MATCH(I106,N:N,0)+1,0),I106)</f>
        <v>종</v>
      </c>
      <c r="J107" s="19" t="str">
        <f t="shared" si="138"/>
        <v>1E+264</v>
      </c>
      <c r="K107" s="17">
        <f t="shared" si="139"/>
        <v>10800</v>
      </c>
      <c r="L107" s="11">
        <f t="shared" si="140"/>
        <v>10800</v>
      </c>
    </row>
    <row r="108" spans="5:12" x14ac:dyDescent="0.3">
      <c r="E108" s="19">
        <v>100</v>
      </c>
      <c r="F108" s="20" t="str">
        <f t="shared" si="136"/>
        <v>268.2156종</v>
      </c>
      <c r="G108" s="20">
        <f t="shared" si="137"/>
        <v>2.6821559999999999E+266</v>
      </c>
      <c r="H108" s="20">
        <f t="shared" si="7"/>
        <v>268.21559999999999</v>
      </c>
      <c r="I108" s="19" t="str" cm="1">
        <f t="array" ref="I108">IF(AND(H107&gt;100,H108&lt;100),INDEX(N:N,MATCH(I107,N:N,0)+1,0),I107)</f>
        <v>종</v>
      </c>
      <c r="J108" s="19" t="str">
        <f t="shared" si="138"/>
        <v>1E+264</v>
      </c>
      <c r="K108" s="17">
        <f t="shared" si="139"/>
        <v>10900</v>
      </c>
      <c r="L108" s="11">
        <f t="shared" si="140"/>
        <v>10900</v>
      </c>
    </row>
    <row r="109" spans="5:12" x14ac:dyDescent="0.3">
      <c r="E109" s="19">
        <v>101</v>
      </c>
      <c r="F109" s="20" t="str">
        <f t="shared" ref="F109:F114" si="141">H109&amp;I109</f>
        <v>2.709덕</v>
      </c>
      <c r="G109" s="20">
        <f t="shared" ref="G109:G114" si="142">H109*J109</f>
        <v>2.7089999999999998E+268</v>
      </c>
      <c r="H109" s="20">
        <f t="shared" si="7"/>
        <v>2.7090000000000001</v>
      </c>
      <c r="I109" s="19" t="str" cm="1">
        <f t="array" ref="I109">IF(AND(H108&gt;100,H109&lt;100),INDEX(N:N,MATCH(I108,N:N,0)+1,0),I108)</f>
        <v>덕</v>
      </c>
      <c r="J109" s="19" t="str">
        <f t="shared" ref="J109:J114" si="143">VLOOKUP(I109,N:Q,4,FALSE)</f>
        <v>1E+268</v>
      </c>
      <c r="K109" s="17">
        <f t="shared" ref="K109:K114" si="144">L109</f>
        <v>11000</v>
      </c>
      <c r="L109" s="11">
        <f t="shared" ref="L109:L114" si="145">($B$14*(E109-1)+2000)/2</f>
        <v>11000</v>
      </c>
    </row>
    <row r="110" spans="5:12" x14ac:dyDescent="0.3">
      <c r="E110" s="19">
        <v>102</v>
      </c>
      <c r="F110" s="20" t="str">
        <f t="shared" si="141"/>
        <v>273.609덕</v>
      </c>
      <c r="G110" s="20">
        <f t="shared" si="142"/>
        <v>2.7360899999999995E+270</v>
      </c>
      <c r="H110" s="20">
        <f t="shared" si="7"/>
        <v>273.60899999999998</v>
      </c>
      <c r="I110" s="19" t="str" cm="1">
        <f t="array" ref="I110">IF(AND(H109&gt;100,H110&lt;100),INDEX(N:N,MATCH(I109,N:N,0)+1,0),I109)</f>
        <v>덕</v>
      </c>
      <c r="J110" s="19" t="str">
        <f t="shared" si="143"/>
        <v>1E+268</v>
      </c>
      <c r="K110" s="17">
        <f t="shared" si="144"/>
        <v>11100</v>
      </c>
      <c r="L110" s="11">
        <f t="shared" si="145"/>
        <v>11100</v>
      </c>
    </row>
    <row r="111" spans="5:12" x14ac:dyDescent="0.3">
      <c r="E111" s="19">
        <v>103</v>
      </c>
      <c r="F111" s="20" t="str">
        <f t="shared" si="141"/>
        <v>2.7635건</v>
      </c>
      <c r="G111" s="20">
        <f t="shared" si="142"/>
        <v>2.7635000000000005E+272</v>
      </c>
      <c r="H111" s="20">
        <f t="shared" si="7"/>
        <v>2.7635000000000001</v>
      </c>
      <c r="I111" s="19" t="str" cm="1">
        <f t="array" ref="I111">IF(AND(H110&gt;100,H111&lt;100),INDEX(N:N,MATCH(I110,N:N,0)+1,0),I110)</f>
        <v>건</v>
      </c>
      <c r="J111" s="19" t="str">
        <f t="shared" si="143"/>
        <v>1E+272</v>
      </c>
      <c r="K111" s="17">
        <f t="shared" si="144"/>
        <v>11200</v>
      </c>
      <c r="L111" s="11">
        <f t="shared" si="145"/>
        <v>11200</v>
      </c>
    </row>
    <row r="112" spans="5:12" x14ac:dyDescent="0.3">
      <c r="E112" s="19">
        <v>104</v>
      </c>
      <c r="F112" s="20" t="str">
        <f t="shared" si="141"/>
        <v>279.1135건</v>
      </c>
      <c r="G112" s="20">
        <f t="shared" si="142"/>
        <v>2.7911350000000002E+274</v>
      </c>
      <c r="H112" s="20">
        <f t="shared" si="7"/>
        <v>279.11349999999999</v>
      </c>
      <c r="I112" s="19" t="str" cm="1">
        <f t="array" ref="I112">IF(AND(H111&gt;100,H112&lt;100),INDEX(N:N,MATCH(I111,N:N,0)+1,0),I111)</f>
        <v>건</v>
      </c>
      <c r="J112" s="19" t="str">
        <f t="shared" si="143"/>
        <v>1E+272</v>
      </c>
      <c r="K112" s="17">
        <f t="shared" si="144"/>
        <v>11300</v>
      </c>
      <c r="L112" s="11">
        <f t="shared" si="145"/>
        <v>11300</v>
      </c>
    </row>
    <row r="113" spans="5:12" x14ac:dyDescent="0.3">
      <c r="E113" s="19">
        <v>105</v>
      </c>
      <c r="F113" s="20" t="str">
        <f t="shared" si="141"/>
        <v>2.81910</v>
      </c>
      <c r="G113" s="20" t="e">
        <f t="shared" si="142"/>
        <v>#N/A</v>
      </c>
      <c r="H113" s="20">
        <f t="shared" si="7"/>
        <v>2.8191000000000002</v>
      </c>
      <c r="I113" s="19" cm="1">
        <f t="array" ref="I113">IF(AND(H112&gt;100,H113&lt;100),INDEX(N:N,MATCH(I112,N:N,0)+1,0),I112)</f>
        <v>0</v>
      </c>
      <c r="J113" s="19" t="e">
        <f t="shared" si="143"/>
        <v>#N/A</v>
      </c>
      <c r="K113" s="17">
        <f t="shared" si="144"/>
        <v>11400</v>
      </c>
      <c r="L113" s="11">
        <f t="shared" si="145"/>
        <v>11400</v>
      </c>
    </row>
    <row r="114" spans="5:12" x14ac:dyDescent="0.3">
      <c r="E114" s="19">
        <v>106</v>
      </c>
      <c r="F114" s="20" t="str">
        <f t="shared" si="141"/>
        <v>284.72910</v>
      </c>
      <c r="G114" s="20" t="e">
        <f t="shared" si="142"/>
        <v>#N/A</v>
      </c>
      <c r="H114" s="20">
        <f t="shared" si="7"/>
        <v>284.72910000000002</v>
      </c>
      <c r="I114" s="19" cm="1">
        <f t="array" ref="I114">IF(AND(H113&gt;100,H114&lt;100),INDEX(N:N,MATCH(I113,N:N,0)+1,0),I113)</f>
        <v>0</v>
      </c>
      <c r="J114" s="19" t="e">
        <f t="shared" si="143"/>
        <v>#N/A</v>
      </c>
      <c r="K114" s="17">
        <f t="shared" si="144"/>
        <v>11500</v>
      </c>
      <c r="L114" s="11">
        <f t="shared" si="145"/>
        <v>11500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2024-08-08T05:43:01Z</dcterms:modified>
</cp:coreProperties>
</file>