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F47449C-E94A-433C-B430-6A108018F864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8" i="1" l="1"/>
  <c r="C78" i="1"/>
  <c r="D78" i="1" s="1"/>
  <c r="E78" i="1"/>
  <c r="E79" i="1" s="1"/>
  <c r="E80" i="1" s="1"/>
  <c r="F78" i="1"/>
  <c r="J78" i="1"/>
  <c r="J79" i="1" s="1"/>
  <c r="J80" i="1" s="1"/>
  <c r="K78" i="1"/>
  <c r="K79" i="1" s="1"/>
  <c r="K80" i="1" s="1"/>
  <c r="L78" i="1"/>
  <c r="M78" i="1"/>
  <c r="M79" i="1" s="1"/>
  <c r="M80" i="1" s="1"/>
  <c r="B79" i="1"/>
  <c r="B80" i="1" s="1"/>
  <c r="C79" i="1"/>
  <c r="F79" i="1"/>
  <c r="L79" i="1"/>
  <c r="L80" i="1" s="1"/>
  <c r="C80" i="1"/>
  <c r="F80" i="1"/>
  <c r="H84" i="3"/>
  <c r="K84" i="3"/>
  <c r="H85" i="3"/>
  <c r="H86" i="3" s="1"/>
  <c r="K85" i="3"/>
  <c r="K86" i="3"/>
  <c r="O43" i="3"/>
  <c r="P43" i="3" s="1"/>
  <c r="B76" i="1"/>
  <c r="C76" i="1"/>
  <c r="D76" i="1" s="1"/>
  <c r="E76" i="1"/>
  <c r="E77" i="1" s="1"/>
  <c r="J76" i="1"/>
  <c r="J77" i="1" s="1"/>
  <c r="K76" i="1"/>
  <c r="K77" i="1" s="1"/>
  <c r="L76" i="1"/>
  <c r="M76" i="1"/>
  <c r="M77" i="1" s="1"/>
  <c r="B77" i="1"/>
  <c r="C77" i="1"/>
  <c r="D77" i="1"/>
  <c r="L77" i="1"/>
  <c r="H82" i="3"/>
  <c r="K82" i="3"/>
  <c r="H83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D79" i="1" l="1"/>
  <c r="D80" i="1" s="1"/>
  <c r="I84" i="3" a="1"/>
  <c r="I84" i="3" s="1"/>
  <c r="J84" i="3" s="1"/>
  <c r="G84" i="3" s="1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57" i="1"/>
  <c r="D62" i="1" s="1"/>
  <c r="D67" i="1" s="1"/>
  <c r="D72" i="1" s="1"/>
  <c r="E8" i="4"/>
  <c r="H11" i="3"/>
  <c r="I11" i="3" s="1" a="1"/>
  <c r="I11" i="3" s="1"/>
  <c r="J11" i="3" s="1"/>
  <c r="F10" i="3"/>
  <c r="G10" i="3"/>
  <c r="I85" i="3" l="1" a="1"/>
  <c r="I85" i="3" s="1"/>
  <c r="F84" i="3"/>
  <c r="E18" i="4"/>
  <c r="E20" i="4"/>
  <c r="E17" i="4"/>
  <c r="E19" i="4"/>
  <c r="H12" i="3"/>
  <c r="I12" i="3" s="1" a="1"/>
  <c r="I12" i="3" s="1"/>
  <c r="J12" i="3" s="1"/>
  <c r="G11" i="3"/>
  <c r="F11" i="3"/>
  <c r="J85" i="3" l="1"/>
  <c r="G85" i="3" s="1"/>
  <c r="F85" i="3"/>
  <c r="I86" i="3" a="1"/>
  <c r="I86" i="3" s="1"/>
  <c r="F12" i="3"/>
  <c r="H13" i="3"/>
  <c r="G12" i="3"/>
  <c r="J86" i="3" l="1"/>
  <c r="G86" i="3" s="1"/>
  <c r="F86" i="3"/>
  <c r="H14" i="3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F56" i="1"/>
  <c r="F55" i="1"/>
  <c r="J63" i="3"/>
  <c r="G63" i="3" s="1"/>
  <c r="F57" i="1" s="1"/>
  <c r="F63" i="3"/>
  <c r="I64" i="3" a="1"/>
  <c r="I64" i="3" s="1"/>
  <c r="J64" i="3" l="1"/>
  <c r="G64" i="3" s="1"/>
  <c r="F58" i="1" s="1"/>
  <c r="I65" i="3" a="1"/>
  <c r="I65" i="3" s="1"/>
  <c r="I66" i="3" s="1" a="1"/>
  <c r="I66" i="3" s="1"/>
  <c r="F64" i="3"/>
  <c r="J66" i="3" l="1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J81" i="3"/>
  <c r="G81" i="3" s="1"/>
  <c r="F75" i="1" s="1"/>
  <c r="F81" i="3"/>
  <c r="J83" i="3" l="1"/>
  <c r="G83" i="3" s="1"/>
  <c r="F77" i="1" s="1"/>
  <c r="F8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<sst xmlns="http://schemas.openxmlformats.org/spreadsheetml/2006/main" count="98" uniqueCount="93">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</sst>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80"/>
  <sheetViews>
    <sheetView tabSelected="1" zoomScale="85" zoomScaleNormal="85" workbookViewId="0">
      <pane ySplit="1" topLeftCell="A58" activePane="bottomLeft" state="frozen"/>
      <selection pane="bottomLeft" activeCell="I77" sqref="I77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81" si="6">J52+200</f>
        <v>12200</v>
      </c>
      <c r="K53">
        <f t="shared" si="3"/>
        <v>25</v>
      </c>
      <c r="L53">
        <f t="shared" ref="L53:L81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81" si="24">B71</f>
        <v>1-1</v>
      </c>
      <c r="C72">
        <f t="shared" si="22"/>
        <v>9021</v>
      </c>
      <c r="D72">
        <f t="shared" si="23"/>
        <v>15</v>
      </c>
      <c r="E72">
        <f t="shared" ref="E72:E81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81" si="26">K71</f>
        <v>25</v>
      </c>
      <c r="L72">
        <f t="shared" si="7"/>
        <v>14200</v>
      </c>
      <c r="M72">
        <f t="shared" ref="M72:M81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" si="30">IF(MOD(A80,5)=0,9021,25)</f>
        <v>25</v>
      </c>
      <c r="D80">
        <f t="shared" ref="D80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</sheetData>
  <phoneticPr fontId="1" type="noConversion"/>
  <conditionalFormatting sqref="A2:J2 K2:K61 D3:J3 D4:D32 F4:J32 G33:J61 M2:M80 A3:C80 E4:E80 G62:K80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86"/>
  <sheetViews>
    <sheetView topLeftCell="A73" zoomScaleNormal="100" workbookViewId="0">
      <selection activeCell="J84" sqref="J84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87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24">H61&amp;I61</f>
        <v>6.2191승</v>
      </c>
      <c r="G61" s="17">
        <f t="shared" ref="G61:G62" si="25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</row>
    <row r="62" spans="5:25" x14ac:dyDescent="0.3">
      <c r="E62" s="16">
        <v>54</v>
      </c>
      <c r="F62" s="17" t="str">
        <f t="shared" si="24"/>
        <v>317.1741승</v>
      </c>
      <c r="G62" s="17">
        <f t="shared" si="25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</row>
    <row r="63" spans="5:25" x14ac:dyDescent="0.3">
      <c r="E63" s="16">
        <v>55</v>
      </c>
      <c r="F63" s="17" t="str">
        <f t="shared" ref="F63:F65" si="26">H63&amp;I63</f>
        <v>1.6176마</v>
      </c>
      <c r="G63" s="17">
        <f t="shared" ref="G63:G65" si="27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28">$B$14*E63</f>
        <v>11000</v>
      </c>
    </row>
    <row r="64" spans="5:25" x14ac:dyDescent="0.3">
      <c r="E64" s="16">
        <v>56</v>
      </c>
      <c r="F64" s="17" t="str">
        <f t="shared" si="26"/>
        <v>82.4976마</v>
      </c>
      <c r="G64" s="17">
        <f t="shared" si="27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28"/>
        <v>11200</v>
      </c>
    </row>
    <row r="65" spans="5:11" x14ac:dyDescent="0.3">
      <c r="E65" s="16">
        <v>57</v>
      </c>
      <c r="F65" s="17" t="str">
        <f t="shared" si="26"/>
        <v>4207.3776마</v>
      </c>
      <c r="G65" s="17">
        <f t="shared" si="27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28"/>
        <v>11400</v>
      </c>
    </row>
    <row r="66" spans="5:11" x14ac:dyDescent="0.3">
      <c r="E66" s="16">
        <v>58</v>
      </c>
      <c r="F66" s="17" t="str">
        <f t="shared" ref="F66:F72" si="29">H66&amp;I66</f>
        <v>21.4577살</v>
      </c>
      <c r="G66" s="17">
        <f t="shared" ref="G66:G72" si="30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31">$B$14*E66</f>
        <v>11600</v>
      </c>
    </row>
    <row r="67" spans="5:11" x14ac:dyDescent="0.3">
      <c r="E67" s="16">
        <v>59</v>
      </c>
      <c r="F67" s="17" t="str">
        <f t="shared" si="29"/>
        <v>1094.3427살</v>
      </c>
      <c r="G67" s="17">
        <f t="shared" si="30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31"/>
        <v>11800</v>
      </c>
    </row>
    <row r="68" spans="5:11" x14ac:dyDescent="0.3">
      <c r="E68" s="16">
        <v>60</v>
      </c>
      <c r="F68" s="17" t="str">
        <f t="shared" si="29"/>
        <v>5.5812섬</v>
      </c>
      <c r="G68" s="17">
        <f t="shared" si="30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31"/>
        <v>12000</v>
      </c>
    </row>
    <row r="69" spans="5:11" x14ac:dyDescent="0.3">
      <c r="E69" s="16">
        <v>61</v>
      </c>
      <c r="F69" s="17" t="str">
        <f t="shared" si="29"/>
        <v>284.6412섬</v>
      </c>
      <c r="G69" s="17">
        <f t="shared" si="30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31"/>
        <v>12200</v>
      </c>
    </row>
    <row r="70" spans="5:11" x14ac:dyDescent="0.3">
      <c r="E70" s="16">
        <v>62</v>
      </c>
      <c r="F70" s="17" t="str">
        <f t="shared" si="29"/>
        <v>1.4517찰</v>
      </c>
      <c r="G70" s="17">
        <f t="shared" si="30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31"/>
        <v>12400</v>
      </c>
    </row>
    <row r="71" spans="5:11" x14ac:dyDescent="0.3">
      <c r="E71" s="16">
        <v>63</v>
      </c>
      <c r="F71" s="17" t="str">
        <f t="shared" si="29"/>
        <v>74.0367찰</v>
      </c>
      <c r="G71" s="17">
        <f t="shared" si="30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31"/>
        <v>12600</v>
      </c>
    </row>
    <row r="72" spans="5:11" x14ac:dyDescent="0.3">
      <c r="E72" s="16">
        <v>64</v>
      </c>
      <c r="F72" s="17" t="str">
        <f t="shared" si="29"/>
        <v>3775.8717찰</v>
      </c>
      <c r="G72" s="17">
        <f t="shared" si="30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31"/>
        <v>12800</v>
      </c>
    </row>
    <row r="73" spans="5:11" x14ac:dyDescent="0.3">
      <c r="E73" s="16">
        <v>65</v>
      </c>
      <c r="F73" s="17" t="str">
        <f t="shared" ref="F73:F76" si="32">H73&amp;I73</f>
        <v>19.257교</v>
      </c>
      <c r="G73" s="17">
        <f t="shared" ref="G73:G76" si="33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76" si="34">VLOOKUP(I73,M:P,4,FALSE)</f>
        <v>1E+124</v>
      </c>
      <c r="K73" s="11">
        <f t="shared" ref="K73:K76" si="35">$B$14*E73</f>
        <v>13000</v>
      </c>
    </row>
    <row r="74" spans="5:11" x14ac:dyDescent="0.3">
      <c r="E74" s="16">
        <v>66</v>
      </c>
      <c r="F74" s="17" t="str">
        <f t="shared" si="32"/>
        <v>982.107교</v>
      </c>
      <c r="G74" s="17">
        <f t="shared" si="33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34"/>
        <v>1E+124</v>
      </c>
      <c r="K74" s="11">
        <f t="shared" si="35"/>
        <v>13200</v>
      </c>
    </row>
    <row r="75" spans="5:11" x14ac:dyDescent="0.3">
      <c r="E75" s="16">
        <v>67</v>
      </c>
      <c r="F75" s="17" t="str">
        <f t="shared" si="32"/>
        <v>5.0088위</v>
      </c>
      <c r="G75" s="17">
        <f t="shared" si="33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34"/>
        <v>1E+128</v>
      </c>
      <c r="K75" s="11">
        <f t="shared" si="35"/>
        <v>13400</v>
      </c>
    </row>
    <row r="76" spans="5:11" x14ac:dyDescent="0.3">
      <c r="E76" s="16">
        <v>68</v>
      </c>
      <c r="F76" s="17" t="str">
        <f t="shared" si="32"/>
        <v>255.4488위</v>
      </c>
      <c r="G76" s="17">
        <f t="shared" si="33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34"/>
        <v>1E+128</v>
      </c>
      <c r="K76" s="11">
        <f t="shared" si="35"/>
        <v>13600</v>
      </c>
    </row>
    <row r="77" spans="5:11" x14ac:dyDescent="0.3">
      <c r="E77" s="16">
        <v>69</v>
      </c>
      <c r="F77" s="17" t="str">
        <f t="shared" ref="F77:F79" si="36">H77&amp;I77</f>
        <v>1.3028설</v>
      </c>
      <c r="G77" s="17">
        <f t="shared" ref="G77:G81" si="37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ref="J77:J79" si="38">VLOOKUP(I77,M:P,4,FALSE)</f>
        <v>1E+132</v>
      </c>
      <c r="K77" s="11">
        <f t="shared" ref="K77:K81" si="39">$B$14*E77</f>
        <v>13800</v>
      </c>
    </row>
    <row r="78" spans="5:11" x14ac:dyDescent="0.3">
      <c r="E78" s="16">
        <v>70</v>
      </c>
      <c r="F78" s="17" t="str">
        <f t="shared" si="36"/>
        <v>66.4428설</v>
      </c>
      <c r="G78" s="17">
        <f t="shared" si="37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38"/>
        <v>1E+132</v>
      </c>
      <c r="K78" s="11">
        <f t="shared" si="39"/>
        <v>14000</v>
      </c>
    </row>
    <row r="79" spans="5:11" x14ac:dyDescent="0.3">
      <c r="E79" s="16">
        <v>71</v>
      </c>
      <c r="F79" s="17" t="str">
        <f t="shared" si="36"/>
        <v>3388.5828설</v>
      </c>
      <c r="G79" s="17">
        <f t="shared" si="37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38"/>
        <v>1E+132</v>
      </c>
      <c r="K79" s="11">
        <f t="shared" si="39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>VLOOKUP(I80,M:P,4,FALSE)</f>
        <v>1E+136</v>
      </c>
      <c r="K80" s="11">
        <f t="shared" si="39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37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>VLOOKUP(I81,M:P,4,FALSE)</f>
        <v>1E+136</v>
      </c>
      <c r="K81" s="11">
        <f t="shared" si="39"/>
        <v>14600</v>
      </c>
    </row>
    <row r="82" spans="5:11" x14ac:dyDescent="0.3">
      <c r="E82" s="16">
        <v>74</v>
      </c>
      <c r="F82" s="17" t="str">
        <f t="shared" ref="F82:F85" si="40">H82&amp;I82</f>
        <v>4.495고</v>
      </c>
      <c r="G82" s="17">
        <f t="shared" ref="G82:G85" si="41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ref="J82:J85" si="42">VLOOKUP(I82,M:P,4,FALSE)</f>
        <v>1E+140</v>
      </c>
      <c r="K82" s="11">
        <f t="shared" ref="K82:K87" si="43">$B$14*E82</f>
        <v>14800</v>
      </c>
    </row>
    <row r="83" spans="5:11" x14ac:dyDescent="0.3">
      <c r="E83" s="16">
        <v>75</v>
      </c>
      <c r="F83" s="17" t="str">
        <f t="shared" si="40"/>
        <v>229.245고</v>
      </c>
      <c r="G83" s="17">
        <f t="shared" si="41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42"/>
        <v>1E+140</v>
      </c>
      <c r="K83" s="11">
        <f t="shared" si="43"/>
        <v>15000</v>
      </c>
    </row>
    <row r="84" spans="5:11" x14ac:dyDescent="0.3">
      <c r="E84" s="16">
        <v>76</v>
      </c>
      <c r="F84" s="17" t="str">
        <f t="shared" si="40"/>
        <v>1.1692화</v>
      </c>
      <c r="G84" s="17">
        <f t="shared" si="41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42"/>
        <v>1E+144</v>
      </c>
      <c r="K84" s="11">
        <f t="shared" si="43"/>
        <v>15200</v>
      </c>
    </row>
    <row r="85" spans="5:11" x14ac:dyDescent="0.3">
      <c r="E85" s="16">
        <v>77</v>
      </c>
      <c r="F85" s="17" t="str">
        <f t="shared" si="40"/>
        <v>59.6292화</v>
      </c>
      <c r="G85" s="17">
        <f t="shared" si="41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42"/>
        <v>1E+144</v>
      </c>
      <c r="K85" s="11">
        <f t="shared" si="43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>VLOOKUP(I86,M:P,4,FALSE)</f>
        <v>1E+144</v>
      </c>
      <c r="K86" s="11">
        <f t="shared" si="43"/>
        <v>15600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2023-09-01T05:59:17Z</dcterms:modified>
</cp:coreProperties>
</file>