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F4A057E-B6DA-4ECA-9FEB-D200775C24F9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RelicTest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6" i="1" l="1"/>
  <c r="C66" i="1"/>
  <c r="D66" i="1"/>
  <c r="E66" i="1"/>
  <c r="B67" i="1"/>
  <c r="C67" i="1"/>
  <c r="D67" i="1"/>
  <c r="E67" i="1"/>
  <c r="B68" i="1"/>
  <c r="C68" i="1"/>
  <c r="D68" i="1"/>
  <c r="D69" i="1" s="1"/>
  <c r="D70" i="1" s="1"/>
  <c r="D71" i="1" s="1"/>
  <c r="D72" i="1" s="1"/>
  <c r="D73" i="1" s="1"/>
  <c r="E68" i="1"/>
  <c r="B69" i="1"/>
  <c r="C69" i="1"/>
  <c r="E69" i="1"/>
  <c r="B70" i="1"/>
  <c r="C70" i="1"/>
  <c r="E70" i="1"/>
  <c r="B71" i="1"/>
  <c r="C71" i="1"/>
  <c r="E71" i="1"/>
  <c r="B72" i="1"/>
  <c r="C72" i="1"/>
  <c r="E72" i="1"/>
  <c r="B73" i="1"/>
  <c r="C73" i="1"/>
  <c r="E73" i="1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I73" i="3" a="1"/>
  <c r="I73" i="3" s="1"/>
  <c r="I72" i="3" a="1"/>
  <c r="I72" i="3" s="1"/>
  <c r="O44" i="3"/>
  <c r="P44" i="3" s="1"/>
  <c r="D58" i="1"/>
  <c r="E58" i="1"/>
  <c r="D59" i="1"/>
  <c r="E59" i="1"/>
  <c r="D60" i="1"/>
  <c r="D61" i="1" s="1"/>
  <c r="D62" i="1" s="1"/>
  <c r="D63" i="1" s="1"/>
  <c r="D64" i="1" s="1"/>
  <c r="D65" i="1" s="1"/>
  <c r="E60" i="1"/>
  <c r="E61" i="1"/>
  <c r="E62" i="1"/>
  <c r="E63" i="1"/>
  <c r="E64" i="1"/>
  <c r="E65" i="1"/>
  <c r="O43" i="3"/>
  <c r="P43" i="3" s="1"/>
  <c r="D50" i="1"/>
  <c r="E50" i="1"/>
  <c r="D51" i="1"/>
  <c r="E51" i="1"/>
  <c r="D52" i="1"/>
  <c r="D53" i="1" s="1"/>
  <c r="D54" i="1" s="1"/>
  <c r="D55" i="1" s="1"/>
  <c r="D56" i="1" s="1"/>
  <c r="D57" i="1" s="1"/>
  <c r="E52" i="1"/>
  <c r="E53" i="1"/>
  <c r="E54" i="1"/>
  <c r="E55" i="1"/>
  <c r="E56" i="1"/>
  <c r="E57" i="1"/>
  <c r="O42" i="3"/>
  <c r="P42" i="3" s="1"/>
  <c r="D48" i="1"/>
  <c r="E48" i="1"/>
  <c r="D49" i="1"/>
  <c r="E49" i="1"/>
  <c r="D41" i="1"/>
  <c r="E41" i="1"/>
  <c r="D42" i="1"/>
  <c r="E42" i="1"/>
  <c r="D43" i="1"/>
  <c r="D44" i="1" s="1"/>
  <c r="D45" i="1" s="1"/>
  <c r="D46" i="1" s="1"/>
  <c r="D47" i="1" s="1"/>
  <c r="E43" i="1"/>
  <c r="E44" i="1"/>
  <c r="E45" i="1"/>
  <c r="E46" i="1"/>
  <c r="E47" i="1"/>
  <c r="E38" i="1"/>
  <c r="E39" i="1"/>
  <c r="E40" i="1"/>
  <c r="E34" i="1"/>
  <c r="E35" i="1"/>
  <c r="E36" i="1"/>
  <c r="E37" i="1"/>
  <c r="E29" i="1"/>
  <c r="E30" i="1"/>
  <c r="E31" i="1"/>
  <c r="E32" i="1"/>
  <c r="E33" i="1"/>
  <c r="E21" i="1"/>
  <c r="E22" i="1"/>
  <c r="E23" i="1"/>
  <c r="E24" i="1"/>
  <c r="E25" i="1"/>
  <c r="E26" i="1"/>
  <c r="E27" i="1"/>
  <c r="E2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E4" i="1"/>
  <c r="E5" i="1"/>
  <c r="E6" i="1"/>
  <c r="E7" i="1"/>
  <c r="E8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C2" i="1"/>
  <c r="E2" i="1"/>
  <c r="I74" i="3" l="1" a="1"/>
  <c r="I74" i="3" s="1"/>
  <c r="J73" i="3"/>
  <c r="F72" i="3"/>
  <c r="J72" i="3"/>
  <c r="G72" i="3" s="1"/>
  <c r="O33" i="3"/>
  <c r="P33" i="3" s="1"/>
  <c r="O34" i="3"/>
  <c r="P34" i="3" s="1"/>
  <c r="O35" i="3"/>
  <c r="P35" i="3" s="1"/>
  <c r="O36" i="3"/>
  <c r="P36" i="3" s="1"/>
  <c r="O37" i="3"/>
  <c r="P37" i="3" s="1"/>
  <c r="O38" i="3"/>
  <c r="P38" i="3" s="1"/>
  <c r="O39" i="3"/>
  <c r="P39" i="3"/>
  <c r="O40" i="3"/>
  <c r="P40" i="3" s="1"/>
  <c r="O41" i="3"/>
  <c r="P41" i="3" s="1"/>
  <c r="O32" i="3"/>
  <c r="P32" i="3" s="1"/>
  <c r="O31" i="3"/>
  <c r="P31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O23" i="3"/>
  <c r="P23" i="3" s="1"/>
  <c r="O22" i="3"/>
  <c r="P22" i="3" s="1"/>
  <c r="O21" i="3"/>
  <c r="P21" i="3" s="1"/>
  <c r="O20" i="3"/>
  <c r="P20" i="3" s="1"/>
  <c r="O19" i="3"/>
  <c r="P19" i="3" s="1"/>
  <c r="O18" i="3"/>
  <c r="P18" i="3" s="1"/>
  <c r="O17" i="3"/>
  <c r="P17" i="3" s="1"/>
  <c r="O16" i="3"/>
  <c r="P16" i="3" s="1"/>
  <c r="O15" i="3"/>
  <c r="P15" i="3" s="1"/>
  <c r="O14" i="3"/>
  <c r="P14" i="3" s="1"/>
  <c r="O13" i="3"/>
  <c r="P13" i="3" s="1"/>
  <c r="O12" i="3"/>
  <c r="P12" i="3" s="1"/>
  <c r="O11" i="3"/>
  <c r="P11" i="3" s="1"/>
  <c r="J9" i="3" s="1"/>
  <c r="G9" i="3" s="1"/>
  <c r="B2" i="1" s="1"/>
  <c r="P10" i="3"/>
  <c r="O10" i="3"/>
  <c r="O9" i="3"/>
  <c r="P9" i="3" s="1"/>
  <c r="F9" i="3"/>
  <c r="O8" i="3"/>
  <c r="P8" i="3" s="1"/>
  <c r="I75" i="3" l="1" a="1"/>
  <c r="I75" i="3" s="1"/>
  <c r="J74" i="3"/>
  <c r="I10" i="3" a="1"/>
  <c r="I10" i="3" s="1"/>
  <c r="I76" i="3" l="1" a="1"/>
  <c r="I76" i="3" s="1"/>
  <c r="J75" i="3"/>
  <c r="J10" i="3"/>
  <c r="G10" i="3" s="1"/>
  <c r="B3" i="1" s="1"/>
  <c r="F10" i="3"/>
  <c r="C3" i="1" s="1"/>
  <c r="I11" i="3" a="1"/>
  <c r="I11" i="3" s="1"/>
  <c r="J76" i="3" l="1"/>
  <c r="I77" i="3" a="1"/>
  <c r="I77" i="3" s="1"/>
  <c r="F11" i="3"/>
  <c r="C4" i="1" s="1"/>
  <c r="J11" i="3"/>
  <c r="G11" i="3" s="1"/>
  <c r="B4" i="1" s="1"/>
  <c r="I12" i="3" a="1"/>
  <c r="I12" i="3" s="1"/>
  <c r="I78" i="3" l="1" a="1"/>
  <c r="I78" i="3" s="1"/>
  <c r="J77" i="3"/>
  <c r="J12" i="3"/>
  <c r="G12" i="3" s="1"/>
  <c r="B5" i="1" s="1"/>
  <c r="F12" i="3"/>
  <c r="C5" i="1" s="1"/>
  <c r="I13" i="3" a="1"/>
  <c r="I13" i="3" s="1"/>
  <c r="I79" i="3" l="1" a="1"/>
  <c r="I79" i="3" s="1"/>
  <c r="J78" i="3"/>
  <c r="J13" i="3"/>
  <c r="G13" i="3" s="1"/>
  <c r="B6" i="1" s="1"/>
  <c r="F13" i="3"/>
  <c r="C6" i="1" s="1"/>
  <c r="I14" i="3" a="1"/>
  <c r="I14" i="3" s="1"/>
  <c r="I80" i="3" l="1" a="1"/>
  <c r="I80" i="3" s="1"/>
  <c r="J80" i="3" s="1"/>
  <c r="J79" i="3"/>
  <c r="J14" i="3"/>
  <c r="G14" i="3" s="1"/>
  <c r="B7" i="1" s="1"/>
  <c r="F14" i="3"/>
  <c r="C7" i="1" s="1"/>
  <c r="I15" i="3" a="1"/>
  <c r="I15" i="3" s="1"/>
  <c r="J15" i="3" l="1"/>
  <c r="G15" i="3" s="1"/>
  <c r="B8" i="1" s="1"/>
  <c r="F15" i="3"/>
  <c r="C8" i="1" s="1"/>
  <c r="I16" i="3" a="1"/>
  <c r="I16" i="3" s="1"/>
  <c r="J16" i="3" l="1"/>
  <c r="G16" i="3" s="1"/>
  <c r="B9" i="1" s="1"/>
  <c r="F16" i="3"/>
  <c r="C9" i="1" s="1"/>
  <c r="I17" i="3" a="1"/>
  <c r="I17" i="3" s="1"/>
  <c r="J17" i="3" l="1"/>
  <c r="G17" i="3" s="1"/>
  <c r="B10" i="1" s="1"/>
  <c r="F17" i="3"/>
  <c r="C10" i="1" s="1"/>
  <c r="I18" i="3" a="1"/>
  <c r="I18" i="3" s="1"/>
  <c r="J18" i="3" l="1"/>
  <c r="G18" i="3" s="1"/>
  <c r="B11" i="1" s="1"/>
  <c r="F18" i="3"/>
  <c r="C11" i="1" s="1"/>
  <c r="I19" i="3" a="1"/>
  <c r="I19" i="3" s="1"/>
  <c r="J19" i="3" l="1"/>
  <c r="G19" i="3" s="1"/>
  <c r="B12" i="1" s="1"/>
  <c r="F19" i="3"/>
  <c r="C12" i="1" s="1"/>
  <c r="I20" i="3" a="1"/>
  <c r="I20" i="3" s="1"/>
  <c r="J20" i="3" l="1"/>
  <c r="G20" i="3" s="1"/>
  <c r="B13" i="1" s="1"/>
  <c r="F20" i="3"/>
  <c r="C13" i="1" s="1"/>
  <c r="I21" i="3" a="1"/>
  <c r="I21" i="3" s="1"/>
  <c r="J21" i="3" l="1"/>
  <c r="G21" i="3" s="1"/>
  <c r="B14" i="1" s="1"/>
  <c r="F21" i="3"/>
  <c r="C14" i="1" s="1"/>
  <c r="I22" i="3" a="1"/>
  <c r="I22" i="3" s="1"/>
  <c r="J22" i="3" l="1"/>
  <c r="G22" i="3" s="1"/>
  <c r="B15" i="1" s="1"/>
  <c r="F22" i="3"/>
  <c r="C15" i="1" s="1"/>
  <c r="I23" i="3" a="1"/>
  <c r="I23" i="3" s="1"/>
  <c r="J23" i="3" l="1"/>
  <c r="G23" i="3" s="1"/>
  <c r="B16" i="1" s="1"/>
  <c r="F23" i="3"/>
  <c r="C16" i="1" s="1"/>
  <c r="I24" i="3" a="1"/>
  <c r="I24" i="3" s="1"/>
  <c r="J24" i="3" l="1"/>
  <c r="G24" i="3" s="1"/>
  <c r="B17" i="1" s="1"/>
  <c r="F24" i="3"/>
  <c r="C17" i="1" s="1"/>
  <c r="I25" i="3" a="1"/>
  <c r="I25" i="3" s="1"/>
  <c r="J25" i="3" l="1"/>
  <c r="G25" i="3" s="1"/>
  <c r="B18" i="1" s="1"/>
  <c r="F25" i="3"/>
  <c r="C18" i="1" s="1"/>
  <c r="I26" i="3" a="1"/>
  <c r="I26" i="3" s="1"/>
  <c r="J26" i="3" l="1"/>
  <c r="G26" i="3" s="1"/>
  <c r="B19" i="1" s="1"/>
  <c r="F26" i="3"/>
  <c r="C19" i="1" s="1"/>
  <c r="I27" i="3" a="1"/>
  <c r="I27" i="3" s="1"/>
  <c r="J27" i="3" l="1"/>
  <c r="G27" i="3" s="1"/>
  <c r="B20" i="1" s="1"/>
  <c r="F27" i="3"/>
  <c r="C20" i="1" s="1"/>
  <c r="I28" i="3" a="1"/>
  <c r="I28" i="3" s="1"/>
  <c r="J28" i="3" l="1"/>
  <c r="G28" i="3" s="1"/>
  <c r="B21" i="1" s="1"/>
  <c r="F28" i="3"/>
  <c r="C21" i="1" s="1"/>
  <c r="I29" i="3" a="1"/>
  <c r="I29" i="3" s="1"/>
  <c r="J29" i="3" l="1"/>
  <c r="G29" i="3" s="1"/>
  <c r="B22" i="1" s="1"/>
  <c r="F29" i="3"/>
  <c r="C22" i="1" s="1"/>
  <c r="I30" i="3" a="1"/>
  <c r="I30" i="3" s="1"/>
  <c r="J30" i="3" l="1"/>
  <c r="G30" i="3" s="1"/>
  <c r="B23" i="1" s="1"/>
  <c r="F30" i="3"/>
  <c r="C23" i="1" s="1"/>
  <c r="I31" i="3" a="1"/>
  <c r="I31" i="3" s="1"/>
  <c r="J31" i="3" l="1"/>
  <c r="G31" i="3" s="1"/>
  <c r="B24" i="1" s="1"/>
  <c r="F31" i="3"/>
  <c r="C24" i="1" s="1"/>
  <c r="I32" i="3" a="1"/>
  <c r="I32" i="3" s="1"/>
  <c r="J32" i="3" l="1"/>
  <c r="G32" i="3" s="1"/>
  <c r="B25" i="1" s="1"/>
  <c r="F32" i="3"/>
  <c r="C25" i="1" s="1"/>
  <c r="I33" i="3" a="1"/>
  <c r="I33" i="3" s="1"/>
  <c r="J33" i="3" l="1"/>
  <c r="G33" i="3" s="1"/>
  <c r="B26" i="1" s="1"/>
  <c r="F33" i="3"/>
  <c r="C26" i="1" s="1"/>
  <c r="I34" i="3" a="1"/>
  <c r="I34" i="3" s="1"/>
  <c r="J34" i="3" l="1"/>
  <c r="G34" i="3" s="1"/>
  <c r="B27" i="1" s="1"/>
  <c r="F34" i="3"/>
  <c r="C27" i="1" s="1"/>
  <c r="I35" i="3" a="1"/>
  <c r="I35" i="3" s="1"/>
  <c r="J35" i="3" l="1"/>
  <c r="G35" i="3" s="1"/>
  <c r="B28" i="1" s="1"/>
  <c r="F35" i="3"/>
  <c r="C28" i="1" s="1"/>
  <c r="I36" i="3" a="1"/>
  <c r="I36" i="3" s="1"/>
  <c r="J36" i="3" l="1"/>
  <c r="G36" i="3" s="1"/>
  <c r="B29" i="1" s="1"/>
  <c r="F36" i="3"/>
  <c r="C29" i="1" s="1"/>
  <c r="I37" i="3" a="1"/>
  <c r="I37" i="3" s="1"/>
  <c r="J37" i="3" l="1"/>
  <c r="G37" i="3" s="1"/>
  <c r="B30" i="1" s="1"/>
  <c r="F37" i="3"/>
  <c r="C30" i="1" s="1"/>
  <c r="I38" i="3" a="1"/>
  <c r="I38" i="3" s="1"/>
  <c r="J38" i="3" l="1"/>
  <c r="G38" i="3" s="1"/>
  <c r="B31" i="1" s="1"/>
  <c r="F38" i="3"/>
  <c r="C31" i="1" s="1"/>
  <c r="I39" i="3" a="1"/>
  <c r="I39" i="3" s="1"/>
  <c r="J39" i="3" l="1"/>
  <c r="G39" i="3" s="1"/>
  <c r="B32" i="1" s="1"/>
  <c r="F39" i="3"/>
  <c r="C32" i="1" s="1"/>
  <c r="I40" i="3" a="1"/>
  <c r="I40" i="3" s="1"/>
  <c r="J40" i="3" l="1"/>
  <c r="G40" i="3" s="1"/>
  <c r="B33" i="1" s="1"/>
  <c r="F40" i="3"/>
  <c r="C33" i="1" s="1"/>
  <c r="I41" i="3" a="1"/>
  <c r="I41" i="3" s="1"/>
  <c r="J41" i="3" l="1"/>
  <c r="G41" i="3" s="1"/>
  <c r="B34" i="1" s="1"/>
  <c r="F41" i="3"/>
  <c r="C34" i="1" s="1"/>
  <c r="I42" i="3" a="1"/>
  <c r="I42" i="3" s="1"/>
  <c r="J42" i="3" l="1"/>
  <c r="G42" i="3" s="1"/>
  <c r="B35" i="1" s="1"/>
  <c r="F42" i="3"/>
  <c r="C35" i="1" s="1"/>
  <c r="I43" i="3" a="1"/>
  <c r="I43" i="3" s="1"/>
  <c r="J43" i="3" l="1"/>
  <c r="G43" i="3" s="1"/>
  <c r="B36" i="1" s="1"/>
  <c r="F43" i="3"/>
  <c r="C36" i="1" s="1"/>
  <c r="I44" i="3" a="1"/>
  <c r="I44" i="3" s="1"/>
  <c r="J44" i="3" l="1"/>
  <c r="G44" i="3" s="1"/>
  <c r="B37" i="1" s="1"/>
  <c r="F44" i="3"/>
  <c r="C37" i="1" s="1"/>
  <c r="I45" i="3" a="1"/>
  <c r="I45" i="3" s="1"/>
  <c r="J45" i="3" l="1"/>
  <c r="G45" i="3" s="1"/>
  <c r="B38" i="1" s="1"/>
  <c r="F45" i="3"/>
  <c r="C38" i="1" s="1"/>
  <c r="I46" i="3" a="1"/>
  <c r="I46" i="3" s="1"/>
  <c r="J46" i="3" l="1"/>
  <c r="G46" i="3" s="1"/>
  <c r="B39" i="1" s="1"/>
  <c r="F46" i="3"/>
  <c r="C39" i="1" s="1"/>
  <c r="I47" i="3" a="1"/>
  <c r="I47" i="3" s="1"/>
  <c r="J47" i="3" l="1"/>
  <c r="G47" i="3" s="1"/>
  <c r="B40" i="1" s="1"/>
  <c r="F47" i="3"/>
  <c r="C40" i="1" s="1"/>
  <c r="I48" i="3" a="1"/>
  <c r="I48" i="3" s="1"/>
  <c r="J48" i="3" l="1"/>
  <c r="G48" i="3" s="1"/>
  <c r="B41" i="1" s="1"/>
  <c r="F48" i="3"/>
  <c r="C41" i="1" s="1"/>
  <c r="I49" i="3" a="1"/>
  <c r="I49" i="3" s="1"/>
  <c r="J49" i="3" l="1"/>
  <c r="G49" i="3" s="1"/>
  <c r="B42" i="1" s="1"/>
  <c r="F49" i="3"/>
  <c r="C42" i="1" s="1"/>
  <c r="I50" i="3" a="1"/>
  <c r="I50" i="3" s="1"/>
  <c r="J50" i="3" l="1"/>
  <c r="G50" i="3" s="1"/>
  <c r="B43" i="1" s="1"/>
  <c r="F50" i="3"/>
  <c r="C43" i="1" s="1"/>
  <c r="I51" i="3" a="1"/>
  <c r="I51" i="3" s="1"/>
  <c r="J51" i="3" l="1"/>
  <c r="G51" i="3" s="1"/>
  <c r="B44" i="1" s="1"/>
  <c r="F51" i="3"/>
  <c r="C44" i="1" s="1"/>
  <c r="I52" i="3" a="1"/>
  <c r="I52" i="3" s="1"/>
  <c r="J52" i="3" l="1"/>
  <c r="G52" i="3" s="1"/>
  <c r="B45" i="1" s="1"/>
  <c r="F52" i="3"/>
  <c r="C45" i="1" s="1"/>
  <c r="I53" i="3" a="1"/>
  <c r="I53" i="3" s="1"/>
  <c r="J53" i="3" l="1"/>
  <c r="G53" i="3" s="1"/>
  <c r="B46" i="1" s="1"/>
  <c r="F53" i="3"/>
  <c r="C46" i="1" s="1"/>
  <c r="I54" i="3" a="1"/>
  <c r="I54" i="3" s="1"/>
  <c r="J54" i="3" l="1"/>
  <c r="G54" i="3" s="1"/>
  <c r="B47" i="1" s="1"/>
  <c r="F54" i="3"/>
  <c r="C47" i="1" s="1"/>
  <c r="I55" i="3" a="1"/>
  <c r="I55" i="3" s="1"/>
  <c r="I56" i="3" s="1" a="1"/>
  <c r="I56" i="3" s="1"/>
  <c r="I57" i="3" s="1" a="1"/>
  <c r="I57" i="3" s="1"/>
  <c r="F57" i="3" l="1"/>
  <c r="C50" i="1" s="1"/>
  <c r="J57" i="3"/>
  <c r="G57" i="3" s="1"/>
  <c r="B50" i="1" s="1"/>
  <c r="I58" i="3" a="1"/>
  <c r="I58" i="3" s="1"/>
  <c r="J55" i="3"/>
  <c r="G55" i="3" s="1"/>
  <c r="B48" i="1" s="1"/>
  <c r="F55" i="3"/>
  <c r="C48" i="1" s="1"/>
  <c r="I59" i="3" l="1" a="1"/>
  <c r="I59" i="3" s="1"/>
  <c r="F58" i="3"/>
  <c r="C51" i="1" s="1"/>
  <c r="J58" i="3"/>
  <c r="G58" i="3" s="1"/>
  <c r="B51" i="1" s="1"/>
  <c r="J56" i="3"/>
  <c r="G56" i="3" s="1"/>
  <c r="B49" i="1" s="1"/>
  <c r="F56" i="3"/>
  <c r="C49" i="1" s="1"/>
  <c r="J59" i="3" l="1"/>
  <c r="G59" i="3" s="1"/>
  <c r="B52" i="1" s="1"/>
  <c r="I60" i="3" a="1"/>
  <c r="I60" i="3" s="1"/>
  <c r="F59" i="3"/>
  <c r="C52" i="1" s="1"/>
  <c r="I61" i="3" l="1" a="1"/>
  <c r="I61" i="3" s="1"/>
  <c r="F60" i="3"/>
  <c r="C53" i="1" s="1"/>
  <c r="J60" i="3"/>
  <c r="G60" i="3" s="1"/>
  <c r="B53" i="1" s="1"/>
  <c r="J61" i="3" l="1"/>
  <c r="G61" i="3" s="1"/>
  <c r="B54" i="1" s="1"/>
  <c r="I62" i="3" a="1"/>
  <c r="I62" i="3" s="1"/>
  <c r="F61" i="3"/>
  <c r="C54" i="1" s="1"/>
  <c r="F62" i="3" l="1"/>
  <c r="C55" i="1" s="1"/>
  <c r="J62" i="3"/>
  <c r="G62" i="3" s="1"/>
  <c r="B55" i="1" s="1"/>
  <c r="I63" i="3" a="1"/>
  <c r="I63" i="3" s="1"/>
  <c r="I64" i="3" l="1" a="1"/>
  <c r="I64" i="3" s="1"/>
  <c r="I65" i="3" s="1" a="1"/>
  <c r="I65" i="3" s="1"/>
  <c r="J63" i="3"/>
  <c r="G63" i="3" s="1"/>
  <c r="B56" i="1" s="1"/>
  <c r="F63" i="3"/>
  <c r="C56" i="1" s="1"/>
  <c r="I66" i="3" l="1" a="1"/>
  <c r="I66" i="3" s="1"/>
  <c r="F65" i="3"/>
  <c r="C58" i="1" s="1"/>
  <c r="J65" i="3"/>
  <c r="G65" i="3" s="1"/>
  <c r="B58" i="1" s="1"/>
  <c r="J64" i="3"/>
  <c r="G64" i="3" s="1"/>
  <c r="B57" i="1" s="1"/>
  <c r="F64" i="3"/>
  <c r="C57" i="1" s="1"/>
  <c r="I67" i="3" l="1" a="1"/>
  <c r="I67" i="3" s="1"/>
  <c r="J66" i="3"/>
  <c r="G66" i="3" s="1"/>
  <c r="B59" i="1" s="1"/>
  <c r="F66" i="3"/>
  <c r="C59" i="1" s="1"/>
  <c r="I68" i="3" l="1" a="1"/>
  <c r="I68" i="3" s="1"/>
  <c r="F67" i="3"/>
  <c r="C60" i="1" s="1"/>
  <c r="J67" i="3"/>
  <c r="G67" i="3" s="1"/>
  <c r="B60" i="1" s="1"/>
  <c r="J68" i="3" l="1"/>
  <c r="G68" i="3" s="1"/>
  <c r="B61" i="1" s="1"/>
  <c r="F68" i="3"/>
  <c r="C61" i="1" s="1"/>
  <c r="I69" i="3" a="1"/>
  <c r="I69" i="3" s="1"/>
  <c r="I70" i="3" l="1" a="1"/>
  <c r="I70" i="3" s="1"/>
  <c r="F69" i="3"/>
  <c r="C62" i="1" s="1"/>
  <c r="J69" i="3"/>
  <c r="G69" i="3" s="1"/>
  <c r="B62" i="1" s="1"/>
  <c r="I71" i="3" l="1" a="1"/>
  <c r="I71" i="3" s="1"/>
  <c r="J70" i="3"/>
  <c r="G70" i="3" s="1"/>
  <c r="B63" i="1" s="1"/>
  <c r="F70" i="3"/>
  <c r="C63" i="1" s="1"/>
  <c r="J71" i="3" l="1"/>
  <c r="G71" i="3" s="1"/>
  <c r="B64" i="1" s="1"/>
  <c r="F71" i="3"/>
  <c r="C64" i="1" s="1"/>
  <c r="B65" i="1" l="1"/>
  <c r="C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<sst xmlns="http://schemas.openxmlformats.org/spreadsheetml/2006/main" count="70" uniqueCount="63">
  <si>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</si>
  <si>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</si>
  <si>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</si>
  <si>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</si>
  <si>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</si>
  <si>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</si>
  <si>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</si>
  <si>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</si>
  <si>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</si>
  <si>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</si>
  <si>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</si>
  <si>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라</t>
    <phoneticPr fontId="1" type="noConversion"/>
  </si>
  <si>
    <t>조</t>
    <phoneticPr fontId="1" type="noConversion"/>
  </si>
  <si>
    <t>가</t>
    <phoneticPr fontId="1" type="noConversion"/>
  </si>
  <si>
    <t>경</t>
    <phoneticPr fontId="1" type="noConversion"/>
  </si>
  <si>
    <t>언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</si>
  <si>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</si>
  <si>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</si>
  <si>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</si>
  <si>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</si>
  <si>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</si>
  <si>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</si>
  <si>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</si>
  <si>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</si>
  <si>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</si>
  <si>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</si>
  <si>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</si>
  <si>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</si>
  <si>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</si>
  <si>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</si>
  <si>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</si>
  <si>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</si>
  <si>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갈</t>
    <phoneticPr fontId="1" type="noConversion"/>
  </si>
  <si>
    <t>긍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</si>
  <si>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</si>
  <si>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</si>
  <si>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</si>
  <si>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</si>
  <si>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타워 시작, 끝 체력</t>
    <phoneticPr fontId="1" type="noConversion"/>
  </si>
  <si>
    <t>층</t>
    <phoneticPr fontId="1" type="noConversion"/>
  </si>
  <si>
    <t>hp</t>
    <phoneticPr fontId="1" type="noConversion"/>
  </si>
  <si>
    <t>hp 숫자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</si>
  <si>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</si>
  <si>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</si>
  <si>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</si>
  <si>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1경</t>
    <phoneticPr fontId="1" type="noConversion"/>
  </si>
  <si>
    <t>단계당 체력 증가량</t>
    <phoneticPr fontId="1" type="noConversion"/>
  </si>
  <si>
    <t>2. 소탕 보상 시작</t>
    <phoneticPr fontId="1" type="noConversion"/>
  </si>
  <si>
    <t>단계별 차이량</t>
    <phoneticPr fontId="1" type="noConversion"/>
  </si>
  <si>
    <t>3. 1회성 보상 시작</t>
    <phoneticPr fontId="1" type="noConversion"/>
  </si>
  <si>
    <t>섬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</si>
  <si>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</si>
  <si>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</si>
  <si>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</si>
  <si>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찰</t>
    <phoneticPr fontId="1" type="noConversion"/>
  </si>
  <si>
    <t>교</t>
    <phoneticPr fontId="1" type="noConversion"/>
  </si>
  <si>
    <t>abiValue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</si>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</sst>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4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49" fontId="4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5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73"/>
  <sheetViews>
    <sheetView tabSelected="1" zoomScale="115" zoomScaleNormal="115" workbookViewId="0">
      <pane ySplit="1" topLeftCell="A53" activePane="bottomLeft" state="frozen"/>
      <selection pane="bottomLeft" activeCell="E71" sqref="E71"/>
    </sheetView>
  </sheetViews>
  <sheetFormatPr defaultRowHeight="16.5" x14ac:dyDescent="0.3"/>
  <cols>
    <col min="2" max="2" width="23.875" customWidth="1"/>
    <col min="3" max="3" width="16.125" customWidth="1"/>
    <col min="4" max="4" width="13.375" bestFit="1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f>VLOOKUP(A2+1,Balance!E:K,3,FALSE)</f>
        <v>1E+116</v>
      </c>
      <c r="C2" t="str">
        <f>VLOOKUP(A2+1,Balance!E:K,2,FALSE)</f>
        <v>1섬</v>
      </c>
      <c r="D2" s="1">
        <v>-1</v>
      </c>
      <c r="E2" s="1">
        <f>VLOOKUP(A2+1,Balance!E:K,7,FALSE)</f>
        <v>0.5</v>
      </c>
    </row>
    <row r="3" spans="1:5" x14ac:dyDescent="0.3">
      <c r="A3">
        <v>1</v>
      </c>
      <c r="B3" s="2">
        <f>VLOOKUP(A3+1,Balance!E:K,3,FALSE)</f>
        <v>5.0000000000000003E+116</v>
      </c>
      <c r="C3" t="str">
        <f>VLOOKUP(A3+1,Balance!E:K,2,FALSE)</f>
        <v>5섬</v>
      </c>
      <c r="D3" s="1">
        <f>D2</f>
        <v>-1</v>
      </c>
      <c r="E3" s="1">
        <f>VLOOKUP(A3+1,Balance!E:K,7,FALSE)</f>
        <v>1</v>
      </c>
    </row>
    <row r="4" spans="1:5" x14ac:dyDescent="0.3">
      <c r="A4">
        <v>2</v>
      </c>
      <c r="B4" s="2">
        <f>VLOOKUP(A4+1,Balance!E:K,3,FALSE)</f>
        <v>1.0000000000000001E+117</v>
      </c>
      <c r="C4" t="str">
        <f>VLOOKUP(A4+1,Balance!E:K,2,FALSE)</f>
        <v>10섬</v>
      </c>
      <c r="D4" s="1">
        <f t="shared" ref="D4:D67" si="0">D3</f>
        <v>-1</v>
      </c>
      <c r="E4" s="1">
        <f>VLOOKUP(A4+1,Balance!E:K,7,FALSE)</f>
        <v>1.5</v>
      </c>
    </row>
    <row r="5" spans="1:5" x14ac:dyDescent="0.3">
      <c r="A5">
        <v>3</v>
      </c>
      <c r="B5" s="2">
        <f>VLOOKUP(A5+1,Balance!E:K,3,FALSE)</f>
        <v>4.9999999999999998E+117</v>
      </c>
      <c r="C5" t="str">
        <f>VLOOKUP(A5+1,Balance!E:K,2,FALSE)</f>
        <v>50섬</v>
      </c>
      <c r="D5" s="1">
        <f t="shared" si="0"/>
        <v>-1</v>
      </c>
      <c r="E5" s="1">
        <f>VLOOKUP(A5+1,Balance!E:K,7,FALSE)</f>
        <v>2</v>
      </c>
    </row>
    <row r="6" spans="1:5" x14ac:dyDescent="0.3">
      <c r="A6">
        <v>4</v>
      </c>
      <c r="B6" s="2">
        <f>VLOOKUP(A6+1,Balance!E:K,3,FALSE)</f>
        <v>9.9999999999999997E+117</v>
      </c>
      <c r="C6" t="str">
        <f>VLOOKUP(A6+1,Balance!E:K,2,FALSE)</f>
        <v>100섬</v>
      </c>
      <c r="D6" s="1">
        <f t="shared" si="0"/>
        <v>-1</v>
      </c>
      <c r="E6" s="1">
        <f>VLOOKUP(A6+1,Balance!E:K,7,FALSE)</f>
        <v>2.5</v>
      </c>
    </row>
    <row r="7" spans="1:5" x14ac:dyDescent="0.3">
      <c r="A7">
        <v>5</v>
      </c>
      <c r="B7" s="2">
        <f>VLOOKUP(A7+1,Balance!E:K,3,FALSE)</f>
        <v>4.9999999999999997E+118</v>
      </c>
      <c r="C7" t="str">
        <f>VLOOKUP(A7+1,Balance!E:K,2,FALSE)</f>
        <v>500섬</v>
      </c>
      <c r="D7" s="1">
        <f t="shared" si="0"/>
        <v>-1</v>
      </c>
      <c r="E7" s="1">
        <f>VLOOKUP(A7+1,Balance!E:K,7,FALSE)</f>
        <v>3</v>
      </c>
    </row>
    <row r="8" spans="1:5" x14ac:dyDescent="0.3">
      <c r="A8">
        <v>6</v>
      </c>
      <c r="B8" s="2">
        <f>VLOOKUP(A8+1,Balance!E:K,3,FALSE)</f>
        <v>9.9999999999999994E+118</v>
      </c>
      <c r="C8" t="str">
        <f>VLOOKUP(A8+1,Balance!E:K,2,FALSE)</f>
        <v>1000섬</v>
      </c>
      <c r="D8" s="1">
        <f t="shared" si="0"/>
        <v>-1</v>
      </c>
      <c r="E8" s="1">
        <f>VLOOKUP(A8+1,Balance!E:K,7,FALSE)</f>
        <v>3.5</v>
      </c>
    </row>
    <row r="9" spans="1:5" x14ac:dyDescent="0.3">
      <c r="A9">
        <v>7</v>
      </c>
      <c r="B9" s="2">
        <f>VLOOKUP(A9+1,Balance!E:K,3,FALSE)</f>
        <v>4.9999999999999999E+119</v>
      </c>
      <c r="C9" t="str">
        <f>VLOOKUP(A9+1,Balance!E:K,2,FALSE)</f>
        <v>5000섬</v>
      </c>
      <c r="D9" s="1">
        <f t="shared" si="0"/>
        <v>-1</v>
      </c>
      <c r="E9" s="1">
        <f>VLOOKUP(A9+1,Balance!E:K,7,FALSE)</f>
        <v>4</v>
      </c>
    </row>
    <row r="10" spans="1:5" x14ac:dyDescent="0.3">
      <c r="A10">
        <v>8</v>
      </c>
      <c r="B10" s="2">
        <f>VLOOKUP(A10+1,Balance!E:K,3,FALSE)</f>
        <v>9.9999999999999998E+119</v>
      </c>
      <c r="C10" t="str">
        <f>VLOOKUP(A10+1,Balance!E:K,2,FALSE)</f>
        <v>1찰</v>
      </c>
      <c r="D10" s="1">
        <f t="shared" si="0"/>
        <v>-1</v>
      </c>
      <c r="E10" s="1">
        <f>VLOOKUP(A10+1,Balance!E:K,7,FALSE)</f>
        <v>4.5</v>
      </c>
    </row>
    <row r="11" spans="1:5" x14ac:dyDescent="0.3">
      <c r="A11">
        <v>9</v>
      </c>
      <c r="B11" s="2">
        <f>VLOOKUP(A11+1,Balance!E:K,3,FALSE)</f>
        <v>4.9999999999999996E+120</v>
      </c>
      <c r="C11" t="str">
        <f>VLOOKUP(A11+1,Balance!E:K,2,FALSE)</f>
        <v>5찰</v>
      </c>
      <c r="D11" s="1">
        <f t="shared" si="0"/>
        <v>-1</v>
      </c>
      <c r="E11" s="1">
        <f>VLOOKUP(A11+1,Balance!E:K,7,FALSE)</f>
        <v>5</v>
      </c>
    </row>
    <row r="12" spans="1:5" x14ac:dyDescent="0.3">
      <c r="A12">
        <v>10</v>
      </c>
      <c r="B12" s="2">
        <f>VLOOKUP(A12+1,Balance!E:K,3,FALSE)</f>
        <v>9.9999999999999992E+120</v>
      </c>
      <c r="C12" t="str">
        <f>VLOOKUP(A12+1,Balance!E:K,2,FALSE)</f>
        <v>10찰</v>
      </c>
      <c r="D12" s="1">
        <f t="shared" si="0"/>
        <v>-1</v>
      </c>
      <c r="E12" s="1">
        <f>VLOOKUP(A12+1,Balance!E:K,7,FALSE)</f>
        <v>5.5</v>
      </c>
    </row>
    <row r="13" spans="1:5" x14ac:dyDescent="0.3">
      <c r="A13">
        <v>11</v>
      </c>
      <c r="B13" s="2">
        <f>VLOOKUP(A13+1,Balance!E:K,3,FALSE)</f>
        <v>5.0000000000000001E+121</v>
      </c>
      <c r="C13" t="str">
        <f>VLOOKUP(A13+1,Balance!E:K,2,FALSE)</f>
        <v>50찰</v>
      </c>
      <c r="D13" s="1">
        <f t="shared" si="0"/>
        <v>-1</v>
      </c>
      <c r="E13" s="1">
        <f>VLOOKUP(A13+1,Balance!E:K,7,FALSE)</f>
        <v>6</v>
      </c>
    </row>
    <row r="14" spans="1:5" x14ac:dyDescent="0.3">
      <c r="A14">
        <v>12</v>
      </c>
      <c r="B14" s="2">
        <f>VLOOKUP(A14+1,Balance!E:K,3,FALSE)</f>
        <v>1E+122</v>
      </c>
      <c r="C14" t="str">
        <f>VLOOKUP(A14+1,Balance!E:K,2,FALSE)</f>
        <v>100찰</v>
      </c>
      <c r="D14" s="1">
        <f t="shared" si="0"/>
        <v>-1</v>
      </c>
      <c r="E14" s="1">
        <f>VLOOKUP(A14+1,Balance!E:K,7,FALSE)</f>
        <v>6.5</v>
      </c>
    </row>
    <row r="15" spans="1:5" x14ac:dyDescent="0.3">
      <c r="A15">
        <v>13</v>
      </c>
      <c r="B15" s="2">
        <f>VLOOKUP(A15+1,Balance!E:K,3,FALSE)</f>
        <v>4.9999999999999999E+122</v>
      </c>
      <c r="C15" t="str">
        <f>VLOOKUP(A15+1,Balance!E:K,2,FALSE)</f>
        <v>500찰</v>
      </c>
      <c r="D15" s="1">
        <f t="shared" si="0"/>
        <v>-1</v>
      </c>
      <c r="E15" s="1">
        <f>VLOOKUP(A15+1,Balance!E:K,7,FALSE)</f>
        <v>7</v>
      </c>
    </row>
    <row r="16" spans="1:5" x14ac:dyDescent="0.3">
      <c r="A16">
        <v>14</v>
      </c>
      <c r="B16" s="2">
        <f>VLOOKUP(A16+1,Balance!E:K,3,FALSE)</f>
        <v>9.9999999999999998E+122</v>
      </c>
      <c r="C16" t="str">
        <f>VLOOKUP(A16+1,Balance!E:K,2,FALSE)</f>
        <v>1000찰</v>
      </c>
      <c r="D16" s="1">
        <f t="shared" si="0"/>
        <v>-1</v>
      </c>
      <c r="E16" s="1">
        <f>VLOOKUP(A16+1,Balance!E:K,7,FALSE)</f>
        <v>7.5</v>
      </c>
    </row>
    <row r="17" spans="1:5" x14ac:dyDescent="0.3">
      <c r="A17">
        <v>15</v>
      </c>
      <c r="B17" s="2">
        <f>VLOOKUP(A17+1,Balance!E:K,3,FALSE)</f>
        <v>4.9999999999999997E+123</v>
      </c>
      <c r="C17" t="str">
        <f>VLOOKUP(A17+1,Balance!E:K,2,FALSE)</f>
        <v>5000찰</v>
      </c>
      <c r="D17" s="1">
        <f t="shared" si="0"/>
        <v>-1</v>
      </c>
      <c r="E17" s="1">
        <f>VLOOKUP(A17+1,Balance!E:K,7,FALSE)</f>
        <v>8</v>
      </c>
    </row>
    <row r="18" spans="1:5" x14ac:dyDescent="0.3">
      <c r="A18">
        <v>16</v>
      </c>
      <c r="B18" s="2">
        <f>VLOOKUP(A18+1,Balance!E:K,3,FALSE)</f>
        <v>9.9999999999999995E+123</v>
      </c>
      <c r="C18" t="str">
        <f>VLOOKUP(A18+1,Balance!E:K,2,FALSE)</f>
        <v>1교</v>
      </c>
      <c r="D18" s="1">
        <f t="shared" si="0"/>
        <v>-1</v>
      </c>
      <c r="E18" s="1">
        <f>VLOOKUP(A18+1,Balance!E:K,7,FALSE)</f>
        <v>8.5</v>
      </c>
    </row>
    <row r="19" spans="1:5" x14ac:dyDescent="0.3">
      <c r="A19">
        <v>17</v>
      </c>
      <c r="B19" s="2">
        <f>VLOOKUP(A19+1,Balance!E:K,3,FALSE)</f>
        <v>4.9999999999999996E+124</v>
      </c>
      <c r="C19" t="str">
        <f>VLOOKUP(A19+1,Balance!E:K,2,FALSE)</f>
        <v>5교</v>
      </c>
      <c r="D19" s="1">
        <f t="shared" si="0"/>
        <v>-1</v>
      </c>
      <c r="E19" s="1">
        <f>VLOOKUP(A19+1,Balance!E:K,7,FALSE)</f>
        <v>9</v>
      </c>
    </row>
    <row r="20" spans="1:5" x14ac:dyDescent="0.3">
      <c r="A20">
        <v>18</v>
      </c>
      <c r="B20" s="2">
        <f>VLOOKUP(A20+1,Balance!E:K,3,FALSE)</f>
        <v>9.9999999999999992E+124</v>
      </c>
      <c r="C20" t="str">
        <f>VLOOKUP(A20+1,Balance!E:K,2,FALSE)</f>
        <v>10교</v>
      </c>
      <c r="D20" s="1">
        <f t="shared" si="0"/>
        <v>-1</v>
      </c>
      <c r="E20" s="1">
        <f>VLOOKUP(A20+1,Balance!E:K,7,FALSE)</f>
        <v>9.5</v>
      </c>
    </row>
    <row r="21" spans="1:5" x14ac:dyDescent="0.3">
      <c r="A21">
        <v>19</v>
      </c>
      <c r="B21" s="2">
        <f>VLOOKUP(A21+1,Balance!E:K,3,FALSE)</f>
        <v>4.9999999999999996E+125</v>
      </c>
      <c r="C21" t="str">
        <f>VLOOKUP(A21+1,Balance!E:K,2,FALSE)</f>
        <v>50교</v>
      </c>
      <c r="D21" s="1">
        <f t="shared" si="0"/>
        <v>-1</v>
      </c>
      <c r="E21" s="1">
        <f>VLOOKUP(A21+1,Balance!E:K,7,FALSE)</f>
        <v>10</v>
      </c>
    </row>
    <row r="22" spans="1:5" x14ac:dyDescent="0.3">
      <c r="A22">
        <v>20</v>
      </c>
      <c r="B22" s="2">
        <f>VLOOKUP(A22+1,Balance!E:K,3,FALSE)</f>
        <v>9.9999999999999992E+125</v>
      </c>
      <c r="C22" t="str">
        <f>VLOOKUP(A22+1,Balance!E:K,2,FALSE)</f>
        <v>100교</v>
      </c>
      <c r="D22" s="1">
        <f t="shared" si="0"/>
        <v>-1</v>
      </c>
      <c r="E22" s="1">
        <f>VLOOKUP(A22+1,Balance!E:K,7,FALSE)</f>
        <v>10.5</v>
      </c>
    </row>
    <row r="23" spans="1:5" x14ac:dyDescent="0.3">
      <c r="A23">
        <v>21</v>
      </c>
      <c r="B23" s="2">
        <f>VLOOKUP(A23+1,Balance!E:K,3,FALSE)</f>
        <v>4.9999999999999998E+126</v>
      </c>
      <c r="C23" t="str">
        <f>VLOOKUP(A23+1,Balance!E:K,2,FALSE)</f>
        <v>500교</v>
      </c>
      <c r="D23" s="1">
        <f t="shared" si="0"/>
        <v>-1</v>
      </c>
      <c r="E23" s="1">
        <f>VLOOKUP(A23+1,Balance!E:K,7,FALSE)</f>
        <v>11</v>
      </c>
    </row>
    <row r="24" spans="1:5" x14ac:dyDescent="0.3">
      <c r="A24">
        <v>22</v>
      </c>
      <c r="B24" s="2">
        <f>VLOOKUP(A24+1,Balance!E:K,3,FALSE)</f>
        <v>9.9999999999999995E+126</v>
      </c>
      <c r="C24" t="str">
        <f>VLOOKUP(A24+1,Balance!E:K,2,FALSE)</f>
        <v>1000교</v>
      </c>
      <c r="D24" s="1">
        <f t="shared" si="0"/>
        <v>-1</v>
      </c>
      <c r="E24" s="1">
        <f>VLOOKUP(A24+1,Balance!E:K,7,FALSE)</f>
        <v>11.5</v>
      </c>
    </row>
    <row r="25" spans="1:5" x14ac:dyDescent="0.3">
      <c r="A25">
        <v>23</v>
      </c>
      <c r="B25" s="2">
        <f>VLOOKUP(A25+1,Balance!E:K,3,FALSE)</f>
        <v>4.9999999999999994E+127</v>
      </c>
      <c r="C25" t="str">
        <f>VLOOKUP(A25+1,Balance!E:K,2,FALSE)</f>
        <v>5000교</v>
      </c>
      <c r="D25" s="1">
        <f t="shared" si="0"/>
        <v>-1</v>
      </c>
      <c r="E25" s="1">
        <f>VLOOKUP(A25+1,Balance!E:K,7,FALSE)</f>
        <v>12</v>
      </c>
    </row>
    <row r="26" spans="1:5" x14ac:dyDescent="0.3">
      <c r="A26">
        <v>24</v>
      </c>
      <c r="B26" s="2">
        <f>VLOOKUP(A26+1,Balance!E:K,3,FALSE)</f>
        <v>1.0000000000000001E+128</v>
      </c>
      <c r="C26" t="str">
        <f>VLOOKUP(A26+1,Balance!E:K,2,FALSE)</f>
        <v>1위</v>
      </c>
      <c r="D26" s="1">
        <f t="shared" si="0"/>
        <v>-1</v>
      </c>
      <c r="E26" s="1">
        <f>VLOOKUP(A26+1,Balance!E:K,7,FALSE)</f>
        <v>12.5</v>
      </c>
    </row>
    <row r="27" spans="1:5" x14ac:dyDescent="0.3">
      <c r="A27">
        <v>25</v>
      </c>
      <c r="B27" s="2">
        <f>VLOOKUP(A27+1,Balance!E:K,3,FALSE)</f>
        <v>5E+128</v>
      </c>
      <c r="C27" t="str">
        <f>VLOOKUP(A27+1,Balance!E:K,2,FALSE)</f>
        <v>5위</v>
      </c>
      <c r="D27" s="1">
        <f t="shared" si="0"/>
        <v>-1</v>
      </c>
      <c r="E27" s="1">
        <f>VLOOKUP(A27+1,Balance!E:K,7,FALSE)</f>
        <v>13</v>
      </c>
    </row>
    <row r="28" spans="1:5" x14ac:dyDescent="0.3">
      <c r="A28">
        <v>26</v>
      </c>
      <c r="B28" s="2">
        <f>VLOOKUP(A28+1,Balance!E:K,3,FALSE)</f>
        <v>1E+129</v>
      </c>
      <c r="C28" t="str">
        <f>VLOOKUP(A28+1,Balance!E:K,2,FALSE)</f>
        <v>10위</v>
      </c>
      <c r="D28" s="1">
        <f t="shared" si="0"/>
        <v>-1</v>
      </c>
      <c r="E28" s="1">
        <f>VLOOKUP(A28+1,Balance!E:K,7,FALSE)</f>
        <v>14</v>
      </c>
    </row>
    <row r="29" spans="1:5" x14ac:dyDescent="0.3">
      <c r="A29">
        <v>27</v>
      </c>
      <c r="B29" s="2">
        <f>VLOOKUP(A29+1,Balance!E:K,3,FALSE)</f>
        <v>5.0000000000000003E+129</v>
      </c>
      <c r="C29" t="str">
        <f>VLOOKUP(A29+1,Balance!E:K,2,FALSE)</f>
        <v>50위</v>
      </c>
      <c r="D29" s="1">
        <f t="shared" si="0"/>
        <v>-1</v>
      </c>
      <c r="E29" s="1">
        <f>VLOOKUP(A29+1,Balance!E:K,7,FALSE)</f>
        <v>15</v>
      </c>
    </row>
    <row r="30" spans="1:5" x14ac:dyDescent="0.3">
      <c r="A30">
        <v>28</v>
      </c>
      <c r="B30" s="2">
        <f>VLOOKUP(A30+1,Balance!E:K,3,FALSE)</f>
        <v>1.0000000000000001E+130</v>
      </c>
      <c r="C30" t="str">
        <f>VLOOKUP(A30+1,Balance!E:K,2,FALSE)</f>
        <v>100위</v>
      </c>
      <c r="D30" s="1">
        <f t="shared" si="0"/>
        <v>-1</v>
      </c>
      <c r="E30" s="1">
        <f>VLOOKUP(A30+1,Balance!E:K,7,FALSE)</f>
        <v>16</v>
      </c>
    </row>
    <row r="31" spans="1:5" x14ac:dyDescent="0.3">
      <c r="A31">
        <v>29</v>
      </c>
      <c r="B31" s="2">
        <f>VLOOKUP(A31+1,Balance!E:K,3,FALSE)</f>
        <v>5.0000000000000005E+130</v>
      </c>
      <c r="C31" t="str">
        <f>VLOOKUP(A31+1,Balance!E:K,2,FALSE)</f>
        <v>500위</v>
      </c>
      <c r="D31" s="1">
        <f t="shared" si="0"/>
        <v>-1</v>
      </c>
      <c r="E31" s="1">
        <f>VLOOKUP(A31+1,Balance!E:K,7,FALSE)</f>
        <v>17</v>
      </c>
    </row>
    <row r="32" spans="1:5" x14ac:dyDescent="0.3">
      <c r="A32">
        <v>30</v>
      </c>
      <c r="B32" s="2">
        <f>VLOOKUP(A32+1,Balance!E:K,3,FALSE)</f>
        <v>1.0000000000000001E+131</v>
      </c>
      <c r="C32" t="str">
        <f>VLOOKUP(A32+1,Balance!E:K,2,FALSE)</f>
        <v>1000위</v>
      </c>
      <c r="D32" s="1">
        <f t="shared" si="0"/>
        <v>-1</v>
      </c>
      <c r="E32" s="1">
        <f>VLOOKUP(A32+1,Balance!E:K,7,FALSE)</f>
        <v>18</v>
      </c>
    </row>
    <row r="33" spans="1:5" x14ac:dyDescent="0.3">
      <c r="A33">
        <v>31</v>
      </c>
      <c r="B33" s="2">
        <f>VLOOKUP(A33+1,Balance!E:K,3,FALSE)</f>
        <v>5.0000000000000007E+131</v>
      </c>
      <c r="C33" t="str">
        <f>VLOOKUP(A33+1,Balance!E:K,2,FALSE)</f>
        <v>5000위</v>
      </c>
      <c r="D33" s="1">
        <f t="shared" si="0"/>
        <v>-1</v>
      </c>
      <c r="E33" s="1">
        <f>VLOOKUP(A33+1,Balance!E:K,7,FALSE)</f>
        <v>19</v>
      </c>
    </row>
    <row r="34" spans="1:5" x14ac:dyDescent="0.3">
      <c r="A34">
        <v>32</v>
      </c>
      <c r="B34" s="2">
        <f>VLOOKUP(A34+1,Balance!E:K,3,FALSE)</f>
        <v>9.9999999999999999E+131</v>
      </c>
      <c r="C34" t="str">
        <f>VLOOKUP(A34+1,Balance!E:K,2,FALSE)</f>
        <v>1설</v>
      </c>
      <c r="D34" s="1">
        <f t="shared" si="0"/>
        <v>-1</v>
      </c>
      <c r="E34" s="1">
        <f>VLOOKUP(A34+1,Balance!E:K,7,FALSE)</f>
        <v>20</v>
      </c>
    </row>
    <row r="35" spans="1:5" x14ac:dyDescent="0.3">
      <c r="A35">
        <v>33</v>
      </c>
      <c r="B35" s="2">
        <f>VLOOKUP(A35+1,Balance!E:K,3,FALSE)</f>
        <v>5.0000000000000001E+132</v>
      </c>
      <c r="C35" t="str">
        <f>VLOOKUP(A35+1,Balance!E:K,2,FALSE)</f>
        <v>5설</v>
      </c>
      <c r="D35" s="1">
        <f t="shared" si="0"/>
        <v>-1</v>
      </c>
      <c r="E35" s="1">
        <f>VLOOKUP(A35+1,Balance!E:K,7,FALSE)</f>
        <v>21</v>
      </c>
    </row>
    <row r="36" spans="1:5" x14ac:dyDescent="0.3">
      <c r="A36">
        <v>34</v>
      </c>
      <c r="B36" s="2">
        <f>VLOOKUP(A36+1,Balance!E:K,3,FALSE)</f>
        <v>1E+133</v>
      </c>
      <c r="C36" t="str">
        <f>VLOOKUP(A36+1,Balance!E:K,2,FALSE)</f>
        <v>10설</v>
      </c>
      <c r="D36" s="1">
        <f t="shared" si="0"/>
        <v>-1</v>
      </c>
      <c r="E36" s="1">
        <f>VLOOKUP(A36+1,Balance!E:K,7,FALSE)</f>
        <v>22</v>
      </c>
    </row>
    <row r="37" spans="1:5" x14ac:dyDescent="0.3">
      <c r="A37">
        <v>35</v>
      </c>
      <c r="B37" s="2">
        <f>VLOOKUP(A37+1,Balance!E:K,3,FALSE)</f>
        <v>4.9999999999999996E+133</v>
      </c>
      <c r="C37" t="str">
        <f>VLOOKUP(A37+1,Balance!E:K,2,FALSE)</f>
        <v>50설</v>
      </c>
      <c r="D37" s="1">
        <f t="shared" si="0"/>
        <v>-1</v>
      </c>
      <c r="E37" s="1">
        <f>VLOOKUP(A37+1,Balance!E:K,7,FALSE)</f>
        <v>23</v>
      </c>
    </row>
    <row r="38" spans="1:5" x14ac:dyDescent="0.3">
      <c r="A38">
        <v>36</v>
      </c>
      <c r="B38" s="2">
        <f>VLOOKUP(A38+1,Balance!E:K,3,FALSE)</f>
        <v>9.9999999999999992E+133</v>
      </c>
      <c r="C38" t="str">
        <f>VLOOKUP(A38+1,Balance!E:K,2,FALSE)</f>
        <v>100설</v>
      </c>
      <c r="D38" s="1">
        <f t="shared" si="0"/>
        <v>-1</v>
      </c>
      <c r="E38" s="1">
        <f>VLOOKUP(A38+1,Balance!E:K,7,FALSE)</f>
        <v>24</v>
      </c>
    </row>
    <row r="39" spans="1:5" x14ac:dyDescent="0.3">
      <c r="A39">
        <v>37</v>
      </c>
      <c r="B39" s="2">
        <f>VLOOKUP(A39+1,Balance!E:K,3,FALSE)</f>
        <v>4.9999999999999998E+134</v>
      </c>
      <c r="C39" t="str">
        <f>VLOOKUP(A39+1,Balance!E:K,2,FALSE)</f>
        <v>500설</v>
      </c>
      <c r="D39" s="1">
        <f t="shared" si="0"/>
        <v>-1</v>
      </c>
      <c r="E39" s="1">
        <f>VLOOKUP(A39+1,Balance!E:K,7,FALSE)</f>
        <v>25</v>
      </c>
    </row>
    <row r="40" spans="1:5" x14ac:dyDescent="0.3">
      <c r="A40">
        <v>38</v>
      </c>
      <c r="B40" s="2">
        <f>VLOOKUP(A40+1,Balance!E:K,3,FALSE)</f>
        <v>9.9999999999999996E+134</v>
      </c>
      <c r="C40" t="str">
        <f>VLOOKUP(A40+1,Balance!E:K,2,FALSE)</f>
        <v>1000설</v>
      </c>
      <c r="D40" s="1">
        <f t="shared" si="0"/>
        <v>-1</v>
      </c>
      <c r="E40" s="1">
        <f>VLOOKUP(A40+1,Balance!E:K,7,FALSE)</f>
        <v>26</v>
      </c>
    </row>
    <row r="41" spans="1:5" x14ac:dyDescent="0.3">
      <c r="A41">
        <v>39</v>
      </c>
      <c r="B41" s="2">
        <f>VLOOKUP(A41+1,Balance!E:K,3,FALSE)</f>
        <v>4.9999999999999996E+135</v>
      </c>
      <c r="C41" t="str">
        <f>VLOOKUP(A41+1,Balance!E:K,2,FALSE)</f>
        <v>5000설</v>
      </c>
      <c r="D41" s="1">
        <f t="shared" si="0"/>
        <v>-1</v>
      </c>
      <c r="E41" s="1">
        <f>VLOOKUP(A41+1,Balance!E:K,7,FALSE)</f>
        <v>27</v>
      </c>
    </row>
    <row r="42" spans="1:5" x14ac:dyDescent="0.3">
      <c r="A42">
        <v>40</v>
      </c>
      <c r="B42" s="2">
        <f>VLOOKUP(A42+1,Balance!E:K,3,FALSE)</f>
        <v>1.0000000000000001E+136</v>
      </c>
      <c r="C42" t="str">
        <f>VLOOKUP(A42+1,Balance!E:K,2,FALSE)</f>
        <v>1적</v>
      </c>
      <c r="D42" s="1">
        <f t="shared" si="0"/>
        <v>-1</v>
      </c>
      <c r="E42" s="1">
        <f>VLOOKUP(A42+1,Balance!E:K,7,FALSE)</f>
        <v>28</v>
      </c>
    </row>
    <row r="43" spans="1:5" x14ac:dyDescent="0.3">
      <c r="A43">
        <v>41</v>
      </c>
      <c r="B43" s="2">
        <f>VLOOKUP(A43+1,Balance!E:K,3,FALSE)</f>
        <v>5.0000000000000002E+136</v>
      </c>
      <c r="C43" t="str">
        <f>VLOOKUP(A43+1,Balance!E:K,2,FALSE)</f>
        <v>5적</v>
      </c>
      <c r="D43" s="1">
        <f t="shared" si="0"/>
        <v>-1</v>
      </c>
      <c r="E43" s="1">
        <f>VLOOKUP(A43+1,Balance!E:K,7,FALSE)</f>
        <v>29</v>
      </c>
    </row>
    <row r="44" spans="1:5" x14ac:dyDescent="0.3">
      <c r="A44">
        <v>42</v>
      </c>
      <c r="B44" s="2">
        <f>VLOOKUP(A44+1,Balance!E:K,3,FALSE)</f>
        <v>1E+137</v>
      </c>
      <c r="C44" t="str">
        <f>VLOOKUP(A44+1,Balance!E:K,2,FALSE)</f>
        <v>10적</v>
      </c>
      <c r="D44" s="1">
        <f t="shared" si="0"/>
        <v>-1</v>
      </c>
      <c r="E44" s="1">
        <f>VLOOKUP(A44+1,Balance!E:K,7,FALSE)</f>
        <v>30</v>
      </c>
    </row>
    <row r="45" spans="1:5" x14ac:dyDescent="0.3">
      <c r="A45">
        <v>43</v>
      </c>
      <c r="B45" s="2">
        <f>VLOOKUP(A45+1,Balance!E:K,3,FALSE)</f>
        <v>5.0000000000000002E+137</v>
      </c>
      <c r="C45" t="str">
        <f>VLOOKUP(A45+1,Balance!E:K,2,FALSE)</f>
        <v>50적</v>
      </c>
      <c r="D45" s="1">
        <f t="shared" si="0"/>
        <v>-1</v>
      </c>
      <c r="E45" s="1">
        <f>VLOOKUP(A45+1,Balance!E:K,7,FALSE)</f>
        <v>31</v>
      </c>
    </row>
    <row r="46" spans="1:5" x14ac:dyDescent="0.3">
      <c r="A46">
        <v>44</v>
      </c>
      <c r="B46" s="2">
        <f>VLOOKUP(A46+1,Balance!E:K,3,FALSE)</f>
        <v>1E+138</v>
      </c>
      <c r="C46" t="str">
        <f>VLOOKUP(A46+1,Balance!E:K,2,FALSE)</f>
        <v>100적</v>
      </c>
      <c r="D46" s="1">
        <f t="shared" si="0"/>
        <v>-1</v>
      </c>
      <c r="E46" s="1">
        <f>VLOOKUP(A46+1,Balance!E:K,7,FALSE)</f>
        <v>32</v>
      </c>
    </row>
    <row r="47" spans="1:5" x14ac:dyDescent="0.3">
      <c r="A47">
        <v>45</v>
      </c>
      <c r="B47" s="2">
        <f>VLOOKUP(A47+1,Balance!E:K,3,FALSE)</f>
        <v>5.0000000000000002E+138</v>
      </c>
      <c r="C47" t="str">
        <f>VLOOKUP(A47+1,Balance!E:K,2,FALSE)</f>
        <v>500적</v>
      </c>
      <c r="D47" s="1">
        <f t="shared" si="0"/>
        <v>-1</v>
      </c>
      <c r="E47" s="1">
        <f>VLOOKUP(A47+1,Balance!E:K,7,FALSE)</f>
        <v>33</v>
      </c>
    </row>
    <row r="48" spans="1:5" x14ac:dyDescent="0.3">
      <c r="A48">
        <v>46</v>
      </c>
      <c r="B48" s="2">
        <f>VLOOKUP(A48+1,Balance!E:K,3,FALSE)</f>
        <v>1E+139</v>
      </c>
      <c r="C48" t="str">
        <f>VLOOKUP(A48+1,Balance!E:K,2,FALSE)</f>
        <v>1000적</v>
      </c>
      <c r="D48" s="1">
        <f t="shared" si="0"/>
        <v>-1</v>
      </c>
      <c r="E48" s="1">
        <f>VLOOKUP(A48+1,Balance!E:K,7,FALSE)</f>
        <v>34</v>
      </c>
    </row>
    <row r="49" spans="1:5" x14ac:dyDescent="0.3">
      <c r="A49">
        <v>47</v>
      </c>
      <c r="B49" s="2">
        <f>VLOOKUP(A49+1,Balance!E:K,3,FALSE)</f>
        <v>5.0000000000000003E+139</v>
      </c>
      <c r="C49" t="str">
        <f>VLOOKUP(A49+1,Balance!E:K,2,FALSE)</f>
        <v>5000적</v>
      </c>
      <c r="D49" s="1">
        <f t="shared" si="0"/>
        <v>-1</v>
      </c>
      <c r="E49" s="1">
        <f>VLOOKUP(A49+1,Balance!E:K,7,FALSE)</f>
        <v>35</v>
      </c>
    </row>
    <row r="50" spans="1:5" x14ac:dyDescent="0.3">
      <c r="A50">
        <v>48</v>
      </c>
      <c r="B50" s="2">
        <f>VLOOKUP(A50+1,Balance!E:K,3,FALSE)</f>
        <v>1.0000000000000001E+140</v>
      </c>
      <c r="C50" t="str">
        <f>VLOOKUP(A50+1,Balance!E:K,2,FALSE)</f>
        <v>1고</v>
      </c>
      <c r="D50" s="1">
        <f t="shared" si="0"/>
        <v>-1</v>
      </c>
      <c r="E50" s="1">
        <f>VLOOKUP(A50+1,Balance!E:K,7,FALSE)</f>
        <v>36</v>
      </c>
    </row>
    <row r="51" spans="1:5" x14ac:dyDescent="0.3">
      <c r="A51">
        <v>49</v>
      </c>
      <c r="B51" s="2">
        <f>VLOOKUP(A51+1,Balance!E:K,3,FALSE)</f>
        <v>5.0000000000000001E+140</v>
      </c>
      <c r="C51" t="str">
        <f>VLOOKUP(A51+1,Balance!E:K,2,FALSE)</f>
        <v>5고</v>
      </c>
      <c r="D51" s="1">
        <f t="shared" si="0"/>
        <v>-1</v>
      </c>
      <c r="E51" s="1">
        <f>VLOOKUP(A51+1,Balance!E:K,7,FALSE)</f>
        <v>37</v>
      </c>
    </row>
    <row r="52" spans="1:5" x14ac:dyDescent="0.3">
      <c r="A52">
        <v>50</v>
      </c>
      <c r="B52" s="2">
        <f>VLOOKUP(A52+1,Balance!E:K,3,FALSE)</f>
        <v>1E+141</v>
      </c>
      <c r="C52" t="str">
        <f>VLOOKUP(A52+1,Balance!E:K,2,FALSE)</f>
        <v>10고</v>
      </c>
      <c r="D52" s="1">
        <f t="shared" si="0"/>
        <v>-1</v>
      </c>
      <c r="E52" s="1">
        <f>VLOOKUP(A52+1,Balance!E:K,7,FALSE)</f>
        <v>38</v>
      </c>
    </row>
    <row r="53" spans="1:5" x14ac:dyDescent="0.3">
      <c r="A53">
        <v>51</v>
      </c>
      <c r="B53" s="2">
        <f>VLOOKUP(A53+1,Balance!E:K,3,FALSE)</f>
        <v>5.0000000000000003E+141</v>
      </c>
      <c r="C53" t="str">
        <f>VLOOKUP(A53+1,Balance!E:K,2,FALSE)</f>
        <v>50고</v>
      </c>
      <c r="D53" s="1">
        <f t="shared" si="0"/>
        <v>-1</v>
      </c>
      <c r="E53" s="1">
        <f>VLOOKUP(A53+1,Balance!E:K,7,FALSE)</f>
        <v>39</v>
      </c>
    </row>
    <row r="54" spans="1:5" x14ac:dyDescent="0.3">
      <c r="A54">
        <v>52</v>
      </c>
      <c r="B54" s="2">
        <f>VLOOKUP(A54+1,Balance!E:K,3,FALSE)</f>
        <v>1.0000000000000001E+142</v>
      </c>
      <c r="C54" t="str">
        <f>VLOOKUP(A54+1,Balance!E:K,2,FALSE)</f>
        <v>100고</v>
      </c>
      <c r="D54" s="1">
        <f t="shared" si="0"/>
        <v>-1</v>
      </c>
      <c r="E54" s="1">
        <f>VLOOKUP(A54+1,Balance!E:K,7,FALSE)</f>
        <v>40</v>
      </c>
    </row>
    <row r="55" spans="1:5" x14ac:dyDescent="0.3">
      <c r="A55">
        <v>53</v>
      </c>
      <c r="B55" s="2">
        <f>VLOOKUP(A55+1,Balance!E:K,3,FALSE)</f>
        <v>5.0000000000000001E+142</v>
      </c>
      <c r="C55" t="str">
        <f>VLOOKUP(A55+1,Balance!E:K,2,FALSE)</f>
        <v>500고</v>
      </c>
      <c r="D55" s="1">
        <f t="shared" si="0"/>
        <v>-1</v>
      </c>
      <c r="E55" s="1">
        <f>VLOOKUP(A55+1,Balance!E:K,7,FALSE)</f>
        <v>41</v>
      </c>
    </row>
    <row r="56" spans="1:5" x14ac:dyDescent="0.3">
      <c r="A56">
        <v>54</v>
      </c>
      <c r="B56" s="2">
        <f>VLOOKUP(A56+1,Balance!E:K,3,FALSE)</f>
        <v>1E+143</v>
      </c>
      <c r="C56" t="str">
        <f>VLOOKUP(A56+1,Balance!E:K,2,FALSE)</f>
        <v>1000고</v>
      </c>
      <c r="D56" s="1">
        <f t="shared" si="0"/>
        <v>-1</v>
      </c>
      <c r="E56" s="1">
        <f>VLOOKUP(A56+1,Balance!E:K,7,FALSE)</f>
        <v>42</v>
      </c>
    </row>
    <row r="57" spans="1:5" x14ac:dyDescent="0.3">
      <c r="A57">
        <v>55</v>
      </c>
      <c r="B57" s="2">
        <f>VLOOKUP(A57+1,Balance!E:K,3,FALSE)</f>
        <v>5.0000000000000001E+143</v>
      </c>
      <c r="C57" t="str">
        <f>VLOOKUP(A57+1,Balance!E:K,2,FALSE)</f>
        <v>5000고</v>
      </c>
      <c r="D57" s="1">
        <f t="shared" si="0"/>
        <v>-1</v>
      </c>
      <c r="E57" s="1">
        <f>VLOOKUP(A57+1,Balance!E:K,7,FALSE)</f>
        <v>43</v>
      </c>
    </row>
    <row r="58" spans="1:5" x14ac:dyDescent="0.3">
      <c r="A58">
        <v>56</v>
      </c>
      <c r="B58" s="2">
        <f>VLOOKUP(A58+1,Balance!E:K,3,FALSE)</f>
        <v>1E+144</v>
      </c>
      <c r="C58" t="str">
        <f>VLOOKUP(A58+1,Balance!E:K,2,FALSE)</f>
        <v>1화</v>
      </c>
      <c r="D58" s="1">
        <f t="shared" si="0"/>
        <v>-1</v>
      </c>
      <c r="E58" s="1">
        <f>VLOOKUP(A58+1,Balance!E:K,7,FALSE)</f>
        <v>44</v>
      </c>
    </row>
    <row r="59" spans="1:5" x14ac:dyDescent="0.3">
      <c r="A59">
        <v>57</v>
      </c>
      <c r="B59" s="2">
        <f>VLOOKUP(A59+1,Balance!E:K,3,FALSE)</f>
        <v>4.9999999999999999E+144</v>
      </c>
      <c r="C59" t="str">
        <f>VLOOKUP(A59+1,Balance!E:K,2,FALSE)</f>
        <v>5화</v>
      </c>
      <c r="D59" s="1">
        <f t="shared" si="0"/>
        <v>-1</v>
      </c>
      <c r="E59" s="1">
        <f>VLOOKUP(A59+1,Balance!E:K,7,FALSE)</f>
        <v>45</v>
      </c>
    </row>
    <row r="60" spans="1:5" x14ac:dyDescent="0.3">
      <c r="A60">
        <v>58</v>
      </c>
      <c r="B60" s="2">
        <f>VLOOKUP(A60+1,Balance!E:K,3,FALSE)</f>
        <v>9.9999999999999999E+144</v>
      </c>
      <c r="C60" t="str">
        <f>VLOOKUP(A60+1,Balance!E:K,2,FALSE)</f>
        <v>10화</v>
      </c>
      <c r="D60" s="1">
        <f t="shared" si="0"/>
        <v>-1</v>
      </c>
      <c r="E60" s="1">
        <f>VLOOKUP(A60+1,Balance!E:K,7,FALSE)</f>
        <v>46</v>
      </c>
    </row>
    <row r="61" spans="1:5" x14ac:dyDescent="0.3">
      <c r="A61">
        <v>59</v>
      </c>
      <c r="B61" s="2">
        <f>VLOOKUP(A61+1,Balance!E:K,3,FALSE)</f>
        <v>4.9999999999999997E+145</v>
      </c>
      <c r="C61" t="str">
        <f>VLOOKUP(A61+1,Balance!E:K,2,FALSE)</f>
        <v>50화</v>
      </c>
      <c r="D61" s="1">
        <f t="shared" si="0"/>
        <v>-1</v>
      </c>
      <c r="E61" s="1">
        <f>VLOOKUP(A61+1,Balance!E:K,7,FALSE)</f>
        <v>47</v>
      </c>
    </row>
    <row r="62" spans="1:5" x14ac:dyDescent="0.3">
      <c r="A62">
        <v>60</v>
      </c>
      <c r="B62" s="2">
        <f>VLOOKUP(A62+1,Balance!E:K,3,FALSE)</f>
        <v>9.9999999999999993E+145</v>
      </c>
      <c r="C62" t="str">
        <f>VLOOKUP(A62+1,Balance!E:K,2,FALSE)</f>
        <v>100화</v>
      </c>
      <c r="D62" s="1">
        <f t="shared" si="0"/>
        <v>-1</v>
      </c>
      <c r="E62" s="1">
        <f>VLOOKUP(A62+1,Balance!E:K,7,FALSE)</f>
        <v>48</v>
      </c>
    </row>
    <row r="63" spans="1:5" x14ac:dyDescent="0.3">
      <c r="A63">
        <v>61</v>
      </c>
      <c r="B63" s="2">
        <f>VLOOKUP(A63+1,Balance!E:K,3,FALSE)</f>
        <v>4.9999999999999999E+146</v>
      </c>
      <c r="C63" t="str">
        <f>VLOOKUP(A63+1,Balance!E:K,2,FALSE)</f>
        <v>500화</v>
      </c>
      <c r="D63" s="1">
        <f t="shared" si="0"/>
        <v>-1</v>
      </c>
      <c r="E63" s="1">
        <f>VLOOKUP(A63+1,Balance!E:K,7,FALSE)</f>
        <v>49</v>
      </c>
    </row>
    <row r="64" spans="1:5" x14ac:dyDescent="0.3">
      <c r="A64">
        <v>62</v>
      </c>
      <c r="B64" s="2">
        <f>VLOOKUP(A64+1,Balance!E:K,3,FALSE)</f>
        <v>9.9999999999999998E+146</v>
      </c>
      <c r="C64" t="str">
        <f>VLOOKUP(A64+1,Balance!E:K,2,FALSE)</f>
        <v>1000화</v>
      </c>
      <c r="D64" s="1">
        <f t="shared" si="0"/>
        <v>-1</v>
      </c>
      <c r="E64" s="1">
        <f>VLOOKUP(A64+1,Balance!E:K,7,FALSE)</f>
        <v>50</v>
      </c>
    </row>
    <row r="65" spans="1:5" x14ac:dyDescent="0.3">
      <c r="A65">
        <v>63</v>
      </c>
      <c r="B65" s="2">
        <f>VLOOKUP(A65+1,Balance!E:K,3,FALSE)</f>
        <v>5.0000000000000002E+147</v>
      </c>
      <c r="C65" t="str">
        <f>VLOOKUP(A65+1,Balance!E:K,2,FALSE)</f>
        <v>5000화</v>
      </c>
      <c r="D65" s="1">
        <f t="shared" si="0"/>
        <v>-1</v>
      </c>
      <c r="E65" s="1">
        <f>VLOOKUP(A65+1,Balance!E:K,7,FALSE)</f>
        <v>51</v>
      </c>
    </row>
    <row r="66" spans="1:5" x14ac:dyDescent="0.3">
      <c r="A66">
        <v>64</v>
      </c>
      <c r="B66" s="2">
        <f>VLOOKUP(A66+1,Balance!E:K,3,FALSE)</f>
        <v>1E+148</v>
      </c>
      <c r="C66" t="str">
        <f>VLOOKUP(A66+1,Balance!E:K,2,FALSE)</f>
        <v>1명</v>
      </c>
      <c r="D66" s="1">
        <f t="shared" si="0"/>
        <v>-1</v>
      </c>
      <c r="E66" s="1">
        <f>VLOOKUP(A66+1,Balance!E:K,7,FALSE)</f>
        <v>52</v>
      </c>
    </row>
    <row r="67" spans="1:5" x14ac:dyDescent="0.3">
      <c r="A67">
        <v>65</v>
      </c>
      <c r="B67" s="2">
        <f>VLOOKUP(A67+1,Balance!E:K,3,FALSE)</f>
        <v>5.0000000000000002E+148</v>
      </c>
      <c r="C67" t="str">
        <f>VLOOKUP(A67+1,Balance!E:K,2,FALSE)</f>
        <v>5명</v>
      </c>
      <c r="D67" s="1">
        <f t="shared" si="0"/>
        <v>-1</v>
      </c>
      <c r="E67" s="1">
        <f>VLOOKUP(A67+1,Balance!E:K,7,FALSE)</f>
        <v>53</v>
      </c>
    </row>
    <row r="68" spans="1:5" x14ac:dyDescent="0.3">
      <c r="A68">
        <v>66</v>
      </c>
      <c r="B68" s="2">
        <f>VLOOKUP(A68+1,Balance!E:K,3,FALSE)</f>
        <v>1E+149</v>
      </c>
      <c r="C68" t="str">
        <f>VLOOKUP(A68+1,Balance!E:K,2,FALSE)</f>
        <v>10명</v>
      </c>
      <c r="D68" s="1">
        <f t="shared" ref="D68:D73" si="1">D67</f>
        <v>-1</v>
      </c>
      <c r="E68" s="1">
        <f>VLOOKUP(A68+1,Balance!E:K,7,FALSE)</f>
        <v>54</v>
      </c>
    </row>
    <row r="69" spans="1:5" x14ac:dyDescent="0.3">
      <c r="A69">
        <v>67</v>
      </c>
      <c r="B69" s="2">
        <f>VLOOKUP(A69+1,Balance!E:K,3,FALSE)</f>
        <v>4.9999999999999999E+149</v>
      </c>
      <c r="C69" t="str">
        <f>VLOOKUP(A69+1,Balance!E:K,2,FALSE)</f>
        <v>50명</v>
      </c>
      <c r="D69" s="1">
        <f t="shared" si="1"/>
        <v>-1</v>
      </c>
      <c r="E69" s="1">
        <f>VLOOKUP(A69+1,Balance!E:K,7,FALSE)</f>
        <v>55</v>
      </c>
    </row>
    <row r="70" spans="1:5" x14ac:dyDescent="0.3">
      <c r="A70">
        <v>68</v>
      </c>
      <c r="B70" s="2">
        <f>VLOOKUP(A70+1,Balance!E:K,3,FALSE)</f>
        <v>9.9999999999999998E+149</v>
      </c>
      <c r="C70" t="str">
        <f>VLOOKUP(A70+1,Balance!E:K,2,FALSE)</f>
        <v>100명</v>
      </c>
      <c r="D70" s="1">
        <f t="shared" si="1"/>
        <v>-1</v>
      </c>
      <c r="E70" s="1">
        <f>VLOOKUP(A70+1,Balance!E:K,7,FALSE)</f>
        <v>56</v>
      </c>
    </row>
    <row r="71" spans="1:5" x14ac:dyDescent="0.3">
      <c r="A71">
        <v>69</v>
      </c>
      <c r="B71" s="2">
        <f>VLOOKUP(A71+1,Balance!E:K,3,FALSE)</f>
        <v>5.0000000000000001E+150</v>
      </c>
      <c r="C71" t="str">
        <f>VLOOKUP(A71+1,Balance!E:K,2,FALSE)</f>
        <v>500명</v>
      </c>
      <c r="D71" s="1">
        <f t="shared" si="1"/>
        <v>-1</v>
      </c>
      <c r="E71" s="1">
        <f>VLOOKUP(A71+1,Balance!E:K,7,FALSE)</f>
        <v>57</v>
      </c>
    </row>
    <row r="72" spans="1:5" x14ac:dyDescent="0.3">
      <c r="A72">
        <v>70</v>
      </c>
      <c r="B72" s="2">
        <f>VLOOKUP(A72+1,Balance!E:K,3,FALSE)</f>
        <v>1E+151</v>
      </c>
      <c r="C72" t="str">
        <f>VLOOKUP(A72+1,Balance!E:K,2,FALSE)</f>
        <v>1000명</v>
      </c>
      <c r="D72" s="1">
        <f t="shared" si="1"/>
        <v>-1</v>
      </c>
      <c r="E72" s="1">
        <f>VLOOKUP(A72+1,Balance!E:K,7,FALSE)</f>
        <v>58</v>
      </c>
    </row>
    <row r="73" spans="1:5" x14ac:dyDescent="0.3">
      <c r="A73">
        <v>71</v>
      </c>
      <c r="B73" s="2">
        <f>VLOOKUP(A73+1,Balance!E:K,3,FALSE)</f>
        <v>5.0000000000000002E+151</v>
      </c>
      <c r="C73" t="str">
        <f>VLOOKUP(A73+1,Balance!E:K,2,FALSE)</f>
        <v>5000명</v>
      </c>
      <c r="D73" s="1">
        <f t="shared" si="1"/>
        <v>-1</v>
      </c>
      <c r="E73" s="1">
        <f>VLOOKUP(A73+1,Balance!E:K,7,FALSE)</f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55A5-73CC-4381-AE56-05DD60810F90}">
  <dimension ref="A1:Y80"/>
  <sheetViews>
    <sheetView topLeftCell="A54" workbookViewId="0">
      <selection activeCell="K77" sqref="K77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2" t="s">
        <v>34</v>
      </c>
      <c r="B1" s="23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6" t="s">
        <v>35</v>
      </c>
      <c r="B6" s="26"/>
      <c r="E6" s="11" t="s">
        <v>36</v>
      </c>
      <c r="M6" s="11" t="s">
        <v>37</v>
      </c>
    </row>
    <row r="7" spans="1:16" ht="17.25" thickBot="1" x14ac:dyDescent="0.35">
      <c r="A7" s="14" t="s">
        <v>38</v>
      </c>
      <c r="B7" s="14"/>
      <c r="C7" s="15"/>
      <c r="E7" s="16" t="s">
        <v>39</v>
      </c>
      <c r="F7" s="16" t="s">
        <v>5</v>
      </c>
      <c r="G7" s="16" t="s">
        <v>40</v>
      </c>
      <c r="H7" s="16" t="s">
        <v>41</v>
      </c>
      <c r="I7" s="16" t="s">
        <v>6</v>
      </c>
      <c r="J7" s="16" t="s">
        <v>7</v>
      </c>
      <c r="K7" s="16" t="s">
        <v>56</v>
      </c>
      <c r="M7" s="16" t="s">
        <v>7</v>
      </c>
      <c r="N7" s="16" t="s">
        <v>8</v>
      </c>
      <c r="O7" s="16"/>
      <c r="P7" s="16"/>
    </row>
    <row r="8" spans="1:16" ht="17.25" thickTop="1" x14ac:dyDescent="0.3">
      <c r="A8" s="17" t="s">
        <v>42</v>
      </c>
      <c r="B8" s="17" t="s">
        <v>43</v>
      </c>
      <c r="C8" s="15"/>
      <c r="E8" s="18"/>
      <c r="F8" s="19"/>
      <c r="G8" s="19"/>
      <c r="H8" s="12"/>
      <c r="I8" s="18"/>
      <c r="J8" s="18"/>
      <c r="M8" s="18" t="s">
        <v>9</v>
      </c>
      <c r="N8" s="18">
        <v>4</v>
      </c>
      <c r="O8" s="19">
        <f>POWER(10,N8)</f>
        <v>10000</v>
      </c>
      <c r="P8" s="19" t="str">
        <f>1&amp;RIGHT(O8,N8)</f>
        <v>10000</v>
      </c>
    </row>
    <row r="9" spans="1:16" x14ac:dyDescent="0.3">
      <c r="A9" s="20" t="s">
        <v>44</v>
      </c>
      <c r="B9" s="21" t="s">
        <v>45</v>
      </c>
      <c r="C9" s="15"/>
      <c r="E9" s="18">
        <v>1</v>
      </c>
      <c r="F9" s="19" t="str">
        <f>H9&amp;I9</f>
        <v>1섬</v>
      </c>
      <c r="G9" s="19">
        <f>H9*J9</f>
        <v>1E+116</v>
      </c>
      <c r="H9" s="19">
        <v>1</v>
      </c>
      <c r="I9" s="18" t="s">
        <v>50</v>
      </c>
      <c r="J9" s="18" t="str">
        <f t="shared" ref="J9:J56" si="0">VLOOKUP(I9,M:P,4,FALSE)</f>
        <v>1E+116</v>
      </c>
      <c r="K9" s="11">
        <v>0.5</v>
      </c>
      <c r="M9" s="18" t="s">
        <v>10</v>
      </c>
      <c r="N9" s="18">
        <v>8</v>
      </c>
      <c r="O9" s="19">
        <f t="shared" ref="O9:O32" si="1">POWER(10,N9)</f>
        <v>100000000</v>
      </c>
      <c r="P9" s="19" t="str">
        <f t="shared" ref="P9:P11" si="2">1&amp;RIGHT(O9,N9)</f>
        <v>100000000</v>
      </c>
    </row>
    <row r="10" spans="1:16" x14ac:dyDescent="0.3">
      <c r="A10" s="20" t="s">
        <v>46</v>
      </c>
      <c r="B10" s="21">
        <v>5000</v>
      </c>
      <c r="C10" s="15"/>
      <c r="E10" s="18">
        <v>2</v>
      </c>
      <c r="F10" s="19" t="str">
        <f t="shared" ref="F10:F56" si="3">H10&amp;I10</f>
        <v>5섬</v>
      </c>
      <c r="G10" s="19">
        <f t="shared" ref="G10:G56" si="4">H10*J10</f>
        <v>5.0000000000000003E+116</v>
      </c>
      <c r="H10" s="19">
        <v>5</v>
      </c>
      <c r="I10" s="18" t="str" cm="1">
        <f t="array" ref="I10">IF(AND(H9&gt;100,H10&lt;100),INDEX(M:M,MATCH(I9,M:M,0)+1,0),I9)</f>
        <v>섬</v>
      </c>
      <c r="J10" s="18" t="str">
        <f t="shared" si="0"/>
        <v>1E+116</v>
      </c>
      <c r="K10" s="11">
        <v>1</v>
      </c>
      <c r="M10" s="18" t="s">
        <v>12</v>
      </c>
      <c r="N10" s="18">
        <v>12</v>
      </c>
      <c r="O10" s="19">
        <f t="shared" si="1"/>
        <v>1000000000000</v>
      </c>
      <c r="P10" s="19" t="str">
        <f t="shared" si="2"/>
        <v>1000000000000</v>
      </c>
    </row>
    <row r="11" spans="1:16" x14ac:dyDescent="0.3">
      <c r="C11" s="15"/>
      <c r="E11" s="18">
        <v>3</v>
      </c>
      <c r="F11" s="19" t="str">
        <f t="shared" si="3"/>
        <v>10섬</v>
      </c>
      <c r="G11" s="19">
        <f t="shared" si="4"/>
        <v>1.0000000000000001E+117</v>
      </c>
      <c r="H11" s="19">
        <v>10</v>
      </c>
      <c r="I11" s="18" t="str" cm="1">
        <f t="array" ref="I11">IF(AND(H10&gt;100,H11&lt;100),INDEX(M:M,MATCH(I10,M:M,0)+1,0),I10)</f>
        <v>섬</v>
      </c>
      <c r="J11" s="18" t="str">
        <f t="shared" si="0"/>
        <v>1E+116</v>
      </c>
      <c r="K11" s="11">
        <v>1.5</v>
      </c>
      <c r="M11" s="18" t="s">
        <v>14</v>
      </c>
      <c r="N11" s="18">
        <v>16</v>
      </c>
      <c r="O11" s="19">
        <f t="shared" si="1"/>
        <v>1E+16</v>
      </c>
      <c r="P11" s="19" t="str">
        <f t="shared" si="2"/>
        <v>10000000000000000</v>
      </c>
    </row>
    <row r="12" spans="1:16" x14ac:dyDescent="0.3">
      <c r="A12" s="14" t="s">
        <v>47</v>
      </c>
      <c r="B12" s="14"/>
      <c r="C12" s="15"/>
      <c r="E12" s="18">
        <v>4</v>
      </c>
      <c r="F12" s="19" t="str">
        <f t="shared" si="3"/>
        <v>50섬</v>
      </c>
      <c r="G12" s="19">
        <f t="shared" si="4"/>
        <v>4.9999999999999998E+117</v>
      </c>
      <c r="H12" s="19">
        <v>50</v>
      </c>
      <c r="I12" s="18" t="str" cm="1">
        <f t="array" ref="I12">IF(AND(H11&gt;100,H12&lt;100),INDEX(M:M,MATCH(I11,M:M,0)+1,0),I11)</f>
        <v>섬</v>
      </c>
      <c r="J12" s="18" t="str">
        <f t="shared" si="0"/>
        <v>1E+116</v>
      </c>
      <c r="K12" s="11">
        <v>2</v>
      </c>
      <c r="M12" s="18" t="s">
        <v>16</v>
      </c>
      <c r="N12" s="18">
        <v>20</v>
      </c>
      <c r="O12" s="19">
        <f t="shared" si="1"/>
        <v>1E+20</v>
      </c>
      <c r="P12" s="19" t="str">
        <f t="shared" ref="P12:P32" si="5">RIGHT(O12,N12)</f>
        <v>1E+20</v>
      </c>
    </row>
    <row r="13" spans="1:16" x14ac:dyDescent="0.3">
      <c r="A13" s="17" t="s">
        <v>42</v>
      </c>
      <c r="B13" s="17" t="s">
        <v>43</v>
      </c>
      <c r="C13" s="15"/>
      <c r="E13" s="18">
        <v>5</v>
      </c>
      <c r="F13" s="19" t="str">
        <f t="shared" si="3"/>
        <v>100섬</v>
      </c>
      <c r="G13" s="19">
        <f t="shared" si="4"/>
        <v>9.9999999999999997E+117</v>
      </c>
      <c r="H13" s="19">
        <v>100</v>
      </c>
      <c r="I13" s="18" t="str" cm="1">
        <f t="array" ref="I13">IF(AND(H12&gt;100,H13&lt;100),INDEX(M:M,MATCH(I12,M:M,0)+1,0),I12)</f>
        <v>섬</v>
      </c>
      <c r="J13" s="18" t="str">
        <f t="shared" si="0"/>
        <v>1E+116</v>
      </c>
      <c r="K13" s="11">
        <v>2.5</v>
      </c>
      <c r="M13" s="18" t="s">
        <v>17</v>
      </c>
      <c r="N13" s="18">
        <v>24</v>
      </c>
      <c r="O13" s="19">
        <f t="shared" si="1"/>
        <v>9.9999999999999998E+23</v>
      </c>
      <c r="P13" s="19" t="str">
        <f t="shared" si="5"/>
        <v>1E+24</v>
      </c>
    </row>
    <row r="14" spans="1:16" x14ac:dyDescent="0.3">
      <c r="A14" s="20" t="s">
        <v>48</v>
      </c>
      <c r="B14" s="21">
        <v>200</v>
      </c>
      <c r="C14" s="15"/>
      <c r="E14" s="18">
        <v>6</v>
      </c>
      <c r="F14" s="19" t="str">
        <f t="shared" si="3"/>
        <v>500섬</v>
      </c>
      <c r="G14" s="19">
        <f t="shared" si="4"/>
        <v>4.9999999999999997E+118</v>
      </c>
      <c r="H14" s="19">
        <v>500</v>
      </c>
      <c r="I14" s="18" t="str" cm="1">
        <f t="array" ref="I14">IF(AND(H13&gt;100,H14&lt;100),INDEX(M:M,MATCH(I13,M:M,0)+1,0),I13)</f>
        <v>섬</v>
      </c>
      <c r="J14" s="18" t="str">
        <f t="shared" si="0"/>
        <v>1E+116</v>
      </c>
      <c r="K14" s="11">
        <v>3</v>
      </c>
      <c r="M14" s="18" t="s">
        <v>18</v>
      </c>
      <c r="N14" s="18">
        <v>28</v>
      </c>
      <c r="O14" s="19">
        <f t="shared" si="1"/>
        <v>9.9999999999999996E+27</v>
      </c>
      <c r="P14" s="19" t="str">
        <f t="shared" si="5"/>
        <v>1E+28</v>
      </c>
    </row>
    <row r="15" spans="1:16" x14ac:dyDescent="0.3">
      <c r="C15" s="15"/>
      <c r="E15" s="18">
        <v>7</v>
      </c>
      <c r="F15" s="19" t="str">
        <f t="shared" si="3"/>
        <v>1000섬</v>
      </c>
      <c r="G15" s="19">
        <f t="shared" si="4"/>
        <v>9.9999999999999994E+118</v>
      </c>
      <c r="H15" s="19">
        <v>1000</v>
      </c>
      <c r="I15" s="18" t="str" cm="1">
        <f t="array" ref="I15">IF(AND(H14&gt;100,H15&lt;100),INDEX(M:M,MATCH(I14,M:M,0)+1,0),I14)</f>
        <v>섬</v>
      </c>
      <c r="J15" s="18" t="str">
        <f t="shared" si="0"/>
        <v>1E+116</v>
      </c>
      <c r="K15" s="11">
        <v>3.5</v>
      </c>
      <c r="M15" s="18" t="s">
        <v>19</v>
      </c>
      <c r="N15" s="18">
        <v>32</v>
      </c>
      <c r="O15" s="19">
        <f t="shared" si="1"/>
        <v>1.0000000000000001E+32</v>
      </c>
      <c r="P15" s="19" t="str">
        <f t="shared" si="5"/>
        <v>1E+32</v>
      </c>
    </row>
    <row r="16" spans="1:16" x14ac:dyDescent="0.3">
      <c r="A16" s="14" t="s">
        <v>49</v>
      </c>
      <c r="B16" s="14"/>
      <c r="C16" s="15"/>
      <c r="E16" s="18">
        <v>8</v>
      </c>
      <c r="F16" s="19" t="str">
        <f t="shared" si="3"/>
        <v>5000섬</v>
      </c>
      <c r="G16" s="19">
        <f t="shared" si="4"/>
        <v>4.9999999999999999E+119</v>
      </c>
      <c r="H16" s="19">
        <v>5000</v>
      </c>
      <c r="I16" s="18" t="str" cm="1">
        <f t="array" ref="I16">IF(AND(H15&gt;100,H16&lt;100),INDEX(M:M,MATCH(I15,M:M,0)+1,0),I15)</f>
        <v>섬</v>
      </c>
      <c r="J16" s="18" t="str">
        <f t="shared" si="0"/>
        <v>1E+116</v>
      </c>
      <c r="K16" s="11">
        <v>4</v>
      </c>
      <c r="M16" s="18" t="s">
        <v>20</v>
      </c>
      <c r="N16" s="18">
        <v>36</v>
      </c>
      <c r="O16" s="19">
        <f t="shared" si="1"/>
        <v>1E+36</v>
      </c>
      <c r="P16" s="19" t="str">
        <f t="shared" si="5"/>
        <v>1E+36</v>
      </c>
    </row>
    <row r="17" spans="1:16" x14ac:dyDescent="0.3">
      <c r="A17" s="17" t="s">
        <v>42</v>
      </c>
      <c r="B17" s="17" t="s">
        <v>43</v>
      </c>
      <c r="C17" s="15"/>
      <c r="E17" s="18">
        <v>9</v>
      </c>
      <c r="F17" s="19" t="str">
        <f t="shared" si="3"/>
        <v>1찰</v>
      </c>
      <c r="G17" s="19">
        <f t="shared" si="4"/>
        <v>9.9999999999999998E+119</v>
      </c>
      <c r="H17" s="19">
        <v>1</v>
      </c>
      <c r="I17" s="18" t="str" cm="1">
        <f t="array" ref="I17">IF(AND(H16&gt;100,H17&lt;100),INDEX(M:M,MATCH(I16,M:M,0)+1,0),I16)</f>
        <v>찰</v>
      </c>
      <c r="J17" s="18" t="str">
        <f t="shared" si="0"/>
        <v>1E+120</v>
      </c>
      <c r="K17" s="11">
        <v>4.5</v>
      </c>
      <c r="M17" s="18" t="s">
        <v>21</v>
      </c>
      <c r="N17" s="18">
        <v>40</v>
      </c>
      <c r="O17" s="19">
        <f t="shared" si="1"/>
        <v>1E+40</v>
      </c>
      <c r="P17" s="19" t="str">
        <f t="shared" si="5"/>
        <v>1E+40</v>
      </c>
    </row>
    <row r="18" spans="1:16" x14ac:dyDescent="0.3">
      <c r="A18" s="20" t="s">
        <v>48</v>
      </c>
      <c r="B18" s="21">
        <v>500</v>
      </c>
      <c r="C18" s="15"/>
      <c r="E18" s="18">
        <v>10</v>
      </c>
      <c r="F18" s="19" t="str">
        <f t="shared" si="3"/>
        <v>5찰</v>
      </c>
      <c r="G18" s="19">
        <f t="shared" si="4"/>
        <v>4.9999999999999996E+120</v>
      </c>
      <c r="H18" s="19">
        <v>5</v>
      </c>
      <c r="I18" s="18" t="str" cm="1">
        <f t="array" ref="I18">IF(AND(H17&gt;100,H18&lt;100),INDEX(M:M,MATCH(I17,M:M,0)+1,0),I17)</f>
        <v>찰</v>
      </c>
      <c r="J18" s="18" t="str">
        <f t="shared" si="0"/>
        <v>1E+120</v>
      </c>
      <c r="K18" s="11">
        <v>5</v>
      </c>
      <c r="M18" s="18" t="s">
        <v>22</v>
      </c>
      <c r="N18" s="18">
        <v>44</v>
      </c>
      <c r="O18" s="19">
        <f t="shared" si="1"/>
        <v>1.0000000000000001E+44</v>
      </c>
      <c r="P18" s="19" t="str">
        <f t="shared" si="5"/>
        <v>1E+44</v>
      </c>
    </row>
    <row r="19" spans="1:16" x14ac:dyDescent="0.3">
      <c r="C19" s="15"/>
      <c r="E19" s="18">
        <v>11</v>
      </c>
      <c r="F19" s="19" t="str">
        <f t="shared" si="3"/>
        <v>10찰</v>
      </c>
      <c r="G19" s="19">
        <f t="shared" si="4"/>
        <v>9.9999999999999992E+120</v>
      </c>
      <c r="H19" s="19">
        <v>10</v>
      </c>
      <c r="I19" s="18" t="str" cm="1">
        <f t="array" ref="I19">IF(AND(H18&gt;100,H19&lt;100),INDEX(M:M,MATCH(I18,M:M,0)+1,0),I18)</f>
        <v>찰</v>
      </c>
      <c r="J19" s="18" t="str">
        <f t="shared" si="0"/>
        <v>1E+120</v>
      </c>
      <c r="K19" s="11">
        <v>5.5</v>
      </c>
      <c r="M19" s="18" t="s">
        <v>23</v>
      </c>
      <c r="N19" s="18">
        <v>48</v>
      </c>
      <c r="O19" s="19">
        <f t="shared" si="1"/>
        <v>1E+48</v>
      </c>
      <c r="P19" s="19" t="str">
        <f t="shared" si="5"/>
        <v>1E+48</v>
      </c>
    </row>
    <row r="20" spans="1:16" x14ac:dyDescent="0.3">
      <c r="C20" s="15"/>
      <c r="E20" s="18">
        <v>12</v>
      </c>
      <c r="F20" s="19" t="str">
        <f t="shared" si="3"/>
        <v>50찰</v>
      </c>
      <c r="G20" s="19">
        <f t="shared" si="4"/>
        <v>5.0000000000000001E+121</v>
      </c>
      <c r="H20" s="19">
        <v>50</v>
      </c>
      <c r="I20" s="18" t="str" cm="1">
        <f t="array" ref="I20">IF(AND(H19&gt;100,H20&lt;100),INDEX(M:M,MATCH(I19,M:M,0)+1,0),I19)</f>
        <v>찰</v>
      </c>
      <c r="J20" s="18" t="str">
        <f t="shared" si="0"/>
        <v>1E+120</v>
      </c>
      <c r="K20" s="11">
        <v>6</v>
      </c>
      <c r="M20" s="18" t="s">
        <v>24</v>
      </c>
      <c r="N20" s="18">
        <v>52</v>
      </c>
      <c r="O20" s="19">
        <f t="shared" si="1"/>
        <v>9.9999999999999999E+51</v>
      </c>
      <c r="P20" s="19" t="str">
        <f t="shared" si="5"/>
        <v>1E+52</v>
      </c>
    </row>
    <row r="21" spans="1:16" x14ac:dyDescent="0.3">
      <c r="C21" s="15"/>
      <c r="E21" s="18">
        <v>13</v>
      </c>
      <c r="F21" s="19" t="str">
        <f t="shared" si="3"/>
        <v>100찰</v>
      </c>
      <c r="G21" s="19">
        <f t="shared" si="4"/>
        <v>1E+122</v>
      </c>
      <c r="H21" s="19">
        <v>100</v>
      </c>
      <c r="I21" s="18" t="str" cm="1">
        <f t="array" ref="I21">IF(AND(H20&gt;100,H21&lt;100),INDEX(M:M,MATCH(I20,M:M,0)+1,0),I20)</f>
        <v>찰</v>
      </c>
      <c r="J21" s="18" t="str">
        <f t="shared" si="0"/>
        <v>1E+120</v>
      </c>
      <c r="K21" s="11">
        <v>6.5</v>
      </c>
      <c r="M21" s="18" t="s">
        <v>25</v>
      </c>
      <c r="N21" s="18">
        <v>56</v>
      </c>
      <c r="O21" s="19">
        <f t="shared" si="1"/>
        <v>1.0000000000000001E+56</v>
      </c>
      <c r="P21" s="19" t="str">
        <f t="shared" si="5"/>
        <v>1E+56</v>
      </c>
    </row>
    <row r="22" spans="1:16" x14ac:dyDescent="0.3">
      <c r="C22" s="15"/>
      <c r="E22" s="18">
        <v>14</v>
      </c>
      <c r="F22" s="19" t="str">
        <f t="shared" si="3"/>
        <v>500찰</v>
      </c>
      <c r="G22" s="19">
        <f t="shared" si="4"/>
        <v>4.9999999999999999E+122</v>
      </c>
      <c r="H22" s="19">
        <v>500</v>
      </c>
      <c r="I22" s="18" t="str" cm="1">
        <f t="array" ref="I22">IF(AND(H21&gt;100,H22&lt;100),INDEX(M:M,MATCH(I21,M:M,0)+1,0),I21)</f>
        <v>찰</v>
      </c>
      <c r="J22" s="18" t="str">
        <f t="shared" si="0"/>
        <v>1E+120</v>
      </c>
      <c r="K22" s="11">
        <v>7</v>
      </c>
      <c r="M22" s="18" t="s">
        <v>26</v>
      </c>
      <c r="N22" s="18">
        <v>60</v>
      </c>
      <c r="O22" s="19">
        <f t="shared" si="1"/>
        <v>9.9999999999999995E+59</v>
      </c>
      <c r="P22" s="19" t="str">
        <f t="shared" si="5"/>
        <v>1E+60</v>
      </c>
    </row>
    <row r="23" spans="1:16" x14ac:dyDescent="0.3">
      <c r="E23" s="18">
        <v>15</v>
      </c>
      <c r="F23" s="19" t="str">
        <f t="shared" si="3"/>
        <v>1000찰</v>
      </c>
      <c r="G23" s="19">
        <f t="shared" si="4"/>
        <v>9.9999999999999998E+122</v>
      </c>
      <c r="H23" s="19">
        <v>1000</v>
      </c>
      <c r="I23" s="18" t="str" cm="1">
        <f t="array" ref="I23">IF(AND(H22&gt;100,H23&lt;100),INDEX(M:M,MATCH(I22,M:M,0)+1,0),I22)</f>
        <v>찰</v>
      </c>
      <c r="J23" s="18" t="str">
        <f t="shared" si="0"/>
        <v>1E+120</v>
      </c>
      <c r="K23" s="11">
        <v>7.5</v>
      </c>
      <c r="M23" s="18" t="s">
        <v>27</v>
      </c>
      <c r="N23" s="18">
        <v>64</v>
      </c>
      <c r="O23" s="19">
        <f t="shared" si="1"/>
        <v>1E+64</v>
      </c>
      <c r="P23" s="19" t="str">
        <f t="shared" si="5"/>
        <v>1E+64</v>
      </c>
    </row>
    <row r="24" spans="1:16" x14ac:dyDescent="0.3">
      <c r="E24" s="18">
        <v>16</v>
      </c>
      <c r="F24" s="19" t="str">
        <f t="shared" si="3"/>
        <v>5000찰</v>
      </c>
      <c r="G24" s="19">
        <f t="shared" si="4"/>
        <v>4.9999999999999997E+123</v>
      </c>
      <c r="H24" s="19">
        <v>5000</v>
      </c>
      <c r="I24" s="18" t="str" cm="1">
        <f t="array" ref="I24">IF(AND(H23&gt;100,H24&lt;100),INDEX(M:M,MATCH(I23,M:M,0)+1,0),I23)</f>
        <v>찰</v>
      </c>
      <c r="J24" s="18" t="str">
        <f t="shared" si="0"/>
        <v>1E+120</v>
      </c>
      <c r="K24" s="11">
        <v>8</v>
      </c>
      <c r="M24" s="18" t="s">
        <v>28</v>
      </c>
      <c r="N24" s="18">
        <v>68</v>
      </c>
      <c r="O24" s="19">
        <f t="shared" si="1"/>
        <v>9.9999999999999995E+67</v>
      </c>
      <c r="P24" s="19" t="str">
        <f t="shared" si="5"/>
        <v>1E+68</v>
      </c>
    </row>
    <row r="25" spans="1:16" x14ac:dyDescent="0.3">
      <c r="E25" s="18">
        <v>17</v>
      </c>
      <c r="F25" s="19" t="str">
        <f t="shared" si="3"/>
        <v>1교</v>
      </c>
      <c r="G25" s="19">
        <f t="shared" si="4"/>
        <v>9.9999999999999995E+123</v>
      </c>
      <c r="H25" s="19">
        <v>1</v>
      </c>
      <c r="I25" s="18" t="str" cm="1">
        <f t="array" ref="I25">IF(AND(H24&gt;100,H25&lt;100),INDEX(M:M,MATCH(I24,M:M,0)+1,0),I24)</f>
        <v>교</v>
      </c>
      <c r="J25" s="18" t="str">
        <f t="shared" si="0"/>
        <v>1E+124</v>
      </c>
      <c r="K25" s="11">
        <v>8.5</v>
      </c>
      <c r="M25" s="18" t="s">
        <v>29</v>
      </c>
      <c r="N25" s="18">
        <v>72</v>
      </c>
      <c r="O25" s="19">
        <f t="shared" si="1"/>
        <v>9.9999999999999994E+71</v>
      </c>
      <c r="P25" s="19" t="str">
        <f t="shared" si="5"/>
        <v>1E+72</v>
      </c>
    </row>
    <row r="26" spans="1:16" x14ac:dyDescent="0.3">
      <c r="E26" s="18">
        <v>18</v>
      </c>
      <c r="F26" s="19" t="str">
        <f t="shared" si="3"/>
        <v>5교</v>
      </c>
      <c r="G26" s="19">
        <f t="shared" si="4"/>
        <v>4.9999999999999996E+124</v>
      </c>
      <c r="H26" s="19">
        <v>5</v>
      </c>
      <c r="I26" s="18" t="str" cm="1">
        <f t="array" ref="I26">IF(AND(H25&gt;100,H26&lt;100),INDEX(M:M,MATCH(I25,M:M,0)+1,0),I25)</f>
        <v>교</v>
      </c>
      <c r="J26" s="18" t="str">
        <f t="shared" si="0"/>
        <v>1E+124</v>
      </c>
      <c r="K26" s="11">
        <v>9</v>
      </c>
      <c r="M26" s="18" t="s">
        <v>30</v>
      </c>
      <c r="N26" s="18">
        <v>76</v>
      </c>
      <c r="O26" s="19">
        <f t="shared" si="1"/>
        <v>1E+76</v>
      </c>
      <c r="P26" s="19" t="str">
        <f t="shared" si="5"/>
        <v>1E+76</v>
      </c>
    </row>
    <row r="27" spans="1:16" x14ac:dyDescent="0.3">
      <c r="E27" s="18">
        <v>19</v>
      </c>
      <c r="F27" s="19" t="str">
        <f t="shared" si="3"/>
        <v>10교</v>
      </c>
      <c r="G27" s="19">
        <f t="shared" si="4"/>
        <v>9.9999999999999992E+124</v>
      </c>
      <c r="H27" s="19">
        <v>10</v>
      </c>
      <c r="I27" s="18" t="str" cm="1">
        <f t="array" ref="I27">IF(AND(H26&gt;100,H27&lt;100),INDEX(M:M,MATCH(I26,M:M,0)+1,0),I26)</f>
        <v>교</v>
      </c>
      <c r="J27" s="18" t="str">
        <f t="shared" si="0"/>
        <v>1E+124</v>
      </c>
      <c r="K27" s="11">
        <v>9.5</v>
      </c>
      <c r="M27" s="18" t="s">
        <v>31</v>
      </c>
      <c r="N27" s="18">
        <v>80</v>
      </c>
      <c r="O27" s="19">
        <f t="shared" si="1"/>
        <v>1E+80</v>
      </c>
      <c r="P27" s="19" t="str">
        <f t="shared" si="5"/>
        <v>1E+80</v>
      </c>
    </row>
    <row r="28" spans="1:16" x14ac:dyDescent="0.3">
      <c r="E28" s="18">
        <v>20</v>
      </c>
      <c r="F28" s="19" t="str">
        <f t="shared" si="3"/>
        <v>50교</v>
      </c>
      <c r="G28" s="19">
        <f t="shared" si="4"/>
        <v>4.9999999999999996E+125</v>
      </c>
      <c r="H28" s="19">
        <v>50</v>
      </c>
      <c r="I28" s="18" t="str" cm="1">
        <f t="array" ref="I28">IF(AND(H27&gt;100,H28&lt;100),INDEX(M:M,MATCH(I27,M:M,0)+1,0),I27)</f>
        <v>교</v>
      </c>
      <c r="J28" s="18" t="str">
        <f t="shared" si="0"/>
        <v>1E+124</v>
      </c>
      <c r="K28" s="11">
        <v>10</v>
      </c>
      <c r="M28" s="18" t="s">
        <v>33</v>
      </c>
      <c r="N28" s="18">
        <v>84</v>
      </c>
      <c r="O28" s="19">
        <f t="shared" si="1"/>
        <v>1.0000000000000001E+84</v>
      </c>
      <c r="P28" s="19" t="str">
        <f t="shared" si="5"/>
        <v>1E+84</v>
      </c>
    </row>
    <row r="29" spans="1:16" x14ac:dyDescent="0.3">
      <c r="E29" s="18">
        <v>21</v>
      </c>
      <c r="F29" s="19" t="str">
        <f t="shared" si="3"/>
        <v>100교</v>
      </c>
      <c r="G29" s="19">
        <f t="shared" si="4"/>
        <v>9.9999999999999992E+125</v>
      </c>
      <c r="H29" s="19">
        <v>100</v>
      </c>
      <c r="I29" s="18" t="str" cm="1">
        <f t="array" ref="I29">IF(AND(H28&gt;100,H29&lt;100),INDEX(M:M,MATCH(I28,M:M,0)+1,0),I28)</f>
        <v>교</v>
      </c>
      <c r="J29" s="18" t="str">
        <f t="shared" si="0"/>
        <v>1E+124</v>
      </c>
      <c r="K29" s="11">
        <v>10.5</v>
      </c>
      <c r="M29" s="18" t="s">
        <v>32</v>
      </c>
      <c r="N29" s="18">
        <v>88</v>
      </c>
      <c r="O29" s="19">
        <f t="shared" si="1"/>
        <v>9.9999999999999996E+87</v>
      </c>
      <c r="P29" s="19" t="str">
        <f t="shared" si="5"/>
        <v>1E+88</v>
      </c>
    </row>
    <row r="30" spans="1:16" x14ac:dyDescent="0.3">
      <c r="E30" s="18">
        <v>22</v>
      </c>
      <c r="F30" s="19" t="str">
        <f t="shared" si="3"/>
        <v>500교</v>
      </c>
      <c r="G30" s="19">
        <f t="shared" si="4"/>
        <v>4.9999999999999998E+126</v>
      </c>
      <c r="H30" s="19">
        <v>500</v>
      </c>
      <c r="I30" s="18" t="str" cm="1">
        <f t="array" ref="I30">IF(AND(H29&gt;100,H30&lt;100),INDEX(M:M,MATCH(I29,M:M,0)+1,0),I29)</f>
        <v>교</v>
      </c>
      <c r="J30" s="18" t="str">
        <f t="shared" si="0"/>
        <v>1E+124</v>
      </c>
      <c r="K30" s="11">
        <v>11</v>
      </c>
      <c r="M30" s="18" t="s">
        <v>11</v>
      </c>
      <c r="N30" s="18">
        <v>92</v>
      </c>
      <c r="O30" s="19">
        <f t="shared" si="1"/>
        <v>1E+92</v>
      </c>
      <c r="P30" s="19" t="str">
        <f t="shared" si="5"/>
        <v>1E+92</v>
      </c>
    </row>
    <row r="31" spans="1:16" x14ac:dyDescent="0.3">
      <c r="E31" s="18">
        <v>23</v>
      </c>
      <c r="F31" s="19" t="str">
        <f t="shared" si="3"/>
        <v>1000교</v>
      </c>
      <c r="G31" s="19">
        <f t="shared" si="4"/>
        <v>9.9999999999999995E+126</v>
      </c>
      <c r="H31" s="19">
        <v>1000</v>
      </c>
      <c r="I31" s="18" t="str" cm="1">
        <f t="array" ref="I31">IF(AND(H30&gt;100,H31&lt;100),INDEX(M:M,MATCH(I30,M:M,0)+1,0),I30)</f>
        <v>교</v>
      </c>
      <c r="J31" s="18" t="str">
        <f t="shared" si="0"/>
        <v>1E+124</v>
      </c>
      <c r="K31" s="11">
        <v>11.5</v>
      </c>
      <c r="M31" s="18" t="s">
        <v>13</v>
      </c>
      <c r="N31" s="18">
        <v>96</v>
      </c>
      <c r="O31" s="19">
        <f t="shared" si="1"/>
        <v>1E+96</v>
      </c>
      <c r="P31" s="19" t="str">
        <f t="shared" si="5"/>
        <v>1E+96</v>
      </c>
    </row>
    <row r="32" spans="1:16" x14ac:dyDescent="0.3">
      <c r="E32" s="18">
        <v>24</v>
      </c>
      <c r="F32" s="19" t="str">
        <f t="shared" si="3"/>
        <v>5000교</v>
      </c>
      <c r="G32" s="19">
        <f t="shared" si="4"/>
        <v>4.9999999999999994E+127</v>
      </c>
      <c r="H32" s="19">
        <v>5000</v>
      </c>
      <c r="I32" s="18" t="str" cm="1">
        <f t="array" ref="I32">IF(AND(H31&gt;100,H32&lt;100),INDEX(M:M,MATCH(I31,M:M,0)+1,0),I31)</f>
        <v>교</v>
      </c>
      <c r="J32" s="18" t="str">
        <f t="shared" si="0"/>
        <v>1E+124</v>
      </c>
      <c r="K32" s="11">
        <v>12</v>
      </c>
      <c r="L32" s="18"/>
      <c r="M32" s="18" t="s">
        <v>15</v>
      </c>
      <c r="N32" s="18">
        <v>100</v>
      </c>
      <c r="O32" s="19">
        <f t="shared" si="1"/>
        <v>1E+100</v>
      </c>
      <c r="P32" s="19" t="str">
        <f t="shared" si="5"/>
        <v>1E+100</v>
      </c>
    </row>
    <row r="33" spans="5:25" x14ac:dyDescent="0.3">
      <c r="E33" s="18">
        <v>25</v>
      </c>
      <c r="F33" s="19" t="str">
        <f t="shared" si="3"/>
        <v>1위</v>
      </c>
      <c r="G33" s="19">
        <f t="shared" si="4"/>
        <v>1.0000000000000001E+128</v>
      </c>
      <c r="H33" s="19">
        <v>1</v>
      </c>
      <c r="I33" s="18" t="str" cm="1">
        <f t="array" ref="I33">IF(AND(H32&gt;100,H33&lt;100),INDEX(M:M,MATCH(I32,M:M,0)+1,0),I32)</f>
        <v>위</v>
      </c>
      <c r="J33" s="18" t="str">
        <f t="shared" si="0"/>
        <v>1E+128</v>
      </c>
      <c r="K33" s="11">
        <v>12.5</v>
      </c>
      <c r="L33" s="13"/>
      <c r="M33" s="18" t="s">
        <v>51</v>
      </c>
      <c r="N33" s="18">
        <v>104</v>
      </c>
      <c r="O33" s="19">
        <f t="shared" ref="O33:O41" si="6">POWER(10,N33)</f>
        <v>1E+104</v>
      </c>
      <c r="P33" s="19" t="str">
        <f t="shared" ref="P33:P41" si="7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8">
        <v>26</v>
      </c>
      <c r="F34" s="19" t="str">
        <f t="shared" si="3"/>
        <v>5위</v>
      </c>
      <c r="G34" s="19">
        <f t="shared" si="4"/>
        <v>5E+128</v>
      </c>
      <c r="H34" s="19">
        <v>5</v>
      </c>
      <c r="I34" s="18" t="str" cm="1">
        <f t="array" ref="I34">IF(AND(H33&gt;100,H34&lt;100),INDEX(M:M,MATCH(I33,M:M,0)+1,0),I33)</f>
        <v>위</v>
      </c>
      <c r="J34" s="18" t="str">
        <f t="shared" si="0"/>
        <v>1E+128</v>
      </c>
      <c r="K34" s="11">
        <v>13</v>
      </c>
      <c r="L34" s="13"/>
      <c r="M34" s="18" t="s">
        <v>52</v>
      </c>
      <c r="N34" s="18">
        <v>108</v>
      </c>
      <c r="O34" s="19">
        <f t="shared" si="6"/>
        <v>1E+108</v>
      </c>
      <c r="P34" s="19" t="str">
        <f t="shared" si="7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8">
        <v>27</v>
      </c>
      <c r="F35" s="19" t="str">
        <f t="shared" si="3"/>
        <v>10위</v>
      </c>
      <c r="G35" s="19">
        <f t="shared" si="4"/>
        <v>1E+129</v>
      </c>
      <c r="H35" s="19">
        <v>10</v>
      </c>
      <c r="I35" s="18" t="str" cm="1">
        <f t="array" ref="I35">IF(AND(H34&gt;100,H35&lt;100),INDEX(M:M,MATCH(I34,M:M,0)+1,0),I34)</f>
        <v>위</v>
      </c>
      <c r="J35" s="18" t="str">
        <f t="shared" si="0"/>
        <v>1E+128</v>
      </c>
      <c r="K35" s="11">
        <v>14</v>
      </c>
      <c r="L35" s="13"/>
      <c r="M35" s="18" t="s">
        <v>53</v>
      </c>
      <c r="N35" s="18">
        <v>112</v>
      </c>
      <c r="O35" s="19">
        <f t="shared" si="6"/>
        <v>9.9999999999999993E+111</v>
      </c>
      <c r="P35" s="19" t="str">
        <f t="shared" si="7"/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8">
        <v>28</v>
      </c>
      <c r="F36" s="19" t="str">
        <f t="shared" si="3"/>
        <v>50위</v>
      </c>
      <c r="G36" s="19">
        <f t="shared" si="4"/>
        <v>5.0000000000000003E+129</v>
      </c>
      <c r="H36" s="19">
        <v>50</v>
      </c>
      <c r="I36" s="18" t="str" cm="1">
        <f t="array" ref="I36">IF(AND(H35&gt;100,H36&lt;100),INDEX(M:M,MATCH(I35,M:M,0)+1,0),I35)</f>
        <v>위</v>
      </c>
      <c r="J36" s="18" t="str">
        <f t="shared" si="0"/>
        <v>1E+128</v>
      </c>
      <c r="K36" s="11">
        <v>15</v>
      </c>
      <c r="L36" s="13"/>
      <c r="M36" s="18" t="s">
        <v>50</v>
      </c>
      <c r="N36" s="18">
        <v>116</v>
      </c>
      <c r="O36" s="19">
        <f t="shared" si="6"/>
        <v>1E+116</v>
      </c>
      <c r="P36" s="19" t="str">
        <f t="shared" si="7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8">
        <v>29</v>
      </c>
      <c r="F37" s="19" t="str">
        <f t="shared" si="3"/>
        <v>100위</v>
      </c>
      <c r="G37" s="19">
        <f t="shared" si="4"/>
        <v>1.0000000000000001E+130</v>
      </c>
      <c r="H37" s="19">
        <v>100</v>
      </c>
      <c r="I37" s="18" t="str" cm="1">
        <f t="array" ref="I37">IF(AND(H36&gt;100,H37&lt;100),INDEX(M:M,MATCH(I36,M:M,0)+1,0),I36)</f>
        <v>위</v>
      </c>
      <c r="J37" s="18" t="str">
        <f t="shared" si="0"/>
        <v>1E+128</v>
      </c>
      <c r="K37" s="11">
        <v>16</v>
      </c>
      <c r="L37" s="13"/>
      <c r="M37" s="18" t="s">
        <v>54</v>
      </c>
      <c r="N37" s="18">
        <v>120</v>
      </c>
      <c r="O37" s="19">
        <f t="shared" si="6"/>
        <v>9.9999999999999998E+119</v>
      </c>
      <c r="P37" s="19" t="str">
        <f t="shared" si="7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8">
        <v>30</v>
      </c>
      <c r="F38" s="19" t="str">
        <f t="shared" si="3"/>
        <v>500위</v>
      </c>
      <c r="G38" s="19">
        <f t="shared" si="4"/>
        <v>5.0000000000000005E+130</v>
      </c>
      <c r="H38" s="19">
        <v>500</v>
      </c>
      <c r="I38" s="18" t="str" cm="1">
        <f t="array" ref="I38">IF(AND(H37&gt;100,H38&lt;100),INDEX(M:M,MATCH(I37,M:M,0)+1,0),I37)</f>
        <v>위</v>
      </c>
      <c r="J38" s="18" t="str">
        <f t="shared" si="0"/>
        <v>1E+128</v>
      </c>
      <c r="K38" s="11">
        <v>17</v>
      </c>
      <c r="L38" s="13"/>
      <c r="M38" s="18" t="s">
        <v>55</v>
      </c>
      <c r="N38" s="18">
        <v>124</v>
      </c>
      <c r="O38" s="19">
        <f t="shared" si="6"/>
        <v>9.9999999999999995E+123</v>
      </c>
      <c r="P38" s="19" t="str">
        <f t="shared" si="7"/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8">
        <v>31</v>
      </c>
      <c r="F39" s="19" t="str">
        <f t="shared" si="3"/>
        <v>1000위</v>
      </c>
      <c r="G39" s="19">
        <f t="shared" si="4"/>
        <v>1.0000000000000001E+131</v>
      </c>
      <c r="H39" s="19">
        <v>1000</v>
      </c>
      <c r="I39" s="18" t="str" cm="1">
        <f t="array" ref="I39">IF(AND(H38&gt;100,H39&lt;100),INDEX(M:M,MATCH(I38,M:M,0)+1,0),I38)</f>
        <v>위</v>
      </c>
      <c r="J39" s="18" t="str">
        <f t="shared" si="0"/>
        <v>1E+128</v>
      </c>
      <c r="K39" s="11">
        <v>18</v>
      </c>
      <c r="L39" s="13"/>
      <c r="M39" s="18" t="s">
        <v>57</v>
      </c>
      <c r="N39" s="18">
        <v>128</v>
      </c>
      <c r="O39" s="19">
        <f t="shared" si="6"/>
        <v>1.0000000000000001E+128</v>
      </c>
      <c r="P39" s="19" t="str">
        <f t="shared" si="7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8">
        <v>32</v>
      </c>
      <c r="F40" s="19" t="str">
        <f t="shared" si="3"/>
        <v>5000위</v>
      </c>
      <c r="G40" s="19">
        <f t="shared" si="4"/>
        <v>5.0000000000000007E+131</v>
      </c>
      <c r="H40" s="19">
        <v>5000</v>
      </c>
      <c r="I40" s="18" t="str" cm="1">
        <f t="array" ref="I40">IF(AND(H39&gt;100,H40&lt;100),INDEX(M:M,MATCH(I39,M:M,0)+1,0),I39)</f>
        <v>위</v>
      </c>
      <c r="J40" s="18" t="str">
        <f t="shared" si="0"/>
        <v>1E+128</v>
      </c>
      <c r="K40" s="11">
        <v>19</v>
      </c>
      <c r="M40" s="18" t="s">
        <v>58</v>
      </c>
      <c r="N40" s="18">
        <v>132</v>
      </c>
      <c r="O40" s="19">
        <f t="shared" si="6"/>
        <v>9.9999999999999999E+131</v>
      </c>
      <c r="P40" s="19" t="str">
        <f t="shared" si="7"/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8">
        <v>33</v>
      </c>
      <c r="F41" s="19" t="str">
        <f t="shared" si="3"/>
        <v>1설</v>
      </c>
      <c r="G41" s="19">
        <f t="shared" si="4"/>
        <v>9.9999999999999999E+131</v>
      </c>
      <c r="H41" s="19">
        <v>1</v>
      </c>
      <c r="I41" s="18" t="str" cm="1">
        <f t="array" ref="I41">IF(AND(H40&gt;100,H41&lt;100),INDEX(M:M,MATCH(I40,M:M,0)+1,0),I40)</f>
        <v>설</v>
      </c>
      <c r="J41" s="18" t="str">
        <f t="shared" si="0"/>
        <v>1E+132</v>
      </c>
      <c r="K41" s="11">
        <v>20</v>
      </c>
      <c r="M41" s="18" t="s">
        <v>59</v>
      </c>
      <c r="N41" s="18">
        <v>136</v>
      </c>
      <c r="O41" s="19">
        <f t="shared" si="6"/>
        <v>1.0000000000000001E+136</v>
      </c>
      <c r="P41" s="19" t="str">
        <f t="shared" si="7"/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8">
        <v>34</v>
      </c>
      <c r="F42" s="19" t="str">
        <f t="shared" si="3"/>
        <v>5설</v>
      </c>
      <c r="G42" s="19">
        <f t="shared" si="4"/>
        <v>5.0000000000000001E+132</v>
      </c>
      <c r="H42" s="19">
        <v>5</v>
      </c>
      <c r="I42" s="18" t="str" cm="1">
        <f t="array" ref="I42">IF(AND(H41&gt;100,H42&lt;100),INDEX(M:M,MATCH(I41,M:M,0)+1,0),I41)</f>
        <v>설</v>
      </c>
      <c r="J42" s="18" t="str">
        <f t="shared" si="0"/>
        <v>1E+132</v>
      </c>
      <c r="K42" s="11">
        <v>21</v>
      </c>
      <c r="M42" s="18" t="s">
        <v>60</v>
      </c>
      <c r="N42" s="18">
        <v>140</v>
      </c>
      <c r="O42" s="19">
        <f t="shared" ref="O42" si="8">POWER(10,N42)</f>
        <v>1.0000000000000001E+140</v>
      </c>
      <c r="P42" s="19" t="str">
        <f t="shared" ref="P42" si="9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8">
        <v>35</v>
      </c>
      <c r="F43" s="19" t="str">
        <f t="shared" si="3"/>
        <v>10설</v>
      </c>
      <c r="G43" s="19">
        <f t="shared" si="4"/>
        <v>1E+133</v>
      </c>
      <c r="H43" s="19">
        <v>10</v>
      </c>
      <c r="I43" s="18" t="str" cm="1">
        <f t="array" ref="I43">IF(AND(H42&gt;100,H43&lt;100),INDEX(M:M,MATCH(I42,M:M,0)+1,0),I42)</f>
        <v>설</v>
      </c>
      <c r="J43" s="18" t="str">
        <f t="shared" si="0"/>
        <v>1E+132</v>
      </c>
      <c r="K43" s="11">
        <v>22</v>
      </c>
      <c r="M43" s="18" t="s">
        <v>61</v>
      </c>
      <c r="N43" s="18">
        <v>144</v>
      </c>
      <c r="O43" s="19">
        <f t="shared" ref="O43" si="10">POWER(10,N43)</f>
        <v>1E+144</v>
      </c>
      <c r="P43" s="19" t="str">
        <f t="shared" ref="P43" si="11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8">
        <v>36</v>
      </c>
      <c r="F44" s="19" t="str">
        <f t="shared" si="3"/>
        <v>50설</v>
      </c>
      <c r="G44" s="19">
        <f t="shared" si="4"/>
        <v>4.9999999999999996E+133</v>
      </c>
      <c r="H44" s="19">
        <v>50</v>
      </c>
      <c r="I44" s="18" t="str" cm="1">
        <f t="array" ref="I44">IF(AND(H43&gt;100,H44&lt;100),INDEX(M:M,MATCH(I43,M:M,0)+1,0),I43)</f>
        <v>설</v>
      </c>
      <c r="J44" s="18" t="str">
        <f t="shared" si="0"/>
        <v>1E+132</v>
      </c>
      <c r="K44" s="11">
        <v>23</v>
      </c>
      <c r="M44" s="18" t="s">
        <v>62</v>
      </c>
      <c r="N44" s="18">
        <v>148</v>
      </c>
      <c r="O44" s="19">
        <f t="shared" ref="O44" si="12">POWER(10,N44)</f>
        <v>1E+148</v>
      </c>
      <c r="P44" s="19" t="str">
        <f t="shared" ref="P44" si="13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8">
        <v>37</v>
      </c>
      <c r="F45" s="19" t="str">
        <f t="shared" si="3"/>
        <v>100설</v>
      </c>
      <c r="G45" s="19">
        <f t="shared" si="4"/>
        <v>9.9999999999999992E+133</v>
      </c>
      <c r="H45" s="19">
        <v>100</v>
      </c>
      <c r="I45" s="18" t="str" cm="1">
        <f t="array" ref="I45">IF(AND(H44&gt;100,H45&lt;100),INDEX(M:M,MATCH(I44,M:M,0)+1,0),I44)</f>
        <v>설</v>
      </c>
      <c r="J45" s="18" t="str">
        <f t="shared" si="0"/>
        <v>1E+132</v>
      </c>
      <c r="K45" s="11">
        <v>24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8">
        <v>38</v>
      </c>
      <c r="F46" s="19" t="str">
        <f t="shared" si="3"/>
        <v>500설</v>
      </c>
      <c r="G46" s="19">
        <f t="shared" si="4"/>
        <v>4.9999999999999998E+134</v>
      </c>
      <c r="H46" s="19">
        <v>500</v>
      </c>
      <c r="I46" s="18" t="str" cm="1">
        <f t="array" ref="I46">IF(AND(H45&gt;100,H46&lt;100),INDEX(M:M,MATCH(I45,M:M,0)+1,0),I45)</f>
        <v>설</v>
      </c>
      <c r="J46" s="18" t="str">
        <f t="shared" si="0"/>
        <v>1E+132</v>
      </c>
      <c r="K46" s="11">
        <v>25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8">
        <v>39</v>
      </c>
      <c r="F47" s="19" t="str">
        <f t="shared" si="3"/>
        <v>1000설</v>
      </c>
      <c r="G47" s="19">
        <f t="shared" si="4"/>
        <v>9.9999999999999996E+134</v>
      </c>
      <c r="H47" s="19">
        <v>1000</v>
      </c>
      <c r="I47" s="18" t="str" cm="1">
        <f t="array" ref="I47">IF(AND(H46&gt;100,H47&lt;100),INDEX(M:M,MATCH(I46,M:M,0)+1,0),I46)</f>
        <v>설</v>
      </c>
      <c r="J47" s="18" t="str">
        <f t="shared" si="0"/>
        <v>1E+132</v>
      </c>
      <c r="K47" s="11">
        <v>26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8">
        <v>40</v>
      </c>
      <c r="F48" s="19" t="str">
        <f t="shared" si="3"/>
        <v>5000설</v>
      </c>
      <c r="G48" s="19">
        <f t="shared" si="4"/>
        <v>4.9999999999999996E+135</v>
      </c>
      <c r="H48" s="19">
        <v>5000</v>
      </c>
      <c r="I48" s="18" t="str" cm="1">
        <f t="array" ref="I48">IF(AND(H47&gt;100,H48&lt;100),INDEX(M:M,MATCH(I47,M:M,0)+1,0),I47)</f>
        <v>설</v>
      </c>
      <c r="J48" s="18" t="str">
        <f t="shared" si="0"/>
        <v>1E+132</v>
      </c>
      <c r="K48" s="11">
        <v>27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8">
        <v>41</v>
      </c>
      <c r="F49" s="19" t="str">
        <f t="shared" si="3"/>
        <v>1적</v>
      </c>
      <c r="G49" s="19">
        <f t="shared" si="4"/>
        <v>1.0000000000000001E+136</v>
      </c>
      <c r="H49" s="19">
        <v>1</v>
      </c>
      <c r="I49" s="18" t="str" cm="1">
        <f t="array" ref="I49">IF(AND(H48&gt;100,H49&lt;100),INDEX(M:M,MATCH(I48,M:M,0)+1,0),I48)</f>
        <v>적</v>
      </c>
      <c r="J49" s="18" t="str">
        <f t="shared" si="0"/>
        <v>1E+136</v>
      </c>
      <c r="K49" s="11">
        <v>28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8">
        <v>42</v>
      </c>
      <c r="F50" s="19" t="str">
        <f t="shared" si="3"/>
        <v>5적</v>
      </c>
      <c r="G50" s="19">
        <f t="shared" si="4"/>
        <v>5.0000000000000002E+136</v>
      </c>
      <c r="H50" s="19">
        <v>5</v>
      </c>
      <c r="I50" s="18" t="str" cm="1">
        <f t="array" ref="I50">IF(AND(H49&gt;100,H50&lt;100),INDEX(M:M,MATCH(I49,M:M,0)+1,0),I49)</f>
        <v>적</v>
      </c>
      <c r="J50" s="18" t="str">
        <f t="shared" si="0"/>
        <v>1E+136</v>
      </c>
      <c r="K50" s="11">
        <v>29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8">
        <v>43</v>
      </c>
      <c r="F51" s="19" t="str">
        <f t="shared" si="3"/>
        <v>10적</v>
      </c>
      <c r="G51" s="19">
        <f t="shared" si="4"/>
        <v>1E+137</v>
      </c>
      <c r="H51" s="19">
        <v>10</v>
      </c>
      <c r="I51" s="18" t="str" cm="1">
        <f t="array" ref="I51">IF(AND(H50&gt;100,H51&lt;100),INDEX(M:M,MATCH(I50,M:M,0)+1,0),I50)</f>
        <v>적</v>
      </c>
      <c r="J51" s="18" t="str">
        <f t="shared" si="0"/>
        <v>1E+136</v>
      </c>
      <c r="K51" s="11">
        <v>30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8">
        <v>44</v>
      </c>
      <c r="F52" s="19" t="str">
        <f t="shared" si="3"/>
        <v>50적</v>
      </c>
      <c r="G52" s="19">
        <f t="shared" si="4"/>
        <v>5.0000000000000002E+137</v>
      </c>
      <c r="H52" s="19">
        <v>50</v>
      </c>
      <c r="I52" s="18" t="str" cm="1">
        <f t="array" ref="I52">IF(AND(H51&gt;100,H52&lt;100),INDEX(M:M,MATCH(I51,M:M,0)+1,0),I51)</f>
        <v>적</v>
      </c>
      <c r="J52" s="18" t="str">
        <f t="shared" si="0"/>
        <v>1E+136</v>
      </c>
      <c r="K52" s="11">
        <v>31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8">
        <v>45</v>
      </c>
      <c r="F53" s="19" t="str">
        <f t="shared" si="3"/>
        <v>100적</v>
      </c>
      <c r="G53" s="19">
        <f t="shared" si="4"/>
        <v>1E+138</v>
      </c>
      <c r="H53" s="19">
        <v>100</v>
      </c>
      <c r="I53" s="18" t="str" cm="1">
        <f t="array" ref="I53">IF(AND(H52&gt;100,H53&lt;100),INDEX(M:M,MATCH(I52,M:M,0)+1,0),I52)</f>
        <v>적</v>
      </c>
      <c r="J53" s="18" t="str">
        <f t="shared" si="0"/>
        <v>1E+136</v>
      </c>
      <c r="K53" s="11">
        <v>32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8">
        <v>46</v>
      </c>
      <c r="F54" s="19" t="str">
        <f t="shared" si="3"/>
        <v>500적</v>
      </c>
      <c r="G54" s="19">
        <f t="shared" si="4"/>
        <v>5.0000000000000002E+138</v>
      </c>
      <c r="H54" s="19">
        <v>500</v>
      </c>
      <c r="I54" s="18" t="str" cm="1">
        <f t="array" ref="I54">IF(AND(H53&gt;100,H54&lt;100),INDEX(M:M,MATCH(I53,M:M,0)+1,0),I53)</f>
        <v>적</v>
      </c>
      <c r="J54" s="18" t="str">
        <f t="shared" si="0"/>
        <v>1E+136</v>
      </c>
      <c r="K54" s="11">
        <v>33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8">
        <v>47</v>
      </c>
      <c r="F55" s="19" t="str">
        <f t="shared" si="3"/>
        <v>1000적</v>
      </c>
      <c r="G55" s="19">
        <f t="shared" si="4"/>
        <v>1E+139</v>
      </c>
      <c r="H55" s="19">
        <v>1000</v>
      </c>
      <c r="I55" s="18" t="str" cm="1">
        <f t="array" ref="I55">IF(AND(H54&gt;100,H55&lt;100),INDEX(M:M,MATCH(I54,M:M,0)+1,0),I54)</f>
        <v>적</v>
      </c>
      <c r="J55" s="18" t="str">
        <f t="shared" si="0"/>
        <v>1E+136</v>
      </c>
      <c r="K55" s="11">
        <v>34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8">
        <v>48</v>
      </c>
      <c r="F56" s="19" t="str">
        <f t="shared" si="3"/>
        <v>5000적</v>
      </c>
      <c r="G56" s="19">
        <f t="shared" si="4"/>
        <v>5.0000000000000003E+139</v>
      </c>
      <c r="H56" s="19">
        <v>5000</v>
      </c>
      <c r="I56" s="18" t="str" cm="1">
        <f t="array" ref="I56">IF(AND(H55&gt;100,H56&lt;100),INDEX(M:M,MATCH(I55,M:M,0)+1,0),I55)</f>
        <v>적</v>
      </c>
      <c r="J56" s="18" t="str">
        <f t="shared" si="0"/>
        <v>1E+136</v>
      </c>
      <c r="K56" s="11">
        <v>35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8">
        <v>49</v>
      </c>
      <c r="F57" s="19" t="str">
        <f t="shared" ref="F57:F64" si="14">H57&amp;I57</f>
        <v>1고</v>
      </c>
      <c r="G57" s="19">
        <f t="shared" ref="G57:G64" si="15">H57*J57</f>
        <v>1.0000000000000001E+140</v>
      </c>
      <c r="H57" s="19">
        <v>1</v>
      </c>
      <c r="I57" s="18" t="str" cm="1">
        <f t="array" ref="I57">IF(AND(H56&gt;100,H57&lt;100),INDEX(M:M,MATCH(I56,M:M,0)+1,0),I56)</f>
        <v>고</v>
      </c>
      <c r="J57" s="18" t="str">
        <f t="shared" ref="J57:J64" si="16">VLOOKUP(I57,M:P,4,FALSE)</f>
        <v>1E+140</v>
      </c>
      <c r="K57" s="11">
        <v>36</v>
      </c>
    </row>
    <row r="58" spans="5:25" x14ac:dyDescent="0.3">
      <c r="E58" s="18">
        <v>50</v>
      </c>
      <c r="F58" s="19" t="str">
        <f t="shared" si="14"/>
        <v>5고</v>
      </c>
      <c r="G58" s="19">
        <f t="shared" si="15"/>
        <v>5.0000000000000001E+140</v>
      </c>
      <c r="H58" s="19">
        <v>5</v>
      </c>
      <c r="I58" s="18" t="str" cm="1">
        <f t="array" ref="I58">IF(AND(H57&gt;100,H58&lt;100),INDEX(M:M,MATCH(I57,M:M,0)+1,0),I57)</f>
        <v>고</v>
      </c>
      <c r="J58" s="18" t="str">
        <f t="shared" si="16"/>
        <v>1E+140</v>
      </c>
      <c r="K58" s="11">
        <v>37</v>
      </c>
    </row>
    <row r="59" spans="5:25" x14ac:dyDescent="0.3">
      <c r="E59" s="18">
        <v>51</v>
      </c>
      <c r="F59" s="19" t="str">
        <f t="shared" si="14"/>
        <v>10고</v>
      </c>
      <c r="G59" s="19">
        <f t="shared" si="15"/>
        <v>1E+141</v>
      </c>
      <c r="H59" s="19">
        <v>10</v>
      </c>
      <c r="I59" s="18" t="str" cm="1">
        <f t="array" ref="I59">IF(AND(H58&gt;100,H59&lt;100),INDEX(M:M,MATCH(I58,M:M,0)+1,0),I58)</f>
        <v>고</v>
      </c>
      <c r="J59" s="18" t="str">
        <f t="shared" si="16"/>
        <v>1E+140</v>
      </c>
      <c r="K59" s="11">
        <v>38</v>
      </c>
    </row>
    <row r="60" spans="5:25" x14ac:dyDescent="0.3">
      <c r="E60" s="18">
        <v>52</v>
      </c>
      <c r="F60" s="19" t="str">
        <f t="shared" si="14"/>
        <v>50고</v>
      </c>
      <c r="G60" s="19">
        <f t="shared" si="15"/>
        <v>5.0000000000000003E+141</v>
      </c>
      <c r="H60" s="19">
        <v>50</v>
      </c>
      <c r="I60" s="18" t="str" cm="1">
        <f t="array" ref="I60">IF(AND(H59&gt;100,H60&lt;100),INDEX(M:M,MATCH(I59,M:M,0)+1,0),I59)</f>
        <v>고</v>
      </c>
      <c r="J60" s="18" t="str">
        <f t="shared" si="16"/>
        <v>1E+140</v>
      </c>
      <c r="K60" s="11">
        <v>39</v>
      </c>
    </row>
    <row r="61" spans="5:25" x14ac:dyDescent="0.3">
      <c r="E61" s="18">
        <v>53</v>
      </c>
      <c r="F61" s="19" t="str">
        <f t="shared" si="14"/>
        <v>100고</v>
      </c>
      <c r="G61" s="19">
        <f t="shared" si="15"/>
        <v>1.0000000000000001E+142</v>
      </c>
      <c r="H61" s="19">
        <v>100</v>
      </c>
      <c r="I61" s="18" t="str" cm="1">
        <f t="array" ref="I61">IF(AND(H60&gt;100,H61&lt;100),INDEX(M:M,MATCH(I60,M:M,0)+1,0),I60)</f>
        <v>고</v>
      </c>
      <c r="J61" s="18" t="str">
        <f t="shared" si="16"/>
        <v>1E+140</v>
      </c>
      <c r="K61" s="11">
        <v>40</v>
      </c>
    </row>
    <row r="62" spans="5:25" x14ac:dyDescent="0.3">
      <c r="E62" s="18">
        <v>54</v>
      </c>
      <c r="F62" s="19" t="str">
        <f t="shared" si="14"/>
        <v>500고</v>
      </c>
      <c r="G62" s="19">
        <f t="shared" si="15"/>
        <v>5.0000000000000001E+142</v>
      </c>
      <c r="H62" s="19">
        <v>500</v>
      </c>
      <c r="I62" s="18" t="str" cm="1">
        <f t="array" ref="I62">IF(AND(H61&gt;100,H62&lt;100),INDEX(M:M,MATCH(I61,M:M,0)+1,0),I61)</f>
        <v>고</v>
      </c>
      <c r="J62" s="18" t="str">
        <f t="shared" si="16"/>
        <v>1E+140</v>
      </c>
      <c r="K62" s="11">
        <v>41</v>
      </c>
    </row>
    <row r="63" spans="5:25" x14ac:dyDescent="0.3">
      <c r="E63" s="18">
        <v>55</v>
      </c>
      <c r="F63" s="19" t="str">
        <f t="shared" si="14"/>
        <v>1000고</v>
      </c>
      <c r="G63" s="19">
        <f t="shared" si="15"/>
        <v>1E+143</v>
      </c>
      <c r="H63" s="19">
        <v>1000</v>
      </c>
      <c r="I63" s="18" t="str" cm="1">
        <f t="array" ref="I63">IF(AND(H62&gt;100,H63&lt;100),INDEX(M:M,MATCH(I62,M:M,0)+1,0),I62)</f>
        <v>고</v>
      </c>
      <c r="J63" s="18" t="str">
        <f t="shared" si="16"/>
        <v>1E+140</v>
      </c>
      <c r="K63" s="11">
        <v>42</v>
      </c>
    </row>
    <row r="64" spans="5:25" x14ac:dyDescent="0.3">
      <c r="E64" s="18">
        <v>56</v>
      </c>
      <c r="F64" s="19" t="str">
        <f t="shared" si="14"/>
        <v>5000고</v>
      </c>
      <c r="G64" s="19">
        <f t="shared" si="15"/>
        <v>5.0000000000000001E+143</v>
      </c>
      <c r="H64" s="19">
        <v>5000</v>
      </c>
      <c r="I64" s="18" t="str" cm="1">
        <f t="array" ref="I64">IF(AND(H63&gt;100,H64&lt;100),INDEX(M:M,MATCH(I63,M:M,0)+1,0),I63)</f>
        <v>고</v>
      </c>
      <c r="J64" s="18" t="str">
        <f t="shared" si="16"/>
        <v>1E+140</v>
      </c>
      <c r="K64" s="11">
        <v>43</v>
      </c>
    </row>
    <row r="65" spans="5:11" x14ac:dyDescent="0.3">
      <c r="E65" s="18">
        <v>57</v>
      </c>
      <c r="F65" s="19" t="str">
        <f t="shared" ref="F65:F72" si="17">H65&amp;I65</f>
        <v>1화</v>
      </c>
      <c r="G65" s="19">
        <f t="shared" ref="G65:G72" si="18">H65*J65</f>
        <v>1E+144</v>
      </c>
      <c r="H65" s="19">
        <v>1</v>
      </c>
      <c r="I65" s="18" t="str" cm="1">
        <f t="array" ref="I65">IF(AND(H64&gt;100,H65&lt;100),INDEX(M:M,MATCH(I64,M:M,0)+1,0),I64)</f>
        <v>화</v>
      </c>
      <c r="J65" s="18" t="str">
        <f t="shared" ref="J65:J72" si="19">VLOOKUP(I65,M:P,4,FALSE)</f>
        <v>1E+144</v>
      </c>
      <c r="K65" s="11">
        <v>44</v>
      </c>
    </row>
    <row r="66" spans="5:11" x14ac:dyDescent="0.3">
      <c r="E66" s="18">
        <v>58</v>
      </c>
      <c r="F66" s="19" t="str">
        <f t="shared" si="17"/>
        <v>5화</v>
      </c>
      <c r="G66" s="19">
        <f t="shared" si="18"/>
        <v>4.9999999999999999E+144</v>
      </c>
      <c r="H66" s="19">
        <v>5</v>
      </c>
      <c r="I66" s="18" t="str" cm="1">
        <f t="array" ref="I66">IF(AND(H65&gt;100,H66&lt;100),INDEX(M:M,MATCH(I65,M:M,0)+1,0),I65)</f>
        <v>화</v>
      </c>
      <c r="J66" s="18" t="str">
        <f t="shared" si="19"/>
        <v>1E+144</v>
      </c>
      <c r="K66" s="11">
        <v>45</v>
      </c>
    </row>
    <row r="67" spans="5:11" x14ac:dyDescent="0.3">
      <c r="E67" s="18">
        <v>59</v>
      </c>
      <c r="F67" s="19" t="str">
        <f t="shared" si="17"/>
        <v>10화</v>
      </c>
      <c r="G67" s="19">
        <f t="shared" si="18"/>
        <v>9.9999999999999999E+144</v>
      </c>
      <c r="H67" s="19">
        <v>10</v>
      </c>
      <c r="I67" s="18" t="str" cm="1">
        <f t="array" ref="I67">IF(AND(H66&gt;100,H67&lt;100),INDEX(M:M,MATCH(I66,M:M,0)+1,0),I66)</f>
        <v>화</v>
      </c>
      <c r="J67" s="18" t="str">
        <f t="shared" si="19"/>
        <v>1E+144</v>
      </c>
      <c r="K67" s="11">
        <v>46</v>
      </c>
    </row>
    <row r="68" spans="5:11" x14ac:dyDescent="0.3">
      <c r="E68" s="18">
        <v>60</v>
      </c>
      <c r="F68" s="19" t="str">
        <f t="shared" si="17"/>
        <v>50화</v>
      </c>
      <c r="G68" s="19">
        <f t="shared" si="18"/>
        <v>4.9999999999999997E+145</v>
      </c>
      <c r="H68" s="19">
        <v>50</v>
      </c>
      <c r="I68" s="18" t="str" cm="1">
        <f t="array" ref="I68">IF(AND(H67&gt;100,H68&lt;100),INDEX(M:M,MATCH(I67,M:M,0)+1,0),I67)</f>
        <v>화</v>
      </c>
      <c r="J68" s="18" t="str">
        <f t="shared" si="19"/>
        <v>1E+144</v>
      </c>
      <c r="K68" s="11">
        <v>47</v>
      </c>
    </row>
    <row r="69" spans="5:11" x14ac:dyDescent="0.3">
      <c r="E69" s="18">
        <v>61</v>
      </c>
      <c r="F69" s="19" t="str">
        <f t="shared" si="17"/>
        <v>100화</v>
      </c>
      <c r="G69" s="19">
        <f t="shared" si="18"/>
        <v>9.9999999999999993E+145</v>
      </c>
      <c r="H69" s="19">
        <v>100</v>
      </c>
      <c r="I69" s="18" t="str" cm="1">
        <f t="array" ref="I69">IF(AND(H68&gt;100,H69&lt;100),INDEX(M:M,MATCH(I68,M:M,0)+1,0),I68)</f>
        <v>화</v>
      </c>
      <c r="J69" s="18" t="str">
        <f t="shared" si="19"/>
        <v>1E+144</v>
      </c>
      <c r="K69" s="11">
        <v>48</v>
      </c>
    </row>
    <row r="70" spans="5:11" x14ac:dyDescent="0.3">
      <c r="E70" s="18">
        <v>62</v>
      </c>
      <c r="F70" s="19" t="str">
        <f t="shared" si="17"/>
        <v>500화</v>
      </c>
      <c r="G70" s="19">
        <f t="shared" si="18"/>
        <v>4.9999999999999999E+146</v>
      </c>
      <c r="H70" s="19">
        <v>500</v>
      </c>
      <c r="I70" s="18" t="str" cm="1">
        <f t="array" ref="I70">IF(AND(H69&gt;100,H70&lt;100),INDEX(M:M,MATCH(I69,M:M,0)+1,0),I69)</f>
        <v>화</v>
      </c>
      <c r="J70" s="18" t="str">
        <f t="shared" si="19"/>
        <v>1E+144</v>
      </c>
      <c r="K70" s="11">
        <v>49</v>
      </c>
    </row>
    <row r="71" spans="5:11" x14ac:dyDescent="0.3">
      <c r="E71" s="18">
        <v>63</v>
      </c>
      <c r="F71" s="19" t="str">
        <f t="shared" si="17"/>
        <v>1000화</v>
      </c>
      <c r="G71" s="19">
        <f t="shared" si="18"/>
        <v>9.9999999999999998E+146</v>
      </c>
      <c r="H71" s="19">
        <v>1000</v>
      </c>
      <c r="I71" s="18" t="str" cm="1">
        <f t="array" ref="I71">IF(AND(H70&gt;100,H71&lt;100),INDEX(M:M,MATCH(I70,M:M,0)+1,0),I70)</f>
        <v>화</v>
      </c>
      <c r="J71" s="18" t="str">
        <f t="shared" si="19"/>
        <v>1E+144</v>
      </c>
      <c r="K71" s="11">
        <v>50</v>
      </c>
    </row>
    <row r="72" spans="5:11" x14ac:dyDescent="0.3">
      <c r="E72" s="18">
        <v>64</v>
      </c>
      <c r="F72" s="19" t="str">
        <f t="shared" si="17"/>
        <v>5000화</v>
      </c>
      <c r="G72" s="19">
        <f t="shared" si="18"/>
        <v>5.0000000000000002E+147</v>
      </c>
      <c r="H72" s="19">
        <v>5000</v>
      </c>
      <c r="I72" s="18" t="str" cm="1">
        <f t="array" ref="I72">IF(AND(H71&gt;100,H72&lt;100),INDEX(M:M,MATCH(I71,M:M,0)+1,0),I71)</f>
        <v>화</v>
      </c>
      <c r="J72" s="18" t="str">
        <f t="shared" si="19"/>
        <v>1E+144</v>
      </c>
      <c r="K72" s="11">
        <v>51</v>
      </c>
    </row>
    <row r="73" spans="5:11" x14ac:dyDescent="0.3">
      <c r="E73" s="18">
        <v>65</v>
      </c>
      <c r="F73" s="19" t="str">
        <f t="shared" ref="F73:F80" si="20">H73&amp;I73</f>
        <v>1명</v>
      </c>
      <c r="G73" s="19">
        <f t="shared" ref="G73:G80" si="21">H73*J73</f>
        <v>1E+148</v>
      </c>
      <c r="H73" s="19">
        <v>1</v>
      </c>
      <c r="I73" s="18" t="str" cm="1">
        <f t="array" ref="I73">IF(AND(H72&gt;100,H73&lt;100),INDEX(M:M,MATCH(I72,M:M,0)+1,0),I72)</f>
        <v>명</v>
      </c>
      <c r="J73" s="18" t="str">
        <f t="shared" ref="J73:J80" si="22">VLOOKUP(I73,M:P,4,FALSE)</f>
        <v>1E+148</v>
      </c>
      <c r="K73" s="11">
        <v>52</v>
      </c>
    </row>
    <row r="74" spans="5:11" x14ac:dyDescent="0.3">
      <c r="E74" s="18">
        <v>66</v>
      </c>
      <c r="F74" s="19" t="str">
        <f t="shared" si="20"/>
        <v>5명</v>
      </c>
      <c r="G74" s="19">
        <f t="shared" si="21"/>
        <v>5.0000000000000002E+148</v>
      </c>
      <c r="H74" s="19">
        <v>5</v>
      </c>
      <c r="I74" s="18" t="str" cm="1">
        <f t="array" ref="I74">IF(AND(H73&gt;100,H74&lt;100),INDEX(M:M,MATCH(I73,M:M,0)+1,0),I73)</f>
        <v>명</v>
      </c>
      <c r="J74" s="18" t="str">
        <f t="shared" si="22"/>
        <v>1E+148</v>
      </c>
      <c r="K74" s="11">
        <v>53</v>
      </c>
    </row>
    <row r="75" spans="5:11" x14ac:dyDescent="0.3">
      <c r="E75" s="18">
        <v>67</v>
      </c>
      <c r="F75" s="19" t="str">
        <f t="shared" si="20"/>
        <v>10명</v>
      </c>
      <c r="G75" s="19">
        <f t="shared" si="21"/>
        <v>1E+149</v>
      </c>
      <c r="H75" s="19">
        <v>10</v>
      </c>
      <c r="I75" s="18" t="str" cm="1">
        <f t="array" ref="I75">IF(AND(H74&gt;100,H75&lt;100),INDEX(M:M,MATCH(I74,M:M,0)+1,0),I74)</f>
        <v>명</v>
      </c>
      <c r="J75" s="18" t="str">
        <f t="shared" si="22"/>
        <v>1E+148</v>
      </c>
      <c r="K75" s="11">
        <v>54</v>
      </c>
    </row>
    <row r="76" spans="5:11" x14ac:dyDescent="0.3">
      <c r="E76" s="18">
        <v>68</v>
      </c>
      <c r="F76" s="19" t="str">
        <f t="shared" si="20"/>
        <v>50명</v>
      </c>
      <c r="G76" s="19">
        <f t="shared" si="21"/>
        <v>4.9999999999999999E+149</v>
      </c>
      <c r="H76" s="19">
        <v>50</v>
      </c>
      <c r="I76" s="18" t="str" cm="1">
        <f t="array" ref="I76">IF(AND(H75&gt;100,H76&lt;100),INDEX(M:M,MATCH(I75,M:M,0)+1,0),I75)</f>
        <v>명</v>
      </c>
      <c r="J76" s="18" t="str">
        <f t="shared" si="22"/>
        <v>1E+148</v>
      </c>
      <c r="K76" s="11">
        <v>55</v>
      </c>
    </row>
    <row r="77" spans="5:11" x14ac:dyDescent="0.3">
      <c r="E77" s="18">
        <v>69</v>
      </c>
      <c r="F77" s="19" t="str">
        <f t="shared" si="20"/>
        <v>100명</v>
      </c>
      <c r="G77" s="19">
        <f t="shared" si="21"/>
        <v>9.9999999999999998E+149</v>
      </c>
      <c r="H77" s="19">
        <v>100</v>
      </c>
      <c r="I77" s="18" t="str" cm="1">
        <f t="array" ref="I77">IF(AND(H76&gt;100,H77&lt;100),INDEX(M:M,MATCH(I76,M:M,0)+1,0),I76)</f>
        <v>명</v>
      </c>
      <c r="J77" s="18" t="str">
        <f t="shared" si="22"/>
        <v>1E+148</v>
      </c>
      <c r="K77" s="11">
        <v>56</v>
      </c>
    </row>
    <row r="78" spans="5:11" x14ac:dyDescent="0.3">
      <c r="E78" s="18">
        <v>70</v>
      </c>
      <c r="F78" s="19" t="str">
        <f t="shared" si="20"/>
        <v>500명</v>
      </c>
      <c r="G78" s="19">
        <f t="shared" si="21"/>
        <v>5.0000000000000001E+150</v>
      </c>
      <c r="H78" s="19">
        <v>500</v>
      </c>
      <c r="I78" s="18" t="str" cm="1">
        <f t="array" ref="I78">IF(AND(H77&gt;100,H78&lt;100),INDEX(M:M,MATCH(I77,M:M,0)+1,0),I77)</f>
        <v>명</v>
      </c>
      <c r="J78" s="18" t="str">
        <f t="shared" si="22"/>
        <v>1E+148</v>
      </c>
      <c r="K78" s="11">
        <v>57</v>
      </c>
    </row>
    <row r="79" spans="5:11" x14ac:dyDescent="0.3">
      <c r="E79" s="18">
        <v>71</v>
      </c>
      <c r="F79" s="19" t="str">
        <f t="shared" si="20"/>
        <v>1000명</v>
      </c>
      <c r="G79" s="19">
        <f t="shared" si="21"/>
        <v>1E+151</v>
      </c>
      <c r="H79" s="19">
        <v>1000</v>
      </c>
      <c r="I79" s="18" t="str" cm="1">
        <f t="array" ref="I79">IF(AND(H78&gt;100,H79&lt;100),INDEX(M:M,MATCH(I78,M:M,0)+1,0),I78)</f>
        <v>명</v>
      </c>
      <c r="J79" s="18" t="str">
        <f t="shared" si="22"/>
        <v>1E+148</v>
      </c>
      <c r="K79" s="11">
        <v>58</v>
      </c>
    </row>
    <row r="80" spans="5:11" x14ac:dyDescent="0.3">
      <c r="E80" s="18">
        <v>72</v>
      </c>
      <c r="F80" s="19" t="str">
        <f t="shared" si="20"/>
        <v>5000명</v>
      </c>
      <c r="G80" s="19">
        <f t="shared" si="21"/>
        <v>5.0000000000000002E+151</v>
      </c>
      <c r="H80" s="19">
        <v>5000</v>
      </c>
      <c r="I80" s="18" t="str" cm="1">
        <f t="array" ref="I80">IF(AND(H79&gt;100,H80&lt;100),INDEX(M:M,MATCH(I79,M:M,0)+1,0),I79)</f>
        <v>명</v>
      </c>
      <c r="J80" s="18" t="str">
        <f t="shared" si="22"/>
        <v>1E+148</v>
      </c>
      <c r="K80" s="11">
        <v>59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RelicTest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2023-09-15T05:42:11Z</dcterms:modified>
</cp:coreProperties>
</file>