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F5702BD-F1D9-438B-9B17-3A1A7901070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GuildTowerTable" sheetId="1" r:id="rId1"/>
    <sheet name="Balance" sheetId="3" r:id="rId2"/>
    <sheet name="GuildGoodsBalance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27" i="3" l="1"/>
  <c r="K127" i="3"/>
  <c r="H128" i="3"/>
  <c r="H129" i="3" s="1"/>
  <c r="K128" i="3"/>
  <c r="K129" i="3"/>
  <c r="K130" i="3"/>
  <c r="O64" i="3"/>
  <c r="P64" i="3" s="1"/>
  <c r="O63" i="3"/>
  <c r="P63" i="3" s="1"/>
  <c r="C121" i="1"/>
  <c r="C122" i="1"/>
  <c r="C123" i="1"/>
  <c r="C124" i="1"/>
  <c r="C118" i="1"/>
  <c r="C119" i="1"/>
  <c r="C120" i="1"/>
  <c r="H124" i="3"/>
  <c r="K124" i="3"/>
  <c r="H125" i="3"/>
  <c r="K125" i="3"/>
  <c r="K126" i="3"/>
  <c r="O62" i="3"/>
  <c r="P62" i="3" s="1"/>
  <c r="O61" i="3"/>
  <c r="P61" i="3" s="1"/>
  <c r="C116" i="1"/>
  <c r="C117" i="1"/>
  <c r="H123" i="3"/>
  <c r="K123" i="3"/>
  <c r="O60" i="3"/>
  <c r="P60" i="3" s="1"/>
  <c r="H120" i="3"/>
  <c r="K120" i="3"/>
  <c r="H121" i="3"/>
  <c r="K121" i="3"/>
  <c r="K122" i="3"/>
  <c r="O59" i="3"/>
  <c r="P59" i="3" s="1"/>
  <c r="O58" i="3"/>
  <c r="P58" i="3" s="1"/>
  <c r="C114" i="1"/>
  <c r="C115" i="1"/>
  <c r="C111" i="1"/>
  <c r="C112" i="1"/>
  <c r="C113" i="1"/>
  <c r="H117" i="3"/>
  <c r="K117" i="3"/>
  <c r="H118" i="3"/>
  <c r="H119" i="3" s="1"/>
  <c r="K118" i="3"/>
  <c r="K119" i="3"/>
  <c r="H115" i="3"/>
  <c r="K115" i="3"/>
  <c r="K116" i="3"/>
  <c r="O57" i="3"/>
  <c r="P57" i="3" s="1"/>
  <c r="O56" i="3"/>
  <c r="P56" i="3" s="1"/>
  <c r="C109" i="1"/>
  <c r="C110" i="1"/>
  <c r="C107" i="1"/>
  <c r="C108" i="1"/>
  <c r="H113" i="3"/>
  <c r="K113" i="3"/>
  <c r="K114" i="3"/>
  <c r="O55" i="3"/>
  <c r="P55" i="3" s="1"/>
  <c r="C104" i="1"/>
  <c r="C105" i="1"/>
  <c r="C106" i="1"/>
  <c r="H110" i="3"/>
  <c r="K110" i="3"/>
  <c r="H111" i="3"/>
  <c r="H112" i="3" s="1"/>
  <c r="K111" i="3"/>
  <c r="K112" i="3"/>
  <c r="O54" i="3"/>
  <c r="P54" i="3" s="1"/>
  <c r="O53" i="3"/>
  <c r="P53" i="3" s="1"/>
  <c r="O52" i="3"/>
  <c r="P52" i="3" s="1"/>
  <c r="C103" i="1"/>
  <c r="C99" i="1"/>
  <c r="C100" i="1"/>
  <c r="C101" i="1"/>
  <c r="C102" i="1"/>
  <c r="H109" i="3"/>
  <c r="K109" i="3"/>
  <c r="H105" i="3"/>
  <c r="K105" i="3"/>
  <c r="H106" i="3"/>
  <c r="H107" i="3" s="1"/>
  <c r="K106" i="3"/>
  <c r="K107" i="3"/>
  <c r="K108" i="3"/>
  <c r="C98" i="1"/>
  <c r="H101" i="3"/>
  <c r="K101" i="3"/>
  <c r="H102" i="3"/>
  <c r="K102" i="3"/>
  <c r="K103" i="3"/>
  <c r="K104" i="3"/>
  <c r="O51" i="3"/>
  <c r="P51" i="3" s="1"/>
  <c r="O50" i="3"/>
  <c r="P50" i="3" s="1"/>
  <c r="C95" i="1"/>
  <c r="C96" i="1"/>
  <c r="C97" i="1"/>
  <c r="C93" i="1"/>
  <c r="C94" i="1"/>
  <c r="K99" i="3"/>
  <c r="K100" i="3"/>
  <c r="C90" i="1"/>
  <c r="C91" i="1"/>
  <c r="C92" i="1"/>
  <c r="K96" i="3"/>
  <c r="K97" i="3"/>
  <c r="K98" i="3"/>
  <c r="C88" i="1"/>
  <c r="C89" i="1"/>
  <c r="K94" i="3"/>
  <c r="K95" i="3"/>
  <c r="O49" i="3"/>
  <c r="P49" i="3" s="1"/>
  <c r="O48" i="3"/>
  <c r="P48" i="3" s="1"/>
  <c r="C85" i="1"/>
  <c r="C86" i="1"/>
  <c r="C87" i="1"/>
  <c r="K93" i="3"/>
  <c r="K91" i="3"/>
  <c r="K92" i="3"/>
  <c r="O47" i="3"/>
  <c r="P47" i="3" s="1"/>
  <c r="C83" i="1"/>
  <c r="C84" i="1"/>
  <c r="K89" i="3"/>
  <c r="K90" i="3"/>
  <c r="C81" i="1"/>
  <c r="C82" i="1"/>
  <c r="K87" i="3"/>
  <c r="K88" i="3"/>
  <c r="O46" i="3"/>
  <c r="P46" i="3" s="1"/>
  <c r="O45" i="3"/>
  <c r="P45" i="3" s="1"/>
  <c r="O44" i="3"/>
  <c r="P44" i="3" s="1"/>
  <c r="C78" i="1"/>
  <c r="C79" i="1"/>
  <c r="C80" i="1"/>
  <c r="K84" i="3"/>
  <c r="K85" i="3"/>
  <c r="K86" i="3"/>
  <c r="O43" i="3"/>
  <c r="P43" i="3" s="1"/>
  <c r="C76" i="1"/>
  <c r="C77" i="1"/>
  <c r="K82" i="3"/>
  <c r="K83" i="3"/>
  <c r="O42" i="3"/>
  <c r="P42" i="3" s="1"/>
  <c r="C74" i="1"/>
  <c r="C75" i="1"/>
  <c r="C71" i="1"/>
  <c r="C72" i="1"/>
  <c r="C73" i="1"/>
  <c r="K80" i="3"/>
  <c r="K81" i="3"/>
  <c r="K77" i="3"/>
  <c r="K78" i="3"/>
  <c r="K79" i="3"/>
  <c r="O41" i="3"/>
  <c r="P41" i="3" s="1"/>
  <c r="O40" i="3"/>
  <c r="P40" i="3" s="1"/>
  <c r="C69" i="1"/>
  <c r="C70" i="1"/>
  <c r="K75" i="3"/>
  <c r="K76" i="3"/>
  <c r="L52" i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C68" i="1"/>
  <c r="O39" i="3"/>
  <c r="P39" i="3" s="1"/>
  <c r="C67" i="1"/>
  <c r="K73" i="3"/>
  <c r="K74" i="3"/>
  <c r="C65" i="1"/>
  <c r="C66" i="1"/>
  <c r="C63" i="1"/>
  <c r="C64" i="1"/>
  <c r="O38" i="3"/>
  <c r="P38" i="3" s="1"/>
  <c r="C62" i="1"/>
  <c r="C60" i="1"/>
  <c r="C61" i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J52" i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D52" i="1" s="1"/>
  <c r="C53" i="1"/>
  <c r="C54" i="1"/>
  <c r="C55" i="1"/>
  <c r="C56" i="1"/>
  <c r="C57" i="1"/>
  <c r="C58" i="1"/>
  <c r="C59" i="1"/>
  <c r="C2" i="1"/>
  <c r="K66" i="3"/>
  <c r="K67" i="3"/>
  <c r="K68" i="3"/>
  <c r="K69" i="3"/>
  <c r="K70" i="3"/>
  <c r="K71" i="3"/>
  <c r="K72" i="3"/>
  <c r="O35" i="3"/>
  <c r="P35" i="3" s="1"/>
  <c r="O36" i="3"/>
  <c r="P36" i="3" s="1"/>
  <c r="O37" i="3"/>
  <c r="P37" i="3" s="1"/>
  <c r="K63" i="3"/>
  <c r="K64" i="3"/>
  <c r="K65" i="3"/>
  <c r="K61" i="3"/>
  <c r="K62" i="3"/>
  <c r="O33" i="3"/>
  <c r="P33" i="3" s="1"/>
  <c r="O34" i="3"/>
  <c r="P34" i="3" s="1"/>
  <c r="D10" i="4"/>
  <c r="D9" i="4"/>
  <c r="D8" i="4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O32" i="3"/>
  <c r="P32" i="3" s="1"/>
  <c r="K32" i="3"/>
  <c r="O31" i="3"/>
  <c r="P31" i="3" s="1"/>
  <c r="K31" i="3"/>
  <c r="O30" i="3"/>
  <c r="P30" i="3" s="1"/>
  <c r="K30" i="3"/>
  <c r="O29" i="3"/>
  <c r="P29" i="3" s="1"/>
  <c r="K29" i="3"/>
  <c r="O28" i="3"/>
  <c r="P28" i="3" s="1"/>
  <c r="K28" i="3"/>
  <c r="O27" i="3"/>
  <c r="P27" i="3" s="1"/>
  <c r="K27" i="3"/>
  <c r="O26" i="3"/>
  <c r="P26" i="3" s="1"/>
  <c r="K26" i="3"/>
  <c r="O25" i="3"/>
  <c r="P25" i="3" s="1"/>
  <c r="K25" i="3"/>
  <c r="O24" i="3"/>
  <c r="P24" i="3" s="1"/>
  <c r="K24" i="3"/>
  <c r="O23" i="3"/>
  <c r="P23" i="3" s="1"/>
  <c r="K23" i="3"/>
  <c r="O22" i="3"/>
  <c r="P22" i="3" s="1"/>
  <c r="K22" i="3"/>
  <c r="O21" i="3"/>
  <c r="P21" i="3" s="1"/>
  <c r="K21" i="3"/>
  <c r="O20" i="3"/>
  <c r="P20" i="3" s="1"/>
  <c r="K20" i="3"/>
  <c r="O19" i="3"/>
  <c r="P19" i="3" s="1"/>
  <c r="K19" i="3"/>
  <c r="O18" i="3"/>
  <c r="P18" i="3" s="1"/>
  <c r="K18" i="3"/>
  <c r="O17" i="3"/>
  <c r="P17" i="3" s="1"/>
  <c r="K17" i="3"/>
  <c r="O16" i="3"/>
  <c r="P16" i="3" s="1"/>
  <c r="K16" i="3"/>
  <c r="O15" i="3"/>
  <c r="P15" i="3" s="1"/>
  <c r="K15" i="3"/>
  <c r="O14" i="3"/>
  <c r="P14" i="3" s="1"/>
  <c r="K14" i="3"/>
  <c r="O13" i="3"/>
  <c r="P13" i="3" s="1"/>
  <c r="K13" i="3"/>
  <c r="O12" i="3"/>
  <c r="P12" i="3" s="1"/>
  <c r="K12" i="3"/>
  <c r="O11" i="3"/>
  <c r="P11" i="3" s="1"/>
  <c r="J9" i="3" s="1"/>
  <c r="G9" i="3" s="1"/>
  <c r="K11" i="3"/>
  <c r="O10" i="3"/>
  <c r="P10" i="3" s="1"/>
  <c r="K10" i="3"/>
  <c r="H10" i="3"/>
  <c r="I10" i="3" s="1" a="1"/>
  <c r="I10" i="3" s="1"/>
  <c r="J10" i="3" s="1"/>
  <c r="O9" i="3"/>
  <c r="P9" i="3" s="1"/>
  <c r="K9" i="3"/>
  <c r="F9" i="3"/>
  <c r="O8" i="3"/>
  <c r="P8" i="3" s="1"/>
  <c r="H130" i="3" l="1"/>
  <c r="I127" i="3" a="1"/>
  <c r="I127" i="3" s="1"/>
  <c r="H126" i="3"/>
  <c r="H122" i="3"/>
  <c r="H116" i="3"/>
  <c r="H114" i="3"/>
  <c r="H108" i="3"/>
  <c r="H103" i="3"/>
  <c r="D53" i="1"/>
  <c r="D54" i="1" s="1"/>
  <c r="D55" i="1" s="1"/>
  <c r="D56" i="1" s="1"/>
  <c r="D58" i="1" s="1"/>
  <c r="D59" i="1" s="1"/>
  <c r="D60" i="1" s="1"/>
  <c r="D61" i="1" s="1"/>
  <c r="D63" i="1" s="1"/>
  <c r="D64" i="1" s="1"/>
  <c r="D65" i="1" s="1"/>
  <c r="D66" i="1" s="1"/>
  <c r="D68" i="1" s="1"/>
  <c r="D69" i="1" s="1"/>
  <c r="D70" i="1" s="1"/>
  <c r="D71" i="1" s="1"/>
  <c r="D73" i="1" s="1"/>
  <c r="D74" i="1" s="1"/>
  <c r="D75" i="1" s="1"/>
  <c r="D76" i="1" s="1"/>
  <c r="D78" i="1" s="1"/>
  <c r="D79" i="1" s="1"/>
  <c r="D80" i="1" s="1"/>
  <c r="D81" i="1" s="1"/>
  <c r="D83" i="1" s="1"/>
  <c r="D84" i="1" s="1"/>
  <c r="D85" i="1" s="1"/>
  <c r="D86" i="1" s="1"/>
  <c r="D88" i="1" s="1"/>
  <c r="D89" i="1" s="1"/>
  <c r="D90" i="1" s="1"/>
  <c r="D91" i="1" s="1"/>
  <c r="D93" i="1" s="1"/>
  <c r="D94" i="1" s="1"/>
  <c r="D95" i="1" s="1"/>
  <c r="D96" i="1" s="1"/>
  <c r="D98" i="1" s="1"/>
  <c r="D99" i="1" s="1"/>
  <c r="D100" i="1" s="1"/>
  <c r="D101" i="1" s="1"/>
  <c r="D103" i="1" s="1"/>
  <c r="D104" i="1" s="1"/>
  <c r="D105" i="1" s="1"/>
  <c r="D106" i="1" s="1"/>
  <c r="D108" i="1" s="1"/>
  <c r="D109" i="1" s="1"/>
  <c r="D110" i="1" s="1"/>
  <c r="D111" i="1" s="1"/>
  <c r="D113" i="1" s="1"/>
  <c r="D114" i="1" s="1"/>
  <c r="D115" i="1" s="1"/>
  <c r="D116" i="1" s="1"/>
  <c r="D118" i="1" s="1"/>
  <c r="D119" i="1" s="1"/>
  <c r="D120" i="1" s="1"/>
  <c r="D121" i="1" s="1"/>
  <c r="D123" i="1" s="1"/>
  <c r="D124" i="1" s="1"/>
  <c r="D57" i="1"/>
  <c r="D62" i="1" s="1"/>
  <c r="D67" i="1" s="1"/>
  <c r="D72" i="1" s="1"/>
  <c r="D77" i="1" s="1"/>
  <c r="D82" i="1" s="1"/>
  <c r="D87" i="1" s="1"/>
  <c r="D92" i="1" s="1"/>
  <c r="D97" i="1" s="1"/>
  <c r="D102" i="1" s="1"/>
  <c r="D107" i="1" s="1"/>
  <c r="D112" i="1" s="1"/>
  <c r="D117" i="1" s="1"/>
  <c r="D122" i="1" s="1"/>
  <c r="E8" i="4"/>
  <c r="H11" i="3"/>
  <c r="I11" i="3" s="1" a="1"/>
  <c r="I11" i="3" s="1"/>
  <c r="J11" i="3" s="1"/>
  <c r="F10" i="3"/>
  <c r="G10" i="3"/>
  <c r="J127" i="3" l="1"/>
  <c r="G127" i="3" s="1"/>
  <c r="F121" i="1" s="1"/>
  <c r="I128" i="3" a="1"/>
  <c r="I128" i="3" s="1"/>
  <c r="F127" i="3"/>
  <c r="H104" i="3"/>
  <c r="E18" i="4"/>
  <c r="E20" i="4"/>
  <c r="E17" i="4"/>
  <c r="E19" i="4"/>
  <c r="H12" i="3"/>
  <c r="I12" i="3" s="1" a="1"/>
  <c r="I12" i="3" s="1"/>
  <c r="J12" i="3" s="1"/>
  <c r="G11" i="3"/>
  <c r="F11" i="3"/>
  <c r="J128" i="3" l="1"/>
  <c r="G128" i="3" s="1"/>
  <c r="F122" i="1" s="1"/>
  <c r="I129" i="3" a="1"/>
  <c r="I129" i="3" s="1"/>
  <c r="F128" i="3"/>
  <c r="F12" i="3"/>
  <c r="H13" i="3"/>
  <c r="G12" i="3"/>
  <c r="J129" i="3" l="1"/>
  <c r="G129" i="3" s="1"/>
  <c r="F123" i="1" s="1"/>
  <c r="F129" i="3"/>
  <c r="I130" i="3" a="1"/>
  <c r="I130" i="3" s="1"/>
  <c r="H14" i="3"/>
  <c r="I13" i="3" a="1"/>
  <c r="I13" i="3" s="1"/>
  <c r="J13" i="3" s="1"/>
  <c r="G13" i="3" s="1"/>
  <c r="J130" i="3" l="1"/>
  <c r="G130" i="3" s="1"/>
  <c r="F124" i="1" s="1"/>
  <c r="F130" i="3"/>
  <c r="H15" i="3"/>
  <c r="I14" i="3" a="1"/>
  <c r="I14" i="3" s="1"/>
  <c r="J14" i="3" s="1"/>
  <c r="G14" i="3" s="1"/>
  <c r="F13" i="3"/>
  <c r="I15" i="3" l="1" a="1"/>
  <c r="I15" i="3" s="1"/>
  <c r="J15" i="3" s="1"/>
  <c r="G15" i="3" s="1"/>
  <c r="F14" i="3"/>
  <c r="H16" i="3"/>
  <c r="I16" i="3" l="1" a="1"/>
  <c r="I16" i="3" s="1"/>
  <c r="J16" i="3" s="1"/>
  <c r="G16" i="3" s="1"/>
  <c r="F15" i="3"/>
  <c r="H17" i="3"/>
  <c r="F16" i="3" l="1"/>
  <c r="H18" i="3"/>
  <c r="I17" i="3" a="1"/>
  <c r="I17" i="3" s="1"/>
  <c r="J17" i="3" s="1"/>
  <c r="G17" i="3" s="1"/>
  <c r="I18" i="3" l="1" a="1"/>
  <c r="I18" i="3" s="1"/>
  <c r="J18" i="3" s="1"/>
  <c r="G18" i="3" s="1"/>
  <c r="F17" i="3"/>
  <c r="H19" i="3"/>
  <c r="F18" i="3" l="1"/>
  <c r="H20" i="3"/>
  <c r="I19" i="3" a="1"/>
  <c r="I19" i="3" s="1"/>
  <c r="J19" i="3" s="1"/>
  <c r="G19" i="3" s="1"/>
  <c r="F19" i="3" l="1"/>
  <c r="H21" i="3"/>
  <c r="I20" i="3" a="1"/>
  <c r="I20" i="3" s="1"/>
  <c r="J20" i="3" s="1"/>
  <c r="G20" i="3" s="1"/>
  <c r="H22" i="3" l="1"/>
  <c r="F20" i="3"/>
  <c r="I21" i="3" a="1"/>
  <c r="I21" i="3" s="1"/>
  <c r="J21" i="3" s="1"/>
  <c r="G21" i="3" s="1"/>
  <c r="H23" i="3" l="1"/>
  <c r="F21" i="3"/>
  <c r="I22" i="3" a="1"/>
  <c r="I22" i="3" s="1"/>
  <c r="J22" i="3" s="1"/>
  <c r="G22" i="3" s="1"/>
  <c r="I23" i="3" l="1" a="1"/>
  <c r="I23" i="3" s="1"/>
  <c r="J23" i="3" s="1"/>
  <c r="G23" i="3" s="1"/>
  <c r="F22" i="3"/>
  <c r="H24" i="3"/>
  <c r="I24" i="3" l="1" a="1"/>
  <c r="I24" i="3" s="1"/>
  <c r="J24" i="3" s="1"/>
  <c r="G24" i="3" s="1"/>
  <c r="F23" i="3"/>
  <c r="H25" i="3"/>
  <c r="F24" i="3" l="1"/>
  <c r="H26" i="3"/>
  <c r="I25" i="3" a="1"/>
  <c r="I25" i="3" s="1"/>
  <c r="J25" i="3" s="1"/>
  <c r="G25" i="3" s="1"/>
  <c r="I26" i="3" l="1" a="1"/>
  <c r="I26" i="3" s="1"/>
  <c r="J26" i="3" s="1"/>
  <c r="G26" i="3" s="1"/>
  <c r="F25" i="3"/>
  <c r="H27" i="3"/>
  <c r="F26" i="3" l="1"/>
  <c r="H28" i="3"/>
  <c r="I27" i="3" a="1"/>
  <c r="I27" i="3" s="1"/>
  <c r="J27" i="3" s="1"/>
  <c r="G27" i="3" s="1"/>
  <c r="H29" i="3" l="1"/>
  <c r="I28" i="3" a="1"/>
  <c r="I28" i="3" s="1"/>
  <c r="J28" i="3" s="1"/>
  <c r="G28" i="3" s="1"/>
  <c r="F27" i="3"/>
  <c r="H30" i="3" l="1"/>
  <c r="F28" i="3"/>
  <c r="I29" i="3" a="1"/>
  <c r="I29" i="3" s="1"/>
  <c r="J29" i="3" s="1"/>
  <c r="G29" i="3" s="1"/>
  <c r="I30" i="3" l="1" a="1"/>
  <c r="I30" i="3" s="1"/>
  <c r="J30" i="3" s="1"/>
  <c r="G30" i="3" s="1"/>
  <c r="H31" i="3"/>
  <c r="F29" i="3"/>
  <c r="F30" i="3" l="1"/>
  <c r="H32" i="3"/>
  <c r="I31" i="3" a="1"/>
  <c r="I31" i="3" s="1"/>
  <c r="J31" i="3" s="1"/>
  <c r="G31" i="3" s="1"/>
  <c r="I32" i="3" l="1" a="1"/>
  <c r="I32" i="3" s="1"/>
  <c r="J32" i="3" s="1"/>
  <c r="G32" i="3" s="1"/>
  <c r="F31" i="3"/>
  <c r="H33" i="3"/>
  <c r="F32" i="3" l="1"/>
  <c r="H34" i="3"/>
  <c r="I33" i="3" a="1"/>
  <c r="I33" i="3" s="1"/>
  <c r="J33" i="3" s="1"/>
  <c r="G33" i="3" s="1"/>
  <c r="I34" i="3" l="1" a="1"/>
  <c r="I34" i="3" s="1"/>
  <c r="J34" i="3" s="1"/>
  <c r="G34" i="3" s="1"/>
  <c r="F33" i="3"/>
  <c r="H35" i="3"/>
  <c r="F34" i="3" l="1"/>
  <c r="H36" i="3"/>
  <c r="I35" i="3" a="1"/>
  <c r="I35" i="3" s="1"/>
  <c r="J35" i="3" s="1"/>
  <c r="G35" i="3" s="1"/>
  <c r="I36" i="3" l="1" a="1"/>
  <c r="I36" i="3" s="1"/>
  <c r="J36" i="3" s="1"/>
  <c r="G36" i="3" s="1"/>
  <c r="H37" i="3"/>
  <c r="F35" i="3"/>
  <c r="I37" i="3" l="1" a="1"/>
  <c r="I37" i="3" s="1"/>
  <c r="J37" i="3" s="1"/>
  <c r="G37" i="3" s="1"/>
  <c r="F36" i="3"/>
  <c r="H38" i="3"/>
  <c r="F37" i="3" l="1"/>
  <c r="H39" i="3"/>
  <c r="I38" i="3" a="1"/>
  <c r="I38" i="3" s="1"/>
  <c r="J38" i="3" s="1"/>
  <c r="G38" i="3" s="1"/>
  <c r="H40" i="3" l="1"/>
  <c r="I39" i="3" a="1"/>
  <c r="I39" i="3" s="1"/>
  <c r="J39" i="3" s="1"/>
  <c r="G39" i="3" s="1"/>
  <c r="F38" i="3"/>
  <c r="H41" i="3" l="1"/>
  <c r="I40" i="3" a="1"/>
  <c r="I40" i="3" s="1"/>
  <c r="J40" i="3" s="1"/>
  <c r="G40" i="3" s="1"/>
  <c r="F39" i="3"/>
  <c r="H42" i="3" l="1"/>
  <c r="I41" i="3" a="1"/>
  <c r="I41" i="3" s="1"/>
  <c r="J41" i="3" s="1"/>
  <c r="G41" i="3" s="1"/>
  <c r="F40" i="3"/>
  <c r="I42" i="3" l="1" a="1"/>
  <c r="I42" i="3" s="1"/>
  <c r="J42" i="3" s="1"/>
  <c r="G42" i="3" s="1"/>
  <c r="F41" i="3"/>
  <c r="H43" i="3"/>
  <c r="I43" i="3" l="1" a="1"/>
  <c r="I43" i="3" s="1"/>
  <c r="J43" i="3" s="1"/>
  <c r="G43" i="3" s="1"/>
  <c r="F42" i="3"/>
  <c r="H44" i="3"/>
  <c r="F43" i="3" l="1"/>
  <c r="H45" i="3"/>
  <c r="I44" i="3" a="1"/>
  <c r="I44" i="3" s="1"/>
  <c r="J44" i="3" s="1"/>
  <c r="G44" i="3" s="1"/>
  <c r="F44" i="3" l="1"/>
  <c r="H46" i="3"/>
  <c r="I45" i="3" a="1"/>
  <c r="I45" i="3" s="1"/>
  <c r="J45" i="3" s="1"/>
  <c r="G45" i="3" s="1"/>
  <c r="H47" i="3" l="1"/>
  <c r="F45" i="3"/>
  <c r="I46" i="3" a="1"/>
  <c r="I46" i="3" s="1"/>
  <c r="J46" i="3" s="1"/>
  <c r="G46" i="3" s="1"/>
  <c r="H48" i="3" l="1"/>
  <c r="F46" i="3"/>
  <c r="I47" i="3" a="1"/>
  <c r="I47" i="3" s="1"/>
  <c r="J47" i="3" s="1"/>
  <c r="G47" i="3" s="1"/>
  <c r="I48" i="3" l="1" a="1"/>
  <c r="I48" i="3" s="1"/>
  <c r="J48" i="3" s="1"/>
  <c r="G48" i="3" s="1"/>
  <c r="F47" i="3"/>
  <c r="H49" i="3"/>
  <c r="F48" i="3" l="1"/>
  <c r="H50" i="3"/>
  <c r="I49" i="3" a="1"/>
  <c r="I49" i="3" s="1"/>
  <c r="J49" i="3" s="1"/>
  <c r="G49" i="3" s="1"/>
  <c r="F49" i="3" l="1"/>
  <c r="H51" i="3"/>
  <c r="I50" i="3" a="1"/>
  <c r="I50" i="3" s="1"/>
  <c r="J50" i="3" s="1"/>
  <c r="G50" i="3" s="1"/>
  <c r="I51" i="3" l="1" a="1"/>
  <c r="I51" i="3" s="1"/>
  <c r="J51" i="3" s="1"/>
  <c r="G51" i="3" s="1"/>
  <c r="F50" i="3"/>
  <c r="H52" i="3"/>
  <c r="I52" i="3" l="1" a="1"/>
  <c r="I52" i="3" s="1"/>
  <c r="J52" i="3" s="1"/>
  <c r="G52" i="3" s="1"/>
  <c r="F51" i="3"/>
  <c r="H53" i="3"/>
  <c r="F52" i="3" l="1"/>
  <c r="H54" i="3"/>
  <c r="I53" i="3" a="1"/>
  <c r="I53" i="3" s="1"/>
  <c r="J53" i="3" s="1"/>
  <c r="G53" i="3" s="1"/>
  <c r="I54" i="3" l="1" a="1"/>
  <c r="I54" i="3" s="1"/>
  <c r="J54" i="3" s="1"/>
  <c r="G54" i="3" s="1"/>
  <c r="F53" i="3"/>
  <c r="H55" i="3"/>
  <c r="F54" i="3" l="1"/>
  <c r="H56" i="3"/>
  <c r="I55" i="3" a="1"/>
  <c r="I55" i="3" s="1"/>
  <c r="J55" i="3" s="1"/>
  <c r="G55" i="3" s="1"/>
  <c r="I56" i="3" l="1" a="1"/>
  <c r="I56" i="3" s="1"/>
  <c r="J56" i="3" s="1"/>
  <c r="G56" i="3" s="1"/>
  <c r="H57" i="3"/>
  <c r="F55" i="3"/>
  <c r="F56" i="3" l="1"/>
  <c r="H58" i="3"/>
  <c r="I57" i="3" a="1"/>
  <c r="I57" i="3" s="1"/>
  <c r="J57" i="3" s="1"/>
  <c r="G57" i="3" s="1"/>
  <c r="H59" i="3" l="1"/>
  <c r="I58" i="3" a="1"/>
  <c r="I58" i="3" s="1"/>
  <c r="J58" i="3" s="1"/>
  <c r="G58" i="3" s="1"/>
  <c r="F57" i="3"/>
  <c r="F58" i="3" l="1"/>
  <c r="H60" i="3"/>
  <c r="I59" i="3" a="1"/>
  <c r="I59" i="3" s="1"/>
  <c r="J59" i="3" s="1"/>
  <c r="G59" i="3" s="1"/>
  <c r="F52" i="1" s="1"/>
  <c r="H61" i="3" l="1"/>
  <c r="I60" i="3" a="1"/>
  <c r="I60" i="3" s="1"/>
  <c r="F60" i="3" s="1"/>
  <c r="F59" i="3"/>
  <c r="I61" i="3" l="1" a="1"/>
  <c r="I61" i="3" s="1"/>
  <c r="J61" i="3" s="1"/>
  <c r="G61" i="3" s="1"/>
  <c r="F54" i="1" s="1"/>
  <c r="H62" i="3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J60" i="3"/>
  <c r="G60" i="3" s="1"/>
  <c r="F53" i="1" s="1"/>
  <c r="H79" i="3" l="1"/>
  <c r="F61" i="3"/>
  <c r="I62" i="3" a="1"/>
  <c r="I62" i="3" s="1"/>
  <c r="F62" i="3" s="1"/>
  <c r="H80" i="3" l="1"/>
  <c r="J62" i="3"/>
  <c r="G62" i="3" s="1"/>
  <c r="I63" i="3" a="1"/>
  <c r="I63" i="3" s="1"/>
  <c r="H81" i="3" l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F56" i="1"/>
  <c r="F55" i="1"/>
  <c r="J63" i="3"/>
  <c r="G63" i="3" s="1"/>
  <c r="F57" i="1" s="1"/>
  <c r="F63" i="3"/>
  <c r="I64" i="3" a="1"/>
  <c r="I64" i="3" s="1"/>
  <c r="H99" i="3" l="1"/>
  <c r="J64" i="3"/>
  <c r="G64" i="3" s="1"/>
  <c r="F58" i="1" s="1"/>
  <c r="I65" i="3" a="1"/>
  <c r="I65" i="3" s="1"/>
  <c r="I66" i="3" s="1" a="1"/>
  <c r="I66" i="3" s="1"/>
  <c r="F64" i="3"/>
  <c r="H100" i="3" l="1"/>
  <c r="J66" i="3"/>
  <c r="G66" i="3" s="1"/>
  <c r="F60" i="1" s="1"/>
  <c r="F66" i="3"/>
  <c r="I67" i="3" a="1"/>
  <c r="I67" i="3" s="1"/>
  <c r="J65" i="3"/>
  <c r="G65" i="3" s="1"/>
  <c r="F59" i="1" s="1"/>
  <c r="F65" i="3"/>
  <c r="F67" i="3" l="1"/>
  <c r="J67" i="3"/>
  <c r="G67" i="3" s="1"/>
  <c r="F61" i="1" s="1"/>
  <c r="I68" i="3" a="1"/>
  <c r="I68" i="3" s="1"/>
  <c r="I69" i="3" l="1" a="1"/>
  <c r="I69" i="3" s="1"/>
  <c r="J68" i="3"/>
  <c r="G68" i="3" s="1"/>
  <c r="F62" i="1" s="1"/>
  <c r="F68" i="3"/>
  <c r="J69" i="3" l="1"/>
  <c r="G69" i="3" s="1"/>
  <c r="F63" i="1" s="1"/>
  <c r="F69" i="3"/>
  <c r="I70" i="3" a="1"/>
  <c r="I70" i="3" s="1"/>
  <c r="J70" i="3" l="1"/>
  <c r="G70" i="3" s="1"/>
  <c r="F64" i="1" s="1"/>
  <c r="I71" i="3" a="1"/>
  <c r="I71" i="3" s="1"/>
  <c r="F70" i="3"/>
  <c r="J71" i="3" l="1"/>
  <c r="G71" i="3" s="1"/>
  <c r="F65" i="1" s="1"/>
  <c r="F71" i="3"/>
  <c r="I72" i="3" a="1"/>
  <c r="I72" i="3" s="1"/>
  <c r="I73" i="3" s="1" a="1"/>
  <c r="I73" i="3" s="1"/>
  <c r="J73" i="3" l="1"/>
  <c r="G73" i="3" s="1"/>
  <c r="F67" i="1" s="1"/>
  <c r="I74" i="3" a="1"/>
  <c r="I74" i="3" s="1"/>
  <c r="I75" i="3" s="1" a="1"/>
  <c r="I75" i="3" s="1"/>
  <c r="F73" i="3"/>
  <c r="J72" i="3"/>
  <c r="G72" i="3" s="1"/>
  <c r="F66" i="1" s="1"/>
  <c r="F72" i="3"/>
  <c r="J75" i="3" l="1"/>
  <c r="G75" i="3" s="1"/>
  <c r="F69" i="1" s="1"/>
  <c r="I76" i="3" a="1"/>
  <c r="I76" i="3" s="1"/>
  <c r="I77" i="3" s="1" a="1"/>
  <c r="I77" i="3" s="1"/>
  <c r="F75" i="3"/>
  <c r="J74" i="3"/>
  <c r="G74" i="3" s="1"/>
  <c r="F68" i="1" s="1"/>
  <c r="F74" i="3"/>
  <c r="J77" i="3" l="1"/>
  <c r="G77" i="3" s="1"/>
  <c r="F71" i="1" s="1"/>
  <c r="F77" i="3"/>
  <c r="I78" i="3" a="1"/>
  <c r="I78" i="3" s="1"/>
  <c r="I79" i="3" s="1" a="1"/>
  <c r="I79" i="3" s="1"/>
  <c r="J76" i="3"/>
  <c r="G76" i="3" s="1"/>
  <c r="F70" i="1" s="1"/>
  <c r="F76" i="3"/>
  <c r="I80" i="3" l="1" a="1"/>
  <c r="I80" i="3" s="1"/>
  <c r="J78" i="3"/>
  <c r="G78" i="3" s="1"/>
  <c r="F72" i="1" s="1"/>
  <c r="F78" i="3"/>
  <c r="J80" i="3" l="1"/>
  <c r="G80" i="3" s="1"/>
  <c r="F74" i="1" s="1"/>
  <c r="F80" i="3"/>
  <c r="I81" i="3" a="1"/>
  <c r="I81" i="3" s="1"/>
  <c r="I82" i="3" s="1" a="1"/>
  <c r="I82" i="3" s="1"/>
  <c r="J79" i="3"/>
  <c r="G79" i="3" s="1"/>
  <c r="F73" i="1" s="1"/>
  <c r="F79" i="3"/>
  <c r="J82" i="3" l="1"/>
  <c r="G82" i="3" s="1"/>
  <c r="F76" i="1" s="1"/>
  <c r="F82" i="3"/>
  <c r="I83" i="3" a="1"/>
  <c r="I83" i="3" s="1"/>
  <c r="I84" i="3" s="1" a="1"/>
  <c r="I84" i="3" s="1"/>
  <c r="J81" i="3"/>
  <c r="G81" i="3" s="1"/>
  <c r="F75" i="1" s="1"/>
  <c r="F81" i="3"/>
  <c r="J84" i="3" l="1"/>
  <c r="G84" i="3" s="1"/>
  <c r="F78" i="1" s="1"/>
  <c r="I85" i="3" a="1"/>
  <c r="I85" i="3" s="1"/>
  <c r="F84" i="3"/>
  <c r="J83" i="3"/>
  <c r="G83" i="3" s="1"/>
  <c r="F77" i="1" s="1"/>
  <c r="F83" i="3"/>
  <c r="J85" i="3" l="1"/>
  <c r="G85" i="3" s="1"/>
  <c r="F79" i="1" s="1"/>
  <c r="F85" i="3"/>
  <c r="I86" i="3" a="1"/>
  <c r="I86" i="3" s="1"/>
  <c r="I87" i="3" s="1" a="1"/>
  <c r="I87" i="3" s="1"/>
  <c r="J87" i="3" l="1"/>
  <c r="G87" i="3" s="1"/>
  <c r="F81" i="1" s="1"/>
  <c r="F87" i="3"/>
  <c r="I88" i="3" a="1"/>
  <c r="I88" i="3" s="1"/>
  <c r="I89" i="3" s="1" a="1"/>
  <c r="I89" i="3" s="1"/>
  <c r="J86" i="3"/>
  <c r="G86" i="3" s="1"/>
  <c r="F80" i="1" s="1"/>
  <c r="F86" i="3"/>
  <c r="J89" i="3" l="1"/>
  <c r="G89" i="3" s="1"/>
  <c r="F83" i="1" s="1"/>
  <c r="F89" i="3"/>
  <c r="I90" i="3" a="1"/>
  <c r="I90" i="3" s="1"/>
  <c r="I91" i="3" s="1" a="1"/>
  <c r="I91" i="3" s="1"/>
  <c r="J88" i="3"/>
  <c r="G88" i="3" s="1"/>
  <c r="F82" i="1" s="1"/>
  <c r="F88" i="3"/>
  <c r="I92" i="3" l="1" a="1"/>
  <c r="I92" i="3" s="1"/>
  <c r="J91" i="3"/>
  <c r="G91" i="3" s="1"/>
  <c r="F85" i="1" s="1"/>
  <c r="F91" i="3"/>
  <c r="J90" i="3"/>
  <c r="G90" i="3" s="1"/>
  <c r="F84" i="1" s="1"/>
  <c r="F90" i="3"/>
  <c r="I93" i="3" l="1" a="1"/>
  <c r="I93" i="3" s="1"/>
  <c r="I94" i="3" s="1" a="1"/>
  <c r="I94" i="3" s="1"/>
  <c r="J92" i="3"/>
  <c r="G92" i="3" s="1"/>
  <c r="F86" i="1" s="1"/>
  <c r="F92" i="3"/>
  <c r="J94" i="3" l="1"/>
  <c r="G94" i="3" s="1"/>
  <c r="F88" i="1" s="1"/>
  <c r="I95" i="3" a="1"/>
  <c r="I95" i="3" s="1"/>
  <c r="I96" i="3" s="1" a="1"/>
  <c r="I96" i="3" s="1"/>
  <c r="F94" i="3"/>
  <c r="J93" i="3"/>
  <c r="G93" i="3" s="1"/>
  <c r="F87" i="1" s="1"/>
  <c r="F93" i="3"/>
  <c r="I97" i="3" l="1" a="1"/>
  <c r="I97" i="3" s="1"/>
  <c r="J96" i="3"/>
  <c r="G96" i="3" s="1"/>
  <c r="F90" i="1" s="1"/>
  <c r="F96" i="3"/>
  <c r="J95" i="3"/>
  <c r="G95" i="3" s="1"/>
  <c r="F89" i="1" s="1"/>
  <c r="F95" i="3"/>
  <c r="J97" i="3" l="1"/>
  <c r="G97" i="3" s="1"/>
  <c r="F91" i="1" s="1"/>
  <c r="F97" i="3"/>
  <c r="I98" i="3" a="1"/>
  <c r="I98" i="3" s="1"/>
  <c r="I99" i="3" s="1" a="1"/>
  <c r="I99" i="3" s="1"/>
  <c r="J99" i="3" l="1"/>
  <c r="G99" i="3" s="1"/>
  <c r="F93" i="1" s="1"/>
  <c r="F99" i="3"/>
  <c r="I100" i="3" a="1"/>
  <c r="I100" i="3" s="1"/>
  <c r="I101" i="3" s="1" a="1"/>
  <c r="I101" i="3" s="1"/>
  <c r="J98" i="3"/>
  <c r="G98" i="3" s="1"/>
  <c r="F92" i="1" s="1"/>
  <c r="F98" i="3"/>
  <c r="J101" i="3" l="1"/>
  <c r="G101" i="3" s="1"/>
  <c r="F95" i="1" s="1"/>
  <c r="F101" i="3"/>
  <c r="I102" i="3" a="1"/>
  <c r="I102" i="3" s="1"/>
  <c r="J100" i="3"/>
  <c r="G100" i="3" s="1"/>
  <c r="F94" i="1" s="1"/>
  <c r="F100" i="3"/>
  <c r="J102" i="3" l="1"/>
  <c r="G102" i="3" s="1"/>
  <c r="F96" i="1" s="1"/>
  <c r="F102" i="3"/>
  <c r="I103" i="3" a="1"/>
  <c r="I103" i="3" s="1"/>
  <c r="J103" i="3" l="1"/>
  <c r="G103" i="3" s="1"/>
  <c r="F97" i="1" s="1"/>
  <c r="F103" i="3"/>
  <c r="I104" i="3" a="1"/>
  <c r="I104" i="3" s="1"/>
  <c r="I105" i="3" s="1" a="1"/>
  <c r="I105" i="3" s="1"/>
  <c r="I106" i="3" l="1" a="1"/>
  <c r="I106" i="3" s="1"/>
  <c r="J105" i="3"/>
  <c r="G105" i="3" s="1"/>
  <c r="F99" i="1" s="1"/>
  <c r="F105" i="3"/>
  <c r="J104" i="3"/>
  <c r="G104" i="3" s="1"/>
  <c r="F98" i="1" s="1"/>
  <c r="F104" i="3"/>
  <c r="J106" i="3" l="1"/>
  <c r="G106" i="3" s="1"/>
  <c r="F100" i="1" s="1"/>
  <c r="I107" i="3" a="1"/>
  <c r="I107" i="3" s="1"/>
  <c r="F106" i="3"/>
  <c r="J107" i="3" l="1"/>
  <c r="G107" i="3" s="1"/>
  <c r="F101" i="1" s="1"/>
  <c r="F107" i="3"/>
  <c r="I108" i="3" a="1"/>
  <c r="I108" i="3" s="1"/>
  <c r="I109" i="3" l="1" a="1"/>
  <c r="I109" i="3" s="1"/>
  <c r="I110" i="3" s="1" a="1"/>
  <c r="I110" i="3" s="1"/>
  <c r="J108" i="3"/>
  <c r="G108" i="3" s="1"/>
  <c r="F102" i="1" s="1"/>
  <c r="F108" i="3"/>
  <c r="J110" i="3" l="1"/>
  <c r="G110" i="3" s="1"/>
  <c r="F104" i="1" s="1"/>
  <c r="I111" i="3" a="1"/>
  <c r="I111" i="3" s="1"/>
  <c r="F110" i="3"/>
  <c r="J109" i="3"/>
  <c r="G109" i="3" s="1"/>
  <c r="F103" i="1" s="1"/>
  <c r="F109" i="3"/>
  <c r="J111" i="3" l="1"/>
  <c r="G111" i="3" s="1"/>
  <c r="F105" i="1" s="1"/>
  <c r="F111" i="3"/>
  <c r="I112" i="3" a="1"/>
  <c r="I112" i="3" s="1"/>
  <c r="I113" i="3" s="1" a="1"/>
  <c r="I113" i="3" s="1"/>
  <c r="J113" i="3" l="1"/>
  <c r="G113" i="3" s="1"/>
  <c r="F107" i="1" s="1"/>
  <c r="I114" i="3" a="1"/>
  <c r="I114" i="3" s="1"/>
  <c r="I115" i="3" s="1" a="1"/>
  <c r="I115" i="3" s="1"/>
  <c r="F113" i="3"/>
  <c r="J112" i="3"/>
  <c r="G112" i="3" s="1"/>
  <c r="F106" i="1" s="1"/>
  <c r="F112" i="3"/>
  <c r="J115" i="3" l="1"/>
  <c r="G115" i="3" s="1"/>
  <c r="F109" i="1" s="1"/>
  <c r="F115" i="3"/>
  <c r="I116" i="3" a="1"/>
  <c r="I116" i="3" s="1"/>
  <c r="J114" i="3"/>
  <c r="G114" i="3" s="1"/>
  <c r="F108" i="1" s="1"/>
  <c r="F114" i="3"/>
  <c r="J116" i="3" l="1"/>
  <c r="G116" i="3" s="1"/>
  <c r="F110" i="1" s="1"/>
  <c r="I117" i="3" a="1"/>
  <c r="I117" i="3" s="1"/>
  <c r="F116" i="3"/>
  <c r="J117" i="3" l="1"/>
  <c r="G117" i="3" s="1"/>
  <c r="F111" i="1" s="1"/>
  <c r="I118" i="3" a="1"/>
  <c r="I118" i="3" s="1"/>
  <c r="F117" i="3"/>
  <c r="J118" i="3" l="1"/>
  <c r="G118" i="3" s="1"/>
  <c r="F112" i="1" s="1"/>
  <c r="F118" i="3"/>
  <c r="I119" i="3" a="1"/>
  <c r="I119" i="3" s="1"/>
  <c r="I120" i="3" s="1" a="1"/>
  <c r="I120" i="3" s="1"/>
  <c r="J120" i="3" l="1"/>
  <c r="G120" i="3" s="1"/>
  <c r="F114" i="1" s="1"/>
  <c r="F120" i="3"/>
  <c r="I121" i="3" a="1"/>
  <c r="I121" i="3" s="1"/>
  <c r="J119" i="3"/>
  <c r="G119" i="3" s="1"/>
  <c r="F113" i="1" s="1"/>
  <c r="F119" i="3"/>
  <c r="I122" i="3" l="1" a="1"/>
  <c r="I122" i="3" s="1"/>
  <c r="I123" i="3" s="1" a="1"/>
  <c r="I123" i="3" s="1"/>
  <c r="I124" i="3" s="1" a="1"/>
  <c r="I124" i="3" s="1"/>
  <c r="J121" i="3"/>
  <c r="G121" i="3" s="1"/>
  <c r="F115" i="1" s="1"/>
  <c r="F121" i="3"/>
  <c r="J124" i="3" l="1"/>
  <c r="G124" i="3" s="1"/>
  <c r="F118" i="1" s="1"/>
  <c r="F124" i="3"/>
  <c r="I125" i="3" a="1"/>
  <c r="I125" i="3" s="1"/>
  <c r="J123" i="3"/>
  <c r="G123" i="3" s="1"/>
  <c r="F117" i="1" s="1"/>
  <c r="F123" i="3"/>
  <c r="J122" i="3"/>
  <c r="G122" i="3" s="1"/>
  <c r="F116" i="1" s="1"/>
  <c r="F122" i="3"/>
  <c r="J125" i="3" l="1"/>
  <c r="G125" i="3" s="1"/>
  <c r="F119" i="1" s="1"/>
  <c r="I126" i="3" a="1"/>
  <c r="I126" i="3" s="1"/>
  <c r="F125" i="3"/>
  <c r="J126" i="3" l="1"/>
  <c r="G126" i="3" s="1"/>
  <c r="F120" i="1" s="1"/>
  <c r="F12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<sst xmlns="http://schemas.openxmlformats.org/spreadsheetml/2006/main" count="119" uniqueCount="114">
  <si>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</si>
  <si>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</si>
  <si>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</si>
  <si>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</si>
  <si>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</si>
  <si>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</si>
  <si>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</si>
  <si>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</si>
  <si>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</si>
  <si>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</si>
  <si>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</si>
  <si>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타워 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</si>
  <si>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</si>
  <si>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</si>
  <si>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1. 타워 시작, 끝 체력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</si>
  <si>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</si>
  <si>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</si>
  <si>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</si>
  <si>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</si>
  <si>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</si>
  <si>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</si>
  <si>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</si>
  <si>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</si>
  <si>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</si>
  <si>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</si>
  <si>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</si>
  <si>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</si>
  <si>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</si>
  <si>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</si>
  <si>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</si>
  <si>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</si>
  <si>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</si>
  <si>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</si>
  <si>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</si>
  <si>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</si>
  <si>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</si>
  <si>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</si>
  <si>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</si>
  <si>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</si>
  <si>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</si>
  <si>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</si>
  <si>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</si>
  <si>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</si>
  <si>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</si>
  <si>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</si>
  <si>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</si>
  <si>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</si>
  <si>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</si>
  <si>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</si>
  <si>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1경</t>
    <phoneticPr fontId="1" type="noConversion"/>
  </si>
  <si>
    <t>언</t>
    <phoneticPr fontId="1" type="noConversion"/>
  </si>
  <si>
    <t>2. 소탕 보상 시작</t>
    <phoneticPr fontId="1" type="noConversion"/>
  </si>
  <si>
    <t>sweepValue</t>
  </si>
  <si>
    <t>sweepValue</t>
    <phoneticPr fontId="1" type="noConversion"/>
  </si>
  <si>
    <t>sweeepType</t>
  </si>
  <si>
    <t>단계별 차이량</t>
    <phoneticPr fontId="1" type="noConversion"/>
  </si>
  <si>
    <t>길드 재화 밸런스</t>
    <phoneticPr fontId="1" type="noConversion"/>
  </si>
  <si>
    <t>1. 길드 보상 측정</t>
    <phoneticPr fontId="1" type="noConversion"/>
  </si>
  <si>
    <t>콘텐츠</t>
    <phoneticPr fontId="1" type="noConversion"/>
  </si>
  <si>
    <t>보상 1일</t>
    <phoneticPr fontId="1" type="noConversion"/>
  </si>
  <si>
    <t>7일 계산</t>
    <phoneticPr fontId="1" type="noConversion"/>
  </si>
  <si>
    <t>7일 총합</t>
    <phoneticPr fontId="1" type="noConversion"/>
  </si>
  <si>
    <t>붉은 구미호전</t>
    <phoneticPr fontId="1" type="noConversion"/>
  </si>
  <si>
    <t>대산군</t>
    <phoneticPr fontId="1" type="noConversion"/>
  </si>
  <si>
    <t>길드 동굴</t>
    <phoneticPr fontId="1" type="noConversion"/>
  </si>
  <si>
    <t>길드 동굴 주간 보상</t>
    <phoneticPr fontId="1" type="noConversion"/>
  </si>
  <si>
    <t>영혼 열쇠</t>
    <phoneticPr fontId="1" type="noConversion"/>
  </si>
  <si>
    <t>천도 복숭아</t>
    <phoneticPr fontId="1" type="noConversion"/>
  </si>
  <si>
    <t>1회 교환</t>
    <phoneticPr fontId="1" type="noConversion"/>
  </si>
  <si>
    <t>1회 교환시 필요 개수</t>
    <phoneticPr fontId="1" type="noConversion"/>
  </si>
  <si>
    <t>7일 교환 가능 개수</t>
    <phoneticPr fontId="1" type="noConversion"/>
  </si>
  <si>
    <t>수련의 돌(조)</t>
    <phoneticPr fontId="1" type="noConversion"/>
  </si>
  <si>
    <t>여우 구슬(억)</t>
    <phoneticPr fontId="1" type="noConversion"/>
  </si>
  <si>
    <t>재화 교환 가치</t>
    <phoneticPr fontId="1" type="noConversion"/>
  </si>
  <si>
    <t>hp 숫자</t>
    <phoneticPr fontId="1" type="noConversion"/>
  </si>
  <si>
    <t>길드 동굴주간 보상</t>
    <phoneticPr fontId="1" type="noConversion"/>
  </si>
  <si>
    <t>길드원 30명 총합</t>
    <phoneticPr fontId="1" type="noConversion"/>
  </si>
  <si>
    <t>단계</t>
    <phoneticPr fontId="1" type="noConversion"/>
  </si>
  <si>
    <t>보상 층수(총 합)</t>
    <phoneticPr fontId="1" type="noConversion"/>
  </si>
  <si>
    <t>보상 지급량</t>
    <phoneticPr fontId="1" type="noConversion"/>
  </si>
  <si>
    <t>2. 재화 교환 측정</t>
    <phoneticPr fontId="1" type="noConversion"/>
  </si>
  <si>
    <t>chimValue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</si>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</sst>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0" fillId="3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0" fillId="3" borderId="5" xfId="0" applyNumberForma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124"/>
  <sheetViews>
    <sheetView tabSelected="1" zoomScale="85" zoomScaleNormal="85" workbookViewId="0">
      <pane ySplit="1" topLeftCell="A100" activePane="bottomLeft" state="frozen"/>
      <selection pane="bottomLeft" activeCell="F122" sqref="F122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54</v>
      </c>
      <c r="L1" t="s">
        <v>52</v>
      </c>
      <c r="M1" t="s">
        <v>81</v>
      </c>
    </row>
    <row r="2" spans="1:13" x14ac:dyDescent="0.3">
      <c r="A2">
        <v>0</v>
      </c>
      <c r="B2" s="1" t="s">
        <v>10</v>
      </c>
      <c r="C2">
        <f>IF(MOD(A2,5)=0,9021,25)</f>
        <v>9021</v>
      </c>
      <c r="D2">
        <v>1</v>
      </c>
      <c r="E2">
        <v>1</v>
      </c>
      <c r="F2" s="2">
        <v>1E+16</v>
      </c>
      <c r="G2">
        <v>1000</v>
      </c>
      <c r="H2">
        <v>8</v>
      </c>
      <c r="I2">
        <v>0</v>
      </c>
      <c r="J2">
        <v>2000</v>
      </c>
      <c r="K2">
        <v>25</v>
      </c>
      <c r="L2">
        <v>200</v>
      </c>
      <c r="M2">
        <v>0</v>
      </c>
    </row>
    <row r="3" spans="1:13" x14ac:dyDescent="0.3">
      <c r="A3">
        <v>1</v>
      </c>
      <c r="B3" s="1" t="str">
        <f>B2</f>
        <v>1-1</v>
      </c>
      <c r="C3">
        <f t="shared" ref="C3:C59" si="0">IF(MOD(A3,5)=0,9021,25)</f>
        <v>25</v>
      </c>
      <c r="D3">
        <v>100</v>
      </c>
      <c r="E3">
        <f>E2</f>
        <v>1</v>
      </c>
      <c r="F3" s="2">
        <v>5.1E+17</v>
      </c>
      <c r="G3">
        <v>1000</v>
      </c>
      <c r="H3">
        <v>8</v>
      </c>
      <c r="I3">
        <v>0</v>
      </c>
      <c r="J3">
        <v>2200</v>
      </c>
      <c r="K3">
        <f>K2</f>
        <v>25</v>
      </c>
      <c r="L3">
        <v>400</v>
      </c>
      <c r="M3">
        <f>M2</f>
        <v>0</v>
      </c>
    </row>
    <row r="4" spans="1:13" x14ac:dyDescent="0.3">
      <c r="A4">
        <v>2</v>
      </c>
      <c r="B4" s="1" t="str">
        <f t="shared" ref="B4:B71" si="1">B3</f>
        <v>1-1</v>
      </c>
      <c r="C4">
        <f t="shared" si="0"/>
        <v>25</v>
      </c>
      <c r="D4">
        <v>200</v>
      </c>
      <c r="E4">
        <f t="shared" ref="E4:E71" si="2">E3</f>
        <v>1</v>
      </c>
      <c r="F4" s="2">
        <v>2.601E+19</v>
      </c>
      <c r="G4">
        <v>1000</v>
      </c>
      <c r="H4">
        <v>8</v>
      </c>
      <c r="I4">
        <v>0</v>
      </c>
      <c r="J4">
        <v>2400</v>
      </c>
      <c r="K4">
        <f t="shared" ref="K4:K71" si="3">K3</f>
        <v>25</v>
      </c>
      <c r="L4">
        <v>600</v>
      </c>
      <c r="M4">
        <f t="shared" ref="M4:M71" si="4">M3</f>
        <v>0</v>
      </c>
    </row>
    <row r="5" spans="1:13" x14ac:dyDescent="0.3">
      <c r="A5">
        <v>3</v>
      </c>
      <c r="B5" s="1" t="str">
        <f t="shared" si="1"/>
        <v>1-1</v>
      </c>
      <c r="C5">
        <f t="shared" si="0"/>
        <v>25</v>
      </c>
      <c r="D5">
        <v>300</v>
      </c>
      <c r="E5">
        <f t="shared" si="2"/>
        <v>1</v>
      </c>
      <c r="F5" s="2">
        <v>1.3265100000000001E+21</v>
      </c>
      <c r="G5">
        <v>1000</v>
      </c>
      <c r="H5">
        <v>8</v>
      </c>
      <c r="I5">
        <v>0</v>
      </c>
      <c r="J5">
        <v>2600</v>
      </c>
      <c r="K5">
        <f t="shared" si="3"/>
        <v>25</v>
      </c>
      <c r="L5">
        <v>800</v>
      </c>
      <c r="M5">
        <f t="shared" si="4"/>
        <v>0</v>
      </c>
    </row>
    <row r="6" spans="1:13" x14ac:dyDescent="0.3">
      <c r="A6">
        <v>4</v>
      </c>
      <c r="B6" s="1" t="str">
        <f t="shared" si="1"/>
        <v>1-1</v>
      </c>
      <c r="C6">
        <f t="shared" si="0"/>
        <v>25</v>
      </c>
      <c r="D6">
        <v>400</v>
      </c>
      <c r="E6">
        <f t="shared" si="2"/>
        <v>1</v>
      </c>
      <c r="F6" s="2">
        <v>6.7652009999999995E+22</v>
      </c>
      <c r="G6">
        <v>1000</v>
      </c>
      <c r="H6">
        <v>8</v>
      </c>
      <c r="I6">
        <v>0</v>
      </c>
      <c r="J6">
        <v>2800</v>
      </c>
      <c r="K6">
        <f t="shared" si="3"/>
        <v>25</v>
      </c>
      <c r="L6">
        <v>1000</v>
      </c>
      <c r="M6">
        <f t="shared" si="4"/>
        <v>0</v>
      </c>
    </row>
    <row r="7" spans="1:13" x14ac:dyDescent="0.3">
      <c r="A7">
        <v>5</v>
      </c>
      <c r="B7" s="1" t="str">
        <f t="shared" si="1"/>
        <v>1-1</v>
      </c>
      <c r="C7">
        <f t="shared" si="0"/>
        <v>9021</v>
      </c>
      <c r="D7">
        <v>2</v>
      </c>
      <c r="E7">
        <f t="shared" si="2"/>
        <v>1</v>
      </c>
      <c r="F7" s="2">
        <v>3.4503000000000005E+24</v>
      </c>
      <c r="G7">
        <v>1000</v>
      </c>
      <c r="H7">
        <v>8</v>
      </c>
      <c r="I7">
        <v>0</v>
      </c>
      <c r="J7">
        <v>3000</v>
      </c>
      <c r="K7">
        <f t="shared" si="3"/>
        <v>25</v>
      </c>
      <c r="L7">
        <v>1200</v>
      </c>
      <c r="M7">
        <f t="shared" si="4"/>
        <v>0</v>
      </c>
    </row>
    <row r="8" spans="1:13" x14ac:dyDescent="0.3">
      <c r="A8">
        <v>6</v>
      </c>
      <c r="B8" s="1" t="str">
        <f t="shared" si="1"/>
        <v>1-1</v>
      </c>
      <c r="C8">
        <f t="shared" si="0"/>
        <v>25</v>
      </c>
      <c r="D8">
        <v>700</v>
      </c>
      <c r="E8">
        <f t="shared" si="2"/>
        <v>1</v>
      </c>
      <c r="F8" s="2">
        <v>1.7596529999999999E+26</v>
      </c>
      <c r="G8">
        <v>1000</v>
      </c>
      <c r="H8">
        <v>8</v>
      </c>
      <c r="I8">
        <v>0</v>
      </c>
      <c r="J8">
        <v>3200</v>
      </c>
      <c r="K8">
        <f t="shared" si="3"/>
        <v>25</v>
      </c>
      <c r="L8">
        <v>1400</v>
      </c>
      <c r="M8">
        <f t="shared" si="4"/>
        <v>0</v>
      </c>
    </row>
    <row r="9" spans="1:13" x14ac:dyDescent="0.3">
      <c r="A9">
        <v>7</v>
      </c>
      <c r="B9" s="1" t="str">
        <f t="shared" si="1"/>
        <v>1-1</v>
      </c>
      <c r="C9">
        <f t="shared" si="0"/>
        <v>25</v>
      </c>
      <c r="D9">
        <v>1000</v>
      </c>
      <c r="E9">
        <f t="shared" si="2"/>
        <v>1</v>
      </c>
      <c r="F9" s="2">
        <v>8.9742302999999997E+27</v>
      </c>
      <c r="G9">
        <v>1000</v>
      </c>
      <c r="H9">
        <v>8</v>
      </c>
      <c r="I9">
        <v>0</v>
      </c>
      <c r="J9">
        <v>3400</v>
      </c>
      <c r="K9">
        <f t="shared" si="3"/>
        <v>25</v>
      </c>
      <c r="L9">
        <v>1600</v>
      </c>
      <c r="M9">
        <f t="shared" si="4"/>
        <v>0</v>
      </c>
    </row>
    <row r="10" spans="1:13" x14ac:dyDescent="0.3">
      <c r="A10">
        <v>8</v>
      </c>
      <c r="B10" s="1" t="str">
        <f t="shared" si="1"/>
        <v>1-1</v>
      </c>
      <c r="C10">
        <f t="shared" si="0"/>
        <v>25</v>
      </c>
      <c r="D10">
        <v>1300</v>
      </c>
      <c r="E10">
        <f t="shared" si="2"/>
        <v>1</v>
      </c>
      <c r="F10" s="2">
        <v>4.5768600000000005E+29</v>
      </c>
      <c r="G10">
        <v>1000</v>
      </c>
      <c r="H10">
        <v>8</v>
      </c>
      <c r="I10">
        <v>0</v>
      </c>
      <c r="J10">
        <v>3600</v>
      </c>
      <c r="K10">
        <f t="shared" si="3"/>
        <v>25</v>
      </c>
      <c r="L10">
        <v>1800</v>
      </c>
      <c r="M10">
        <f t="shared" si="4"/>
        <v>0</v>
      </c>
    </row>
    <row r="11" spans="1:13" x14ac:dyDescent="0.3">
      <c r="A11">
        <v>9</v>
      </c>
      <c r="B11" s="1" t="str">
        <f t="shared" si="1"/>
        <v>1-1</v>
      </c>
      <c r="C11">
        <f t="shared" si="0"/>
        <v>25</v>
      </c>
      <c r="D11">
        <v>1600</v>
      </c>
      <c r="E11">
        <f t="shared" si="2"/>
        <v>1</v>
      </c>
      <c r="F11" s="2">
        <v>2.3341986000000001E+31</v>
      </c>
      <c r="G11">
        <v>1000</v>
      </c>
      <c r="H11">
        <v>8</v>
      </c>
      <c r="I11">
        <v>0</v>
      </c>
      <c r="J11">
        <v>3800</v>
      </c>
      <c r="K11">
        <f t="shared" si="3"/>
        <v>25</v>
      </c>
      <c r="L11">
        <v>2000</v>
      </c>
      <c r="M11">
        <f t="shared" si="4"/>
        <v>0</v>
      </c>
    </row>
    <row r="12" spans="1:13" x14ac:dyDescent="0.3">
      <c r="A12">
        <v>10</v>
      </c>
      <c r="B12" s="1" t="str">
        <f t="shared" si="1"/>
        <v>1-1</v>
      </c>
      <c r="C12">
        <f t="shared" si="0"/>
        <v>9021</v>
      </c>
      <c r="D12">
        <v>3</v>
      </c>
      <c r="E12">
        <f t="shared" si="2"/>
        <v>1</v>
      </c>
      <c r="F12" s="2">
        <v>1.1904500000000001E+33</v>
      </c>
      <c r="G12">
        <v>1000</v>
      </c>
      <c r="H12">
        <v>8</v>
      </c>
      <c r="I12">
        <v>0</v>
      </c>
      <c r="J12">
        <v>4000</v>
      </c>
      <c r="K12">
        <f t="shared" si="3"/>
        <v>25</v>
      </c>
      <c r="L12">
        <v>2200</v>
      </c>
      <c r="M12">
        <f t="shared" si="4"/>
        <v>0</v>
      </c>
    </row>
    <row r="13" spans="1:13" x14ac:dyDescent="0.3">
      <c r="A13">
        <v>11</v>
      </c>
      <c r="B13" s="1" t="str">
        <f t="shared" si="1"/>
        <v>1-1</v>
      </c>
      <c r="C13">
        <f t="shared" si="0"/>
        <v>25</v>
      </c>
      <c r="D13">
        <v>2000</v>
      </c>
      <c r="E13">
        <f t="shared" si="2"/>
        <v>1</v>
      </c>
      <c r="F13" s="2">
        <v>6.0712950000000003E+34</v>
      </c>
      <c r="G13">
        <v>1000</v>
      </c>
      <c r="H13">
        <v>8</v>
      </c>
      <c r="I13">
        <v>0</v>
      </c>
      <c r="J13">
        <v>4200</v>
      </c>
      <c r="K13">
        <f t="shared" si="3"/>
        <v>25</v>
      </c>
      <c r="L13">
        <v>2400</v>
      </c>
      <c r="M13">
        <f t="shared" si="4"/>
        <v>0</v>
      </c>
    </row>
    <row r="14" spans="1:13" x14ac:dyDescent="0.3">
      <c r="A14">
        <v>12</v>
      </c>
      <c r="B14" s="1" t="str">
        <f t="shared" si="1"/>
        <v>1-1</v>
      </c>
      <c r="C14">
        <f t="shared" si="0"/>
        <v>25</v>
      </c>
      <c r="D14">
        <v>2500</v>
      </c>
      <c r="E14">
        <f t="shared" si="2"/>
        <v>1</v>
      </c>
      <c r="F14" s="2">
        <v>3.0963999999999999E+36</v>
      </c>
      <c r="G14">
        <v>1000</v>
      </c>
      <c r="H14">
        <v>8</v>
      </c>
      <c r="I14">
        <v>0</v>
      </c>
      <c r="J14">
        <v>4400</v>
      </c>
      <c r="K14">
        <f t="shared" si="3"/>
        <v>25</v>
      </c>
      <c r="L14">
        <v>2600</v>
      </c>
      <c r="M14">
        <f t="shared" si="4"/>
        <v>0</v>
      </c>
    </row>
    <row r="15" spans="1:13" x14ac:dyDescent="0.3">
      <c r="A15">
        <v>13</v>
      </c>
      <c r="B15" s="1" t="str">
        <f t="shared" si="1"/>
        <v>1-1</v>
      </c>
      <c r="C15">
        <f t="shared" si="0"/>
        <v>25</v>
      </c>
      <c r="D15">
        <v>3000</v>
      </c>
      <c r="E15">
        <f t="shared" si="2"/>
        <v>1</v>
      </c>
      <c r="F15" s="2">
        <v>1.5791640000000002E+38</v>
      </c>
      <c r="G15">
        <v>1000</v>
      </c>
      <c r="H15">
        <v>8</v>
      </c>
      <c r="I15">
        <v>0</v>
      </c>
      <c r="J15">
        <v>4600</v>
      </c>
      <c r="K15">
        <f t="shared" si="3"/>
        <v>25</v>
      </c>
      <c r="L15">
        <v>2800</v>
      </c>
      <c r="M15">
        <f t="shared" si="4"/>
        <v>0</v>
      </c>
    </row>
    <row r="16" spans="1:13" x14ac:dyDescent="0.3">
      <c r="A16">
        <v>14</v>
      </c>
      <c r="B16" s="1" t="str">
        <f t="shared" si="1"/>
        <v>1-1</v>
      </c>
      <c r="C16">
        <f t="shared" si="0"/>
        <v>25</v>
      </c>
      <c r="D16">
        <v>3500</v>
      </c>
      <c r="E16">
        <f t="shared" si="2"/>
        <v>1</v>
      </c>
      <c r="F16" s="2">
        <v>8.0537364000000001E+39</v>
      </c>
      <c r="G16">
        <v>1000</v>
      </c>
      <c r="H16">
        <v>8</v>
      </c>
      <c r="I16">
        <v>0</v>
      </c>
      <c r="J16">
        <v>4800</v>
      </c>
      <c r="K16">
        <f t="shared" si="3"/>
        <v>25</v>
      </c>
      <c r="L16">
        <v>3000</v>
      </c>
      <c r="M16">
        <f t="shared" si="4"/>
        <v>0</v>
      </c>
    </row>
    <row r="17" spans="1:13" x14ac:dyDescent="0.3">
      <c r="A17">
        <v>15</v>
      </c>
      <c r="B17" s="1" t="str">
        <f t="shared" si="1"/>
        <v>1-1</v>
      </c>
      <c r="C17">
        <f t="shared" si="0"/>
        <v>9021</v>
      </c>
      <c r="D17">
        <v>4</v>
      </c>
      <c r="E17">
        <f t="shared" si="2"/>
        <v>1</v>
      </c>
      <c r="F17" s="2">
        <v>4.1074099999999999E+41</v>
      </c>
      <c r="G17">
        <v>1000</v>
      </c>
      <c r="H17">
        <v>8</v>
      </c>
      <c r="I17">
        <v>0</v>
      </c>
      <c r="J17">
        <v>5000</v>
      </c>
      <c r="K17">
        <f t="shared" si="3"/>
        <v>25</v>
      </c>
      <c r="L17">
        <v>3200</v>
      </c>
      <c r="M17">
        <f t="shared" si="4"/>
        <v>0</v>
      </c>
    </row>
    <row r="18" spans="1:13" x14ac:dyDescent="0.3">
      <c r="A18">
        <v>16</v>
      </c>
      <c r="B18" s="1" t="str">
        <f t="shared" si="1"/>
        <v>1-1</v>
      </c>
      <c r="C18">
        <f t="shared" si="0"/>
        <v>25</v>
      </c>
      <c r="D18">
        <v>4000</v>
      </c>
      <c r="E18">
        <f t="shared" si="2"/>
        <v>1</v>
      </c>
      <c r="F18" s="2">
        <v>2.0947791000000003E+43</v>
      </c>
      <c r="G18">
        <v>1000</v>
      </c>
      <c r="H18">
        <v>8</v>
      </c>
      <c r="I18">
        <v>0</v>
      </c>
      <c r="J18">
        <v>5200</v>
      </c>
      <c r="K18">
        <f t="shared" si="3"/>
        <v>25</v>
      </c>
      <c r="L18">
        <v>3400</v>
      </c>
      <c r="M18">
        <f t="shared" si="4"/>
        <v>0</v>
      </c>
    </row>
    <row r="19" spans="1:13" x14ac:dyDescent="0.3">
      <c r="A19">
        <v>17</v>
      </c>
      <c r="B19" s="1" t="str">
        <f t="shared" si="1"/>
        <v>1-1</v>
      </c>
      <c r="C19">
        <f t="shared" si="0"/>
        <v>25</v>
      </c>
      <c r="D19">
        <v>5000</v>
      </c>
      <c r="E19">
        <f t="shared" si="2"/>
        <v>1</v>
      </c>
      <c r="F19" s="2">
        <v>1.06834E+45</v>
      </c>
      <c r="G19">
        <v>1000</v>
      </c>
      <c r="H19">
        <v>8</v>
      </c>
      <c r="I19">
        <v>0</v>
      </c>
      <c r="J19">
        <v>5400</v>
      </c>
      <c r="K19">
        <f t="shared" si="3"/>
        <v>25</v>
      </c>
      <c r="L19">
        <v>3600</v>
      </c>
      <c r="M19">
        <f t="shared" si="4"/>
        <v>0</v>
      </c>
    </row>
    <row r="20" spans="1:13" x14ac:dyDescent="0.3">
      <c r="A20">
        <v>18</v>
      </c>
      <c r="B20" s="1" t="str">
        <f t="shared" si="1"/>
        <v>1-1</v>
      </c>
      <c r="C20">
        <f t="shared" si="0"/>
        <v>25</v>
      </c>
      <c r="D20">
        <v>6000</v>
      </c>
      <c r="E20">
        <f t="shared" si="2"/>
        <v>1</v>
      </c>
      <c r="F20" s="2">
        <v>5.4485340000000006E+46</v>
      </c>
      <c r="G20">
        <v>1000</v>
      </c>
      <c r="H20">
        <v>8</v>
      </c>
      <c r="I20">
        <v>0</v>
      </c>
      <c r="J20">
        <v>5600</v>
      </c>
      <c r="K20">
        <f t="shared" si="3"/>
        <v>25</v>
      </c>
      <c r="L20">
        <v>3800</v>
      </c>
      <c r="M20">
        <f t="shared" si="4"/>
        <v>0</v>
      </c>
    </row>
    <row r="21" spans="1:13" x14ac:dyDescent="0.3">
      <c r="A21">
        <v>19</v>
      </c>
      <c r="B21" s="1" t="str">
        <f t="shared" si="1"/>
        <v>1-1</v>
      </c>
      <c r="C21">
        <f t="shared" si="0"/>
        <v>25</v>
      </c>
      <c r="D21">
        <v>7000</v>
      </c>
      <c r="E21">
        <f t="shared" si="2"/>
        <v>1</v>
      </c>
      <c r="F21" s="2">
        <v>2.7788000000000005E+48</v>
      </c>
      <c r="G21">
        <v>1000</v>
      </c>
      <c r="H21">
        <v>8</v>
      </c>
      <c r="I21">
        <v>0</v>
      </c>
      <c r="J21">
        <v>5800</v>
      </c>
      <c r="K21">
        <f t="shared" si="3"/>
        <v>25</v>
      </c>
      <c r="L21">
        <v>4000</v>
      </c>
      <c r="M21">
        <f t="shared" si="4"/>
        <v>0</v>
      </c>
    </row>
    <row r="22" spans="1:13" x14ac:dyDescent="0.3">
      <c r="A22">
        <v>20</v>
      </c>
      <c r="B22" s="1" t="str">
        <f t="shared" si="1"/>
        <v>1-1</v>
      </c>
      <c r="C22">
        <f t="shared" si="0"/>
        <v>9021</v>
      </c>
      <c r="D22">
        <v>5</v>
      </c>
      <c r="E22">
        <f t="shared" si="2"/>
        <v>1</v>
      </c>
      <c r="F22" s="2">
        <v>1.417188E+50</v>
      </c>
      <c r="G22">
        <v>1000</v>
      </c>
      <c r="H22">
        <v>8</v>
      </c>
      <c r="I22">
        <v>0</v>
      </c>
      <c r="J22">
        <v>6000</v>
      </c>
      <c r="K22">
        <f t="shared" si="3"/>
        <v>25</v>
      </c>
      <c r="L22">
        <v>4200</v>
      </c>
      <c r="M22">
        <f t="shared" si="4"/>
        <v>0</v>
      </c>
    </row>
    <row r="23" spans="1:13" x14ac:dyDescent="0.3">
      <c r="A23">
        <v>21</v>
      </c>
      <c r="B23" s="1" t="str">
        <f t="shared" si="1"/>
        <v>1-1</v>
      </c>
      <c r="C23">
        <f t="shared" si="0"/>
        <v>25</v>
      </c>
      <c r="D23">
        <v>10000</v>
      </c>
      <c r="E23">
        <f t="shared" si="2"/>
        <v>1</v>
      </c>
      <c r="F23" s="2">
        <v>7.2276588000000002E+51</v>
      </c>
      <c r="G23">
        <v>1000</v>
      </c>
      <c r="H23">
        <v>8</v>
      </c>
      <c r="I23">
        <v>0</v>
      </c>
      <c r="J23">
        <v>6200</v>
      </c>
      <c r="K23">
        <f t="shared" si="3"/>
        <v>25</v>
      </c>
      <c r="L23">
        <v>4400</v>
      </c>
      <c r="M23">
        <f t="shared" si="4"/>
        <v>0</v>
      </c>
    </row>
    <row r="24" spans="1:13" x14ac:dyDescent="0.3">
      <c r="A24">
        <v>22</v>
      </c>
      <c r="B24" s="1" t="str">
        <f t="shared" si="1"/>
        <v>1-1</v>
      </c>
      <c r="C24">
        <f t="shared" si="0"/>
        <v>25</v>
      </c>
      <c r="D24">
        <v>13000</v>
      </c>
      <c r="E24">
        <f t="shared" si="2"/>
        <v>1</v>
      </c>
      <c r="F24" s="2">
        <v>3.6861099999999998E+53</v>
      </c>
      <c r="G24">
        <v>1000</v>
      </c>
      <c r="H24">
        <v>8</v>
      </c>
      <c r="I24">
        <v>0</v>
      </c>
      <c r="J24">
        <v>6400</v>
      </c>
      <c r="K24">
        <f t="shared" si="3"/>
        <v>25</v>
      </c>
      <c r="L24">
        <v>4600</v>
      </c>
      <c r="M24">
        <f t="shared" si="4"/>
        <v>0</v>
      </c>
    </row>
    <row r="25" spans="1:13" x14ac:dyDescent="0.3">
      <c r="A25">
        <v>23</v>
      </c>
      <c r="B25" s="1" t="str">
        <f t="shared" si="1"/>
        <v>1-1</v>
      </c>
      <c r="C25">
        <f t="shared" si="0"/>
        <v>25</v>
      </c>
      <c r="D25">
        <v>16000</v>
      </c>
      <c r="E25">
        <f t="shared" si="2"/>
        <v>1</v>
      </c>
      <c r="F25" s="2">
        <v>1.8799161E+55</v>
      </c>
      <c r="G25">
        <v>1000</v>
      </c>
      <c r="H25">
        <v>8</v>
      </c>
      <c r="I25">
        <v>0</v>
      </c>
      <c r="J25">
        <v>6600</v>
      </c>
      <c r="K25">
        <f t="shared" si="3"/>
        <v>25</v>
      </c>
      <c r="L25">
        <v>4800</v>
      </c>
      <c r="M25">
        <f t="shared" si="4"/>
        <v>0</v>
      </c>
    </row>
    <row r="26" spans="1:13" x14ac:dyDescent="0.3">
      <c r="A26">
        <v>24</v>
      </c>
      <c r="B26" s="1" t="str">
        <f t="shared" si="1"/>
        <v>1-1</v>
      </c>
      <c r="C26">
        <f t="shared" si="0"/>
        <v>25</v>
      </c>
      <c r="D26">
        <v>19000</v>
      </c>
      <c r="E26">
        <f t="shared" si="2"/>
        <v>1</v>
      </c>
      <c r="F26" s="2">
        <v>9.5876000000000011E+56</v>
      </c>
      <c r="G26">
        <v>1000</v>
      </c>
      <c r="H26">
        <v>8</v>
      </c>
      <c r="I26">
        <v>0</v>
      </c>
      <c r="J26">
        <v>6800</v>
      </c>
      <c r="K26">
        <f t="shared" si="3"/>
        <v>25</v>
      </c>
      <c r="L26">
        <v>5000</v>
      </c>
      <c r="M26">
        <f t="shared" si="4"/>
        <v>0</v>
      </c>
    </row>
    <row r="27" spans="1:13" x14ac:dyDescent="0.3">
      <c r="A27">
        <v>25</v>
      </c>
      <c r="B27" s="1" t="str">
        <f t="shared" si="1"/>
        <v>1-1</v>
      </c>
      <c r="C27">
        <f t="shared" si="0"/>
        <v>9021</v>
      </c>
      <c r="D27">
        <v>6</v>
      </c>
      <c r="E27">
        <f t="shared" si="2"/>
        <v>1</v>
      </c>
      <c r="F27" s="2">
        <v>4.8896760000000004E+58</v>
      </c>
      <c r="G27">
        <v>1000</v>
      </c>
      <c r="H27">
        <v>8</v>
      </c>
      <c r="I27">
        <v>0</v>
      </c>
      <c r="J27">
        <v>7000</v>
      </c>
      <c r="K27">
        <f t="shared" si="3"/>
        <v>25</v>
      </c>
      <c r="L27">
        <v>5200</v>
      </c>
      <c r="M27">
        <f t="shared" si="4"/>
        <v>0</v>
      </c>
    </row>
    <row r="28" spans="1:13" x14ac:dyDescent="0.3">
      <c r="A28">
        <v>26</v>
      </c>
      <c r="B28" s="1" t="str">
        <f t="shared" si="1"/>
        <v>1-1</v>
      </c>
      <c r="C28">
        <f t="shared" si="0"/>
        <v>25</v>
      </c>
      <c r="D28">
        <v>20000</v>
      </c>
      <c r="E28">
        <f t="shared" si="2"/>
        <v>1</v>
      </c>
      <c r="F28" s="2">
        <v>2.4938000000000001E+60</v>
      </c>
      <c r="G28">
        <v>1000</v>
      </c>
      <c r="H28">
        <v>8</v>
      </c>
      <c r="I28">
        <v>0</v>
      </c>
      <c r="J28">
        <v>7200</v>
      </c>
      <c r="K28">
        <f t="shared" si="3"/>
        <v>25</v>
      </c>
      <c r="L28">
        <v>5400</v>
      </c>
      <c r="M28">
        <f t="shared" si="4"/>
        <v>0</v>
      </c>
    </row>
    <row r="29" spans="1:13" x14ac:dyDescent="0.3">
      <c r="A29">
        <v>27</v>
      </c>
      <c r="B29" s="1" t="str">
        <f t="shared" si="1"/>
        <v>1-1</v>
      </c>
      <c r="C29">
        <f t="shared" si="0"/>
        <v>25</v>
      </c>
      <c r="D29">
        <v>7000</v>
      </c>
      <c r="E29">
        <f t="shared" si="2"/>
        <v>1</v>
      </c>
      <c r="F29" s="2">
        <v>1.2718379999999999E+62</v>
      </c>
      <c r="G29">
        <v>1000</v>
      </c>
      <c r="H29">
        <v>8</v>
      </c>
      <c r="I29">
        <v>0</v>
      </c>
      <c r="J29">
        <v>7400</v>
      </c>
      <c r="K29">
        <f t="shared" si="3"/>
        <v>25</v>
      </c>
      <c r="L29">
        <v>5600</v>
      </c>
      <c r="M29">
        <f t="shared" si="4"/>
        <v>0</v>
      </c>
    </row>
    <row r="30" spans="1:13" x14ac:dyDescent="0.3">
      <c r="A30">
        <v>28</v>
      </c>
      <c r="B30" s="1" t="str">
        <f t="shared" si="1"/>
        <v>1-1</v>
      </c>
      <c r="C30">
        <f t="shared" si="0"/>
        <v>25</v>
      </c>
      <c r="D30">
        <v>7500</v>
      </c>
      <c r="E30">
        <f t="shared" si="2"/>
        <v>1</v>
      </c>
      <c r="F30" s="2">
        <v>6.4863737999999999E+63</v>
      </c>
      <c r="G30">
        <v>1000</v>
      </c>
      <c r="H30">
        <v>8</v>
      </c>
      <c r="I30">
        <v>0</v>
      </c>
      <c r="J30">
        <v>7600</v>
      </c>
      <c r="K30">
        <f t="shared" si="3"/>
        <v>25</v>
      </c>
      <c r="L30">
        <v>5800</v>
      </c>
      <c r="M30">
        <f t="shared" si="4"/>
        <v>0</v>
      </c>
    </row>
    <row r="31" spans="1:13" x14ac:dyDescent="0.3">
      <c r="A31">
        <v>29</v>
      </c>
      <c r="B31" s="1" t="str">
        <f t="shared" si="1"/>
        <v>1-1</v>
      </c>
      <c r="C31">
        <f t="shared" si="0"/>
        <v>25</v>
      </c>
      <c r="D31">
        <v>8000</v>
      </c>
      <c r="E31">
        <f t="shared" si="2"/>
        <v>1</v>
      </c>
      <c r="F31" s="2">
        <v>3.3080600000000005E+65</v>
      </c>
      <c r="G31">
        <v>1000</v>
      </c>
      <c r="H31">
        <v>8</v>
      </c>
      <c r="I31">
        <v>0</v>
      </c>
      <c r="J31">
        <v>7800</v>
      </c>
      <c r="K31">
        <f t="shared" si="3"/>
        <v>25</v>
      </c>
      <c r="L31">
        <v>6000</v>
      </c>
      <c r="M31">
        <f t="shared" si="4"/>
        <v>0</v>
      </c>
    </row>
    <row r="32" spans="1:13" x14ac:dyDescent="0.3">
      <c r="A32">
        <v>30</v>
      </c>
      <c r="B32" s="1" t="str">
        <f t="shared" si="1"/>
        <v>1-1</v>
      </c>
      <c r="C32">
        <f t="shared" si="0"/>
        <v>9021</v>
      </c>
      <c r="D32">
        <v>7</v>
      </c>
      <c r="E32">
        <f t="shared" si="2"/>
        <v>1</v>
      </c>
      <c r="F32" s="2">
        <v>1.6871106000000001E+67</v>
      </c>
      <c r="G32">
        <v>1000</v>
      </c>
      <c r="H32">
        <v>8</v>
      </c>
      <c r="I32">
        <v>0</v>
      </c>
      <c r="J32">
        <v>8000</v>
      </c>
      <c r="K32">
        <f t="shared" si="3"/>
        <v>25</v>
      </c>
      <c r="L32">
        <v>6200</v>
      </c>
      <c r="M32">
        <f t="shared" si="4"/>
        <v>0</v>
      </c>
    </row>
    <row r="33" spans="1:13" x14ac:dyDescent="0.3">
      <c r="A33">
        <v>31</v>
      </c>
      <c r="B33" s="1" t="str">
        <f t="shared" si="1"/>
        <v>1-1</v>
      </c>
      <c r="C33">
        <f t="shared" si="0"/>
        <v>25</v>
      </c>
      <c r="D33">
        <v>10000</v>
      </c>
      <c r="E33">
        <f t="shared" si="2"/>
        <v>1</v>
      </c>
      <c r="F33">
        <v>8.6043000000000003E+68</v>
      </c>
      <c r="G33">
        <v>1000</v>
      </c>
      <c r="H33">
        <v>8</v>
      </c>
      <c r="I33">
        <v>0</v>
      </c>
      <c r="J33">
        <v>8200</v>
      </c>
      <c r="K33">
        <f t="shared" si="3"/>
        <v>25</v>
      </c>
      <c r="L33">
        <v>6400</v>
      </c>
      <c r="M33">
        <f t="shared" si="4"/>
        <v>0</v>
      </c>
    </row>
    <row r="34" spans="1:13" x14ac:dyDescent="0.3">
      <c r="A34">
        <v>32</v>
      </c>
      <c r="B34" s="1" t="str">
        <f t="shared" si="1"/>
        <v>1-1</v>
      </c>
      <c r="C34">
        <f t="shared" si="0"/>
        <v>25</v>
      </c>
      <c r="D34">
        <v>11000</v>
      </c>
      <c r="E34">
        <f t="shared" si="2"/>
        <v>1</v>
      </c>
      <c r="F34">
        <v>4.3881929999999998E+70</v>
      </c>
      <c r="G34">
        <v>1000</v>
      </c>
      <c r="H34">
        <v>8</v>
      </c>
      <c r="I34">
        <v>0</v>
      </c>
      <c r="J34">
        <v>8400</v>
      </c>
      <c r="K34">
        <f t="shared" si="3"/>
        <v>25</v>
      </c>
      <c r="L34">
        <v>6600</v>
      </c>
      <c r="M34">
        <f t="shared" si="4"/>
        <v>0</v>
      </c>
    </row>
    <row r="35" spans="1:13" x14ac:dyDescent="0.3">
      <c r="A35">
        <v>33</v>
      </c>
      <c r="B35" s="1" t="str">
        <f t="shared" si="1"/>
        <v>1-1</v>
      </c>
      <c r="C35">
        <f t="shared" si="0"/>
        <v>25</v>
      </c>
      <c r="D35">
        <v>12000</v>
      </c>
      <c r="E35">
        <f t="shared" si="2"/>
        <v>1</v>
      </c>
      <c r="F35">
        <v>2.238E+72</v>
      </c>
      <c r="G35">
        <v>1000</v>
      </c>
      <c r="H35">
        <v>8</v>
      </c>
      <c r="I35">
        <v>0</v>
      </c>
      <c r="J35">
        <v>8600</v>
      </c>
      <c r="K35">
        <f t="shared" si="3"/>
        <v>25</v>
      </c>
      <c r="L35">
        <v>6800</v>
      </c>
      <c r="M35">
        <f t="shared" si="4"/>
        <v>0</v>
      </c>
    </row>
    <row r="36" spans="1:13" x14ac:dyDescent="0.3">
      <c r="A36">
        <v>34</v>
      </c>
      <c r="B36" s="1" t="str">
        <f t="shared" si="1"/>
        <v>1-1</v>
      </c>
      <c r="C36">
        <f t="shared" si="0"/>
        <v>25</v>
      </c>
      <c r="D36">
        <v>13000</v>
      </c>
      <c r="E36">
        <f t="shared" si="2"/>
        <v>1</v>
      </c>
      <c r="F36">
        <v>1.14138E+74</v>
      </c>
      <c r="G36">
        <v>1000</v>
      </c>
      <c r="H36">
        <v>8</v>
      </c>
      <c r="I36">
        <v>0</v>
      </c>
      <c r="J36">
        <v>8800</v>
      </c>
      <c r="K36">
        <f t="shared" si="3"/>
        <v>25</v>
      </c>
      <c r="L36">
        <v>7000</v>
      </c>
      <c r="M36">
        <f t="shared" si="4"/>
        <v>0</v>
      </c>
    </row>
    <row r="37" spans="1:13" x14ac:dyDescent="0.3">
      <c r="A37">
        <v>35</v>
      </c>
      <c r="B37" s="1" t="str">
        <f t="shared" si="1"/>
        <v>1-1</v>
      </c>
      <c r="C37">
        <f t="shared" si="0"/>
        <v>9021</v>
      </c>
      <c r="D37">
        <v>8</v>
      </c>
      <c r="E37">
        <f t="shared" si="2"/>
        <v>1</v>
      </c>
      <c r="F37">
        <v>5.8210379999999993E+75</v>
      </c>
      <c r="G37">
        <v>1000</v>
      </c>
      <c r="H37">
        <v>8</v>
      </c>
      <c r="I37">
        <v>0</v>
      </c>
      <c r="J37">
        <v>9000</v>
      </c>
      <c r="K37">
        <f t="shared" si="3"/>
        <v>25</v>
      </c>
      <c r="L37">
        <v>7200</v>
      </c>
      <c r="M37">
        <f t="shared" si="4"/>
        <v>0</v>
      </c>
    </row>
    <row r="38" spans="1:13" x14ac:dyDescent="0.3">
      <c r="A38">
        <v>36</v>
      </c>
      <c r="B38" s="1" t="str">
        <f t="shared" si="1"/>
        <v>1-1</v>
      </c>
      <c r="C38">
        <f t="shared" si="0"/>
        <v>25</v>
      </c>
      <c r="D38">
        <v>15000</v>
      </c>
      <c r="E38">
        <f t="shared" si="2"/>
        <v>1</v>
      </c>
      <c r="F38">
        <v>2.96873E+77</v>
      </c>
      <c r="G38">
        <v>1000</v>
      </c>
      <c r="H38">
        <v>8</v>
      </c>
      <c r="I38">
        <v>0</v>
      </c>
      <c r="J38">
        <v>9200</v>
      </c>
      <c r="K38">
        <f t="shared" si="3"/>
        <v>25</v>
      </c>
      <c r="L38">
        <v>7400</v>
      </c>
      <c r="M38">
        <f t="shared" si="4"/>
        <v>0</v>
      </c>
    </row>
    <row r="39" spans="1:13" x14ac:dyDescent="0.3">
      <c r="A39">
        <v>37</v>
      </c>
      <c r="B39" s="1" t="str">
        <f t="shared" si="1"/>
        <v>1-1</v>
      </c>
      <c r="C39">
        <f t="shared" si="0"/>
        <v>25</v>
      </c>
      <c r="D39">
        <v>16000</v>
      </c>
      <c r="E39">
        <f t="shared" si="2"/>
        <v>1</v>
      </c>
      <c r="F39">
        <v>1.5140523000000002E+79</v>
      </c>
      <c r="G39">
        <v>1000</v>
      </c>
      <c r="H39">
        <v>8</v>
      </c>
      <c r="I39">
        <v>0</v>
      </c>
      <c r="J39">
        <v>9400</v>
      </c>
      <c r="K39">
        <f t="shared" si="3"/>
        <v>25</v>
      </c>
      <c r="L39">
        <v>7600</v>
      </c>
      <c r="M39">
        <f t="shared" si="4"/>
        <v>0</v>
      </c>
    </row>
    <row r="40" spans="1:13" x14ac:dyDescent="0.3">
      <c r="A40">
        <v>38</v>
      </c>
      <c r="B40" s="1" t="str">
        <f t="shared" si="1"/>
        <v>1-1</v>
      </c>
      <c r="C40">
        <f t="shared" si="0"/>
        <v>25</v>
      </c>
      <c r="D40">
        <v>17000</v>
      </c>
      <c r="E40">
        <f t="shared" si="2"/>
        <v>1</v>
      </c>
      <c r="F40">
        <v>7.7216999999999992E+80</v>
      </c>
      <c r="G40">
        <v>1000</v>
      </c>
      <c r="H40">
        <v>8</v>
      </c>
      <c r="I40">
        <v>0</v>
      </c>
      <c r="J40">
        <v>9600</v>
      </c>
      <c r="K40">
        <f t="shared" si="3"/>
        <v>25</v>
      </c>
      <c r="L40">
        <v>7800</v>
      </c>
      <c r="M40">
        <f t="shared" si="4"/>
        <v>0</v>
      </c>
    </row>
    <row r="41" spans="1:13" x14ac:dyDescent="0.3">
      <c r="A41">
        <v>39</v>
      </c>
      <c r="B41" s="1" t="str">
        <f t="shared" si="1"/>
        <v>1-1</v>
      </c>
      <c r="C41">
        <f t="shared" si="0"/>
        <v>25</v>
      </c>
      <c r="D41">
        <v>18000</v>
      </c>
      <c r="E41">
        <f t="shared" si="2"/>
        <v>1</v>
      </c>
      <c r="F41">
        <v>3.9380669999999996E+82</v>
      </c>
      <c r="G41">
        <v>1000</v>
      </c>
      <c r="H41">
        <v>8</v>
      </c>
      <c r="I41">
        <v>0</v>
      </c>
      <c r="J41">
        <v>9800</v>
      </c>
      <c r="K41">
        <f t="shared" si="3"/>
        <v>25</v>
      </c>
      <c r="L41">
        <v>8000</v>
      </c>
      <c r="M41">
        <f t="shared" si="4"/>
        <v>0</v>
      </c>
    </row>
    <row r="42" spans="1:13" x14ac:dyDescent="0.3">
      <c r="A42">
        <v>40</v>
      </c>
      <c r="B42" s="1" t="str">
        <f t="shared" si="1"/>
        <v>1-1</v>
      </c>
      <c r="C42">
        <f t="shared" si="0"/>
        <v>9021</v>
      </c>
      <c r="D42">
        <v>9</v>
      </c>
      <c r="E42">
        <f t="shared" si="2"/>
        <v>1</v>
      </c>
      <c r="F42">
        <v>2.0085000000000001E+84</v>
      </c>
      <c r="G42">
        <v>1000</v>
      </c>
      <c r="H42">
        <v>8</v>
      </c>
      <c r="I42">
        <v>0</v>
      </c>
      <c r="J42">
        <v>10000</v>
      </c>
      <c r="K42">
        <f t="shared" si="3"/>
        <v>25</v>
      </c>
      <c r="L42">
        <v>8200</v>
      </c>
      <c r="M42">
        <f t="shared" si="4"/>
        <v>0</v>
      </c>
    </row>
    <row r="43" spans="1:13" x14ac:dyDescent="0.3">
      <c r="A43">
        <v>41</v>
      </c>
      <c r="B43" s="1" t="str">
        <f t="shared" si="1"/>
        <v>1-1</v>
      </c>
      <c r="C43">
        <f t="shared" si="0"/>
        <v>25</v>
      </c>
      <c r="D43">
        <v>26000</v>
      </c>
      <c r="E43">
        <f t="shared" si="2"/>
        <v>1</v>
      </c>
      <c r="F43">
        <v>1.024335E+86</v>
      </c>
      <c r="G43">
        <v>1000</v>
      </c>
      <c r="H43">
        <v>8</v>
      </c>
      <c r="I43">
        <v>0</v>
      </c>
      <c r="J43">
        <v>10200</v>
      </c>
      <c r="K43">
        <f t="shared" si="3"/>
        <v>25</v>
      </c>
      <c r="L43">
        <v>8400</v>
      </c>
      <c r="M43">
        <f t="shared" si="4"/>
        <v>0</v>
      </c>
    </row>
    <row r="44" spans="1:13" x14ac:dyDescent="0.3">
      <c r="A44">
        <v>42</v>
      </c>
      <c r="B44" s="1" t="str">
        <f t="shared" si="1"/>
        <v>1-1</v>
      </c>
      <c r="C44">
        <f t="shared" si="0"/>
        <v>25</v>
      </c>
      <c r="D44">
        <v>30000</v>
      </c>
      <c r="E44">
        <f t="shared" si="2"/>
        <v>1</v>
      </c>
      <c r="F44">
        <v>5.2241085000000002E+87</v>
      </c>
      <c r="G44">
        <v>1000</v>
      </c>
      <c r="H44">
        <v>8</v>
      </c>
      <c r="I44">
        <v>0</v>
      </c>
      <c r="J44">
        <v>10400</v>
      </c>
      <c r="K44">
        <f t="shared" si="3"/>
        <v>25</v>
      </c>
      <c r="L44">
        <v>8600</v>
      </c>
      <c r="M44">
        <f t="shared" si="4"/>
        <v>0</v>
      </c>
    </row>
    <row r="45" spans="1:13" x14ac:dyDescent="0.3">
      <c r="A45">
        <v>43</v>
      </c>
      <c r="B45" s="1" t="str">
        <f t="shared" si="1"/>
        <v>1-1</v>
      </c>
      <c r="C45">
        <f t="shared" si="0"/>
        <v>25</v>
      </c>
      <c r="D45">
        <v>34000</v>
      </c>
      <c r="E45">
        <f t="shared" si="2"/>
        <v>1</v>
      </c>
      <c r="F45">
        <v>2.6643000000000001E+89</v>
      </c>
      <c r="G45">
        <v>1000</v>
      </c>
      <c r="H45">
        <v>8</v>
      </c>
      <c r="I45">
        <v>0</v>
      </c>
      <c r="J45">
        <v>10600</v>
      </c>
      <c r="K45">
        <f t="shared" si="3"/>
        <v>25</v>
      </c>
      <c r="L45">
        <v>8800</v>
      </c>
      <c r="M45">
        <f t="shared" si="4"/>
        <v>0</v>
      </c>
    </row>
    <row r="46" spans="1:13" x14ac:dyDescent="0.3">
      <c r="A46">
        <v>44</v>
      </c>
      <c r="B46" s="1" t="str">
        <f t="shared" si="1"/>
        <v>1-1</v>
      </c>
      <c r="C46">
        <f t="shared" si="0"/>
        <v>25</v>
      </c>
      <c r="D46">
        <v>38000</v>
      </c>
      <c r="E46">
        <f t="shared" si="2"/>
        <v>1</v>
      </c>
      <c r="F46">
        <v>1.3587929999999998E+91</v>
      </c>
      <c r="G46">
        <v>1000</v>
      </c>
      <c r="H46">
        <v>8</v>
      </c>
      <c r="I46">
        <v>0</v>
      </c>
      <c r="J46">
        <v>10800</v>
      </c>
      <c r="K46">
        <f t="shared" si="3"/>
        <v>25</v>
      </c>
      <c r="L46">
        <v>9000</v>
      </c>
      <c r="M46">
        <f t="shared" si="4"/>
        <v>0</v>
      </c>
    </row>
    <row r="47" spans="1:13" x14ac:dyDescent="0.3">
      <c r="A47">
        <v>45</v>
      </c>
      <c r="B47" s="1" t="str">
        <f t="shared" si="1"/>
        <v>1-1</v>
      </c>
      <c r="C47">
        <f t="shared" si="0"/>
        <v>9021</v>
      </c>
      <c r="D47">
        <v>10</v>
      </c>
      <c r="E47">
        <f t="shared" si="2"/>
        <v>1</v>
      </c>
      <c r="F47">
        <v>6.9298999999999998E+92</v>
      </c>
      <c r="G47">
        <v>1000</v>
      </c>
      <c r="H47">
        <v>8</v>
      </c>
      <c r="I47">
        <v>0</v>
      </c>
      <c r="J47">
        <v>11000</v>
      </c>
      <c r="K47">
        <f t="shared" si="3"/>
        <v>25</v>
      </c>
      <c r="L47">
        <v>9200</v>
      </c>
      <c r="M47">
        <f t="shared" si="4"/>
        <v>0</v>
      </c>
    </row>
    <row r="48" spans="1:13" x14ac:dyDescent="0.3">
      <c r="A48">
        <v>46</v>
      </c>
      <c r="B48" s="1" t="str">
        <f t="shared" si="1"/>
        <v>1-1</v>
      </c>
      <c r="C48">
        <f t="shared" si="0"/>
        <v>25</v>
      </c>
      <c r="D48">
        <v>42000</v>
      </c>
      <c r="E48">
        <f t="shared" si="2"/>
        <v>1</v>
      </c>
      <c r="F48">
        <v>3.5342489999999998E+94</v>
      </c>
      <c r="G48">
        <v>1000</v>
      </c>
      <c r="H48">
        <v>8</v>
      </c>
      <c r="I48">
        <v>0</v>
      </c>
      <c r="J48">
        <v>11200</v>
      </c>
      <c r="K48">
        <f t="shared" si="3"/>
        <v>25</v>
      </c>
      <c r="L48">
        <v>9400</v>
      </c>
      <c r="M48">
        <f t="shared" si="4"/>
        <v>0</v>
      </c>
    </row>
    <row r="49" spans="1:13" x14ac:dyDescent="0.3">
      <c r="A49">
        <v>47</v>
      </c>
      <c r="B49" s="1" t="str">
        <f t="shared" si="1"/>
        <v>1-1</v>
      </c>
      <c r="C49">
        <f t="shared" si="0"/>
        <v>25</v>
      </c>
      <c r="D49">
        <v>44000</v>
      </c>
      <c r="E49">
        <f t="shared" si="2"/>
        <v>1</v>
      </c>
      <c r="F49">
        <v>1.8025000000000002E+96</v>
      </c>
      <c r="G49">
        <v>1000</v>
      </c>
      <c r="H49">
        <v>8</v>
      </c>
      <c r="I49">
        <v>0</v>
      </c>
      <c r="J49">
        <v>11400</v>
      </c>
      <c r="K49">
        <f t="shared" si="3"/>
        <v>25</v>
      </c>
      <c r="L49">
        <v>9600</v>
      </c>
      <c r="M49">
        <f t="shared" si="4"/>
        <v>0</v>
      </c>
    </row>
    <row r="50" spans="1:13" x14ac:dyDescent="0.3">
      <c r="A50">
        <v>48</v>
      </c>
      <c r="B50" s="1" t="str">
        <f t="shared" si="1"/>
        <v>1-1</v>
      </c>
      <c r="C50">
        <f t="shared" si="0"/>
        <v>25</v>
      </c>
      <c r="D50">
        <v>46000</v>
      </c>
      <c r="E50">
        <f t="shared" si="2"/>
        <v>1</v>
      </c>
      <c r="F50">
        <v>9.1927499999999992E+97</v>
      </c>
      <c r="G50">
        <v>1000</v>
      </c>
      <c r="H50">
        <v>8</v>
      </c>
      <c r="I50">
        <v>0</v>
      </c>
      <c r="J50">
        <v>11600</v>
      </c>
      <c r="K50">
        <f t="shared" si="3"/>
        <v>25</v>
      </c>
      <c r="L50">
        <v>9800</v>
      </c>
      <c r="M50">
        <f t="shared" si="4"/>
        <v>0</v>
      </c>
    </row>
    <row r="51" spans="1:13" x14ac:dyDescent="0.3">
      <c r="A51">
        <v>49</v>
      </c>
      <c r="B51" s="1" t="str">
        <f t="shared" si="1"/>
        <v>1-1</v>
      </c>
      <c r="C51">
        <f t="shared" si="0"/>
        <v>25</v>
      </c>
      <c r="D51">
        <v>48000</v>
      </c>
      <c r="E51">
        <f t="shared" si="2"/>
        <v>1</v>
      </c>
      <c r="F51">
        <v>4.6883025000000003E+99</v>
      </c>
      <c r="G51">
        <v>1000</v>
      </c>
      <c r="H51">
        <v>8</v>
      </c>
      <c r="I51">
        <v>0</v>
      </c>
      <c r="J51">
        <v>11800</v>
      </c>
      <c r="K51">
        <f t="shared" si="3"/>
        <v>25</v>
      </c>
      <c r="L51">
        <v>10000</v>
      </c>
      <c r="M51">
        <f t="shared" si="4"/>
        <v>0</v>
      </c>
    </row>
    <row r="52" spans="1:13" x14ac:dyDescent="0.3">
      <c r="A52">
        <v>50</v>
      </c>
      <c r="B52" s="1" t="str">
        <f t="shared" si="1"/>
        <v>1-1</v>
      </c>
      <c r="C52">
        <f t="shared" si="0"/>
        <v>9021</v>
      </c>
      <c r="D52">
        <f>IF(C52=9021,D47+1,IF(AND(C52=25,C51=25),D51+2000,D50+2000))</f>
        <v>11</v>
      </c>
      <c r="E52">
        <f t="shared" si="2"/>
        <v>1</v>
      </c>
      <c r="F52">
        <f>VLOOKUP(A52+1,Balance!E:G,3,FALSE)</f>
        <v>2.3910399999999999E+101</v>
      </c>
      <c r="G52">
        <v>1000</v>
      </c>
      <c r="H52">
        <v>8</v>
      </c>
      <c r="I52">
        <v>0</v>
      </c>
      <c r="J52">
        <f>J51+200</f>
        <v>12000</v>
      </c>
      <c r="K52">
        <f t="shared" si="3"/>
        <v>25</v>
      </c>
      <c r="L52">
        <f>L51+200</f>
        <v>10200</v>
      </c>
      <c r="M52">
        <f t="shared" si="4"/>
        <v>0</v>
      </c>
    </row>
    <row r="53" spans="1:13" x14ac:dyDescent="0.3">
      <c r="A53">
        <v>51</v>
      </c>
      <c r="B53" s="1" t="str">
        <f t="shared" si="1"/>
        <v>1-1</v>
      </c>
      <c r="C53">
        <f t="shared" si="0"/>
        <v>25</v>
      </c>
      <c r="D53">
        <f t="shared" ref="D53:D59" si="5">IF(C53=9021,D48+1,IF(AND(C53=25,C52=25),D52+2000,D51+2000))</f>
        <v>50000</v>
      </c>
      <c r="E53">
        <f t="shared" si="2"/>
        <v>1</v>
      </c>
      <c r="F53">
        <f>VLOOKUP(A53+1,Balance!E:G,3,FALSE)</f>
        <v>1.2194304E+103</v>
      </c>
      <c r="G53">
        <v>1000</v>
      </c>
      <c r="H53">
        <v>8</v>
      </c>
      <c r="I53">
        <v>0</v>
      </c>
      <c r="J53">
        <f t="shared" ref="J53:J118" si="6">J52+200</f>
        <v>12200</v>
      </c>
      <c r="K53">
        <f t="shared" si="3"/>
        <v>25</v>
      </c>
      <c r="L53">
        <f t="shared" ref="L53:L118" si="7">L52+200</f>
        <v>10400</v>
      </c>
      <c r="M53">
        <f t="shared" si="4"/>
        <v>0</v>
      </c>
    </row>
    <row r="54" spans="1:13" x14ac:dyDescent="0.3">
      <c r="A54">
        <v>52</v>
      </c>
      <c r="B54" s="1" t="str">
        <f t="shared" si="1"/>
        <v>1-1</v>
      </c>
      <c r="C54">
        <f t="shared" si="0"/>
        <v>25</v>
      </c>
      <c r="D54">
        <f t="shared" si="5"/>
        <v>52000</v>
      </c>
      <c r="E54">
        <f t="shared" si="2"/>
        <v>1</v>
      </c>
      <c r="F54">
        <f>VLOOKUP(A54+1,Balance!E:G,3,FALSE)</f>
        <v>6.2191000000000005E+104</v>
      </c>
      <c r="G54">
        <v>1000</v>
      </c>
      <c r="H54">
        <v>8</v>
      </c>
      <c r="I54">
        <v>0</v>
      </c>
      <c r="J54">
        <f t="shared" si="6"/>
        <v>12400</v>
      </c>
      <c r="K54">
        <f t="shared" si="3"/>
        <v>25</v>
      </c>
      <c r="L54">
        <f t="shared" si="7"/>
        <v>10600</v>
      </c>
      <c r="M54">
        <f t="shared" si="4"/>
        <v>0</v>
      </c>
    </row>
    <row r="55" spans="1:13" x14ac:dyDescent="0.3">
      <c r="A55">
        <v>53</v>
      </c>
      <c r="B55" s="1" t="str">
        <f t="shared" si="1"/>
        <v>1-1</v>
      </c>
      <c r="C55">
        <f t="shared" si="0"/>
        <v>25</v>
      </c>
      <c r="D55">
        <f t="shared" si="5"/>
        <v>54000</v>
      </c>
      <c r="E55">
        <f t="shared" si="2"/>
        <v>1</v>
      </c>
      <c r="F55">
        <f>VLOOKUP(A55+1,Balance!E:G,3,FALSE)</f>
        <v>3.1717410000000003E+106</v>
      </c>
      <c r="G55">
        <v>1000</v>
      </c>
      <c r="H55">
        <v>8</v>
      </c>
      <c r="I55">
        <v>0</v>
      </c>
      <c r="J55">
        <f t="shared" si="6"/>
        <v>12600</v>
      </c>
      <c r="K55">
        <f t="shared" si="3"/>
        <v>25</v>
      </c>
      <c r="L55">
        <f t="shared" si="7"/>
        <v>10800</v>
      </c>
      <c r="M55">
        <f t="shared" si="4"/>
        <v>0</v>
      </c>
    </row>
    <row r="56" spans="1:13" x14ac:dyDescent="0.3">
      <c r="A56">
        <v>54</v>
      </c>
      <c r="B56" s="1" t="str">
        <f t="shared" si="1"/>
        <v>1-1</v>
      </c>
      <c r="C56">
        <f t="shared" si="0"/>
        <v>25</v>
      </c>
      <c r="D56">
        <f t="shared" si="5"/>
        <v>56000</v>
      </c>
      <c r="E56">
        <f t="shared" si="2"/>
        <v>1</v>
      </c>
      <c r="F56">
        <f>VLOOKUP(A56,Balance!E:G,3,FALSE)</f>
        <v>3.1717410000000003E+106</v>
      </c>
      <c r="G56">
        <v>1000</v>
      </c>
      <c r="H56">
        <v>8</v>
      </c>
      <c r="I56">
        <v>0</v>
      </c>
      <c r="J56">
        <f t="shared" si="6"/>
        <v>12800</v>
      </c>
      <c r="K56">
        <f t="shared" si="3"/>
        <v>25</v>
      </c>
      <c r="L56">
        <f t="shared" si="7"/>
        <v>11000</v>
      </c>
      <c r="M56">
        <f t="shared" si="4"/>
        <v>0</v>
      </c>
    </row>
    <row r="57" spans="1:13" x14ac:dyDescent="0.3">
      <c r="A57">
        <v>55</v>
      </c>
      <c r="B57" s="1" t="str">
        <f t="shared" si="1"/>
        <v>1-1</v>
      </c>
      <c r="C57">
        <f t="shared" si="0"/>
        <v>9021</v>
      </c>
      <c r="D57">
        <f t="shared" si="5"/>
        <v>12</v>
      </c>
      <c r="E57">
        <f t="shared" si="2"/>
        <v>1</v>
      </c>
      <c r="F57">
        <f>VLOOKUP(A57,Balance!E:G,3,FALSE)</f>
        <v>1.6176E+108</v>
      </c>
      <c r="G57">
        <v>1000</v>
      </c>
      <c r="H57">
        <v>8</v>
      </c>
      <c r="I57">
        <v>0</v>
      </c>
      <c r="J57">
        <f t="shared" si="6"/>
        <v>13000</v>
      </c>
      <c r="K57">
        <f t="shared" si="3"/>
        <v>25</v>
      </c>
      <c r="L57">
        <f t="shared" si="7"/>
        <v>11200</v>
      </c>
      <c r="M57">
        <f t="shared" si="4"/>
        <v>0</v>
      </c>
    </row>
    <row r="58" spans="1:13" x14ac:dyDescent="0.3">
      <c r="A58">
        <v>56</v>
      </c>
      <c r="B58" s="1" t="str">
        <f t="shared" si="1"/>
        <v>1-1</v>
      </c>
      <c r="C58">
        <f t="shared" si="0"/>
        <v>25</v>
      </c>
      <c r="D58">
        <f t="shared" si="5"/>
        <v>58000</v>
      </c>
      <c r="E58">
        <f t="shared" si="2"/>
        <v>1</v>
      </c>
      <c r="F58">
        <f>VLOOKUP(A58,Balance!E:G,3,FALSE)</f>
        <v>8.2497600000000012E+109</v>
      </c>
      <c r="G58">
        <v>1000</v>
      </c>
      <c r="H58">
        <v>8</v>
      </c>
      <c r="I58">
        <v>0</v>
      </c>
      <c r="J58">
        <f t="shared" si="6"/>
        <v>13200</v>
      </c>
      <c r="K58">
        <f t="shared" si="3"/>
        <v>25</v>
      </c>
      <c r="L58">
        <f t="shared" si="7"/>
        <v>11400</v>
      </c>
      <c r="M58">
        <f t="shared" si="4"/>
        <v>0</v>
      </c>
    </row>
    <row r="59" spans="1:13" x14ac:dyDescent="0.3">
      <c r="A59">
        <v>57</v>
      </c>
      <c r="B59" s="1" t="str">
        <f t="shared" si="1"/>
        <v>1-1</v>
      </c>
      <c r="C59">
        <f t="shared" si="0"/>
        <v>25</v>
      </c>
      <c r="D59">
        <f t="shared" si="5"/>
        <v>60000</v>
      </c>
      <c r="E59">
        <f t="shared" si="2"/>
        <v>1</v>
      </c>
      <c r="F59">
        <f>VLOOKUP(A59,Balance!E:G,3,FALSE)</f>
        <v>4.2073776E+111</v>
      </c>
      <c r="G59">
        <v>1000</v>
      </c>
      <c r="H59">
        <v>8</v>
      </c>
      <c r="I59">
        <v>0</v>
      </c>
      <c r="J59">
        <f t="shared" si="6"/>
        <v>13400</v>
      </c>
      <c r="K59">
        <f t="shared" si="3"/>
        <v>25</v>
      </c>
      <c r="L59">
        <f t="shared" si="7"/>
        <v>11600</v>
      </c>
      <c r="M59">
        <f t="shared" si="4"/>
        <v>0</v>
      </c>
    </row>
    <row r="60" spans="1:13" x14ac:dyDescent="0.3">
      <c r="A60">
        <v>58</v>
      </c>
      <c r="B60" s="1" t="str">
        <f t="shared" si="1"/>
        <v>1-1</v>
      </c>
      <c r="C60">
        <f t="shared" ref="C60" si="8">IF(MOD(A60,5)=0,9021,25)</f>
        <v>25</v>
      </c>
      <c r="D60">
        <f t="shared" ref="D60" si="9">IF(C60=9021,D55+1,IF(AND(C60=25,C59=25),D59+2000,D58+2000))</f>
        <v>62000</v>
      </c>
      <c r="E60">
        <f t="shared" si="2"/>
        <v>1</v>
      </c>
      <c r="F60">
        <f>VLOOKUP(A60,Balance!E:G,3,FALSE)</f>
        <v>2.1457699999999997E+113</v>
      </c>
      <c r="G60">
        <v>1000</v>
      </c>
      <c r="H60">
        <v>8</v>
      </c>
      <c r="I60">
        <v>0</v>
      </c>
      <c r="J60">
        <f t="shared" si="6"/>
        <v>13600</v>
      </c>
      <c r="K60">
        <f t="shared" si="3"/>
        <v>25</v>
      </c>
      <c r="L60">
        <f t="shared" si="7"/>
        <v>11800</v>
      </c>
      <c r="M60">
        <f t="shared" si="4"/>
        <v>0</v>
      </c>
    </row>
    <row r="61" spans="1:13" x14ac:dyDescent="0.3">
      <c r="A61">
        <v>59</v>
      </c>
      <c r="B61" s="1" t="str">
        <f t="shared" si="1"/>
        <v>1-1</v>
      </c>
      <c r="C61">
        <f t="shared" ref="C61:C62" si="10">IF(MOD(A61,5)=0,9021,25)</f>
        <v>25</v>
      </c>
      <c r="D61">
        <f t="shared" ref="D61:D62" si="11">IF(C61=9021,D56+1,IF(AND(C61=25,C60=25),D60+2000,D59+2000))</f>
        <v>64000</v>
      </c>
      <c r="E61">
        <f t="shared" si="2"/>
        <v>1</v>
      </c>
      <c r="F61">
        <f>VLOOKUP(A61,Balance!E:G,3,FALSE)</f>
        <v>1.0943426999999998E+115</v>
      </c>
      <c r="G61">
        <v>1000</v>
      </c>
      <c r="H61">
        <v>8</v>
      </c>
      <c r="I61">
        <v>0</v>
      </c>
      <c r="J61">
        <f t="shared" si="6"/>
        <v>13800</v>
      </c>
      <c r="K61">
        <f t="shared" si="3"/>
        <v>25</v>
      </c>
      <c r="L61">
        <f t="shared" si="7"/>
        <v>12000</v>
      </c>
      <c r="M61">
        <f t="shared" si="4"/>
        <v>0</v>
      </c>
    </row>
    <row r="62" spans="1:13" x14ac:dyDescent="0.3">
      <c r="A62">
        <v>60</v>
      </c>
      <c r="B62" s="1" t="str">
        <f t="shared" si="1"/>
        <v>1-1</v>
      </c>
      <c r="C62">
        <f t="shared" si="10"/>
        <v>9021</v>
      </c>
      <c r="D62">
        <f t="shared" si="11"/>
        <v>13</v>
      </c>
      <c r="E62">
        <f t="shared" si="2"/>
        <v>1</v>
      </c>
      <c r="F62">
        <f>VLOOKUP(A62,Balance!E:G,3,FALSE)</f>
        <v>5.5811999999999997E+116</v>
      </c>
      <c r="G62">
        <v>1000</v>
      </c>
      <c r="H62">
        <v>8</v>
      </c>
      <c r="I62">
        <v>0</v>
      </c>
      <c r="J62">
        <f t="shared" si="6"/>
        <v>14000</v>
      </c>
      <c r="K62">
        <f t="shared" si="3"/>
        <v>25</v>
      </c>
      <c r="L62">
        <f t="shared" si="7"/>
        <v>12200</v>
      </c>
      <c r="M62">
        <f t="shared" si="4"/>
        <v>0</v>
      </c>
    </row>
    <row r="63" spans="1:13" x14ac:dyDescent="0.3">
      <c r="A63">
        <v>61</v>
      </c>
      <c r="B63" s="1" t="str">
        <f t="shared" si="1"/>
        <v>1-1</v>
      </c>
      <c r="C63">
        <f t="shared" ref="C63:C65" si="12">IF(MOD(A63,5)=0,9021,25)</f>
        <v>25</v>
      </c>
      <c r="D63">
        <f t="shared" ref="D63:D65" si="13">IF(C63=9021,D58+1,IF(AND(C63=25,C62=25),D62+2000,D61+2000))</f>
        <v>66000</v>
      </c>
      <c r="E63">
        <f t="shared" si="2"/>
        <v>1</v>
      </c>
      <c r="F63">
        <f>VLOOKUP(A63,Balance!E:G,3,FALSE)</f>
        <v>2.8464120000000002E+118</v>
      </c>
      <c r="G63">
        <v>1000</v>
      </c>
      <c r="H63">
        <v>8</v>
      </c>
      <c r="I63">
        <v>0</v>
      </c>
      <c r="J63">
        <f t="shared" si="6"/>
        <v>14200</v>
      </c>
      <c r="K63">
        <f t="shared" si="3"/>
        <v>25</v>
      </c>
      <c r="L63">
        <f t="shared" si="7"/>
        <v>12400</v>
      </c>
      <c r="M63">
        <f t="shared" si="4"/>
        <v>0</v>
      </c>
    </row>
    <row r="64" spans="1:13" x14ac:dyDescent="0.3">
      <c r="A64">
        <v>62</v>
      </c>
      <c r="B64" s="1" t="str">
        <f t="shared" si="1"/>
        <v>1-1</v>
      </c>
      <c r="C64">
        <f t="shared" si="12"/>
        <v>25</v>
      </c>
      <c r="D64">
        <f t="shared" si="13"/>
        <v>68000</v>
      </c>
      <c r="E64">
        <f t="shared" si="2"/>
        <v>1</v>
      </c>
      <c r="F64">
        <f>VLOOKUP(A64,Balance!E:G,3,FALSE)</f>
        <v>1.4517000000000001E+120</v>
      </c>
      <c r="G64">
        <v>1000</v>
      </c>
      <c r="H64">
        <v>8</v>
      </c>
      <c r="I64">
        <v>0</v>
      </c>
      <c r="J64">
        <f t="shared" si="6"/>
        <v>14400</v>
      </c>
      <c r="K64">
        <f t="shared" si="3"/>
        <v>25</v>
      </c>
      <c r="L64">
        <f t="shared" si="7"/>
        <v>12600</v>
      </c>
      <c r="M64">
        <f t="shared" si="4"/>
        <v>0</v>
      </c>
    </row>
    <row r="65" spans="1:13" x14ac:dyDescent="0.3">
      <c r="A65">
        <v>63</v>
      </c>
      <c r="B65" s="1" t="str">
        <f t="shared" si="1"/>
        <v>1-1</v>
      </c>
      <c r="C65">
        <f t="shared" si="12"/>
        <v>25</v>
      </c>
      <c r="D65">
        <f t="shared" si="13"/>
        <v>70000</v>
      </c>
      <c r="E65">
        <f t="shared" si="2"/>
        <v>1</v>
      </c>
      <c r="F65">
        <f>VLOOKUP(A65,Balance!E:G,3,FALSE)</f>
        <v>7.4036699999999998E+121</v>
      </c>
      <c r="G65">
        <v>1000</v>
      </c>
      <c r="H65">
        <v>8</v>
      </c>
      <c r="I65">
        <v>0</v>
      </c>
      <c r="J65">
        <f t="shared" si="6"/>
        <v>14600</v>
      </c>
      <c r="K65">
        <f t="shared" si="3"/>
        <v>25</v>
      </c>
      <c r="L65">
        <f t="shared" si="7"/>
        <v>12800</v>
      </c>
      <c r="M65">
        <f t="shared" si="4"/>
        <v>0</v>
      </c>
    </row>
    <row r="66" spans="1:13" x14ac:dyDescent="0.3">
      <c r="A66">
        <v>64</v>
      </c>
      <c r="B66" s="1" t="str">
        <f t="shared" si="1"/>
        <v>1-1</v>
      </c>
      <c r="C66">
        <f t="shared" ref="C66:C67" si="14">IF(MOD(A66,5)=0,9021,25)</f>
        <v>25</v>
      </c>
      <c r="D66">
        <f t="shared" ref="D66:D67" si="15">IF(C66=9021,D61+1,IF(AND(C66=25,C65=25),D65+2000,D64+2000))</f>
        <v>72000</v>
      </c>
      <c r="E66">
        <f t="shared" si="2"/>
        <v>1</v>
      </c>
      <c r="F66">
        <f>VLOOKUP(A66,Balance!E:G,3,FALSE)</f>
        <v>3.7758717000000002E+123</v>
      </c>
      <c r="G66">
        <v>1000</v>
      </c>
      <c r="H66">
        <v>8</v>
      </c>
      <c r="I66">
        <v>0</v>
      </c>
      <c r="J66">
        <f t="shared" si="6"/>
        <v>14800</v>
      </c>
      <c r="K66">
        <f t="shared" si="3"/>
        <v>25</v>
      </c>
      <c r="L66">
        <f t="shared" si="7"/>
        <v>13000</v>
      </c>
      <c r="M66">
        <f t="shared" si="4"/>
        <v>0</v>
      </c>
    </row>
    <row r="67" spans="1:13" x14ac:dyDescent="0.3">
      <c r="A67">
        <v>65</v>
      </c>
      <c r="B67" s="1" t="str">
        <f t="shared" si="1"/>
        <v>1-1</v>
      </c>
      <c r="C67">
        <f t="shared" si="14"/>
        <v>9021</v>
      </c>
      <c r="D67">
        <f t="shared" si="15"/>
        <v>14</v>
      </c>
      <c r="E67">
        <f t="shared" si="2"/>
        <v>1</v>
      </c>
      <c r="F67">
        <f>VLOOKUP(A67,Balance!E:G,3,FALSE)</f>
        <v>1.9257E+125</v>
      </c>
      <c r="G67">
        <v>1000</v>
      </c>
      <c r="H67">
        <v>8</v>
      </c>
      <c r="I67">
        <v>0</v>
      </c>
      <c r="J67">
        <f t="shared" si="6"/>
        <v>15000</v>
      </c>
      <c r="K67">
        <f t="shared" si="3"/>
        <v>25</v>
      </c>
      <c r="L67">
        <f t="shared" si="7"/>
        <v>13200</v>
      </c>
      <c r="M67">
        <f t="shared" si="4"/>
        <v>0</v>
      </c>
    </row>
    <row r="68" spans="1:13" x14ac:dyDescent="0.3">
      <c r="A68">
        <v>66</v>
      </c>
      <c r="B68" s="1" t="str">
        <f t="shared" si="1"/>
        <v>1-1</v>
      </c>
      <c r="C68">
        <f t="shared" ref="C68:C70" si="16">IF(MOD(A68,5)=0,9021,25)</f>
        <v>25</v>
      </c>
      <c r="D68">
        <f t="shared" ref="D68:D70" si="17">IF(C68=9021,D63+1,IF(AND(C68=25,C67=25),D67+2000,D66+2000))</f>
        <v>74000</v>
      </c>
      <c r="E68">
        <f t="shared" si="2"/>
        <v>1</v>
      </c>
      <c r="F68">
        <f>VLOOKUP(A68,Balance!E:G,3,FALSE)</f>
        <v>9.8210699999999988E+126</v>
      </c>
      <c r="G68">
        <v>1000</v>
      </c>
      <c r="H68">
        <v>8</v>
      </c>
      <c r="I68">
        <v>0</v>
      </c>
      <c r="J68">
        <f t="shared" si="6"/>
        <v>15200</v>
      </c>
      <c r="K68">
        <f t="shared" si="3"/>
        <v>25</v>
      </c>
      <c r="L68">
        <f t="shared" si="7"/>
        <v>13400</v>
      </c>
      <c r="M68">
        <f t="shared" si="4"/>
        <v>0</v>
      </c>
    </row>
    <row r="69" spans="1:13" x14ac:dyDescent="0.3">
      <c r="A69">
        <v>67</v>
      </c>
      <c r="B69" s="1" t="str">
        <f t="shared" si="1"/>
        <v>1-1</v>
      </c>
      <c r="C69">
        <f t="shared" si="16"/>
        <v>25</v>
      </c>
      <c r="D69">
        <f t="shared" si="17"/>
        <v>76000</v>
      </c>
      <c r="E69">
        <f t="shared" si="2"/>
        <v>1</v>
      </c>
      <c r="F69">
        <f>VLOOKUP(A69,Balance!E:G,3,FALSE)</f>
        <v>5.0088000000000005E+128</v>
      </c>
      <c r="G69">
        <v>1000</v>
      </c>
      <c r="H69">
        <v>8</v>
      </c>
      <c r="I69">
        <v>0</v>
      </c>
      <c r="J69">
        <f t="shared" si="6"/>
        <v>15400</v>
      </c>
      <c r="K69">
        <f t="shared" si="3"/>
        <v>25</v>
      </c>
      <c r="L69">
        <f t="shared" si="7"/>
        <v>13600</v>
      </c>
      <c r="M69">
        <f t="shared" si="4"/>
        <v>0</v>
      </c>
    </row>
    <row r="70" spans="1:13" x14ac:dyDescent="0.3">
      <c r="A70">
        <v>68</v>
      </c>
      <c r="B70" s="1" t="str">
        <f t="shared" ref="B70" si="18">B69</f>
        <v>1-1</v>
      </c>
      <c r="C70">
        <f t="shared" si="16"/>
        <v>25</v>
      </c>
      <c r="D70">
        <f t="shared" si="17"/>
        <v>78000</v>
      </c>
      <c r="E70">
        <f t="shared" ref="E70" si="19">E69</f>
        <v>1</v>
      </c>
      <c r="F70">
        <f>VLOOKUP(A70,Balance!E:G,3,FALSE)</f>
        <v>2.5544880000000002E+130</v>
      </c>
      <c r="G70">
        <v>1000</v>
      </c>
      <c r="H70">
        <v>8</v>
      </c>
      <c r="I70">
        <v>0</v>
      </c>
      <c r="J70">
        <f t="shared" si="6"/>
        <v>15600</v>
      </c>
      <c r="K70">
        <f t="shared" ref="K70" si="20">K69</f>
        <v>25</v>
      </c>
      <c r="L70">
        <f t="shared" si="7"/>
        <v>13800</v>
      </c>
      <c r="M70">
        <f t="shared" ref="M70" si="21">M69</f>
        <v>0</v>
      </c>
    </row>
    <row r="71" spans="1:13" x14ac:dyDescent="0.3">
      <c r="A71">
        <v>69</v>
      </c>
      <c r="B71" s="1" t="str">
        <f t="shared" si="1"/>
        <v>1-1</v>
      </c>
      <c r="C71">
        <f t="shared" ref="C71:C75" si="22">IF(MOD(A71,5)=0,9021,25)</f>
        <v>25</v>
      </c>
      <c r="D71">
        <f t="shared" ref="D71:D75" si="23">IF(C71=9021,D66+1,IF(AND(C71=25,C70=25),D70+2000,D69+2000))</f>
        <v>80000</v>
      </c>
      <c r="E71">
        <f t="shared" si="2"/>
        <v>1</v>
      </c>
      <c r="F71">
        <f>VLOOKUP(A71,Balance!E:G,3,FALSE)</f>
        <v>1.3027999999999999E+132</v>
      </c>
      <c r="G71">
        <v>1000</v>
      </c>
      <c r="H71">
        <v>8</v>
      </c>
      <c r="I71">
        <v>0</v>
      </c>
      <c r="J71">
        <f t="shared" si="6"/>
        <v>15800</v>
      </c>
      <c r="K71">
        <f t="shared" si="3"/>
        <v>25</v>
      </c>
      <c r="L71">
        <f t="shared" si="7"/>
        <v>14000</v>
      </c>
      <c r="M71">
        <f t="shared" si="4"/>
        <v>0</v>
      </c>
    </row>
    <row r="72" spans="1:13" x14ac:dyDescent="0.3">
      <c r="A72">
        <v>70</v>
      </c>
      <c r="B72" s="1" t="str">
        <f t="shared" ref="B72:B124" si="24">B71</f>
        <v>1-1</v>
      </c>
      <c r="C72">
        <f t="shared" si="22"/>
        <v>9021</v>
      </c>
      <c r="D72">
        <f t="shared" si="23"/>
        <v>15</v>
      </c>
      <c r="E72">
        <f t="shared" ref="E72:E124" si="25">E71</f>
        <v>1</v>
      </c>
      <c r="F72">
        <f>VLOOKUP(A72,Balance!E:G,3,FALSE)</f>
        <v>6.6442800000000007E+133</v>
      </c>
      <c r="G72">
        <v>1000</v>
      </c>
      <c r="H72">
        <v>8</v>
      </c>
      <c r="I72">
        <v>0</v>
      </c>
      <c r="J72">
        <f t="shared" si="6"/>
        <v>16000</v>
      </c>
      <c r="K72">
        <f t="shared" ref="K72:K124" si="26">K71</f>
        <v>25</v>
      </c>
      <c r="L72">
        <f t="shared" si="7"/>
        <v>14200</v>
      </c>
      <c r="M72">
        <f t="shared" ref="M72:M124" si="27">M71</f>
        <v>0</v>
      </c>
    </row>
    <row r="73" spans="1:13" x14ac:dyDescent="0.3">
      <c r="A73">
        <v>71</v>
      </c>
      <c r="B73" s="1" t="str">
        <f t="shared" si="24"/>
        <v>1-1</v>
      </c>
      <c r="C73">
        <f t="shared" si="22"/>
        <v>25</v>
      </c>
      <c r="D73">
        <f t="shared" si="23"/>
        <v>82000</v>
      </c>
      <c r="E73">
        <f t="shared" si="25"/>
        <v>1</v>
      </c>
      <c r="F73">
        <f>VLOOKUP(A73,Balance!E:G,3,FALSE)</f>
        <v>3.3885828000000001E+135</v>
      </c>
      <c r="G73">
        <v>1000</v>
      </c>
      <c r="H73">
        <v>8</v>
      </c>
      <c r="I73">
        <v>0</v>
      </c>
      <c r="J73">
        <f t="shared" si="6"/>
        <v>16200</v>
      </c>
      <c r="K73">
        <f t="shared" si="26"/>
        <v>25</v>
      </c>
      <c r="L73">
        <f t="shared" si="7"/>
        <v>14400</v>
      </c>
      <c r="M73">
        <f t="shared" si="27"/>
        <v>0</v>
      </c>
    </row>
    <row r="74" spans="1:13" x14ac:dyDescent="0.3">
      <c r="A74">
        <v>72</v>
      </c>
      <c r="B74" s="1" t="str">
        <f t="shared" si="24"/>
        <v>1-1</v>
      </c>
      <c r="C74">
        <f t="shared" si="22"/>
        <v>25</v>
      </c>
      <c r="D74">
        <f t="shared" si="23"/>
        <v>84000</v>
      </c>
      <c r="E74">
        <f t="shared" si="25"/>
        <v>1</v>
      </c>
      <c r="F74">
        <f>VLOOKUP(A74,Balance!E:G,3,FALSE)</f>
        <v>1.7281800000000001E+137</v>
      </c>
      <c r="G74">
        <v>1000</v>
      </c>
      <c r="H74">
        <v>8</v>
      </c>
      <c r="I74">
        <v>0</v>
      </c>
      <c r="J74">
        <f t="shared" si="6"/>
        <v>16400</v>
      </c>
      <c r="K74">
        <f t="shared" si="26"/>
        <v>25</v>
      </c>
      <c r="L74">
        <f t="shared" si="7"/>
        <v>14600</v>
      </c>
      <c r="M74">
        <f t="shared" si="27"/>
        <v>0</v>
      </c>
    </row>
    <row r="75" spans="1:13" x14ac:dyDescent="0.3">
      <c r="A75">
        <v>73</v>
      </c>
      <c r="B75" s="1" t="str">
        <f t="shared" si="24"/>
        <v>1-1</v>
      </c>
      <c r="C75">
        <f t="shared" si="22"/>
        <v>25</v>
      </c>
      <c r="D75">
        <f t="shared" si="23"/>
        <v>86000</v>
      </c>
      <c r="E75">
        <f t="shared" si="25"/>
        <v>1</v>
      </c>
      <c r="F75">
        <f>VLOOKUP(A75,Balance!E:G,3,FALSE)</f>
        <v>8.8137180000000002E+138</v>
      </c>
      <c r="G75">
        <v>1000</v>
      </c>
      <c r="H75">
        <v>8</v>
      </c>
      <c r="I75">
        <v>0</v>
      </c>
      <c r="J75">
        <f t="shared" si="6"/>
        <v>16600</v>
      </c>
      <c r="K75">
        <f t="shared" si="26"/>
        <v>25</v>
      </c>
      <c r="L75">
        <f t="shared" si="7"/>
        <v>14800</v>
      </c>
      <c r="M75">
        <f t="shared" si="27"/>
        <v>0</v>
      </c>
    </row>
    <row r="76" spans="1:13" x14ac:dyDescent="0.3">
      <c r="A76">
        <v>74</v>
      </c>
      <c r="B76" s="1" t="str">
        <f t="shared" si="24"/>
        <v>1-1</v>
      </c>
      <c r="C76">
        <f t="shared" ref="C76:C79" si="28">IF(MOD(A76,5)=0,9021,25)</f>
        <v>25</v>
      </c>
      <c r="D76">
        <f t="shared" ref="D76:D79" si="29">IF(C76=9021,D71+1,IF(AND(C76=25,C75=25),D75+2000,D74+2000))</f>
        <v>88000</v>
      </c>
      <c r="E76">
        <f t="shared" si="25"/>
        <v>1</v>
      </c>
      <c r="F76">
        <f>VLOOKUP(A76,Balance!E:G,3,FALSE)</f>
        <v>4.4950000000000001E+140</v>
      </c>
      <c r="G76">
        <v>1000</v>
      </c>
      <c r="H76">
        <v>8</v>
      </c>
      <c r="I76">
        <v>0</v>
      </c>
      <c r="J76">
        <f t="shared" si="6"/>
        <v>16800</v>
      </c>
      <c r="K76">
        <f t="shared" si="26"/>
        <v>25</v>
      </c>
      <c r="L76">
        <f t="shared" si="7"/>
        <v>15000</v>
      </c>
      <c r="M76">
        <f t="shared" si="27"/>
        <v>0</v>
      </c>
    </row>
    <row r="77" spans="1:13" x14ac:dyDescent="0.3">
      <c r="A77">
        <v>75</v>
      </c>
      <c r="B77" s="1" t="str">
        <f t="shared" si="24"/>
        <v>1-1</v>
      </c>
      <c r="C77">
        <f t="shared" si="28"/>
        <v>9021</v>
      </c>
      <c r="D77">
        <f t="shared" si="29"/>
        <v>16</v>
      </c>
      <c r="E77">
        <f t="shared" si="25"/>
        <v>1</v>
      </c>
      <c r="F77">
        <f>VLOOKUP(A77,Balance!E:G,3,FALSE)</f>
        <v>2.2924500000000003E+142</v>
      </c>
      <c r="G77">
        <v>1000</v>
      </c>
      <c r="H77">
        <v>8</v>
      </c>
      <c r="I77">
        <v>0</v>
      </c>
      <c r="J77">
        <f t="shared" si="6"/>
        <v>17000</v>
      </c>
      <c r="K77">
        <f t="shared" si="26"/>
        <v>25</v>
      </c>
      <c r="L77">
        <f t="shared" si="7"/>
        <v>15200</v>
      </c>
      <c r="M77">
        <f t="shared" si="27"/>
        <v>0</v>
      </c>
    </row>
    <row r="78" spans="1:13" x14ac:dyDescent="0.3">
      <c r="A78">
        <v>76</v>
      </c>
      <c r="B78" s="1" t="str">
        <f t="shared" si="24"/>
        <v>1-1</v>
      </c>
      <c r="C78">
        <f t="shared" si="28"/>
        <v>25</v>
      </c>
      <c r="D78">
        <f t="shared" si="29"/>
        <v>90000</v>
      </c>
      <c r="E78">
        <f t="shared" si="25"/>
        <v>1</v>
      </c>
      <c r="F78">
        <f>VLOOKUP(A78,Balance!E:G,3,FALSE)</f>
        <v>1.1692000000000001E+144</v>
      </c>
      <c r="G78">
        <v>1000</v>
      </c>
      <c r="H78">
        <v>8</v>
      </c>
      <c r="I78">
        <v>0</v>
      </c>
      <c r="J78">
        <f t="shared" si="6"/>
        <v>17200</v>
      </c>
      <c r="K78">
        <f t="shared" si="26"/>
        <v>25</v>
      </c>
      <c r="L78">
        <f t="shared" si="7"/>
        <v>15400</v>
      </c>
      <c r="M78">
        <f t="shared" si="27"/>
        <v>0</v>
      </c>
    </row>
    <row r="79" spans="1:13" x14ac:dyDescent="0.3">
      <c r="A79">
        <v>77</v>
      </c>
      <c r="B79" s="1" t="str">
        <f t="shared" si="24"/>
        <v>1-1</v>
      </c>
      <c r="C79">
        <f t="shared" si="28"/>
        <v>25</v>
      </c>
      <c r="D79">
        <f t="shared" si="29"/>
        <v>92000</v>
      </c>
      <c r="E79">
        <f t="shared" si="25"/>
        <v>1</v>
      </c>
      <c r="F79">
        <f>VLOOKUP(A79,Balance!E:G,3,FALSE)</f>
        <v>5.96292E+145</v>
      </c>
      <c r="G79">
        <v>1000</v>
      </c>
      <c r="H79">
        <v>8</v>
      </c>
      <c r="I79">
        <v>0</v>
      </c>
      <c r="J79">
        <f t="shared" si="6"/>
        <v>17400</v>
      </c>
      <c r="K79">
        <f t="shared" si="26"/>
        <v>25</v>
      </c>
      <c r="L79">
        <f t="shared" si="7"/>
        <v>15600</v>
      </c>
      <c r="M79">
        <f t="shared" si="27"/>
        <v>0</v>
      </c>
    </row>
    <row r="80" spans="1:13" x14ac:dyDescent="0.3">
      <c r="A80">
        <v>78</v>
      </c>
      <c r="B80" s="1" t="str">
        <f t="shared" si="24"/>
        <v>1-1</v>
      </c>
      <c r="C80">
        <f t="shared" ref="C80:C81" si="30">IF(MOD(A80,5)=0,9021,25)</f>
        <v>25</v>
      </c>
      <c r="D80">
        <f t="shared" ref="D80:D81" si="31">IF(C80=9021,D75+1,IF(AND(C80=25,C79=25),D79+2000,D78+2000))</f>
        <v>94000</v>
      </c>
      <c r="E80">
        <f t="shared" si="25"/>
        <v>1</v>
      </c>
      <c r="F80">
        <f>VLOOKUP(A80,Balance!E:G,3,FALSE)</f>
        <v>3.0410892000000001E+147</v>
      </c>
      <c r="G80">
        <v>1000</v>
      </c>
      <c r="H80">
        <v>8</v>
      </c>
      <c r="I80">
        <v>0</v>
      </c>
      <c r="J80">
        <f t="shared" si="6"/>
        <v>17600</v>
      </c>
      <c r="K80">
        <f t="shared" si="26"/>
        <v>25</v>
      </c>
      <c r="L80">
        <f t="shared" si="7"/>
        <v>15800</v>
      </c>
      <c r="M80">
        <f t="shared" si="27"/>
        <v>0</v>
      </c>
    </row>
    <row r="81" spans="1:13" x14ac:dyDescent="0.3">
      <c r="A81">
        <v>79</v>
      </c>
      <c r="B81" s="1" t="str">
        <f t="shared" si="24"/>
        <v>1-1</v>
      </c>
      <c r="C81">
        <f t="shared" si="30"/>
        <v>25</v>
      </c>
      <c r="D81">
        <f t="shared" si="31"/>
        <v>96000</v>
      </c>
      <c r="E81">
        <f t="shared" si="25"/>
        <v>1</v>
      </c>
      <c r="F81">
        <f>VLOOKUP(A81,Balance!E:G,3,FALSE)</f>
        <v>1.5509599999999999E+149</v>
      </c>
      <c r="G81">
        <v>1000</v>
      </c>
      <c r="H81">
        <v>8</v>
      </c>
      <c r="I81">
        <v>0</v>
      </c>
      <c r="J81">
        <f t="shared" si="6"/>
        <v>17800</v>
      </c>
      <c r="K81">
        <f t="shared" si="26"/>
        <v>25</v>
      </c>
      <c r="L81">
        <f t="shared" si="7"/>
        <v>16000</v>
      </c>
      <c r="M81">
        <f t="shared" si="27"/>
        <v>0</v>
      </c>
    </row>
    <row r="82" spans="1:13" x14ac:dyDescent="0.3">
      <c r="A82">
        <v>80</v>
      </c>
      <c r="B82" s="1" t="str">
        <f t="shared" si="24"/>
        <v>1-1</v>
      </c>
      <c r="C82">
        <f t="shared" ref="C82:C83" si="32">IF(MOD(A82,5)=0,9021,25)</f>
        <v>9021</v>
      </c>
      <c r="D82">
        <f t="shared" ref="D82:D83" si="33">IF(C82=9021,D77+1,IF(AND(C82=25,C81=25),D81+2000,D80+2000))</f>
        <v>17</v>
      </c>
      <c r="E82">
        <f t="shared" si="25"/>
        <v>1</v>
      </c>
      <c r="F82">
        <f>VLOOKUP(A82,Balance!E:G,3,FALSE)</f>
        <v>7.9098960000000005E+150</v>
      </c>
      <c r="G82">
        <v>1000</v>
      </c>
      <c r="H82">
        <v>8</v>
      </c>
      <c r="I82">
        <v>0</v>
      </c>
      <c r="J82">
        <f t="shared" si="6"/>
        <v>18000</v>
      </c>
      <c r="K82">
        <f t="shared" si="26"/>
        <v>25</v>
      </c>
      <c r="L82">
        <f t="shared" si="7"/>
        <v>16200</v>
      </c>
      <c r="M82">
        <f t="shared" si="27"/>
        <v>0</v>
      </c>
    </row>
    <row r="83" spans="1:13" x14ac:dyDescent="0.3">
      <c r="A83">
        <v>81</v>
      </c>
      <c r="B83" s="1" t="str">
        <f t="shared" si="24"/>
        <v>1-1</v>
      </c>
      <c r="C83">
        <f t="shared" si="32"/>
        <v>25</v>
      </c>
      <c r="D83">
        <f t="shared" si="33"/>
        <v>98000</v>
      </c>
      <c r="E83">
        <f t="shared" si="25"/>
        <v>1</v>
      </c>
      <c r="F83">
        <f>VLOOKUP(A83,Balance!E:G,3,FALSE)</f>
        <v>4.0340999999999997E+152</v>
      </c>
      <c r="G83">
        <v>1000</v>
      </c>
      <c r="H83">
        <v>8</v>
      </c>
      <c r="I83">
        <v>0</v>
      </c>
      <c r="J83">
        <f t="shared" si="6"/>
        <v>18200</v>
      </c>
      <c r="K83">
        <f t="shared" si="26"/>
        <v>25</v>
      </c>
      <c r="L83">
        <f t="shared" si="7"/>
        <v>16400</v>
      </c>
      <c r="M83">
        <f t="shared" si="27"/>
        <v>0</v>
      </c>
    </row>
    <row r="84" spans="1:13" x14ac:dyDescent="0.3">
      <c r="A84">
        <v>82</v>
      </c>
      <c r="B84" s="1" t="str">
        <f t="shared" si="24"/>
        <v>1-1</v>
      </c>
      <c r="C84">
        <f t="shared" ref="C84:C85" si="34">IF(MOD(A84,5)=0,9021,25)</f>
        <v>25</v>
      </c>
      <c r="D84">
        <f t="shared" ref="D84:D85" si="35">IF(C84=9021,D79+1,IF(AND(C84=25,C83=25),D83+2000,D82+2000))</f>
        <v>100000</v>
      </c>
      <c r="E84">
        <f t="shared" si="25"/>
        <v>1</v>
      </c>
      <c r="F84">
        <f>VLOOKUP(A84,Balance!E:G,3,FALSE)</f>
        <v>2.0573910000000003E+154</v>
      </c>
      <c r="G84">
        <v>1000</v>
      </c>
      <c r="H84">
        <v>8</v>
      </c>
      <c r="I84">
        <v>0</v>
      </c>
      <c r="J84">
        <f t="shared" si="6"/>
        <v>18400</v>
      </c>
      <c r="K84">
        <f t="shared" si="26"/>
        <v>25</v>
      </c>
      <c r="L84">
        <f t="shared" si="7"/>
        <v>16600</v>
      </c>
      <c r="M84">
        <f t="shared" si="27"/>
        <v>0</v>
      </c>
    </row>
    <row r="85" spans="1:13" x14ac:dyDescent="0.3">
      <c r="A85">
        <v>83</v>
      </c>
      <c r="B85" s="1" t="str">
        <f t="shared" si="24"/>
        <v>1-1</v>
      </c>
      <c r="C85">
        <f t="shared" si="34"/>
        <v>25</v>
      </c>
      <c r="D85">
        <f t="shared" si="35"/>
        <v>102000</v>
      </c>
      <c r="E85">
        <f t="shared" si="25"/>
        <v>1</v>
      </c>
      <c r="F85">
        <f>VLOOKUP(A85,Balance!E:G,3,FALSE)</f>
        <v>1.0492999999999999E+156</v>
      </c>
      <c r="G85">
        <v>1000</v>
      </c>
      <c r="H85">
        <v>8</v>
      </c>
      <c r="I85">
        <v>0</v>
      </c>
      <c r="J85">
        <f t="shared" si="6"/>
        <v>18600</v>
      </c>
      <c r="K85">
        <f t="shared" si="26"/>
        <v>25</v>
      </c>
      <c r="L85">
        <f t="shared" si="7"/>
        <v>16800</v>
      </c>
      <c r="M85">
        <f t="shared" si="27"/>
        <v>0</v>
      </c>
    </row>
    <row r="86" spans="1:13" x14ac:dyDescent="0.3">
      <c r="A86">
        <v>84</v>
      </c>
      <c r="B86" s="1" t="str">
        <f t="shared" si="24"/>
        <v>1-1</v>
      </c>
      <c r="C86">
        <f t="shared" ref="C86:C88" si="36">IF(MOD(A86,5)=0,9021,25)</f>
        <v>25</v>
      </c>
      <c r="D86">
        <f t="shared" ref="D86:D88" si="37">IF(C86=9021,D81+1,IF(AND(C86=25,C85=25),D85+2000,D84+2000))</f>
        <v>104000</v>
      </c>
      <c r="E86">
        <f t="shared" si="25"/>
        <v>1</v>
      </c>
      <c r="F86">
        <f>VLOOKUP(A86,Balance!E:G,3,FALSE)</f>
        <v>5.3514300000000001E+157</v>
      </c>
      <c r="G86">
        <v>1000</v>
      </c>
      <c r="H86">
        <v>8</v>
      </c>
      <c r="I86">
        <v>0</v>
      </c>
      <c r="J86">
        <f t="shared" si="6"/>
        <v>18800</v>
      </c>
      <c r="K86">
        <f t="shared" si="26"/>
        <v>25</v>
      </c>
      <c r="L86">
        <f t="shared" si="7"/>
        <v>17000</v>
      </c>
      <c r="M86">
        <f t="shared" si="27"/>
        <v>0</v>
      </c>
    </row>
    <row r="87" spans="1:13" x14ac:dyDescent="0.3">
      <c r="A87">
        <v>85</v>
      </c>
      <c r="B87" s="1" t="str">
        <f t="shared" si="24"/>
        <v>1-1</v>
      </c>
      <c r="C87">
        <f t="shared" si="36"/>
        <v>9021</v>
      </c>
      <c r="D87">
        <f t="shared" si="37"/>
        <v>18</v>
      </c>
      <c r="E87">
        <f t="shared" si="25"/>
        <v>1</v>
      </c>
      <c r="F87">
        <f>VLOOKUP(A87,Balance!E:G,3,FALSE)</f>
        <v>2.7292293E+159</v>
      </c>
      <c r="G87">
        <v>1000</v>
      </c>
      <c r="H87">
        <v>8</v>
      </c>
      <c r="I87">
        <v>0</v>
      </c>
      <c r="J87">
        <f t="shared" si="6"/>
        <v>19000</v>
      </c>
      <c r="K87">
        <f t="shared" si="26"/>
        <v>25</v>
      </c>
      <c r="L87">
        <f t="shared" si="7"/>
        <v>17200</v>
      </c>
      <c r="M87">
        <f t="shared" si="27"/>
        <v>0</v>
      </c>
    </row>
    <row r="88" spans="1:13" x14ac:dyDescent="0.3">
      <c r="A88">
        <v>86</v>
      </c>
      <c r="B88" s="1" t="str">
        <f t="shared" si="24"/>
        <v>1-1</v>
      </c>
      <c r="C88">
        <f t="shared" si="36"/>
        <v>25</v>
      </c>
      <c r="D88">
        <f t="shared" si="37"/>
        <v>106000</v>
      </c>
      <c r="E88">
        <f t="shared" si="25"/>
        <v>1</v>
      </c>
      <c r="F88">
        <f>VLOOKUP(A88,Balance!E:G,3,FALSE)</f>
        <v>1.39191E+161</v>
      </c>
      <c r="G88">
        <v>1000</v>
      </c>
      <c r="H88">
        <v>8</v>
      </c>
      <c r="I88">
        <v>0</v>
      </c>
      <c r="J88">
        <f t="shared" si="6"/>
        <v>19200</v>
      </c>
      <c r="K88">
        <f t="shared" si="26"/>
        <v>25</v>
      </c>
      <c r="L88">
        <f t="shared" si="7"/>
        <v>17400</v>
      </c>
      <c r="M88">
        <f t="shared" si="27"/>
        <v>0</v>
      </c>
    </row>
    <row r="89" spans="1:13" x14ac:dyDescent="0.3">
      <c r="A89">
        <v>87</v>
      </c>
      <c r="B89" s="1" t="str">
        <f t="shared" si="24"/>
        <v>1-1</v>
      </c>
      <c r="C89">
        <f t="shared" ref="C89:C92" si="38">IF(MOD(A89,5)=0,9021,25)</f>
        <v>25</v>
      </c>
      <c r="D89">
        <f t="shared" ref="D89:D92" si="39">IF(C89=9021,D84+1,IF(AND(C89=25,C88=25),D88+2000,D87+2000))</f>
        <v>108000</v>
      </c>
      <c r="E89">
        <f t="shared" si="25"/>
        <v>1</v>
      </c>
      <c r="F89">
        <f>VLOOKUP(A89,Balance!E:G,3,FALSE)</f>
        <v>7.0987409999999999E+162</v>
      </c>
      <c r="G89">
        <v>1000</v>
      </c>
      <c r="H89">
        <v>8</v>
      </c>
      <c r="I89">
        <v>0</v>
      </c>
      <c r="J89">
        <f t="shared" si="6"/>
        <v>19400</v>
      </c>
      <c r="K89">
        <f t="shared" si="26"/>
        <v>25</v>
      </c>
      <c r="L89">
        <f t="shared" si="7"/>
        <v>17600</v>
      </c>
      <c r="M89">
        <f t="shared" si="27"/>
        <v>0</v>
      </c>
    </row>
    <row r="90" spans="1:13" x14ac:dyDescent="0.3">
      <c r="A90">
        <v>88</v>
      </c>
      <c r="B90" s="1" t="str">
        <f t="shared" si="24"/>
        <v>1-1</v>
      </c>
      <c r="C90">
        <f t="shared" si="38"/>
        <v>25</v>
      </c>
      <c r="D90">
        <f t="shared" si="39"/>
        <v>110000</v>
      </c>
      <c r="E90">
        <f t="shared" si="25"/>
        <v>1</v>
      </c>
      <c r="F90">
        <f>VLOOKUP(A90,Balance!E:G,3,FALSE)</f>
        <v>3.6204E+164</v>
      </c>
      <c r="G90">
        <v>1000</v>
      </c>
      <c r="H90">
        <v>8</v>
      </c>
      <c r="I90">
        <v>0</v>
      </c>
      <c r="J90">
        <f t="shared" si="6"/>
        <v>19600</v>
      </c>
      <c r="K90">
        <f t="shared" si="26"/>
        <v>25</v>
      </c>
      <c r="L90">
        <f t="shared" si="7"/>
        <v>17800</v>
      </c>
      <c r="M90">
        <f t="shared" si="27"/>
        <v>0</v>
      </c>
    </row>
    <row r="91" spans="1:13" x14ac:dyDescent="0.3">
      <c r="A91">
        <v>89</v>
      </c>
      <c r="B91" s="1" t="str">
        <f t="shared" si="24"/>
        <v>1-1</v>
      </c>
      <c r="C91">
        <f t="shared" si="38"/>
        <v>25</v>
      </c>
      <c r="D91">
        <f t="shared" si="39"/>
        <v>112000</v>
      </c>
      <c r="E91">
        <f t="shared" si="25"/>
        <v>1</v>
      </c>
      <c r="F91">
        <f>VLOOKUP(A91,Balance!E:G,3,FALSE)</f>
        <v>1.846404E+166</v>
      </c>
      <c r="G91">
        <v>1000</v>
      </c>
      <c r="H91">
        <v>8</v>
      </c>
      <c r="I91">
        <v>0</v>
      </c>
      <c r="J91">
        <f t="shared" si="6"/>
        <v>19800</v>
      </c>
      <c r="K91">
        <f t="shared" si="26"/>
        <v>25</v>
      </c>
      <c r="L91">
        <f t="shared" si="7"/>
        <v>18000</v>
      </c>
      <c r="M91">
        <f t="shared" si="27"/>
        <v>0</v>
      </c>
    </row>
    <row r="92" spans="1:13" x14ac:dyDescent="0.3">
      <c r="A92">
        <v>90</v>
      </c>
      <c r="B92" s="1" t="str">
        <f t="shared" si="24"/>
        <v>1-1</v>
      </c>
      <c r="C92">
        <f t="shared" si="38"/>
        <v>9021</v>
      </c>
      <c r="D92">
        <f t="shared" si="39"/>
        <v>19</v>
      </c>
      <c r="E92">
        <f t="shared" si="25"/>
        <v>1</v>
      </c>
      <c r="F92">
        <f>VLOOKUP(A92,Balance!E:G,3,FALSE)</f>
        <v>9.416660400000001E+167</v>
      </c>
      <c r="G92">
        <v>1000</v>
      </c>
      <c r="H92">
        <v>8</v>
      </c>
      <c r="I92">
        <v>0</v>
      </c>
      <c r="J92">
        <f t="shared" si="6"/>
        <v>20000</v>
      </c>
      <c r="K92">
        <f t="shared" si="26"/>
        <v>25</v>
      </c>
      <c r="L92">
        <f t="shared" si="7"/>
        <v>18200</v>
      </c>
      <c r="M92">
        <f t="shared" si="27"/>
        <v>0</v>
      </c>
    </row>
    <row r="93" spans="1:13" x14ac:dyDescent="0.3">
      <c r="A93">
        <v>91</v>
      </c>
      <c r="B93" s="1" t="str">
        <f t="shared" si="24"/>
        <v>1-1</v>
      </c>
      <c r="C93">
        <f t="shared" ref="C93:C96" si="40">IF(MOD(A93,5)=0,9021,25)</f>
        <v>25</v>
      </c>
      <c r="D93">
        <f t="shared" ref="D93:D96" si="41">IF(C93=9021,D88+1,IF(AND(C93=25,C92=25),D92+2000,D91+2000))</f>
        <v>114000</v>
      </c>
      <c r="E93">
        <f t="shared" si="25"/>
        <v>1</v>
      </c>
      <c r="F93">
        <f>VLOOKUP(A93,Balance!E:G,3,FALSE)</f>
        <v>4.8025000000000003E+169</v>
      </c>
      <c r="G93">
        <v>1000</v>
      </c>
      <c r="H93">
        <v>8</v>
      </c>
      <c r="I93">
        <v>0</v>
      </c>
      <c r="J93">
        <f t="shared" si="6"/>
        <v>20200</v>
      </c>
      <c r="K93">
        <f t="shared" si="26"/>
        <v>25</v>
      </c>
      <c r="L93">
        <f t="shared" si="7"/>
        <v>18400</v>
      </c>
      <c r="M93">
        <f t="shared" si="27"/>
        <v>0</v>
      </c>
    </row>
    <row r="94" spans="1:13" x14ac:dyDescent="0.3">
      <c r="A94">
        <v>92</v>
      </c>
      <c r="B94" s="1" t="str">
        <f t="shared" si="24"/>
        <v>1-1</v>
      </c>
      <c r="C94">
        <f t="shared" si="40"/>
        <v>25</v>
      </c>
      <c r="D94">
        <f t="shared" si="41"/>
        <v>116000</v>
      </c>
      <c r="E94">
        <f t="shared" si="25"/>
        <v>1</v>
      </c>
      <c r="F94">
        <f>VLOOKUP(A94,Balance!E:G,3,FALSE)</f>
        <v>2.4492750000000001E+171</v>
      </c>
      <c r="G94">
        <v>1000</v>
      </c>
      <c r="H94">
        <v>8</v>
      </c>
      <c r="I94">
        <v>0</v>
      </c>
      <c r="J94">
        <f t="shared" si="6"/>
        <v>20400</v>
      </c>
      <c r="K94">
        <f t="shared" si="26"/>
        <v>25</v>
      </c>
      <c r="L94">
        <f t="shared" si="7"/>
        <v>18600</v>
      </c>
      <c r="M94">
        <f t="shared" si="27"/>
        <v>0</v>
      </c>
    </row>
    <row r="95" spans="1:13" x14ac:dyDescent="0.3">
      <c r="A95">
        <v>93</v>
      </c>
      <c r="B95" s="1" t="str">
        <f t="shared" si="24"/>
        <v>1-1</v>
      </c>
      <c r="C95">
        <f t="shared" si="40"/>
        <v>25</v>
      </c>
      <c r="D95">
        <f t="shared" si="41"/>
        <v>118000</v>
      </c>
      <c r="E95">
        <f t="shared" si="25"/>
        <v>1</v>
      </c>
      <c r="F95">
        <f>VLOOKUP(A95,Balance!E:G,3,FALSE)</f>
        <v>1.2491400000000002E+173</v>
      </c>
      <c r="G95">
        <v>1000</v>
      </c>
      <c r="H95">
        <v>8</v>
      </c>
      <c r="I95">
        <v>0</v>
      </c>
      <c r="J95">
        <f t="shared" si="6"/>
        <v>20600</v>
      </c>
      <c r="K95">
        <f t="shared" si="26"/>
        <v>25</v>
      </c>
      <c r="L95">
        <f t="shared" si="7"/>
        <v>18800</v>
      </c>
      <c r="M95">
        <f t="shared" si="27"/>
        <v>0</v>
      </c>
    </row>
    <row r="96" spans="1:13" x14ac:dyDescent="0.3">
      <c r="A96">
        <v>94</v>
      </c>
      <c r="B96" s="1" t="str">
        <f t="shared" si="24"/>
        <v>1-1</v>
      </c>
      <c r="C96">
        <f t="shared" si="40"/>
        <v>25</v>
      </c>
      <c r="D96">
        <f t="shared" si="41"/>
        <v>120000</v>
      </c>
      <c r="E96">
        <f t="shared" si="25"/>
        <v>1</v>
      </c>
      <c r="F96">
        <f>VLOOKUP(A96,Balance!E:G,3,FALSE)</f>
        <v>6.3706140000000007E+174</v>
      </c>
      <c r="G96">
        <v>1000</v>
      </c>
      <c r="H96">
        <v>8</v>
      </c>
      <c r="I96">
        <v>0</v>
      </c>
      <c r="J96">
        <f t="shared" si="6"/>
        <v>20800</v>
      </c>
      <c r="K96">
        <f t="shared" si="26"/>
        <v>25</v>
      </c>
      <c r="L96">
        <f t="shared" si="7"/>
        <v>19000</v>
      </c>
      <c r="M96">
        <f t="shared" si="27"/>
        <v>0</v>
      </c>
    </row>
    <row r="97" spans="1:13" x14ac:dyDescent="0.3">
      <c r="A97">
        <v>95</v>
      </c>
      <c r="B97" s="1" t="str">
        <f t="shared" si="24"/>
        <v>1-1</v>
      </c>
      <c r="C97">
        <f t="shared" ref="C97:C100" si="42">IF(MOD(A97,5)=0,9021,25)</f>
        <v>9021</v>
      </c>
      <c r="D97">
        <f t="shared" ref="D97:D100" si="43">IF(C97=9021,D92+1,IF(AND(C97=25,C96=25),D96+2000,D95+2000))</f>
        <v>20</v>
      </c>
      <c r="E97">
        <f t="shared" si="25"/>
        <v>1</v>
      </c>
      <c r="F97">
        <f>VLOOKUP(A97,Balance!E:G,3,FALSE)</f>
        <v>3.2491000000000004E+176</v>
      </c>
      <c r="G97">
        <v>1000</v>
      </c>
      <c r="H97">
        <v>8</v>
      </c>
      <c r="I97">
        <v>0</v>
      </c>
      <c r="J97">
        <f t="shared" si="6"/>
        <v>21000</v>
      </c>
      <c r="K97">
        <f t="shared" si="26"/>
        <v>25</v>
      </c>
      <c r="L97">
        <f t="shared" si="7"/>
        <v>19200</v>
      </c>
      <c r="M97">
        <f t="shared" si="27"/>
        <v>0</v>
      </c>
    </row>
    <row r="98" spans="1:13" x14ac:dyDescent="0.3">
      <c r="A98">
        <v>96</v>
      </c>
      <c r="B98" s="1" t="str">
        <f t="shared" si="24"/>
        <v>1-1</v>
      </c>
      <c r="C98">
        <f t="shared" si="42"/>
        <v>25</v>
      </c>
      <c r="D98">
        <f t="shared" si="43"/>
        <v>122000</v>
      </c>
      <c r="E98">
        <f t="shared" si="25"/>
        <v>1</v>
      </c>
      <c r="F98">
        <f>VLOOKUP(A98,Balance!E:G,3,FALSE)</f>
        <v>1.6570410000000001E+178</v>
      </c>
      <c r="G98">
        <v>1000</v>
      </c>
      <c r="H98">
        <v>8</v>
      </c>
      <c r="I98">
        <v>0</v>
      </c>
      <c r="J98">
        <f t="shared" si="6"/>
        <v>21200</v>
      </c>
      <c r="K98">
        <f t="shared" si="26"/>
        <v>25</v>
      </c>
      <c r="L98">
        <f t="shared" si="7"/>
        <v>19400</v>
      </c>
      <c r="M98">
        <f t="shared" si="27"/>
        <v>0</v>
      </c>
    </row>
    <row r="99" spans="1:13" x14ac:dyDescent="0.3">
      <c r="A99">
        <v>97</v>
      </c>
      <c r="B99" s="1" t="str">
        <f t="shared" si="24"/>
        <v>1-1</v>
      </c>
      <c r="C99">
        <f t="shared" si="42"/>
        <v>25</v>
      </c>
      <c r="D99">
        <f t="shared" si="43"/>
        <v>124000</v>
      </c>
      <c r="E99">
        <f t="shared" si="25"/>
        <v>1</v>
      </c>
      <c r="F99">
        <f>VLOOKUP(A99,Balance!E:G,3,FALSE)</f>
        <v>8.4509091000000011E+179</v>
      </c>
      <c r="G99">
        <v>1000</v>
      </c>
      <c r="H99">
        <v>8</v>
      </c>
      <c r="I99">
        <v>0</v>
      </c>
      <c r="J99">
        <f t="shared" si="6"/>
        <v>21400</v>
      </c>
      <c r="K99">
        <f t="shared" si="26"/>
        <v>25</v>
      </c>
      <c r="L99">
        <f t="shared" si="7"/>
        <v>19600</v>
      </c>
      <c r="M99">
        <f t="shared" si="27"/>
        <v>0</v>
      </c>
    </row>
    <row r="100" spans="1:13" x14ac:dyDescent="0.3">
      <c r="A100">
        <v>98</v>
      </c>
      <c r="B100" s="1" t="str">
        <f t="shared" si="24"/>
        <v>1-1</v>
      </c>
      <c r="C100">
        <f t="shared" si="42"/>
        <v>25</v>
      </c>
      <c r="D100">
        <f t="shared" si="43"/>
        <v>126000</v>
      </c>
      <c r="E100">
        <f t="shared" si="25"/>
        <v>1</v>
      </c>
      <c r="F100">
        <f>VLOOKUP(A100,Balance!E:G,3,FALSE)</f>
        <v>4.3099700000000009E+181</v>
      </c>
      <c r="G100">
        <v>1000</v>
      </c>
      <c r="H100">
        <v>8</v>
      </c>
      <c r="I100">
        <v>0</v>
      </c>
      <c r="J100">
        <f t="shared" si="6"/>
        <v>21600</v>
      </c>
      <c r="K100">
        <f t="shared" si="26"/>
        <v>25</v>
      </c>
      <c r="L100">
        <f t="shared" si="7"/>
        <v>19800</v>
      </c>
      <c r="M100">
        <f t="shared" si="27"/>
        <v>0</v>
      </c>
    </row>
    <row r="101" spans="1:13" x14ac:dyDescent="0.3">
      <c r="A101">
        <v>99</v>
      </c>
      <c r="B101" s="1" t="str">
        <f t="shared" si="24"/>
        <v>1-1</v>
      </c>
      <c r="C101">
        <f t="shared" ref="C101:C103" si="44">IF(MOD(A101,5)=0,9021,25)</f>
        <v>25</v>
      </c>
      <c r="D101">
        <f t="shared" ref="D101:D103" si="45">IF(C101=9021,D96+1,IF(AND(C101=25,C100=25),D100+2000,D99+2000))</f>
        <v>128000</v>
      </c>
      <c r="E101">
        <f t="shared" si="25"/>
        <v>1</v>
      </c>
      <c r="F101">
        <f>VLOOKUP(A101,Balance!E:G,3,FALSE)</f>
        <v>2.1980846999999998E+183</v>
      </c>
      <c r="G101">
        <v>1000</v>
      </c>
      <c r="H101">
        <v>8</v>
      </c>
      <c r="I101">
        <v>0</v>
      </c>
      <c r="J101">
        <f t="shared" si="6"/>
        <v>21800</v>
      </c>
      <c r="K101">
        <f t="shared" si="26"/>
        <v>25</v>
      </c>
      <c r="L101">
        <f t="shared" si="7"/>
        <v>20000</v>
      </c>
      <c r="M101">
        <f t="shared" si="27"/>
        <v>0</v>
      </c>
    </row>
    <row r="102" spans="1:13" x14ac:dyDescent="0.3">
      <c r="A102">
        <v>100</v>
      </c>
      <c r="B102" s="1" t="str">
        <f t="shared" si="24"/>
        <v>1-1</v>
      </c>
      <c r="C102">
        <f t="shared" si="44"/>
        <v>9021</v>
      </c>
      <c r="D102">
        <f t="shared" si="45"/>
        <v>21</v>
      </c>
      <c r="E102">
        <f t="shared" si="25"/>
        <v>1</v>
      </c>
      <c r="F102">
        <f>VLOOKUP(A102,Balance!E:G,3,FALSE)</f>
        <v>1.1210300000000001E+185</v>
      </c>
      <c r="G102">
        <v>1000</v>
      </c>
      <c r="H102">
        <v>8</v>
      </c>
      <c r="I102">
        <v>0</v>
      </c>
      <c r="J102">
        <f t="shared" si="6"/>
        <v>22000</v>
      </c>
      <c r="K102">
        <f t="shared" si="26"/>
        <v>25</v>
      </c>
      <c r="L102">
        <f t="shared" si="7"/>
        <v>20200</v>
      </c>
      <c r="M102">
        <f t="shared" si="27"/>
        <v>0</v>
      </c>
    </row>
    <row r="103" spans="1:13" x14ac:dyDescent="0.3">
      <c r="A103">
        <v>101</v>
      </c>
      <c r="B103" s="1" t="str">
        <f t="shared" si="24"/>
        <v>1-1</v>
      </c>
      <c r="C103">
        <f t="shared" si="44"/>
        <v>25</v>
      </c>
      <c r="D103">
        <f t="shared" si="45"/>
        <v>130000</v>
      </c>
      <c r="E103">
        <f t="shared" si="25"/>
        <v>1</v>
      </c>
      <c r="F103">
        <f>VLOOKUP(A103,Balance!E:G,3,FALSE)</f>
        <v>5.7172529999999993E+186</v>
      </c>
      <c r="G103">
        <v>1000</v>
      </c>
      <c r="H103">
        <v>8</v>
      </c>
      <c r="I103">
        <v>0</v>
      </c>
      <c r="J103">
        <f t="shared" si="6"/>
        <v>22200</v>
      </c>
      <c r="K103">
        <f t="shared" si="26"/>
        <v>25</v>
      </c>
      <c r="L103">
        <f t="shared" si="7"/>
        <v>20400</v>
      </c>
      <c r="M103">
        <f t="shared" si="27"/>
        <v>0</v>
      </c>
    </row>
    <row r="104" spans="1:13" x14ac:dyDescent="0.3">
      <c r="A104">
        <v>102</v>
      </c>
      <c r="B104" s="1" t="str">
        <f t="shared" si="24"/>
        <v>1-1</v>
      </c>
      <c r="C104">
        <f t="shared" ref="C104:C107" si="46">IF(MOD(A104,5)=0,9021,25)</f>
        <v>25</v>
      </c>
      <c r="D104">
        <f t="shared" ref="D104:D107" si="47">IF(C104=9021,D99+1,IF(AND(C104=25,C103=25),D103+2000,D102+2000))</f>
        <v>132000</v>
      </c>
      <c r="E104">
        <f t="shared" si="25"/>
        <v>1</v>
      </c>
      <c r="F104">
        <f>VLOOKUP(A104,Balance!E:G,3,FALSE)</f>
        <v>2.9158000000000006E+188</v>
      </c>
      <c r="G104">
        <v>1000</v>
      </c>
      <c r="H104">
        <v>8</v>
      </c>
      <c r="I104">
        <v>0</v>
      </c>
      <c r="J104">
        <f t="shared" si="6"/>
        <v>22400</v>
      </c>
      <c r="K104">
        <f t="shared" si="26"/>
        <v>25</v>
      </c>
      <c r="L104">
        <f t="shared" si="7"/>
        <v>20600</v>
      </c>
      <c r="M104">
        <f t="shared" si="27"/>
        <v>0</v>
      </c>
    </row>
    <row r="105" spans="1:13" x14ac:dyDescent="0.3">
      <c r="A105">
        <v>103</v>
      </c>
      <c r="B105" s="1" t="str">
        <f t="shared" si="24"/>
        <v>1-1</v>
      </c>
      <c r="C105">
        <f t="shared" si="46"/>
        <v>25</v>
      </c>
      <c r="D105">
        <f t="shared" si="47"/>
        <v>134000</v>
      </c>
      <c r="E105">
        <f t="shared" si="25"/>
        <v>1</v>
      </c>
      <c r="F105">
        <f>VLOOKUP(A105,Balance!E:G,3,FALSE)</f>
        <v>1.4870580000000002E+190</v>
      </c>
      <c r="G105">
        <v>1000</v>
      </c>
      <c r="H105">
        <v>8</v>
      </c>
      <c r="I105">
        <v>0</v>
      </c>
      <c r="J105">
        <f t="shared" si="6"/>
        <v>22600</v>
      </c>
      <c r="K105">
        <f t="shared" si="26"/>
        <v>25</v>
      </c>
      <c r="L105">
        <f t="shared" si="7"/>
        <v>20800</v>
      </c>
      <c r="M105">
        <f t="shared" si="27"/>
        <v>0</v>
      </c>
    </row>
    <row r="106" spans="1:13" x14ac:dyDescent="0.3">
      <c r="A106">
        <v>104</v>
      </c>
      <c r="B106" s="1" t="str">
        <f t="shared" si="24"/>
        <v>1-1</v>
      </c>
      <c r="C106">
        <f t="shared" si="46"/>
        <v>25</v>
      </c>
      <c r="D106">
        <f t="shared" si="47"/>
        <v>136000</v>
      </c>
      <c r="E106">
        <f t="shared" si="25"/>
        <v>1</v>
      </c>
      <c r="F106">
        <f>VLOOKUP(A106,Balance!E:G,3,FALSE)</f>
        <v>7.5839958000000002E+191</v>
      </c>
      <c r="G106">
        <v>1000</v>
      </c>
      <c r="H106">
        <v>8</v>
      </c>
      <c r="I106">
        <v>0</v>
      </c>
      <c r="J106">
        <f t="shared" si="6"/>
        <v>22800</v>
      </c>
      <c r="K106">
        <f t="shared" si="26"/>
        <v>25</v>
      </c>
      <c r="L106">
        <f t="shared" si="7"/>
        <v>21000</v>
      </c>
      <c r="M106">
        <f t="shared" si="27"/>
        <v>0</v>
      </c>
    </row>
    <row r="107" spans="1:13" x14ac:dyDescent="0.3">
      <c r="A107">
        <v>105</v>
      </c>
      <c r="B107" s="1" t="str">
        <f t="shared" si="24"/>
        <v>1-1</v>
      </c>
      <c r="C107">
        <f t="shared" si="46"/>
        <v>9021</v>
      </c>
      <c r="D107">
        <f t="shared" si="47"/>
        <v>22</v>
      </c>
      <c r="E107">
        <f t="shared" si="25"/>
        <v>1</v>
      </c>
      <c r="F107">
        <f>VLOOKUP(A107,Balance!E:G,3,FALSE)</f>
        <v>3.8678400000000007E+193</v>
      </c>
      <c r="G107">
        <v>1000</v>
      </c>
      <c r="H107">
        <v>8</v>
      </c>
      <c r="I107">
        <v>0</v>
      </c>
      <c r="J107">
        <f t="shared" si="6"/>
        <v>23000</v>
      </c>
      <c r="K107">
        <f t="shared" si="26"/>
        <v>25</v>
      </c>
      <c r="L107">
        <f t="shared" si="7"/>
        <v>21200</v>
      </c>
      <c r="M107">
        <f t="shared" si="27"/>
        <v>0</v>
      </c>
    </row>
    <row r="108" spans="1:13" x14ac:dyDescent="0.3">
      <c r="A108">
        <v>106</v>
      </c>
      <c r="B108" s="1" t="str">
        <f t="shared" si="24"/>
        <v>1-1</v>
      </c>
      <c r="C108">
        <f t="shared" ref="C108:C113" si="48">IF(MOD(A108,5)=0,9021,25)</f>
        <v>25</v>
      </c>
      <c r="D108">
        <f t="shared" ref="D108:D113" si="49">IF(C108=9021,D103+1,IF(AND(C108=25,C107=25),D107+2000,D106+2000))</f>
        <v>138000</v>
      </c>
      <c r="E108">
        <f t="shared" si="25"/>
        <v>1</v>
      </c>
      <c r="F108">
        <f>VLOOKUP(A108,Balance!E:G,3,FALSE)</f>
        <v>1.9725984000000002E+195</v>
      </c>
      <c r="G108">
        <v>1000</v>
      </c>
      <c r="H108">
        <v>8</v>
      </c>
      <c r="I108">
        <v>0</v>
      </c>
      <c r="J108">
        <f t="shared" si="6"/>
        <v>23200</v>
      </c>
      <c r="K108">
        <f t="shared" si="26"/>
        <v>25</v>
      </c>
      <c r="L108">
        <f t="shared" si="7"/>
        <v>21400</v>
      </c>
      <c r="M108">
        <f t="shared" si="27"/>
        <v>0</v>
      </c>
    </row>
    <row r="109" spans="1:13" x14ac:dyDescent="0.3">
      <c r="A109">
        <v>107</v>
      </c>
      <c r="B109" s="1" t="str">
        <f t="shared" si="24"/>
        <v>1-1</v>
      </c>
      <c r="C109">
        <f t="shared" si="48"/>
        <v>25</v>
      </c>
      <c r="D109">
        <f t="shared" si="49"/>
        <v>140000</v>
      </c>
      <c r="E109">
        <f t="shared" si="25"/>
        <v>1</v>
      </c>
      <c r="F109">
        <f>VLOOKUP(A109,Balance!E:G,3,FALSE)</f>
        <v>1.00603E+197</v>
      </c>
      <c r="G109">
        <v>1000</v>
      </c>
      <c r="H109">
        <v>8</v>
      </c>
      <c r="I109">
        <v>0</v>
      </c>
      <c r="J109">
        <f t="shared" si="6"/>
        <v>23400</v>
      </c>
      <c r="K109">
        <f t="shared" si="26"/>
        <v>25</v>
      </c>
      <c r="L109">
        <f t="shared" si="7"/>
        <v>21600</v>
      </c>
      <c r="M109">
        <f t="shared" si="27"/>
        <v>0</v>
      </c>
    </row>
    <row r="110" spans="1:13" x14ac:dyDescent="0.3">
      <c r="A110">
        <v>108</v>
      </c>
      <c r="B110" s="1" t="str">
        <f t="shared" si="24"/>
        <v>1-1</v>
      </c>
      <c r="C110">
        <f t="shared" si="48"/>
        <v>25</v>
      </c>
      <c r="D110">
        <f t="shared" si="49"/>
        <v>142000</v>
      </c>
      <c r="E110">
        <f t="shared" si="25"/>
        <v>1</v>
      </c>
      <c r="F110">
        <f>VLOOKUP(A110,Balance!E:G,3,FALSE)</f>
        <v>5.1307529999999993E+198</v>
      </c>
      <c r="G110">
        <v>1000</v>
      </c>
      <c r="H110">
        <v>8</v>
      </c>
      <c r="I110">
        <v>0</v>
      </c>
      <c r="J110">
        <f t="shared" si="6"/>
        <v>23600</v>
      </c>
      <c r="K110">
        <f t="shared" si="26"/>
        <v>25</v>
      </c>
      <c r="L110">
        <f t="shared" si="7"/>
        <v>21800</v>
      </c>
      <c r="M110">
        <f t="shared" si="27"/>
        <v>0</v>
      </c>
    </row>
    <row r="111" spans="1:13" x14ac:dyDescent="0.3">
      <c r="A111">
        <v>109</v>
      </c>
      <c r="B111" s="1" t="str">
        <f t="shared" si="24"/>
        <v>1-1</v>
      </c>
      <c r="C111">
        <f t="shared" si="48"/>
        <v>25</v>
      </c>
      <c r="D111">
        <f t="shared" si="49"/>
        <v>144000</v>
      </c>
      <c r="E111">
        <f t="shared" si="25"/>
        <v>1</v>
      </c>
      <c r="F111">
        <f>VLOOKUP(A111,Balance!E:G,3,FALSE)</f>
        <v>2.6167000000000001E+200</v>
      </c>
      <c r="G111">
        <v>1000</v>
      </c>
      <c r="H111">
        <v>8</v>
      </c>
      <c r="I111">
        <v>0</v>
      </c>
      <c r="J111">
        <f t="shared" si="6"/>
        <v>23800</v>
      </c>
      <c r="K111">
        <f t="shared" si="26"/>
        <v>25</v>
      </c>
      <c r="L111">
        <f t="shared" si="7"/>
        <v>22000</v>
      </c>
      <c r="M111">
        <f t="shared" si="27"/>
        <v>0</v>
      </c>
    </row>
    <row r="112" spans="1:13" x14ac:dyDescent="0.3">
      <c r="A112">
        <v>110</v>
      </c>
      <c r="B112" s="1" t="str">
        <f t="shared" si="24"/>
        <v>1-1</v>
      </c>
      <c r="C112">
        <f t="shared" si="48"/>
        <v>9021</v>
      </c>
      <c r="D112">
        <f t="shared" si="49"/>
        <v>23</v>
      </c>
      <c r="E112">
        <f t="shared" si="25"/>
        <v>1</v>
      </c>
      <c r="F112">
        <f>VLOOKUP(A112,Balance!E:G,3,FALSE)</f>
        <v>1.3345169999999999E+202</v>
      </c>
      <c r="G112">
        <v>1000</v>
      </c>
      <c r="H112">
        <v>8</v>
      </c>
      <c r="I112">
        <v>0</v>
      </c>
      <c r="J112">
        <f t="shared" si="6"/>
        <v>24000</v>
      </c>
      <c r="K112">
        <f t="shared" si="26"/>
        <v>25</v>
      </c>
      <c r="L112">
        <f t="shared" si="7"/>
        <v>22200</v>
      </c>
      <c r="M112">
        <f t="shared" si="27"/>
        <v>0</v>
      </c>
    </row>
    <row r="113" spans="1:13" x14ac:dyDescent="0.3">
      <c r="A113">
        <v>111</v>
      </c>
      <c r="B113" s="1" t="str">
        <f t="shared" si="24"/>
        <v>1-1</v>
      </c>
      <c r="C113">
        <f t="shared" si="48"/>
        <v>25</v>
      </c>
      <c r="D113">
        <f t="shared" si="49"/>
        <v>146000</v>
      </c>
      <c r="E113">
        <f t="shared" si="25"/>
        <v>1</v>
      </c>
      <c r="F113">
        <f>VLOOKUP(A113,Balance!E:G,3,FALSE)</f>
        <v>6.8060367000000001E+203</v>
      </c>
      <c r="G113">
        <v>1000</v>
      </c>
      <c r="H113">
        <v>8</v>
      </c>
      <c r="I113">
        <v>0</v>
      </c>
      <c r="J113">
        <f t="shared" si="6"/>
        <v>24200</v>
      </c>
      <c r="K113">
        <f t="shared" si="26"/>
        <v>25</v>
      </c>
      <c r="L113">
        <f t="shared" si="7"/>
        <v>22400</v>
      </c>
      <c r="M113">
        <f t="shared" si="27"/>
        <v>0</v>
      </c>
    </row>
    <row r="114" spans="1:13" x14ac:dyDescent="0.3">
      <c r="A114">
        <v>112</v>
      </c>
      <c r="B114" s="1" t="str">
        <f t="shared" si="24"/>
        <v>1-1</v>
      </c>
      <c r="C114">
        <f t="shared" ref="C114:C118" si="50">IF(MOD(A114,5)=0,9021,25)</f>
        <v>25</v>
      </c>
      <c r="D114">
        <f t="shared" ref="D114:D118" si="51">IF(C114=9021,D109+1,IF(AND(C114=25,C113=25),D113+2000,D112+2000))</f>
        <v>148000</v>
      </c>
      <c r="E114">
        <f t="shared" si="25"/>
        <v>1</v>
      </c>
      <c r="F114">
        <f>VLOOKUP(A114,Balance!E:G,3,FALSE)</f>
        <v>3.4710800000000006E+205</v>
      </c>
      <c r="G114">
        <v>1000</v>
      </c>
      <c r="H114">
        <v>8</v>
      </c>
      <c r="I114">
        <v>0</v>
      </c>
      <c r="J114">
        <f t="shared" si="6"/>
        <v>24400</v>
      </c>
      <c r="K114">
        <f t="shared" si="26"/>
        <v>25</v>
      </c>
      <c r="L114">
        <f t="shared" si="7"/>
        <v>22600</v>
      </c>
      <c r="M114">
        <f t="shared" si="27"/>
        <v>0</v>
      </c>
    </row>
    <row r="115" spans="1:13" x14ac:dyDescent="0.3">
      <c r="A115">
        <v>113</v>
      </c>
      <c r="B115" s="1" t="str">
        <f t="shared" si="24"/>
        <v>1-1</v>
      </c>
      <c r="C115">
        <f t="shared" si="50"/>
        <v>25</v>
      </c>
      <c r="D115">
        <f t="shared" si="51"/>
        <v>150000</v>
      </c>
      <c r="E115">
        <f t="shared" si="25"/>
        <v>1</v>
      </c>
      <c r="F115">
        <f>VLOOKUP(A115,Balance!E:G,3,FALSE)</f>
        <v>1.7702508000000001E+207</v>
      </c>
      <c r="G115">
        <v>1000</v>
      </c>
      <c r="H115">
        <v>8</v>
      </c>
      <c r="I115">
        <v>0</v>
      </c>
      <c r="J115">
        <f t="shared" si="6"/>
        <v>24600</v>
      </c>
      <c r="K115">
        <f t="shared" si="26"/>
        <v>25</v>
      </c>
      <c r="L115">
        <f t="shared" si="7"/>
        <v>22800</v>
      </c>
      <c r="M115">
        <f t="shared" si="27"/>
        <v>0</v>
      </c>
    </row>
    <row r="116" spans="1:13" x14ac:dyDescent="0.3">
      <c r="A116">
        <v>114</v>
      </c>
      <c r="B116" s="1" t="str">
        <f t="shared" si="24"/>
        <v>1-1</v>
      </c>
      <c r="C116">
        <f t="shared" si="50"/>
        <v>25</v>
      </c>
      <c r="D116">
        <f t="shared" si="51"/>
        <v>152000</v>
      </c>
      <c r="E116">
        <f t="shared" si="25"/>
        <v>1</v>
      </c>
      <c r="F116">
        <f>VLOOKUP(A116,Balance!E:G,3,FALSE)</f>
        <v>9.0282999999999995E+208</v>
      </c>
      <c r="G116">
        <v>1000</v>
      </c>
      <c r="H116">
        <v>8</v>
      </c>
      <c r="I116">
        <v>0</v>
      </c>
      <c r="J116">
        <f t="shared" si="6"/>
        <v>24800</v>
      </c>
      <c r="K116">
        <f t="shared" si="26"/>
        <v>25</v>
      </c>
      <c r="L116">
        <f t="shared" si="7"/>
        <v>23000</v>
      </c>
      <c r="M116">
        <f t="shared" si="27"/>
        <v>0</v>
      </c>
    </row>
    <row r="117" spans="1:13" x14ac:dyDescent="0.3">
      <c r="A117">
        <v>115</v>
      </c>
      <c r="B117" s="1" t="str">
        <f t="shared" si="24"/>
        <v>1-1</v>
      </c>
      <c r="C117">
        <f t="shared" si="50"/>
        <v>9021</v>
      </c>
      <c r="D117">
        <f t="shared" si="51"/>
        <v>24</v>
      </c>
      <c r="E117">
        <f t="shared" si="25"/>
        <v>1</v>
      </c>
      <c r="F117">
        <f>VLOOKUP(A117,Balance!E:G,3,FALSE)</f>
        <v>4.604433E+210</v>
      </c>
      <c r="G117">
        <v>1000</v>
      </c>
      <c r="H117">
        <v>8</v>
      </c>
      <c r="I117">
        <v>0</v>
      </c>
      <c r="J117">
        <f t="shared" ref="J117" si="52">J116+200</f>
        <v>25000</v>
      </c>
      <c r="K117">
        <f t="shared" si="26"/>
        <v>25</v>
      </c>
      <c r="L117">
        <f t="shared" ref="L117" si="53">L116+200</f>
        <v>23200</v>
      </c>
      <c r="M117">
        <f t="shared" si="27"/>
        <v>0</v>
      </c>
    </row>
    <row r="118" spans="1:13" x14ac:dyDescent="0.3">
      <c r="A118">
        <v>116</v>
      </c>
      <c r="B118" s="1" t="str">
        <f t="shared" si="24"/>
        <v>1-1</v>
      </c>
      <c r="C118">
        <f t="shared" si="50"/>
        <v>25</v>
      </c>
      <c r="D118">
        <f t="shared" si="51"/>
        <v>154000</v>
      </c>
      <c r="E118">
        <f t="shared" si="25"/>
        <v>1</v>
      </c>
      <c r="F118">
        <f>VLOOKUP(A118,Balance!E:G,3,FALSE)</f>
        <v>2.3482999999999999E+212</v>
      </c>
      <c r="G118">
        <v>1000</v>
      </c>
      <c r="H118">
        <v>8</v>
      </c>
      <c r="I118">
        <v>0</v>
      </c>
      <c r="J118">
        <f t="shared" si="6"/>
        <v>25200</v>
      </c>
      <c r="K118">
        <f t="shared" si="26"/>
        <v>25</v>
      </c>
      <c r="L118">
        <f t="shared" si="7"/>
        <v>23400</v>
      </c>
      <c r="M118">
        <f t="shared" si="27"/>
        <v>0</v>
      </c>
    </row>
    <row r="119" spans="1:13" x14ac:dyDescent="0.3">
      <c r="A119">
        <v>117</v>
      </c>
      <c r="B119" s="1" t="str">
        <f t="shared" si="24"/>
        <v>1-1</v>
      </c>
      <c r="C119">
        <f t="shared" ref="C119:C122" si="54">IF(MOD(A119,5)=0,9021,25)</f>
        <v>25</v>
      </c>
      <c r="D119">
        <f t="shared" ref="D119:D122" si="55">IF(C119=9021,D114+1,IF(AND(C119=25,C118=25),D118+2000,D117+2000))</f>
        <v>156000</v>
      </c>
      <c r="E119">
        <f t="shared" si="25"/>
        <v>1</v>
      </c>
      <c r="F119">
        <f>VLOOKUP(A119,Balance!E:G,3,FALSE)</f>
        <v>1.1976329999999999E+214</v>
      </c>
      <c r="G119">
        <v>1000</v>
      </c>
      <c r="H119">
        <v>8</v>
      </c>
      <c r="I119">
        <v>0</v>
      </c>
      <c r="J119">
        <f t="shared" ref="J119:J124" si="56">J118+200</f>
        <v>25400</v>
      </c>
      <c r="K119">
        <f t="shared" si="26"/>
        <v>25</v>
      </c>
      <c r="L119">
        <f t="shared" ref="L119:L124" si="57">L118+200</f>
        <v>23600</v>
      </c>
      <c r="M119">
        <f t="shared" si="27"/>
        <v>0</v>
      </c>
    </row>
    <row r="120" spans="1:13" x14ac:dyDescent="0.3">
      <c r="A120">
        <v>118</v>
      </c>
      <c r="B120" s="1" t="str">
        <f t="shared" si="24"/>
        <v>1-1</v>
      </c>
      <c r="C120">
        <f t="shared" si="54"/>
        <v>25</v>
      </c>
      <c r="D120">
        <f t="shared" si="55"/>
        <v>158000</v>
      </c>
      <c r="E120">
        <f t="shared" si="25"/>
        <v>1</v>
      </c>
      <c r="F120">
        <f>VLOOKUP(A120,Balance!E:G,3,FALSE)</f>
        <v>6.1079282999999993E+215</v>
      </c>
      <c r="G120">
        <v>1000</v>
      </c>
      <c r="H120">
        <v>8</v>
      </c>
      <c r="I120">
        <v>0</v>
      </c>
      <c r="J120">
        <f t="shared" si="56"/>
        <v>25600</v>
      </c>
      <c r="K120">
        <f t="shared" si="26"/>
        <v>25</v>
      </c>
      <c r="L120">
        <f t="shared" si="57"/>
        <v>23800</v>
      </c>
      <c r="M120">
        <f t="shared" si="27"/>
        <v>0</v>
      </c>
    </row>
    <row r="121" spans="1:13" x14ac:dyDescent="0.3">
      <c r="A121">
        <v>119</v>
      </c>
      <c r="B121" s="1" t="str">
        <f t="shared" si="24"/>
        <v>1-1</v>
      </c>
      <c r="C121">
        <f t="shared" si="54"/>
        <v>25</v>
      </c>
      <c r="D121">
        <f t="shared" si="55"/>
        <v>160000</v>
      </c>
      <c r="E121">
        <f t="shared" si="25"/>
        <v>1</v>
      </c>
      <c r="F121">
        <f>VLOOKUP(A121,Balance!E:G,3,FALSE)</f>
        <v>3.1150500000000002E+217</v>
      </c>
      <c r="G121">
        <v>1000</v>
      </c>
      <c r="H121">
        <v>8</v>
      </c>
      <c r="I121">
        <v>0</v>
      </c>
      <c r="J121">
        <f t="shared" si="56"/>
        <v>25800</v>
      </c>
      <c r="K121">
        <f t="shared" si="26"/>
        <v>25</v>
      </c>
      <c r="L121">
        <f t="shared" si="57"/>
        <v>24000</v>
      </c>
      <c r="M121">
        <f t="shared" si="27"/>
        <v>0</v>
      </c>
    </row>
    <row r="122" spans="1:13" x14ac:dyDescent="0.3">
      <c r="A122">
        <v>120</v>
      </c>
      <c r="B122" s="1" t="str">
        <f t="shared" si="24"/>
        <v>1-1</v>
      </c>
      <c r="C122">
        <f t="shared" si="54"/>
        <v>9021</v>
      </c>
      <c r="D122">
        <f t="shared" si="55"/>
        <v>25</v>
      </c>
      <c r="E122">
        <f t="shared" si="25"/>
        <v>1</v>
      </c>
      <c r="F122">
        <f>VLOOKUP(A122,Balance!E:G,3,FALSE)</f>
        <v>1.5886754999999999E+219</v>
      </c>
      <c r="G122">
        <v>1000</v>
      </c>
      <c r="H122">
        <v>8</v>
      </c>
      <c r="I122">
        <v>0</v>
      </c>
      <c r="J122">
        <f t="shared" si="56"/>
        <v>26000</v>
      </c>
      <c r="K122">
        <f t="shared" si="26"/>
        <v>25</v>
      </c>
      <c r="L122">
        <f t="shared" si="57"/>
        <v>24200</v>
      </c>
      <c r="M122">
        <f t="shared" si="27"/>
        <v>0</v>
      </c>
    </row>
    <row r="123" spans="1:13" x14ac:dyDescent="0.3">
      <c r="A123">
        <v>121</v>
      </c>
      <c r="B123" s="1" t="str">
        <f t="shared" si="24"/>
        <v>1-1</v>
      </c>
      <c r="C123">
        <f t="shared" ref="C123:C124" si="58">IF(MOD(A123,5)=0,9021,25)</f>
        <v>25</v>
      </c>
      <c r="D123">
        <f t="shared" ref="D123:D124" si="59">IF(C123=9021,D118+1,IF(AND(C123=25,C122=25),D122+2000,D121+2000))</f>
        <v>162000</v>
      </c>
      <c r="E123">
        <f t="shared" si="25"/>
        <v>1</v>
      </c>
      <c r="F123">
        <f>VLOOKUP(A123,Balance!E:G,3,FALSE)</f>
        <v>8.1022999999999999E+220</v>
      </c>
      <c r="G123">
        <v>1000</v>
      </c>
      <c r="H123">
        <v>8</v>
      </c>
      <c r="I123">
        <v>0</v>
      </c>
      <c r="J123">
        <f t="shared" si="56"/>
        <v>26200</v>
      </c>
      <c r="K123">
        <f t="shared" si="26"/>
        <v>25</v>
      </c>
      <c r="L123">
        <f t="shared" si="57"/>
        <v>24400</v>
      </c>
      <c r="M123">
        <f t="shared" si="27"/>
        <v>0</v>
      </c>
    </row>
    <row r="124" spans="1:13" x14ac:dyDescent="0.3">
      <c r="A124">
        <v>122</v>
      </c>
      <c r="B124" s="1" t="str">
        <f t="shared" si="24"/>
        <v>1-1</v>
      </c>
      <c r="C124">
        <f t="shared" si="58"/>
        <v>25</v>
      </c>
      <c r="D124">
        <f t="shared" si="59"/>
        <v>164000</v>
      </c>
      <c r="E124">
        <f t="shared" si="25"/>
        <v>1</v>
      </c>
      <c r="F124">
        <f>VLOOKUP(A124,Balance!E:G,3,FALSE)</f>
        <v>4.1321730000000001E+222</v>
      </c>
      <c r="G124">
        <v>1000</v>
      </c>
      <c r="H124">
        <v>8</v>
      </c>
      <c r="I124">
        <v>0</v>
      </c>
      <c r="J124">
        <f t="shared" si="56"/>
        <v>26400</v>
      </c>
      <c r="K124">
        <f t="shared" si="26"/>
        <v>25</v>
      </c>
      <c r="L124">
        <f t="shared" si="57"/>
        <v>24600</v>
      </c>
      <c r="M124">
        <f t="shared" si="27"/>
        <v>0</v>
      </c>
    </row>
  </sheetData>
  <phoneticPr fontId="1" type="noConversion"/>
  <conditionalFormatting sqref="A2:J2 K2:K61 D3:J3 D4:D32 F4:J32 G33:J61 M2:M124 A3:C124 E4:E124 G62:K124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Y131"/>
  <sheetViews>
    <sheetView topLeftCell="A119" zoomScaleNormal="100" workbookViewId="0">
      <selection activeCell="I127" sqref="I127:I13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14.625" style="11" bestFit="1" customWidth="1"/>
    <col min="14" max="14" width="19.375" style="11" customWidth="1"/>
    <col min="15" max="16384" width="8.75" style="9"/>
  </cols>
  <sheetData>
    <row r="1" spans="1:16" s="3" customFormat="1" x14ac:dyDescent="0.3">
      <c r="A1" s="25" t="s">
        <v>11</v>
      </c>
      <c r="B1" s="26"/>
      <c r="E1" s="4"/>
      <c r="F1" s="5"/>
      <c r="G1" s="4"/>
      <c r="H1" s="4"/>
      <c r="I1" s="4"/>
      <c r="J1" s="4"/>
      <c r="K1" s="4"/>
      <c r="L1" s="4"/>
      <c r="M1" s="4"/>
      <c r="N1" s="4"/>
    </row>
    <row r="2" spans="1:16" s="6" customFormat="1" ht="17.25" thickBot="1" x14ac:dyDescent="0.35">
      <c r="A2" s="27"/>
      <c r="B2" s="28"/>
      <c r="E2" s="7"/>
      <c r="F2" s="8"/>
      <c r="G2" s="7"/>
      <c r="H2" s="7"/>
      <c r="I2" s="7"/>
      <c r="J2" s="7"/>
      <c r="K2" s="7"/>
      <c r="L2" s="7"/>
      <c r="M2" s="7"/>
      <c r="N2" s="7"/>
    </row>
    <row r="5" spans="1:16" x14ac:dyDescent="0.3">
      <c r="G5" s="13"/>
      <c r="H5" s="13"/>
      <c r="I5" s="13"/>
    </row>
    <row r="6" spans="1:16" x14ac:dyDescent="0.3">
      <c r="A6" s="29" t="s">
        <v>12</v>
      </c>
      <c r="B6" s="29"/>
      <c r="E6" s="11" t="s">
        <v>13</v>
      </c>
      <c r="M6" s="11" t="s">
        <v>48</v>
      </c>
    </row>
    <row r="7" spans="1:16" ht="17.25" thickBot="1" x14ac:dyDescent="0.35">
      <c r="A7" s="14" t="s">
        <v>14</v>
      </c>
      <c r="B7" s="14"/>
      <c r="C7" s="15"/>
      <c r="E7" s="21" t="s">
        <v>15</v>
      </c>
      <c r="F7" s="21" t="s">
        <v>16</v>
      </c>
      <c r="G7" s="21" t="s">
        <v>4</v>
      </c>
      <c r="H7" s="21" t="s">
        <v>74</v>
      </c>
      <c r="I7" s="21" t="s">
        <v>17</v>
      </c>
      <c r="J7" s="21" t="s">
        <v>18</v>
      </c>
      <c r="K7" s="21" t="s">
        <v>53</v>
      </c>
      <c r="M7" s="21" t="s">
        <v>18</v>
      </c>
      <c r="N7" s="21" t="s">
        <v>19</v>
      </c>
      <c r="O7" s="21"/>
      <c r="P7" s="21"/>
    </row>
    <row r="8" spans="1:16" ht="17.25" thickTop="1" x14ac:dyDescent="0.3">
      <c r="A8" s="18" t="s">
        <v>20</v>
      </c>
      <c r="B8" s="18" t="s">
        <v>21</v>
      </c>
      <c r="C8" s="15"/>
      <c r="E8" s="16"/>
      <c r="F8" s="17"/>
      <c r="G8" s="17"/>
      <c r="H8" s="12"/>
      <c r="I8" s="16"/>
      <c r="J8" s="16"/>
      <c r="M8" s="16" t="s">
        <v>22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 x14ac:dyDescent="0.3">
      <c r="A9" s="19" t="s">
        <v>23</v>
      </c>
      <c r="B9" s="20" t="s">
        <v>49</v>
      </c>
      <c r="C9" s="15"/>
      <c r="E9" s="16">
        <v>1</v>
      </c>
      <c r="F9" s="17" t="str">
        <f>H9&amp;I9</f>
        <v>1경</v>
      </c>
      <c r="G9" s="17">
        <f>H9*J9</f>
        <v>1E+16</v>
      </c>
      <c r="H9" s="17">
        <v>1</v>
      </c>
      <c r="I9" s="16" t="s">
        <v>28</v>
      </c>
      <c r="J9" s="16" t="str">
        <f t="shared" ref="J9:J40" si="0">VLOOKUP(I9,M:P,4,FALSE)</f>
        <v>10000000000000000</v>
      </c>
      <c r="K9" s="11">
        <f t="shared" ref="K9:K40" si="1">$B$14*E9</f>
        <v>200</v>
      </c>
      <c r="M9" s="16" t="s">
        <v>25</v>
      </c>
      <c r="N9" s="16">
        <v>8</v>
      </c>
      <c r="O9" s="17">
        <f t="shared" ref="O9:O32" si="2">POWER(10,N9)</f>
        <v>100000000</v>
      </c>
      <c r="P9" s="17" t="str">
        <f t="shared" ref="P9:P11" si="3">1&amp;RIGHT(O9,N9)</f>
        <v>100000000</v>
      </c>
    </row>
    <row r="10" spans="1:16" x14ac:dyDescent="0.3">
      <c r="A10" s="19" t="s">
        <v>26</v>
      </c>
      <c r="B10" s="20">
        <v>5000</v>
      </c>
      <c r="C10" s="15"/>
      <c r="E10" s="16">
        <v>2</v>
      </c>
      <c r="F10" s="17" t="str">
        <f t="shared" ref="F10:F60" si="4">H10&amp;I10</f>
        <v>51경</v>
      </c>
      <c r="G10" s="17">
        <f t="shared" ref="G10:G60" si="5">H10*J10</f>
        <v>5.1E+17</v>
      </c>
      <c r="H10" s="17">
        <f>IF(ROUNDUP(H9*((100+$B$10)/100),0)&gt;10000,ROUNDUP(H9*((100+$B$10)/100)/10000,4),ROUNDUP(H9*((100+$B$10)/100),4))</f>
        <v>51</v>
      </c>
      <c r="I10" s="16" t="str" cm="1">
        <f t="array" ref="I10">IF(AND(H9&gt;100,H10&lt;100),INDEX(M:M,MATCH(I9,M:M,0)+1,0),I9)</f>
        <v>경</v>
      </c>
      <c r="J10" s="16" t="str">
        <f t="shared" si="0"/>
        <v>10000000000000000</v>
      </c>
      <c r="K10" s="11">
        <f t="shared" si="1"/>
        <v>400</v>
      </c>
      <c r="M10" s="16" t="s">
        <v>27</v>
      </c>
      <c r="N10" s="16">
        <v>12</v>
      </c>
      <c r="O10" s="17">
        <f t="shared" si="2"/>
        <v>1000000000000</v>
      </c>
      <c r="P10" s="17" t="str">
        <f t="shared" si="3"/>
        <v>1000000000000</v>
      </c>
    </row>
    <row r="11" spans="1:16" x14ac:dyDescent="0.3">
      <c r="C11" s="15"/>
      <c r="E11" s="16">
        <v>3</v>
      </c>
      <c r="F11" s="17" t="str">
        <f t="shared" si="4"/>
        <v>2601경</v>
      </c>
      <c r="G11" s="17">
        <f t="shared" si="5"/>
        <v>2.601E+19</v>
      </c>
      <c r="H11" s="17">
        <f t="shared" ref="H11:H131" si="6">IF(ROUNDUP(H10*((100+$B$10)/100),0)&gt;10000,ROUNDUP(H10*((100+$B$10)/100)/10000,4),ROUNDUP(H10*((100+$B$10)/100),4))</f>
        <v>2601</v>
      </c>
      <c r="I11" s="16" t="str" cm="1">
        <f t="array" ref="I11">IF(AND(H10&gt;100,H11&lt;100),INDEX(M:M,MATCH(I10,M:M,0)+1,0),I10)</f>
        <v>경</v>
      </c>
      <c r="J11" s="16" t="str">
        <f t="shared" si="0"/>
        <v>10000000000000000</v>
      </c>
      <c r="K11" s="11">
        <f t="shared" si="1"/>
        <v>600</v>
      </c>
      <c r="M11" s="16" t="s">
        <v>28</v>
      </c>
      <c r="N11" s="16">
        <v>16</v>
      </c>
      <c r="O11" s="17">
        <f t="shared" si="2"/>
        <v>1E+16</v>
      </c>
      <c r="P11" s="17" t="str">
        <f t="shared" si="3"/>
        <v>10000000000000000</v>
      </c>
    </row>
    <row r="12" spans="1:16" x14ac:dyDescent="0.3">
      <c r="A12" s="14" t="s">
        <v>51</v>
      </c>
      <c r="B12" s="14"/>
      <c r="C12" s="15"/>
      <c r="E12" s="16">
        <v>4</v>
      </c>
      <c r="F12" s="17" t="str">
        <f t="shared" si="4"/>
        <v>13.2651해</v>
      </c>
      <c r="G12" s="17">
        <f t="shared" si="5"/>
        <v>1.3265100000000001E+21</v>
      </c>
      <c r="H12" s="17">
        <f t="shared" si="6"/>
        <v>13.2651</v>
      </c>
      <c r="I12" s="16" t="str" cm="1">
        <f t="array" ref="I12">IF(AND(H11&gt;100,H12&lt;100),INDEX(M:M,MATCH(I11,M:M,0)+1,0),I11)</f>
        <v>해</v>
      </c>
      <c r="J12" s="16" t="str">
        <f t="shared" si="0"/>
        <v>1E+20</v>
      </c>
      <c r="K12" s="11">
        <f t="shared" si="1"/>
        <v>800</v>
      </c>
      <c r="M12" s="16" t="s">
        <v>29</v>
      </c>
      <c r="N12" s="16">
        <v>20</v>
      </c>
      <c r="O12" s="17">
        <f t="shared" si="2"/>
        <v>1E+20</v>
      </c>
      <c r="P12" s="17" t="str">
        <f t="shared" ref="P12:P32" si="7">RIGHT(O12,N12)</f>
        <v>1E+20</v>
      </c>
    </row>
    <row r="13" spans="1:16" x14ac:dyDescent="0.3">
      <c r="A13" s="18" t="s">
        <v>20</v>
      </c>
      <c r="B13" s="18" t="s">
        <v>21</v>
      </c>
      <c r="C13" s="15"/>
      <c r="E13" s="16">
        <v>5</v>
      </c>
      <c r="F13" s="17" t="str">
        <f t="shared" si="4"/>
        <v>676.5201해</v>
      </c>
      <c r="G13" s="17">
        <f t="shared" si="5"/>
        <v>6.7652009999999995E+22</v>
      </c>
      <c r="H13" s="17">
        <f t="shared" si="6"/>
        <v>676.52009999999996</v>
      </c>
      <c r="I13" s="16" t="str" cm="1">
        <f t="array" ref="I13">IF(AND(H12&gt;100,H13&lt;100),INDEX(M:M,MATCH(I12,M:M,0)+1,0),I12)</f>
        <v>해</v>
      </c>
      <c r="J13" s="16" t="str">
        <f t="shared" si="0"/>
        <v>1E+20</v>
      </c>
      <c r="K13" s="11">
        <f t="shared" si="1"/>
        <v>1000</v>
      </c>
      <c r="M13" s="16" t="s">
        <v>30</v>
      </c>
      <c r="N13" s="16">
        <v>24</v>
      </c>
      <c r="O13" s="17">
        <f t="shared" si="2"/>
        <v>9.9999999999999998E+23</v>
      </c>
      <c r="P13" s="17" t="str">
        <f t="shared" si="7"/>
        <v>1E+24</v>
      </c>
    </row>
    <row r="14" spans="1:16" x14ac:dyDescent="0.3">
      <c r="A14" s="19" t="s">
        <v>55</v>
      </c>
      <c r="B14" s="20">
        <v>200</v>
      </c>
      <c r="C14" s="15"/>
      <c r="E14" s="16">
        <v>6</v>
      </c>
      <c r="F14" s="17" t="str">
        <f t="shared" si="4"/>
        <v>3.4503자</v>
      </c>
      <c r="G14" s="17">
        <f t="shared" si="5"/>
        <v>3.4503000000000005E+24</v>
      </c>
      <c r="H14" s="17">
        <f t="shared" si="6"/>
        <v>3.4503000000000004</v>
      </c>
      <c r="I14" s="16" t="str" cm="1">
        <f t="array" ref="I14">IF(AND(H13&gt;100,H14&lt;100),INDEX(M:M,MATCH(I13,M:M,0)+1,0),I13)</f>
        <v>자</v>
      </c>
      <c r="J14" s="16" t="str">
        <f t="shared" si="0"/>
        <v>1E+24</v>
      </c>
      <c r="K14" s="11">
        <f t="shared" si="1"/>
        <v>1200</v>
      </c>
      <c r="M14" s="16" t="s">
        <v>31</v>
      </c>
      <c r="N14" s="16">
        <v>28</v>
      </c>
      <c r="O14" s="17">
        <f t="shared" si="2"/>
        <v>9.9999999999999996E+27</v>
      </c>
      <c r="P14" s="17" t="str">
        <f t="shared" si="7"/>
        <v>1E+28</v>
      </c>
    </row>
    <row r="15" spans="1:16" x14ac:dyDescent="0.3">
      <c r="C15" s="15"/>
      <c r="E15" s="16">
        <v>7</v>
      </c>
      <c r="F15" s="17" t="str">
        <f t="shared" si="4"/>
        <v>175.9653자</v>
      </c>
      <c r="G15" s="17">
        <f t="shared" si="5"/>
        <v>1.7596529999999999E+26</v>
      </c>
      <c r="H15" s="17">
        <f t="shared" si="6"/>
        <v>175.96530000000001</v>
      </c>
      <c r="I15" s="16" t="str" cm="1">
        <f t="array" ref="I15">IF(AND(H14&gt;100,H15&lt;100),INDEX(M:M,MATCH(I14,M:M,0)+1,0),I14)</f>
        <v>자</v>
      </c>
      <c r="J15" s="16" t="str">
        <f t="shared" si="0"/>
        <v>1E+24</v>
      </c>
      <c r="K15" s="11">
        <f t="shared" si="1"/>
        <v>1400</v>
      </c>
      <c r="M15" s="16" t="s">
        <v>32</v>
      </c>
      <c r="N15" s="16">
        <v>32</v>
      </c>
      <c r="O15" s="17">
        <f t="shared" si="2"/>
        <v>1.0000000000000001E+32</v>
      </c>
      <c r="P15" s="17" t="str">
        <f t="shared" si="7"/>
        <v>1E+32</v>
      </c>
    </row>
    <row r="16" spans="1:16" x14ac:dyDescent="0.3">
      <c r="A16" s="14"/>
      <c r="B16" s="14"/>
      <c r="C16" s="15"/>
      <c r="E16" s="16">
        <v>8</v>
      </c>
      <c r="F16" s="17" t="str">
        <f t="shared" si="4"/>
        <v>8974.2303자</v>
      </c>
      <c r="G16" s="17">
        <f t="shared" si="5"/>
        <v>8.9742302999999997E+27</v>
      </c>
      <c r="H16" s="17">
        <f t="shared" si="6"/>
        <v>8974.2302999999993</v>
      </c>
      <c r="I16" s="16" t="str" cm="1">
        <f t="array" ref="I16">IF(AND(H15&gt;100,H16&lt;100),INDEX(M:M,MATCH(I15,M:M,0)+1,0),I15)</f>
        <v>자</v>
      </c>
      <c r="J16" s="16" t="str">
        <f t="shared" si="0"/>
        <v>1E+24</v>
      </c>
      <c r="K16" s="11">
        <f t="shared" si="1"/>
        <v>1600</v>
      </c>
      <c r="M16" s="16" t="s">
        <v>33</v>
      </c>
      <c r="N16" s="16">
        <v>36</v>
      </c>
      <c r="O16" s="17">
        <f t="shared" si="2"/>
        <v>1E+36</v>
      </c>
      <c r="P16" s="17" t="str">
        <f t="shared" si="7"/>
        <v>1E+36</v>
      </c>
    </row>
    <row r="17" spans="3:16" x14ac:dyDescent="0.3">
      <c r="C17" s="15"/>
      <c r="E17" s="16">
        <v>9</v>
      </c>
      <c r="F17" s="17" t="str">
        <f t="shared" si="4"/>
        <v>45.7686양</v>
      </c>
      <c r="G17" s="17">
        <f t="shared" si="5"/>
        <v>4.5768600000000005E+29</v>
      </c>
      <c r="H17" s="17">
        <f t="shared" si="6"/>
        <v>45.768600000000006</v>
      </c>
      <c r="I17" s="16" t="str" cm="1">
        <f t="array" ref="I17">IF(AND(H16&gt;100,H17&lt;100),INDEX(M:M,MATCH(I16,M:M,0)+1,0),I16)</f>
        <v>양</v>
      </c>
      <c r="J17" s="16" t="str">
        <f t="shared" si="0"/>
        <v>1E+28</v>
      </c>
      <c r="K17" s="11">
        <f t="shared" si="1"/>
        <v>1800</v>
      </c>
      <c r="M17" s="16" t="s">
        <v>34</v>
      </c>
      <c r="N17" s="16">
        <v>40</v>
      </c>
      <c r="O17" s="17">
        <f t="shared" si="2"/>
        <v>1E+40</v>
      </c>
      <c r="P17" s="17" t="str">
        <f t="shared" si="7"/>
        <v>1E+40</v>
      </c>
    </row>
    <row r="18" spans="3:16" x14ac:dyDescent="0.3">
      <c r="C18" s="15"/>
      <c r="E18" s="16">
        <v>10</v>
      </c>
      <c r="F18" s="17" t="str">
        <f t="shared" si="4"/>
        <v>2334.1986양</v>
      </c>
      <c r="G18" s="17">
        <f t="shared" si="5"/>
        <v>2.3341986000000001E+31</v>
      </c>
      <c r="H18" s="17">
        <f t="shared" si="6"/>
        <v>2334.1986000000002</v>
      </c>
      <c r="I18" s="16" t="str" cm="1">
        <f t="array" ref="I18">IF(AND(H17&gt;100,H18&lt;100),INDEX(M:M,MATCH(I17,M:M,0)+1,0),I17)</f>
        <v>양</v>
      </c>
      <c r="J18" s="16" t="str">
        <f t="shared" si="0"/>
        <v>1E+28</v>
      </c>
      <c r="K18" s="11">
        <f t="shared" si="1"/>
        <v>2000</v>
      </c>
      <c r="M18" s="16" t="s">
        <v>35</v>
      </c>
      <c r="N18" s="16">
        <v>44</v>
      </c>
      <c r="O18" s="17">
        <f t="shared" si="2"/>
        <v>1.0000000000000001E+44</v>
      </c>
      <c r="P18" s="17" t="str">
        <f t="shared" si="7"/>
        <v>1E+44</v>
      </c>
    </row>
    <row r="19" spans="3:16" x14ac:dyDescent="0.3">
      <c r="C19" s="15"/>
      <c r="E19" s="16">
        <v>11</v>
      </c>
      <c r="F19" s="17" t="str">
        <f t="shared" si="4"/>
        <v>11.9045구</v>
      </c>
      <c r="G19" s="17">
        <f t="shared" si="5"/>
        <v>1.1904500000000001E+33</v>
      </c>
      <c r="H19" s="17">
        <f t="shared" si="6"/>
        <v>11.904500000000001</v>
      </c>
      <c r="I19" s="16" t="str" cm="1">
        <f t="array" ref="I19">IF(AND(H18&gt;100,H19&lt;100),INDEX(M:M,MATCH(I18,M:M,0)+1,0),I18)</f>
        <v>구</v>
      </c>
      <c r="J19" s="16" t="str">
        <f t="shared" si="0"/>
        <v>1E+32</v>
      </c>
      <c r="K19" s="11">
        <f t="shared" si="1"/>
        <v>2200</v>
      </c>
      <c r="M19" s="16" t="s">
        <v>36</v>
      </c>
      <c r="N19" s="16">
        <v>48</v>
      </c>
      <c r="O19" s="17">
        <f t="shared" si="2"/>
        <v>1E+48</v>
      </c>
      <c r="P19" s="17" t="str">
        <f t="shared" si="7"/>
        <v>1E+48</v>
      </c>
    </row>
    <row r="20" spans="3:16" x14ac:dyDescent="0.3">
      <c r="C20" s="15"/>
      <c r="E20" s="16">
        <v>12</v>
      </c>
      <c r="F20" s="17" t="str">
        <f t="shared" si="4"/>
        <v>607.1295구</v>
      </c>
      <c r="G20" s="17">
        <f t="shared" si="5"/>
        <v>6.0712950000000003E+34</v>
      </c>
      <c r="H20" s="17">
        <f t="shared" si="6"/>
        <v>607.12950000000001</v>
      </c>
      <c r="I20" s="16" t="str" cm="1">
        <f t="array" ref="I20">IF(AND(H19&gt;100,H20&lt;100),INDEX(M:M,MATCH(I19,M:M,0)+1,0),I19)</f>
        <v>구</v>
      </c>
      <c r="J20" s="16" t="str">
        <f t="shared" si="0"/>
        <v>1E+32</v>
      </c>
      <c r="K20" s="11">
        <f t="shared" si="1"/>
        <v>2400</v>
      </c>
      <c r="M20" s="16" t="s">
        <v>37</v>
      </c>
      <c r="N20" s="16">
        <v>52</v>
      </c>
      <c r="O20" s="17">
        <f t="shared" si="2"/>
        <v>9.9999999999999999E+51</v>
      </c>
      <c r="P20" s="17" t="str">
        <f t="shared" si="7"/>
        <v>1E+52</v>
      </c>
    </row>
    <row r="21" spans="3:16" x14ac:dyDescent="0.3">
      <c r="C21" s="15"/>
      <c r="E21" s="16">
        <v>13</v>
      </c>
      <c r="F21" s="17" t="str">
        <f t="shared" si="4"/>
        <v>3.0964간</v>
      </c>
      <c r="G21" s="17">
        <f t="shared" si="5"/>
        <v>3.0963999999999999E+36</v>
      </c>
      <c r="H21" s="17">
        <f t="shared" si="6"/>
        <v>3.0964</v>
      </c>
      <c r="I21" s="16" t="str" cm="1">
        <f t="array" ref="I21">IF(AND(H20&gt;100,H21&lt;100),INDEX(M:M,MATCH(I20,M:M,0)+1,0),I20)</f>
        <v>간</v>
      </c>
      <c r="J21" s="16" t="str">
        <f t="shared" si="0"/>
        <v>1E+36</v>
      </c>
      <c r="K21" s="11">
        <f t="shared" si="1"/>
        <v>2600</v>
      </c>
      <c r="M21" s="16" t="s">
        <v>38</v>
      </c>
      <c r="N21" s="16">
        <v>56</v>
      </c>
      <c r="O21" s="17">
        <f t="shared" si="2"/>
        <v>1.0000000000000001E+56</v>
      </c>
      <c r="P21" s="17" t="str">
        <f t="shared" si="7"/>
        <v>1E+56</v>
      </c>
    </row>
    <row r="22" spans="3:16" x14ac:dyDescent="0.3">
      <c r="C22" s="15"/>
      <c r="E22" s="16">
        <v>14</v>
      </c>
      <c r="F22" s="17" t="str">
        <f t="shared" si="4"/>
        <v>157.9164간</v>
      </c>
      <c r="G22" s="17">
        <f t="shared" si="5"/>
        <v>1.5791640000000002E+38</v>
      </c>
      <c r="H22" s="17">
        <f t="shared" si="6"/>
        <v>157.91640000000001</v>
      </c>
      <c r="I22" s="16" t="str" cm="1">
        <f t="array" ref="I22">IF(AND(H21&gt;100,H22&lt;100),INDEX(M:M,MATCH(I21,M:M,0)+1,0),I21)</f>
        <v>간</v>
      </c>
      <c r="J22" s="16" t="str">
        <f t="shared" si="0"/>
        <v>1E+36</v>
      </c>
      <c r="K22" s="11">
        <f t="shared" si="1"/>
        <v>2800</v>
      </c>
      <c r="M22" s="16" t="s">
        <v>39</v>
      </c>
      <c r="N22" s="16">
        <v>60</v>
      </c>
      <c r="O22" s="17">
        <f t="shared" si="2"/>
        <v>9.9999999999999995E+59</v>
      </c>
      <c r="P22" s="17" t="str">
        <f t="shared" si="7"/>
        <v>1E+60</v>
      </c>
    </row>
    <row r="23" spans="3:16" x14ac:dyDescent="0.3">
      <c r="E23" s="16">
        <v>15</v>
      </c>
      <c r="F23" s="17" t="str">
        <f t="shared" si="4"/>
        <v>8053.7364간</v>
      </c>
      <c r="G23" s="17">
        <f t="shared" si="5"/>
        <v>8.0537364000000001E+39</v>
      </c>
      <c r="H23" s="17">
        <f t="shared" si="6"/>
        <v>8053.7363999999998</v>
      </c>
      <c r="I23" s="16" t="str" cm="1">
        <f t="array" ref="I23">IF(AND(H22&gt;100,H23&lt;100),INDEX(M:M,MATCH(I22,M:M,0)+1,0),I22)</f>
        <v>간</v>
      </c>
      <c r="J23" s="16" t="str">
        <f t="shared" si="0"/>
        <v>1E+36</v>
      </c>
      <c r="K23" s="11">
        <f t="shared" si="1"/>
        <v>3000</v>
      </c>
      <c r="M23" s="16" t="s">
        <v>40</v>
      </c>
      <c r="N23" s="16">
        <v>64</v>
      </c>
      <c r="O23" s="17">
        <f t="shared" si="2"/>
        <v>1E+64</v>
      </c>
      <c r="P23" s="17" t="str">
        <f t="shared" si="7"/>
        <v>1E+64</v>
      </c>
    </row>
    <row r="24" spans="3:16" x14ac:dyDescent="0.3">
      <c r="E24" s="16">
        <v>16</v>
      </c>
      <c r="F24" s="17" t="str">
        <f t="shared" si="4"/>
        <v>41.0741정</v>
      </c>
      <c r="G24" s="17">
        <f t="shared" si="5"/>
        <v>4.1074099999999999E+41</v>
      </c>
      <c r="H24" s="17">
        <f t="shared" si="6"/>
        <v>41.074100000000001</v>
      </c>
      <c r="I24" s="16" t="str" cm="1">
        <f t="array" ref="I24">IF(AND(H23&gt;100,H24&lt;100),INDEX(M:M,MATCH(I23,M:M,0)+1,0),I23)</f>
        <v>정</v>
      </c>
      <c r="J24" s="16" t="str">
        <f t="shared" si="0"/>
        <v>1E+40</v>
      </c>
      <c r="K24" s="11">
        <f t="shared" si="1"/>
        <v>3200</v>
      </c>
      <c r="M24" s="16" t="s">
        <v>41</v>
      </c>
      <c r="N24" s="16">
        <v>68</v>
      </c>
      <c r="O24" s="17">
        <f t="shared" si="2"/>
        <v>9.9999999999999995E+67</v>
      </c>
      <c r="P24" s="17" t="str">
        <f t="shared" si="7"/>
        <v>1E+68</v>
      </c>
    </row>
    <row r="25" spans="3:16" x14ac:dyDescent="0.3">
      <c r="E25" s="16">
        <v>17</v>
      </c>
      <c r="F25" s="17" t="str">
        <f t="shared" si="4"/>
        <v>2094.7791정</v>
      </c>
      <c r="G25" s="17">
        <f t="shared" si="5"/>
        <v>2.0947791000000003E+43</v>
      </c>
      <c r="H25" s="17">
        <f t="shared" si="6"/>
        <v>2094.7791000000002</v>
      </c>
      <c r="I25" s="16" t="str" cm="1">
        <f t="array" ref="I25">IF(AND(H24&gt;100,H25&lt;100),INDEX(M:M,MATCH(I24,M:M,0)+1,0),I24)</f>
        <v>정</v>
      </c>
      <c r="J25" s="16" t="str">
        <f t="shared" si="0"/>
        <v>1E+40</v>
      </c>
      <c r="K25" s="11">
        <f t="shared" si="1"/>
        <v>3400</v>
      </c>
      <c r="M25" s="16" t="s">
        <v>42</v>
      </c>
      <c r="N25" s="16">
        <v>72</v>
      </c>
      <c r="O25" s="17">
        <f t="shared" si="2"/>
        <v>9.9999999999999994E+71</v>
      </c>
      <c r="P25" s="17" t="str">
        <f t="shared" si="7"/>
        <v>1E+72</v>
      </c>
    </row>
    <row r="26" spans="3:16" x14ac:dyDescent="0.3">
      <c r="E26" s="16">
        <v>18</v>
      </c>
      <c r="F26" s="17" t="str">
        <f t="shared" si="4"/>
        <v>10.6834재</v>
      </c>
      <c r="G26" s="17">
        <f t="shared" si="5"/>
        <v>1.06834E+45</v>
      </c>
      <c r="H26" s="17">
        <f t="shared" si="6"/>
        <v>10.683399999999999</v>
      </c>
      <c r="I26" s="16" t="str" cm="1">
        <f t="array" ref="I26">IF(AND(H25&gt;100,H26&lt;100),INDEX(M:M,MATCH(I25,M:M,0)+1,0),I25)</f>
        <v>재</v>
      </c>
      <c r="J26" s="16" t="str">
        <f t="shared" si="0"/>
        <v>1E+44</v>
      </c>
      <c r="K26" s="11">
        <f t="shared" si="1"/>
        <v>3600</v>
      </c>
      <c r="M26" s="16" t="s">
        <v>43</v>
      </c>
      <c r="N26" s="16">
        <v>76</v>
      </c>
      <c r="O26" s="17">
        <f t="shared" si="2"/>
        <v>1E+76</v>
      </c>
      <c r="P26" s="17" t="str">
        <f t="shared" si="7"/>
        <v>1E+76</v>
      </c>
    </row>
    <row r="27" spans="3:16" x14ac:dyDescent="0.3">
      <c r="E27" s="16">
        <v>19</v>
      </c>
      <c r="F27" s="17" t="str">
        <f t="shared" si="4"/>
        <v>544.8534재</v>
      </c>
      <c r="G27" s="17">
        <f t="shared" si="5"/>
        <v>5.4485340000000006E+46</v>
      </c>
      <c r="H27" s="17">
        <f t="shared" si="6"/>
        <v>544.85339999999997</v>
      </c>
      <c r="I27" s="16" t="str" cm="1">
        <f t="array" ref="I27">IF(AND(H26&gt;100,H27&lt;100),INDEX(M:M,MATCH(I26,M:M,0)+1,0),I26)</f>
        <v>재</v>
      </c>
      <c r="J27" s="16" t="str">
        <f t="shared" si="0"/>
        <v>1E+44</v>
      </c>
      <c r="K27" s="11">
        <f t="shared" si="1"/>
        <v>3800</v>
      </c>
      <c r="M27" s="16" t="s">
        <v>45</v>
      </c>
      <c r="N27" s="16">
        <v>80</v>
      </c>
      <c r="O27" s="17">
        <f t="shared" si="2"/>
        <v>1E+80</v>
      </c>
      <c r="P27" s="17" t="str">
        <f t="shared" si="7"/>
        <v>1E+80</v>
      </c>
    </row>
    <row r="28" spans="3:16" x14ac:dyDescent="0.3">
      <c r="E28" s="16">
        <v>20</v>
      </c>
      <c r="F28" s="17" t="str">
        <f t="shared" si="4"/>
        <v>2.7788극</v>
      </c>
      <c r="G28" s="17">
        <f t="shared" si="5"/>
        <v>2.7788000000000005E+48</v>
      </c>
      <c r="H28" s="17">
        <f t="shared" si="6"/>
        <v>2.7788000000000004</v>
      </c>
      <c r="I28" s="16" t="str" cm="1">
        <f t="array" ref="I28">IF(AND(H27&gt;100,H28&lt;100),INDEX(M:M,MATCH(I27,M:M,0)+1,0),I27)</f>
        <v>극</v>
      </c>
      <c r="J28" s="16" t="str">
        <f t="shared" si="0"/>
        <v>1E+48</v>
      </c>
      <c r="K28" s="11">
        <f t="shared" si="1"/>
        <v>4000</v>
      </c>
      <c r="M28" s="16" t="s">
        <v>24</v>
      </c>
      <c r="N28" s="16">
        <v>84</v>
      </c>
      <c r="O28" s="17">
        <f t="shared" si="2"/>
        <v>1.0000000000000001E+84</v>
      </c>
      <c r="P28" s="17" t="str">
        <f t="shared" si="7"/>
        <v>1E+84</v>
      </c>
    </row>
    <row r="29" spans="3:16" x14ac:dyDescent="0.3">
      <c r="E29" s="16">
        <v>21</v>
      </c>
      <c r="F29" s="17" t="str">
        <f t="shared" si="4"/>
        <v>141.7188극</v>
      </c>
      <c r="G29" s="17">
        <f t="shared" si="5"/>
        <v>1.417188E+50</v>
      </c>
      <c r="H29" s="17">
        <f t="shared" si="6"/>
        <v>141.71879999999999</v>
      </c>
      <c r="I29" s="16" t="str" cm="1">
        <f t="array" ref="I29">IF(AND(H28&gt;100,H29&lt;100),INDEX(M:M,MATCH(I28,M:M,0)+1,0),I28)</f>
        <v>극</v>
      </c>
      <c r="J29" s="16" t="str">
        <f t="shared" si="0"/>
        <v>1E+48</v>
      </c>
      <c r="K29" s="11">
        <f t="shared" si="1"/>
        <v>4200</v>
      </c>
      <c r="M29" s="16" t="s">
        <v>46</v>
      </c>
      <c r="N29" s="16">
        <v>88</v>
      </c>
      <c r="O29" s="17">
        <f t="shared" si="2"/>
        <v>9.9999999999999996E+87</v>
      </c>
      <c r="P29" s="17" t="str">
        <f t="shared" si="7"/>
        <v>1E+88</v>
      </c>
    </row>
    <row r="30" spans="3:16" x14ac:dyDescent="0.3">
      <c r="E30" s="16">
        <v>22</v>
      </c>
      <c r="F30" s="17" t="str">
        <f t="shared" si="4"/>
        <v>7227.6588극</v>
      </c>
      <c r="G30" s="17">
        <f t="shared" si="5"/>
        <v>7.2276588000000002E+51</v>
      </c>
      <c r="H30" s="17">
        <f t="shared" si="6"/>
        <v>7227.6588000000002</v>
      </c>
      <c r="I30" s="16" t="str" cm="1">
        <f t="array" ref="I30">IF(AND(H29&gt;100,H30&lt;100),INDEX(M:M,MATCH(I29,M:M,0)+1,0),I29)</f>
        <v>극</v>
      </c>
      <c r="J30" s="16" t="str">
        <f t="shared" si="0"/>
        <v>1E+48</v>
      </c>
      <c r="K30" s="11">
        <f t="shared" si="1"/>
        <v>4400</v>
      </c>
      <c r="M30" s="16" t="s">
        <v>47</v>
      </c>
      <c r="N30" s="16">
        <v>92</v>
      </c>
      <c r="O30" s="17">
        <f t="shared" si="2"/>
        <v>1E+92</v>
      </c>
      <c r="P30" s="17" t="str">
        <f t="shared" si="7"/>
        <v>1E+92</v>
      </c>
    </row>
    <row r="31" spans="3:16" x14ac:dyDescent="0.3">
      <c r="E31" s="16">
        <v>23</v>
      </c>
      <c r="F31" s="17" t="str">
        <f t="shared" si="4"/>
        <v>36.8611항</v>
      </c>
      <c r="G31" s="17">
        <f t="shared" si="5"/>
        <v>3.6861099999999998E+53</v>
      </c>
      <c r="H31" s="17">
        <f t="shared" si="6"/>
        <v>36.8611</v>
      </c>
      <c r="I31" s="16" t="str" cm="1">
        <f t="array" ref="I31">IF(AND(H30&gt;100,H31&lt;100),INDEX(M:M,MATCH(I30,M:M,0)+1,0),I30)</f>
        <v>항</v>
      </c>
      <c r="J31" s="16" t="str">
        <f t="shared" si="0"/>
        <v>1E+52</v>
      </c>
      <c r="K31" s="11">
        <f t="shared" si="1"/>
        <v>4600</v>
      </c>
      <c r="M31" s="16" t="s">
        <v>44</v>
      </c>
      <c r="N31" s="16">
        <v>96</v>
      </c>
      <c r="O31" s="17">
        <f t="shared" si="2"/>
        <v>1E+96</v>
      </c>
      <c r="P31" s="17" t="str">
        <f t="shared" si="7"/>
        <v>1E+96</v>
      </c>
    </row>
    <row r="32" spans="3:16" x14ac:dyDescent="0.3">
      <c r="E32" s="16">
        <v>24</v>
      </c>
      <c r="F32" s="17" t="str">
        <f t="shared" si="4"/>
        <v>1879.9161항</v>
      </c>
      <c r="G32" s="17">
        <f t="shared" si="5"/>
        <v>1.8799161E+55</v>
      </c>
      <c r="H32" s="17">
        <f t="shared" si="6"/>
        <v>1879.9160999999999</v>
      </c>
      <c r="I32" s="16" t="str" cm="1">
        <f t="array" ref="I32">IF(AND(H31&gt;100,H32&lt;100),INDEX(M:M,MATCH(I31,M:M,0)+1,0),I31)</f>
        <v>항</v>
      </c>
      <c r="J32" s="16" t="str">
        <f t="shared" si="0"/>
        <v>1E+52</v>
      </c>
      <c r="K32" s="11">
        <f t="shared" si="1"/>
        <v>4800</v>
      </c>
      <c r="L32" s="16"/>
      <c r="M32" s="16" t="s">
        <v>50</v>
      </c>
      <c r="N32" s="16">
        <v>100</v>
      </c>
      <c r="O32" s="17">
        <f t="shared" si="2"/>
        <v>1E+100</v>
      </c>
      <c r="P32" s="17" t="str">
        <f t="shared" si="7"/>
        <v>1E+100</v>
      </c>
    </row>
    <row r="33" spans="5:25" x14ac:dyDescent="0.3">
      <c r="E33" s="16">
        <v>25</v>
      </c>
      <c r="F33" s="17" t="str">
        <f t="shared" si="4"/>
        <v>9.5876아</v>
      </c>
      <c r="G33" s="17">
        <f t="shared" si="5"/>
        <v>9.5876000000000011E+56</v>
      </c>
      <c r="H33" s="17">
        <f t="shared" si="6"/>
        <v>9.5876000000000001</v>
      </c>
      <c r="I33" s="16" t="str" cm="1">
        <f t="array" ref="I33">IF(AND(H32&gt;100,H33&lt;100),INDEX(M:M,MATCH(I32,M:M,0)+1,0),I32)</f>
        <v>아</v>
      </c>
      <c r="J33" s="16" t="str">
        <f t="shared" si="0"/>
        <v>1E+56</v>
      </c>
      <c r="K33" s="11">
        <f t="shared" si="1"/>
        <v>5000</v>
      </c>
      <c r="L33" s="13"/>
      <c r="M33" s="16" t="s">
        <v>82</v>
      </c>
      <c r="N33" s="16">
        <v>104</v>
      </c>
      <c r="O33" s="17">
        <f t="shared" ref="O33:O34" si="8">POWER(10,N33)</f>
        <v>1E+104</v>
      </c>
      <c r="P33" s="17" t="str">
        <f t="shared" ref="P33:P34" si="9">RIGHT(O33,N33)</f>
        <v>1E+104</v>
      </c>
      <c r="Q33" s="11"/>
      <c r="R33" s="11"/>
      <c r="S33" s="11"/>
      <c r="T33" s="11"/>
      <c r="U33" s="11"/>
      <c r="V33" s="11"/>
      <c r="W33" s="11"/>
      <c r="X33" s="11"/>
      <c r="Y33" s="11"/>
    </row>
    <row r="34" spans="5:25" x14ac:dyDescent="0.3">
      <c r="E34" s="16">
        <v>26</v>
      </c>
      <c r="F34" s="17" t="str">
        <f t="shared" si="4"/>
        <v>488.9676아</v>
      </c>
      <c r="G34" s="17">
        <f t="shared" si="5"/>
        <v>4.8896760000000004E+58</v>
      </c>
      <c r="H34" s="17">
        <f t="shared" si="6"/>
        <v>488.9676</v>
      </c>
      <c r="I34" s="16" t="str" cm="1">
        <f t="array" ref="I34">IF(AND(H33&gt;100,H34&lt;100),INDEX(M:M,MATCH(I33,M:M,0)+1,0),I33)</f>
        <v>아</v>
      </c>
      <c r="J34" s="16" t="str">
        <f t="shared" si="0"/>
        <v>1E+56</v>
      </c>
      <c r="K34" s="11">
        <f t="shared" si="1"/>
        <v>5200</v>
      </c>
      <c r="L34" s="13"/>
      <c r="M34" s="16" t="s">
        <v>83</v>
      </c>
      <c r="N34" s="16">
        <v>108</v>
      </c>
      <c r="O34" s="17">
        <f t="shared" si="8"/>
        <v>1E+108</v>
      </c>
      <c r="P34" s="17" t="str">
        <f t="shared" si="9"/>
        <v>1E+108</v>
      </c>
      <c r="Q34" s="11"/>
      <c r="R34" s="11"/>
      <c r="S34" s="11"/>
      <c r="T34" s="11"/>
      <c r="U34" s="11"/>
      <c r="V34" s="11"/>
      <c r="W34" s="11"/>
      <c r="X34" s="11"/>
      <c r="Y34" s="11"/>
    </row>
    <row r="35" spans="5:25" x14ac:dyDescent="0.3">
      <c r="E35" s="16">
        <v>27</v>
      </c>
      <c r="F35" s="17" t="str">
        <f t="shared" si="4"/>
        <v>2.4938나</v>
      </c>
      <c r="G35" s="17">
        <f t="shared" si="5"/>
        <v>2.4938000000000001E+60</v>
      </c>
      <c r="H35" s="17">
        <f t="shared" si="6"/>
        <v>2.4938000000000002</v>
      </c>
      <c r="I35" s="16" t="str" cm="1">
        <f t="array" ref="I35">IF(AND(H34&gt;100,H35&lt;100),INDEX(M:M,MATCH(I34,M:M,0)+1,0),I34)</f>
        <v>나</v>
      </c>
      <c r="J35" s="16" t="str">
        <f t="shared" si="0"/>
        <v>1E+60</v>
      </c>
      <c r="K35" s="11">
        <f t="shared" si="1"/>
        <v>5400</v>
      </c>
      <c r="L35" s="13"/>
      <c r="M35" s="16" t="s">
        <v>84</v>
      </c>
      <c r="N35" s="16">
        <v>112</v>
      </c>
      <c r="O35" s="17">
        <f t="shared" ref="O35:O37" si="10">POWER(10,N35)</f>
        <v>9.9999999999999993E+111</v>
      </c>
      <c r="P35" s="17" t="str">
        <f t="shared" ref="P35:P37" si="11">RIGHT(O35,N35)</f>
        <v>1E+112</v>
      </c>
      <c r="Q35" s="11"/>
      <c r="R35" s="11"/>
      <c r="S35" s="11"/>
      <c r="T35" s="11"/>
      <c r="U35" s="11"/>
      <c r="V35" s="11"/>
      <c r="W35" s="11"/>
      <c r="X35" s="11"/>
      <c r="Y35" s="11"/>
    </row>
    <row r="36" spans="5:25" x14ac:dyDescent="0.3">
      <c r="E36" s="16">
        <v>28</v>
      </c>
      <c r="F36" s="17" t="str">
        <f t="shared" si="4"/>
        <v>127.1838나</v>
      </c>
      <c r="G36" s="17">
        <f t="shared" si="5"/>
        <v>1.2718379999999999E+62</v>
      </c>
      <c r="H36" s="17">
        <f t="shared" si="6"/>
        <v>127.18380000000001</v>
      </c>
      <c r="I36" s="16" t="str" cm="1">
        <f t="array" ref="I36">IF(AND(H35&gt;100,H36&lt;100),INDEX(M:M,MATCH(I35,M:M,0)+1,0),I35)</f>
        <v>나</v>
      </c>
      <c r="J36" s="16" t="str">
        <f t="shared" si="0"/>
        <v>1E+60</v>
      </c>
      <c r="K36" s="11">
        <f t="shared" si="1"/>
        <v>5600</v>
      </c>
      <c r="L36" s="13"/>
      <c r="M36" s="16" t="s">
        <v>85</v>
      </c>
      <c r="N36" s="16">
        <v>116</v>
      </c>
      <c r="O36" s="17">
        <f t="shared" si="10"/>
        <v>1E+116</v>
      </c>
      <c r="P36" s="17" t="str">
        <f t="shared" si="11"/>
        <v>1E+116</v>
      </c>
      <c r="Q36" s="11"/>
      <c r="R36" s="11"/>
      <c r="S36" s="11"/>
      <c r="T36" s="11"/>
      <c r="U36" s="11"/>
      <c r="V36" s="11"/>
      <c r="W36" s="11"/>
      <c r="X36" s="11"/>
      <c r="Y36" s="11"/>
    </row>
    <row r="37" spans="5:25" x14ac:dyDescent="0.3">
      <c r="E37" s="16">
        <v>29</v>
      </c>
      <c r="F37" s="17" t="str">
        <f t="shared" si="4"/>
        <v>6486.3738나</v>
      </c>
      <c r="G37" s="17">
        <f t="shared" si="5"/>
        <v>6.4863737999999999E+63</v>
      </c>
      <c r="H37" s="17">
        <f t="shared" si="6"/>
        <v>6486.3738000000003</v>
      </c>
      <c r="I37" s="16" t="str" cm="1">
        <f t="array" ref="I37">IF(AND(H36&gt;100,H37&lt;100),INDEX(M:M,MATCH(I36,M:M,0)+1,0),I36)</f>
        <v>나</v>
      </c>
      <c r="J37" s="16" t="str">
        <f t="shared" si="0"/>
        <v>1E+60</v>
      </c>
      <c r="K37" s="11">
        <f t="shared" si="1"/>
        <v>5800</v>
      </c>
      <c r="L37" s="13"/>
      <c r="M37" s="16" t="s">
        <v>86</v>
      </c>
      <c r="N37" s="16">
        <v>120</v>
      </c>
      <c r="O37" s="17">
        <f t="shared" si="10"/>
        <v>9.9999999999999998E+119</v>
      </c>
      <c r="P37" s="17" t="str">
        <f t="shared" si="11"/>
        <v>1E+120</v>
      </c>
      <c r="Q37" s="11"/>
      <c r="R37" s="11"/>
      <c r="S37" s="11"/>
      <c r="T37" s="11"/>
      <c r="U37" s="11"/>
      <c r="V37" s="11"/>
      <c r="W37" s="11"/>
      <c r="X37" s="11"/>
      <c r="Y37" s="11"/>
    </row>
    <row r="38" spans="5:25" x14ac:dyDescent="0.3">
      <c r="E38" s="16">
        <v>30</v>
      </c>
      <c r="F38" s="17" t="str">
        <f t="shared" si="4"/>
        <v>33.0806불</v>
      </c>
      <c r="G38" s="17">
        <f t="shared" si="5"/>
        <v>3.3080600000000005E+65</v>
      </c>
      <c r="H38" s="17">
        <f t="shared" si="6"/>
        <v>33.080600000000004</v>
      </c>
      <c r="I38" s="16" t="str" cm="1">
        <f t="array" ref="I38">IF(AND(H37&gt;100,H38&lt;100),INDEX(M:M,MATCH(I37,M:M,0)+1,0),I37)</f>
        <v>불</v>
      </c>
      <c r="J38" s="16" t="str">
        <f t="shared" si="0"/>
        <v>1E+64</v>
      </c>
      <c r="K38" s="11">
        <f t="shared" si="1"/>
        <v>6000</v>
      </c>
      <c r="L38" s="13"/>
      <c r="M38" s="16" t="s">
        <v>87</v>
      </c>
      <c r="N38" s="16">
        <v>124</v>
      </c>
      <c r="O38" s="17">
        <f t="shared" ref="O38:O39" si="12">POWER(10,N38)</f>
        <v>9.9999999999999995E+123</v>
      </c>
      <c r="P38" s="17" t="str">
        <f t="shared" ref="P38:P39" si="13">RIGHT(O38,N38)</f>
        <v>1E+124</v>
      </c>
      <c r="Q38" s="11"/>
      <c r="R38" s="11"/>
      <c r="S38" s="11"/>
      <c r="T38" s="11"/>
      <c r="U38" s="11"/>
      <c r="V38" s="11"/>
      <c r="W38" s="11"/>
      <c r="X38" s="11"/>
      <c r="Y38" s="11"/>
    </row>
    <row r="39" spans="5:25" x14ac:dyDescent="0.3">
      <c r="E39" s="16">
        <v>31</v>
      </c>
      <c r="F39" s="17" t="str">
        <f t="shared" si="4"/>
        <v>1687.1106불</v>
      </c>
      <c r="G39" s="17">
        <f t="shared" si="5"/>
        <v>1.6871106000000001E+67</v>
      </c>
      <c r="H39" s="17">
        <f t="shared" si="6"/>
        <v>1687.1106</v>
      </c>
      <c r="I39" s="16" t="str" cm="1">
        <f t="array" ref="I39">IF(AND(H38&gt;100,H39&lt;100),INDEX(M:M,MATCH(I38,M:M,0)+1,0),I38)</f>
        <v>불</v>
      </c>
      <c r="J39" s="16" t="str">
        <f t="shared" si="0"/>
        <v>1E+64</v>
      </c>
      <c r="K39" s="11">
        <f t="shared" si="1"/>
        <v>6200</v>
      </c>
      <c r="L39" s="13"/>
      <c r="M39" s="16" t="s">
        <v>88</v>
      </c>
      <c r="N39" s="16">
        <v>128</v>
      </c>
      <c r="O39" s="17">
        <f t="shared" si="12"/>
        <v>1.0000000000000001E+128</v>
      </c>
      <c r="P39" s="17" t="str">
        <f t="shared" si="13"/>
        <v>1E+128</v>
      </c>
      <c r="Q39" s="11"/>
      <c r="R39" s="11"/>
      <c r="S39" s="11"/>
      <c r="T39" s="11"/>
      <c r="U39" s="11"/>
      <c r="V39" s="11"/>
      <c r="W39" s="11"/>
      <c r="X39" s="11"/>
      <c r="Y39" s="11"/>
    </row>
    <row r="40" spans="5:25" x14ac:dyDescent="0.3">
      <c r="E40" s="16">
        <v>32</v>
      </c>
      <c r="F40" s="17" t="str">
        <f t="shared" si="4"/>
        <v>8.6043무</v>
      </c>
      <c r="G40" s="17">
        <f t="shared" si="5"/>
        <v>8.6043000000000003E+68</v>
      </c>
      <c r="H40" s="17">
        <f t="shared" si="6"/>
        <v>8.6043000000000003</v>
      </c>
      <c r="I40" s="16" t="str" cm="1">
        <f t="array" ref="I40">IF(AND(H39&gt;100,H40&lt;100),INDEX(M:M,MATCH(I39,M:M,0)+1,0),I39)</f>
        <v>무</v>
      </c>
      <c r="J40" s="16" t="str">
        <f t="shared" si="0"/>
        <v>1E+68</v>
      </c>
      <c r="K40" s="11">
        <f t="shared" si="1"/>
        <v>6400</v>
      </c>
      <c r="M40" s="16" t="s">
        <v>89</v>
      </c>
      <c r="N40" s="16">
        <v>132</v>
      </c>
      <c r="O40" s="17">
        <f t="shared" ref="O40" si="14">POWER(10,N40)</f>
        <v>9.9999999999999999E+131</v>
      </c>
      <c r="P40" s="17" t="str">
        <f t="shared" ref="P40" si="15">RIGHT(O40,N40)</f>
        <v>1E+132</v>
      </c>
      <c r="Q40" s="11"/>
      <c r="R40" s="11"/>
      <c r="S40" s="11"/>
      <c r="T40" s="11"/>
      <c r="U40" s="11"/>
      <c r="V40" s="11"/>
      <c r="W40" s="11"/>
      <c r="X40" s="11"/>
      <c r="Y40" s="11"/>
    </row>
    <row r="41" spans="5:25" x14ac:dyDescent="0.3">
      <c r="E41" s="16">
        <v>33</v>
      </c>
      <c r="F41" s="17" t="str">
        <f t="shared" si="4"/>
        <v>438.8193무</v>
      </c>
      <c r="G41" s="17">
        <f t="shared" si="5"/>
        <v>4.3881929999999998E+70</v>
      </c>
      <c r="H41" s="17">
        <f t="shared" si="6"/>
        <v>438.8193</v>
      </c>
      <c r="I41" s="16" t="str" cm="1">
        <f t="array" ref="I41">IF(AND(H40&gt;100,H41&lt;100),INDEX(M:M,MATCH(I40,M:M,0)+1,0),I40)</f>
        <v>무</v>
      </c>
      <c r="J41" s="16" t="str">
        <f t="shared" ref="J41:J72" si="16">VLOOKUP(I41,M:P,4,FALSE)</f>
        <v>1E+68</v>
      </c>
      <c r="K41" s="11">
        <f t="shared" ref="K41:K62" si="17">$B$14*E41</f>
        <v>6600</v>
      </c>
      <c r="M41" s="16" t="s">
        <v>90</v>
      </c>
      <c r="N41" s="16">
        <v>136</v>
      </c>
      <c r="O41" s="17">
        <f t="shared" ref="O41" si="18">POWER(10,N41)</f>
        <v>1.0000000000000001E+136</v>
      </c>
      <c r="P41" s="17" t="str">
        <f t="shared" ref="P41" si="19">RIGHT(O41,N41)</f>
        <v>1E+136</v>
      </c>
      <c r="Q41" s="11"/>
      <c r="R41" s="11"/>
      <c r="S41" s="11"/>
      <c r="T41" s="11"/>
      <c r="U41" s="11"/>
      <c r="V41" s="11"/>
      <c r="W41" s="11"/>
      <c r="X41" s="11"/>
      <c r="Y41" s="11"/>
    </row>
    <row r="42" spans="5:25" x14ac:dyDescent="0.3">
      <c r="E42" s="16">
        <v>34</v>
      </c>
      <c r="F42" s="17" t="str">
        <f t="shared" si="4"/>
        <v>2.238대</v>
      </c>
      <c r="G42" s="17">
        <f t="shared" si="5"/>
        <v>2.238E+72</v>
      </c>
      <c r="H42" s="17">
        <f t="shared" si="6"/>
        <v>2.238</v>
      </c>
      <c r="I42" s="16" t="str" cm="1">
        <f t="array" ref="I42">IF(AND(H41&gt;100,H42&lt;100),INDEX(M:M,MATCH(I41,M:M,0)+1,0),I41)</f>
        <v>대</v>
      </c>
      <c r="J42" s="16" t="str">
        <f t="shared" si="16"/>
        <v>1E+72</v>
      </c>
      <c r="K42" s="11">
        <f t="shared" si="17"/>
        <v>6800</v>
      </c>
      <c r="M42" s="16" t="s">
        <v>91</v>
      </c>
      <c r="N42" s="16">
        <v>140</v>
      </c>
      <c r="O42" s="17">
        <f t="shared" ref="O42" si="20">POWER(10,N42)</f>
        <v>1.0000000000000001E+140</v>
      </c>
      <c r="P42" s="17" t="str">
        <f t="shared" ref="P42" si="21">RIGHT(O42,N42)</f>
        <v>1E+140</v>
      </c>
      <c r="Q42" s="11"/>
      <c r="R42" s="11"/>
      <c r="S42" s="11"/>
      <c r="T42" s="11"/>
      <c r="U42" s="11"/>
      <c r="V42" s="11"/>
      <c r="W42" s="11"/>
      <c r="X42" s="11"/>
      <c r="Y42" s="11"/>
    </row>
    <row r="43" spans="5:25" x14ac:dyDescent="0.3">
      <c r="E43" s="16">
        <v>35</v>
      </c>
      <c r="F43" s="17" t="str">
        <f t="shared" si="4"/>
        <v>114.138대</v>
      </c>
      <c r="G43" s="17">
        <f t="shared" si="5"/>
        <v>1.14138E+74</v>
      </c>
      <c r="H43" s="17">
        <f t="shared" si="6"/>
        <v>114.13800000000001</v>
      </c>
      <c r="I43" s="16" t="str" cm="1">
        <f t="array" ref="I43">IF(AND(H42&gt;100,H43&lt;100),INDEX(M:M,MATCH(I42,M:M,0)+1,0),I42)</f>
        <v>대</v>
      </c>
      <c r="J43" s="16" t="str">
        <f t="shared" si="16"/>
        <v>1E+72</v>
      </c>
      <c r="K43" s="11">
        <f t="shared" si="17"/>
        <v>7000</v>
      </c>
      <c r="M43" s="16" t="s">
        <v>92</v>
      </c>
      <c r="N43" s="16">
        <v>144</v>
      </c>
      <c r="O43" s="17">
        <f t="shared" ref="O43" si="22">POWER(10,N43)</f>
        <v>1E+144</v>
      </c>
      <c r="P43" s="17" t="str">
        <f t="shared" ref="P43" si="23">RIGHT(O43,N43)</f>
        <v>1E+144</v>
      </c>
      <c r="Q43" s="11"/>
      <c r="R43" s="11"/>
      <c r="S43" s="11"/>
      <c r="T43" s="11"/>
      <c r="U43" s="11"/>
      <c r="V43" s="11"/>
      <c r="W43" s="11"/>
      <c r="X43" s="11"/>
      <c r="Y43" s="11"/>
    </row>
    <row r="44" spans="5:25" x14ac:dyDescent="0.3">
      <c r="E44" s="16">
        <v>36</v>
      </c>
      <c r="F44" s="17" t="str">
        <f t="shared" si="4"/>
        <v>5821.038대</v>
      </c>
      <c r="G44" s="17">
        <f t="shared" si="5"/>
        <v>5.8210379999999993E+75</v>
      </c>
      <c r="H44" s="17">
        <f t="shared" si="6"/>
        <v>5821.0379999999996</v>
      </c>
      <c r="I44" s="16" t="str" cm="1">
        <f t="array" ref="I44">IF(AND(H43&gt;100,H44&lt;100),INDEX(M:M,MATCH(I43,M:M,0)+1,0),I43)</f>
        <v>대</v>
      </c>
      <c r="J44" s="16" t="str">
        <f t="shared" si="16"/>
        <v>1E+72</v>
      </c>
      <c r="K44" s="11">
        <f t="shared" si="17"/>
        <v>7200</v>
      </c>
      <c r="M44" s="16" t="s">
        <v>93</v>
      </c>
      <c r="N44" s="16">
        <v>148</v>
      </c>
      <c r="O44" s="17">
        <f t="shared" ref="O44:O46" si="24">POWER(10,N44)</f>
        <v>1E+148</v>
      </c>
      <c r="P44" s="17" t="str">
        <f t="shared" ref="P44:P46" si="25">RIGHT(O44,N44)</f>
        <v>1E+148</v>
      </c>
      <c r="Q44" s="11"/>
      <c r="R44" s="11"/>
      <c r="S44" s="11"/>
      <c r="T44" s="11"/>
      <c r="U44" s="11"/>
      <c r="V44" s="11"/>
      <c r="W44" s="11"/>
      <c r="X44" s="11"/>
      <c r="Y44" s="11"/>
    </row>
    <row r="45" spans="5:25" x14ac:dyDescent="0.3">
      <c r="E45" s="16">
        <v>37</v>
      </c>
      <c r="F45" s="17" t="str">
        <f t="shared" si="4"/>
        <v>29.6873겁</v>
      </c>
      <c r="G45" s="17">
        <f t="shared" si="5"/>
        <v>2.96873E+77</v>
      </c>
      <c r="H45" s="17">
        <f t="shared" si="6"/>
        <v>29.6873</v>
      </c>
      <c r="I45" s="16" t="str" cm="1">
        <f t="array" ref="I45">IF(AND(H44&gt;100,H45&lt;100),INDEX(M:M,MATCH(I44,M:M,0)+1,0),I44)</f>
        <v>겁</v>
      </c>
      <c r="J45" s="16" t="str">
        <f t="shared" si="16"/>
        <v>1E+76</v>
      </c>
      <c r="K45" s="11">
        <f t="shared" si="17"/>
        <v>7400</v>
      </c>
      <c r="M45" s="16" t="s">
        <v>94</v>
      </c>
      <c r="N45" s="16">
        <v>152</v>
      </c>
      <c r="O45" s="17">
        <f t="shared" si="24"/>
        <v>1E+152</v>
      </c>
      <c r="P45" s="17" t="str">
        <f t="shared" si="25"/>
        <v>1E+152</v>
      </c>
      <c r="Q45" s="11"/>
      <c r="R45" s="11"/>
      <c r="S45" s="11"/>
      <c r="T45" s="11"/>
      <c r="U45" s="11"/>
      <c r="V45" s="11"/>
      <c r="W45" s="11"/>
      <c r="X45" s="11"/>
      <c r="Y45" s="11"/>
    </row>
    <row r="46" spans="5:25" x14ac:dyDescent="0.3">
      <c r="E46" s="16">
        <v>38</v>
      </c>
      <c r="F46" s="17" t="str">
        <f t="shared" si="4"/>
        <v>1514.0523겁</v>
      </c>
      <c r="G46" s="17">
        <f t="shared" si="5"/>
        <v>1.5140523000000002E+79</v>
      </c>
      <c r="H46" s="17">
        <f t="shared" si="6"/>
        <v>1514.0523000000001</v>
      </c>
      <c r="I46" s="16" t="str" cm="1">
        <f t="array" ref="I46">IF(AND(H45&gt;100,H46&lt;100),INDEX(M:M,MATCH(I45,M:M,0)+1,0),I45)</f>
        <v>겁</v>
      </c>
      <c r="J46" s="16" t="str">
        <f t="shared" si="16"/>
        <v>1E+76</v>
      </c>
      <c r="K46" s="11">
        <f t="shared" si="17"/>
        <v>7600</v>
      </c>
      <c r="M46" s="16" t="s">
        <v>95</v>
      </c>
      <c r="N46" s="16">
        <v>156</v>
      </c>
      <c r="O46" s="17">
        <f t="shared" si="24"/>
        <v>9.9999999999999998E+155</v>
      </c>
      <c r="P46" s="17" t="str">
        <f t="shared" si="25"/>
        <v>1E+156</v>
      </c>
      <c r="Q46" s="11"/>
      <c r="R46" s="11"/>
      <c r="S46" s="11"/>
      <c r="T46" s="11"/>
      <c r="U46" s="11"/>
      <c r="V46" s="11"/>
      <c r="W46" s="11"/>
      <c r="X46" s="11"/>
      <c r="Y46" s="11"/>
    </row>
    <row r="47" spans="5:25" x14ac:dyDescent="0.3">
      <c r="E47" s="16">
        <v>39</v>
      </c>
      <c r="F47" s="17" t="str">
        <f t="shared" si="4"/>
        <v>7.7217업</v>
      </c>
      <c r="G47" s="17">
        <f t="shared" si="5"/>
        <v>7.7216999999999992E+80</v>
      </c>
      <c r="H47" s="17">
        <f t="shared" si="6"/>
        <v>7.7216999999999993</v>
      </c>
      <c r="I47" s="16" t="str" cm="1">
        <f t="array" ref="I47">IF(AND(H46&gt;100,H47&lt;100),INDEX(M:M,MATCH(I46,M:M,0)+1,0),I46)</f>
        <v>업</v>
      </c>
      <c r="J47" s="16" t="str">
        <f t="shared" si="16"/>
        <v>1E+80</v>
      </c>
      <c r="K47" s="11">
        <f t="shared" si="17"/>
        <v>7800</v>
      </c>
      <c r="M47" s="16" t="s">
        <v>96</v>
      </c>
      <c r="N47" s="16">
        <v>160</v>
      </c>
      <c r="O47" s="17">
        <f t="shared" ref="O47" si="26">POWER(10,N47)</f>
        <v>1E+160</v>
      </c>
      <c r="P47" s="17" t="str">
        <f t="shared" ref="P47" si="27">RIGHT(O47,N47)</f>
        <v>1E+160</v>
      </c>
      <c r="Q47" s="11"/>
      <c r="R47" s="11"/>
      <c r="S47" s="11"/>
      <c r="T47" s="11"/>
      <c r="U47" s="11"/>
      <c r="V47" s="11"/>
      <c r="W47" s="11"/>
      <c r="X47" s="11"/>
      <c r="Y47" s="11"/>
    </row>
    <row r="48" spans="5:25" x14ac:dyDescent="0.3">
      <c r="E48" s="16">
        <v>40</v>
      </c>
      <c r="F48" s="17" t="str">
        <f t="shared" si="4"/>
        <v>393.8067업</v>
      </c>
      <c r="G48" s="17">
        <f t="shared" si="5"/>
        <v>3.9380669999999996E+82</v>
      </c>
      <c r="H48" s="17">
        <f t="shared" si="6"/>
        <v>393.80669999999998</v>
      </c>
      <c r="I48" s="16" t="str" cm="1">
        <f t="array" ref="I48">IF(AND(H47&gt;100,H48&lt;100),INDEX(M:M,MATCH(I47,M:M,0)+1,0),I47)</f>
        <v>업</v>
      </c>
      <c r="J48" s="16" t="str">
        <f t="shared" si="16"/>
        <v>1E+80</v>
      </c>
      <c r="K48" s="11">
        <f t="shared" si="17"/>
        <v>8000</v>
      </c>
      <c r="M48" s="16" t="s">
        <v>97</v>
      </c>
      <c r="N48" s="16">
        <v>164</v>
      </c>
      <c r="O48" s="17">
        <f t="shared" ref="O48:O49" si="28">POWER(10,N48)</f>
        <v>1E+164</v>
      </c>
      <c r="P48" s="17" t="str">
        <f t="shared" ref="P48:P49" si="29">RIGHT(O48,N48)</f>
        <v>1E+164</v>
      </c>
      <c r="Q48" s="11"/>
      <c r="R48" s="11"/>
      <c r="S48" s="11"/>
      <c r="T48" s="11"/>
      <c r="U48" s="11"/>
      <c r="V48" s="11"/>
      <c r="W48" s="11"/>
      <c r="X48" s="11"/>
      <c r="Y48" s="11"/>
    </row>
    <row r="49" spans="5:25" x14ac:dyDescent="0.3">
      <c r="E49" s="16">
        <v>41</v>
      </c>
      <c r="F49" s="17" t="str">
        <f t="shared" si="4"/>
        <v>2.0085긍</v>
      </c>
      <c r="G49" s="17">
        <f t="shared" si="5"/>
        <v>2.0085000000000001E+84</v>
      </c>
      <c r="H49" s="17">
        <f t="shared" si="6"/>
        <v>2.0085000000000002</v>
      </c>
      <c r="I49" s="16" t="str" cm="1">
        <f t="array" ref="I49">IF(AND(H48&gt;100,H49&lt;100),INDEX(M:M,MATCH(I48,M:M,0)+1,0),I48)</f>
        <v>긍</v>
      </c>
      <c r="J49" s="16" t="str">
        <f t="shared" si="16"/>
        <v>1E+84</v>
      </c>
      <c r="K49" s="11">
        <f t="shared" si="17"/>
        <v>8200</v>
      </c>
      <c r="M49" s="16" t="s">
        <v>98</v>
      </c>
      <c r="N49" s="16">
        <v>168</v>
      </c>
      <c r="O49" s="17">
        <f t="shared" si="28"/>
        <v>9.9999999999999993E+167</v>
      </c>
      <c r="P49" s="17" t="str">
        <f t="shared" si="29"/>
        <v>1E+168</v>
      </c>
      <c r="Q49" s="11"/>
      <c r="R49" s="11"/>
      <c r="S49" s="11"/>
      <c r="T49" s="11"/>
      <c r="U49" s="11"/>
      <c r="V49" s="11"/>
      <c r="W49" s="11"/>
      <c r="X49" s="11"/>
      <c r="Y49" s="11"/>
    </row>
    <row r="50" spans="5:25" x14ac:dyDescent="0.3">
      <c r="E50" s="16">
        <v>42</v>
      </c>
      <c r="F50" s="17" t="str">
        <f t="shared" si="4"/>
        <v>102.4335긍</v>
      </c>
      <c r="G50" s="17">
        <f t="shared" si="5"/>
        <v>1.024335E+86</v>
      </c>
      <c r="H50" s="17">
        <f t="shared" si="6"/>
        <v>102.4335</v>
      </c>
      <c r="I50" s="16" t="str" cm="1">
        <f t="array" ref="I50">IF(AND(H49&gt;100,H50&lt;100),INDEX(M:M,MATCH(I49,M:M,0)+1,0),I49)</f>
        <v>긍</v>
      </c>
      <c r="J50" s="16" t="str">
        <f t="shared" si="16"/>
        <v>1E+84</v>
      </c>
      <c r="K50" s="11">
        <f t="shared" si="17"/>
        <v>8400</v>
      </c>
      <c r="M50" s="16" t="s">
        <v>99</v>
      </c>
      <c r="N50" s="16">
        <v>172</v>
      </c>
      <c r="O50" s="17">
        <f t="shared" ref="O50:O51" si="30">POWER(10,N50)</f>
        <v>1.0000000000000001E+172</v>
      </c>
      <c r="P50" s="17" t="str">
        <f t="shared" ref="P50:P51" si="31">RIGHT(O50,N50)</f>
        <v>1E+172</v>
      </c>
      <c r="Q50" s="11"/>
      <c r="R50" s="11"/>
      <c r="S50" s="11"/>
      <c r="T50" s="11"/>
      <c r="U50" s="11"/>
      <c r="V50" s="11"/>
      <c r="W50" s="11"/>
      <c r="X50" s="11"/>
      <c r="Y50" s="11"/>
    </row>
    <row r="51" spans="5:25" x14ac:dyDescent="0.3">
      <c r="E51" s="16">
        <v>43</v>
      </c>
      <c r="F51" s="17" t="str">
        <f t="shared" si="4"/>
        <v>5224.1085긍</v>
      </c>
      <c r="G51" s="17">
        <f t="shared" si="5"/>
        <v>5.2241085000000002E+87</v>
      </c>
      <c r="H51" s="17">
        <f t="shared" si="6"/>
        <v>5224.1085000000003</v>
      </c>
      <c r="I51" s="16" t="str" cm="1">
        <f t="array" ref="I51">IF(AND(H50&gt;100,H51&lt;100),INDEX(M:M,MATCH(I50,M:M,0)+1,0),I50)</f>
        <v>긍</v>
      </c>
      <c r="J51" s="16" t="str">
        <f t="shared" si="16"/>
        <v>1E+84</v>
      </c>
      <c r="K51" s="11">
        <f t="shared" si="17"/>
        <v>8600</v>
      </c>
      <c r="M51" s="16" t="s">
        <v>100</v>
      </c>
      <c r="N51" s="16">
        <v>176</v>
      </c>
      <c r="O51" s="17">
        <f t="shared" si="30"/>
        <v>1E+176</v>
      </c>
      <c r="P51" s="17" t="str">
        <f t="shared" si="31"/>
        <v>1E+176</v>
      </c>
      <c r="Q51" s="11"/>
      <c r="R51" s="11"/>
      <c r="S51" s="11"/>
      <c r="T51" s="11"/>
      <c r="U51" s="11"/>
      <c r="V51" s="11"/>
      <c r="W51" s="11"/>
      <c r="X51" s="11"/>
      <c r="Y51" s="11"/>
    </row>
    <row r="52" spans="5:25" x14ac:dyDescent="0.3">
      <c r="E52" s="16">
        <v>44</v>
      </c>
      <c r="F52" s="17" t="str">
        <f t="shared" si="4"/>
        <v>26.643갈</v>
      </c>
      <c r="G52" s="17">
        <f t="shared" si="5"/>
        <v>2.6643000000000001E+89</v>
      </c>
      <c r="H52" s="17">
        <f t="shared" si="6"/>
        <v>26.643000000000001</v>
      </c>
      <c r="I52" s="16" t="str" cm="1">
        <f t="array" ref="I52">IF(AND(H51&gt;100,H52&lt;100),INDEX(M:M,MATCH(I51,M:M,0)+1,0),I51)</f>
        <v>갈</v>
      </c>
      <c r="J52" s="16" t="str">
        <f t="shared" si="16"/>
        <v>1E+88</v>
      </c>
      <c r="K52" s="11">
        <f t="shared" si="17"/>
        <v>8800</v>
      </c>
      <c r="M52" s="16" t="s">
        <v>101</v>
      </c>
      <c r="N52" s="16">
        <v>180</v>
      </c>
      <c r="O52" s="17">
        <f t="shared" ref="O52:O54" si="32">POWER(10,N52)</f>
        <v>1E+180</v>
      </c>
      <c r="P52" s="17" t="str">
        <f t="shared" ref="P52:P54" si="33">RIGHT(O52,N52)</f>
        <v>1E+180</v>
      </c>
      <c r="Q52" s="11"/>
      <c r="R52" s="11"/>
      <c r="S52" s="11"/>
      <c r="T52" s="11"/>
      <c r="U52" s="11"/>
      <c r="V52" s="11"/>
      <c r="W52" s="11"/>
      <c r="X52" s="11"/>
      <c r="Y52" s="11"/>
    </row>
    <row r="53" spans="5:25" x14ac:dyDescent="0.3">
      <c r="E53" s="16">
        <v>45</v>
      </c>
      <c r="F53" s="17" t="str">
        <f t="shared" si="4"/>
        <v>1358.793갈</v>
      </c>
      <c r="G53" s="17">
        <f t="shared" si="5"/>
        <v>1.3587929999999998E+91</v>
      </c>
      <c r="H53" s="17">
        <f t="shared" si="6"/>
        <v>1358.7929999999999</v>
      </c>
      <c r="I53" s="16" t="str" cm="1">
        <f t="array" ref="I53">IF(AND(H52&gt;100,H53&lt;100),INDEX(M:M,MATCH(I52,M:M,0)+1,0),I52)</f>
        <v>갈</v>
      </c>
      <c r="J53" s="16" t="str">
        <f t="shared" si="16"/>
        <v>1E+88</v>
      </c>
      <c r="K53" s="11">
        <f t="shared" si="17"/>
        <v>9000</v>
      </c>
      <c r="M53" s="16" t="s">
        <v>102</v>
      </c>
      <c r="N53" s="16">
        <v>184</v>
      </c>
      <c r="O53" s="17">
        <f t="shared" si="32"/>
        <v>1E+184</v>
      </c>
      <c r="P53" s="17" t="str">
        <f t="shared" si="33"/>
        <v>1E+184</v>
      </c>
      <c r="Q53" s="11"/>
      <c r="R53" s="11"/>
      <c r="S53" s="11"/>
      <c r="T53" s="11"/>
      <c r="U53" s="11"/>
      <c r="V53" s="11"/>
      <c r="W53" s="11"/>
      <c r="X53" s="11"/>
      <c r="Y53" s="11"/>
    </row>
    <row r="54" spans="5:25" x14ac:dyDescent="0.3">
      <c r="E54" s="16">
        <v>46</v>
      </c>
      <c r="F54" s="17" t="str">
        <f t="shared" si="4"/>
        <v>6.9299라</v>
      </c>
      <c r="G54" s="17">
        <f t="shared" si="5"/>
        <v>6.9298999999999998E+92</v>
      </c>
      <c r="H54" s="17">
        <f t="shared" si="6"/>
        <v>6.9298999999999999</v>
      </c>
      <c r="I54" s="16" t="str" cm="1">
        <f t="array" ref="I54">IF(AND(H53&gt;100,H54&lt;100),INDEX(M:M,MATCH(I53,M:M,0)+1,0),I53)</f>
        <v>라</v>
      </c>
      <c r="J54" s="16" t="str">
        <f t="shared" si="16"/>
        <v>1E+92</v>
      </c>
      <c r="K54" s="11">
        <f t="shared" si="17"/>
        <v>9200</v>
      </c>
      <c r="M54" s="16" t="s">
        <v>103</v>
      </c>
      <c r="N54" s="16">
        <v>188</v>
      </c>
      <c r="O54" s="17">
        <f t="shared" si="32"/>
        <v>1E+188</v>
      </c>
      <c r="P54" s="17" t="str">
        <f t="shared" si="33"/>
        <v>1E+188</v>
      </c>
      <c r="Q54" s="11"/>
      <c r="R54" s="11"/>
      <c r="S54" s="11"/>
      <c r="T54" s="11"/>
      <c r="U54" s="11"/>
      <c r="V54" s="11"/>
      <c r="W54" s="11"/>
      <c r="X54" s="11"/>
      <c r="Y54" s="11"/>
    </row>
    <row r="55" spans="5:25" x14ac:dyDescent="0.3">
      <c r="E55" s="16">
        <v>47</v>
      </c>
      <c r="F55" s="17" t="str">
        <f t="shared" si="4"/>
        <v>353.4249라</v>
      </c>
      <c r="G55" s="17">
        <f t="shared" si="5"/>
        <v>3.5342489999999998E+94</v>
      </c>
      <c r="H55" s="17">
        <f t="shared" si="6"/>
        <v>353.42489999999998</v>
      </c>
      <c r="I55" s="16" t="str" cm="1">
        <f t="array" ref="I55">IF(AND(H54&gt;100,H55&lt;100),INDEX(M:M,MATCH(I54,M:M,0)+1,0),I54)</f>
        <v>라</v>
      </c>
      <c r="J55" s="16" t="str">
        <f t="shared" si="16"/>
        <v>1E+92</v>
      </c>
      <c r="K55" s="11">
        <f t="shared" si="17"/>
        <v>9400</v>
      </c>
      <c r="M55" s="16" t="s">
        <v>104</v>
      </c>
      <c r="N55" s="16">
        <v>192</v>
      </c>
      <c r="O55" s="17">
        <f t="shared" ref="O55" si="34">POWER(10,N55)</f>
        <v>1E+192</v>
      </c>
      <c r="P55" s="17" t="str">
        <f t="shared" ref="P55" si="35">RIGHT(O55,N55)</f>
        <v>1E+192</v>
      </c>
      <c r="Q55" s="11"/>
      <c r="R55" s="11"/>
      <c r="S55" s="11"/>
      <c r="T55" s="11"/>
      <c r="U55" s="11"/>
      <c r="V55" s="11"/>
      <c r="W55" s="11"/>
      <c r="X55" s="11"/>
      <c r="Y55" s="11"/>
    </row>
    <row r="56" spans="5:25" x14ac:dyDescent="0.3">
      <c r="E56" s="16">
        <v>48</v>
      </c>
      <c r="F56" s="17" t="str">
        <f t="shared" si="4"/>
        <v>1.8025가</v>
      </c>
      <c r="G56" s="17">
        <f t="shared" si="5"/>
        <v>1.8025000000000002E+96</v>
      </c>
      <c r="H56" s="17">
        <f t="shared" si="6"/>
        <v>1.8025</v>
      </c>
      <c r="I56" s="16" t="str" cm="1">
        <f t="array" ref="I56">IF(AND(H55&gt;100,H56&lt;100),INDEX(M:M,MATCH(I55,M:M,0)+1,0),I55)</f>
        <v>가</v>
      </c>
      <c r="J56" s="16" t="str">
        <f t="shared" si="16"/>
        <v>1E+96</v>
      </c>
      <c r="K56" s="11">
        <f t="shared" si="17"/>
        <v>9600</v>
      </c>
      <c r="M56" s="16" t="s">
        <v>105</v>
      </c>
      <c r="N56" s="16">
        <v>196</v>
      </c>
      <c r="O56" s="17">
        <f t="shared" ref="O56:O57" si="36">POWER(10,N56)</f>
        <v>9.9999999999999995E+195</v>
      </c>
      <c r="P56" s="17" t="str">
        <f t="shared" ref="P56:P57" si="37">RIGHT(O56,N56)</f>
        <v>1E+196</v>
      </c>
      <c r="Q56" s="11"/>
      <c r="R56" s="11"/>
      <c r="S56" s="11"/>
      <c r="T56" s="11"/>
      <c r="U56" s="11"/>
      <c r="V56" s="11"/>
      <c r="W56" s="11"/>
      <c r="X56" s="11"/>
      <c r="Y56" s="11"/>
    </row>
    <row r="57" spans="5:25" x14ac:dyDescent="0.3">
      <c r="E57" s="16">
        <v>49</v>
      </c>
      <c r="F57" s="17" t="str">
        <f t="shared" si="4"/>
        <v>91.9275가</v>
      </c>
      <c r="G57" s="17">
        <f t="shared" si="5"/>
        <v>9.1927499999999992E+97</v>
      </c>
      <c r="H57" s="17">
        <f t="shared" si="6"/>
        <v>91.927499999999995</v>
      </c>
      <c r="I57" s="16" t="str" cm="1">
        <f t="array" ref="I57">IF(AND(H56&gt;100,H57&lt;100),INDEX(M:M,MATCH(I56,M:M,0)+1,0),I56)</f>
        <v>가</v>
      </c>
      <c r="J57" s="16" t="str">
        <f t="shared" si="16"/>
        <v>1E+96</v>
      </c>
      <c r="K57" s="11">
        <f t="shared" si="17"/>
        <v>9800</v>
      </c>
      <c r="M57" s="16" t="s">
        <v>106</v>
      </c>
      <c r="N57" s="16">
        <v>200</v>
      </c>
      <c r="O57" s="17">
        <f t="shared" si="36"/>
        <v>9.9999999999999997E+199</v>
      </c>
      <c r="P57" s="17" t="str">
        <f t="shared" si="37"/>
        <v>1E+200</v>
      </c>
      <c r="Q57" s="11"/>
      <c r="R57" s="11"/>
      <c r="S57" s="11"/>
      <c r="T57" s="11"/>
      <c r="U57" s="11"/>
      <c r="V57" s="11"/>
      <c r="W57" s="11"/>
      <c r="X57" s="11"/>
      <c r="Y57" s="11"/>
    </row>
    <row r="58" spans="5:25" x14ac:dyDescent="0.3">
      <c r="E58" s="16">
        <v>50</v>
      </c>
      <c r="F58" s="17" t="str">
        <f t="shared" si="4"/>
        <v>4688.3025가</v>
      </c>
      <c r="G58" s="17">
        <f t="shared" si="5"/>
        <v>4.6883025000000003E+99</v>
      </c>
      <c r="H58" s="17">
        <f t="shared" si="6"/>
        <v>4688.3024999999998</v>
      </c>
      <c r="I58" s="16" t="str" cm="1">
        <f t="array" ref="I58">IF(AND(H57&gt;100,H58&lt;100),INDEX(M:M,MATCH(I57,M:M,0)+1,0),I57)</f>
        <v>가</v>
      </c>
      <c r="J58" s="16" t="str">
        <f t="shared" si="16"/>
        <v>1E+96</v>
      </c>
      <c r="K58" s="11">
        <f t="shared" si="17"/>
        <v>10000</v>
      </c>
      <c r="M58" s="16" t="s">
        <v>107</v>
      </c>
      <c r="N58" s="16">
        <v>204</v>
      </c>
      <c r="O58" s="17">
        <f t="shared" ref="O58:O59" si="38">POWER(10,N58)</f>
        <v>9.9999999999999999E+203</v>
      </c>
      <c r="P58" s="17" t="str">
        <f t="shared" ref="P58:P59" si="39">RIGHT(O58,N58)</f>
        <v>1E+204</v>
      </c>
      <c r="Q58" s="11"/>
      <c r="R58" s="11"/>
      <c r="S58" s="11"/>
      <c r="T58" s="11"/>
      <c r="U58" s="11"/>
      <c r="V58" s="11"/>
      <c r="W58" s="11"/>
      <c r="X58" s="11"/>
      <c r="Y58" s="11"/>
    </row>
    <row r="59" spans="5:25" x14ac:dyDescent="0.3">
      <c r="E59" s="16">
        <v>51</v>
      </c>
      <c r="F59" s="17" t="str">
        <f t="shared" si="4"/>
        <v>23.9104언</v>
      </c>
      <c r="G59" s="17">
        <f t="shared" si="5"/>
        <v>2.3910399999999999E+101</v>
      </c>
      <c r="H59" s="17">
        <f t="shared" si="6"/>
        <v>23.910399999999999</v>
      </c>
      <c r="I59" s="16" t="str" cm="1">
        <f t="array" ref="I59">IF(AND(H58&gt;100,H59&lt;100),INDEX(M:M,MATCH(I58,M:M,0)+1,0),I58)</f>
        <v>언</v>
      </c>
      <c r="J59" s="16" t="str">
        <f t="shared" si="16"/>
        <v>1E+100</v>
      </c>
      <c r="K59" s="11">
        <f t="shared" si="17"/>
        <v>10200</v>
      </c>
      <c r="M59" s="16" t="s">
        <v>108</v>
      </c>
      <c r="N59" s="16">
        <v>208</v>
      </c>
      <c r="O59" s="17">
        <f t="shared" si="38"/>
        <v>9.9999999999999998E+207</v>
      </c>
      <c r="P59" s="17" t="str">
        <f t="shared" si="39"/>
        <v>1E+208</v>
      </c>
      <c r="Q59" s="11"/>
      <c r="R59" s="11"/>
      <c r="S59" s="11"/>
      <c r="T59" s="11"/>
      <c r="U59" s="11"/>
      <c r="V59" s="11"/>
      <c r="W59" s="11"/>
      <c r="X59" s="11"/>
      <c r="Y59" s="11"/>
    </row>
    <row r="60" spans="5:25" x14ac:dyDescent="0.3">
      <c r="E60" s="16">
        <v>52</v>
      </c>
      <c r="F60" s="17" t="str">
        <f t="shared" si="4"/>
        <v>1219.4304언</v>
      </c>
      <c r="G60" s="17">
        <f t="shared" si="5"/>
        <v>1.2194304E+103</v>
      </c>
      <c r="H60" s="17">
        <f t="shared" si="6"/>
        <v>1219.4304</v>
      </c>
      <c r="I60" s="16" t="str" cm="1">
        <f t="array" ref="I60">IF(AND(H59&gt;100,H60&lt;100),INDEX(M:M,MATCH(I59,M:M,0)+1,0),I59)</f>
        <v>언</v>
      </c>
      <c r="J60" s="16" t="str">
        <f t="shared" si="16"/>
        <v>1E+100</v>
      </c>
      <c r="K60" s="11">
        <f t="shared" si="17"/>
        <v>10400</v>
      </c>
      <c r="M60" s="16" t="s">
        <v>109</v>
      </c>
      <c r="N60" s="16">
        <v>212</v>
      </c>
      <c r="O60" s="17">
        <f t="shared" ref="O60" si="40">POWER(10,N60)</f>
        <v>9.9999999999999991E+211</v>
      </c>
      <c r="P60" s="17" t="str">
        <f t="shared" ref="P60" si="41">RIGHT(O60,N60)</f>
        <v>1E+212</v>
      </c>
      <c r="Q60" s="11"/>
      <c r="R60" s="11"/>
      <c r="S60" s="11"/>
      <c r="T60" s="11"/>
      <c r="U60" s="11"/>
      <c r="V60" s="11"/>
      <c r="W60" s="11"/>
      <c r="X60" s="11"/>
      <c r="Y60" s="11"/>
    </row>
    <row r="61" spans="5:25" x14ac:dyDescent="0.3">
      <c r="E61" s="16">
        <v>53</v>
      </c>
      <c r="F61" s="17" t="str">
        <f t="shared" ref="F61:F62" si="42">H61&amp;I61</f>
        <v>6.2191승</v>
      </c>
      <c r="G61" s="17">
        <f t="shared" ref="G61:G62" si="43">H61*J61</f>
        <v>6.2191000000000005E+104</v>
      </c>
      <c r="H61" s="17">
        <f t="shared" si="6"/>
        <v>6.2191000000000001</v>
      </c>
      <c r="I61" s="16" t="str" cm="1">
        <f t="array" ref="I61">IF(AND(H60&gt;100,H61&lt;100),INDEX(M:M,MATCH(I60,M:M,0)+1,0),I60)</f>
        <v>승</v>
      </c>
      <c r="J61" s="16" t="str">
        <f t="shared" si="16"/>
        <v>1E+104</v>
      </c>
      <c r="K61" s="11">
        <f t="shared" si="17"/>
        <v>10600</v>
      </c>
      <c r="M61" s="16" t="s">
        <v>110</v>
      </c>
      <c r="N61" s="16">
        <v>216</v>
      </c>
      <c r="O61" s="17">
        <f t="shared" ref="O61:O62" si="44">POWER(10,N61)</f>
        <v>1E+216</v>
      </c>
      <c r="P61" s="17" t="str">
        <f t="shared" ref="P61:P62" si="45">RIGHT(O61,N61)</f>
        <v>1E+216</v>
      </c>
    </row>
    <row r="62" spans="5:25" x14ac:dyDescent="0.3">
      <c r="E62" s="16">
        <v>54</v>
      </c>
      <c r="F62" s="17" t="str">
        <f t="shared" si="42"/>
        <v>317.1741승</v>
      </c>
      <c r="G62" s="17">
        <f t="shared" si="43"/>
        <v>3.1717410000000003E+106</v>
      </c>
      <c r="H62" s="17">
        <f t="shared" si="6"/>
        <v>317.17410000000001</v>
      </c>
      <c r="I62" s="16" t="str" cm="1">
        <f t="array" ref="I62">IF(AND(H61&gt;100,H62&lt;100),INDEX(M:M,MATCH(I61,M:M,0)+1,0),I61)</f>
        <v>승</v>
      </c>
      <c r="J62" s="16" t="str">
        <f t="shared" si="16"/>
        <v>1E+104</v>
      </c>
      <c r="K62" s="11">
        <f t="shared" si="17"/>
        <v>10800</v>
      </c>
      <c r="M62" s="16" t="s">
        <v>111</v>
      </c>
      <c r="N62" s="16">
        <v>220</v>
      </c>
      <c r="O62" s="17">
        <f t="shared" si="44"/>
        <v>1E+220</v>
      </c>
      <c r="P62" s="17" t="str">
        <f t="shared" si="45"/>
        <v>1E+220</v>
      </c>
    </row>
    <row r="63" spans="5:25" x14ac:dyDescent="0.3">
      <c r="E63" s="16">
        <v>55</v>
      </c>
      <c r="F63" s="17" t="str">
        <f t="shared" ref="F63:F65" si="46">H63&amp;I63</f>
        <v>1.6176마</v>
      </c>
      <c r="G63" s="17">
        <f t="shared" ref="G63:G65" si="47">H63*J63</f>
        <v>1.6176E+108</v>
      </c>
      <c r="H63" s="17">
        <f t="shared" si="6"/>
        <v>1.6175999999999999</v>
      </c>
      <c r="I63" s="16" t="str" cm="1">
        <f t="array" ref="I63">IF(AND(H62&gt;100,H63&lt;100),INDEX(M:M,MATCH(I62,M:M,0)+1,0),I62)</f>
        <v>마</v>
      </c>
      <c r="J63" s="16" t="str">
        <f t="shared" si="16"/>
        <v>1E+108</v>
      </c>
      <c r="K63" s="11">
        <f t="shared" ref="K63:K65" si="48">$B$14*E63</f>
        <v>11000</v>
      </c>
      <c r="M63" s="16" t="s">
        <v>112</v>
      </c>
      <c r="N63" s="16">
        <v>224</v>
      </c>
      <c r="O63" s="17">
        <f t="shared" ref="O63:O64" si="49">POWER(10,N63)</f>
        <v>9.9999999999999997E+223</v>
      </c>
      <c r="P63" s="17" t="str">
        <f t="shared" ref="P63:P64" si="50">RIGHT(O63,N63)</f>
        <v>1E+224</v>
      </c>
    </row>
    <row r="64" spans="5:25" x14ac:dyDescent="0.3">
      <c r="E64" s="16">
        <v>56</v>
      </c>
      <c r="F64" s="17" t="str">
        <f t="shared" si="46"/>
        <v>82.4976마</v>
      </c>
      <c r="G64" s="17">
        <f t="shared" si="47"/>
        <v>8.2497600000000012E+109</v>
      </c>
      <c r="H64" s="17">
        <f t="shared" si="6"/>
        <v>82.497600000000006</v>
      </c>
      <c r="I64" s="16" t="str" cm="1">
        <f t="array" ref="I64">IF(AND(H63&gt;100,H64&lt;100),INDEX(M:M,MATCH(I63,M:M,0)+1,0),I63)</f>
        <v>마</v>
      </c>
      <c r="J64" s="16" t="str">
        <f t="shared" si="16"/>
        <v>1E+108</v>
      </c>
      <c r="K64" s="11">
        <f t="shared" si="48"/>
        <v>11200</v>
      </c>
      <c r="M64" s="16" t="s">
        <v>113</v>
      </c>
      <c r="N64" s="16">
        <v>228</v>
      </c>
      <c r="O64" s="17">
        <f t="shared" si="49"/>
        <v>9.9999999999999992E+227</v>
      </c>
      <c r="P64" s="17" t="str">
        <f t="shared" si="50"/>
        <v>1E+228</v>
      </c>
    </row>
    <row r="65" spans="5:11" x14ac:dyDescent="0.3">
      <c r="E65" s="16">
        <v>57</v>
      </c>
      <c r="F65" s="17" t="str">
        <f t="shared" si="46"/>
        <v>4207.3776마</v>
      </c>
      <c r="G65" s="17">
        <f t="shared" si="47"/>
        <v>4.2073776E+111</v>
      </c>
      <c r="H65" s="17">
        <f t="shared" si="6"/>
        <v>4207.3775999999998</v>
      </c>
      <c r="I65" s="16" t="str" cm="1">
        <f t="array" ref="I65">IF(AND(H64&gt;100,H65&lt;100),INDEX(M:M,MATCH(I64,M:M,0)+1,0),I64)</f>
        <v>마</v>
      </c>
      <c r="J65" s="16" t="str">
        <f t="shared" si="16"/>
        <v>1E+108</v>
      </c>
      <c r="K65" s="11">
        <f t="shared" si="48"/>
        <v>11400</v>
      </c>
    </row>
    <row r="66" spans="5:11" x14ac:dyDescent="0.3">
      <c r="E66" s="16">
        <v>58</v>
      </c>
      <c r="F66" s="17" t="str">
        <f t="shared" ref="F66:F72" si="51">H66&amp;I66</f>
        <v>21.4577살</v>
      </c>
      <c r="G66" s="17">
        <f t="shared" ref="G66:G72" si="52">H66*J66</f>
        <v>2.1457699999999997E+113</v>
      </c>
      <c r="H66" s="17">
        <f t="shared" si="6"/>
        <v>21.457699999999999</v>
      </c>
      <c r="I66" s="16" t="str" cm="1">
        <f t="array" ref="I66">IF(AND(H65&gt;100,H66&lt;100),INDEX(M:M,MATCH(I65,M:M,0)+1,0),I65)</f>
        <v>살</v>
      </c>
      <c r="J66" s="16" t="str">
        <f t="shared" si="16"/>
        <v>1E+112</v>
      </c>
      <c r="K66" s="11">
        <f t="shared" ref="K66:K72" si="53">$B$14*E66</f>
        <v>11600</v>
      </c>
    </row>
    <row r="67" spans="5:11" x14ac:dyDescent="0.3">
      <c r="E67" s="16">
        <v>59</v>
      </c>
      <c r="F67" s="17" t="str">
        <f t="shared" si="51"/>
        <v>1094.3427살</v>
      </c>
      <c r="G67" s="17">
        <f t="shared" si="52"/>
        <v>1.0943426999999998E+115</v>
      </c>
      <c r="H67" s="17">
        <f t="shared" si="6"/>
        <v>1094.3426999999999</v>
      </c>
      <c r="I67" s="16" t="str" cm="1">
        <f t="array" ref="I67">IF(AND(H66&gt;100,H67&lt;100),INDEX(M:M,MATCH(I66,M:M,0)+1,0),I66)</f>
        <v>살</v>
      </c>
      <c r="J67" s="16" t="str">
        <f t="shared" si="16"/>
        <v>1E+112</v>
      </c>
      <c r="K67" s="11">
        <f t="shared" si="53"/>
        <v>11800</v>
      </c>
    </row>
    <row r="68" spans="5:11" x14ac:dyDescent="0.3">
      <c r="E68" s="16">
        <v>60</v>
      </c>
      <c r="F68" s="17" t="str">
        <f t="shared" si="51"/>
        <v>5.5812섬</v>
      </c>
      <c r="G68" s="17">
        <f t="shared" si="52"/>
        <v>5.5811999999999997E+116</v>
      </c>
      <c r="H68" s="17">
        <f t="shared" si="6"/>
        <v>5.5811999999999999</v>
      </c>
      <c r="I68" s="16" t="str" cm="1">
        <f t="array" ref="I68">IF(AND(H67&gt;100,H68&lt;100),INDEX(M:M,MATCH(I67,M:M,0)+1,0),I67)</f>
        <v>섬</v>
      </c>
      <c r="J68" s="16" t="str">
        <f t="shared" si="16"/>
        <v>1E+116</v>
      </c>
      <c r="K68" s="11">
        <f t="shared" si="53"/>
        <v>12000</v>
      </c>
    </row>
    <row r="69" spans="5:11" x14ac:dyDescent="0.3">
      <c r="E69" s="16">
        <v>61</v>
      </c>
      <c r="F69" s="17" t="str">
        <f t="shared" si="51"/>
        <v>284.6412섬</v>
      </c>
      <c r="G69" s="17">
        <f t="shared" si="52"/>
        <v>2.8464120000000002E+118</v>
      </c>
      <c r="H69" s="17">
        <f t="shared" si="6"/>
        <v>284.64120000000003</v>
      </c>
      <c r="I69" s="16" t="str" cm="1">
        <f t="array" ref="I69">IF(AND(H68&gt;100,H69&lt;100),INDEX(M:M,MATCH(I68,M:M,0)+1,0),I68)</f>
        <v>섬</v>
      </c>
      <c r="J69" s="16" t="str">
        <f t="shared" si="16"/>
        <v>1E+116</v>
      </c>
      <c r="K69" s="11">
        <f t="shared" si="53"/>
        <v>12200</v>
      </c>
    </row>
    <row r="70" spans="5:11" x14ac:dyDescent="0.3">
      <c r="E70" s="16">
        <v>62</v>
      </c>
      <c r="F70" s="17" t="str">
        <f t="shared" si="51"/>
        <v>1.4517찰</v>
      </c>
      <c r="G70" s="17">
        <f t="shared" si="52"/>
        <v>1.4517000000000001E+120</v>
      </c>
      <c r="H70" s="17">
        <f t="shared" si="6"/>
        <v>1.4517</v>
      </c>
      <c r="I70" s="16" t="str" cm="1">
        <f t="array" ref="I70">IF(AND(H69&gt;100,H70&lt;100),INDEX(M:M,MATCH(I69,M:M,0)+1,0),I69)</f>
        <v>찰</v>
      </c>
      <c r="J70" s="16" t="str">
        <f t="shared" si="16"/>
        <v>1E+120</v>
      </c>
      <c r="K70" s="11">
        <f t="shared" si="53"/>
        <v>12400</v>
      </c>
    </row>
    <row r="71" spans="5:11" x14ac:dyDescent="0.3">
      <c r="E71" s="16">
        <v>63</v>
      </c>
      <c r="F71" s="17" t="str">
        <f t="shared" si="51"/>
        <v>74.0367찰</v>
      </c>
      <c r="G71" s="17">
        <f t="shared" si="52"/>
        <v>7.4036699999999998E+121</v>
      </c>
      <c r="H71" s="17">
        <f t="shared" si="6"/>
        <v>74.036699999999996</v>
      </c>
      <c r="I71" s="16" t="str" cm="1">
        <f t="array" ref="I71">IF(AND(H70&gt;100,H71&lt;100),INDEX(M:M,MATCH(I70,M:M,0)+1,0),I70)</f>
        <v>찰</v>
      </c>
      <c r="J71" s="16" t="str">
        <f t="shared" si="16"/>
        <v>1E+120</v>
      </c>
      <c r="K71" s="11">
        <f t="shared" si="53"/>
        <v>12600</v>
      </c>
    </row>
    <row r="72" spans="5:11" x14ac:dyDescent="0.3">
      <c r="E72" s="16">
        <v>64</v>
      </c>
      <c r="F72" s="17" t="str">
        <f t="shared" si="51"/>
        <v>3775.8717찰</v>
      </c>
      <c r="G72" s="17">
        <f t="shared" si="52"/>
        <v>3.7758717000000002E+123</v>
      </c>
      <c r="H72" s="17">
        <f t="shared" si="6"/>
        <v>3775.8717000000001</v>
      </c>
      <c r="I72" s="16" t="str" cm="1">
        <f t="array" ref="I72">IF(AND(H71&gt;100,H72&lt;100),INDEX(M:M,MATCH(I71,M:M,0)+1,0),I71)</f>
        <v>찰</v>
      </c>
      <c r="J72" s="16" t="str">
        <f t="shared" si="16"/>
        <v>1E+120</v>
      </c>
      <c r="K72" s="11">
        <f t="shared" si="53"/>
        <v>12800</v>
      </c>
    </row>
    <row r="73" spans="5:11" x14ac:dyDescent="0.3">
      <c r="E73" s="16">
        <v>65</v>
      </c>
      <c r="F73" s="17" t="str">
        <f t="shared" ref="F73:F76" si="54">H73&amp;I73</f>
        <v>19.257교</v>
      </c>
      <c r="G73" s="17">
        <f t="shared" ref="G73:G76" si="55">H73*J73</f>
        <v>1.9257E+125</v>
      </c>
      <c r="H73" s="17">
        <f t="shared" si="6"/>
        <v>19.257000000000001</v>
      </c>
      <c r="I73" s="16" t="str" cm="1">
        <f t="array" ref="I73">IF(AND(H72&gt;100,H73&lt;100),INDEX(M:M,MATCH(I72,M:M,0)+1,0),I72)</f>
        <v>교</v>
      </c>
      <c r="J73" s="16" t="str">
        <f t="shared" ref="J73:J100" si="56">VLOOKUP(I73,M:P,4,FALSE)</f>
        <v>1E+124</v>
      </c>
      <c r="K73" s="11">
        <f t="shared" ref="K73:K76" si="57">$B$14*E73</f>
        <v>13000</v>
      </c>
    </row>
    <row r="74" spans="5:11" x14ac:dyDescent="0.3">
      <c r="E74" s="16">
        <v>66</v>
      </c>
      <c r="F74" s="17" t="str">
        <f t="shared" si="54"/>
        <v>982.107교</v>
      </c>
      <c r="G74" s="17">
        <f t="shared" si="55"/>
        <v>9.8210699999999988E+126</v>
      </c>
      <c r="H74" s="17">
        <f t="shared" si="6"/>
        <v>982.10699999999997</v>
      </c>
      <c r="I74" s="16" t="str" cm="1">
        <f t="array" ref="I74">IF(AND(H73&gt;100,H74&lt;100),INDEX(M:M,MATCH(I73,M:M,0)+1,0),I73)</f>
        <v>교</v>
      </c>
      <c r="J74" s="16" t="str">
        <f t="shared" si="56"/>
        <v>1E+124</v>
      </c>
      <c r="K74" s="11">
        <f t="shared" si="57"/>
        <v>13200</v>
      </c>
    </row>
    <row r="75" spans="5:11" x14ac:dyDescent="0.3">
      <c r="E75" s="16">
        <v>67</v>
      </c>
      <c r="F75" s="17" t="str">
        <f t="shared" si="54"/>
        <v>5.0088위</v>
      </c>
      <c r="G75" s="17">
        <f t="shared" si="55"/>
        <v>5.0088000000000005E+128</v>
      </c>
      <c r="H75" s="17">
        <f t="shared" si="6"/>
        <v>5.0087999999999999</v>
      </c>
      <c r="I75" s="16" t="str" cm="1">
        <f t="array" ref="I75">IF(AND(H74&gt;100,H75&lt;100),INDEX(M:M,MATCH(I74,M:M,0)+1,0),I74)</f>
        <v>위</v>
      </c>
      <c r="J75" s="16" t="str">
        <f t="shared" si="56"/>
        <v>1E+128</v>
      </c>
      <c r="K75" s="11">
        <f t="shared" si="57"/>
        <v>13400</v>
      </c>
    </row>
    <row r="76" spans="5:11" x14ac:dyDescent="0.3">
      <c r="E76" s="16">
        <v>68</v>
      </c>
      <c r="F76" s="17" t="str">
        <f t="shared" si="54"/>
        <v>255.4488위</v>
      </c>
      <c r="G76" s="17">
        <f t="shared" si="55"/>
        <v>2.5544880000000002E+130</v>
      </c>
      <c r="H76" s="17">
        <f t="shared" si="6"/>
        <v>255.44880000000001</v>
      </c>
      <c r="I76" s="16" t="str" cm="1">
        <f t="array" ref="I76">IF(AND(H75&gt;100,H76&lt;100),INDEX(M:M,MATCH(I75,M:M,0)+1,0),I75)</f>
        <v>위</v>
      </c>
      <c r="J76" s="16" t="str">
        <f t="shared" si="56"/>
        <v>1E+128</v>
      </c>
      <c r="K76" s="11">
        <f t="shared" si="57"/>
        <v>13600</v>
      </c>
    </row>
    <row r="77" spans="5:11" x14ac:dyDescent="0.3">
      <c r="E77" s="16">
        <v>69</v>
      </c>
      <c r="F77" s="17" t="str">
        <f t="shared" ref="F77:F79" si="58">H77&amp;I77</f>
        <v>1.3028설</v>
      </c>
      <c r="G77" s="17">
        <f t="shared" ref="G77:G81" si="59">H77*J77</f>
        <v>1.3027999999999999E+132</v>
      </c>
      <c r="H77" s="17">
        <f t="shared" si="6"/>
        <v>1.3028</v>
      </c>
      <c r="I77" s="16" t="str" cm="1">
        <f t="array" ref="I77">IF(AND(H76&gt;100,H77&lt;100),INDEX(M:M,MATCH(I76,M:M,0)+1,0),I76)</f>
        <v>설</v>
      </c>
      <c r="J77" s="16" t="str">
        <f t="shared" si="56"/>
        <v>1E+132</v>
      </c>
      <c r="K77" s="11">
        <f t="shared" ref="K77:K81" si="60">$B$14*E77</f>
        <v>13800</v>
      </c>
    </row>
    <row r="78" spans="5:11" x14ac:dyDescent="0.3">
      <c r="E78" s="16">
        <v>70</v>
      </c>
      <c r="F78" s="17" t="str">
        <f t="shared" si="58"/>
        <v>66.4428설</v>
      </c>
      <c r="G78" s="17">
        <f t="shared" si="59"/>
        <v>6.6442800000000007E+133</v>
      </c>
      <c r="H78" s="17">
        <f t="shared" si="6"/>
        <v>66.442800000000005</v>
      </c>
      <c r="I78" s="16" t="str" cm="1">
        <f t="array" ref="I78">IF(AND(H77&gt;100,H78&lt;100),INDEX(M:M,MATCH(I77,M:M,0)+1,0),I77)</f>
        <v>설</v>
      </c>
      <c r="J78" s="16" t="str">
        <f t="shared" si="56"/>
        <v>1E+132</v>
      </c>
      <c r="K78" s="11">
        <f t="shared" si="60"/>
        <v>14000</v>
      </c>
    </row>
    <row r="79" spans="5:11" x14ac:dyDescent="0.3">
      <c r="E79" s="16">
        <v>71</v>
      </c>
      <c r="F79" s="17" t="str">
        <f t="shared" si="58"/>
        <v>3388.5828설</v>
      </c>
      <c r="G79" s="17">
        <f t="shared" si="59"/>
        <v>3.3885828000000001E+135</v>
      </c>
      <c r="H79" s="17">
        <f t="shared" si="6"/>
        <v>3388.5828000000001</v>
      </c>
      <c r="I79" s="16" t="str" cm="1">
        <f t="array" ref="I79">IF(AND(H78&gt;100,H79&lt;100),INDEX(M:M,MATCH(I78,M:M,0)+1,0),I78)</f>
        <v>설</v>
      </c>
      <c r="J79" s="16" t="str">
        <f t="shared" si="56"/>
        <v>1E+132</v>
      </c>
      <c r="K79" s="11">
        <f t="shared" si="60"/>
        <v>14200</v>
      </c>
    </row>
    <row r="80" spans="5:11" x14ac:dyDescent="0.3">
      <c r="E80" s="16">
        <v>72</v>
      </c>
      <c r="F80" s="17" t="str">
        <f>H80&amp;I80</f>
        <v>17.2818적</v>
      </c>
      <c r="G80" s="17">
        <f>H80*J80</f>
        <v>1.7281800000000001E+137</v>
      </c>
      <c r="H80" s="17">
        <f t="shared" si="6"/>
        <v>17.2818</v>
      </c>
      <c r="I80" s="16" t="str" cm="1">
        <f t="array" ref="I80">IF(AND(H79&gt;100,H80&lt;100),INDEX(M:M,MATCH(I79,M:M,0)+1,0),I79)</f>
        <v>적</v>
      </c>
      <c r="J80" s="16" t="str">
        <f t="shared" si="56"/>
        <v>1E+136</v>
      </c>
      <c r="K80" s="11">
        <f t="shared" si="60"/>
        <v>14400</v>
      </c>
    </row>
    <row r="81" spans="5:11" x14ac:dyDescent="0.3">
      <c r="E81" s="16">
        <v>73</v>
      </c>
      <c r="F81" s="17" t="str">
        <f>H81&amp;I81</f>
        <v>881.3718적</v>
      </c>
      <c r="G81" s="17">
        <f t="shared" si="59"/>
        <v>8.8137180000000002E+138</v>
      </c>
      <c r="H81" s="17">
        <f t="shared" si="6"/>
        <v>881.37180000000001</v>
      </c>
      <c r="I81" s="16" t="str" cm="1">
        <f t="array" ref="I81">IF(AND(H80&gt;100,H81&lt;100),INDEX(M:M,MATCH(I80,M:M,0)+1,0),I80)</f>
        <v>적</v>
      </c>
      <c r="J81" s="16" t="str">
        <f t="shared" si="56"/>
        <v>1E+136</v>
      </c>
      <c r="K81" s="11">
        <f t="shared" si="60"/>
        <v>14600</v>
      </c>
    </row>
    <row r="82" spans="5:11" x14ac:dyDescent="0.3">
      <c r="E82" s="16">
        <v>74</v>
      </c>
      <c r="F82" s="17" t="str">
        <f t="shared" ref="F82:F85" si="61">H82&amp;I82</f>
        <v>4.495고</v>
      </c>
      <c r="G82" s="17">
        <f t="shared" ref="G82:G85" si="62">H82*J82</f>
        <v>4.4950000000000001E+140</v>
      </c>
      <c r="H82" s="17">
        <f t="shared" si="6"/>
        <v>4.4950000000000001</v>
      </c>
      <c r="I82" s="16" t="str" cm="1">
        <f t="array" ref="I82">IF(AND(H81&gt;100,H82&lt;100),INDEX(M:M,MATCH(I81,M:M,0)+1,0),I81)</f>
        <v>고</v>
      </c>
      <c r="J82" s="16" t="str">
        <f t="shared" si="56"/>
        <v>1E+140</v>
      </c>
      <c r="K82" s="11">
        <f t="shared" ref="K82:K86" si="63">$B$14*E82</f>
        <v>14800</v>
      </c>
    </row>
    <row r="83" spans="5:11" x14ac:dyDescent="0.3">
      <c r="E83" s="16">
        <v>75</v>
      </c>
      <c r="F83" s="17" t="str">
        <f t="shared" si="61"/>
        <v>229.245고</v>
      </c>
      <c r="G83" s="17">
        <f t="shared" si="62"/>
        <v>2.2924500000000003E+142</v>
      </c>
      <c r="H83" s="17">
        <f t="shared" si="6"/>
        <v>229.245</v>
      </c>
      <c r="I83" s="16" t="str" cm="1">
        <f t="array" ref="I83">IF(AND(H82&gt;100,H83&lt;100),INDEX(M:M,MATCH(I82,M:M,0)+1,0),I82)</f>
        <v>고</v>
      </c>
      <c r="J83" s="16" t="str">
        <f t="shared" si="56"/>
        <v>1E+140</v>
      </c>
      <c r="K83" s="11">
        <f t="shared" si="63"/>
        <v>15000</v>
      </c>
    </row>
    <row r="84" spans="5:11" x14ac:dyDescent="0.3">
      <c r="E84" s="16">
        <v>76</v>
      </c>
      <c r="F84" s="17" t="str">
        <f t="shared" si="61"/>
        <v>1.1692화</v>
      </c>
      <c r="G84" s="17">
        <f t="shared" si="62"/>
        <v>1.1692000000000001E+144</v>
      </c>
      <c r="H84" s="17">
        <f t="shared" si="6"/>
        <v>1.1692</v>
      </c>
      <c r="I84" s="16" t="str" cm="1">
        <f t="array" ref="I84">IF(AND(H83&gt;100,H84&lt;100),INDEX(M:M,MATCH(I83,M:M,0)+1,0),I83)</f>
        <v>화</v>
      </c>
      <c r="J84" s="16" t="str">
        <f t="shared" si="56"/>
        <v>1E+144</v>
      </c>
      <c r="K84" s="11">
        <f t="shared" si="63"/>
        <v>15200</v>
      </c>
    </row>
    <row r="85" spans="5:11" x14ac:dyDescent="0.3">
      <c r="E85" s="16">
        <v>77</v>
      </c>
      <c r="F85" s="17" t="str">
        <f t="shared" si="61"/>
        <v>59.6292화</v>
      </c>
      <c r="G85" s="17">
        <f t="shared" si="62"/>
        <v>5.96292E+145</v>
      </c>
      <c r="H85" s="17">
        <f t="shared" si="6"/>
        <v>59.629199999999997</v>
      </c>
      <c r="I85" s="16" t="str" cm="1">
        <f t="array" ref="I85">IF(AND(H84&gt;100,H85&lt;100),INDEX(M:M,MATCH(I84,M:M,0)+1,0),I84)</f>
        <v>화</v>
      </c>
      <c r="J85" s="16" t="str">
        <f t="shared" si="56"/>
        <v>1E+144</v>
      </c>
      <c r="K85" s="11">
        <f t="shared" si="63"/>
        <v>15400</v>
      </c>
    </row>
    <row r="86" spans="5:11" x14ac:dyDescent="0.3">
      <c r="E86" s="16">
        <v>78</v>
      </c>
      <c r="F86" s="17" t="str">
        <f>H86&amp;I86</f>
        <v>3041.0892화</v>
      </c>
      <c r="G86" s="17">
        <f>H86*J86</f>
        <v>3.0410892000000001E+147</v>
      </c>
      <c r="H86" s="17">
        <f t="shared" si="6"/>
        <v>3041.0891999999999</v>
      </c>
      <c r="I86" s="16" t="str" cm="1">
        <f t="array" ref="I86">IF(AND(H85&gt;100,H86&lt;100),INDEX(M:M,MATCH(I85,M:M,0)+1,0),I85)</f>
        <v>화</v>
      </c>
      <c r="J86" s="16" t="str">
        <f t="shared" si="56"/>
        <v>1E+144</v>
      </c>
      <c r="K86" s="11">
        <f t="shared" si="63"/>
        <v>15600</v>
      </c>
    </row>
    <row r="87" spans="5:11" x14ac:dyDescent="0.3">
      <c r="E87" s="16">
        <v>79</v>
      </c>
      <c r="F87" s="17" t="str">
        <f t="shared" ref="F87:F89" si="64">H87&amp;I87</f>
        <v>15.5096명</v>
      </c>
      <c r="G87" s="17">
        <f t="shared" ref="G87:G89" si="65">H87*J87</f>
        <v>1.5509599999999999E+149</v>
      </c>
      <c r="H87" s="17">
        <f t="shared" si="6"/>
        <v>15.509599999999999</v>
      </c>
      <c r="I87" s="16" t="str" cm="1">
        <f t="array" ref="I87">IF(AND(H86&gt;100,H87&lt;100),INDEX(M:M,MATCH(I86,M:M,0)+1,0),I86)</f>
        <v>명</v>
      </c>
      <c r="J87" s="16" t="str">
        <f t="shared" si="56"/>
        <v>1E+148</v>
      </c>
      <c r="K87" s="11">
        <f t="shared" ref="K87:K90" si="66">$B$14*E87</f>
        <v>15800</v>
      </c>
    </row>
    <row r="88" spans="5:11" x14ac:dyDescent="0.3">
      <c r="E88" s="16">
        <v>80</v>
      </c>
      <c r="F88" s="17" t="str">
        <f t="shared" si="64"/>
        <v>790.9896명</v>
      </c>
      <c r="G88" s="17">
        <f t="shared" si="65"/>
        <v>7.9098960000000005E+150</v>
      </c>
      <c r="H88" s="17">
        <f t="shared" si="6"/>
        <v>790.9896</v>
      </c>
      <c r="I88" s="16" t="str" cm="1">
        <f t="array" ref="I88">IF(AND(H87&gt;100,H88&lt;100),INDEX(M:M,MATCH(I87,M:M,0)+1,0),I87)</f>
        <v>명</v>
      </c>
      <c r="J88" s="16" t="str">
        <f t="shared" si="56"/>
        <v>1E+148</v>
      </c>
      <c r="K88" s="11">
        <f t="shared" si="66"/>
        <v>16000</v>
      </c>
    </row>
    <row r="89" spans="5:11" x14ac:dyDescent="0.3">
      <c r="E89" s="16">
        <v>81</v>
      </c>
      <c r="F89" s="17" t="str">
        <f t="shared" si="64"/>
        <v>4.0341월</v>
      </c>
      <c r="G89" s="17">
        <f t="shared" si="65"/>
        <v>4.0340999999999997E+152</v>
      </c>
      <c r="H89" s="17">
        <f t="shared" si="6"/>
        <v>4.0340999999999996</v>
      </c>
      <c r="I89" s="16" t="str" cm="1">
        <f t="array" ref="I89">IF(AND(H88&gt;100,H89&lt;100),INDEX(M:M,MATCH(I88,M:M,0)+1,0),I88)</f>
        <v>월</v>
      </c>
      <c r="J89" s="16" t="str">
        <f t="shared" si="56"/>
        <v>1E+152</v>
      </c>
      <c r="K89" s="11">
        <f t="shared" si="66"/>
        <v>16200</v>
      </c>
    </row>
    <row r="90" spans="5:11" x14ac:dyDescent="0.3">
      <c r="E90" s="16">
        <v>82</v>
      </c>
      <c r="F90" s="17" t="str">
        <f>H90&amp;I90</f>
        <v>205.7391월</v>
      </c>
      <c r="G90" s="17">
        <f>H90*J90</f>
        <v>2.0573910000000003E+154</v>
      </c>
      <c r="H90" s="17">
        <f t="shared" si="6"/>
        <v>205.73910000000001</v>
      </c>
      <c r="I90" s="16" t="str" cm="1">
        <f t="array" ref="I90">IF(AND(H89&gt;100,H90&lt;100),INDEX(M:M,MATCH(I89,M:M,0)+1,0),I89)</f>
        <v>월</v>
      </c>
      <c r="J90" s="16" t="str">
        <f t="shared" si="56"/>
        <v>1E+152</v>
      </c>
      <c r="K90" s="11">
        <f t="shared" si="66"/>
        <v>16400</v>
      </c>
    </row>
    <row r="91" spans="5:11" x14ac:dyDescent="0.3">
      <c r="E91" s="16">
        <v>83</v>
      </c>
      <c r="F91" s="17" t="str">
        <f t="shared" ref="F91" si="67">H91&amp;I91</f>
        <v>1.0493후</v>
      </c>
      <c r="G91" s="17">
        <f t="shared" ref="G91" si="68">H91*J91</f>
        <v>1.0492999999999999E+156</v>
      </c>
      <c r="H91" s="17">
        <f t="shared" si="6"/>
        <v>1.0492999999999999</v>
      </c>
      <c r="I91" s="16" t="str" cm="1">
        <f t="array" ref="I91">IF(AND(H90&gt;100,H91&lt;100),INDEX(M:M,MATCH(I90,M:M,0)+1,0),I90)</f>
        <v>후</v>
      </c>
      <c r="J91" s="16" t="str">
        <f t="shared" si="56"/>
        <v>1E+156</v>
      </c>
      <c r="K91" s="11">
        <f t="shared" ref="K91:K95" si="69">$B$14*E91</f>
        <v>16600</v>
      </c>
    </row>
    <row r="92" spans="5:11" x14ac:dyDescent="0.3">
      <c r="E92" s="16">
        <v>84</v>
      </c>
      <c r="F92" s="17" t="str">
        <f>H92&amp;I92</f>
        <v>53.5143후</v>
      </c>
      <c r="G92" s="17">
        <f>H92*J92</f>
        <v>5.3514300000000001E+157</v>
      </c>
      <c r="H92" s="17">
        <f t="shared" si="6"/>
        <v>53.514299999999999</v>
      </c>
      <c r="I92" s="16" t="str" cm="1">
        <f t="array" ref="I92">IF(AND(H91&gt;100,H92&lt;100),INDEX(M:M,MATCH(I91,M:M,0)+1,0),I91)</f>
        <v>후</v>
      </c>
      <c r="J92" s="16" t="str">
        <f t="shared" si="56"/>
        <v>1E+156</v>
      </c>
      <c r="K92" s="11">
        <f t="shared" si="69"/>
        <v>16800</v>
      </c>
    </row>
    <row r="93" spans="5:11" x14ac:dyDescent="0.3">
      <c r="E93" s="16">
        <v>85</v>
      </c>
      <c r="F93" s="17" t="str">
        <f t="shared" ref="F93:F94" si="70">H93&amp;I93</f>
        <v>2729.2293후</v>
      </c>
      <c r="G93" s="17">
        <f t="shared" ref="G93:G94" si="71">H93*J93</f>
        <v>2.7292293E+159</v>
      </c>
      <c r="H93" s="17">
        <f t="shared" si="6"/>
        <v>2729.2293</v>
      </c>
      <c r="I93" s="16" t="str" cm="1">
        <f t="array" ref="I93">IF(AND(H92&gt;100,H93&lt;100),INDEX(M:M,MATCH(I92,M:M,0)+1,0),I92)</f>
        <v>후</v>
      </c>
      <c r="J93" s="16" t="str">
        <f t="shared" si="56"/>
        <v>1E+156</v>
      </c>
      <c r="K93" s="11">
        <f t="shared" si="69"/>
        <v>17000</v>
      </c>
    </row>
    <row r="94" spans="5:11" x14ac:dyDescent="0.3">
      <c r="E94" s="16">
        <v>86</v>
      </c>
      <c r="F94" s="17" t="str">
        <f t="shared" si="70"/>
        <v>13.9191단</v>
      </c>
      <c r="G94" s="17">
        <f t="shared" si="71"/>
        <v>1.39191E+161</v>
      </c>
      <c r="H94" s="17">
        <f t="shared" si="6"/>
        <v>13.9191</v>
      </c>
      <c r="I94" s="16" t="str" cm="1">
        <f t="array" ref="I94">IF(AND(H93&gt;100,H94&lt;100),INDEX(M:M,MATCH(I93,M:M,0)+1,0),I93)</f>
        <v>단</v>
      </c>
      <c r="J94" s="16" t="str">
        <f t="shared" si="56"/>
        <v>1E+160</v>
      </c>
      <c r="K94" s="11">
        <f t="shared" si="69"/>
        <v>17200</v>
      </c>
    </row>
    <row r="95" spans="5:11" x14ac:dyDescent="0.3">
      <c r="E95" s="16">
        <v>87</v>
      </c>
      <c r="F95" s="17" t="str">
        <f>H95&amp;I95</f>
        <v>709.8741단</v>
      </c>
      <c r="G95" s="17">
        <f>H95*J95</f>
        <v>7.0987409999999999E+162</v>
      </c>
      <c r="H95" s="17">
        <f t="shared" si="6"/>
        <v>709.8741</v>
      </c>
      <c r="I95" s="16" t="str" cm="1">
        <f t="array" ref="I95">IF(AND(H94&gt;100,H95&lt;100),INDEX(M:M,MATCH(I94,M:M,0)+1,0),I94)</f>
        <v>단</v>
      </c>
      <c r="J95" s="16" t="str">
        <f t="shared" si="56"/>
        <v>1E+160</v>
      </c>
      <c r="K95" s="11">
        <f t="shared" si="69"/>
        <v>17400</v>
      </c>
    </row>
    <row r="96" spans="5:11" x14ac:dyDescent="0.3">
      <c r="E96" s="16">
        <v>88</v>
      </c>
      <c r="F96" s="17" t="str">
        <f t="shared" ref="F96" si="72">H96&amp;I96</f>
        <v>3.6204절</v>
      </c>
      <c r="G96" s="17">
        <f t="shared" ref="G96" si="73">H96*J96</f>
        <v>3.6204E+164</v>
      </c>
      <c r="H96" s="17">
        <f t="shared" si="6"/>
        <v>3.6204000000000001</v>
      </c>
      <c r="I96" s="16" t="str" cm="1">
        <f t="array" ref="I96">IF(AND(H95&gt;100,H96&lt;100),INDEX(M:M,MATCH(I95,M:M,0)+1,0),I95)</f>
        <v>절</v>
      </c>
      <c r="J96" s="16" t="str">
        <f t="shared" si="56"/>
        <v>1E+164</v>
      </c>
      <c r="K96" s="11">
        <f t="shared" ref="K96:K98" si="74">$B$14*E96</f>
        <v>17600</v>
      </c>
    </row>
    <row r="97" spans="5:11" x14ac:dyDescent="0.3">
      <c r="E97" s="16">
        <v>89</v>
      </c>
      <c r="F97" s="17" t="str">
        <f>H97&amp;I97</f>
        <v>184.6404절</v>
      </c>
      <c r="G97" s="17">
        <f>H97*J97</f>
        <v>1.846404E+166</v>
      </c>
      <c r="H97" s="17">
        <f t="shared" si="6"/>
        <v>184.6404</v>
      </c>
      <c r="I97" s="16" t="str" cm="1">
        <f t="array" ref="I97">IF(AND(H96&gt;100,H97&lt;100),INDEX(M:M,MATCH(I96,M:M,0)+1,0),I96)</f>
        <v>절</v>
      </c>
      <c r="J97" s="16" t="str">
        <f t="shared" si="56"/>
        <v>1E+164</v>
      </c>
      <c r="K97" s="11">
        <f t="shared" si="74"/>
        <v>17800</v>
      </c>
    </row>
    <row r="98" spans="5:11" x14ac:dyDescent="0.3">
      <c r="E98" s="16">
        <v>90</v>
      </c>
      <c r="F98" s="17" t="str">
        <f t="shared" ref="F98:F99" si="75">H98&amp;I98</f>
        <v>9416.6604절</v>
      </c>
      <c r="G98" s="17">
        <f t="shared" ref="G98:G99" si="76">H98*J98</f>
        <v>9.416660400000001E+167</v>
      </c>
      <c r="H98" s="17">
        <f t="shared" si="6"/>
        <v>9416.6604000000007</v>
      </c>
      <c r="I98" s="16" t="str" cm="1">
        <f t="array" ref="I98">IF(AND(H97&gt;100,H98&lt;100),INDEX(M:M,MATCH(I97,M:M,0)+1,0),I97)</f>
        <v>절</v>
      </c>
      <c r="J98" s="16" t="str">
        <f t="shared" si="56"/>
        <v>1E+164</v>
      </c>
      <c r="K98" s="11">
        <f t="shared" si="74"/>
        <v>18000</v>
      </c>
    </row>
    <row r="99" spans="5:11" x14ac:dyDescent="0.3">
      <c r="E99" s="16">
        <v>91</v>
      </c>
      <c r="F99" s="17" t="str">
        <f t="shared" si="75"/>
        <v>48.025격</v>
      </c>
      <c r="G99" s="17">
        <f t="shared" si="76"/>
        <v>4.8025000000000003E+169</v>
      </c>
      <c r="H99" s="17">
        <f t="shared" si="6"/>
        <v>48.025000000000006</v>
      </c>
      <c r="I99" s="16" t="str" cm="1">
        <f t="array" ref="I99">IF(AND(H98&gt;100,H99&lt;100),INDEX(M:M,MATCH(I98,M:M,0)+1,0),I98)</f>
        <v>격</v>
      </c>
      <c r="J99" s="16" t="str">
        <f t="shared" si="56"/>
        <v>1E+168</v>
      </c>
      <c r="K99" s="11">
        <f t="shared" ref="K99:K102" si="77">$B$14*E99</f>
        <v>18200</v>
      </c>
    </row>
    <row r="100" spans="5:11" x14ac:dyDescent="0.3">
      <c r="E100" s="16">
        <v>92</v>
      </c>
      <c r="F100" s="17" t="str">
        <f t="shared" ref="F100" si="78">H100&amp;I100</f>
        <v>2449.275격</v>
      </c>
      <c r="G100" s="17">
        <f t="shared" ref="G100" si="79">H100*J100</f>
        <v>2.4492750000000001E+171</v>
      </c>
      <c r="H100" s="17">
        <f t="shared" si="6"/>
        <v>2449.2750000000001</v>
      </c>
      <c r="I100" s="16" t="str" cm="1">
        <f t="array" ref="I100">IF(AND(H99&gt;100,H100&lt;100),INDEX(M:M,MATCH(I99,M:M,0)+1,0),I99)</f>
        <v>격</v>
      </c>
      <c r="J100" s="16" t="str">
        <f t="shared" si="56"/>
        <v>1E+168</v>
      </c>
      <c r="K100" s="11">
        <f t="shared" si="77"/>
        <v>18400</v>
      </c>
    </row>
    <row r="101" spans="5:11" x14ac:dyDescent="0.3">
      <c r="E101" s="16">
        <v>93</v>
      </c>
      <c r="F101" s="17" t="str">
        <f>H101&amp;I101</f>
        <v>12.4914창</v>
      </c>
      <c r="G101" s="17">
        <f>H101*J101</f>
        <v>1.2491400000000002E+173</v>
      </c>
      <c r="H101" s="17">
        <f t="shared" si="6"/>
        <v>12.491400000000001</v>
      </c>
      <c r="I101" s="16" t="str" cm="1">
        <f t="array" ref="I101">IF(AND(H100&gt;100,H101&lt;100),INDEX(M:M,MATCH(I100,M:M,0)+1,0),I100)</f>
        <v>창</v>
      </c>
      <c r="J101" s="16" t="str">
        <f t="shared" ref="J101:J104" si="80">VLOOKUP(I101,M:P,4,FALSE)</f>
        <v>1E+172</v>
      </c>
      <c r="K101" s="11">
        <f t="shared" si="77"/>
        <v>18600</v>
      </c>
    </row>
    <row r="102" spans="5:11" x14ac:dyDescent="0.3">
      <c r="E102" s="16">
        <v>94</v>
      </c>
      <c r="F102" s="17" t="str">
        <f t="shared" ref="F102:F104" si="81">H102&amp;I102</f>
        <v>637.0614창</v>
      </c>
      <c r="G102" s="17">
        <f t="shared" ref="G102:G104" si="82">H102*J102</f>
        <v>6.3706140000000007E+174</v>
      </c>
      <c r="H102" s="17">
        <f t="shared" si="6"/>
        <v>637.06140000000005</v>
      </c>
      <c r="I102" s="16" t="str" cm="1">
        <f t="array" ref="I102">IF(AND(H101&gt;100,H102&lt;100),INDEX(M:M,MATCH(I101,M:M,0)+1,0),I101)</f>
        <v>창</v>
      </c>
      <c r="J102" s="16" t="str">
        <f t="shared" si="80"/>
        <v>1E+172</v>
      </c>
      <c r="K102" s="11">
        <f t="shared" si="77"/>
        <v>18800</v>
      </c>
    </row>
    <row r="103" spans="5:11" x14ac:dyDescent="0.3">
      <c r="E103" s="16">
        <v>95</v>
      </c>
      <c r="F103" s="17" t="str">
        <f t="shared" si="81"/>
        <v>3.2491공</v>
      </c>
      <c r="G103" s="17">
        <f t="shared" si="82"/>
        <v>3.2491000000000004E+176</v>
      </c>
      <c r="H103" s="17">
        <f t="shared" si="6"/>
        <v>3.2491000000000003</v>
      </c>
      <c r="I103" s="16" t="str" cm="1">
        <f t="array" ref="I103">IF(AND(H102&gt;100,H103&lt;100),INDEX(M:M,MATCH(I102,M:M,0)+1,0),I102)</f>
        <v>공</v>
      </c>
      <c r="J103" s="16" t="str">
        <f t="shared" si="80"/>
        <v>1E+176</v>
      </c>
      <c r="K103" s="11">
        <f t="shared" ref="K103:K106" si="83">$B$14*E103</f>
        <v>19000</v>
      </c>
    </row>
    <row r="104" spans="5:11" x14ac:dyDescent="0.3">
      <c r="E104" s="16">
        <v>96</v>
      </c>
      <c r="F104" s="17" t="str">
        <f t="shared" si="81"/>
        <v>165.7041공</v>
      </c>
      <c r="G104" s="17">
        <f t="shared" si="82"/>
        <v>1.6570410000000001E+178</v>
      </c>
      <c r="H104" s="17">
        <f t="shared" si="6"/>
        <v>165.70410000000001</v>
      </c>
      <c r="I104" s="16" t="str" cm="1">
        <f t="array" ref="I104">IF(AND(H103&gt;100,H104&lt;100),INDEX(M:M,MATCH(I103,M:M,0)+1,0),I103)</f>
        <v>공</v>
      </c>
      <c r="J104" s="16" t="str">
        <f t="shared" si="80"/>
        <v>1E+176</v>
      </c>
      <c r="K104" s="11">
        <f t="shared" si="83"/>
        <v>19200</v>
      </c>
    </row>
    <row r="105" spans="5:11" x14ac:dyDescent="0.3">
      <c r="E105" s="16">
        <v>97</v>
      </c>
      <c r="F105" s="17" t="str">
        <f>H105&amp;I105</f>
        <v>8450.9091공</v>
      </c>
      <c r="G105" s="17">
        <f>H105*J105</f>
        <v>8.4509091000000011E+179</v>
      </c>
      <c r="H105" s="17">
        <f t="shared" si="6"/>
        <v>8450.9091000000008</v>
      </c>
      <c r="I105" s="16" t="str" cm="1">
        <f t="array" ref="I105">IF(AND(H104&gt;100,H105&lt;100),INDEX(M:M,MATCH(I104,M:M,0)+1,0),I104)</f>
        <v>공</v>
      </c>
      <c r="J105" s="16" t="str">
        <f t="shared" ref="J105:J109" si="84">VLOOKUP(I105,M:P,4,FALSE)</f>
        <v>1E+176</v>
      </c>
      <c r="K105" s="11">
        <f t="shared" si="83"/>
        <v>19400</v>
      </c>
    </row>
    <row r="106" spans="5:11" x14ac:dyDescent="0.3">
      <c r="E106" s="16">
        <v>98</v>
      </c>
      <c r="F106" s="17" t="str">
        <f t="shared" ref="F106:F108" si="85">H106&amp;I106</f>
        <v>43.0997채</v>
      </c>
      <c r="G106" s="17">
        <f t="shared" ref="G106:G108" si="86">H106*J106</f>
        <v>4.3099700000000009E+181</v>
      </c>
      <c r="H106" s="17">
        <f t="shared" si="6"/>
        <v>43.099700000000006</v>
      </c>
      <c r="I106" s="16" t="str" cm="1">
        <f t="array" ref="I106">IF(AND(H105&gt;100,H106&lt;100),INDEX(M:M,MATCH(I105,M:M,0)+1,0),I105)</f>
        <v>채</v>
      </c>
      <c r="J106" s="16" t="str">
        <f t="shared" si="84"/>
        <v>1E+180</v>
      </c>
      <c r="K106" s="11">
        <f t="shared" si="83"/>
        <v>19600</v>
      </c>
    </row>
    <row r="107" spans="5:11" x14ac:dyDescent="0.3">
      <c r="E107" s="16">
        <v>99</v>
      </c>
      <c r="F107" s="17" t="str">
        <f t="shared" si="85"/>
        <v>2198.0847채</v>
      </c>
      <c r="G107" s="17">
        <f t="shared" si="86"/>
        <v>2.1980846999999998E+183</v>
      </c>
      <c r="H107" s="17">
        <f t="shared" si="6"/>
        <v>2198.0846999999999</v>
      </c>
      <c r="I107" s="16" t="str" cm="1">
        <f t="array" ref="I107">IF(AND(H106&gt;100,H107&lt;100),INDEX(M:M,MATCH(I106,M:M,0)+1,0),I106)</f>
        <v>채</v>
      </c>
      <c r="J107" s="16" t="str">
        <f t="shared" si="84"/>
        <v>1E+180</v>
      </c>
      <c r="K107" s="11">
        <f t="shared" ref="K107:K110" si="87">$B$14*E107</f>
        <v>19800</v>
      </c>
    </row>
    <row r="108" spans="5:11" x14ac:dyDescent="0.3">
      <c r="E108" s="16">
        <v>100</v>
      </c>
      <c r="F108" s="17" t="str">
        <f t="shared" si="85"/>
        <v>11.2103피</v>
      </c>
      <c r="G108" s="17">
        <f t="shared" si="86"/>
        <v>1.1210300000000001E+185</v>
      </c>
      <c r="H108" s="17">
        <f t="shared" si="6"/>
        <v>11.2103</v>
      </c>
      <c r="I108" s="16" t="str" cm="1">
        <f t="array" ref="I108">IF(AND(H107&gt;100,H108&lt;100),INDEX(M:M,MATCH(I107,M:M,0)+1,0),I107)</f>
        <v>피</v>
      </c>
      <c r="J108" s="16" t="str">
        <f t="shared" si="84"/>
        <v>1E+184</v>
      </c>
      <c r="K108" s="11">
        <f t="shared" si="87"/>
        <v>20000</v>
      </c>
    </row>
    <row r="109" spans="5:11" x14ac:dyDescent="0.3">
      <c r="E109" s="16">
        <v>101</v>
      </c>
      <c r="F109" s="17" t="str">
        <f>H109&amp;I109</f>
        <v>571.7253피</v>
      </c>
      <c r="G109" s="17">
        <f>H109*J109</f>
        <v>5.7172529999999993E+186</v>
      </c>
      <c r="H109" s="17">
        <f t="shared" si="6"/>
        <v>571.72529999999995</v>
      </c>
      <c r="I109" s="16" t="str" cm="1">
        <f t="array" ref="I109">IF(AND(H108&gt;100,H109&lt;100),INDEX(M:M,MATCH(I108,M:M,0)+1,0),I108)</f>
        <v>피</v>
      </c>
      <c r="J109" s="16" t="str">
        <f t="shared" si="84"/>
        <v>1E+184</v>
      </c>
      <c r="K109" s="11">
        <f t="shared" si="87"/>
        <v>20200</v>
      </c>
    </row>
    <row r="110" spans="5:11" x14ac:dyDescent="0.3">
      <c r="E110" s="16">
        <v>102</v>
      </c>
      <c r="F110" s="17" t="str">
        <f t="shared" ref="F110:F113" si="88">H110&amp;I110</f>
        <v>2.9158동</v>
      </c>
      <c r="G110" s="17">
        <f t="shared" ref="G110:G113" si="89">H110*J110</f>
        <v>2.9158000000000006E+188</v>
      </c>
      <c r="H110" s="17">
        <f t="shared" si="6"/>
        <v>2.9158000000000004</v>
      </c>
      <c r="I110" s="16" t="str" cm="1">
        <f t="array" ref="I110">IF(AND(H109&gt;100,H110&lt;100),INDEX(M:M,MATCH(I109,M:M,0)+1,0),I109)</f>
        <v>동</v>
      </c>
      <c r="J110" s="16" t="str">
        <f t="shared" ref="J110:J114" si="90">VLOOKUP(I110,M:P,4,FALSE)</f>
        <v>1E+188</v>
      </c>
      <c r="K110" s="11">
        <f t="shared" si="87"/>
        <v>20400</v>
      </c>
    </row>
    <row r="111" spans="5:11" x14ac:dyDescent="0.3">
      <c r="E111" s="16">
        <v>103</v>
      </c>
      <c r="F111" s="17" t="str">
        <f t="shared" si="88"/>
        <v>148.7058동</v>
      </c>
      <c r="G111" s="17">
        <f t="shared" si="89"/>
        <v>1.4870580000000002E+190</v>
      </c>
      <c r="H111" s="17">
        <f t="shared" si="6"/>
        <v>148.70580000000001</v>
      </c>
      <c r="I111" s="16" t="str" cm="1">
        <f t="array" ref="I111">IF(AND(H110&gt;100,H111&lt;100),INDEX(M:M,MATCH(I110,M:M,0)+1,0),I110)</f>
        <v>동</v>
      </c>
      <c r="J111" s="16" t="str">
        <f t="shared" si="90"/>
        <v>1E+188</v>
      </c>
      <c r="K111" s="11">
        <f t="shared" ref="K111:K115" si="91">$B$14*E111</f>
        <v>20600</v>
      </c>
    </row>
    <row r="112" spans="5:11" x14ac:dyDescent="0.3">
      <c r="E112" s="16">
        <v>104</v>
      </c>
      <c r="F112" s="17" t="str">
        <f t="shared" si="88"/>
        <v>7583.9958동</v>
      </c>
      <c r="G112" s="17">
        <f t="shared" si="89"/>
        <v>7.5839958000000002E+191</v>
      </c>
      <c r="H112" s="17">
        <f t="shared" si="6"/>
        <v>7583.9957999999997</v>
      </c>
      <c r="I112" s="16" t="str" cm="1">
        <f t="array" ref="I112">IF(AND(H111&gt;100,H112&lt;100),INDEX(M:M,MATCH(I111,M:M,0)+1,0),I111)</f>
        <v>동</v>
      </c>
      <c r="J112" s="16" t="str">
        <f t="shared" si="90"/>
        <v>1E+188</v>
      </c>
      <c r="K112" s="11">
        <f t="shared" si="91"/>
        <v>20800</v>
      </c>
    </row>
    <row r="113" spans="5:11" x14ac:dyDescent="0.3">
      <c r="E113" s="16">
        <v>105</v>
      </c>
      <c r="F113" s="17" t="str">
        <f t="shared" si="88"/>
        <v>38.6784멸</v>
      </c>
      <c r="G113" s="17">
        <f t="shared" si="89"/>
        <v>3.8678400000000007E+193</v>
      </c>
      <c r="H113" s="17">
        <f t="shared" si="6"/>
        <v>38.678400000000003</v>
      </c>
      <c r="I113" s="16" t="str" cm="1">
        <f t="array" ref="I113">IF(AND(H112&gt;100,H113&lt;100),INDEX(M:M,MATCH(I112,M:M,0)+1,0),I112)</f>
        <v>멸</v>
      </c>
      <c r="J113" s="16" t="str">
        <f t="shared" si="90"/>
        <v>1E+192</v>
      </c>
      <c r="K113" s="11">
        <f t="shared" si="91"/>
        <v>21000</v>
      </c>
    </row>
    <row r="114" spans="5:11" x14ac:dyDescent="0.3">
      <c r="E114" s="16">
        <v>106</v>
      </c>
      <c r="F114" s="17" t="str">
        <f>H114&amp;I114</f>
        <v>1972.5984멸</v>
      </c>
      <c r="G114" s="17">
        <f>H114*J114</f>
        <v>1.9725984000000002E+195</v>
      </c>
      <c r="H114" s="17">
        <f t="shared" si="6"/>
        <v>1972.5984000000001</v>
      </c>
      <c r="I114" s="16" t="str" cm="1">
        <f t="array" ref="I114">IF(AND(H113&gt;100,H114&lt;100),INDEX(M:M,MATCH(I113,M:M,0)+1,0),I113)</f>
        <v>멸</v>
      </c>
      <c r="J114" s="16" t="str">
        <f t="shared" si="90"/>
        <v>1E+192</v>
      </c>
      <c r="K114" s="11">
        <f t="shared" si="91"/>
        <v>21200</v>
      </c>
    </row>
    <row r="115" spans="5:11" x14ac:dyDescent="0.3">
      <c r="E115" s="16">
        <v>107</v>
      </c>
      <c r="F115" s="17" t="str">
        <f t="shared" ref="F115:F119" si="92">H115&amp;I115</f>
        <v>10.0603향</v>
      </c>
      <c r="G115" s="17">
        <f t="shared" ref="G115:G119" si="93">H115*J115</f>
        <v>1.00603E+197</v>
      </c>
      <c r="H115" s="17">
        <f t="shared" si="6"/>
        <v>10.0603</v>
      </c>
      <c r="I115" s="16" t="str" cm="1">
        <f t="array" ref="I115">IF(AND(H114&gt;100,H115&lt;100),INDEX(M:M,MATCH(I114,M:M,0)+1,0),I114)</f>
        <v>향</v>
      </c>
      <c r="J115" s="16" t="str">
        <f t="shared" ref="J115:J119" si="94">VLOOKUP(I115,M:P,4,FALSE)</f>
        <v>1E+196</v>
      </c>
      <c r="K115" s="11">
        <f t="shared" si="91"/>
        <v>21400</v>
      </c>
    </row>
    <row r="116" spans="5:11" x14ac:dyDescent="0.3">
      <c r="E116" s="16">
        <v>108</v>
      </c>
      <c r="F116" s="17" t="str">
        <f t="shared" si="92"/>
        <v>513.0753향</v>
      </c>
      <c r="G116" s="17">
        <f t="shared" si="93"/>
        <v>5.1307529999999993E+198</v>
      </c>
      <c r="H116" s="17">
        <f t="shared" si="6"/>
        <v>513.07529999999997</v>
      </c>
      <c r="I116" s="16" t="str" cm="1">
        <f t="array" ref="I116">IF(AND(H115&gt;100,H116&lt;100),INDEX(M:M,MATCH(I115,M:M,0)+1,0),I115)</f>
        <v>향</v>
      </c>
      <c r="J116" s="16" t="str">
        <f t="shared" si="94"/>
        <v>1E+196</v>
      </c>
      <c r="K116" s="11">
        <f t="shared" ref="K116:K119" si="95">$B$14*E116</f>
        <v>21600</v>
      </c>
    </row>
    <row r="117" spans="5:11" x14ac:dyDescent="0.3">
      <c r="E117" s="16">
        <v>109</v>
      </c>
      <c r="F117" s="17" t="str">
        <f t="shared" si="92"/>
        <v>2.6167증</v>
      </c>
      <c r="G117" s="17">
        <f t="shared" si="93"/>
        <v>2.6167000000000001E+200</v>
      </c>
      <c r="H117" s="17">
        <f t="shared" si="6"/>
        <v>2.6167000000000002</v>
      </c>
      <c r="I117" s="16" t="str" cm="1">
        <f t="array" ref="I117">IF(AND(H116&gt;100,H117&lt;100),INDEX(M:M,MATCH(I116,M:M,0)+1,0),I116)</f>
        <v>증</v>
      </c>
      <c r="J117" s="16" t="str">
        <f t="shared" si="94"/>
        <v>1E+200</v>
      </c>
      <c r="K117" s="11">
        <f t="shared" si="95"/>
        <v>21800</v>
      </c>
    </row>
    <row r="118" spans="5:11" x14ac:dyDescent="0.3">
      <c r="E118" s="16">
        <v>110</v>
      </c>
      <c r="F118" s="17" t="str">
        <f t="shared" si="92"/>
        <v>133.4517증</v>
      </c>
      <c r="G118" s="17">
        <f t="shared" si="93"/>
        <v>1.3345169999999999E+202</v>
      </c>
      <c r="H118" s="17">
        <f t="shared" si="6"/>
        <v>133.45169999999999</v>
      </c>
      <c r="I118" s="16" t="str" cm="1">
        <f t="array" ref="I118">IF(AND(H117&gt;100,H118&lt;100),INDEX(M:M,MATCH(I117,M:M,0)+1,0),I117)</f>
        <v>증</v>
      </c>
      <c r="J118" s="16" t="str">
        <f t="shared" si="94"/>
        <v>1E+200</v>
      </c>
      <c r="K118" s="11">
        <f t="shared" si="95"/>
        <v>22000</v>
      </c>
    </row>
    <row r="119" spans="5:11" x14ac:dyDescent="0.3">
      <c r="E119" s="16">
        <v>111</v>
      </c>
      <c r="F119" s="17" t="str">
        <f t="shared" si="92"/>
        <v>6806.0367증</v>
      </c>
      <c r="G119" s="17">
        <f t="shared" si="93"/>
        <v>6.8060367000000001E+203</v>
      </c>
      <c r="H119" s="17">
        <f t="shared" si="6"/>
        <v>6806.0366999999997</v>
      </c>
      <c r="I119" s="16" t="str" cm="1">
        <f t="array" ref="I119">IF(AND(H118&gt;100,H119&lt;100),INDEX(M:M,MATCH(I118,M:M,0)+1,0),I118)</f>
        <v>증</v>
      </c>
      <c r="J119" s="16" t="str">
        <f t="shared" si="94"/>
        <v>1E+200</v>
      </c>
      <c r="K119" s="11">
        <f t="shared" si="95"/>
        <v>22200</v>
      </c>
    </row>
    <row r="120" spans="5:11" x14ac:dyDescent="0.3">
      <c r="E120" s="16">
        <v>112</v>
      </c>
      <c r="F120" s="17" t="str">
        <f t="shared" ref="F120:F123" si="96">H120&amp;I120</f>
        <v>34.7108쾌</v>
      </c>
      <c r="G120" s="17">
        <f t="shared" ref="G120:G123" si="97">H120*J120</f>
        <v>3.4710800000000006E+205</v>
      </c>
      <c r="H120" s="17">
        <f t="shared" si="6"/>
        <v>34.710800000000006</v>
      </c>
      <c r="I120" s="16" t="str" cm="1">
        <f t="array" ref="I120">IF(AND(H119&gt;100,H120&lt;100),INDEX(M:M,MATCH(I119,M:M,0)+1,0),I119)</f>
        <v>쾌</v>
      </c>
      <c r="J120" s="16" t="str">
        <f t="shared" ref="J120:J123" si="98">VLOOKUP(I120,M:P,4,FALSE)</f>
        <v>1E+204</v>
      </c>
      <c r="K120" s="11">
        <f t="shared" ref="K120:K123" si="99">$B$14*E120</f>
        <v>22400</v>
      </c>
    </row>
    <row r="121" spans="5:11" x14ac:dyDescent="0.3">
      <c r="E121" s="16">
        <v>113</v>
      </c>
      <c r="F121" s="17" t="str">
        <f t="shared" si="96"/>
        <v>1770.2508쾌</v>
      </c>
      <c r="G121" s="17">
        <f t="shared" si="97"/>
        <v>1.7702508000000001E+207</v>
      </c>
      <c r="H121" s="17">
        <f t="shared" si="6"/>
        <v>1770.2508</v>
      </c>
      <c r="I121" s="16" t="str" cm="1">
        <f t="array" ref="I121">IF(AND(H120&gt;100,H121&lt;100),INDEX(M:M,MATCH(I120,M:M,0)+1,0),I120)</f>
        <v>쾌</v>
      </c>
      <c r="J121" s="16" t="str">
        <f t="shared" si="98"/>
        <v>1E+204</v>
      </c>
      <c r="K121" s="11">
        <f t="shared" si="99"/>
        <v>22600</v>
      </c>
    </row>
    <row r="122" spans="5:11" x14ac:dyDescent="0.3">
      <c r="E122" s="16">
        <v>114</v>
      </c>
      <c r="F122" s="17" t="str">
        <f t="shared" si="96"/>
        <v>9.0283우</v>
      </c>
      <c r="G122" s="17">
        <f t="shared" si="97"/>
        <v>9.0282999999999995E+208</v>
      </c>
      <c r="H122" s="17">
        <f t="shared" si="6"/>
        <v>9.0282999999999998</v>
      </c>
      <c r="I122" s="16" t="str" cm="1">
        <f t="array" ref="I122">IF(AND(H121&gt;100,H122&lt;100),INDEX(M:M,MATCH(I121,M:M,0)+1,0),I121)</f>
        <v>우</v>
      </c>
      <c r="J122" s="16" t="str">
        <f t="shared" si="98"/>
        <v>1E+208</v>
      </c>
      <c r="K122" s="11">
        <f t="shared" si="99"/>
        <v>22800</v>
      </c>
    </row>
    <row r="123" spans="5:11" x14ac:dyDescent="0.3">
      <c r="E123" s="16">
        <v>115</v>
      </c>
      <c r="F123" s="17" t="str">
        <f t="shared" si="96"/>
        <v>460.4433우</v>
      </c>
      <c r="G123" s="17">
        <f t="shared" si="97"/>
        <v>4.604433E+210</v>
      </c>
      <c r="H123" s="17">
        <f t="shared" si="6"/>
        <v>460.44330000000002</v>
      </c>
      <c r="I123" s="16" t="str" cm="1">
        <f t="array" ref="I123">IF(AND(H122&gt;100,H123&lt;100),INDEX(M:M,MATCH(I122,M:M,0)+1,0),I122)</f>
        <v>우</v>
      </c>
      <c r="J123" s="16" t="str">
        <f t="shared" si="98"/>
        <v>1E+208</v>
      </c>
      <c r="K123" s="11">
        <f t="shared" si="99"/>
        <v>23000</v>
      </c>
    </row>
    <row r="124" spans="5:11" x14ac:dyDescent="0.3">
      <c r="E124" s="16">
        <v>116</v>
      </c>
      <c r="F124" s="17" t="str">
        <f t="shared" ref="F124:F126" si="100">H124&amp;I124</f>
        <v>2.3483팽</v>
      </c>
      <c r="G124" s="17">
        <f t="shared" ref="G124:G126" si="101">H124*J124</f>
        <v>2.3482999999999999E+212</v>
      </c>
      <c r="H124" s="17">
        <f t="shared" si="6"/>
        <v>2.3483000000000001</v>
      </c>
      <c r="I124" s="16" t="str" cm="1">
        <f t="array" ref="I124">IF(AND(H123&gt;100,H124&lt;100),INDEX(M:M,MATCH(I123,M:M,0)+1,0),I123)</f>
        <v>팽</v>
      </c>
      <c r="J124" s="16" t="str">
        <f t="shared" ref="J124:J126" si="102">VLOOKUP(I124,M:P,4,FALSE)</f>
        <v>1E+212</v>
      </c>
      <c r="K124" s="11">
        <f t="shared" ref="K124:K126" si="103">$B$14*E124</f>
        <v>23200</v>
      </c>
    </row>
    <row r="125" spans="5:11" x14ac:dyDescent="0.3">
      <c r="E125" s="16">
        <v>117</v>
      </c>
      <c r="F125" s="17" t="str">
        <f t="shared" si="100"/>
        <v>119.7633팽</v>
      </c>
      <c r="G125" s="17">
        <f t="shared" si="101"/>
        <v>1.1976329999999999E+214</v>
      </c>
      <c r="H125" s="17">
        <f t="shared" si="6"/>
        <v>119.7633</v>
      </c>
      <c r="I125" s="16" t="str" cm="1">
        <f t="array" ref="I125">IF(AND(H124&gt;100,H125&lt;100),INDEX(M:M,MATCH(I124,M:M,0)+1,0),I124)</f>
        <v>팽</v>
      </c>
      <c r="J125" s="16" t="str">
        <f t="shared" si="102"/>
        <v>1E+212</v>
      </c>
      <c r="K125" s="11">
        <f t="shared" si="103"/>
        <v>23400</v>
      </c>
    </row>
    <row r="126" spans="5:11" x14ac:dyDescent="0.3">
      <c r="E126" s="16">
        <v>118</v>
      </c>
      <c r="F126" s="17" t="str">
        <f t="shared" si="100"/>
        <v>6107.9283팽</v>
      </c>
      <c r="G126" s="17">
        <f t="shared" si="101"/>
        <v>6.1079282999999993E+215</v>
      </c>
      <c r="H126" s="17">
        <f t="shared" si="6"/>
        <v>6107.9282999999996</v>
      </c>
      <c r="I126" s="16" t="str" cm="1">
        <f t="array" ref="I126">IF(AND(H125&gt;100,H126&lt;100),INDEX(M:M,MATCH(I125,M:M,0)+1,0),I125)</f>
        <v>팽</v>
      </c>
      <c r="J126" s="16" t="str">
        <f t="shared" si="102"/>
        <v>1E+212</v>
      </c>
      <c r="K126" s="11">
        <f t="shared" si="103"/>
        <v>23600</v>
      </c>
    </row>
    <row r="127" spans="5:11" x14ac:dyDescent="0.3">
      <c r="E127" s="16">
        <v>119</v>
      </c>
      <c r="F127" s="17" t="str">
        <f t="shared" ref="F127:F131" si="104">H127&amp;I127</f>
        <v>31.1505관</v>
      </c>
      <c r="G127" s="17">
        <f t="shared" ref="G127:G131" si="105">H127*J127</f>
        <v>3.1150500000000002E+217</v>
      </c>
      <c r="H127" s="17">
        <f t="shared" si="6"/>
        <v>31.150500000000001</v>
      </c>
      <c r="I127" s="16" t="str" cm="1">
        <f t="array" ref="I127">IF(AND(H126&gt;100,H127&lt;100),INDEX(M:M,MATCH(I126,M:M,0)+1,0),I126)</f>
        <v>관</v>
      </c>
      <c r="J127" s="16" t="str">
        <f t="shared" ref="J127:J131" si="106">VLOOKUP(I127,M:P,4,FALSE)</f>
        <v>1E+216</v>
      </c>
      <c r="K127" s="11">
        <f t="shared" ref="K127:K131" si="107">$B$14*E127</f>
        <v>23800</v>
      </c>
    </row>
    <row r="128" spans="5:11" x14ac:dyDescent="0.3">
      <c r="E128" s="16">
        <v>120</v>
      </c>
      <c r="F128" s="17" t="str">
        <f t="shared" si="104"/>
        <v>1588.6755관</v>
      </c>
      <c r="G128" s="17">
        <f t="shared" si="105"/>
        <v>1.5886754999999999E+219</v>
      </c>
      <c r="H128" s="17">
        <f t="shared" si="6"/>
        <v>1588.6755000000001</v>
      </c>
      <c r="I128" s="16" t="str" cm="1">
        <f t="array" ref="I128">IF(AND(H127&gt;100,H128&lt;100),INDEX(M:M,MATCH(I127,M:M,0)+1,0),I127)</f>
        <v>관</v>
      </c>
      <c r="J128" s="16" t="str">
        <f t="shared" si="106"/>
        <v>1E+216</v>
      </c>
      <c r="K128" s="11">
        <f t="shared" si="107"/>
        <v>24000</v>
      </c>
    </row>
    <row r="129" spans="5:11" x14ac:dyDescent="0.3">
      <c r="E129" s="16">
        <v>121</v>
      </c>
      <c r="F129" s="17" t="str">
        <f t="shared" si="104"/>
        <v>8.1023한</v>
      </c>
      <c r="G129" s="17">
        <f t="shared" si="105"/>
        <v>8.1022999999999999E+220</v>
      </c>
      <c r="H129" s="17">
        <f t="shared" si="6"/>
        <v>8.1022999999999996</v>
      </c>
      <c r="I129" s="16" t="str" cm="1">
        <f t="array" ref="I129">IF(AND(H128&gt;100,H129&lt;100),INDEX(M:M,MATCH(I128,M:M,0)+1,0),I128)</f>
        <v>한</v>
      </c>
      <c r="J129" s="16" t="str">
        <f t="shared" si="106"/>
        <v>1E+220</v>
      </c>
      <c r="K129" s="11">
        <f t="shared" si="107"/>
        <v>24200</v>
      </c>
    </row>
    <row r="130" spans="5:11" x14ac:dyDescent="0.3">
      <c r="E130" s="16">
        <v>122</v>
      </c>
      <c r="F130" s="17" t="str">
        <f t="shared" si="104"/>
        <v>413.2173한</v>
      </c>
      <c r="G130" s="17">
        <f t="shared" si="105"/>
        <v>4.1321730000000001E+222</v>
      </c>
      <c r="H130" s="17">
        <f t="shared" si="6"/>
        <v>413.21730000000002</v>
      </c>
      <c r="I130" s="16" t="str" cm="1">
        <f t="array" ref="I130">IF(AND(H129&gt;100,H130&lt;100),INDEX(M:M,MATCH(I129,M:M,0)+1,0),I129)</f>
        <v>한</v>
      </c>
      <c r="J130" s="16" t="str">
        <f t="shared" si="106"/>
        <v>1E+220</v>
      </c>
      <c r="K130" s="11">
        <f t="shared" si="107"/>
        <v>24400</v>
      </c>
    </row>
    <row r="131" spans="5:11" x14ac:dyDescent="0.3">
      <c r="E131" s="16"/>
      <c r="F131" s="17"/>
      <c r="G131" s="17"/>
      <c r="H131" s="17"/>
      <c r="I131" s="16"/>
      <c r="J131" s="16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4C2BB-E22B-4CAB-9508-895ABF963974}">
  <dimension ref="A1:I59"/>
  <sheetViews>
    <sheetView workbookViewId="0">
      <selection activeCell="E26" sqref="E26"/>
    </sheetView>
  </sheetViews>
  <sheetFormatPr defaultColWidth="8.75" defaultRowHeight="16.5" x14ac:dyDescent="0.3"/>
  <cols>
    <col min="1" max="1" width="4.5" style="9" customWidth="1"/>
    <col min="2" max="2" width="24.125" style="9" bestFit="1" customWidth="1"/>
    <col min="3" max="3" width="13.125" style="9" bestFit="1" customWidth="1"/>
    <col min="4" max="4" width="20.375" style="9" bestFit="1" customWidth="1"/>
    <col min="5" max="5" width="18.375" style="9" bestFit="1" customWidth="1"/>
    <col min="6" max="6" width="8.75" style="9"/>
    <col min="7" max="7" width="16.875" style="9" customWidth="1"/>
    <col min="8" max="9" width="16.625" style="9" bestFit="1" customWidth="1"/>
    <col min="10" max="16384" width="8.75" style="9"/>
  </cols>
  <sheetData>
    <row r="1" spans="1:9" s="3" customFormat="1" x14ac:dyDescent="0.3">
      <c r="A1" s="25" t="s">
        <v>56</v>
      </c>
      <c r="B1" s="26"/>
    </row>
    <row r="2" spans="1:9" s="6" customFormat="1" ht="17.25" thickBot="1" x14ac:dyDescent="0.35">
      <c r="A2" s="27"/>
      <c r="B2" s="28"/>
    </row>
    <row r="5" spans="1:9" x14ac:dyDescent="0.3">
      <c r="G5" s="9" t="s">
        <v>75</v>
      </c>
    </row>
    <row r="6" spans="1:9" x14ac:dyDescent="0.3">
      <c r="B6" s="9" t="s">
        <v>57</v>
      </c>
      <c r="G6" s="23" t="s">
        <v>76</v>
      </c>
      <c r="H6" s="24">
        <v>1560</v>
      </c>
    </row>
    <row r="7" spans="1:9" ht="17.25" thickBot="1" x14ac:dyDescent="0.35">
      <c r="B7" s="21" t="s">
        <v>58</v>
      </c>
      <c r="C7" s="21" t="s">
        <v>59</v>
      </c>
      <c r="D7" s="21" t="s">
        <v>60</v>
      </c>
      <c r="E7" s="21" t="s">
        <v>61</v>
      </c>
      <c r="G7" s="21" t="s">
        <v>77</v>
      </c>
      <c r="H7" s="21" t="s">
        <v>78</v>
      </c>
      <c r="I7" s="21" t="s">
        <v>79</v>
      </c>
    </row>
    <row r="8" spans="1:9" ht="17.25" thickTop="1" x14ac:dyDescent="0.3">
      <c r="B8" s="16" t="s">
        <v>62</v>
      </c>
      <c r="C8" s="22">
        <v>10000</v>
      </c>
      <c r="D8" s="22">
        <f>C8*7</f>
        <v>70000</v>
      </c>
      <c r="E8" s="22">
        <f>SUM(D8:D11)</f>
        <v>341000</v>
      </c>
      <c r="G8" s="16">
        <v>1</v>
      </c>
      <c r="H8" s="22">
        <v>100</v>
      </c>
      <c r="I8" s="22">
        <v>2000</v>
      </c>
    </row>
    <row r="9" spans="1:9" x14ac:dyDescent="0.3">
      <c r="B9" s="16" t="s">
        <v>63</v>
      </c>
      <c r="C9" s="22">
        <v>23000</v>
      </c>
      <c r="D9" s="22">
        <f t="shared" ref="D9:D10" si="0">C9*7</f>
        <v>161000</v>
      </c>
      <c r="E9" s="22"/>
      <c r="G9" s="16">
        <v>2</v>
      </c>
      <c r="H9" s="22">
        <v>200</v>
      </c>
      <c r="I9" s="22">
        <v>4000</v>
      </c>
    </row>
    <row r="10" spans="1:9" x14ac:dyDescent="0.3">
      <c r="B10" s="16" t="s">
        <v>64</v>
      </c>
      <c r="C10" s="22">
        <v>10000</v>
      </c>
      <c r="D10" s="22">
        <f t="shared" si="0"/>
        <v>70000</v>
      </c>
      <c r="E10" s="22"/>
      <c r="G10" s="16">
        <v>3</v>
      </c>
      <c r="H10" s="22">
        <v>300</v>
      </c>
      <c r="I10" s="22">
        <v>6000</v>
      </c>
    </row>
    <row r="11" spans="1:9" x14ac:dyDescent="0.3">
      <c r="B11" s="16" t="s">
        <v>65</v>
      </c>
      <c r="C11" s="22">
        <v>0</v>
      </c>
      <c r="D11" s="22">
        <v>40000</v>
      </c>
      <c r="E11" s="22"/>
      <c r="G11" s="16">
        <v>4</v>
      </c>
      <c r="H11" s="22">
        <v>400</v>
      </c>
      <c r="I11" s="22">
        <v>8000</v>
      </c>
    </row>
    <row r="12" spans="1:9" x14ac:dyDescent="0.3">
      <c r="E12" s="22"/>
      <c r="G12" s="16">
        <v>5</v>
      </c>
      <c r="H12" s="22">
        <v>500</v>
      </c>
      <c r="I12" s="22">
        <v>10000</v>
      </c>
    </row>
    <row r="13" spans="1:9" x14ac:dyDescent="0.3">
      <c r="G13" s="16">
        <v>6</v>
      </c>
      <c r="H13" s="22">
        <v>600</v>
      </c>
      <c r="I13" s="22">
        <v>13000</v>
      </c>
    </row>
    <row r="14" spans="1:9" x14ac:dyDescent="0.3">
      <c r="G14" s="16">
        <v>7</v>
      </c>
      <c r="H14" s="22">
        <v>700</v>
      </c>
      <c r="I14" s="22">
        <v>16000</v>
      </c>
    </row>
    <row r="15" spans="1:9" x14ac:dyDescent="0.3">
      <c r="B15" s="9" t="s">
        <v>80</v>
      </c>
      <c r="G15" s="16">
        <v>8</v>
      </c>
      <c r="H15" s="22">
        <v>800</v>
      </c>
      <c r="I15" s="22">
        <v>19000</v>
      </c>
    </row>
    <row r="16" spans="1:9" ht="17.25" thickBot="1" x14ac:dyDescent="0.35">
      <c r="B16" s="21" t="s">
        <v>73</v>
      </c>
      <c r="C16" s="21" t="s">
        <v>68</v>
      </c>
      <c r="D16" s="21" t="s">
        <v>69</v>
      </c>
      <c r="E16" s="21" t="s">
        <v>70</v>
      </c>
      <c r="G16" s="16">
        <v>9</v>
      </c>
      <c r="H16" s="22">
        <v>900</v>
      </c>
      <c r="I16" s="22">
        <v>22000</v>
      </c>
    </row>
    <row r="17" spans="2:9" ht="17.25" thickTop="1" x14ac:dyDescent="0.3">
      <c r="B17" s="16" t="s">
        <v>67</v>
      </c>
      <c r="C17" s="9">
        <v>40</v>
      </c>
      <c r="D17" s="22">
        <v>15</v>
      </c>
      <c r="E17" s="22">
        <f>($E$8/D17)*C17</f>
        <v>909333.33333333326</v>
      </c>
      <c r="G17" s="16">
        <v>10</v>
      </c>
      <c r="H17" s="22">
        <v>1000</v>
      </c>
      <c r="I17" s="22">
        <v>25000</v>
      </c>
    </row>
    <row r="18" spans="2:9" x14ac:dyDescent="0.3">
      <c r="B18" s="16" t="s">
        <v>66</v>
      </c>
      <c r="C18" s="9">
        <v>3</v>
      </c>
      <c r="D18" s="22">
        <v>15</v>
      </c>
      <c r="E18" s="22">
        <f t="shared" ref="E18:E20" si="1">($E$8/D18)*C18</f>
        <v>68200</v>
      </c>
      <c r="G18" s="16">
        <v>11</v>
      </c>
      <c r="H18" s="22">
        <v>1100</v>
      </c>
      <c r="I18" s="22">
        <v>28000</v>
      </c>
    </row>
    <row r="19" spans="2:9" x14ac:dyDescent="0.3">
      <c r="B19" s="16" t="s">
        <v>72</v>
      </c>
      <c r="C19" s="9">
        <v>5.0000000000000001E-3</v>
      </c>
      <c r="D19" s="22">
        <v>15</v>
      </c>
      <c r="E19" s="9">
        <f t="shared" si="1"/>
        <v>113.66666666666666</v>
      </c>
      <c r="G19" s="16">
        <v>12</v>
      </c>
      <c r="H19" s="22">
        <v>1200</v>
      </c>
      <c r="I19" s="22">
        <v>31000</v>
      </c>
    </row>
    <row r="20" spans="2:9" x14ac:dyDescent="0.3">
      <c r="B20" s="16" t="s">
        <v>71</v>
      </c>
      <c r="C20" s="9">
        <v>1E-4</v>
      </c>
      <c r="D20" s="22">
        <v>15</v>
      </c>
      <c r="E20" s="9">
        <f t="shared" si="1"/>
        <v>2.2733333333333334</v>
      </c>
      <c r="G20" s="16">
        <v>13</v>
      </c>
      <c r="H20" s="22">
        <v>1300</v>
      </c>
      <c r="I20" s="22">
        <v>34000</v>
      </c>
    </row>
    <row r="21" spans="2:9" x14ac:dyDescent="0.3">
      <c r="G21" s="16">
        <v>14</v>
      </c>
      <c r="H21" s="22">
        <v>1400</v>
      </c>
      <c r="I21" s="22">
        <v>37000</v>
      </c>
    </row>
    <row r="22" spans="2:9" x14ac:dyDescent="0.3">
      <c r="G22" s="16">
        <v>15</v>
      </c>
      <c r="H22" s="22">
        <v>1500</v>
      </c>
      <c r="I22" s="22">
        <v>40000</v>
      </c>
    </row>
    <row r="27" spans="2:9" x14ac:dyDescent="0.3">
      <c r="G27" s="16"/>
      <c r="H27" s="22"/>
      <c r="I27" s="22"/>
    </row>
    <row r="28" spans="2:9" x14ac:dyDescent="0.3">
      <c r="G28" s="16"/>
      <c r="H28" s="22"/>
      <c r="I28" s="22"/>
    </row>
    <row r="29" spans="2:9" x14ac:dyDescent="0.3">
      <c r="G29" s="16"/>
      <c r="H29" s="22"/>
      <c r="I29" s="22"/>
    </row>
    <row r="30" spans="2:9" x14ac:dyDescent="0.3">
      <c r="G30" s="16"/>
      <c r="H30" s="22"/>
      <c r="I30" s="22"/>
    </row>
    <row r="31" spans="2:9" x14ac:dyDescent="0.3">
      <c r="G31" s="16"/>
      <c r="H31" s="22"/>
      <c r="I31" s="22"/>
    </row>
    <row r="32" spans="2:9" x14ac:dyDescent="0.3">
      <c r="B32" s="11"/>
      <c r="C32" s="11"/>
      <c r="D32" s="11"/>
      <c r="E32" s="11"/>
      <c r="F32" s="11"/>
    </row>
    <row r="33" spans="2:9" x14ac:dyDescent="0.3">
      <c r="B33" s="11"/>
      <c r="C33" s="11"/>
      <c r="D33" s="11"/>
      <c r="E33" s="11"/>
      <c r="F33" s="11"/>
    </row>
    <row r="34" spans="2:9" x14ac:dyDescent="0.3">
      <c r="B34" s="11"/>
      <c r="C34" s="11"/>
      <c r="D34" s="11"/>
      <c r="E34" s="11"/>
      <c r="F34" s="11"/>
    </row>
    <row r="35" spans="2:9" x14ac:dyDescent="0.3">
      <c r="B35" s="11"/>
      <c r="C35" s="11"/>
      <c r="D35" s="11"/>
      <c r="E35" s="11"/>
      <c r="F35" s="11"/>
    </row>
    <row r="36" spans="2:9" x14ac:dyDescent="0.3">
      <c r="B36" s="11"/>
      <c r="C36" s="11"/>
      <c r="D36" s="11"/>
      <c r="E36" s="11"/>
      <c r="F36" s="11"/>
    </row>
    <row r="37" spans="2:9" x14ac:dyDescent="0.3">
      <c r="B37" s="11"/>
      <c r="C37" s="11"/>
      <c r="D37" s="11"/>
      <c r="E37" s="11"/>
      <c r="F37" s="11"/>
    </row>
    <row r="38" spans="2:9" x14ac:dyDescent="0.3">
      <c r="B38" s="11"/>
      <c r="C38" s="11"/>
      <c r="D38" s="11"/>
      <c r="E38" s="11"/>
      <c r="F38" s="11"/>
    </row>
    <row r="39" spans="2:9" x14ac:dyDescent="0.3">
      <c r="B39" s="11"/>
      <c r="C39" s="11"/>
      <c r="D39" s="11"/>
      <c r="E39" s="11"/>
      <c r="F39" s="11"/>
    </row>
    <row r="40" spans="2:9" x14ac:dyDescent="0.3">
      <c r="B40" s="11"/>
      <c r="C40" s="11"/>
      <c r="D40" s="11"/>
      <c r="E40" s="11"/>
      <c r="F40" s="11"/>
      <c r="G40" s="16"/>
      <c r="H40" s="22"/>
      <c r="I40" s="22"/>
    </row>
    <row r="41" spans="2:9" x14ac:dyDescent="0.3">
      <c r="B41" s="11"/>
      <c r="C41" s="11"/>
      <c r="D41" s="11"/>
      <c r="E41" s="11"/>
      <c r="F41" s="11"/>
    </row>
    <row r="42" spans="2:9" x14ac:dyDescent="0.3">
      <c r="B42" s="11"/>
      <c r="C42" s="11"/>
      <c r="D42" s="11"/>
      <c r="E42" s="11"/>
      <c r="F42" s="11"/>
    </row>
    <row r="43" spans="2:9" x14ac:dyDescent="0.3">
      <c r="B43" s="11"/>
      <c r="C43" s="11"/>
      <c r="D43" s="11"/>
      <c r="E43" s="11"/>
      <c r="F43" s="11"/>
    </row>
    <row r="44" spans="2:9" x14ac:dyDescent="0.3">
      <c r="B44" s="11"/>
      <c r="C44" s="11"/>
      <c r="D44" s="11"/>
      <c r="E44" s="11"/>
      <c r="F44" s="11"/>
    </row>
    <row r="45" spans="2:9" x14ac:dyDescent="0.3">
      <c r="B45" s="11"/>
      <c r="C45" s="11"/>
      <c r="D45" s="11"/>
      <c r="E45" s="11"/>
      <c r="F45" s="11"/>
    </row>
    <row r="46" spans="2:9" x14ac:dyDescent="0.3">
      <c r="B46" s="11"/>
      <c r="C46" s="11"/>
      <c r="D46" s="11"/>
      <c r="E46" s="11"/>
      <c r="F46" s="11"/>
    </row>
    <row r="47" spans="2:9" x14ac:dyDescent="0.3">
      <c r="B47" s="11"/>
      <c r="C47" s="11"/>
      <c r="D47" s="11"/>
      <c r="E47" s="11"/>
      <c r="F47" s="11"/>
    </row>
    <row r="48" spans="2:9" x14ac:dyDescent="0.3">
      <c r="B48" s="11"/>
      <c r="C48" s="11"/>
      <c r="D48" s="11"/>
      <c r="E48" s="11"/>
      <c r="F48" s="11"/>
    </row>
    <row r="49" spans="2:6" x14ac:dyDescent="0.3">
      <c r="B49" s="11"/>
      <c r="C49" s="11"/>
      <c r="D49" s="11"/>
      <c r="E49" s="11"/>
      <c r="F49" s="11"/>
    </row>
    <row r="50" spans="2:6" x14ac:dyDescent="0.3">
      <c r="B50" s="11"/>
      <c r="C50" s="11"/>
      <c r="D50" s="11"/>
      <c r="E50" s="11"/>
      <c r="F50" s="11"/>
    </row>
    <row r="51" spans="2:6" x14ac:dyDescent="0.3">
      <c r="B51" s="11"/>
      <c r="C51" s="11"/>
      <c r="D51" s="11"/>
      <c r="E51" s="11"/>
      <c r="F51" s="11"/>
    </row>
    <row r="52" spans="2:6" x14ac:dyDescent="0.3">
      <c r="B52" s="11"/>
      <c r="C52" s="11"/>
      <c r="D52" s="11"/>
      <c r="E52" s="11"/>
      <c r="F52" s="11"/>
    </row>
    <row r="53" spans="2:6" x14ac:dyDescent="0.3">
      <c r="B53" s="11"/>
      <c r="C53" s="11"/>
      <c r="D53" s="11"/>
      <c r="E53" s="11"/>
      <c r="F53" s="11"/>
    </row>
    <row r="54" spans="2:6" x14ac:dyDescent="0.3">
      <c r="B54" s="11"/>
      <c r="C54" s="11"/>
      <c r="D54" s="11"/>
      <c r="E54" s="11"/>
      <c r="F54" s="11"/>
    </row>
    <row r="55" spans="2:6" x14ac:dyDescent="0.3">
      <c r="B55" s="11"/>
      <c r="C55" s="11"/>
      <c r="D55" s="11"/>
      <c r="E55" s="11"/>
      <c r="F55" s="11"/>
    </row>
    <row r="56" spans="2:6" x14ac:dyDescent="0.3">
      <c r="B56" s="11"/>
      <c r="C56" s="11"/>
      <c r="D56" s="11"/>
      <c r="E56" s="11"/>
      <c r="F56" s="11"/>
    </row>
    <row r="57" spans="2:6" x14ac:dyDescent="0.3">
      <c r="B57" s="11"/>
      <c r="C57" s="11"/>
      <c r="D57" s="11"/>
      <c r="E57" s="11"/>
      <c r="F57" s="11"/>
    </row>
    <row r="58" spans="2:6" x14ac:dyDescent="0.3">
      <c r="B58" s="11"/>
      <c r="C58" s="11"/>
      <c r="D58" s="11"/>
      <c r="E58" s="11"/>
      <c r="F58" s="11"/>
    </row>
    <row r="59" spans="2:6" x14ac:dyDescent="0.3">
      <c r="B59" s="11"/>
      <c r="C59" s="11"/>
      <c r="D59" s="11"/>
      <c r="E59" s="11"/>
      <c r="F59" s="11"/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GuildTowerTable</vt:lpstr>
      <vt:lpstr>Balance</vt:lpstr>
      <vt:lpstr>GuildGoodsBalance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2024-03-25T06:15:00Z</dcterms:modified>
</cp:coreProperties>
</file>