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BC02C87-2F71-47BE-948C-637AC05A4EC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pecialRequestExchangeTabl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L9" i="2"/>
  <c r="L10" i="2"/>
  <c r="L11" i="2"/>
  <c r="L12" i="2"/>
  <c r="L8" i="2"/>
  <c r="K9" i="2"/>
  <c r="K10" i="2"/>
  <c r="K11" i="2"/>
  <c r="K12" i="2"/>
  <c r="K8" i="2"/>
  <c r="E9" i="2"/>
  <c r="E10" i="2"/>
  <c r="E11" i="2"/>
  <c r="E12" i="2"/>
  <c r="E13" i="2"/>
  <c r="E14" i="2"/>
  <c r="E15" i="2"/>
  <c r="E16" i="2"/>
  <c r="E17" i="2"/>
  <c r="E8" i="2"/>
  <c r="A3" i="1"/>
  <c r="A4" i="1"/>
  <c r="A5" i="1"/>
  <c r="A6" i="1"/>
  <c r="A7" i="1"/>
  <c r="A8" i="1"/>
  <c r="A9" i="1"/>
  <c r="A2" i="1"/>
  <c r="E18" i="2" l="1"/>
  <c r="L17" i="2" s="1"/>
  <c r="M17" i="2" s="1"/>
  <c r="M7" i="2"/>
  <c r="J16" i="2" l="1"/>
  <c r="K16" i="2" s="1"/>
  <c r="L18" i="2"/>
  <c r="M18" i="2" s="1"/>
  <c r="L19" i="2"/>
  <c r="M19" i="2" s="1"/>
  <c r="L16" i="2"/>
  <c r="M16" i="2" s="1"/>
  <c r="J17" i="2"/>
  <c r="K17" i="2" s="1"/>
  <c r="J18" i="2"/>
  <c r="K18" i="2" s="1"/>
  <c r="J19" i="2"/>
  <c r="K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성훈</author>
  </authors>
  <commentList>
    <comment ref="J1" authorId="0" shapeId="0" xr:uid="{2B3412EE-264E-4AA3-B0A6-89767BE627C7}">
      <text>
        <r>
          <rPr>
            <b/>
            <sz val="9"/>
            <color indexed="81"/>
            <rFont val="돋움"/>
            <family val="3"/>
            <charset val="129"/>
          </rPr>
          <t>성훈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<sst xmlns="http://schemas.openxmlformats.org/spreadsheetml/2006/main" count="66" uniqueCount="60">
  <si>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</si>
  <si>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</si>
  <si>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</si>
  <si>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</si>
  <si>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</si>
  <si>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</si>
  <si>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</si>
  <si>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</si>
  <si>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콘텐츠</t>
    <phoneticPr fontId="1" type="noConversion"/>
  </si>
  <si>
    <t>초월석 소탕권</t>
  </si>
  <si>
    <t>초월석 소탕권</t>
    <phoneticPr fontId="1" type="noConversion"/>
  </si>
  <si>
    <t>심득 조각</t>
  </si>
  <si>
    <t>심득 조각</t>
    <phoneticPr fontId="1" type="noConversion"/>
  </si>
  <si>
    <t>사신수 영약</t>
    <phoneticPr fontId="1" type="noConversion"/>
  </si>
  <si>
    <t>tapType</t>
    <phoneticPr fontId="1" type="noConversion"/>
  </si>
  <si>
    <t>sre_0</t>
    <phoneticPr fontId="1" type="noConversion"/>
  </si>
  <si>
    <t>sre_1</t>
  </si>
  <si>
    <t>sre_2</t>
  </si>
  <si>
    <t>sre_3</t>
  </si>
  <si>
    <t>sre_4</t>
  </si>
  <si>
    <t>1. 보상 측정</t>
    <phoneticPr fontId="1" type="noConversion"/>
  </si>
  <si>
    <t>1단계</t>
    <phoneticPr fontId="1" type="noConversion"/>
  </si>
  <si>
    <t>2단계</t>
    <phoneticPr fontId="1" type="noConversion"/>
  </si>
  <si>
    <t>3단계</t>
    <phoneticPr fontId="1" type="noConversion"/>
  </si>
  <si>
    <t>4단계</t>
    <phoneticPr fontId="1" type="noConversion"/>
  </si>
  <si>
    <t>5단계</t>
    <phoneticPr fontId="1" type="noConversion"/>
  </si>
  <si>
    <t>6단계</t>
    <phoneticPr fontId="1" type="noConversion"/>
  </si>
  <si>
    <t>7단계</t>
  </si>
  <si>
    <t>8단계</t>
  </si>
  <si>
    <t>9단계</t>
  </si>
  <si>
    <t>10단계</t>
  </si>
  <si>
    <t>클리어 보상</t>
    <phoneticPr fontId="1" type="noConversion"/>
  </si>
  <si>
    <t>별 보상</t>
    <phoneticPr fontId="1" type="noConversion"/>
  </si>
  <si>
    <t>총합</t>
    <phoneticPr fontId="1" type="noConversion"/>
  </si>
  <si>
    <t>최대 획득</t>
    <phoneticPr fontId="1" type="noConversion"/>
  </si>
  <si>
    <t>상점 교환 재화</t>
    <phoneticPr fontId="1" type="noConversion"/>
  </si>
  <si>
    <t>시즌 교환</t>
    <phoneticPr fontId="1" type="noConversion"/>
  </si>
  <si>
    <t>상시</t>
    <phoneticPr fontId="1" type="noConversion"/>
  </si>
  <si>
    <t>제한 횟수</t>
    <phoneticPr fontId="1" type="noConversion"/>
  </si>
  <si>
    <t>가격</t>
    <phoneticPr fontId="1" type="noConversion"/>
  </si>
  <si>
    <t>지급 개수</t>
    <phoneticPr fontId="1" type="noConversion"/>
  </si>
  <si>
    <t>총 지급 개수</t>
    <phoneticPr fontId="1" type="noConversion"/>
  </si>
  <si>
    <t>총 가격</t>
    <phoneticPr fontId="1" type="noConversion"/>
  </si>
  <si>
    <t>검은 구미호 구슬 소탕권</t>
  </si>
  <si>
    <t>검은 구미호 구슬 소탕권</t>
    <phoneticPr fontId="1" type="noConversion"/>
  </si>
  <si>
    <t>수련의 방 입장권</t>
  </si>
  <si>
    <t>수련의 방 입장권</t>
    <phoneticPr fontId="1" type="noConversion"/>
  </si>
  <si>
    <t>사신수 기운</t>
  </si>
  <si>
    <t>사신수 기운</t>
    <phoneticPr fontId="1" type="noConversion"/>
  </si>
  <si>
    <t>태극 조각</t>
  </si>
  <si>
    <t>태극 조각</t>
    <phoneticPr fontId="1" type="noConversion"/>
  </si>
  <si>
    <t>요석</t>
  </si>
  <si>
    <t>요석</t>
    <phoneticPr fontId="1" type="noConversion"/>
  </si>
  <si>
    <t>시즌 교환 후 가능 횟수</t>
    <phoneticPr fontId="1" type="noConversion"/>
  </si>
  <si>
    <t>최대 교환 가능</t>
    <phoneticPr fontId="1" type="noConversion"/>
  </si>
  <si>
    <t>사신수 영약</t>
  </si>
  <si>
    <t>startSeasonId</t>
    <phoneticPr fontId="1" type="noConversion"/>
  </si>
  <si>
    <t>endSeasonId</t>
    <phoneticPr fontId="1" type="noConversion"/>
  </si>
  <si>
    <t>특별 의뢰 재화</t>
    <phoneticPr fontId="1" type="noConversion"/>
  </si>
  <si>
    <t>태극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</si>
</sst>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3" fontId="0" fillId="4" borderId="0" xfId="0" applyNumberForma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20</xdr:row>
      <xdr:rowOff>104775</xdr:rowOff>
    </xdr:from>
    <xdr:to>
      <xdr:col>9</xdr:col>
      <xdr:colOff>57811</xdr:colOff>
      <xdr:row>43</xdr:row>
      <xdr:rowOff>181658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2406FEF-B935-A221-66D8-7E92C5F5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4362450"/>
          <a:ext cx="4734586" cy="4896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10"/>
  <sheetViews>
    <sheetView tabSelected="1" workbookViewId="0">
      <selection activeCell="D18" sqref="D18"/>
    </sheetView>
  </sheetViews>
  <sheetFormatPr defaultRowHeight="16.5" x14ac:dyDescent="0.3"/>
  <cols>
    <col min="3" max="3" width="11.875" customWidth="1"/>
    <col min="4" max="4" width="19.375" customWidth="1"/>
    <col min="6" max="6" width="23.5" bestFit="1" customWidth="1"/>
    <col min="7" max="7" width="9.5" bestFit="1" customWidth="1"/>
    <col min="8" max="8" width="24.625" customWidth="1"/>
    <col min="9" max="9" width="19.375" bestFit="1" customWidth="1"/>
    <col min="10" max="10" width="13" bestFit="1" customWidth="1"/>
    <col min="11" max="11" width="12.625" bestFit="1" customWidth="1"/>
  </cols>
  <sheetData>
    <row r="1" spans="1:11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56</v>
      </c>
      <c r="K1" t="s">
        <v>57</v>
      </c>
    </row>
    <row r="2" spans="1:11" x14ac:dyDescent="0.3">
      <c r="A2">
        <f>ROW()-2</f>
        <v>0</v>
      </c>
      <c r="B2">
        <v>0</v>
      </c>
      <c r="C2">
        <v>9055</v>
      </c>
      <c r="D2">
        <v>10</v>
      </c>
      <c r="E2">
        <v>1</v>
      </c>
      <c r="F2" t="s">
        <v>45</v>
      </c>
      <c r="G2">
        <v>10000</v>
      </c>
      <c r="H2" t="s">
        <v>15</v>
      </c>
      <c r="I2">
        <v>1</v>
      </c>
      <c r="J2">
        <v>0</v>
      </c>
      <c r="K2">
        <v>999</v>
      </c>
    </row>
    <row r="3" spans="1:11" x14ac:dyDescent="0.3">
      <c r="A3">
        <f t="shared" ref="A3:A10" si="0">ROW()-2</f>
        <v>1</v>
      </c>
      <c r="B3">
        <v>0</v>
      </c>
      <c r="C3">
        <v>9053</v>
      </c>
      <c r="D3">
        <v>5</v>
      </c>
      <c r="E3">
        <v>1</v>
      </c>
      <c r="F3" t="s">
        <v>43</v>
      </c>
      <c r="G3">
        <v>10000</v>
      </c>
      <c r="H3" t="s">
        <v>16</v>
      </c>
      <c r="I3">
        <v>1</v>
      </c>
      <c r="J3">
        <v>0</v>
      </c>
      <c r="K3">
        <v>999</v>
      </c>
    </row>
    <row r="4" spans="1:11" x14ac:dyDescent="0.3">
      <c r="A4">
        <f t="shared" si="0"/>
        <v>2</v>
      </c>
      <c r="B4">
        <v>0</v>
      </c>
      <c r="C4">
        <v>9041</v>
      </c>
      <c r="D4">
        <v>5</v>
      </c>
      <c r="E4">
        <v>1</v>
      </c>
      <c r="F4" t="s">
        <v>9</v>
      </c>
      <c r="G4">
        <v>10000</v>
      </c>
      <c r="H4" t="s">
        <v>17</v>
      </c>
      <c r="I4">
        <v>1</v>
      </c>
      <c r="J4">
        <v>0</v>
      </c>
      <c r="K4">
        <v>999</v>
      </c>
    </row>
    <row r="5" spans="1:11" x14ac:dyDescent="0.3">
      <c r="A5">
        <f t="shared" si="0"/>
        <v>3</v>
      </c>
      <c r="B5">
        <v>0</v>
      </c>
      <c r="C5">
        <v>9063</v>
      </c>
      <c r="D5">
        <v>10</v>
      </c>
      <c r="E5">
        <v>1</v>
      </c>
      <c r="F5" t="s">
        <v>55</v>
      </c>
      <c r="G5">
        <v>5000</v>
      </c>
      <c r="H5" t="s">
        <v>18</v>
      </c>
      <c r="I5">
        <v>1</v>
      </c>
      <c r="J5">
        <v>0</v>
      </c>
      <c r="K5">
        <v>999</v>
      </c>
    </row>
    <row r="6" spans="1:11" x14ac:dyDescent="0.3">
      <c r="A6">
        <f t="shared" si="0"/>
        <v>4</v>
      </c>
      <c r="B6">
        <v>0</v>
      </c>
      <c r="C6">
        <v>9050</v>
      </c>
      <c r="D6">
        <v>10</v>
      </c>
      <c r="E6">
        <v>1</v>
      </c>
      <c r="F6" t="s">
        <v>59</v>
      </c>
      <c r="G6">
        <v>5000</v>
      </c>
      <c r="H6" t="s">
        <v>19</v>
      </c>
      <c r="I6">
        <v>1</v>
      </c>
      <c r="J6">
        <v>0</v>
      </c>
      <c r="K6">
        <v>999</v>
      </c>
    </row>
    <row r="7" spans="1:11" x14ac:dyDescent="0.3">
      <c r="A7">
        <f t="shared" si="0"/>
        <v>5</v>
      </c>
      <c r="B7">
        <v>1</v>
      </c>
      <c r="C7">
        <v>9062</v>
      </c>
      <c r="D7">
        <v>5000</v>
      </c>
      <c r="E7">
        <v>0</v>
      </c>
      <c r="F7" t="s">
        <v>47</v>
      </c>
      <c r="G7">
        <v>1000</v>
      </c>
      <c r="J7">
        <v>0</v>
      </c>
      <c r="K7">
        <v>999</v>
      </c>
    </row>
    <row r="8" spans="1:11" x14ac:dyDescent="0.3">
      <c r="A8">
        <f t="shared" si="0"/>
        <v>6</v>
      </c>
      <c r="B8">
        <v>1</v>
      </c>
      <c r="C8">
        <v>9049</v>
      </c>
      <c r="D8">
        <v>10000</v>
      </c>
      <c r="E8">
        <v>0</v>
      </c>
      <c r="F8" t="s">
        <v>49</v>
      </c>
      <c r="G8">
        <v>1000</v>
      </c>
      <c r="J8">
        <v>0</v>
      </c>
      <c r="K8">
        <v>999</v>
      </c>
    </row>
    <row r="9" spans="1:11" x14ac:dyDescent="0.3">
      <c r="A9">
        <f t="shared" si="0"/>
        <v>7</v>
      </c>
      <c r="B9">
        <v>1</v>
      </c>
      <c r="C9">
        <v>9048</v>
      </c>
      <c r="D9">
        <v>15000</v>
      </c>
      <c r="E9">
        <v>0</v>
      </c>
      <c r="F9" t="s">
        <v>51</v>
      </c>
      <c r="G9">
        <v>1000</v>
      </c>
      <c r="J9">
        <v>0</v>
      </c>
      <c r="K9">
        <v>999</v>
      </c>
    </row>
    <row r="10" spans="1:11" x14ac:dyDescent="0.3">
      <c r="A10">
        <f t="shared" si="0"/>
        <v>8</v>
      </c>
      <c r="B10">
        <v>1</v>
      </c>
      <c r="C10">
        <v>9043</v>
      </c>
      <c r="D10">
        <v>50000</v>
      </c>
      <c r="E10">
        <v>0</v>
      </c>
      <c r="F10" t="s">
        <v>11</v>
      </c>
      <c r="G10">
        <v>500</v>
      </c>
      <c r="J10">
        <v>0</v>
      </c>
      <c r="K10">
        <v>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M66"/>
  <sheetViews>
    <sheetView workbookViewId="0">
      <selection activeCell="I8" sqref="I8:I12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7" width="23.5" style="3" bestFit="1" customWidth="1"/>
    <col min="8" max="8" width="20" style="3" customWidth="1"/>
    <col min="9" max="9" width="13.125" style="3" customWidth="1"/>
    <col min="10" max="10" width="22" style="3" bestFit="1" customWidth="1"/>
    <col min="11" max="11" width="12.375" style="3" customWidth="1"/>
    <col min="12" max="12" width="14.375" style="3" bestFit="1" customWidth="1"/>
    <col min="13" max="13" width="12.375" style="3" bestFit="1" customWidth="1"/>
    <col min="14" max="16384" width="8.75" style="3"/>
  </cols>
  <sheetData>
    <row r="1" spans="1:13" s="1" customFormat="1" x14ac:dyDescent="0.3">
      <c r="A1" s="9" t="s">
        <v>58</v>
      </c>
      <c r="B1" s="10"/>
    </row>
    <row r="2" spans="1:13" s="2" customFormat="1" ht="17.25" thickBot="1" x14ac:dyDescent="0.35">
      <c r="A2" s="11"/>
      <c r="B2" s="12"/>
    </row>
    <row r="6" spans="1:13" x14ac:dyDescent="0.3">
      <c r="B6" s="3" t="s">
        <v>20</v>
      </c>
      <c r="G6" s="3" t="s">
        <v>35</v>
      </c>
    </row>
    <row r="7" spans="1:13" ht="17.25" thickBot="1" x14ac:dyDescent="0.35">
      <c r="B7" s="4" t="s">
        <v>8</v>
      </c>
      <c r="C7" s="4" t="s">
        <v>31</v>
      </c>
      <c r="D7" s="4" t="s">
        <v>32</v>
      </c>
      <c r="E7" s="4" t="s">
        <v>33</v>
      </c>
      <c r="G7" s="4" t="s">
        <v>36</v>
      </c>
      <c r="H7" s="4" t="s">
        <v>39</v>
      </c>
      <c r="I7" s="4" t="s">
        <v>40</v>
      </c>
      <c r="J7" s="4" t="s">
        <v>38</v>
      </c>
      <c r="K7" s="4" t="s">
        <v>41</v>
      </c>
      <c r="L7" s="4" t="s">
        <v>42</v>
      </c>
      <c r="M7" s="8">
        <f>SUM(L8:L12)</f>
        <v>40000</v>
      </c>
    </row>
    <row r="8" spans="1:13" ht="17.25" thickTop="1" x14ac:dyDescent="0.3">
      <c r="B8" s="5" t="s">
        <v>21</v>
      </c>
      <c r="C8" s="6">
        <v>2500</v>
      </c>
      <c r="D8" s="6">
        <v>2500</v>
      </c>
      <c r="E8" s="6">
        <f>D8+C8</f>
        <v>5000</v>
      </c>
      <c r="G8" s="5" t="s">
        <v>44</v>
      </c>
      <c r="H8" s="6">
        <v>10000</v>
      </c>
      <c r="I8" s="6">
        <v>5</v>
      </c>
      <c r="J8" s="3">
        <v>1</v>
      </c>
      <c r="K8" s="6">
        <f>I8*J8</f>
        <v>5</v>
      </c>
      <c r="L8" s="6">
        <f>J8*H8</f>
        <v>10000</v>
      </c>
    </row>
    <row r="9" spans="1:13" x14ac:dyDescent="0.3">
      <c r="B9" s="5" t="s">
        <v>22</v>
      </c>
      <c r="C9" s="6">
        <v>2500</v>
      </c>
      <c r="D9" s="6">
        <v>2500</v>
      </c>
      <c r="E9" s="6">
        <f t="shared" ref="E9:E17" si="0">D9+C9</f>
        <v>5000</v>
      </c>
      <c r="G9" s="5" t="s">
        <v>46</v>
      </c>
      <c r="H9" s="6">
        <v>10000</v>
      </c>
      <c r="I9" s="6">
        <v>10</v>
      </c>
      <c r="J9" s="3">
        <v>1</v>
      </c>
      <c r="K9" s="6">
        <f>I9*J9</f>
        <v>10</v>
      </c>
      <c r="L9" s="6">
        <f t="shared" ref="L9:L12" si="1">J9*H9</f>
        <v>10000</v>
      </c>
    </row>
    <row r="10" spans="1:13" x14ac:dyDescent="0.3">
      <c r="B10" s="5" t="s">
        <v>23</v>
      </c>
      <c r="C10" s="6">
        <v>2500</v>
      </c>
      <c r="D10" s="6">
        <v>2500</v>
      </c>
      <c r="E10" s="6">
        <f t="shared" si="0"/>
        <v>5000</v>
      </c>
      <c r="G10" s="5" t="s">
        <v>10</v>
      </c>
      <c r="H10" s="6">
        <v>10000</v>
      </c>
      <c r="I10" s="6">
        <v>5</v>
      </c>
      <c r="J10" s="3">
        <v>1</v>
      </c>
      <c r="K10" s="6">
        <f>I10*J10</f>
        <v>5</v>
      </c>
      <c r="L10" s="6">
        <f t="shared" si="1"/>
        <v>10000</v>
      </c>
    </row>
    <row r="11" spans="1:13" x14ac:dyDescent="0.3">
      <c r="B11" s="5" t="s">
        <v>24</v>
      </c>
      <c r="C11" s="6">
        <v>2500</v>
      </c>
      <c r="D11" s="6">
        <v>2500</v>
      </c>
      <c r="E11" s="6">
        <f t="shared" si="0"/>
        <v>5000</v>
      </c>
      <c r="G11" s="5" t="s">
        <v>59</v>
      </c>
      <c r="H11" s="6">
        <v>5000</v>
      </c>
      <c r="I11" s="6">
        <v>10</v>
      </c>
      <c r="J11" s="3">
        <v>1</v>
      </c>
      <c r="K11" s="6">
        <f>I11*J11</f>
        <v>10</v>
      </c>
      <c r="L11" s="6">
        <f t="shared" si="1"/>
        <v>5000</v>
      </c>
    </row>
    <row r="12" spans="1:13" x14ac:dyDescent="0.3">
      <c r="B12" s="5" t="s">
        <v>25</v>
      </c>
      <c r="C12" s="6">
        <v>2500</v>
      </c>
      <c r="D12" s="6">
        <v>2500</v>
      </c>
      <c r="E12" s="6">
        <f t="shared" si="0"/>
        <v>5000</v>
      </c>
      <c r="G12" s="5" t="s">
        <v>13</v>
      </c>
      <c r="H12" s="6">
        <v>5000</v>
      </c>
      <c r="I12" s="3">
        <v>10</v>
      </c>
      <c r="J12" s="3">
        <v>1</v>
      </c>
      <c r="K12" s="6">
        <f>I12*J12</f>
        <v>10</v>
      </c>
      <c r="L12" s="6">
        <f t="shared" si="1"/>
        <v>5000</v>
      </c>
    </row>
    <row r="13" spans="1:13" x14ac:dyDescent="0.3">
      <c r="B13" s="5" t="s">
        <v>26</v>
      </c>
      <c r="C13" s="6">
        <v>2500</v>
      </c>
      <c r="D13" s="6">
        <v>2500</v>
      </c>
      <c r="E13" s="6">
        <f t="shared" si="0"/>
        <v>5000</v>
      </c>
      <c r="J13" s="6"/>
    </row>
    <row r="14" spans="1:13" x14ac:dyDescent="0.3">
      <c r="B14" s="5" t="s">
        <v>27</v>
      </c>
      <c r="C14" s="6">
        <v>2500</v>
      </c>
      <c r="D14" s="6">
        <v>2500</v>
      </c>
      <c r="E14" s="6">
        <f t="shared" si="0"/>
        <v>5000</v>
      </c>
      <c r="G14" s="3" t="s">
        <v>35</v>
      </c>
    </row>
    <row r="15" spans="1:13" ht="17.25" thickBot="1" x14ac:dyDescent="0.35">
      <c r="B15" s="5" t="s">
        <v>28</v>
      </c>
      <c r="C15" s="6">
        <v>2500</v>
      </c>
      <c r="D15" s="6">
        <v>2500</v>
      </c>
      <c r="E15" s="6">
        <f t="shared" si="0"/>
        <v>5000</v>
      </c>
      <c r="G15" s="4" t="s">
        <v>37</v>
      </c>
      <c r="H15" s="4" t="s">
        <v>39</v>
      </c>
      <c r="I15" s="4" t="s">
        <v>40</v>
      </c>
      <c r="J15" s="4" t="s">
        <v>53</v>
      </c>
      <c r="K15" s="4" t="s">
        <v>41</v>
      </c>
      <c r="L15" s="4" t="s">
        <v>54</v>
      </c>
      <c r="M15" s="4" t="s">
        <v>41</v>
      </c>
    </row>
    <row r="16" spans="1:13" ht="17.25" thickTop="1" x14ac:dyDescent="0.3">
      <c r="B16" s="5" t="s">
        <v>29</v>
      </c>
      <c r="C16" s="6">
        <v>2500</v>
      </c>
      <c r="D16" s="6">
        <v>2500</v>
      </c>
      <c r="E16" s="6">
        <f t="shared" si="0"/>
        <v>5000</v>
      </c>
      <c r="G16" s="5" t="s">
        <v>48</v>
      </c>
      <c r="H16" s="6">
        <v>1000</v>
      </c>
      <c r="I16" s="6">
        <v>5000</v>
      </c>
      <c r="J16" s="6">
        <f>($E$18-$M$7)/H16</f>
        <v>10</v>
      </c>
      <c r="K16" s="6">
        <f>J16*I16</f>
        <v>50000</v>
      </c>
      <c r="L16" s="6">
        <f>$E$18/H16</f>
        <v>50</v>
      </c>
      <c r="M16" s="6">
        <f>L16*I16</f>
        <v>250000</v>
      </c>
    </row>
    <row r="17" spans="2:13" x14ac:dyDescent="0.3">
      <c r="B17" s="5" t="s">
        <v>30</v>
      </c>
      <c r="C17" s="6">
        <v>2500</v>
      </c>
      <c r="D17" s="6">
        <v>2500</v>
      </c>
      <c r="E17" s="6">
        <f t="shared" si="0"/>
        <v>5000</v>
      </c>
      <c r="G17" s="5" t="s">
        <v>50</v>
      </c>
      <c r="H17" s="6">
        <v>1000</v>
      </c>
      <c r="I17" s="6">
        <v>10000</v>
      </c>
      <c r="J17" s="6">
        <f t="shared" ref="J17:J19" si="2">($E$18-$M$7)/H17</f>
        <v>10</v>
      </c>
      <c r="K17" s="6">
        <f t="shared" ref="K17:K19" si="3">J17*I17</f>
        <v>100000</v>
      </c>
      <c r="L17" s="6">
        <f t="shared" ref="L17:L19" si="4">$E$18/H17</f>
        <v>50</v>
      </c>
      <c r="M17" s="6">
        <f t="shared" ref="M17:M19" si="5">L17*I17</f>
        <v>500000</v>
      </c>
    </row>
    <row r="18" spans="2:13" ht="17.25" thickBot="1" x14ac:dyDescent="0.35">
      <c r="D18" s="4" t="s">
        <v>34</v>
      </c>
      <c r="E18" s="6">
        <f>SUM(E8:E17)</f>
        <v>50000</v>
      </c>
      <c r="G18" s="5" t="s">
        <v>52</v>
      </c>
      <c r="H18" s="6">
        <v>1000</v>
      </c>
      <c r="I18" s="6">
        <v>15000</v>
      </c>
      <c r="J18" s="6">
        <f t="shared" si="2"/>
        <v>10</v>
      </c>
      <c r="K18" s="6">
        <f t="shared" si="3"/>
        <v>150000</v>
      </c>
      <c r="L18" s="6">
        <f t="shared" si="4"/>
        <v>50</v>
      </c>
      <c r="M18" s="6">
        <f t="shared" si="5"/>
        <v>750000</v>
      </c>
    </row>
    <row r="19" spans="2:13" ht="17.25" thickTop="1" x14ac:dyDescent="0.3">
      <c r="G19" s="5" t="s">
        <v>12</v>
      </c>
      <c r="H19" s="6">
        <v>500</v>
      </c>
      <c r="I19" s="6">
        <v>50000</v>
      </c>
      <c r="J19" s="6">
        <f t="shared" si="2"/>
        <v>20</v>
      </c>
      <c r="K19" s="6">
        <f t="shared" si="3"/>
        <v>1000000</v>
      </c>
      <c r="L19" s="6">
        <f t="shared" si="4"/>
        <v>100</v>
      </c>
      <c r="M19" s="6">
        <f t="shared" si="5"/>
        <v>5000000</v>
      </c>
    </row>
    <row r="20" spans="2:13" x14ac:dyDescent="0.3">
      <c r="G20" s="5"/>
      <c r="J20" s="6"/>
      <c r="K20" s="6"/>
    </row>
    <row r="30" spans="2:13" x14ac:dyDescent="0.3">
      <c r="B30" s="5"/>
      <c r="D30" s="6"/>
      <c r="E30" s="6"/>
    </row>
    <row r="31" spans="2:13" x14ac:dyDescent="0.3">
      <c r="B31" s="5"/>
      <c r="D31" s="6"/>
    </row>
    <row r="32" spans="2:13" x14ac:dyDescent="0.3">
      <c r="B32" s="5"/>
      <c r="D32" s="6"/>
    </row>
    <row r="33" spans="2:5" x14ac:dyDescent="0.3">
      <c r="B33" s="5"/>
      <c r="D33" s="6"/>
    </row>
    <row r="39" spans="2:5" x14ac:dyDescent="0.3">
      <c r="B39" s="7"/>
      <c r="C39" s="7"/>
      <c r="D39" s="7"/>
      <c r="E39" s="7"/>
    </row>
    <row r="40" spans="2:5" x14ac:dyDescent="0.3">
      <c r="B40" s="7"/>
      <c r="C40" s="7"/>
      <c r="D40" s="7"/>
      <c r="E40" s="7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  <row r="66" spans="2:5" x14ac:dyDescent="0.3">
      <c r="B66" s="7"/>
      <c r="C66" s="7"/>
      <c r="D66" s="7"/>
      <c r="E66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SpecialRequestExchangeTable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2024-03-27T02:08:33Z</dcterms:modified>
</cp:coreProperties>
</file>