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456A787-23A7-4020-AB30-7EEE3E06BE6C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Winter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2" i="2" l="1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4" i="2"/>
  <c r="K33" i="2"/>
  <c r="K32" i="2"/>
  <c r="K31" i="2"/>
  <c r="K30" i="2"/>
  <c r="K29" i="2"/>
  <c r="K28" i="2"/>
  <c r="J34" i="2"/>
  <c r="J33" i="2"/>
  <c r="J32" i="2"/>
  <c r="J31" i="2"/>
  <c r="J30" i="2"/>
  <c r="J29" i="2"/>
  <c r="J28" i="2"/>
  <c r="K24" i="2"/>
  <c r="K23" i="2"/>
  <c r="K22" i="2"/>
  <c r="K21" i="2"/>
  <c r="K20" i="2"/>
  <c r="K19" i="2"/>
  <c r="J24" i="2"/>
  <c r="J23" i="2"/>
  <c r="J22" i="2"/>
  <c r="J21" i="2"/>
  <c r="J20" i="2"/>
  <c r="J19" i="2"/>
  <c r="L14" i="2"/>
  <c r="L9" i="2"/>
  <c r="L10" i="2"/>
  <c r="L11" i="2"/>
  <c r="L12" i="2"/>
  <c r="L13" i="2"/>
  <c r="E13" i="2"/>
  <c r="E12" i="2"/>
  <c r="E11" i="2"/>
  <c r="E10" i="2"/>
  <c r="E9" i="2"/>
  <c r="D4" i="2"/>
  <c r="L78" i="2" l="1"/>
  <c r="L74" i="2"/>
  <c r="L75" i="2"/>
  <c r="L72" i="2"/>
  <c r="L61" i="2"/>
  <c r="L66" i="2"/>
  <c r="L67" i="2"/>
  <c r="L76" i="2"/>
  <c r="L77" i="2"/>
  <c r="L73" i="2"/>
  <c r="L65" i="2"/>
  <c r="L62" i="2"/>
  <c r="L63" i="2"/>
  <c r="L64" i="2"/>
  <c r="L50" i="2"/>
  <c r="L56" i="2"/>
  <c r="L30" i="2"/>
  <c r="L51" i="2"/>
  <c r="L52" i="2"/>
  <c r="L53" i="2"/>
  <c r="L39" i="2"/>
  <c r="L55" i="2"/>
  <c r="L54" i="2"/>
  <c r="L44" i="2"/>
  <c r="L45" i="2"/>
  <c r="L31" i="2"/>
  <c r="L43" i="2"/>
  <c r="L41" i="2"/>
  <c r="L42" i="2"/>
  <c r="L40" i="2"/>
  <c r="L32" i="2"/>
  <c r="L33" i="2"/>
  <c r="L29" i="2"/>
  <c r="L34" i="2"/>
  <c r="L28" i="2"/>
  <c r="L24" i="2"/>
  <c r="L23" i="2"/>
  <c r="L22" i="2"/>
  <c r="L21" i="2"/>
  <c r="L20" i="2"/>
  <c r="L19" i="2"/>
</calcChain>
</file>

<file path=xl/sharedStrings.xml><?xml version="1.0" encoding="utf-8"?>
<sst xmlns="http://schemas.openxmlformats.org/spreadsheetml/2006/main" count="157" uniqueCount="41">
  <si>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</si>
  <si>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</si>
  <si>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</si>
  <si>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</si>
  <si>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</si>
  <si>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</si>
  <si>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1칸당 필요 사냥 수</t>
    <phoneticPr fontId="1" type="noConversion"/>
  </si>
  <si>
    <t>총 칸 수 설정</t>
    <phoneticPr fontId="1" type="noConversion"/>
  </si>
  <si>
    <t>총 재화 지급 사냥 수</t>
    <phoneticPr fontId="1" type="noConversion"/>
  </si>
  <si>
    <t>지급 되는 재화 량</t>
    <phoneticPr fontId="1" type="noConversion"/>
  </si>
  <si>
    <t>type</t>
    <phoneticPr fontId="1" type="noConversion"/>
  </si>
  <si>
    <t>재화명</t>
    <phoneticPr fontId="1" type="noConversion"/>
  </si>
  <si>
    <t>재화 총합</t>
    <phoneticPr fontId="1" type="noConversion"/>
  </si>
  <si>
    <t>칸수 배분</t>
    <phoneticPr fontId="1" type="noConversion"/>
  </si>
  <si>
    <t>1칸당 재화량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</si>
  <si>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</si>
  <si>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</si>
  <si>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</si>
  <si>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</si>
  <si>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</si>
  <si>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>실제 지급 되는 재화량 검증</t>
    <phoneticPr fontId="1" type="noConversion"/>
  </si>
  <si>
    <t>기본</t>
    <phoneticPr fontId="1" type="noConversion"/>
  </si>
  <si>
    <t>패스 보상</t>
    <phoneticPr fontId="1" type="noConversion"/>
  </si>
  <si>
    <t>총합</t>
    <phoneticPr fontId="1" type="noConversion"/>
  </si>
  <si>
    <t>스노클링 이벤트 재화량</t>
    <phoneticPr fontId="1" type="noConversion"/>
  </si>
  <si>
    <t>여름 훈련 이벤트 재화량</t>
    <phoneticPr fontId="1" type="noConversion"/>
  </si>
  <si>
    <t>도술꽃 소탕권</t>
    <phoneticPr fontId="1" type="noConversion"/>
  </si>
  <si>
    <t>가을 훈련 소탕권 최종 지급량</t>
    <phoneticPr fontId="1" type="noConversion"/>
  </si>
  <si>
    <t>1,5</t>
    <phoneticPr fontId="1" type="noConversion"/>
  </si>
  <si>
    <t>내면세계 입장권</t>
    <phoneticPr fontId="1" type="noConversion"/>
  </si>
  <si>
    <t>귀문석 소탕권</t>
    <phoneticPr fontId="1" type="noConversion"/>
  </si>
  <si>
    <t>2,10</t>
    <phoneticPr fontId="1" type="noConversion"/>
  </si>
  <si>
    <t>겨울 훈련 소탕권 최종 지급량</t>
    <phoneticPr fontId="1" type="noConversion"/>
  </si>
  <si>
    <t>3,15</t>
    <phoneticPr fontId="1" type="noConversion"/>
  </si>
  <si>
    <t>새해맞이 훈련 소탕권 최종 지급량</t>
    <phoneticPr fontId="1" type="noConversion"/>
  </si>
  <si>
    <t>봄맞이 훈련 소탕권 최종 지급량</t>
    <phoneticPr fontId="1" type="noConversion"/>
  </si>
  <si>
    <t>사신수 영약</t>
    <phoneticPr fontId="1" type="noConversion"/>
  </si>
  <si>
    <t>태극 영약</t>
    <phoneticPr fontId="1" type="noConversion"/>
  </si>
  <si>
    <t>검은 구미호 구슬 소탕권</t>
    <phoneticPr fontId="1" type="noConversion"/>
  </si>
  <si>
    <t>수련의 방 입장권</t>
    <phoneticPr fontId="1" type="noConversion"/>
  </si>
  <si>
    <t>비무 대회 입장권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</si>
</sst>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8" tint="-0.249977111117893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3" fontId="0" fillId="4" borderId="0" xfId="0" applyNumberFormat="1" applyFill="1">
      <alignment vertical="center"/>
    </xf>
    <xf numFmtId="0" fontId="0" fillId="4" borderId="0" xfId="0" applyFill="1">
      <alignment vertical="center"/>
    </xf>
    <xf numFmtId="3" fontId="0" fillId="0" borderId="0" xfId="0" applyNumberFormat="1">
      <alignment vertical="center"/>
    </xf>
    <xf numFmtId="0" fontId="2" fillId="0" borderId="0" xfId="1" applyFill="1">
      <alignment vertical="center"/>
    </xf>
    <xf numFmtId="0" fontId="5" fillId="0" borderId="0" xfId="0" applyFont="1">
      <alignment vertical="center"/>
    </xf>
    <xf numFmtId="0" fontId="3" fillId="0" borderId="0" xfId="2" applyFill="1">
      <alignment vertical="center"/>
    </xf>
    <xf numFmtId="0" fontId="6" fillId="0" borderId="0" xfId="1" applyFont="1" applyFill="1">
      <alignment vertical="center"/>
    </xf>
    <xf numFmtId="3" fontId="6" fillId="0" borderId="0" xfId="1" applyNumberFormat="1" applyFont="1" applyFill="1">
      <alignment vertical="center"/>
    </xf>
    <xf numFmtId="0" fontId="7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1"/>
  <sheetViews>
    <sheetView tabSelected="1" zoomScale="85" zoomScaleNormal="85" workbookViewId="0">
      <selection activeCell="F31" sqref="F31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4" customFormat="1" x14ac:dyDescent="0.3">
      <c r="A2" s="7">
        <v>0</v>
      </c>
      <c r="B2" s="8">
        <v>5000000</v>
      </c>
      <c r="C2" s="5">
        <v>9028</v>
      </c>
      <c r="D2" s="8">
        <v>3</v>
      </c>
      <c r="E2" s="5">
        <v>9028</v>
      </c>
      <c r="F2" s="8">
        <v>15</v>
      </c>
    </row>
    <row r="3" spans="1:6" s="4" customFormat="1" x14ac:dyDescent="0.3">
      <c r="A3" s="7">
        <v>1</v>
      </c>
      <c r="B3" s="8">
        <v>10000000</v>
      </c>
      <c r="C3" s="5">
        <v>9044</v>
      </c>
      <c r="D3" s="8">
        <v>2</v>
      </c>
      <c r="E3" s="5">
        <v>9044</v>
      </c>
      <c r="F3" s="8">
        <v>10</v>
      </c>
    </row>
    <row r="4" spans="1:6" s="4" customFormat="1" x14ac:dyDescent="0.3">
      <c r="A4" s="7">
        <v>2</v>
      </c>
      <c r="B4" s="8">
        <v>15000000</v>
      </c>
      <c r="C4" s="5">
        <v>9050</v>
      </c>
      <c r="D4" s="8">
        <v>2</v>
      </c>
      <c r="E4" s="5">
        <v>9050</v>
      </c>
      <c r="F4" s="8">
        <v>10</v>
      </c>
    </row>
    <row r="5" spans="1:6" s="4" customFormat="1" x14ac:dyDescent="0.3">
      <c r="A5" s="7">
        <v>3</v>
      </c>
      <c r="B5" s="8">
        <v>20000000</v>
      </c>
      <c r="C5" s="5">
        <v>9053</v>
      </c>
      <c r="D5" s="8">
        <v>2</v>
      </c>
      <c r="E5" s="5">
        <v>9053</v>
      </c>
      <c r="F5" s="8">
        <v>10</v>
      </c>
    </row>
    <row r="6" spans="1:6" s="6" customFormat="1" x14ac:dyDescent="0.3">
      <c r="A6" s="7">
        <v>4</v>
      </c>
      <c r="B6" s="8">
        <v>25000000</v>
      </c>
      <c r="C6" s="5">
        <v>9055</v>
      </c>
      <c r="D6" s="8">
        <v>2</v>
      </c>
      <c r="E6" s="5">
        <v>9055</v>
      </c>
      <c r="F6" s="8">
        <v>10</v>
      </c>
    </row>
    <row r="7" spans="1:6" s="4" customFormat="1" x14ac:dyDescent="0.3">
      <c r="A7" s="7">
        <v>5</v>
      </c>
      <c r="B7" s="8">
        <v>30000000</v>
      </c>
      <c r="C7" s="5">
        <v>9063</v>
      </c>
      <c r="D7" s="8">
        <v>2</v>
      </c>
      <c r="E7" s="5">
        <v>9063</v>
      </c>
      <c r="F7" s="8">
        <v>10</v>
      </c>
    </row>
    <row r="8" spans="1:6" x14ac:dyDescent="0.3">
      <c r="A8" s="7">
        <v>6</v>
      </c>
      <c r="B8" s="8">
        <v>35000000</v>
      </c>
      <c r="C8" s="5">
        <v>9057</v>
      </c>
      <c r="D8" s="8">
        <v>1</v>
      </c>
      <c r="E8" s="5">
        <v>9057</v>
      </c>
      <c r="F8" s="8">
        <v>5</v>
      </c>
    </row>
    <row r="9" spans="1:6" x14ac:dyDescent="0.3">
      <c r="A9" s="7">
        <v>7</v>
      </c>
      <c r="B9" s="8">
        <v>40000000</v>
      </c>
      <c r="C9" s="5">
        <v>9028</v>
      </c>
      <c r="D9" s="8">
        <v>3</v>
      </c>
      <c r="E9" s="5">
        <v>9028</v>
      </c>
      <c r="F9" s="8">
        <v>15</v>
      </c>
    </row>
    <row r="10" spans="1:6" x14ac:dyDescent="0.3">
      <c r="A10" s="7">
        <v>8</v>
      </c>
      <c r="B10" s="8">
        <v>45000000</v>
      </c>
      <c r="C10" s="5">
        <v>9044</v>
      </c>
      <c r="D10" s="8">
        <v>2</v>
      </c>
      <c r="E10" s="5">
        <v>9044</v>
      </c>
      <c r="F10" s="8">
        <v>10</v>
      </c>
    </row>
    <row r="11" spans="1:6" x14ac:dyDescent="0.3">
      <c r="A11" s="7">
        <v>9</v>
      </c>
      <c r="B11" s="8">
        <v>50000000</v>
      </c>
      <c r="C11" s="5">
        <v>9050</v>
      </c>
      <c r="D11" s="8">
        <v>2</v>
      </c>
      <c r="E11" s="5">
        <v>9050</v>
      </c>
      <c r="F11" s="8">
        <v>10</v>
      </c>
    </row>
    <row r="12" spans="1:6" x14ac:dyDescent="0.3">
      <c r="A12" s="7">
        <v>10</v>
      </c>
      <c r="B12" s="8">
        <v>55000000</v>
      </c>
      <c r="C12" s="5">
        <v>9053</v>
      </c>
      <c r="D12" s="8">
        <v>2</v>
      </c>
      <c r="E12" s="5">
        <v>9053</v>
      </c>
      <c r="F12" s="8">
        <v>10</v>
      </c>
    </row>
    <row r="13" spans="1:6" x14ac:dyDescent="0.3">
      <c r="A13" s="7">
        <v>11</v>
      </c>
      <c r="B13" s="8">
        <v>60000000</v>
      </c>
      <c r="C13" s="5">
        <v>9055</v>
      </c>
      <c r="D13" s="8">
        <v>2</v>
      </c>
      <c r="E13" s="5">
        <v>9055</v>
      </c>
      <c r="F13" s="8">
        <v>10</v>
      </c>
    </row>
    <row r="14" spans="1:6" x14ac:dyDescent="0.3">
      <c r="A14" s="7">
        <v>12</v>
      </c>
      <c r="B14" s="8">
        <v>65000000</v>
      </c>
      <c r="C14" s="5">
        <v>9063</v>
      </c>
      <c r="D14" s="8">
        <v>2</v>
      </c>
      <c r="E14" s="5">
        <v>9063</v>
      </c>
      <c r="F14" s="8">
        <v>10</v>
      </c>
    </row>
    <row r="15" spans="1:6" x14ac:dyDescent="0.3">
      <c r="A15" s="7">
        <v>13</v>
      </c>
      <c r="B15" s="8">
        <v>70000000</v>
      </c>
      <c r="C15" s="5">
        <v>9057</v>
      </c>
      <c r="D15" s="8">
        <v>1</v>
      </c>
      <c r="E15" s="5">
        <v>9057</v>
      </c>
      <c r="F15" s="8">
        <v>5</v>
      </c>
    </row>
    <row r="16" spans="1:6" x14ac:dyDescent="0.3">
      <c r="A16" s="7">
        <v>14</v>
      </c>
      <c r="B16" s="8">
        <v>75000000</v>
      </c>
      <c r="C16" s="5">
        <v>9028</v>
      </c>
      <c r="D16" s="8">
        <v>3</v>
      </c>
      <c r="E16" s="5">
        <v>9028</v>
      </c>
      <c r="F16" s="8">
        <v>15</v>
      </c>
    </row>
    <row r="17" spans="1:6" x14ac:dyDescent="0.3">
      <c r="A17" s="7">
        <v>15</v>
      </c>
      <c r="B17" s="8">
        <v>80000000</v>
      </c>
      <c r="C17" s="5">
        <v>9044</v>
      </c>
      <c r="D17" s="8">
        <v>2</v>
      </c>
      <c r="E17" s="5">
        <v>9044</v>
      </c>
      <c r="F17" s="8">
        <v>10</v>
      </c>
    </row>
    <row r="18" spans="1:6" x14ac:dyDescent="0.3">
      <c r="A18" s="7">
        <v>16</v>
      </c>
      <c r="B18" s="8">
        <v>85000000</v>
      </c>
      <c r="C18" s="5">
        <v>9050</v>
      </c>
      <c r="D18" s="8">
        <v>2</v>
      </c>
      <c r="E18" s="5">
        <v>9050</v>
      </c>
      <c r="F18" s="8">
        <v>10</v>
      </c>
    </row>
    <row r="19" spans="1:6" x14ac:dyDescent="0.3">
      <c r="A19" s="7">
        <v>17</v>
      </c>
      <c r="B19" s="8">
        <v>90000000</v>
      </c>
      <c r="C19" s="5">
        <v>9053</v>
      </c>
      <c r="D19" s="8">
        <v>2</v>
      </c>
      <c r="E19" s="5">
        <v>9053</v>
      </c>
      <c r="F19" s="8">
        <v>10</v>
      </c>
    </row>
    <row r="20" spans="1:6" x14ac:dyDescent="0.3">
      <c r="A20" s="7">
        <v>18</v>
      </c>
      <c r="B20" s="8">
        <v>95000000</v>
      </c>
      <c r="C20" s="5">
        <v>9055</v>
      </c>
      <c r="D20" s="8">
        <v>2</v>
      </c>
      <c r="E20" s="5">
        <v>9055</v>
      </c>
      <c r="F20" s="8">
        <v>10</v>
      </c>
    </row>
    <row r="21" spans="1:6" x14ac:dyDescent="0.3">
      <c r="A21" s="7">
        <v>19</v>
      </c>
      <c r="B21" s="8">
        <v>100000000</v>
      </c>
      <c r="C21" s="5">
        <v>9063</v>
      </c>
      <c r="D21" s="8">
        <v>2</v>
      </c>
      <c r="E21" s="5">
        <v>9063</v>
      </c>
      <c r="F21" s="8">
        <v>10</v>
      </c>
    </row>
    <row r="22" spans="1:6" x14ac:dyDescent="0.3">
      <c r="A22" s="7">
        <v>20</v>
      </c>
      <c r="B22" s="8">
        <v>105000000</v>
      </c>
      <c r="C22" s="5">
        <v>9057</v>
      </c>
      <c r="D22" s="8">
        <v>1</v>
      </c>
      <c r="E22" s="5">
        <v>9057</v>
      </c>
      <c r="F22" s="8">
        <v>5</v>
      </c>
    </row>
    <row r="23" spans="1:6" x14ac:dyDescent="0.3">
      <c r="A23" s="7">
        <v>21</v>
      </c>
      <c r="B23" s="8">
        <v>110000000</v>
      </c>
      <c r="C23" s="5">
        <v>9028</v>
      </c>
      <c r="D23" s="8">
        <v>3</v>
      </c>
      <c r="E23" s="5">
        <v>9028</v>
      </c>
      <c r="F23" s="8">
        <v>15</v>
      </c>
    </row>
    <row r="24" spans="1:6" x14ac:dyDescent="0.3">
      <c r="A24" s="7">
        <v>22</v>
      </c>
      <c r="B24" s="8">
        <v>115000000</v>
      </c>
      <c r="C24" s="5">
        <v>9044</v>
      </c>
      <c r="D24" s="8">
        <v>2</v>
      </c>
      <c r="E24" s="5">
        <v>9044</v>
      </c>
      <c r="F24" s="8">
        <v>10</v>
      </c>
    </row>
    <row r="25" spans="1:6" x14ac:dyDescent="0.3">
      <c r="A25" s="7">
        <v>23</v>
      </c>
      <c r="B25" s="8">
        <v>120000000</v>
      </c>
      <c r="C25" s="5">
        <v>9050</v>
      </c>
      <c r="D25" s="8">
        <v>2</v>
      </c>
      <c r="E25" s="5">
        <v>9050</v>
      </c>
      <c r="F25" s="8">
        <v>10</v>
      </c>
    </row>
    <row r="26" spans="1:6" x14ac:dyDescent="0.3">
      <c r="A26" s="7">
        <v>24</v>
      </c>
      <c r="B26" s="8">
        <v>125000000</v>
      </c>
      <c r="C26" s="5">
        <v>9053</v>
      </c>
      <c r="D26" s="8">
        <v>2</v>
      </c>
      <c r="E26" s="5">
        <v>9053</v>
      </c>
      <c r="F26" s="8">
        <v>10</v>
      </c>
    </row>
    <row r="27" spans="1:6" x14ac:dyDescent="0.3">
      <c r="A27" s="7">
        <v>25</v>
      </c>
      <c r="B27" s="8">
        <v>130000000</v>
      </c>
      <c r="C27" s="5">
        <v>9055</v>
      </c>
      <c r="D27" s="8">
        <v>2</v>
      </c>
      <c r="E27" s="5">
        <v>9055</v>
      </c>
      <c r="F27" s="8">
        <v>10</v>
      </c>
    </row>
    <row r="28" spans="1:6" x14ac:dyDescent="0.3">
      <c r="A28" s="7">
        <v>26</v>
      </c>
      <c r="B28" s="8">
        <v>135000000</v>
      </c>
      <c r="C28" s="5">
        <v>9063</v>
      </c>
      <c r="D28" s="8">
        <v>2</v>
      </c>
      <c r="E28" s="5">
        <v>9063</v>
      </c>
      <c r="F28" s="8">
        <v>10</v>
      </c>
    </row>
    <row r="29" spans="1:6" x14ac:dyDescent="0.3">
      <c r="A29" s="7">
        <v>27</v>
      </c>
      <c r="B29" s="8">
        <v>140000000</v>
      </c>
      <c r="C29" s="5">
        <v>9057</v>
      </c>
      <c r="D29" s="8">
        <v>1</v>
      </c>
      <c r="E29" s="5">
        <v>9057</v>
      </c>
      <c r="F29" s="8">
        <v>5</v>
      </c>
    </row>
    <row r="30" spans="1:6" x14ac:dyDescent="0.3">
      <c r="A30" s="7">
        <v>28</v>
      </c>
      <c r="B30" s="8">
        <v>145000000</v>
      </c>
      <c r="C30" s="5">
        <v>9028</v>
      </c>
      <c r="D30" s="8">
        <v>3</v>
      </c>
      <c r="E30" s="5">
        <v>9028</v>
      </c>
      <c r="F30" s="8">
        <v>15</v>
      </c>
    </row>
    <row r="31" spans="1:6" x14ac:dyDescent="0.3">
      <c r="A31" s="7">
        <v>29</v>
      </c>
      <c r="B31" s="8">
        <v>150000000</v>
      </c>
      <c r="C31" s="5">
        <v>9044</v>
      </c>
      <c r="D31" s="8">
        <v>2</v>
      </c>
      <c r="E31" s="5">
        <v>9044</v>
      </c>
      <c r="F31" s="8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0237-7B30-4837-87BA-FD176F5AB329}">
  <dimension ref="A2:M78"/>
  <sheetViews>
    <sheetView topLeftCell="A61" workbookViewId="0">
      <selection activeCell="L74" sqref="L74"/>
    </sheetView>
  </sheetViews>
  <sheetFormatPr defaultRowHeight="16.5" x14ac:dyDescent="0.3"/>
  <cols>
    <col min="2" max="2" width="17.875" customWidth="1"/>
    <col min="4" max="4" width="11.375" bestFit="1" customWidth="1"/>
    <col min="7" max="7" width="10.25" bestFit="1" customWidth="1"/>
    <col min="9" max="9" width="26.25" bestFit="1" customWidth="1"/>
    <col min="10" max="11" width="9.625" bestFit="1" customWidth="1"/>
    <col min="12" max="12" width="12.75" bestFit="1" customWidth="1"/>
  </cols>
  <sheetData>
    <row r="2" spans="1:13" x14ac:dyDescent="0.3">
      <c r="B2" t="s">
        <v>6</v>
      </c>
      <c r="D2" s="1">
        <v>5000000</v>
      </c>
    </row>
    <row r="3" spans="1:13" x14ac:dyDescent="0.3">
      <c r="B3" t="s">
        <v>7</v>
      </c>
      <c r="D3" s="2">
        <v>30</v>
      </c>
      <c r="G3" s="3"/>
    </row>
    <row r="4" spans="1:13" x14ac:dyDescent="0.3">
      <c r="B4" t="s">
        <v>8</v>
      </c>
      <c r="D4" s="3">
        <f>D2*D3</f>
        <v>150000000</v>
      </c>
      <c r="G4" s="3"/>
    </row>
    <row r="6" spans="1:13" x14ac:dyDescent="0.3">
      <c r="B6" s="11" t="s">
        <v>25</v>
      </c>
      <c r="C6" s="11"/>
      <c r="I6" s="11" t="s">
        <v>24</v>
      </c>
      <c r="J6" s="11"/>
    </row>
    <row r="7" spans="1:13" x14ac:dyDescent="0.3">
      <c r="B7" s="12" t="s">
        <v>9</v>
      </c>
      <c r="C7" s="12"/>
      <c r="I7" s="12" t="s">
        <v>9</v>
      </c>
      <c r="J7" s="12"/>
    </row>
    <row r="8" spans="1:13" x14ac:dyDescent="0.3">
      <c r="A8" t="s">
        <v>10</v>
      </c>
      <c r="B8" t="s">
        <v>11</v>
      </c>
      <c r="C8" t="s">
        <v>12</v>
      </c>
      <c r="D8" t="s">
        <v>13</v>
      </c>
      <c r="E8" t="s">
        <v>14</v>
      </c>
      <c r="H8" t="s">
        <v>10</v>
      </c>
      <c r="I8" t="s">
        <v>11</v>
      </c>
      <c r="J8" t="s">
        <v>12</v>
      </c>
      <c r="K8" t="s">
        <v>13</v>
      </c>
      <c r="L8" t="s">
        <v>14</v>
      </c>
    </row>
    <row r="9" spans="1:13" x14ac:dyDescent="0.3">
      <c r="A9" s="5">
        <v>9028</v>
      </c>
      <c r="B9" t="s">
        <v>15</v>
      </c>
      <c r="C9" s="3">
        <v>80</v>
      </c>
      <c r="D9">
        <v>6</v>
      </c>
      <c r="E9" s="3">
        <f>(C9/D9)/2</f>
        <v>6.666666666666667</v>
      </c>
      <c r="F9">
        <v>12</v>
      </c>
      <c r="H9" s="5">
        <v>9028</v>
      </c>
      <c r="I9" t="s">
        <v>15</v>
      </c>
      <c r="J9" s="3">
        <v>80</v>
      </c>
      <c r="K9">
        <v>5</v>
      </c>
      <c r="L9" s="3">
        <f>(J9/K9)/2</f>
        <v>8</v>
      </c>
      <c r="M9">
        <v>12</v>
      </c>
    </row>
    <row r="10" spans="1:13" x14ac:dyDescent="0.3">
      <c r="A10" s="5">
        <v>9027</v>
      </c>
      <c r="B10" t="s">
        <v>16</v>
      </c>
      <c r="C10" s="3">
        <v>40</v>
      </c>
      <c r="D10">
        <v>6</v>
      </c>
      <c r="E10" s="3">
        <f t="shared" ref="E10:E13" si="0">(C10/D10)/2</f>
        <v>3.3333333333333335</v>
      </c>
      <c r="F10">
        <v>8</v>
      </c>
      <c r="H10" s="5">
        <v>9027</v>
      </c>
      <c r="I10" t="s">
        <v>16</v>
      </c>
      <c r="J10" s="3">
        <v>40</v>
      </c>
      <c r="K10">
        <v>5</v>
      </c>
      <c r="L10" s="3">
        <f t="shared" ref="L10:L13" si="1">(J10/K10)/2</f>
        <v>4</v>
      </c>
      <c r="M10">
        <v>8</v>
      </c>
    </row>
    <row r="11" spans="1:13" x14ac:dyDescent="0.3">
      <c r="A11" s="5">
        <v>9017</v>
      </c>
      <c r="B11" t="s">
        <v>17</v>
      </c>
      <c r="C11" s="3">
        <v>60</v>
      </c>
      <c r="D11">
        <v>6</v>
      </c>
      <c r="E11" s="3">
        <f t="shared" si="0"/>
        <v>5</v>
      </c>
      <c r="F11">
        <v>10</v>
      </c>
      <c r="H11" s="5">
        <v>9017</v>
      </c>
      <c r="I11" t="s">
        <v>17</v>
      </c>
      <c r="J11" s="3">
        <v>60</v>
      </c>
      <c r="K11">
        <v>5</v>
      </c>
      <c r="L11" s="3">
        <f t="shared" si="1"/>
        <v>6</v>
      </c>
      <c r="M11">
        <v>10</v>
      </c>
    </row>
    <row r="12" spans="1:13" x14ac:dyDescent="0.3">
      <c r="A12" s="5">
        <v>9023</v>
      </c>
      <c r="B12" t="s">
        <v>18</v>
      </c>
      <c r="C12" s="3">
        <v>80</v>
      </c>
      <c r="D12">
        <v>6</v>
      </c>
      <c r="E12" s="3">
        <f t="shared" si="0"/>
        <v>6.666666666666667</v>
      </c>
      <c r="F12">
        <v>15</v>
      </c>
      <c r="H12" s="5">
        <v>9023</v>
      </c>
      <c r="I12" t="s">
        <v>18</v>
      </c>
      <c r="J12" s="3">
        <v>80</v>
      </c>
      <c r="K12">
        <v>5</v>
      </c>
      <c r="L12" s="3">
        <f t="shared" si="1"/>
        <v>8</v>
      </c>
      <c r="M12">
        <v>15</v>
      </c>
    </row>
    <row r="13" spans="1:13" x14ac:dyDescent="0.3">
      <c r="A13" s="5">
        <v>9009</v>
      </c>
      <c r="B13" t="s">
        <v>19</v>
      </c>
      <c r="C13" s="3">
        <v>120</v>
      </c>
      <c r="D13">
        <v>6</v>
      </c>
      <c r="E13" s="3">
        <f t="shared" si="0"/>
        <v>10</v>
      </c>
      <c r="F13">
        <v>20</v>
      </c>
      <c r="H13" s="5">
        <v>9009</v>
      </c>
      <c r="I13" t="s">
        <v>19</v>
      </c>
      <c r="J13" s="3">
        <v>120</v>
      </c>
      <c r="K13">
        <v>5</v>
      </c>
      <c r="L13" s="3">
        <f t="shared" si="1"/>
        <v>12</v>
      </c>
      <c r="M13">
        <v>20</v>
      </c>
    </row>
    <row r="14" spans="1:13" x14ac:dyDescent="0.3">
      <c r="A14" s="5"/>
      <c r="C14" s="3"/>
      <c r="E14" s="3"/>
      <c r="H14" s="5">
        <v>9033</v>
      </c>
      <c r="I14" t="s">
        <v>26</v>
      </c>
      <c r="J14" s="3">
        <v>40</v>
      </c>
      <c r="K14">
        <v>5</v>
      </c>
      <c r="L14" s="3">
        <f t="shared" ref="L14" si="2">(J14/K14)/2</f>
        <v>4</v>
      </c>
      <c r="M14">
        <v>20</v>
      </c>
    </row>
    <row r="17" spans="1:12" x14ac:dyDescent="0.3">
      <c r="B17" t="s">
        <v>20</v>
      </c>
      <c r="I17" t="s">
        <v>20</v>
      </c>
    </row>
    <row r="18" spans="1:12" x14ac:dyDescent="0.3">
      <c r="A18" t="s">
        <v>10</v>
      </c>
      <c r="B18" t="s">
        <v>11</v>
      </c>
      <c r="C18" t="s">
        <v>21</v>
      </c>
      <c r="D18" t="s">
        <v>22</v>
      </c>
      <c r="E18" t="s">
        <v>23</v>
      </c>
      <c r="H18" t="s">
        <v>10</v>
      </c>
      <c r="I18" t="s">
        <v>11</v>
      </c>
      <c r="J18" t="s">
        <v>21</v>
      </c>
      <c r="K18" t="s">
        <v>22</v>
      </c>
      <c r="L18" t="s">
        <v>23</v>
      </c>
    </row>
    <row r="19" spans="1:12" x14ac:dyDescent="0.3">
      <c r="A19" s="5">
        <v>9028</v>
      </c>
      <c r="B19" t="s">
        <v>15</v>
      </c>
      <c r="C19" s="3">
        <v>12</v>
      </c>
      <c r="D19" s="3">
        <v>60</v>
      </c>
      <c r="E19" s="3">
        <v>72</v>
      </c>
      <c r="F19">
        <v>18</v>
      </c>
      <c r="H19" s="5">
        <v>9028</v>
      </c>
      <c r="I19" t="s">
        <v>15</v>
      </c>
      <c r="J19" s="3">
        <f>SUMIF(WinterPass!C:C,'보상 측정'!H19,WinterPass!D:D)</f>
        <v>15</v>
      </c>
      <c r="K19" s="3">
        <f>SUMIF(WinterPass!E:E,'보상 측정'!H19,WinterPass!F:F)</f>
        <v>75</v>
      </c>
      <c r="L19" s="3">
        <f>J19+K19</f>
        <v>90</v>
      </c>
    </row>
    <row r="20" spans="1:12" x14ac:dyDescent="0.3">
      <c r="A20" s="5">
        <v>9027</v>
      </c>
      <c r="B20" t="s">
        <v>16</v>
      </c>
      <c r="C20" s="3">
        <v>6</v>
      </c>
      <c r="D20" s="3">
        <v>30</v>
      </c>
      <c r="E20" s="3">
        <v>36</v>
      </c>
      <c r="F20">
        <v>18</v>
      </c>
      <c r="H20" s="5">
        <v>9027</v>
      </c>
      <c r="I20" t="s">
        <v>16</v>
      </c>
      <c r="J20" s="3">
        <f>SUMIF(WinterPass!C:C,'보상 측정'!H20,WinterPass!D:D)</f>
        <v>0</v>
      </c>
      <c r="K20" s="3">
        <f>SUMIF(WinterPass!E:E,'보상 측정'!H20,WinterPass!F:F)</f>
        <v>0</v>
      </c>
      <c r="L20" s="3">
        <f t="shared" ref="L20:L24" si="3">J20+K20</f>
        <v>0</v>
      </c>
    </row>
    <row r="21" spans="1:12" x14ac:dyDescent="0.3">
      <c r="A21" s="5">
        <v>9017</v>
      </c>
      <c r="B21" t="s">
        <v>17</v>
      </c>
      <c r="C21" s="3">
        <v>6</v>
      </c>
      <c r="D21" s="3">
        <v>30</v>
      </c>
      <c r="E21" s="3">
        <v>36</v>
      </c>
      <c r="F21">
        <v>18</v>
      </c>
      <c r="H21" s="5">
        <v>9017</v>
      </c>
      <c r="I21" t="s">
        <v>17</v>
      </c>
      <c r="J21" s="3">
        <f>SUMIF(WinterPass!C:C,'보상 측정'!H21,WinterPass!D:D)</f>
        <v>0</v>
      </c>
      <c r="K21" s="3">
        <f>SUMIF(WinterPass!E:E,'보상 측정'!H21,WinterPass!F:F)</f>
        <v>0</v>
      </c>
      <c r="L21" s="3">
        <f t="shared" si="3"/>
        <v>0</v>
      </c>
    </row>
    <row r="22" spans="1:12" x14ac:dyDescent="0.3">
      <c r="A22" s="5">
        <v>9023</v>
      </c>
      <c r="B22" t="s">
        <v>18</v>
      </c>
      <c r="C22" s="3">
        <v>12</v>
      </c>
      <c r="D22" s="3">
        <v>60</v>
      </c>
      <c r="E22" s="3">
        <v>72</v>
      </c>
      <c r="H22" s="5">
        <v>9023</v>
      </c>
      <c r="I22" t="s">
        <v>18</v>
      </c>
      <c r="J22" s="3">
        <f>SUMIF(WinterPass!C:C,'보상 측정'!H22,WinterPass!D:D)</f>
        <v>0</v>
      </c>
      <c r="K22" s="3">
        <f>SUMIF(WinterPass!E:E,'보상 측정'!H22,WinterPass!F:F)</f>
        <v>0</v>
      </c>
      <c r="L22" s="3">
        <f t="shared" si="3"/>
        <v>0</v>
      </c>
    </row>
    <row r="23" spans="1:12" x14ac:dyDescent="0.3">
      <c r="A23" s="5">
        <v>9009</v>
      </c>
      <c r="B23" t="s">
        <v>19</v>
      </c>
      <c r="C23" s="3">
        <v>18</v>
      </c>
      <c r="D23" s="3">
        <v>72</v>
      </c>
      <c r="E23" s="3">
        <v>90</v>
      </c>
      <c r="H23" s="5">
        <v>9009</v>
      </c>
      <c r="I23" t="s">
        <v>19</v>
      </c>
      <c r="J23" s="3">
        <f>SUMIF(WinterPass!C:C,'보상 측정'!H23,WinterPass!D:D)</f>
        <v>0</v>
      </c>
      <c r="K23" s="3">
        <f>SUMIF(WinterPass!E:E,'보상 측정'!H23,WinterPass!F:F)</f>
        <v>0</v>
      </c>
      <c r="L23" s="3">
        <f t="shared" si="3"/>
        <v>0</v>
      </c>
    </row>
    <row r="24" spans="1:12" x14ac:dyDescent="0.3">
      <c r="H24" s="5">
        <v>9033</v>
      </c>
      <c r="I24" t="s">
        <v>26</v>
      </c>
      <c r="J24" s="3">
        <f>SUMIF(WinterPass!C:C,'보상 측정'!H24,WinterPass!D:D)</f>
        <v>0</v>
      </c>
      <c r="K24" s="3">
        <f>SUMIF(WinterPass!E:E,'보상 측정'!H24,WinterPass!F:F)</f>
        <v>0</v>
      </c>
      <c r="L24" s="3">
        <f t="shared" si="3"/>
        <v>0</v>
      </c>
    </row>
    <row r="26" spans="1:12" x14ac:dyDescent="0.3">
      <c r="H26" s="10" t="s">
        <v>27</v>
      </c>
      <c r="I26" s="10"/>
      <c r="J26" s="10"/>
    </row>
    <row r="27" spans="1:12" x14ac:dyDescent="0.3">
      <c r="H27" s="9" t="s">
        <v>10</v>
      </c>
      <c r="I27" s="9" t="s">
        <v>11</v>
      </c>
      <c r="J27" s="9" t="s">
        <v>21</v>
      </c>
      <c r="K27" s="9" t="s">
        <v>22</v>
      </c>
      <c r="L27" s="9" t="s">
        <v>23</v>
      </c>
    </row>
    <row r="28" spans="1:12" x14ac:dyDescent="0.3">
      <c r="G28" t="s">
        <v>28</v>
      </c>
      <c r="H28" s="5">
        <v>9044</v>
      </c>
      <c r="I28" t="s">
        <v>29</v>
      </c>
      <c r="J28" s="3">
        <f ca="1">SUMIF(WinterPass!C:D,'보상 측정'!H28,WinterPass!D:D)</f>
        <v>10</v>
      </c>
      <c r="K28" s="3">
        <f ca="1">SUMIF(WinterPass!E:F,'보상 측정'!H28,WinterPass!F:F)</f>
        <v>50</v>
      </c>
      <c r="L28" s="3">
        <f ca="1">J28+K28</f>
        <v>60</v>
      </c>
    </row>
    <row r="29" spans="1:12" x14ac:dyDescent="0.3">
      <c r="G29" t="s">
        <v>28</v>
      </c>
      <c r="H29" s="5">
        <v>9038</v>
      </c>
      <c r="I29" t="s">
        <v>30</v>
      </c>
      <c r="J29" s="3">
        <f ca="1">SUMIF(WinterPass!C:D,'보상 측정'!H29,WinterPass!D:D)</f>
        <v>0</v>
      </c>
      <c r="K29" s="3">
        <f ca="1">SUMIF(WinterPass!E:F,'보상 측정'!H29,WinterPass!F:F)</f>
        <v>0</v>
      </c>
      <c r="L29" s="3">
        <f t="shared" ref="L29:L34" ca="1" si="4">J29+K29</f>
        <v>0</v>
      </c>
    </row>
    <row r="30" spans="1:12" x14ac:dyDescent="0.3">
      <c r="G30" t="s">
        <v>28</v>
      </c>
      <c r="H30" s="5">
        <v>9033</v>
      </c>
      <c r="I30" t="s">
        <v>26</v>
      </c>
      <c r="J30" s="3">
        <f ca="1">SUMIF(WinterPass!C:D,'보상 측정'!H30,WinterPass!D:D)</f>
        <v>0</v>
      </c>
      <c r="K30" s="3">
        <f ca="1">SUMIF(WinterPass!E:F,'보상 측정'!H30,WinterPass!F:F)</f>
        <v>0</v>
      </c>
      <c r="L30" s="3">
        <f t="shared" ca="1" si="4"/>
        <v>0</v>
      </c>
    </row>
    <row r="31" spans="1:12" x14ac:dyDescent="0.3">
      <c r="G31" t="s">
        <v>31</v>
      </c>
      <c r="H31" s="5">
        <v>9028</v>
      </c>
      <c r="I31" t="s">
        <v>15</v>
      </c>
      <c r="J31" s="3">
        <f ca="1">SUMIF(WinterPass!C:D,'보상 측정'!H31,WinterPass!D:D)</f>
        <v>15</v>
      </c>
      <c r="K31" s="3">
        <f ca="1">SUMIF(WinterPass!E:F,'보상 측정'!H31,WinterPass!F:F)</f>
        <v>75</v>
      </c>
      <c r="L31" s="3">
        <f t="shared" ca="1" si="4"/>
        <v>90</v>
      </c>
    </row>
    <row r="32" spans="1:12" x14ac:dyDescent="0.3">
      <c r="G32" t="s">
        <v>28</v>
      </c>
      <c r="H32" s="5">
        <v>9027</v>
      </c>
      <c r="I32" t="s">
        <v>16</v>
      </c>
      <c r="J32" s="3">
        <f ca="1">SUMIF(WinterPass!C:D,'보상 측정'!H32,WinterPass!D:D)</f>
        <v>0</v>
      </c>
      <c r="K32" s="3">
        <f ca="1">SUMIF(WinterPass!E:F,'보상 측정'!H32,WinterPass!F:F)</f>
        <v>0</v>
      </c>
      <c r="L32" s="3">
        <f t="shared" ca="1" si="4"/>
        <v>0</v>
      </c>
    </row>
    <row r="33" spans="7:12" x14ac:dyDescent="0.3">
      <c r="G33" t="s">
        <v>28</v>
      </c>
      <c r="H33" s="5">
        <v>9017</v>
      </c>
      <c r="I33" t="s">
        <v>17</v>
      </c>
      <c r="J33" s="3">
        <f ca="1">SUMIF(WinterPass!C:D,'보상 측정'!H33,WinterPass!D:D)</f>
        <v>0</v>
      </c>
      <c r="K33" s="3">
        <f ca="1">SUMIF(WinterPass!E:F,'보상 측정'!H33,WinterPass!F:F)</f>
        <v>0</v>
      </c>
      <c r="L33" s="3">
        <f t="shared" ca="1" si="4"/>
        <v>0</v>
      </c>
    </row>
    <row r="34" spans="7:12" x14ac:dyDescent="0.3">
      <c r="G34" t="s">
        <v>31</v>
      </c>
      <c r="H34" s="5">
        <v>9023</v>
      </c>
      <c r="I34" t="s">
        <v>18</v>
      </c>
      <c r="J34" s="3">
        <f ca="1">SUMIF(WinterPass!C:D,'보상 측정'!H34,WinterPass!D:D)</f>
        <v>0</v>
      </c>
      <c r="K34" s="3">
        <f ca="1">SUMIF(WinterPass!E:F,'보상 측정'!H34,WinterPass!F:F)</f>
        <v>0</v>
      </c>
      <c r="L34" s="3">
        <f t="shared" ca="1" si="4"/>
        <v>0</v>
      </c>
    </row>
    <row r="37" spans="7:12" x14ac:dyDescent="0.3">
      <c r="H37" s="10" t="s">
        <v>32</v>
      </c>
      <c r="I37" s="10"/>
      <c r="J37" s="10"/>
    </row>
    <row r="38" spans="7:12" x14ac:dyDescent="0.3">
      <c r="H38" s="9" t="s">
        <v>10</v>
      </c>
      <c r="I38" s="9" t="s">
        <v>11</v>
      </c>
      <c r="J38" s="9" t="s">
        <v>21</v>
      </c>
      <c r="K38" s="9" t="s">
        <v>22</v>
      </c>
      <c r="L38" s="9" t="s">
        <v>23</v>
      </c>
    </row>
    <row r="39" spans="7:12" x14ac:dyDescent="0.3">
      <c r="G39" t="s">
        <v>31</v>
      </c>
      <c r="H39" s="5">
        <v>9044</v>
      </c>
      <c r="I39" t="s">
        <v>29</v>
      </c>
      <c r="J39" s="3">
        <f ca="1">SUMIF(WinterPass!C:D,'보상 측정'!H39,WinterPass!D:D)</f>
        <v>10</v>
      </c>
      <c r="K39" s="3">
        <f ca="1">SUMIF(WinterPass!E:F,'보상 측정'!H39,WinterPass!F:F)</f>
        <v>50</v>
      </c>
      <c r="L39" s="3">
        <f ca="1">J39+K39</f>
        <v>60</v>
      </c>
    </row>
    <row r="40" spans="7:12" x14ac:dyDescent="0.3">
      <c r="G40" t="s">
        <v>31</v>
      </c>
      <c r="H40" s="5">
        <v>9038</v>
      </c>
      <c r="I40" t="s">
        <v>30</v>
      </c>
      <c r="J40" s="3">
        <f ca="1">SUMIF(WinterPass!C:D,'보상 측정'!H40,WinterPass!D:D)</f>
        <v>0</v>
      </c>
      <c r="K40" s="3">
        <f ca="1">SUMIF(WinterPass!E:F,'보상 측정'!H40,WinterPass!F:F)</f>
        <v>0</v>
      </c>
      <c r="L40" s="3">
        <f t="shared" ref="L40:L45" ca="1" si="5">J40+K40</f>
        <v>0</v>
      </c>
    </row>
    <row r="41" spans="7:12" x14ac:dyDescent="0.3">
      <c r="G41" t="s">
        <v>31</v>
      </c>
      <c r="H41" s="5">
        <v>9033</v>
      </c>
      <c r="I41" t="s">
        <v>26</v>
      </c>
      <c r="J41" s="3">
        <f ca="1">SUMIF(WinterPass!C:D,'보상 측정'!H41,WinterPass!D:D)</f>
        <v>0</v>
      </c>
      <c r="K41" s="3">
        <f ca="1">SUMIF(WinterPass!E:F,'보상 측정'!H41,WinterPass!F:F)</f>
        <v>0</v>
      </c>
      <c r="L41" s="3">
        <f t="shared" ca="1" si="5"/>
        <v>0</v>
      </c>
    </row>
    <row r="42" spans="7:12" x14ac:dyDescent="0.3">
      <c r="G42" t="s">
        <v>33</v>
      </c>
      <c r="H42" s="5">
        <v>9028</v>
      </c>
      <c r="I42" t="s">
        <v>15</v>
      </c>
      <c r="J42" s="3">
        <f ca="1">SUMIF(WinterPass!C:D,'보상 측정'!H42,WinterPass!D:D)</f>
        <v>15</v>
      </c>
      <c r="K42" s="3">
        <f ca="1">SUMIF(WinterPass!E:F,'보상 측정'!H42,WinterPass!F:F)</f>
        <v>75</v>
      </c>
      <c r="L42" s="3">
        <f t="shared" ca="1" si="5"/>
        <v>90</v>
      </c>
    </row>
    <row r="43" spans="7:12" x14ac:dyDescent="0.3">
      <c r="G43" t="s">
        <v>31</v>
      </c>
      <c r="H43" s="5">
        <v>9027</v>
      </c>
      <c r="I43" t="s">
        <v>16</v>
      </c>
      <c r="J43" s="3">
        <f ca="1">SUMIF(WinterPass!C:D,'보상 측정'!H43,WinterPass!D:D)</f>
        <v>0</v>
      </c>
      <c r="K43" s="3">
        <f ca="1">SUMIF(WinterPass!E:F,'보상 측정'!H43,WinterPass!F:F)</f>
        <v>0</v>
      </c>
      <c r="L43" s="3">
        <f t="shared" ca="1" si="5"/>
        <v>0</v>
      </c>
    </row>
    <row r="44" spans="7:12" x14ac:dyDescent="0.3">
      <c r="G44" t="s">
        <v>31</v>
      </c>
      <c r="H44" s="5">
        <v>9017</v>
      </c>
      <c r="I44" t="s">
        <v>17</v>
      </c>
      <c r="J44" s="3">
        <f ca="1">SUMIF(WinterPass!C:D,'보상 측정'!H44,WinterPass!D:D)</f>
        <v>0</v>
      </c>
      <c r="K44" s="3">
        <f ca="1">SUMIF(WinterPass!E:F,'보상 측정'!H44,WinterPass!F:F)</f>
        <v>0</v>
      </c>
      <c r="L44" s="3">
        <f t="shared" ca="1" si="5"/>
        <v>0</v>
      </c>
    </row>
    <row r="45" spans="7:12" x14ac:dyDescent="0.3">
      <c r="G45" t="s">
        <v>33</v>
      </c>
      <c r="H45" s="5">
        <v>9023</v>
      </c>
      <c r="I45" t="s">
        <v>18</v>
      </c>
      <c r="J45" s="3">
        <f ca="1">SUMIF(WinterPass!C:D,'보상 측정'!H45,WinterPass!D:D)</f>
        <v>0</v>
      </c>
      <c r="K45" s="3">
        <f ca="1">SUMIF(WinterPass!E:F,'보상 측정'!H45,WinterPass!F:F)</f>
        <v>0</v>
      </c>
      <c r="L45" s="3">
        <f t="shared" ca="1" si="5"/>
        <v>0</v>
      </c>
    </row>
    <row r="48" spans="7:12" x14ac:dyDescent="0.3">
      <c r="H48" s="10" t="s">
        <v>34</v>
      </c>
      <c r="I48" s="10"/>
      <c r="J48" s="10"/>
    </row>
    <row r="49" spans="7:12" x14ac:dyDescent="0.3">
      <c r="H49" s="9" t="s">
        <v>10</v>
      </c>
      <c r="I49" s="9" t="s">
        <v>11</v>
      </c>
      <c r="J49" s="9" t="s">
        <v>21</v>
      </c>
      <c r="K49" s="9" t="s">
        <v>22</v>
      </c>
      <c r="L49" s="9" t="s">
        <v>23</v>
      </c>
    </row>
    <row r="50" spans="7:12" x14ac:dyDescent="0.3">
      <c r="G50" t="s">
        <v>31</v>
      </c>
      <c r="H50" s="5">
        <v>9044</v>
      </c>
      <c r="I50" t="s">
        <v>29</v>
      </c>
      <c r="J50" s="3">
        <f ca="1">SUMIF(WinterPass!C:D,'보상 측정'!H50,WinterPass!D:D)</f>
        <v>10</v>
      </c>
      <c r="K50" s="3">
        <f ca="1">SUMIF(WinterPass!E:F,'보상 측정'!H50,WinterPass!F:F)</f>
        <v>50</v>
      </c>
      <c r="L50" s="3">
        <f ca="1">J50+K50</f>
        <v>60</v>
      </c>
    </row>
    <row r="51" spans="7:12" x14ac:dyDescent="0.3">
      <c r="G51" t="s">
        <v>31</v>
      </c>
      <c r="H51" s="5">
        <v>9038</v>
      </c>
      <c r="I51" t="s">
        <v>30</v>
      </c>
      <c r="J51" s="3">
        <f ca="1">SUMIF(WinterPass!C:D,'보상 측정'!H51,WinterPass!D:D)</f>
        <v>0</v>
      </c>
      <c r="K51" s="3">
        <f ca="1">SUMIF(WinterPass!E:F,'보상 측정'!H51,WinterPass!F:F)</f>
        <v>0</v>
      </c>
      <c r="L51" s="3">
        <f t="shared" ref="L51:L56" ca="1" si="6">J51+K51</f>
        <v>0</v>
      </c>
    </row>
    <row r="52" spans="7:12" x14ac:dyDescent="0.3">
      <c r="G52" t="s">
        <v>31</v>
      </c>
      <c r="H52" s="5">
        <v>9033</v>
      </c>
      <c r="I52" t="s">
        <v>26</v>
      </c>
      <c r="J52" s="3">
        <f ca="1">SUMIF(WinterPass!C:D,'보상 측정'!H52,WinterPass!D:D)</f>
        <v>0</v>
      </c>
      <c r="K52" s="3">
        <f ca="1">SUMIF(WinterPass!E:F,'보상 측정'!H52,WinterPass!F:F)</f>
        <v>0</v>
      </c>
      <c r="L52" s="3">
        <f t="shared" ca="1" si="6"/>
        <v>0</v>
      </c>
    </row>
    <row r="53" spans="7:12" x14ac:dyDescent="0.3">
      <c r="G53" t="s">
        <v>33</v>
      </c>
      <c r="H53" s="5">
        <v>9028</v>
      </c>
      <c r="I53" t="s">
        <v>15</v>
      </c>
      <c r="J53" s="3">
        <f ca="1">SUMIF(WinterPass!C:D,'보상 측정'!H53,WinterPass!D:D)</f>
        <v>15</v>
      </c>
      <c r="K53" s="3">
        <f ca="1">SUMIF(WinterPass!E:F,'보상 측정'!H53,WinterPass!F:F)</f>
        <v>75</v>
      </c>
      <c r="L53" s="3">
        <f t="shared" ca="1" si="6"/>
        <v>90</v>
      </c>
    </row>
    <row r="54" spans="7:12" x14ac:dyDescent="0.3">
      <c r="G54" t="s">
        <v>31</v>
      </c>
      <c r="H54" s="5">
        <v>9027</v>
      </c>
      <c r="I54" t="s">
        <v>16</v>
      </c>
      <c r="J54" s="3">
        <f ca="1">SUMIF(WinterPass!C:D,'보상 측정'!H54,WinterPass!D:D)</f>
        <v>0</v>
      </c>
      <c r="K54" s="3">
        <f ca="1">SUMIF(WinterPass!E:F,'보상 측정'!H54,WinterPass!F:F)</f>
        <v>0</v>
      </c>
      <c r="L54" s="3">
        <f t="shared" ca="1" si="6"/>
        <v>0</v>
      </c>
    </row>
    <row r="55" spans="7:12" x14ac:dyDescent="0.3">
      <c r="G55" t="s">
        <v>31</v>
      </c>
      <c r="H55" s="5">
        <v>9017</v>
      </c>
      <c r="I55" t="s">
        <v>17</v>
      </c>
      <c r="J55" s="3">
        <f ca="1">SUMIF(WinterPass!C:D,'보상 측정'!H55,WinterPass!D:D)</f>
        <v>0</v>
      </c>
      <c r="K55" s="3">
        <f ca="1">SUMIF(WinterPass!E:F,'보상 측정'!H55,WinterPass!F:F)</f>
        <v>0</v>
      </c>
      <c r="L55" s="3">
        <f t="shared" ca="1" si="6"/>
        <v>0</v>
      </c>
    </row>
    <row r="56" spans="7:12" x14ac:dyDescent="0.3">
      <c r="G56" t="s">
        <v>33</v>
      </c>
      <c r="H56" s="5">
        <v>9023</v>
      </c>
      <c r="I56" t="s">
        <v>18</v>
      </c>
      <c r="J56" s="3">
        <f ca="1">SUMIF(WinterPass!C:D,'보상 측정'!H56,WinterPass!D:D)</f>
        <v>0</v>
      </c>
      <c r="K56" s="3">
        <f ca="1">SUMIF(WinterPass!E:F,'보상 측정'!H56,WinterPass!F:F)</f>
        <v>0</v>
      </c>
      <c r="L56" s="3">
        <f t="shared" ca="1" si="6"/>
        <v>0</v>
      </c>
    </row>
    <row r="59" spans="7:12" x14ac:dyDescent="0.3">
      <c r="H59" s="10" t="s">
        <v>35</v>
      </c>
      <c r="I59" s="10"/>
      <c r="J59" s="10"/>
    </row>
    <row r="60" spans="7:12" x14ac:dyDescent="0.3">
      <c r="H60" s="9" t="s">
        <v>10</v>
      </c>
      <c r="I60" s="9" t="s">
        <v>11</v>
      </c>
      <c r="J60" s="9" t="s">
        <v>21</v>
      </c>
      <c r="K60" s="9" t="s">
        <v>22</v>
      </c>
      <c r="L60" s="9" t="s">
        <v>23</v>
      </c>
    </row>
    <row r="61" spans="7:12" x14ac:dyDescent="0.3">
      <c r="G61" t="s">
        <v>31</v>
      </c>
      <c r="H61" s="5">
        <v>9044</v>
      </c>
      <c r="I61" t="s">
        <v>29</v>
      </c>
      <c r="J61" s="3">
        <f ca="1">SUMIF(WinterPass!C:D,'보상 측정'!H61,WinterPass!D:D)</f>
        <v>10</v>
      </c>
      <c r="K61" s="3">
        <f ca="1">SUMIF(WinterPass!E:F,'보상 측정'!H61,WinterPass!F:F)</f>
        <v>50</v>
      </c>
      <c r="L61" s="3">
        <f ca="1">J61+K61</f>
        <v>60</v>
      </c>
    </row>
    <row r="62" spans="7:12" x14ac:dyDescent="0.3">
      <c r="G62" t="s">
        <v>31</v>
      </c>
      <c r="H62" s="5">
        <v>9033</v>
      </c>
      <c r="I62" t="s">
        <v>26</v>
      </c>
      <c r="J62" s="3">
        <f ca="1">SUMIF(WinterPass!C:D,'보상 측정'!H62,WinterPass!D:D)</f>
        <v>0</v>
      </c>
      <c r="K62" s="3">
        <f ca="1">SUMIF(WinterPass!E:F,'보상 측정'!H62,WinterPass!F:F)</f>
        <v>0</v>
      </c>
      <c r="L62" s="3">
        <f t="shared" ref="L62:L67" ca="1" si="7">J62+K62</f>
        <v>0</v>
      </c>
    </row>
    <row r="63" spans="7:12" x14ac:dyDescent="0.3">
      <c r="G63" t="s">
        <v>33</v>
      </c>
      <c r="H63" s="5">
        <v>9028</v>
      </c>
      <c r="I63" t="s">
        <v>15</v>
      </c>
      <c r="J63" s="3">
        <f ca="1">SUMIF(WinterPass!C:D,'보상 측정'!H63,WinterPass!D:D)</f>
        <v>15</v>
      </c>
      <c r="K63" s="3">
        <f ca="1">SUMIF(WinterPass!E:F,'보상 측정'!H63,WinterPass!F:F)</f>
        <v>75</v>
      </c>
      <c r="L63" s="3">
        <f t="shared" ca="1" si="7"/>
        <v>90</v>
      </c>
    </row>
    <row r="64" spans="7:12" x14ac:dyDescent="0.3">
      <c r="G64" t="s">
        <v>31</v>
      </c>
      <c r="H64" s="5">
        <v>9027</v>
      </c>
      <c r="I64" t="s">
        <v>16</v>
      </c>
      <c r="J64" s="3">
        <f ca="1">SUMIF(WinterPass!C:D,'보상 측정'!H64,WinterPass!D:D)</f>
        <v>0</v>
      </c>
      <c r="K64" s="3">
        <f ca="1">SUMIF(WinterPass!E:F,'보상 측정'!H64,WinterPass!F:F)</f>
        <v>0</v>
      </c>
      <c r="L64" s="3">
        <f t="shared" ca="1" si="7"/>
        <v>0</v>
      </c>
    </row>
    <row r="65" spans="7:12" x14ac:dyDescent="0.3">
      <c r="G65" t="s">
        <v>31</v>
      </c>
      <c r="H65" s="5">
        <v>9017</v>
      </c>
      <c r="I65" t="s">
        <v>17</v>
      </c>
      <c r="J65" s="3">
        <f ca="1">SUMIF(WinterPass!C:D,'보상 측정'!H65,WinterPass!D:D)</f>
        <v>0</v>
      </c>
      <c r="K65" s="3">
        <f ca="1">SUMIF(WinterPass!E:F,'보상 측정'!H65,WinterPass!F:F)</f>
        <v>0</v>
      </c>
      <c r="L65" s="3">
        <f t="shared" ca="1" si="7"/>
        <v>0</v>
      </c>
    </row>
    <row r="66" spans="7:12" x14ac:dyDescent="0.3">
      <c r="G66" t="s">
        <v>31</v>
      </c>
      <c r="H66" s="5">
        <v>9063</v>
      </c>
      <c r="I66" t="s">
        <v>36</v>
      </c>
      <c r="J66" s="3">
        <f ca="1">SUMIF(WinterPass!C:D,'보상 측정'!H66,WinterPass!D:D)</f>
        <v>8</v>
      </c>
      <c r="K66" s="3">
        <f ca="1">SUMIF(WinterPass!E:F,'보상 측정'!H66,WinterPass!F:F)</f>
        <v>40</v>
      </c>
      <c r="L66" s="3">
        <f t="shared" ca="1" si="7"/>
        <v>48</v>
      </c>
    </row>
    <row r="67" spans="7:12" x14ac:dyDescent="0.3">
      <c r="G67" t="s">
        <v>31</v>
      </c>
      <c r="H67" s="5">
        <v>9050</v>
      </c>
      <c r="I67" t="s">
        <v>37</v>
      </c>
      <c r="J67" s="3">
        <f ca="1">SUMIF(WinterPass!C:D,'보상 측정'!H67,WinterPass!D:D)</f>
        <v>8</v>
      </c>
      <c r="K67" s="3">
        <f ca="1">SUMIF(WinterPass!E:F,'보상 측정'!H67,WinterPass!F:F)</f>
        <v>40</v>
      </c>
      <c r="L67" s="3">
        <f t="shared" ca="1" si="7"/>
        <v>48</v>
      </c>
    </row>
    <row r="68" spans="7:12" x14ac:dyDescent="0.3">
      <c r="H68" s="5"/>
      <c r="J68" s="3"/>
      <c r="K68" s="3"/>
      <c r="L68" s="3"/>
    </row>
    <row r="69" spans="7:12" x14ac:dyDescent="0.3">
      <c r="H69" s="5"/>
      <c r="J69" s="3"/>
      <c r="K69" s="3"/>
      <c r="L69" s="3"/>
    </row>
    <row r="70" spans="7:12" x14ac:dyDescent="0.3">
      <c r="H70" s="10" t="s">
        <v>35</v>
      </c>
      <c r="I70" s="10"/>
      <c r="J70" s="10"/>
    </row>
    <row r="71" spans="7:12" x14ac:dyDescent="0.3">
      <c r="H71" s="9" t="s">
        <v>10</v>
      </c>
      <c r="I71" s="9" t="s">
        <v>11</v>
      </c>
      <c r="J71" s="9" t="s">
        <v>21</v>
      </c>
      <c r="K71" s="9" t="s">
        <v>22</v>
      </c>
      <c r="L71" s="9" t="s">
        <v>23</v>
      </c>
    </row>
    <row r="72" spans="7:12" x14ac:dyDescent="0.3">
      <c r="G72" t="s">
        <v>33</v>
      </c>
      <c r="H72" s="5">
        <v>9028</v>
      </c>
      <c r="I72" t="s">
        <v>15</v>
      </c>
      <c r="J72" s="3">
        <f ca="1">SUMIF(WinterPass!C:D,'보상 측정'!H72,WinterPass!D:D)</f>
        <v>15</v>
      </c>
      <c r="K72" s="3">
        <f ca="1">SUMIF(WinterPass!E:F,'보상 측정'!H72,WinterPass!F:F)</f>
        <v>75</v>
      </c>
      <c r="L72" s="3">
        <f ca="1">J72+K72</f>
        <v>90</v>
      </c>
    </row>
    <row r="73" spans="7:12" x14ac:dyDescent="0.3">
      <c r="G73" t="s">
        <v>31</v>
      </c>
      <c r="H73" s="5">
        <v>9044</v>
      </c>
      <c r="I73" t="s">
        <v>29</v>
      </c>
      <c r="J73" s="3">
        <f ca="1">SUMIF(WinterPass!C:D,'보상 측정'!H73,WinterPass!D:D)</f>
        <v>10</v>
      </c>
      <c r="K73" s="3">
        <f ca="1">SUMIF(WinterPass!E:F,'보상 측정'!H73,WinterPass!F:F)</f>
        <v>50</v>
      </c>
      <c r="L73" s="3">
        <f t="shared" ref="L73:L78" ca="1" si="8">J73+K73</f>
        <v>60</v>
      </c>
    </row>
    <row r="74" spans="7:12" x14ac:dyDescent="0.3">
      <c r="G74" t="s">
        <v>31</v>
      </c>
      <c r="H74" s="5">
        <v>9050</v>
      </c>
      <c r="I74" t="s">
        <v>37</v>
      </c>
      <c r="J74" s="3">
        <f ca="1">SUMIF(WinterPass!C:D,'보상 측정'!H74,WinterPass!D:D)</f>
        <v>8</v>
      </c>
      <c r="K74" s="3">
        <f ca="1">SUMIF(WinterPass!E:F,'보상 측정'!H74,WinterPass!F:F)</f>
        <v>40</v>
      </c>
      <c r="L74" s="3">
        <f t="shared" ca="1" si="8"/>
        <v>48</v>
      </c>
    </row>
    <row r="75" spans="7:12" x14ac:dyDescent="0.3">
      <c r="G75" t="s">
        <v>31</v>
      </c>
      <c r="H75" s="5">
        <v>9053</v>
      </c>
      <c r="I75" t="s">
        <v>38</v>
      </c>
      <c r="J75" s="3">
        <f ca="1">SUMIF(WinterPass!C:D,'보상 측정'!H75,WinterPass!D:D)</f>
        <v>8</v>
      </c>
      <c r="K75" s="3">
        <f ca="1">SUMIF(WinterPass!E:F,'보상 측정'!H75,WinterPass!F:F)</f>
        <v>40</v>
      </c>
      <c r="L75" s="3">
        <f t="shared" ca="1" si="8"/>
        <v>48</v>
      </c>
    </row>
    <row r="76" spans="7:12" x14ac:dyDescent="0.3">
      <c r="G76" t="s">
        <v>31</v>
      </c>
      <c r="H76" s="5">
        <v>9055</v>
      </c>
      <c r="I76" t="s">
        <v>39</v>
      </c>
      <c r="J76" s="3">
        <f ca="1">SUMIF(WinterPass!C:D,'보상 측정'!H76,WinterPass!D:D)</f>
        <v>8</v>
      </c>
      <c r="K76" s="3">
        <f ca="1">SUMIF(WinterPass!E:F,'보상 측정'!H76,WinterPass!F:F)</f>
        <v>40</v>
      </c>
      <c r="L76" s="3">
        <f t="shared" ca="1" si="8"/>
        <v>48</v>
      </c>
    </row>
    <row r="77" spans="7:12" x14ac:dyDescent="0.3">
      <c r="G77" t="s">
        <v>31</v>
      </c>
      <c r="H77" s="5">
        <v>9063</v>
      </c>
      <c r="I77" t="s">
        <v>36</v>
      </c>
      <c r="J77" s="3">
        <f ca="1">SUMIF(WinterPass!C:D,'보상 측정'!H77,WinterPass!D:D)</f>
        <v>8</v>
      </c>
      <c r="K77" s="3">
        <f ca="1">SUMIF(WinterPass!E:F,'보상 측정'!H77,WinterPass!F:F)</f>
        <v>40</v>
      </c>
      <c r="L77" s="3">
        <f t="shared" ca="1" si="8"/>
        <v>48</v>
      </c>
    </row>
    <row r="78" spans="7:12" x14ac:dyDescent="0.3">
      <c r="G78" t="s">
        <v>28</v>
      </c>
      <c r="H78" s="5">
        <v>9057</v>
      </c>
      <c r="I78" t="s">
        <v>40</v>
      </c>
      <c r="J78" s="3">
        <f ca="1">SUMIF(WinterPass!C:D,'보상 측정'!H78,WinterPass!D:D)</f>
        <v>4</v>
      </c>
      <c r="K78" s="3">
        <f ca="1">SUMIF(WinterPass!E:F,'보상 측정'!H78,WinterPass!F:F)</f>
        <v>20</v>
      </c>
      <c r="L78" s="3">
        <f t="shared" ca="1" si="8"/>
        <v>24</v>
      </c>
    </row>
  </sheetData>
  <mergeCells count="9">
    <mergeCell ref="H70:J70"/>
    <mergeCell ref="H59:J59"/>
    <mergeCell ref="H48:J48"/>
    <mergeCell ref="H37:J37"/>
    <mergeCell ref="B6:C6"/>
    <mergeCell ref="I6:J6"/>
    <mergeCell ref="B7:C7"/>
    <mergeCell ref="I7:J7"/>
    <mergeCell ref="H26:J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WinterPass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2024-03-25T09:40:22Z</dcterms:modified>
</cp:coreProperties>
</file>