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513469D-BAE7-4133-816F-229D2CB7B33B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K24" i="1"/>
  <c r="C23" i="1"/>
  <c r="F23" i="1"/>
  <c r="G23" i="1"/>
  <c r="H23" i="1"/>
  <c r="K23" i="1"/>
  <c r="L23" i="1"/>
  <c r="C22" i="1"/>
  <c r="F22" i="1"/>
  <c r="G22" i="1"/>
  <c r="H22" i="1"/>
  <c r="K22" i="1"/>
  <c r="L22" i="1"/>
  <c r="F21" i="4"/>
  <c r="F20" i="4"/>
  <c r="F9" i="4"/>
  <c r="F8" i="4"/>
  <c r="Y12" i="3"/>
  <c r="Y33" i="3"/>
  <c r="F30" i="4" s="1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B23" i="3" s="1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U14" i="3" l="1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T34" i="3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<sst xmlns="http://schemas.openxmlformats.org/spreadsheetml/2006/main" count="289" uniqueCount="180">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</sst>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4"/>
  <sheetViews>
    <sheetView tabSelected="1" topLeftCell="A4" workbookViewId="0">
      <selection activeCell="L25" sqref="L25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0" si="0">C5+1000</f>
        <v>4000</v>
      </c>
      <c r="D6" s="1" t="s">
        <v>133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>C20+500</f>
        <v>18500</v>
      </c>
      <c r="D21" s="1" t="s">
        <v>148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169</v>
      </c>
      <c r="C22">
        <f>C21+500</f>
        <v>19000</v>
      </c>
      <c r="D22" s="1" t="s">
        <v>170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171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173</v>
      </c>
      <c r="C23">
        <f>C22+500</f>
        <v>19500</v>
      </c>
      <c r="D23" s="1" t="s">
        <v>174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175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176</v>
      </c>
      <c r="C24">
        <v>19500</v>
      </c>
      <c r="D24" s="1" t="s">
        <v>177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178</v>
      </c>
      <c r="J24">
        <v>1</v>
      </c>
      <c r="K24">
        <f>VLOOKUP(A24,Balance!A:F,6,FALSE)</f>
        <v>57</v>
      </c>
      <c r="L24">
        <v>2</v>
      </c>
      <c r="M24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N10" workbookViewId="0">
      <selection activeCell="X33" sqref="X33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819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676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614</v>
      </c>
      <c r="L11">
        <v>1</v>
      </c>
      <c r="M11" s="1">
        <v>999</v>
      </c>
      <c r="N11" s="1">
        <f t="shared" ref="N11:N33" si="2">ROUNDUP((M11+1)/100,0)</f>
        <v>10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50</v>
      </c>
      <c r="V11" s="1" t="s">
        <v>6</v>
      </c>
      <c r="W11" s="7">
        <v>1</v>
      </c>
      <c r="X11">
        <v>10</v>
      </c>
      <c r="Y11" s="8">
        <f t="shared" ref="Y11:Y32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2"/>
        <v>20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50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2"/>
        <v>30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75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2"/>
        <v>40</v>
      </c>
      <c r="O14" s="1" t="s">
        <v>120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3" si="6">S12+1</f>
        <v>3</v>
      </c>
      <c r="T14" s="8">
        <f t="shared" si="0"/>
        <v>12000</v>
      </c>
      <c r="U14" s="9">
        <f t="shared" si="1"/>
        <v>75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2"/>
        <v>50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80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2"/>
        <v>60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66.666666666666671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2"/>
        <v>70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71.428571428571431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2"/>
        <v>80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62.5</v>
      </c>
      <c r="V18" s="1" t="s">
        <v>123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2"/>
        <v>90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66.666666666666671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2"/>
        <v>100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60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2"/>
        <v>110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63.636363636363633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2"/>
        <v>120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58.333333333333336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2"/>
        <v>130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61.53846153846154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2"/>
        <v>140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85.714285714285708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2"/>
        <v>150</v>
      </c>
      <c r="O25" s="1" t="s">
        <v>90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90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2"/>
        <v>160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112.5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2"/>
        <v>170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117.64705882352941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2"/>
        <v>180</v>
      </c>
      <c r="O28" s="1" t="s">
        <v>128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138.88888888888889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2"/>
        <v>190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144.73684210526315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2"/>
        <v>200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137.5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172</v>
      </c>
      <c r="F31">
        <v>82</v>
      </c>
      <c r="L31">
        <v>21</v>
      </c>
      <c r="M31" s="1">
        <v>20999</v>
      </c>
      <c r="N31" s="1">
        <f t="shared" si="2"/>
        <v>210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142.85714285714286</v>
      </c>
      <c r="V31" s="1" t="s">
        <v>172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179</v>
      </c>
      <c r="C32">
        <v>83</v>
      </c>
      <c r="D32" s="5" t="s">
        <v>69</v>
      </c>
      <c r="E32" s="1" t="s">
        <v>39</v>
      </c>
      <c r="F32">
        <v>57</v>
      </c>
      <c r="L32">
        <v>22</v>
      </c>
      <c r="M32" s="1">
        <v>21999</v>
      </c>
      <c r="N32" s="1">
        <f t="shared" si="2"/>
        <v>220</v>
      </c>
      <c r="O32" s="1" t="s">
        <v>179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136.36363636363637</v>
      </c>
      <c r="V32" s="1" t="s">
        <v>39</v>
      </c>
      <c r="W32" s="7">
        <v>1</v>
      </c>
      <c r="X32">
        <v>200</v>
      </c>
      <c r="Y32" s="8">
        <f t="shared" si="3"/>
        <v>20000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5</v>
      </c>
      <c r="F33">
        <v>10</v>
      </c>
      <c r="L33">
        <v>23</v>
      </c>
      <c r="M33" s="1">
        <v>22999</v>
      </c>
      <c r="N33" s="1">
        <f t="shared" si="2"/>
        <v>230</v>
      </c>
      <c r="O33" s="1" t="s">
        <v>41</v>
      </c>
      <c r="P33" s="7">
        <v>10000</v>
      </c>
      <c r="Q33">
        <v>1E-3</v>
      </c>
      <c r="R33" s="8">
        <f t="shared" si="7"/>
        <v>1000</v>
      </c>
      <c r="S33">
        <f t="shared" si="6"/>
        <v>13</v>
      </c>
      <c r="T33" s="8">
        <f t="shared" si="0"/>
        <v>130000</v>
      </c>
      <c r="U33" s="9">
        <f t="shared" si="1"/>
        <v>141.30434782608697</v>
      </c>
      <c r="V33" s="1" t="s">
        <v>5</v>
      </c>
      <c r="W33" s="7">
        <v>1</v>
      </c>
      <c r="X33">
        <v>3</v>
      </c>
      <c r="Y33" s="8">
        <f>X33*W33</f>
        <v>3</v>
      </c>
      <c r="Z33">
        <v>0</v>
      </c>
      <c r="AA33" s="8">
        <f>Z33*W33</f>
        <v>0</v>
      </c>
      <c r="AB33" s="9">
        <f>AA33/(N33*$J$5)</f>
        <v>0</v>
      </c>
    </row>
    <row r="34" spans="1:28">
      <c r="D34" s="5" t="s">
        <v>121</v>
      </c>
      <c r="E34" s="1" t="s">
        <v>43</v>
      </c>
      <c r="F34">
        <v>72</v>
      </c>
      <c r="T34" s="8">
        <f>SUM(T10:T28)</f>
        <v>589200</v>
      </c>
      <c r="U34" s="8"/>
      <c r="V34" s="1" t="s">
        <v>43</v>
      </c>
      <c r="W34" s="7">
        <v>1</v>
      </c>
      <c r="X34">
        <v>0.1</v>
      </c>
      <c r="Y34" s="8">
        <v>0.1</v>
      </c>
      <c r="Z34">
        <v>0</v>
      </c>
      <c r="AA34" s="8">
        <f t="shared" ref="AA34" si="8">Z34*W34</f>
        <v>0</v>
      </c>
      <c r="AB34" s="9">
        <f>AA34/(N33*$J$5)</f>
        <v>0</v>
      </c>
    </row>
    <row r="35" spans="1:28">
      <c r="E35" s="1" t="s">
        <v>42</v>
      </c>
      <c r="F35">
        <v>33</v>
      </c>
      <c r="V35" s="1" t="s">
        <v>42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20000</v>
      </c>
    </row>
    <row r="30" spans="1:6" ht="17.25" thickBot="1">
      <c r="A30">
        <v>23</v>
      </c>
      <c r="B30" s="3" t="s">
        <v>41</v>
      </c>
      <c r="C30" s="11">
        <f>VLOOKUP(A30,Balance!L:R,7,FALSE)</f>
        <v>1000</v>
      </c>
      <c r="D30" s="4">
        <v>23000</v>
      </c>
      <c r="E30" s="3" t="s">
        <v>43</v>
      </c>
      <c r="F30" s="11">
        <f>VLOOKUP(A30,Balance!L:Y,14,FALSE)</f>
        <v>3</v>
      </c>
    </row>
    <row r="35" spans="2:5">
      <c r="B35" s="12" t="s">
        <v>126</v>
      </c>
      <c r="C35" s="12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2023-11-21T07:58:08Z</dcterms:modified>
</cp:coreProperties>
</file>