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8791C4E-4F12-4F07-AF79-153D9D38239F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F88" i="1"/>
  <c r="L88" i="1"/>
  <c r="D89" i="1"/>
  <c r="F89" i="1"/>
  <c r="L89" i="1"/>
  <c r="H95" i="2"/>
  <c r="K95" i="2"/>
  <c r="L95" i="2"/>
  <c r="L96" i="2"/>
  <c r="K96" i="2" s="1"/>
  <c r="D86" i="1"/>
  <c r="F86" i="1"/>
  <c r="L86" i="1"/>
  <c r="D87" i="1"/>
  <c r="F87" i="1"/>
  <c r="L87" i="1"/>
  <c r="H93" i="2"/>
  <c r="L93" i="2"/>
  <c r="K93" i="2" s="1"/>
  <c r="H94" i="2"/>
  <c r="K94" i="2"/>
  <c r="L94" i="2"/>
  <c r="P68" i="2"/>
  <c r="Q68" i="2" s="1"/>
  <c r="P67" i="2"/>
  <c r="Q67" i="2" s="1"/>
  <c r="D84" i="1"/>
  <c r="L84" i="1"/>
  <c r="D85" i="1"/>
  <c r="L85" i="1"/>
  <c r="H91" i="2"/>
  <c r="L91" i="2"/>
  <c r="K91" i="2" s="1"/>
  <c r="H92" i="2"/>
  <c r="K92" i="2"/>
  <c r="L92" i="2"/>
  <c r="H89" i="2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H96" i="2" l="1"/>
  <c r="I95" i="2" a="1"/>
  <c r="I95" i="2" s="1"/>
  <c r="J95" i="2" s="1"/>
  <c r="G95" i="2" s="1"/>
  <c r="I93" i="2" a="1"/>
  <c r="I93" i="2" s="1"/>
  <c r="H84" i="2"/>
  <c r="H76" i="2"/>
  <c r="H68" i="2"/>
  <c r="H64" i="2"/>
  <c r="H44" i="2"/>
  <c r="H42" i="2"/>
  <c r="P33" i="2"/>
  <c r="Q33" i="2" s="1"/>
  <c r="P34" i="2"/>
  <c r="Q34" i="2" s="1"/>
  <c r="I96" i="2" l="1" a="1"/>
  <c r="I96" i="2" s="1"/>
  <c r="J96" i="2" s="1"/>
  <c r="G96" i="2" s="1"/>
  <c r="F95" i="2"/>
  <c r="I94" i="2" a="1"/>
  <c r="I94" i="2" s="1"/>
  <c r="J93" i="2"/>
  <c r="G93" i="2" s="1"/>
  <c r="F93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F96" i="2" l="1"/>
  <c r="J94" i="2"/>
  <c r="G94" i="2" s="1"/>
  <c r="F94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I89" i="2" s="1" a="1"/>
  <c r="I89" i="2" s="1"/>
  <c r="F87" i="2"/>
  <c r="J86" i="2"/>
  <c r="G86" i="2" s="1"/>
  <c r="F79" i="1" s="1"/>
  <c r="F86" i="2"/>
  <c r="J89" i="2" l="1"/>
  <c r="G89" i="2" s="1"/>
  <c r="F82" i="1" s="1"/>
  <c r="I90" i="2" a="1"/>
  <c r="I90" i="2" s="1"/>
  <c r="F89" i="2"/>
  <c r="J88" i="2"/>
  <c r="G88" i="2" s="1"/>
  <c r="F81" i="1" s="1"/>
  <c r="F88" i="2"/>
  <c r="I91" i="2" l="1" a="1"/>
  <c r="I91" i="2" s="1"/>
  <c r="J90" i="2"/>
  <c r="G90" i="2" s="1"/>
  <c r="F83" i="1" s="1"/>
  <c r="F90" i="2"/>
  <c r="I92" i="2" l="1" a="1"/>
  <c r="I92" i="2" s="1"/>
  <c r="J91" i="2"/>
  <c r="G91" i="2" s="1"/>
  <c r="F84" i="1" s="1"/>
  <c r="F91" i="2"/>
  <c r="J92" i="2" l="1"/>
  <c r="G92" i="2" s="1"/>
  <c r="F85" i="1" s="1"/>
  <c r="F9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<sst xmlns="http://schemas.openxmlformats.org/spreadsheetml/2006/main" count="186" uniqueCount="94">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</sst>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89"/>
  <sheetViews>
    <sheetView tabSelected="1" topLeftCell="A64" workbookViewId="0">
      <selection activeCell="G84" sqref="G8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  <row r="84" spans="1:12" x14ac:dyDescent="0.3">
      <c r="A84">
        <v>82</v>
      </c>
      <c r="B84" s="1" t="s">
        <v>13</v>
      </c>
      <c r="C84">
        <v>9026</v>
      </c>
      <c r="D84">
        <f>VLOOKUP(A84+1,balacne!E:L,7,FALSE)</f>
        <v>9200</v>
      </c>
      <c r="E84">
        <v>1</v>
      </c>
      <c r="F84" s="2">
        <f>VLOOKUP(A84+1,balacne!E:L,3,FALSE)</f>
        <v>2.2644000000000004E+232</v>
      </c>
      <c r="G84">
        <v>1000</v>
      </c>
      <c r="H84">
        <v>8</v>
      </c>
      <c r="I84">
        <v>0</v>
      </c>
      <c r="J84">
        <v>18400</v>
      </c>
      <c r="K84">
        <v>9026</v>
      </c>
      <c r="L84">
        <f>VLOOKUP(A84+1,balacne!E:L,8,FALSE)</f>
        <v>9200</v>
      </c>
    </row>
    <row r="85" spans="1:12" x14ac:dyDescent="0.3">
      <c r="A85">
        <v>83</v>
      </c>
      <c r="B85" s="1" t="s">
        <v>13</v>
      </c>
      <c r="C85">
        <v>9026</v>
      </c>
      <c r="D85">
        <f>VLOOKUP(A85+1,balacne!E:L,7,FALSE)</f>
        <v>9300</v>
      </c>
      <c r="E85">
        <v>1</v>
      </c>
      <c r="F85" s="2">
        <f>VLOOKUP(A85+1,balacne!E:L,3,FALSE)</f>
        <v>2.2870440000000001E+234</v>
      </c>
      <c r="G85">
        <v>1000</v>
      </c>
      <c r="H85">
        <v>8</v>
      </c>
      <c r="I85">
        <v>0</v>
      </c>
      <c r="J85">
        <v>18600</v>
      </c>
      <c r="K85">
        <v>9026</v>
      </c>
      <c r="L85">
        <f>VLOOKUP(A85+1,balacne!E:L,8,FALSE)</f>
        <v>9300</v>
      </c>
    </row>
    <row r="86" spans="1:12" x14ac:dyDescent="0.3">
      <c r="A86">
        <v>84</v>
      </c>
      <c r="B86" s="1" t="s">
        <v>13</v>
      </c>
      <c r="C86">
        <v>9026</v>
      </c>
      <c r="D86">
        <f>VLOOKUP(A86+1,balacne!E:L,7,FALSE)</f>
        <v>9400</v>
      </c>
      <c r="E86">
        <v>1</v>
      </c>
      <c r="F86" s="2">
        <f>VLOOKUP(A86+1,balacne!E:L,3,FALSE)</f>
        <v>2.3100000000000003E+236</v>
      </c>
      <c r="G86">
        <v>1000</v>
      </c>
      <c r="H86">
        <v>8</v>
      </c>
      <c r="I86">
        <v>0</v>
      </c>
      <c r="J86">
        <v>18800</v>
      </c>
      <c r="K86">
        <v>9026</v>
      </c>
      <c r="L86">
        <f>VLOOKUP(A86+1,balacne!E:L,8,FALSE)</f>
        <v>9400</v>
      </c>
    </row>
    <row r="87" spans="1:12" x14ac:dyDescent="0.3">
      <c r="A87">
        <v>85</v>
      </c>
      <c r="B87" s="1" t="s">
        <v>13</v>
      </c>
      <c r="C87">
        <v>9026</v>
      </c>
      <c r="D87">
        <f>VLOOKUP(A87+1,balacne!E:L,7,FALSE)</f>
        <v>9500</v>
      </c>
      <c r="E87">
        <v>1</v>
      </c>
      <c r="F87" s="2">
        <f>VLOOKUP(A87+1,balacne!E:L,3,FALSE)</f>
        <v>2.3331000000000001E+238</v>
      </c>
      <c r="G87">
        <v>1000</v>
      </c>
      <c r="H87">
        <v>8</v>
      </c>
      <c r="I87">
        <v>0</v>
      </c>
      <c r="J87">
        <v>19000</v>
      </c>
      <c r="K87">
        <v>9026</v>
      </c>
      <c r="L87">
        <f>VLOOKUP(A87+1,balacne!E:L,8,FALSE)</f>
        <v>9500</v>
      </c>
    </row>
    <row r="88" spans="1:12" x14ac:dyDescent="0.3">
      <c r="A88">
        <v>86</v>
      </c>
      <c r="B88" s="1" t="s">
        <v>13</v>
      </c>
      <c r="C88">
        <v>9026</v>
      </c>
      <c r="D88">
        <f>VLOOKUP(A88+1,balacne!E:L,7,FALSE)</f>
        <v>9600</v>
      </c>
      <c r="E88">
        <v>1</v>
      </c>
      <c r="F88" s="2">
        <f>VLOOKUP(A88+1,balacne!E:L,3,FALSE)</f>
        <v>2.3564999999999999E+240</v>
      </c>
      <c r="G88">
        <v>1000</v>
      </c>
      <c r="H88">
        <v>8</v>
      </c>
      <c r="I88">
        <v>0</v>
      </c>
      <c r="J88">
        <v>19200</v>
      </c>
      <c r="K88">
        <v>9026</v>
      </c>
      <c r="L88">
        <f>VLOOKUP(A88+1,balacne!E:L,8,FALSE)</f>
        <v>9600</v>
      </c>
    </row>
    <row r="89" spans="1:12" x14ac:dyDescent="0.3">
      <c r="A89">
        <v>87</v>
      </c>
      <c r="B89" s="1" t="s">
        <v>13</v>
      </c>
      <c r="C89">
        <v>9026</v>
      </c>
      <c r="D89">
        <f>VLOOKUP(A89+1,balacne!E:L,7,FALSE)</f>
        <v>9700</v>
      </c>
      <c r="E89">
        <v>1</v>
      </c>
      <c r="F89" s="2">
        <f>VLOOKUP(A89+1,balacne!E:L,3,FALSE)</f>
        <v>2.3800649999999998E+242</v>
      </c>
      <c r="G89">
        <v>1000</v>
      </c>
      <c r="H89">
        <v>8</v>
      </c>
      <c r="I89">
        <v>0</v>
      </c>
      <c r="J89">
        <v>19400</v>
      </c>
      <c r="K89">
        <v>9026</v>
      </c>
      <c r="L89">
        <f>VLOOKUP(A89+1,balacne!E:L,8,FALSE)</f>
        <v>9700</v>
      </c>
    </row>
  </sheetData>
  <phoneticPr fontId="1" type="noConversion"/>
  <conditionalFormatting sqref="A2:K89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96"/>
  <sheetViews>
    <sheetView topLeftCell="B76" workbookViewId="0">
      <selection activeCell="I96" sqref="I9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96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  <c r="N67" s="19" t="s">
        <v>92</v>
      </c>
      <c r="O67" s="19">
        <v>240</v>
      </c>
      <c r="P67" s="20">
        <f t="shared" ref="P67:P68" si="83">POWER(10,O67)</f>
        <v>1E+240</v>
      </c>
      <c r="Q67" s="20" t="str">
        <f t="shared" ref="Q67:Q68" si="84">RIGHT(P67,O67)</f>
        <v>1E+240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  <c r="N68" s="19" t="s">
        <v>93</v>
      </c>
      <c r="O68" s="19">
        <v>244</v>
      </c>
      <c r="P68" s="20">
        <f t="shared" si="83"/>
        <v>1.0000000000000001E+244</v>
      </c>
      <c r="Q68" s="20" t="str">
        <f t="shared" si="84"/>
        <v>1E+244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</row>
    <row r="71" spans="5:17" x14ac:dyDescent="0.3">
      <c r="E71" s="19">
        <v>63</v>
      </c>
      <c r="F71" s="20" t="str">
        <f t="shared" ref="F71:F74" si="85">H71&amp;I71</f>
        <v>1.8554멸</v>
      </c>
      <c r="G71" s="20">
        <f t="shared" ref="G71:G74" si="86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7">VLOOKUP(I71,N:Q,4,FALSE)</f>
        <v>1E+192</v>
      </c>
      <c r="K71" s="17">
        <f t="shared" ref="K71:K74" si="88">L71</f>
        <v>7200</v>
      </c>
      <c r="L71" s="11">
        <f t="shared" ref="L71:L74" si="89">($B$14*(E71-1)+2000)/2</f>
        <v>7200</v>
      </c>
    </row>
    <row r="72" spans="5:17" x14ac:dyDescent="0.3">
      <c r="E72" s="19">
        <v>64</v>
      </c>
      <c r="F72" s="20" t="str">
        <f t="shared" si="85"/>
        <v>187.3954멸</v>
      </c>
      <c r="G72" s="20">
        <f t="shared" si="86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7"/>
        <v>1E+192</v>
      </c>
      <c r="K72" s="17">
        <f t="shared" si="88"/>
        <v>7300</v>
      </c>
      <c r="L72" s="11">
        <f t="shared" si="89"/>
        <v>7300</v>
      </c>
    </row>
    <row r="73" spans="5:17" x14ac:dyDescent="0.3">
      <c r="E73" s="19">
        <v>65</v>
      </c>
      <c r="F73" s="20" t="str">
        <f t="shared" si="85"/>
        <v>1.8927향</v>
      </c>
      <c r="G73" s="20">
        <f t="shared" si="86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7"/>
        <v>1E+196</v>
      </c>
      <c r="K73" s="17">
        <f t="shared" si="88"/>
        <v>7400</v>
      </c>
      <c r="L73" s="11">
        <f t="shared" si="89"/>
        <v>7400</v>
      </c>
    </row>
    <row r="74" spans="5:17" x14ac:dyDescent="0.3">
      <c r="E74" s="19">
        <v>66</v>
      </c>
      <c r="F74" s="20" t="str">
        <f t="shared" si="85"/>
        <v>191.1627향</v>
      </c>
      <c r="G74" s="20">
        <f t="shared" si="86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7"/>
        <v>1E+196</v>
      </c>
      <c r="K74" s="17">
        <f t="shared" si="88"/>
        <v>7500</v>
      </c>
      <c r="L74" s="11">
        <f t="shared" si="89"/>
        <v>7500</v>
      </c>
    </row>
    <row r="75" spans="5:17" x14ac:dyDescent="0.3">
      <c r="E75" s="19">
        <v>67</v>
      </c>
      <c r="F75" s="20" t="str">
        <f t="shared" ref="F75:F77" si="90">H75&amp;I75</f>
        <v>1.9308증</v>
      </c>
      <c r="G75" s="20">
        <f t="shared" ref="G75:G77" si="91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2">VLOOKUP(I75,N:Q,4,FALSE)</f>
        <v>1E+200</v>
      </c>
      <c r="K75" s="17">
        <f t="shared" ref="K75:K77" si="93">L75</f>
        <v>7600</v>
      </c>
      <c r="L75" s="11">
        <f t="shared" ref="L75:L77" si="94">($B$14*(E75-1)+2000)/2</f>
        <v>7600</v>
      </c>
    </row>
    <row r="76" spans="5:17" x14ac:dyDescent="0.3">
      <c r="E76" s="19">
        <v>68</v>
      </c>
      <c r="F76" s="20" t="str">
        <f t="shared" si="90"/>
        <v>195.0108증</v>
      </c>
      <c r="G76" s="20">
        <f t="shared" si="91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2"/>
        <v>1E+200</v>
      </c>
      <c r="K76" s="17">
        <f t="shared" si="93"/>
        <v>7700</v>
      </c>
      <c r="L76" s="11">
        <f t="shared" si="94"/>
        <v>7700</v>
      </c>
    </row>
    <row r="77" spans="5:17" x14ac:dyDescent="0.3">
      <c r="E77" s="19">
        <v>69</v>
      </c>
      <c r="F77" s="20" t="str">
        <f t="shared" si="90"/>
        <v>1.9697쾌</v>
      </c>
      <c r="G77" s="20">
        <f t="shared" si="91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2"/>
        <v>1E+204</v>
      </c>
      <c r="K77" s="17">
        <f t="shared" si="93"/>
        <v>7800</v>
      </c>
      <c r="L77" s="11">
        <f t="shared" si="94"/>
        <v>7800</v>
      </c>
    </row>
    <row r="78" spans="5:17" x14ac:dyDescent="0.3">
      <c r="E78" s="19">
        <v>70</v>
      </c>
      <c r="F78" s="20" t="str">
        <f t="shared" ref="F78:F79" si="95">H78&amp;I78</f>
        <v>198.9397쾌</v>
      </c>
      <c r="G78" s="20">
        <f t="shared" ref="G78:G79" si="96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7">VLOOKUP(I78,N:Q,4,FALSE)</f>
        <v>1E+204</v>
      </c>
      <c r="K78" s="17">
        <f t="shared" ref="K78:K79" si="98">L78</f>
        <v>7900</v>
      </c>
      <c r="L78" s="11">
        <f t="shared" ref="L78:L79" si="99">($B$14*(E78-1)+2000)/2</f>
        <v>7900</v>
      </c>
    </row>
    <row r="79" spans="5:17" x14ac:dyDescent="0.3">
      <c r="E79" s="19">
        <v>71</v>
      </c>
      <c r="F79" s="20" t="str">
        <f t="shared" si="95"/>
        <v>2.0093우</v>
      </c>
      <c r="G79" s="20">
        <f t="shared" si="96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7"/>
        <v>1E+208</v>
      </c>
      <c r="K79" s="17">
        <f t="shared" si="98"/>
        <v>8000</v>
      </c>
      <c r="L79" s="11">
        <f t="shared" si="99"/>
        <v>8000</v>
      </c>
    </row>
    <row r="80" spans="5:17" x14ac:dyDescent="0.3">
      <c r="E80" s="19">
        <v>72</v>
      </c>
      <c r="F80" s="20" t="str">
        <f t="shared" ref="F80:F81" si="100">H80&amp;I80</f>
        <v>202.9393우</v>
      </c>
      <c r="G80" s="20">
        <f t="shared" ref="G80:G81" si="101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2">VLOOKUP(I80,N:Q,4,FALSE)</f>
        <v>1E+208</v>
      </c>
      <c r="K80" s="17">
        <f t="shared" ref="K80:K81" si="103">L80</f>
        <v>8100</v>
      </c>
      <c r="L80" s="11">
        <f t="shared" ref="L80:L81" si="104">($B$14*(E80-1)+2000)/2</f>
        <v>8100</v>
      </c>
    </row>
    <row r="81" spans="5:12" x14ac:dyDescent="0.3">
      <c r="E81" s="19">
        <v>73</v>
      </c>
      <c r="F81" s="20" t="str">
        <f t="shared" si="100"/>
        <v>2.0497팽</v>
      </c>
      <c r="G81" s="20">
        <f t="shared" si="101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2"/>
        <v>1E+212</v>
      </c>
      <c r="K81" s="17">
        <f t="shared" si="103"/>
        <v>8200</v>
      </c>
      <c r="L81" s="11">
        <f t="shared" si="104"/>
        <v>8200</v>
      </c>
    </row>
    <row r="82" spans="5:12" x14ac:dyDescent="0.3">
      <c r="E82" s="19">
        <v>74</v>
      </c>
      <c r="F82" s="20" t="str">
        <f t="shared" ref="F82:F86" si="105">H82&amp;I82</f>
        <v>207.0197팽</v>
      </c>
      <c r="G82" s="20">
        <f t="shared" ref="G82:G86" si="106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7">VLOOKUP(I82,N:Q,4,FALSE)</f>
        <v>1E+212</v>
      </c>
      <c r="K82" s="17">
        <f t="shared" ref="K82:K86" si="108">L82</f>
        <v>8300</v>
      </c>
      <c r="L82" s="11">
        <f t="shared" ref="L82:L86" si="109">($B$14*(E82-1)+2000)/2</f>
        <v>8300</v>
      </c>
    </row>
    <row r="83" spans="5:12" x14ac:dyDescent="0.3">
      <c r="E83" s="19">
        <v>75</v>
      </c>
      <c r="F83" s="20" t="str">
        <f t="shared" si="105"/>
        <v>2.0909관</v>
      </c>
      <c r="G83" s="20">
        <f t="shared" si="106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7"/>
        <v>1E+216</v>
      </c>
      <c r="K83" s="17">
        <f t="shared" si="108"/>
        <v>8400</v>
      </c>
      <c r="L83" s="11">
        <f t="shared" si="109"/>
        <v>8400</v>
      </c>
    </row>
    <row r="84" spans="5:12" x14ac:dyDescent="0.3">
      <c r="E84" s="19">
        <v>76</v>
      </c>
      <c r="F84" s="20" t="str">
        <f t="shared" si="105"/>
        <v>211.1809관</v>
      </c>
      <c r="G84" s="20">
        <f t="shared" si="106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7"/>
        <v>1E+216</v>
      </c>
      <c r="K84" s="17">
        <f t="shared" si="108"/>
        <v>8500</v>
      </c>
      <c r="L84" s="11">
        <f t="shared" si="109"/>
        <v>8500</v>
      </c>
    </row>
    <row r="85" spans="5:12" x14ac:dyDescent="0.3">
      <c r="E85" s="19">
        <v>77</v>
      </c>
      <c r="F85" s="20" t="str">
        <f t="shared" si="105"/>
        <v>2.133한</v>
      </c>
      <c r="G85" s="20">
        <f t="shared" si="106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7"/>
        <v>1E+220</v>
      </c>
      <c r="K85" s="17">
        <f t="shared" si="108"/>
        <v>8600</v>
      </c>
      <c r="L85" s="11">
        <f t="shared" si="109"/>
        <v>8600</v>
      </c>
    </row>
    <row r="86" spans="5:12" x14ac:dyDescent="0.3">
      <c r="E86" s="19">
        <v>78</v>
      </c>
      <c r="F86" s="20" t="str">
        <f t="shared" si="105"/>
        <v>215.433한</v>
      </c>
      <c r="G86" s="20">
        <f t="shared" si="106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7"/>
        <v>1E+220</v>
      </c>
      <c r="K86" s="17">
        <f t="shared" si="108"/>
        <v>8700</v>
      </c>
      <c r="L86" s="11">
        <f t="shared" si="109"/>
        <v>8700</v>
      </c>
    </row>
    <row r="87" spans="5:12" x14ac:dyDescent="0.3">
      <c r="E87" s="19">
        <v>79</v>
      </c>
      <c r="F87" s="20" t="str">
        <f t="shared" ref="F87:F88" si="110">H87&amp;I87</f>
        <v>2.1759혈</v>
      </c>
      <c r="G87" s="20">
        <f t="shared" ref="G87:G88" si="111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2">VLOOKUP(I87,N:Q,4,FALSE)</f>
        <v>1E+224</v>
      </c>
      <c r="K87" s="17">
        <f t="shared" ref="K87:K88" si="113">L87</f>
        <v>8800</v>
      </c>
      <c r="L87" s="11">
        <f t="shared" ref="L87:L88" si="114">($B$14*(E87-1)+2000)/2</f>
        <v>8800</v>
      </c>
    </row>
    <row r="88" spans="5:12" x14ac:dyDescent="0.3">
      <c r="E88" s="19">
        <v>80</v>
      </c>
      <c r="F88" s="20" t="str">
        <f t="shared" si="110"/>
        <v>219.7659혈</v>
      </c>
      <c r="G88" s="20">
        <f t="shared" si="111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2"/>
        <v>1E+224</v>
      </c>
      <c r="K88" s="17">
        <f t="shared" si="113"/>
        <v>8900</v>
      </c>
      <c r="L88" s="11">
        <f t="shared" si="114"/>
        <v>8900</v>
      </c>
    </row>
    <row r="89" spans="5:12" x14ac:dyDescent="0.3">
      <c r="E89" s="19">
        <v>81</v>
      </c>
      <c r="F89" s="20" t="str">
        <f t="shared" ref="F89:F92" si="115">H89&amp;I89</f>
        <v>2.2197연</v>
      </c>
      <c r="G89" s="20">
        <f t="shared" ref="G89:G92" si="116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2" si="117">VLOOKUP(I89,N:Q,4,FALSE)</f>
        <v>1E+228</v>
      </c>
      <c r="K89" s="17">
        <f t="shared" ref="K89:K92" si="118">L89</f>
        <v>9000</v>
      </c>
      <c r="L89" s="11">
        <f t="shared" ref="L89:L92" si="119">($B$14*(E89-1)+2000)/2</f>
        <v>9000</v>
      </c>
    </row>
    <row r="90" spans="5:12" x14ac:dyDescent="0.3">
      <c r="E90" s="19">
        <v>82</v>
      </c>
      <c r="F90" s="20" t="str">
        <f t="shared" si="115"/>
        <v>224.1897연</v>
      </c>
      <c r="G90" s="20">
        <f t="shared" si="116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17"/>
        <v>1E+228</v>
      </c>
      <c r="K90" s="17">
        <f t="shared" si="118"/>
        <v>9100</v>
      </c>
      <c r="L90" s="11">
        <f t="shared" si="119"/>
        <v>9100</v>
      </c>
    </row>
    <row r="91" spans="5:12" x14ac:dyDescent="0.3">
      <c r="E91" s="19">
        <v>83</v>
      </c>
      <c r="F91" s="20" t="str">
        <f t="shared" si="115"/>
        <v>2.2644난</v>
      </c>
      <c r="G91" s="20">
        <f t="shared" si="116"/>
        <v>2.2644000000000004E+232</v>
      </c>
      <c r="H91" s="20">
        <f t="shared" si="7"/>
        <v>2.2644000000000002</v>
      </c>
      <c r="I91" s="19" t="str" cm="1">
        <f t="array" ref="I91">IF(AND(H90&gt;100,H91&lt;100),INDEX(N:N,MATCH(I90,N:N,0)+1,0),I90)</f>
        <v>난</v>
      </c>
      <c r="J91" s="19" t="str">
        <f t="shared" si="117"/>
        <v>1E+232</v>
      </c>
      <c r="K91" s="17">
        <f t="shared" si="118"/>
        <v>9200</v>
      </c>
      <c r="L91" s="11">
        <f t="shared" si="119"/>
        <v>9200</v>
      </c>
    </row>
    <row r="92" spans="5:12" x14ac:dyDescent="0.3">
      <c r="E92" s="19">
        <v>84</v>
      </c>
      <c r="F92" s="20" t="str">
        <f t="shared" si="115"/>
        <v>228.7044난</v>
      </c>
      <c r="G92" s="20">
        <f t="shared" si="116"/>
        <v>2.2870440000000001E+234</v>
      </c>
      <c r="H92" s="20">
        <f t="shared" si="7"/>
        <v>228.70439999999999</v>
      </c>
      <c r="I92" s="19" t="str" cm="1">
        <f t="array" ref="I92">IF(AND(H91&gt;100,H92&lt;100),INDEX(N:N,MATCH(I91,N:N,0)+1,0),I91)</f>
        <v>난</v>
      </c>
      <c r="J92" s="19" t="str">
        <f t="shared" si="117"/>
        <v>1E+232</v>
      </c>
      <c r="K92" s="17">
        <f t="shared" si="118"/>
        <v>9300</v>
      </c>
      <c r="L92" s="11">
        <f t="shared" si="119"/>
        <v>9300</v>
      </c>
    </row>
    <row r="93" spans="5:12" x14ac:dyDescent="0.3">
      <c r="E93" s="19">
        <v>85</v>
      </c>
      <c r="F93" s="20" t="str">
        <f t="shared" ref="F93:F96" si="120">H93&amp;I93</f>
        <v>2.31군</v>
      </c>
      <c r="G93" s="20">
        <f t="shared" ref="G93:G96" si="121">H93*J93</f>
        <v>2.3100000000000003E+236</v>
      </c>
      <c r="H93" s="20">
        <f t="shared" si="7"/>
        <v>2.31</v>
      </c>
      <c r="I93" s="19" t="str" cm="1">
        <f t="array" ref="I93">IF(AND(H92&gt;100,H93&lt;100),INDEX(N:N,MATCH(I92,N:N,0)+1,0),I92)</f>
        <v>군</v>
      </c>
      <c r="J93" s="19" t="str">
        <f t="shared" ref="J93:J96" si="122">VLOOKUP(I93,N:Q,4,FALSE)</f>
        <v>1E+236</v>
      </c>
      <c r="K93" s="17">
        <f t="shared" ref="K93:K96" si="123">L93</f>
        <v>9400</v>
      </c>
      <c r="L93" s="11">
        <f t="shared" ref="L93:L96" si="124">($B$14*(E93-1)+2000)/2</f>
        <v>9400</v>
      </c>
    </row>
    <row r="94" spans="5:12" x14ac:dyDescent="0.3">
      <c r="E94" s="19">
        <v>86</v>
      </c>
      <c r="F94" s="20" t="str">
        <f t="shared" si="120"/>
        <v>233.31군</v>
      </c>
      <c r="G94" s="20">
        <f t="shared" si="121"/>
        <v>2.3331000000000001E+238</v>
      </c>
      <c r="H94" s="20">
        <f t="shared" si="7"/>
        <v>233.31</v>
      </c>
      <c r="I94" s="19" t="str" cm="1">
        <f t="array" ref="I94">IF(AND(H93&gt;100,H94&lt;100),INDEX(N:N,MATCH(I93,N:N,0)+1,0),I93)</f>
        <v>군</v>
      </c>
      <c r="J94" s="19" t="str">
        <f t="shared" si="122"/>
        <v>1E+236</v>
      </c>
      <c r="K94" s="17">
        <f t="shared" si="123"/>
        <v>9500</v>
      </c>
      <c r="L94" s="11">
        <f t="shared" si="124"/>
        <v>9500</v>
      </c>
    </row>
    <row r="95" spans="5:12" x14ac:dyDescent="0.3">
      <c r="E95" s="19">
        <v>87</v>
      </c>
      <c r="F95" s="20" t="str">
        <f t="shared" si="120"/>
        <v>2.3565결</v>
      </c>
      <c r="G95" s="20">
        <f t="shared" si="121"/>
        <v>2.3564999999999999E+240</v>
      </c>
      <c r="H95" s="20">
        <f t="shared" si="7"/>
        <v>2.3565</v>
      </c>
      <c r="I95" s="19" t="str" cm="1">
        <f t="array" ref="I95">IF(AND(H94&gt;100,H95&lt;100),INDEX(N:N,MATCH(I94,N:N,0)+1,0),I94)</f>
        <v>결</v>
      </c>
      <c r="J95" s="19" t="str">
        <f t="shared" si="122"/>
        <v>1E+240</v>
      </c>
      <c r="K95" s="17">
        <f t="shared" si="123"/>
        <v>9600</v>
      </c>
      <c r="L95" s="11">
        <f t="shared" si="124"/>
        <v>9600</v>
      </c>
    </row>
    <row r="96" spans="5:12" x14ac:dyDescent="0.3">
      <c r="E96" s="19">
        <v>88</v>
      </c>
      <c r="F96" s="20" t="str">
        <f t="shared" si="120"/>
        <v>238.0065결</v>
      </c>
      <c r="G96" s="20">
        <f t="shared" si="121"/>
        <v>2.3800649999999998E+242</v>
      </c>
      <c r="H96" s="20">
        <f t="shared" si="7"/>
        <v>238.00649999999999</v>
      </c>
      <c r="I96" s="19" t="str" cm="1">
        <f t="array" ref="I96">IF(AND(H95&gt;100,H96&lt;100),INDEX(N:N,MATCH(I95,N:N,0)+1,0),I95)</f>
        <v>결</v>
      </c>
      <c r="J96" s="19" t="str">
        <f t="shared" si="122"/>
        <v>1E+240</v>
      </c>
      <c r="K96" s="17">
        <f t="shared" si="123"/>
        <v>9700</v>
      </c>
      <c r="L96" s="11">
        <f t="shared" si="124"/>
        <v>9700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2024-06-10T01:39:27Z</dcterms:modified>
</cp:coreProperties>
</file>