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CC5DF68-A473-4A22-94AA-15D067423C16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5" i="1" l="1"/>
  <c r="C135" i="1"/>
  <c r="D135" i="1" s="1"/>
  <c r="E135" i="1"/>
  <c r="E136" i="1" s="1"/>
  <c r="F135" i="1"/>
  <c r="J135" i="1"/>
  <c r="J136" i="1" s="1"/>
  <c r="K135" i="1"/>
  <c r="K136" i="1" s="1"/>
  <c r="L135" i="1"/>
  <c r="L136" i="1" s="1"/>
  <c r="M135" i="1"/>
  <c r="M136" i="1" s="1"/>
  <c r="B136" i="1"/>
  <c r="C136" i="1"/>
  <c r="D136" i="1" s="1"/>
  <c r="F136" i="1"/>
  <c r="H141" i="3"/>
  <c r="I141" i="3" a="1"/>
  <c r="I141" i="3" s="1"/>
  <c r="J141" i="3" s="1"/>
  <c r="K141" i="3"/>
  <c r="K142" i="3"/>
  <c r="B132" i="1"/>
  <c r="C132" i="1"/>
  <c r="D132" i="1" s="1"/>
  <c r="E132" i="1"/>
  <c r="E133" i="1" s="1"/>
  <c r="E134" i="1" s="1"/>
  <c r="F132" i="1"/>
  <c r="J132" i="1"/>
  <c r="J133" i="1" s="1"/>
  <c r="J134" i="1" s="1"/>
  <c r="K132" i="1"/>
  <c r="K133" i="1" s="1"/>
  <c r="K134" i="1" s="1"/>
  <c r="L132" i="1"/>
  <c r="M132" i="1"/>
  <c r="M133" i="1" s="1"/>
  <c r="M134" i="1" s="1"/>
  <c r="B133" i="1"/>
  <c r="C133" i="1"/>
  <c r="D133" i="1"/>
  <c r="F133" i="1"/>
  <c r="L133" i="1"/>
  <c r="L134" i="1" s="1"/>
  <c r="B134" i="1"/>
  <c r="C134" i="1"/>
  <c r="D134" i="1" s="1"/>
  <c r="F134" i="1"/>
  <c r="H140" i="3"/>
  <c r="K140" i="3"/>
  <c r="H138" i="3"/>
  <c r="K138" i="3"/>
  <c r="H139" i="3"/>
  <c r="K139" i="3"/>
  <c r="O68" i="3"/>
  <c r="P68" i="3" s="1"/>
  <c r="O67" i="3"/>
  <c r="P67" i="3" s="1"/>
  <c r="B130" i="1"/>
  <c r="C130" i="1"/>
  <c r="D130" i="1" s="1"/>
  <c r="E130" i="1"/>
  <c r="J130" i="1"/>
  <c r="J131" i="1" s="1"/>
  <c r="K130" i="1"/>
  <c r="L130" i="1"/>
  <c r="L131" i="1" s="1"/>
  <c r="M130" i="1"/>
  <c r="M131" i="1" s="1"/>
  <c r="B131" i="1"/>
  <c r="C131" i="1"/>
  <c r="D131" i="1" s="1"/>
  <c r="E131" i="1"/>
  <c r="K131" i="1"/>
  <c r="H136" i="3"/>
  <c r="K136" i="3"/>
  <c r="K137" i="3"/>
  <c r="B128" i="1"/>
  <c r="C128" i="1"/>
  <c r="D128" i="1" s="1"/>
  <c r="D129" i="1" s="1"/>
  <c r="E128" i="1"/>
  <c r="E129" i="1" s="1"/>
  <c r="J128" i="1"/>
  <c r="J129" i="1" s="1"/>
  <c r="K128" i="1"/>
  <c r="K129" i="1" s="1"/>
  <c r="L128" i="1"/>
  <c r="M128" i="1"/>
  <c r="M129" i="1" s="1"/>
  <c r="B129" i="1"/>
  <c r="C129" i="1"/>
  <c r="L129" i="1"/>
  <c r="H134" i="3"/>
  <c r="K134" i="3"/>
  <c r="H135" i="3"/>
  <c r="K135" i="3"/>
  <c r="O66" i="3"/>
  <c r="P66" i="3" s="1"/>
  <c r="O65" i="3"/>
  <c r="P65" i="3" s="1"/>
  <c r="B125" i="1"/>
  <c r="C125" i="1"/>
  <c r="D125" i="1" s="1"/>
  <c r="E125" i="1"/>
  <c r="J125" i="1"/>
  <c r="J126" i="1" s="1"/>
  <c r="J127" i="1" s="1"/>
  <c r="K125" i="1"/>
  <c r="K126" i="1" s="1"/>
  <c r="K127" i="1" s="1"/>
  <c r="L125" i="1"/>
  <c r="M125" i="1"/>
  <c r="M126" i="1" s="1"/>
  <c r="M127" i="1" s="1"/>
  <c r="B126" i="1"/>
  <c r="B127" i="1" s="1"/>
  <c r="C126" i="1"/>
  <c r="D126" i="1" s="1"/>
  <c r="E126" i="1"/>
  <c r="L126" i="1"/>
  <c r="L127" i="1" s="1"/>
  <c r="C127" i="1"/>
  <c r="D127" i="1" s="1"/>
  <c r="E127" i="1"/>
  <c r="H131" i="3"/>
  <c r="K131" i="3"/>
  <c r="H132" i="3"/>
  <c r="H133" i="3" s="1"/>
  <c r="K132" i="3"/>
  <c r="K133" i="3"/>
  <c r="H127" i="3"/>
  <c r="K127" i="3"/>
  <c r="H128" i="3"/>
  <c r="H129" i="3" s="1"/>
  <c r="K128" i="3"/>
  <c r="K129" i="3"/>
  <c r="K130" i="3"/>
  <c r="O64" i="3"/>
  <c r="P64" i="3" s="1"/>
  <c r="O63" i="3"/>
  <c r="P63" i="3" s="1"/>
  <c r="C121" i="1"/>
  <c r="C122" i="1"/>
  <c r="C123" i="1"/>
  <c r="C124" i="1"/>
  <c r="C118" i="1"/>
  <c r="C119" i="1"/>
  <c r="C120" i="1"/>
  <c r="H124" i="3"/>
  <c r="K124" i="3"/>
  <c r="H125" i="3"/>
  <c r="K125" i="3"/>
  <c r="K126" i="3"/>
  <c r="O62" i="3"/>
  <c r="P62" i="3" s="1"/>
  <c r="O61" i="3"/>
  <c r="P61" i="3" s="1"/>
  <c r="C116" i="1"/>
  <c r="C117" i="1"/>
  <c r="H123" i="3"/>
  <c r="K123" i="3"/>
  <c r="O60" i="3"/>
  <c r="P60" i="3" s="1"/>
  <c r="H120" i="3"/>
  <c r="K120" i="3"/>
  <c r="H121" i="3"/>
  <c r="K121" i="3"/>
  <c r="K122" i="3"/>
  <c r="O59" i="3"/>
  <c r="P59" i="3" s="1"/>
  <c r="O58" i="3"/>
  <c r="P58" i="3" s="1"/>
  <c r="C114" i="1"/>
  <c r="C115" i="1"/>
  <c r="C111" i="1"/>
  <c r="C112" i="1"/>
  <c r="C113" i="1"/>
  <c r="H117" i="3"/>
  <c r="K117" i="3"/>
  <c r="H118" i="3"/>
  <c r="H119" i="3" s="1"/>
  <c r="K118" i="3"/>
  <c r="K119" i="3"/>
  <c r="H115" i="3"/>
  <c r="K115" i="3"/>
  <c r="K116" i="3"/>
  <c r="O57" i="3"/>
  <c r="P57" i="3" s="1"/>
  <c r="O56" i="3"/>
  <c r="P56" i="3" s="1"/>
  <c r="C109" i="1"/>
  <c r="C110" i="1"/>
  <c r="C107" i="1"/>
  <c r="C108" i="1"/>
  <c r="H113" i="3"/>
  <c r="K113" i="3"/>
  <c r="K114" i="3"/>
  <c r="O55" i="3"/>
  <c r="P55" i="3" s="1"/>
  <c r="C104" i="1"/>
  <c r="C105" i="1"/>
  <c r="C106" i="1"/>
  <c r="H110" i="3"/>
  <c r="K110" i="3"/>
  <c r="H111" i="3"/>
  <c r="H112" i="3" s="1"/>
  <c r="K111" i="3"/>
  <c r="K112" i="3"/>
  <c r="O54" i="3"/>
  <c r="P54" i="3" s="1"/>
  <c r="O53" i="3"/>
  <c r="P53" i="3" s="1"/>
  <c r="O52" i="3"/>
  <c r="P52" i="3" s="1"/>
  <c r="C103" i="1"/>
  <c r="C99" i="1"/>
  <c r="C100" i="1"/>
  <c r="C101" i="1"/>
  <c r="C102" i="1"/>
  <c r="H109" i="3"/>
  <c r="K109" i="3"/>
  <c r="H105" i="3"/>
  <c r="K105" i="3"/>
  <c r="H106" i="3"/>
  <c r="H107" i="3" s="1"/>
  <c r="K106" i="3"/>
  <c r="K107" i="3"/>
  <c r="K108" i="3"/>
  <c r="C98" i="1"/>
  <c r="H101" i="3"/>
  <c r="K101" i="3"/>
  <c r="H102" i="3"/>
  <c r="K102" i="3"/>
  <c r="K103" i="3"/>
  <c r="K104" i="3"/>
  <c r="O51" i="3"/>
  <c r="P51" i="3" s="1"/>
  <c r="O50" i="3"/>
  <c r="P50" i="3" s="1"/>
  <c r="C95" i="1"/>
  <c r="C96" i="1"/>
  <c r="C97" i="1"/>
  <c r="C93" i="1"/>
  <c r="C94" i="1"/>
  <c r="K99" i="3"/>
  <c r="K100" i="3"/>
  <c r="C90" i="1"/>
  <c r="C91" i="1"/>
  <c r="C92" i="1"/>
  <c r="K96" i="3"/>
  <c r="K97" i="3"/>
  <c r="K98" i="3"/>
  <c r="C88" i="1"/>
  <c r="C89" i="1"/>
  <c r="K94" i="3"/>
  <c r="K95" i="3"/>
  <c r="O49" i="3"/>
  <c r="P49" i="3" s="1"/>
  <c r="O48" i="3"/>
  <c r="P48" i="3" s="1"/>
  <c r="C85" i="1"/>
  <c r="C86" i="1"/>
  <c r="C87" i="1"/>
  <c r="K93" i="3"/>
  <c r="K91" i="3"/>
  <c r="K92" i="3"/>
  <c r="O47" i="3"/>
  <c r="P47" i="3" s="1"/>
  <c r="C83" i="1"/>
  <c r="C84" i="1"/>
  <c r="K89" i="3"/>
  <c r="K90" i="3"/>
  <c r="C81" i="1"/>
  <c r="C82" i="1"/>
  <c r="K87" i="3"/>
  <c r="K88" i="3"/>
  <c r="O46" i="3"/>
  <c r="P46" i="3" s="1"/>
  <c r="O45" i="3"/>
  <c r="P45" i="3" s="1"/>
  <c r="O44" i="3"/>
  <c r="P44" i="3" s="1"/>
  <c r="C78" i="1"/>
  <c r="C79" i="1"/>
  <c r="C80" i="1"/>
  <c r="K84" i="3"/>
  <c r="K85" i="3"/>
  <c r="K86" i="3"/>
  <c r="O43" i="3"/>
  <c r="P43" i="3" s="1"/>
  <c r="C76" i="1"/>
  <c r="C77" i="1"/>
  <c r="K82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F141" i="3" l="1"/>
  <c r="H142" i="3"/>
  <c r="G141" i="3"/>
  <c r="I140" i="3" a="1"/>
  <c r="I140" i="3" s="1"/>
  <c r="J140" i="3" s="1"/>
  <c r="G140" i="3" s="1"/>
  <c r="I138" i="3" a="1"/>
  <c r="I138" i="3" s="1"/>
  <c r="H137" i="3"/>
  <c r="H130" i="3"/>
  <c r="H126" i="3"/>
  <c r="H122" i="3"/>
  <c r="H116" i="3"/>
  <c r="H114" i="3"/>
  <c r="H108" i="3"/>
  <c r="H103" i="3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76" i="1" s="1"/>
  <c r="D78" i="1" s="1"/>
  <c r="D79" i="1" s="1"/>
  <c r="D80" i="1" s="1"/>
  <c r="D81" i="1" s="1"/>
  <c r="D83" i="1" s="1"/>
  <c r="D84" i="1" s="1"/>
  <c r="D85" i="1" s="1"/>
  <c r="D86" i="1" s="1"/>
  <c r="D88" i="1" s="1"/>
  <c r="D89" i="1" s="1"/>
  <c r="D90" i="1" s="1"/>
  <c r="D91" i="1" s="1"/>
  <c r="D93" i="1" s="1"/>
  <c r="D94" i="1" s="1"/>
  <c r="D95" i="1" s="1"/>
  <c r="D96" i="1" s="1"/>
  <c r="D98" i="1" s="1"/>
  <c r="D99" i="1" s="1"/>
  <c r="D100" i="1" s="1"/>
  <c r="D101" i="1" s="1"/>
  <c r="D103" i="1" s="1"/>
  <c r="D104" i="1" s="1"/>
  <c r="D105" i="1" s="1"/>
  <c r="D106" i="1" s="1"/>
  <c r="D108" i="1" s="1"/>
  <c r="D109" i="1" s="1"/>
  <c r="D110" i="1" s="1"/>
  <c r="D111" i="1" s="1"/>
  <c r="D113" i="1" s="1"/>
  <c r="D114" i="1" s="1"/>
  <c r="D115" i="1" s="1"/>
  <c r="D116" i="1" s="1"/>
  <c r="D118" i="1" s="1"/>
  <c r="D119" i="1" s="1"/>
  <c r="D120" i="1" s="1"/>
  <c r="D121" i="1" s="1"/>
  <c r="D123" i="1" s="1"/>
  <c r="D124" i="1" s="1"/>
  <c r="D57" i="1"/>
  <c r="D62" i="1" s="1"/>
  <c r="D67" i="1" s="1"/>
  <c r="D72" i="1" s="1"/>
  <c r="D77" i="1" s="1"/>
  <c r="D82" i="1" s="1"/>
  <c r="D87" i="1" s="1"/>
  <c r="D92" i="1" s="1"/>
  <c r="D97" i="1" s="1"/>
  <c r="D102" i="1" s="1"/>
  <c r="D107" i="1" s="1"/>
  <c r="D112" i="1" s="1"/>
  <c r="D117" i="1" s="1"/>
  <c r="D122" i="1" s="1"/>
  <c r="E8" i="4"/>
  <c r="H11" i="3"/>
  <c r="I11" i="3" s="1" a="1"/>
  <c r="I11" i="3" s="1"/>
  <c r="J11" i="3" s="1"/>
  <c r="F10" i="3"/>
  <c r="G10" i="3"/>
  <c r="I142" i="3" l="1" a="1"/>
  <c r="I142" i="3" s="1"/>
  <c r="J142" i="3" s="1"/>
  <c r="G142" i="3" s="1"/>
  <c r="F140" i="3"/>
  <c r="J138" i="3"/>
  <c r="G138" i="3" s="1"/>
  <c r="I139" i="3" a="1"/>
  <c r="I139" i="3" s="1"/>
  <c r="F138" i="3"/>
  <c r="H104" i="3"/>
  <c r="E18" i="4"/>
  <c r="E20" i="4"/>
  <c r="E17" i="4"/>
  <c r="E19" i="4"/>
  <c r="H12" i="3"/>
  <c r="I12" i="3" s="1" a="1"/>
  <c r="I12" i="3" s="1"/>
  <c r="J12" i="3" s="1"/>
  <c r="G11" i="3"/>
  <c r="F11" i="3"/>
  <c r="F142" i="3" l="1"/>
  <c r="J139" i="3"/>
  <c r="G139" i="3" s="1"/>
  <c r="F139" i="3"/>
  <c r="F12" i="3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F56" i="1"/>
  <c r="F55" i="1"/>
  <c r="J63" i="3"/>
  <c r="G63" i="3" s="1"/>
  <c r="F57" i="1" s="1"/>
  <c r="F63" i="3"/>
  <c r="I64" i="3" a="1"/>
  <c r="I64" i="3" s="1"/>
  <c r="H99" i="3" l="1"/>
  <c r="J64" i="3"/>
  <c r="G64" i="3" s="1"/>
  <c r="F58" i="1" s="1"/>
  <c r="I65" i="3" a="1"/>
  <c r="I65" i="3" s="1"/>
  <c r="I66" i="3" s="1" a="1"/>
  <c r="I66" i="3" s="1"/>
  <c r="F64" i="3"/>
  <c r="H100" i="3" l="1"/>
  <c r="J66" i="3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I89" i="3" s="1" a="1"/>
  <c r="I89" i="3" s="1"/>
  <c r="J86" i="3"/>
  <c r="G86" i="3" s="1"/>
  <c r="F80" i="1" s="1"/>
  <c r="F86" i="3"/>
  <c r="J89" i="3" l="1"/>
  <c r="G89" i="3" s="1"/>
  <c r="F83" i="1" s="1"/>
  <c r="F89" i="3"/>
  <c r="I90" i="3" a="1"/>
  <c r="I90" i="3" s="1"/>
  <c r="I91" i="3" s="1" a="1"/>
  <c r="I91" i="3" s="1"/>
  <c r="J88" i="3"/>
  <c r="G88" i="3" s="1"/>
  <c r="F82" i="1" s="1"/>
  <c r="F88" i="3"/>
  <c r="I92" i="3" l="1" a="1"/>
  <c r="I92" i="3" s="1"/>
  <c r="J91" i="3"/>
  <c r="G91" i="3" s="1"/>
  <c r="F85" i="1" s="1"/>
  <c r="F91" i="3"/>
  <c r="J90" i="3"/>
  <c r="G90" i="3" s="1"/>
  <c r="F84" i="1" s="1"/>
  <c r="F90" i="3"/>
  <c r="I93" i="3" l="1" a="1"/>
  <c r="I93" i="3" s="1"/>
  <c r="I94" i="3" s="1" a="1"/>
  <c r="I94" i="3" s="1"/>
  <c r="J92" i="3"/>
  <c r="G92" i="3" s="1"/>
  <c r="F86" i="1" s="1"/>
  <c r="F92" i="3"/>
  <c r="J94" i="3" l="1"/>
  <c r="G94" i="3" s="1"/>
  <c r="F88" i="1" s="1"/>
  <c r="I95" i="3" a="1"/>
  <c r="I95" i="3" s="1"/>
  <c r="I96" i="3" s="1" a="1"/>
  <c r="I96" i="3" s="1"/>
  <c r="F94" i="3"/>
  <c r="J93" i="3"/>
  <c r="G93" i="3" s="1"/>
  <c r="F87" i="1" s="1"/>
  <c r="F93" i="3"/>
  <c r="I97" i="3" l="1" a="1"/>
  <c r="I97" i="3" s="1"/>
  <c r="J96" i="3"/>
  <c r="G96" i="3" s="1"/>
  <c r="F90" i="1" s="1"/>
  <c r="F96" i="3"/>
  <c r="J95" i="3"/>
  <c r="G95" i="3" s="1"/>
  <c r="F89" i="1" s="1"/>
  <c r="F95" i="3"/>
  <c r="J97" i="3" l="1"/>
  <c r="G97" i="3" s="1"/>
  <c r="F91" i="1" s="1"/>
  <c r="F97" i="3"/>
  <c r="I98" i="3" a="1"/>
  <c r="I98" i="3" s="1"/>
  <c r="I99" i="3" s="1" a="1"/>
  <c r="I99" i="3" s="1"/>
  <c r="J99" i="3" l="1"/>
  <c r="G99" i="3" s="1"/>
  <c r="F93" i="1" s="1"/>
  <c r="F99" i="3"/>
  <c r="I100" i="3" a="1"/>
  <c r="I100" i="3" s="1"/>
  <c r="I101" i="3" s="1" a="1"/>
  <c r="I101" i="3" s="1"/>
  <c r="J98" i="3"/>
  <c r="G98" i="3" s="1"/>
  <c r="F92" i="1" s="1"/>
  <c r="F98" i="3"/>
  <c r="J101" i="3" l="1"/>
  <c r="G101" i="3" s="1"/>
  <c r="F95" i="1" s="1"/>
  <c r="F101" i="3"/>
  <c r="I102" i="3" a="1"/>
  <c r="I102" i="3" s="1"/>
  <c r="J100" i="3"/>
  <c r="G100" i="3" s="1"/>
  <c r="F94" i="1" s="1"/>
  <c r="F100" i="3"/>
  <c r="J102" i="3" l="1"/>
  <c r="G102" i="3" s="1"/>
  <c r="F96" i="1" s="1"/>
  <c r="F102" i="3"/>
  <c r="I103" i="3" a="1"/>
  <c r="I103" i="3" s="1"/>
  <c r="J103" i="3" l="1"/>
  <c r="G103" i="3" s="1"/>
  <c r="F97" i="1" s="1"/>
  <c r="F103" i="3"/>
  <c r="I104" i="3" a="1"/>
  <c r="I104" i="3" s="1"/>
  <c r="I105" i="3" s="1" a="1"/>
  <c r="I105" i="3" s="1"/>
  <c r="I106" i="3" l="1" a="1"/>
  <c r="I106" i="3" s="1"/>
  <c r="J105" i="3"/>
  <c r="G105" i="3" s="1"/>
  <c r="F99" i="1" s="1"/>
  <c r="F105" i="3"/>
  <c r="J104" i="3"/>
  <c r="G104" i="3" s="1"/>
  <c r="F98" i="1" s="1"/>
  <c r="F104" i="3"/>
  <c r="J106" i="3" l="1"/>
  <c r="G106" i="3" s="1"/>
  <c r="F100" i="1" s="1"/>
  <c r="I107" i="3" a="1"/>
  <c r="I107" i="3" s="1"/>
  <c r="F106" i="3"/>
  <c r="J107" i="3" l="1"/>
  <c r="G107" i="3" s="1"/>
  <c r="F101" i="1" s="1"/>
  <c r="F107" i="3"/>
  <c r="I108" i="3" a="1"/>
  <c r="I108" i="3" s="1"/>
  <c r="I109" i="3" l="1" a="1"/>
  <c r="I109" i="3" s="1"/>
  <c r="I110" i="3" s="1" a="1"/>
  <c r="I110" i="3" s="1"/>
  <c r="J108" i="3"/>
  <c r="G108" i="3" s="1"/>
  <c r="F102" i="1" s="1"/>
  <c r="F108" i="3"/>
  <c r="J110" i="3" l="1"/>
  <c r="G110" i="3" s="1"/>
  <c r="F104" i="1" s="1"/>
  <c r="I111" i="3" a="1"/>
  <c r="I111" i="3" s="1"/>
  <c r="F110" i="3"/>
  <c r="J109" i="3"/>
  <c r="G109" i="3" s="1"/>
  <c r="F103" i="1" s="1"/>
  <c r="F109" i="3"/>
  <c r="J111" i="3" l="1"/>
  <c r="G111" i="3" s="1"/>
  <c r="F105" i="1" s="1"/>
  <c r="F111" i="3"/>
  <c r="I112" i="3" a="1"/>
  <c r="I112" i="3" s="1"/>
  <c r="I113" i="3" s="1" a="1"/>
  <c r="I113" i="3" s="1"/>
  <c r="J113" i="3" l="1"/>
  <c r="G113" i="3" s="1"/>
  <c r="F107" i="1" s="1"/>
  <c r="I114" i="3" a="1"/>
  <c r="I114" i="3" s="1"/>
  <c r="I115" i="3" s="1" a="1"/>
  <c r="I115" i="3" s="1"/>
  <c r="F113" i="3"/>
  <c r="J112" i="3"/>
  <c r="G112" i="3" s="1"/>
  <c r="F106" i="1" s="1"/>
  <c r="F112" i="3"/>
  <c r="J115" i="3" l="1"/>
  <c r="G115" i="3" s="1"/>
  <c r="F109" i="1" s="1"/>
  <c r="F115" i="3"/>
  <c r="I116" i="3" a="1"/>
  <c r="I116" i="3" s="1"/>
  <c r="J114" i="3"/>
  <c r="G114" i="3" s="1"/>
  <c r="F108" i="1" s="1"/>
  <c r="F114" i="3"/>
  <c r="J116" i="3" l="1"/>
  <c r="G116" i="3" s="1"/>
  <c r="F110" i="1" s="1"/>
  <c r="I117" i="3" a="1"/>
  <c r="I117" i="3" s="1"/>
  <c r="F116" i="3"/>
  <c r="J117" i="3" l="1"/>
  <c r="G117" i="3" s="1"/>
  <c r="F111" i="1" s="1"/>
  <c r="I118" i="3" a="1"/>
  <c r="I118" i="3" s="1"/>
  <c r="F117" i="3"/>
  <c r="J118" i="3" l="1"/>
  <c r="G118" i="3" s="1"/>
  <c r="F112" i="1" s="1"/>
  <c r="F118" i="3"/>
  <c r="I119" i="3" a="1"/>
  <c r="I119" i="3" s="1"/>
  <c r="I120" i="3" s="1" a="1"/>
  <c r="I120" i="3" s="1"/>
  <c r="J120" i="3" l="1"/>
  <c r="G120" i="3" s="1"/>
  <c r="F114" i="1" s="1"/>
  <c r="F120" i="3"/>
  <c r="I121" i="3" a="1"/>
  <c r="I121" i="3" s="1"/>
  <c r="J119" i="3"/>
  <c r="G119" i="3" s="1"/>
  <c r="F113" i="1" s="1"/>
  <c r="F119" i="3"/>
  <c r="I122" i="3" l="1" a="1"/>
  <c r="I122" i="3" s="1"/>
  <c r="I123" i="3" s="1" a="1"/>
  <c r="I123" i="3" s="1"/>
  <c r="I124" i="3" s="1" a="1"/>
  <c r="I124" i="3" s="1"/>
  <c r="J121" i="3"/>
  <c r="G121" i="3" s="1"/>
  <c r="F115" i="1" s="1"/>
  <c r="F121" i="3"/>
  <c r="J124" i="3" l="1"/>
  <c r="G124" i="3" s="1"/>
  <c r="F118" i="1" s="1"/>
  <c r="F124" i="3"/>
  <c r="I125" i="3" a="1"/>
  <c r="I125" i="3" s="1"/>
  <c r="J123" i="3"/>
  <c r="G123" i="3" s="1"/>
  <c r="F117" i="1" s="1"/>
  <c r="F123" i="3"/>
  <c r="J122" i="3"/>
  <c r="G122" i="3" s="1"/>
  <c r="F116" i="1" s="1"/>
  <c r="F122" i="3"/>
  <c r="J125" i="3" l="1"/>
  <c r="G125" i="3" s="1"/>
  <c r="F119" i="1" s="1"/>
  <c r="I126" i="3" a="1"/>
  <c r="I126" i="3" s="1"/>
  <c r="I127" i="3" s="1" a="1"/>
  <c r="I127" i="3" s="1"/>
  <c r="F125" i="3"/>
  <c r="I128" i="3" l="1" a="1"/>
  <c r="I128" i="3" s="1"/>
  <c r="J127" i="3"/>
  <c r="G127" i="3" s="1"/>
  <c r="F121" i="1" s="1"/>
  <c r="F127" i="3"/>
  <c r="J126" i="3"/>
  <c r="G126" i="3" s="1"/>
  <c r="F120" i="1" s="1"/>
  <c r="F126" i="3"/>
  <c r="J128" i="3" l="1"/>
  <c r="G128" i="3" s="1"/>
  <c r="F122" i="1" s="1"/>
  <c r="I129" i="3" a="1"/>
  <c r="I129" i="3" s="1"/>
  <c r="F128" i="3"/>
  <c r="J129" i="3" l="1"/>
  <c r="G129" i="3" s="1"/>
  <c r="F123" i="1" s="1"/>
  <c r="F129" i="3"/>
  <c r="I130" i="3" a="1"/>
  <c r="I130" i="3" s="1"/>
  <c r="I131" i="3" l="1" a="1"/>
  <c r="I131" i="3" s="1"/>
  <c r="J130" i="3"/>
  <c r="G130" i="3" s="1"/>
  <c r="F124" i="1" s="1"/>
  <c r="F130" i="3"/>
  <c r="J131" i="3" l="1"/>
  <c r="G131" i="3" s="1"/>
  <c r="F125" i="1" s="1"/>
  <c r="I132" i="3" a="1"/>
  <c r="I132" i="3" s="1"/>
  <c r="F131" i="3"/>
  <c r="J132" i="3" l="1"/>
  <c r="G132" i="3" s="1"/>
  <c r="F126" i="1" s="1"/>
  <c r="F132" i="3"/>
  <c r="I133" i="3" a="1"/>
  <c r="I133" i="3" s="1"/>
  <c r="I134" i="3" s="1" a="1"/>
  <c r="I134" i="3" s="1"/>
  <c r="F134" i="3" l="1"/>
  <c r="I135" i="3" a="1"/>
  <c r="I135" i="3" s="1"/>
  <c r="J134" i="3"/>
  <c r="G134" i="3" s="1"/>
  <c r="F128" i="1" s="1"/>
  <c r="J133" i="3"/>
  <c r="G133" i="3" s="1"/>
  <c r="F127" i="1" s="1"/>
  <c r="F133" i="3"/>
  <c r="I136" i="3" l="1" a="1"/>
  <c r="I136" i="3" s="1"/>
  <c r="J135" i="3"/>
  <c r="G135" i="3" s="1"/>
  <c r="F129" i="1" s="1"/>
  <c r="F135" i="3"/>
  <c r="J136" i="3" l="1"/>
  <c r="G136" i="3" s="1"/>
  <c r="F130" i="1" s="1"/>
  <c r="I137" i="3" a="1"/>
  <c r="I137" i="3" s="1"/>
  <c r="F136" i="3"/>
  <c r="J137" i="3" l="1"/>
  <c r="G137" i="3" s="1"/>
  <c r="F131" i="1" s="1"/>
  <c r="F13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<sst xmlns="http://schemas.openxmlformats.org/spreadsheetml/2006/main" count="123" uniqueCount="118">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</sst>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36"/>
  <sheetViews>
    <sheetView tabSelected="1" zoomScale="85" zoomScaleNormal="85" workbookViewId="0">
      <pane ySplit="1" topLeftCell="A117" activePane="bottomLeft" state="frozen"/>
      <selection pane="bottomLeft" activeCell="A133" sqref="A133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118" si="6">J52+200</f>
        <v>12200</v>
      </c>
      <c r="K53">
        <f t="shared" si="3"/>
        <v>25</v>
      </c>
      <c r="L53">
        <f t="shared" ref="L53:L118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135" si="24">B71</f>
        <v>1-1</v>
      </c>
      <c r="C72">
        <f t="shared" si="22"/>
        <v>9021</v>
      </c>
      <c r="D72">
        <f t="shared" si="23"/>
        <v>15</v>
      </c>
      <c r="E72">
        <f t="shared" ref="E72:E135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135" si="26">K71</f>
        <v>25</v>
      </c>
      <c r="L72">
        <f t="shared" si="7"/>
        <v>14200</v>
      </c>
      <c r="M72">
        <f t="shared" ref="M72:M135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:C85" si="34">IF(MOD(A84,5)=0,9021,25)</f>
        <v>25</v>
      </c>
      <c r="D84">
        <f t="shared" ref="D84:D85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  <row r="85" spans="1:13" x14ac:dyDescent="0.3">
      <c r="A85">
        <v>83</v>
      </c>
      <c r="B85" s="1" t="str">
        <f t="shared" si="24"/>
        <v>1-1</v>
      </c>
      <c r="C85">
        <f t="shared" si="34"/>
        <v>25</v>
      </c>
      <c r="D85">
        <f t="shared" si="35"/>
        <v>102000</v>
      </c>
      <c r="E85">
        <f t="shared" si="25"/>
        <v>1</v>
      </c>
      <c r="F85">
        <f>VLOOKUP(A85,Balance!E:G,3,FALSE)</f>
        <v>1.0492999999999999E+156</v>
      </c>
      <c r="G85">
        <v>1000</v>
      </c>
      <c r="H85">
        <v>8</v>
      </c>
      <c r="I85">
        <v>0</v>
      </c>
      <c r="J85">
        <f t="shared" si="6"/>
        <v>18600</v>
      </c>
      <c r="K85">
        <f t="shared" si="26"/>
        <v>25</v>
      </c>
      <c r="L85">
        <f t="shared" si="7"/>
        <v>16800</v>
      </c>
      <c r="M85">
        <f t="shared" si="27"/>
        <v>0</v>
      </c>
    </row>
    <row r="86" spans="1:13" x14ac:dyDescent="0.3">
      <c r="A86">
        <v>84</v>
      </c>
      <c r="B86" s="1" t="str">
        <f t="shared" si="24"/>
        <v>1-1</v>
      </c>
      <c r="C86">
        <f t="shared" ref="C86:C88" si="36">IF(MOD(A86,5)=0,9021,25)</f>
        <v>25</v>
      </c>
      <c r="D86">
        <f t="shared" ref="D86:D88" si="37">IF(C86=9021,D81+1,IF(AND(C86=25,C85=25),D85+2000,D84+2000))</f>
        <v>104000</v>
      </c>
      <c r="E86">
        <f t="shared" si="25"/>
        <v>1</v>
      </c>
      <c r="F86">
        <f>VLOOKUP(A86,Balance!E:G,3,FALSE)</f>
        <v>5.3514300000000001E+157</v>
      </c>
      <c r="G86">
        <v>1000</v>
      </c>
      <c r="H86">
        <v>8</v>
      </c>
      <c r="I86">
        <v>0</v>
      </c>
      <c r="J86">
        <f t="shared" si="6"/>
        <v>18800</v>
      </c>
      <c r="K86">
        <f t="shared" si="26"/>
        <v>25</v>
      </c>
      <c r="L86">
        <f t="shared" si="7"/>
        <v>17000</v>
      </c>
      <c r="M86">
        <f t="shared" si="27"/>
        <v>0</v>
      </c>
    </row>
    <row r="87" spans="1:13" x14ac:dyDescent="0.3">
      <c r="A87">
        <v>85</v>
      </c>
      <c r="B87" s="1" t="str">
        <f t="shared" si="24"/>
        <v>1-1</v>
      </c>
      <c r="C87">
        <f t="shared" si="36"/>
        <v>9021</v>
      </c>
      <c r="D87">
        <f t="shared" si="37"/>
        <v>18</v>
      </c>
      <c r="E87">
        <f t="shared" si="25"/>
        <v>1</v>
      </c>
      <c r="F87">
        <f>VLOOKUP(A87,Balance!E:G,3,FALSE)</f>
        <v>2.7292293E+159</v>
      </c>
      <c r="G87">
        <v>1000</v>
      </c>
      <c r="H87">
        <v>8</v>
      </c>
      <c r="I87">
        <v>0</v>
      </c>
      <c r="J87">
        <f t="shared" si="6"/>
        <v>19000</v>
      </c>
      <c r="K87">
        <f t="shared" si="26"/>
        <v>25</v>
      </c>
      <c r="L87">
        <f t="shared" si="7"/>
        <v>17200</v>
      </c>
      <c r="M87">
        <f t="shared" si="27"/>
        <v>0</v>
      </c>
    </row>
    <row r="88" spans="1:13" x14ac:dyDescent="0.3">
      <c r="A88">
        <v>86</v>
      </c>
      <c r="B88" s="1" t="str">
        <f t="shared" si="24"/>
        <v>1-1</v>
      </c>
      <c r="C88">
        <f t="shared" si="36"/>
        <v>25</v>
      </c>
      <c r="D88">
        <f t="shared" si="37"/>
        <v>106000</v>
      </c>
      <c r="E88">
        <f t="shared" si="25"/>
        <v>1</v>
      </c>
      <c r="F88">
        <f>VLOOKUP(A88,Balance!E:G,3,FALSE)</f>
        <v>1.39191E+161</v>
      </c>
      <c r="G88">
        <v>1000</v>
      </c>
      <c r="H88">
        <v>8</v>
      </c>
      <c r="I88">
        <v>0</v>
      </c>
      <c r="J88">
        <f t="shared" si="6"/>
        <v>19200</v>
      </c>
      <c r="K88">
        <f t="shared" si="26"/>
        <v>25</v>
      </c>
      <c r="L88">
        <f t="shared" si="7"/>
        <v>17400</v>
      </c>
      <c r="M88">
        <f t="shared" si="27"/>
        <v>0</v>
      </c>
    </row>
    <row r="89" spans="1:13" x14ac:dyDescent="0.3">
      <c r="A89">
        <v>87</v>
      </c>
      <c r="B89" s="1" t="str">
        <f t="shared" si="24"/>
        <v>1-1</v>
      </c>
      <c r="C89">
        <f t="shared" ref="C89:C92" si="38">IF(MOD(A89,5)=0,9021,25)</f>
        <v>25</v>
      </c>
      <c r="D89">
        <f t="shared" ref="D89:D92" si="39">IF(C89=9021,D84+1,IF(AND(C89=25,C88=25),D88+2000,D87+2000))</f>
        <v>108000</v>
      </c>
      <c r="E89">
        <f t="shared" si="25"/>
        <v>1</v>
      </c>
      <c r="F89">
        <f>VLOOKUP(A89,Balance!E:G,3,FALSE)</f>
        <v>7.0987409999999999E+162</v>
      </c>
      <c r="G89">
        <v>1000</v>
      </c>
      <c r="H89">
        <v>8</v>
      </c>
      <c r="I89">
        <v>0</v>
      </c>
      <c r="J89">
        <f t="shared" si="6"/>
        <v>19400</v>
      </c>
      <c r="K89">
        <f t="shared" si="26"/>
        <v>25</v>
      </c>
      <c r="L89">
        <f t="shared" si="7"/>
        <v>17600</v>
      </c>
      <c r="M89">
        <f t="shared" si="27"/>
        <v>0</v>
      </c>
    </row>
    <row r="90" spans="1:13" x14ac:dyDescent="0.3">
      <c r="A90">
        <v>88</v>
      </c>
      <c r="B90" s="1" t="str">
        <f t="shared" si="24"/>
        <v>1-1</v>
      </c>
      <c r="C90">
        <f t="shared" si="38"/>
        <v>25</v>
      </c>
      <c r="D90">
        <f t="shared" si="39"/>
        <v>110000</v>
      </c>
      <c r="E90">
        <f t="shared" si="25"/>
        <v>1</v>
      </c>
      <c r="F90">
        <f>VLOOKUP(A90,Balance!E:G,3,FALSE)</f>
        <v>3.6204E+164</v>
      </c>
      <c r="G90">
        <v>1000</v>
      </c>
      <c r="H90">
        <v>8</v>
      </c>
      <c r="I90">
        <v>0</v>
      </c>
      <c r="J90">
        <f t="shared" si="6"/>
        <v>19600</v>
      </c>
      <c r="K90">
        <f t="shared" si="26"/>
        <v>25</v>
      </c>
      <c r="L90">
        <f t="shared" si="7"/>
        <v>17800</v>
      </c>
      <c r="M90">
        <f t="shared" si="27"/>
        <v>0</v>
      </c>
    </row>
    <row r="91" spans="1:13" x14ac:dyDescent="0.3">
      <c r="A91">
        <v>89</v>
      </c>
      <c r="B91" s="1" t="str">
        <f t="shared" si="24"/>
        <v>1-1</v>
      </c>
      <c r="C91">
        <f t="shared" si="38"/>
        <v>25</v>
      </c>
      <c r="D91">
        <f t="shared" si="39"/>
        <v>112000</v>
      </c>
      <c r="E91">
        <f t="shared" si="25"/>
        <v>1</v>
      </c>
      <c r="F91">
        <f>VLOOKUP(A91,Balance!E:G,3,FALSE)</f>
        <v>1.846404E+166</v>
      </c>
      <c r="G91">
        <v>1000</v>
      </c>
      <c r="H91">
        <v>8</v>
      </c>
      <c r="I91">
        <v>0</v>
      </c>
      <c r="J91">
        <f t="shared" si="6"/>
        <v>19800</v>
      </c>
      <c r="K91">
        <f t="shared" si="26"/>
        <v>25</v>
      </c>
      <c r="L91">
        <f t="shared" si="7"/>
        <v>18000</v>
      </c>
      <c r="M91">
        <f t="shared" si="27"/>
        <v>0</v>
      </c>
    </row>
    <row r="92" spans="1:13" x14ac:dyDescent="0.3">
      <c r="A92">
        <v>90</v>
      </c>
      <c r="B92" s="1" t="str">
        <f t="shared" si="24"/>
        <v>1-1</v>
      </c>
      <c r="C92">
        <f t="shared" si="38"/>
        <v>9021</v>
      </c>
      <c r="D92">
        <f t="shared" si="39"/>
        <v>19</v>
      </c>
      <c r="E92">
        <f t="shared" si="25"/>
        <v>1</v>
      </c>
      <c r="F92">
        <f>VLOOKUP(A92,Balance!E:G,3,FALSE)</f>
        <v>9.416660400000001E+167</v>
      </c>
      <c r="G92">
        <v>1000</v>
      </c>
      <c r="H92">
        <v>8</v>
      </c>
      <c r="I92">
        <v>0</v>
      </c>
      <c r="J92">
        <f t="shared" si="6"/>
        <v>20000</v>
      </c>
      <c r="K92">
        <f t="shared" si="26"/>
        <v>25</v>
      </c>
      <c r="L92">
        <f t="shared" si="7"/>
        <v>18200</v>
      </c>
      <c r="M92">
        <f t="shared" si="27"/>
        <v>0</v>
      </c>
    </row>
    <row r="93" spans="1:13" x14ac:dyDescent="0.3">
      <c r="A93">
        <v>91</v>
      </c>
      <c r="B93" s="1" t="str">
        <f t="shared" si="24"/>
        <v>1-1</v>
      </c>
      <c r="C93">
        <f t="shared" ref="C93:C96" si="40">IF(MOD(A93,5)=0,9021,25)</f>
        <v>25</v>
      </c>
      <c r="D93">
        <f t="shared" ref="D93:D96" si="41">IF(C93=9021,D88+1,IF(AND(C93=25,C92=25),D92+2000,D91+2000))</f>
        <v>114000</v>
      </c>
      <c r="E93">
        <f t="shared" si="25"/>
        <v>1</v>
      </c>
      <c r="F93">
        <f>VLOOKUP(A93,Balance!E:G,3,FALSE)</f>
        <v>4.8025000000000003E+169</v>
      </c>
      <c r="G93">
        <v>1000</v>
      </c>
      <c r="H93">
        <v>8</v>
      </c>
      <c r="I93">
        <v>0</v>
      </c>
      <c r="J93">
        <f t="shared" si="6"/>
        <v>20200</v>
      </c>
      <c r="K93">
        <f t="shared" si="26"/>
        <v>25</v>
      </c>
      <c r="L93">
        <f t="shared" si="7"/>
        <v>18400</v>
      </c>
      <c r="M93">
        <f t="shared" si="27"/>
        <v>0</v>
      </c>
    </row>
    <row r="94" spans="1:13" x14ac:dyDescent="0.3">
      <c r="A94">
        <v>92</v>
      </c>
      <c r="B94" s="1" t="str">
        <f t="shared" si="24"/>
        <v>1-1</v>
      </c>
      <c r="C94">
        <f t="shared" si="40"/>
        <v>25</v>
      </c>
      <c r="D94">
        <f t="shared" si="41"/>
        <v>116000</v>
      </c>
      <c r="E94">
        <f t="shared" si="25"/>
        <v>1</v>
      </c>
      <c r="F94">
        <f>VLOOKUP(A94,Balance!E:G,3,FALSE)</f>
        <v>2.4492750000000001E+171</v>
      </c>
      <c r="G94">
        <v>1000</v>
      </c>
      <c r="H94">
        <v>8</v>
      </c>
      <c r="I94">
        <v>0</v>
      </c>
      <c r="J94">
        <f t="shared" si="6"/>
        <v>20400</v>
      </c>
      <c r="K94">
        <f t="shared" si="26"/>
        <v>25</v>
      </c>
      <c r="L94">
        <f t="shared" si="7"/>
        <v>18600</v>
      </c>
      <c r="M94">
        <f t="shared" si="27"/>
        <v>0</v>
      </c>
    </row>
    <row r="95" spans="1:13" x14ac:dyDescent="0.3">
      <c r="A95">
        <v>93</v>
      </c>
      <c r="B95" s="1" t="str">
        <f t="shared" si="24"/>
        <v>1-1</v>
      </c>
      <c r="C95">
        <f t="shared" si="40"/>
        <v>25</v>
      </c>
      <c r="D95">
        <f t="shared" si="41"/>
        <v>118000</v>
      </c>
      <c r="E95">
        <f t="shared" si="25"/>
        <v>1</v>
      </c>
      <c r="F95">
        <f>VLOOKUP(A95,Balance!E:G,3,FALSE)</f>
        <v>1.2491400000000002E+173</v>
      </c>
      <c r="G95">
        <v>1000</v>
      </c>
      <c r="H95">
        <v>8</v>
      </c>
      <c r="I95">
        <v>0</v>
      </c>
      <c r="J95">
        <f t="shared" si="6"/>
        <v>20600</v>
      </c>
      <c r="K95">
        <f t="shared" si="26"/>
        <v>25</v>
      </c>
      <c r="L95">
        <f t="shared" si="7"/>
        <v>18800</v>
      </c>
      <c r="M95">
        <f t="shared" si="27"/>
        <v>0</v>
      </c>
    </row>
    <row r="96" spans="1:13" x14ac:dyDescent="0.3">
      <c r="A96">
        <v>94</v>
      </c>
      <c r="B96" s="1" t="str">
        <f t="shared" si="24"/>
        <v>1-1</v>
      </c>
      <c r="C96">
        <f t="shared" si="40"/>
        <v>25</v>
      </c>
      <c r="D96">
        <f t="shared" si="41"/>
        <v>120000</v>
      </c>
      <c r="E96">
        <f t="shared" si="25"/>
        <v>1</v>
      </c>
      <c r="F96">
        <f>VLOOKUP(A96,Balance!E:G,3,FALSE)</f>
        <v>6.3706140000000007E+174</v>
      </c>
      <c r="G96">
        <v>1000</v>
      </c>
      <c r="H96">
        <v>8</v>
      </c>
      <c r="I96">
        <v>0</v>
      </c>
      <c r="J96">
        <f t="shared" si="6"/>
        <v>20800</v>
      </c>
      <c r="K96">
        <f t="shared" si="26"/>
        <v>25</v>
      </c>
      <c r="L96">
        <f t="shared" si="7"/>
        <v>19000</v>
      </c>
      <c r="M96">
        <f t="shared" si="27"/>
        <v>0</v>
      </c>
    </row>
    <row r="97" spans="1:13" x14ac:dyDescent="0.3">
      <c r="A97">
        <v>95</v>
      </c>
      <c r="B97" s="1" t="str">
        <f t="shared" si="24"/>
        <v>1-1</v>
      </c>
      <c r="C97">
        <f t="shared" ref="C97:C100" si="42">IF(MOD(A97,5)=0,9021,25)</f>
        <v>9021</v>
      </c>
      <c r="D97">
        <f t="shared" ref="D97:D100" si="43">IF(C97=9021,D92+1,IF(AND(C97=25,C96=25),D96+2000,D95+2000))</f>
        <v>20</v>
      </c>
      <c r="E97">
        <f t="shared" si="25"/>
        <v>1</v>
      </c>
      <c r="F97">
        <f>VLOOKUP(A97,Balance!E:G,3,FALSE)</f>
        <v>3.2491000000000004E+176</v>
      </c>
      <c r="G97">
        <v>1000</v>
      </c>
      <c r="H97">
        <v>8</v>
      </c>
      <c r="I97">
        <v>0</v>
      </c>
      <c r="J97">
        <f t="shared" si="6"/>
        <v>21000</v>
      </c>
      <c r="K97">
        <f t="shared" si="26"/>
        <v>25</v>
      </c>
      <c r="L97">
        <f t="shared" si="7"/>
        <v>19200</v>
      </c>
      <c r="M97">
        <f t="shared" si="27"/>
        <v>0</v>
      </c>
    </row>
    <row r="98" spans="1:13" x14ac:dyDescent="0.3">
      <c r="A98">
        <v>96</v>
      </c>
      <c r="B98" s="1" t="str">
        <f t="shared" si="24"/>
        <v>1-1</v>
      </c>
      <c r="C98">
        <f t="shared" si="42"/>
        <v>25</v>
      </c>
      <c r="D98">
        <f t="shared" si="43"/>
        <v>122000</v>
      </c>
      <c r="E98">
        <f t="shared" si="25"/>
        <v>1</v>
      </c>
      <c r="F98">
        <f>VLOOKUP(A98,Balance!E:G,3,FALSE)</f>
        <v>1.6570410000000001E+178</v>
      </c>
      <c r="G98">
        <v>1000</v>
      </c>
      <c r="H98">
        <v>8</v>
      </c>
      <c r="I98">
        <v>0</v>
      </c>
      <c r="J98">
        <f t="shared" si="6"/>
        <v>21200</v>
      </c>
      <c r="K98">
        <f t="shared" si="26"/>
        <v>25</v>
      </c>
      <c r="L98">
        <f t="shared" si="7"/>
        <v>19400</v>
      </c>
      <c r="M98">
        <f t="shared" si="27"/>
        <v>0</v>
      </c>
    </row>
    <row r="99" spans="1:13" x14ac:dyDescent="0.3">
      <c r="A99">
        <v>97</v>
      </c>
      <c r="B99" s="1" t="str">
        <f t="shared" si="24"/>
        <v>1-1</v>
      </c>
      <c r="C99">
        <f t="shared" si="42"/>
        <v>25</v>
      </c>
      <c r="D99">
        <f t="shared" si="43"/>
        <v>124000</v>
      </c>
      <c r="E99">
        <f t="shared" si="25"/>
        <v>1</v>
      </c>
      <c r="F99">
        <f>VLOOKUP(A99,Balance!E:G,3,FALSE)</f>
        <v>8.4509091000000011E+179</v>
      </c>
      <c r="G99">
        <v>1000</v>
      </c>
      <c r="H99">
        <v>8</v>
      </c>
      <c r="I99">
        <v>0</v>
      </c>
      <c r="J99">
        <f t="shared" si="6"/>
        <v>21400</v>
      </c>
      <c r="K99">
        <f t="shared" si="26"/>
        <v>25</v>
      </c>
      <c r="L99">
        <f t="shared" si="7"/>
        <v>19600</v>
      </c>
      <c r="M99">
        <f t="shared" si="27"/>
        <v>0</v>
      </c>
    </row>
    <row r="100" spans="1:13" x14ac:dyDescent="0.3">
      <c r="A100">
        <v>98</v>
      </c>
      <c r="B100" s="1" t="str">
        <f t="shared" si="24"/>
        <v>1-1</v>
      </c>
      <c r="C100">
        <f t="shared" si="42"/>
        <v>25</v>
      </c>
      <c r="D100">
        <f t="shared" si="43"/>
        <v>126000</v>
      </c>
      <c r="E100">
        <f t="shared" si="25"/>
        <v>1</v>
      </c>
      <c r="F100">
        <f>VLOOKUP(A100,Balance!E:G,3,FALSE)</f>
        <v>4.3099700000000009E+181</v>
      </c>
      <c r="G100">
        <v>1000</v>
      </c>
      <c r="H100">
        <v>8</v>
      </c>
      <c r="I100">
        <v>0</v>
      </c>
      <c r="J100">
        <f t="shared" si="6"/>
        <v>21600</v>
      </c>
      <c r="K100">
        <f t="shared" si="26"/>
        <v>25</v>
      </c>
      <c r="L100">
        <f t="shared" si="7"/>
        <v>19800</v>
      </c>
      <c r="M100">
        <f t="shared" si="27"/>
        <v>0</v>
      </c>
    </row>
    <row r="101" spans="1:13" x14ac:dyDescent="0.3">
      <c r="A101">
        <v>99</v>
      </c>
      <c r="B101" s="1" t="str">
        <f t="shared" si="24"/>
        <v>1-1</v>
      </c>
      <c r="C101">
        <f t="shared" ref="C101:C103" si="44">IF(MOD(A101,5)=0,9021,25)</f>
        <v>25</v>
      </c>
      <c r="D101">
        <f t="shared" ref="D101:D103" si="45">IF(C101=9021,D96+1,IF(AND(C101=25,C100=25),D100+2000,D99+2000))</f>
        <v>128000</v>
      </c>
      <c r="E101">
        <f t="shared" si="25"/>
        <v>1</v>
      </c>
      <c r="F101">
        <f>VLOOKUP(A101,Balance!E:G,3,FALSE)</f>
        <v>2.1980846999999998E+183</v>
      </c>
      <c r="G101">
        <v>1000</v>
      </c>
      <c r="H101">
        <v>8</v>
      </c>
      <c r="I101">
        <v>0</v>
      </c>
      <c r="J101">
        <f t="shared" si="6"/>
        <v>21800</v>
      </c>
      <c r="K101">
        <f t="shared" si="26"/>
        <v>25</v>
      </c>
      <c r="L101">
        <f t="shared" si="7"/>
        <v>20000</v>
      </c>
      <c r="M101">
        <f t="shared" si="27"/>
        <v>0</v>
      </c>
    </row>
    <row r="102" spans="1:13" x14ac:dyDescent="0.3">
      <c r="A102">
        <v>100</v>
      </c>
      <c r="B102" s="1" t="str">
        <f t="shared" si="24"/>
        <v>1-1</v>
      </c>
      <c r="C102">
        <f t="shared" si="44"/>
        <v>9021</v>
      </c>
      <c r="D102">
        <f t="shared" si="45"/>
        <v>21</v>
      </c>
      <c r="E102">
        <f t="shared" si="25"/>
        <v>1</v>
      </c>
      <c r="F102">
        <f>VLOOKUP(A102,Balance!E:G,3,FALSE)</f>
        <v>1.1210300000000001E+185</v>
      </c>
      <c r="G102">
        <v>1000</v>
      </c>
      <c r="H102">
        <v>8</v>
      </c>
      <c r="I102">
        <v>0</v>
      </c>
      <c r="J102">
        <f t="shared" si="6"/>
        <v>22000</v>
      </c>
      <c r="K102">
        <f t="shared" si="26"/>
        <v>25</v>
      </c>
      <c r="L102">
        <f t="shared" si="7"/>
        <v>20200</v>
      </c>
      <c r="M102">
        <f t="shared" si="27"/>
        <v>0</v>
      </c>
    </row>
    <row r="103" spans="1:13" x14ac:dyDescent="0.3">
      <c r="A103">
        <v>101</v>
      </c>
      <c r="B103" s="1" t="str">
        <f t="shared" si="24"/>
        <v>1-1</v>
      </c>
      <c r="C103">
        <f t="shared" si="44"/>
        <v>25</v>
      </c>
      <c r="D103">
        <f t="shared" si="45"/>
        <v>130000</v>
      </c>
      <c r="E103">
        <f t="shared" si="25"/>
        <v>1</v>
      </c>
      <c r="F103">
        <f>VLOOKUP(A103,Balance!E:G,3,FALSE)</f>
        <v>5.7172529999999993E+186</v>
      </c>
      <c r="G103">
        <v>1000</v>
      </c>
      <c r="H103">
        <v>8</v>
      </c>
      <c r="I103">
        <v>0</v>
      </c>
      <c r="J103">
        <f t="shared" si="6"/>
        <v>22200</v>
      </c>
      <c r="K103">
        <f t="shared" si="26"/>
        <v>25</v>
      </c>
      <c r="L103">
        <f t="shared" si="7"/>
        <v>20400</v>
      </c>
      <c r="M103">
        <f t="shared" si="27"/>
        <v>0</v>
      </c>
    </row>
    <row r="104" spans="1:13" x14ac:dyDescent="0.3">
      <c r="A104">
        <v>102</v>
      </c>
      <c r="B104" s="1" t="str">
        <f t="shared" si="24"/>
        <v>1-1</v>
      </c>
      <c r="C104">
        <f t="shared" ref="C104:C107" si="46">IF(MOD(A104,5)=0,9021,25)</f>
        <v>25</v>
      </c>
      <c r="D104">
        <f t="shared" ref="D104:D107" si="47">IF(C104=9021,D99+1,IF(AND(C104=25,C103=25),D103+2000,D102+2000))</f>
        <v>132000</v>
      </c>
      <c r="E104">
        <f t="shared" si="25"/>
        <v>1</v>
      </c>
      <c r="F104">
        <f>VLOOKUP(A104,Balance!E:G,3,FALSE)</f>
        <v>2.9158000000000006E+188</v>
      </c>
      <c r="G104">
        <v>1000</v>
      </c>
      <c r="H104">
        <v>8</v>
      </c>
      <c r="I104">
        <v>0</v>
      </c>
      <c r="J104">
        <f t="shared" si="6"/>
        <v>22400</v>
      </c>
      <c r="K104">
        <f t="shared" si="26"/>
        <v>25</v>
      </c>
      <c r="L104">
        <f t="shared" si="7"/>
        <v>20600</v>
      </c>
      <c r="M104">
        <f t="shared" si="27"/>
        <v>0</v>
      </c>
    </row>
    <row r="105" spans="1:13" x14ac:dyDescent="0.3">
      <c r="A105">
        <v>103</v>
      </c>
      <c r="B105" s="1" t="str">
        <f t="shared" si="24"/>
        <v>1-1</v>
      </c>
      <c r="C105">
        <f t="shared" si="46"/>
        <v>25</v>
      </c>
      <c r="D105">
        <f t="shared" si="47"/>
        <v>134000</v>
      </c>
      <c r="E105">
        <f t="shared" si="25"/>
        <v>1</v>
      </c>
      <c r="F105">
        <f>VLOOKUP(A105,Balance!E:G,3,FALSE)</f>
        <v>1.4870580000000002E+190</v>
      </c>
      <c r="G105">
        <v>1000</v>
      </c>
      <c r="H105">
        <v>8</v>
      </c>
      <c r="I105">
        <v>0</v>
      </c>
      <c r="J105">
        <f t="shared" si="6"/>
        <v>22600</v>
      </c>
      <c r="K105">
        <f t="shared" si="26"/>
        <v>25</v>
      </c>
      <c r="L105">
        <f t="shared" si="7"/>
        <v>20800</v>
      </c>
      <c r="M105">
        <f t="shared" si="27"/>
        <v>0</v>
      </c>
    </row>
    <row r="106" spans="1:13" x14ac:dyDescent="0.3">
      <c r="A106">
        <v>104</v>
      </c>
      <c r="B106" s="1" t="str">
        <f t="shared" si="24"/>
        <v>1-1</v>
      </c>
      <c r="C106">
        <f t="shared" si="46"/>
        <v>25</v>
      </c>
      <c r="D106">
        <f t="shared" si="47"/>
        <v>136000</v>
      </c>
      <c r="E106">
        <f t="shared" si="25"/>
        <v>1</v>
      </c>
      <c r="F106">
        <f>VLOOKUP(A106,Balance!E:G,3,FALSE)</f>
        <v>7.5839958000000002E+191</v>
      </c>
      <c r="G106">
        <v>1000</v>
      </c>
      <c r="H106">
        <v>8</v>
      </c>
      <c r="I106">
        <v>0</v>
      </c>
      <c r="J106">
        <f t="shared" si="6"/>
        <v>22800</v>
      </c>
      <c r="K106">
        <f t="shared" si="26"/>
        <v>25</v>
      </c>
      <c r="L106">
        <f t="shared" si="7"/>
        <v>21000</v>
      </c>
      <c r="M106">
        <f t="shared" si="27"/>
        <v>0</v>
      </c>
    </row>
    <row r="107" spans="1:13" x14ac:dyDescent="0.3">
      <c r="A107">
        <v>105</v>
      </c>
      <c r="B107" s="1" t="str">
        <f t="shared" si="24"/>
        <v>1-1</v>
      </c>
      <c r="C107">
        <f t="shared" si="46"/>
        <v>9021</v>
      </c>
      <c r="D107">
        <f t="shared" si="47"/>
        <v>22</v>
      </c>
      <c r="E107">
        <f t="shared" si="25"/>
        <v>1</v>
      </c>
      <c r="F107">
        <f>VLOOKUP(A107,Balance!E:G,3,FALSE)</f>
        <v>3.8678400000000007E+193</v>
      </c>
      <c r="G107">
        <v>1000</v>
      </c>
      <c r="H107">
        <v>8</v>
      </c>
      <c r="I107">
        <v>0</v>
      </c>
      <c r="J107">
        <f t="shared" si="6"/>
        <v>23000</v>
      </c>
      <c r="K107">
        <f t="shared" si="26"/>
        <v>25</v>
      </c>
      <c r="L107">
        <f t="shared" si="7"/>
        <v>21200</v>
      </c>
      <c r="M107">
        <f t="shared" si="27"/>
        <v>0</v>
      </c>
    </row>
    <row r="108" spans="1:13" x14ac:dyDescent="0.3">
      <c r="A108">
        <v>106</v>
      </c>
      <c r="B108" s="1" t="str">
        <f t="shared" si="24"/>
        <v>1-1</v>
      </c>
      <c r="C108">
        <f t="shared" ref="C108:C113" si="48">IF(MOD(A108,5)=0,9021,25)</f>
        <v>25</v>
      </c>
      <c r="D108">
        <f t="shared" ref="D108:D113" si="49">IF(C108=9021,D103+1,IF(AND(C108=25,C107=25),D107+2000,D106+2000))</f>
        <v>138000</v>
      </c>
      <c r="E108">
        <f t="shared" si="25"/>
        <v>1</v>
      </c>
      <c r="F108">
        <f>VLOOKUP(A108,Balance!E:G,3,FALSE)</f>
        <v>1.9725984000000002E+195</v>
      </c>
      <c r="G108">
        <v>1000</v>
      </c>
      <c r="H108">
        <v>8</v>
      </c>
      <c r="I108">
        <v>0</v>
      </c>
      <c r="J108">
        <f t="shared" si="6"/>
        <v>23200</v>
      </c>
      <c r="K108">
        <f t="shared" si="26"/>
        <v>25</v>
      </c>
      <c r="L108">
        <f t="shared" si="7"/>
        <v>21400</v>
      </c>
      <c r="M108">
        <f t="shared" si="27"/>
        <v>0</v>
      </c>
    </row>
    <row r="109" spans="1:13" x14ac:dyDescent="0.3">
      <c r="A109">
        <v>107</v>
      </c>
      <c r="B109" s="1" t="str">
        <f t="shared" si="24"/>
        <v>1-1</v>
      </c>
      <c r="C109">
        <f t="shared" si="48"/>
        <v>25</v>
      </c>
      <c r="D109">
        <f t="shared" si="49"/>
        <v>140000</v>
      </c>
      <c r="E109">
        <f t="shared" si="25"/>
        <v>1</v>
      </c>
      <c r="F109">
        <f>VLOOKUP(A109,Balance!E:G,3,FALSE)</f>
        <v>1.00603E+197</v>
      </c>
      <c r="G109">
        <v>1000</v>
      </c>
      <c r="H109">
        <v>8</v>
      </c>
      <c r="I109">
        <v>0</v>
      </c>
      <c r="J109">
        <f t="shared" si="6"/>
        <v>23400</v>
      </c>
      <c r="K109">
        <f t="shared" si="26"/>
        <v>25</v>
      </c>
      <c r="L109">
        <f t="shared" si="7"/>
        <v>21600</v>
      </c>
      <c r="M109">
        <f t="shared" si="27"/>
        <v>0</v>
      </c>
    </row>
    <row r="110" spans="1:13" x14ac:dyDescent="0.3">
      <c r="A110">
        <v>108</v>
      </c>
      <c r="B110" s="1" t="str">
        <f t="shared" si="24"/>
        <v>1-1</v>
      </c>
      <c r="C110">
        <f t="shared" si="48"/>
        <v>25</v>
      </c>
      <c r="D110">
        <f t="shared" si="49"/>
        <v>142000</v>
      </c>
      <c r="E110">
        <f t="shared" si="25"/>
        <v>1</v>
      </c>
      <c r="F110">
        <f>VLOOKUP(A110,Balance!E:G,3,FALSE)</f>
        <v>5.1307529999999993E+198</v>
      </c>
      <c r="G110">
        <v>1000</v>
      </c>
      <c r="H110">
        <v>8</v>
      </c>
      <c r="I110">
        <v>0</v>
      </c>
      <c r="J110">
        <f t="shared" si="6"/>
        <v>23600</v>
      </c>
      <c r="K110">
        <f t="shared" si="26"/>
        <v>25</v>
      </c>
      <c r="L110">
        <f t="shared" si="7"/>
        <v>21800</v>
      </c>
      <c r="M110">
        <f t="shared" si="27"/>
        <v>0</v>
      </c>
    </row>
    <row r="111" spans="1:13" x14ac:dyDescent="0.3">
      <c r="A111">
        <v>109</v>
      </c>
      <c r="B111" s="1" t="str">
        <f t="shared" si="24"/>
        <v>1-1</v>
      </c>
      <c r="C111">
        <f t="shared" si="48"/>
        <v>25</v>
      </c>
      <c r="D111">
        <f t="shared" si="49"/>
        <v>144000</v>
      </c>
      <c r="E111">
        <f t="shared" si="25"/>
        <v>1</v>
      </c>
      <c r="F111">
        <f>VLOOKUP(A111,Balance!E:G,3,FALSE)</f>
        <v>2.6167000000000001E+200</v>
      </c>
      <c r="G111">
        <v>1000</v>
      </c>
      <c r="H111">
        <v>8</v>
      </c>
      <c r="I111">
        <v>0</v>
      </c>
      <c r="J111">
        <f t="shared" si="6"/>
        <v>23800</v>
      </c>
      <c r="K111">
        <f t="shared" si="26"/>
        <v>25</v>
      </c>
      <c r="L111">
        <f t="shared" si="7"/>
        <v>22000</v>
      </c>
      <c r="M111">
        <f t="shared" si="27"/>
        <v>0</v>
      </c>
    </row>
    <row r="112" spans="1:13" x14ac:dyDescent="0.3">
      <c r="A112">
        <v>110</v>
      </c>
      <c r="B112" s="1" t="str">
        <f t="shared" si="24"/>
        <v>1-1</v>
      </c>
      <c r="C112">
        <f t="shared" si="48"/>
        <v>9021</v>
      </c>
      <c r="D112">
        <f t="shared" si="49"/>
        <v>23</v>
      </c>
      <c r="E112">
        <f t="shared" si="25"/>
        <v>1</v>
      </c>
      <c r="F112">
        <f>VLOOKUP(A112,Balance!E:G,3,FALSE)</f>
        <v>1.3345169999999999E+202</v>
      </c>
      <c r="G112">
        <v>1000</v>
      </c>
      <c r="H112">
        <v>8</v>
      </c>
      <c r="I112">
        <v>0</v>
      </c>
      <c r="J112">
        <f t="shared" si="6"/>
        <v>24000</v>
      </c>
      <c r="K112">
        <f t="shared" si="26"/>
        <v>25</v>
      </c>
      <c r="L112">
        <f t="shared" si="7"/>
        <v>22200</v>
      </c>
      <c r="M112">
        <f t="shared" si="27"/>
        <v>0</v>
      </c>
    </row>
    <row r="113" spans="1:13" x14ac:dyDescent="0.3">
      <c r="A113">
        <v>111</v>
      </c>
      <c r="B113" s="1" t="str">
        <f t="shared" si="24"/>
        <v>1-1</v>
      </c>
      <c r="C113">
        <f t="shared" si="48"/>
        <v>25</v>
      </c>
      <c r="D113">
        <f t="shared" si="49"/>
        <v>146000</v>
      </c>
      <c r="E113">
        <f t="shared" si="25"/>
        <v>1</v>
      </c>
      <c r="F113">
        <f>VLOOKUP(A113,Balance!E:G,3,FALSE)</f>
        <v>6.8060367000000001E+203</v>
      </c>
      <c r="G113">
        <v>1000</v>
      </c>
      <c r="H113">
        <v>8</v>
      </c>
      <c r="I113">
        <v>0</v>
      </c>
      <c r="J113">
        <f t="shared" si="6"/>
        <v>24200</v>
      </c>
      <c r="K113">
        <f t="shared" si="26"/>
        <v>25</v>
      </c>
      <c r="L113">
        <f t="shared" si="7"/>
        <v>22400</v>
      </c>
      <c r="M113">
        <f t="shared" si="27"/>
        <v>0</v>
      </c>
    </row>
    <row r="114" spans="1:13" x14ac:dyDescent="0.3">
      <c r="A114">
        <v>112</v>
      </c>
      <c r="B114" s="1" t="str">
        <f t="shared" si="24"/>
        <v>1-1</v>
      </c>
      <c r="C114">
        <f t="shared" ref="C114:C118" si="50">IF(MOD(A114,5)=0,9021,25)</f>
        <v>25</v>
      </c>
      <c r="D114">
        <f t="shared" ref="D114:D118" si="51">IF(C114=9021,D109+1,IF(AND(C114=25,C113=25),D113+2000,D112+2000))</f>
        <v>148000</v>
      </c>
      <c r="E114">
        <f t="shared" si="25"/>
        <v>1</v>
      </c>
      <c r="F114">
        <f>VLOOKUP(A114,Balance!E:G,3,FALSE)</f>
        <v>3.4710800000000006E+205</v>
      </c>
      <c r="G114">
        <v>1000</v>
      </c>
      <c r="H114">
        <v>8</v>
      </c>
      <c r="I114">
        <v>0</v>
      </c>
      <c r="J114">
        <f t="shared" si="6"/>
        <v>24400</v>
      </c>
      <c r="K114">
        <f t="shared" si="26"/>
        <v>25</v>
      </c>
      <c r="L114">
        <f t="shared" si="7"/>
        <v>22600</v>
      </c>
      <c r="M114">
        <f t="shared" si="27"/>
        <v>0</v>
      </c>
    </row>
    <row r="115" spans="1:13" x14ac:dyDescent="0.3">
      <c r="A115">
        <v>113</v>
      </c>
      <c r="B115" s="1" t="str">
        <f t="shared" si="24"/>
        <v>1-1</v>
      </c>
      <c r="C115">
        <f t="shared" si="50"/>
        <v>25</v>
      </c>
      <c r="D115">
        <f t="shared" si="51"/>
        <v>150000</v>
      </c>
      <c r="E115">
        <f t="shared" si="25"/>
        <v>1</v>
      </c>
      <c r="F115">
        <f>VLOOKUP(A115,Balance!E:G,3,FALSE)</f>
        <v>1.7702508000000001E+207</v>
      </c>
      <c r="G115">
        <v>1000</v>
      </c>
      <c r="H115">
        <v>8</v>
      </c>
      <c r="I115">
        <v>0</v>
      </c>
      <c r="J115">
        <f t="shared" si="6"/>
        <v>24600</v>
      </c>
      <c r="K115">
        <f t="shared" si="26"/>
        <v>25</v>
      </c>
      <c r="L115">
        <f t="shared" si="7"/>
        <v>22800</v>
      </c>
      <c r="M115">
        <f t="shared" si="27"/>
        <v>0</v>
      </c>
    </row>
    <row r="116" spans="1:13" x14ac:dyDescent="0.3">
      <c r="A116">
        <v>114</v>
      </c>
      <c r="B116" s="1" t="str">
        <f t="shared" si="24"/>
        <v>1-1</v>
      </c>
      <c r="C116">
        <f t="shared" si="50"/>
        <v>25</v>
      </c>
      <c r="D116">
        <f t="shared" si="51"/>
        <v>152000</v>
      </c>
      <c r="E116">
        <f t="shared" si="25"/>
        <v>1</v>
      </c>
      <c r="F116">
        <f>VLOOKUP(A116,Balance!E:G,3,FALSE)</f>
        <v>9.0282999999999995E+208</v>
      </c>
      <c r="G116">
        <v>1000</v>
      </c>
      <c r="H116">
        <v>8</v>
      </c>
      <c r="I116">
        <v>0</v>
      </c>
      <c r="J116">
        <f t="shared" si="6"/>
        <v>24800</v>
      </c>
      <c r="K116">
        <f t="shared" si="26"/>
        <v>25</v>
      </c>
      <c r="L116">
        <f t="shared" si="7"/>
        <v>23000</v>
      </c>
      <c r="M116">
        <f t="shared" si="27"/>
        <v>0</v>
      </c>
    </row>
    <row r="117" spans="1:13" x14ac:dyDescent="0.3">
      <c r="A117">
        <v>115</v>
      </c>
      <c r="B117" s="1" t="str">
        <f t="shared" si="24"/>
        <v>1-1</v>
      </c>
      <c r="C117">
        <f t="shared" si="50"/>
        <v>9021</v>
      </c>
      <c r="D117">
        <f t="shared" si="51"/>
        <v>24</v>
      </c>
      <c r="E117">
        <f t="shared" si="25"/>
        <v>1</v>
      </c>
      <c r="F117">
        <f>VLOOKUP(A117,Balance!E:G,3,FALSE)</f>
        <v>4.604433E+210</v>
      </c>
      <c r="G117">
        <v>1000</v>
      </c>
      <c r="H117">
        <v>8</v>
      </c>
      <c r="I117">
        <v>0</v>
      </c>
      <c r="J117">
        <f t="shared" ref="J117" si="52">J116+200</f>
        <v>25000</v>
      </c>
      <c r="K117">
        <f t="shared" si="26"/>
        <v>25</v>
      </c>
      <c r="L117">
        <f t="shared" ref="L117" si="53">L116+200</f>
        <v>23200</v>
      </c>
      <c r="M117">
        <f t="shared" si="27"/>
        <v>0</v>
      </c>
    </row>
    <row r="118" spans="1:13" x14ac:dyDescent="0.3">
      <c r="A118">
        <v>116</v>
      </c>
      <c r="B118" s="1" t="str">
        <f t="shared" si="24"/>
        <v>1-1</v>
      </c>
      <c r="C118">
        <f t="shared" si="50"/>
        <v>25</v>
      </c>
      <c r="D118">
        <f t="shared" si="51"/>
        <v>154000</v>
      </c>
      <c r="E118">
        <f t="shared" si="25"/>
        <v>1</v>
      </c>
      <c r="F118">
        <f>VLOOKUP(A118,Balance!E:G,3,FALSE)</f>
        <v>2.3482999999999999E+212</v>
      </c>
      <c r="G118">
        <v>1000</v>
      </c>
      <c r="H118">
        <v>8</v>
      </c>
      <c r="I118">
        <v>0</v>
      </c>
      <c r="J118">
        <f t="shared" si="6"/>
        <v>25200</v>
      </c>
      <c r="K118">
        <f t="shared" si="26"/>
        <v>25</v>
      </c>
      <c r="L118">
        <f t="shared" si="7"/>
        <v>23400</v>
      </c>
      <c r="M118">
        <f t="shared" si="27"/>
        <v>0</v>
      </c>
    </row>
    <row r="119" spans="1:13" x14ac:dyDescent="0.3">
      <c r="A119">
        <v>117</v>
      </c>
      <c r="B119" s="1" t="str">
        <f t="shared" si="24"/>
        <v>1-1</v>
      </c>
      <c r="C119">
        <f t="shared" ref="C119:C122" si="54">IF(MOD(A119,5)=0,9021,25)</f>
        <v>25</v>
      </c>
      <c r="D119">
        <f t="shared" ref="D119:D122" si="55">IF(C119=9021,D114+1,IF(AND(C119=25,C118=25),D118+2000,D117+2000))</f>
        <v>156000</v>
      </c>
      <c r="E119">
        <f t="shared" si="25"/>
        <v>1</v>
      </c>
      <c r="F119">
        <f>VLOOKUP(A119,Balance!E:G,3,FALSE)</f>
        <v>1.1976329999999999E+214</v>
      </c>
      <c r="G119">
        <v>1000</v>
      </c>
      <c r="H119">
        <v>8</v>
      </c>
      <c r="I119">
        <v>0</v>
      </c>
      <c r="J119">
        <f t="shared" ref="J119:J136" si="56">J118+200</f>
        <v>25400</v>
      </c>
      <c r="K119">
        <f t="shared" si="26"/>
        <v>25</v>
      </c>
      <c r="L119">
        <f t="shared" ref="L119:L136" si="57">L118+200</f>
        <v>23600</v>
      </c>
      <c r="M119">
        <f t="shared" si="27"/>
        <v>0</v>
      </c>
    </row>
    <row r="120" spans="1:13" x14ac:dyDescent="0.3">
      <c r="A120">
        <v>118</v>
      </c>
      <c r="B120" s="1" t="str">
        <f t="shared" si="24"/>
        <v>1-1</v>
      </c>
      <c r="C120">
        <f t="shared" si="54"/>
        <v>25</v>
      </c>
      <c r="D120">
        <f t="shared" si="55"/>
        <v>158000</v>
      </c>
      <c r="E120">
        <f t="shared" si="25"/>
        <v>1</v>
      </c>
      <c r="F120">
        <f>VLOOKUP(A120,Balance!E:G,3,FALSE)</f>
        <v>6.1079282999999993E+215</v>
      </c>
      <c r="G120">
        <v>1000</v>
      </c>
      <c r="H120">
        <v>8</v>
      </c>
      <c r="I120">
        <v>0</v>
      </c>
      <c r="J120">
        <f t="shared" si="56"/>
        <v>25600</v>
      </c>
      <c r="K120">
        <f t="shared" si="26"/>
        <v>25</v>
      </c>
      <c r="L120">
        <f t="shared" si="57"/>
        <v>23800</v>
      </c>
      <c r="M120">
        <f t="shared" si="27"/>
        <v>0</v>
      </c>
    </row>
    <row r="121" spans="1:13" x14ac:dyDescent="0.3">
      <c r="A121">
        <v>119</v>
      </c>
      <c r="B121" s="1" t="str">
        <f t="shared" si="24"/>
        <v>1-1</v>
      </c>
      <c r="C121">
        <f t="shared" si="54"/>
        <v>25</v>
      </c>
      <c r="D121">
        <f t="shared" si="55"/>
        <v>160000</v>
      </c>
      <c r="E121">
        <f t="shared" si="25"/>
        <v>1</v>
      </c>
      <c r="F121">
        <f>VLOOKUP(A121,Balance!E:G,3,FALSE)</f>
        <v>3.1150500000000002E+217</v>
      </c>
      <c r="G121">
        <v>1000</v>
      </c>
      <c r="H121">
        <v>8</v>
      </c>
      <c r="I121">
        <v>0</v>
      </c>
      <c r="J121">
        <f t="shared" si="56"/>
        <v>25800</v>
      </c>
      <c r="K121">
        <f t="shared" si="26"/>
        <v>25</v>
      </c>
      <c r="L121">
        <f t="shared" si="57"/>
        <v>24000</v>
      </c>
      <c r="M121">
        <f t="shared" si="27"/>
        <v>0</v>
      </c>
    </row>
    <row r="122" spans="1:13" x14ac:dyDescent="0.3">
      <c r="A122">
        <v>120</v>
      </c>
      <c r="B122" s="1" t="str">
        <f t="shared" si="24"/>
        <v>1-1</v>
      </c>
      <c r="C122">
        <f t="shared" si="54"/>
        <v>9021</v>
      </c>
      <c r="D122">
        <f t="shared" si="55"/>
        <v>25</v>
      </c>
      <c r="E122">
        <f t="shared" si="25"/>
        <v>1</v>
      </c>
      <c r="F122">
        <f>VLOOKUP(A122,Balance!E:G,3,FALSE)</f>
        <v>1.5886754999999999E+219</v>
      </c>
      <c r="G122">
        <v>1000</v>
      </c>
      <c r="H122">
        <v>8</v>
      </c>
      <c r="I122">
        <v>0</v>
      </c>
      <c r="J122">
        <f t="shared" si="56"/>
        <v>26000</v>
      </c>
      <c r="K122">
        <f t="shared" si="26"/>
        <v>25</v>
      </c>
      <c r="L122">
        <f t="shared" si="57"/>
        <v>24200</v>
      </c>
      <c r="M122">
        <f t="shared" si="27"/>
        <v>0</v>
      </c>
    </row>
    <row r="123" spans="1:13" x14ac:dyDescent="0.3">
      <c r="A123">
        <v>121</v>
      </c>
      <c r="B123" s="1" t="str">
        <f t="shared" si="24"/>
        <v>1-1</v>
      </c>
      <c r="C123">
        <f t="shared" ref="C123:C127" si="58">IF(MOD(A123,5)=0,9021,25)</f>
        <v>25</v>
      </c>
      <c r="D123">
        <f t="shared" ref="D123:D127" si="59">IF(C123=9021,D118+1,IF(AND(C123=25,C122=25),D122+2000,D121+2000))</f>
        <v>162000</v>
      </c>
      <c r="E123">
        <f t="shared" si="25"/>
        <v>1</v>
      </c>
      <c r="F123">
        <f>VLOOKUP(A123,Balance!E:G,3,FALSE)</f>
        <v>8.1022999999999999E+220</v>
      </c>
      <c r="G123">
        <v>1000</v>
      </c>
      <c r="H123">
        <v>8</v>
      </c>
      <c r="I123">
        <v>0</v>
      </c>
      <c r="J123">
        <f t="shared" si="56"/>
        <v>26200</v>
      </c>
      <c r="K123">
        <f t="shared" si="26"/>
        <v>25</v>
      </c>
      <c r="L123">
        <f t="shared" si="57"/>
        <v>24400</v>
      </c>
      <c r="M123">
        <f t="shared" si="27"/>
        <v>0</v>
      </c>
    </row>
    <row r="124" spans="1:13" x14ac:dyDescent="0.3">
      <c r="A124">
        <v>122</v>
      </c>
      <c r="B124" s="1" t="str">
        <f t="shared" si="24"/>
        <v>1-1</v>
      </c>
      <c r="C124">
        <f t="shared" si="58"/>
        <v>25</v>
      </c>
      <c r="D124">
        <f t="shared" si="59"/>
        <v>164000</v>
      </c>
      <c r="E124">
        <f t="shared" si="25"/>
        <v>1</v>
      </c>
      <c r="F124">
        <f>VLOOKUP(A124,Balance!E:G,3,FALSE)</f>
        <v>4.1321730000000001E+222</v>
      </c>
      <c r="G124">
        <v>1000</v>
      </c>
      <c r="H124">
        <v>8</v>
      </c>
      <c r="I124">
        <v>0</v>
      </c>
      <c r="J124">
        <f t="shared" si="56"/>
        <v>26400</v>
      </c>
      <c r="K124">
        <f t="shared" si="26"/>
        <v>25</v>
      </c>
      <c r="L124">
        <f t="shared" si="57"/>
        <v>24600</v>
      </c>
      <c r="M124">
        <f t="shared" si="27"/>
        <v>0</v>
      </c>
    </row>
    <row r="125" spans="1:13" x14ac:dyDescent="0.3">
      <c r="A125">
        <v>123</v>
      </c>
      <c r="B125" s="1" t="str">
        <f t="shared" si="24"/>
        <v>1-1</v>
      </c>
      <c r="C125">
        <f t="shared" si="58"/>
        <v>25</v>
      </c>
      <c r="D125">
        <f t="shared" si="59"/>
        <v>166000</v>
      </c>
      <c r="E125">
        <f t="shared" si="25"/>
        <v>1</v>
      </c>
      <c r="F125">
        <f>VLOOKUP(A125,Balance!E:G,3,FALSE)</f>
        <v>2.1075000000000004E+224</v>
      </c>
      <c r="G125">
        <v>1000</v>
      </c>
      <c r="H125">
        <v>8</v>
      </c>
      <c r="I125">
        <v>0</v>
      </c>
      <c r="J125">
        <f t="shared" si="56"/>
        <v>26600</v>
      </c>
      <c r="K125">
        <f t="shared" si="26"/>
        <v>25</v>
      </c>
      <c r="L125">
        <f t="shared" si="57"/>
        <v>24800</v>
      </c>
      <c r="M125">
        <f t="shared" si="27"/>
        <v>0</v>
      </c>
    </row>
    <row r="126" spans="1:13" x14ac:dyDescent="0.3">
      <c r="A126">
        <v>124</v>
      </c>
      <c r="B126" s="1" t="str">
        <f t="shared" si="24"/>
        <v>1-1</v>
      </c>
      <c r="C126">
        <f t="shared" si="58"/>
        <v>25</v>
      </c>
      <c r="D126">
        <f t="shared" si="59"/>
        <v>168000</v>
      </c>
      <c r="E126">
        <f t="shared" si="25"/>
        <v>1</v>
      </c>
      <c r="F126">
        <f>VLOOKUP(A126,Balance!E:G,3,FALSE)</f>
        <v>1.074825E+226</v>
      </c>
      <c r="G126">
        <v>1000</v>
      </c>
      <c r="H126">
        <v>8</v>
      </c>
      <c r="I126">
        <v>0</v>
      </c>
      <c r="J126">
        <f t="shared" si="56"/>
        <v>26800</v>
      </c>
      <c r="K126">
        <f t="shared" si="26"/>
        <v>25</v>
      </c>
      <c r="L126">
        <f t="shared" si="57"/>
        <v>25000</v>
      </c>
      <c r="M126">
        <f t="shared" si="27"/>
        <v>0</v>
      </c>
    </row>
    <row r="127" spans="1:13" x14ac:dyDescent="0.3">
      <c r="A127">
        <v>125</v>
      </c>
      <c r="B127" s="1" t="str">
        <f t="shared" si="24"/>
        <v>1-1</v>
      </c>
      <c r="C127">
        <f t="shared" si="58"/>
        <v>9021</v>
      </c>
      <c r="D127">
        <f t="shared" si="59"/>
        <v>26</v>
      </c>
      <c r="E127">
        <f t="shared" si="25"/>
        <v>1</v>
      </c>
      <c r="F127">
        <f>VLOOKUP(A127,Balance!E:G,3,FALSE)</f>
        <v>5.4816074999999995E+227</v>
      </c>
      <c r="G127">
        <v>1000</v>
      </c>
      <c r="H127">
        <v>8</v>
      </c>
      <c r="I127">
        <v>0</v>
      </c>
      <c r="J127">
        <f t="shared" si="56"/>
        <v>27000</v>
      </c>
      <c r="K127">
        <f t="shared" si="26"/>
        <v>25</v>
      </c>
      <c r="L127">
        <f t="shared" si="57"/>
        <v>25200</v>
      </c>
      <c r="M127">
        <f t="shared" si="27"/>
        <v>0</v>
      </c>
    </row>
    <row r="128" spans="1:13" x14ac:dyDescent="0.3">
      <c r="A128">
        <v>126</v>
      </c>
      <c r="B128" s="1" t="str">
        <f t="shared" si="24"/>
        <v>1-1</v>
      </c>
      <c r="C128">
        <f t="shared" ref="C128:C130" si="60">IF(MOD(A128,5)=0,9021,25)</f>
        <v>25</v>
      </c>
      <c r="D128">
        <f t="shared" ref="D128:D130" si="61">IF(C128=9021,D123+1,IF(AND(C128=25,C127=25),D127+2000,D126+2000))</f>
        <v>170000</v>
      </c>
      <c r="E128">
        <f t="shared" si="25"/>
        <v>1</v>
      </c>
      <c r="F128">
        <f>VLOOKUP(A128,Balance!E:G,3,FALSE)</f>
        <v>2.7956199999999998E+229</v>
      </c>
      <c r="G128">
        <v>1000</v>
      </c>
      <c r="H128">
        <v>8</v>
      </c>
      <c r="I128">
        <v>0</v>
      </c>
      <c r="J128">
        <f t="shared" si="56"/>
        <v>27200</v>
      </c>
      <c r="K128">
        <f t="shared" si="26"/>
        <v>25</v>
      </c>
      <c r="L128">
        <f t="shared" si="57"/>
        <v>25400</v>
      </c>
      <c r="M128">
        <f t="shared" si="27"/>
        <v>0</v>
      </c>
    </row>
    <row r="129" spans="1:13" x14ac:dyDescent="0.3">
      <c r="A129">
        <v>127</v>
      </c>
      <c r="B129" s="1" t="str">
        <f t="shared" si="24"/>
        <v>1-1</v>
      </c>
      <c r="C129">
        <f t="shared" si="60"/>
        <v>25</v>
      </c>
      <c r="D129">
        <f t="shared" si="61"/>
        <v>172000</v>
      </c>
      <c r="E129">
        <f t="shared" si="25"/>
        <v>1</v>
      </c>
      <c r="F129">
        <f>VLOOKUP(A129,Balance!E:G,3,FALSE)</f>
        <v>1.4257661999999999E+231</v>
      </c>
      <c r="G129">
        <v>1000</v>
      </c>
      <c r="H129">
        <v>8</v>
      </c>
      <c r="I129">
        <v>0</v>
      </c>
      <c r="J129">
        <f t="shared" si="56"/>
        <v>27400</v>
      </c>
      <c r="K129">
        <f t="shared" si="26"/>
        <v>25</v>
      </c>
      <c r="L129">
        <f t="shared" si="57"/>
        <v>25600</v>
      </c>
      <c r="M129">
        <f t="shared" si="27"/>
        <v>0</v>
      </c>
    </row>
    <row r="130" spans="1:13" x14ac:dyDescent="0.3">
      <c r="A130">
        <v>128</v>
      </c>
      <c r="B130" s="1" t="str">
        <f t="shared" si="24"/>
        <v>1-1</v>
      </c>
      <c r="C130">
        <f t="shared" si="60"/>
        <v>25</v>
      </c>
      <c r="D130">
        <f t="shared" si="61"/>
        <v>174000</v>
      </c>
      <c r="E130">
        <f t="shared" si="25"/>
        <v>1</v>
      </c>
      <c r="F130">
        <f>VLOOKUP(A130,Balance!E:G,3,FALSE)</f>
        <v>7.2714999999999999E+232</v>
      </c>
      <c r="G130">
        <v>1000</v>
      </c>
      <c r="H130">
        <v>8</v>
      </c>
      <c r="I130">
        <v>0</v>
      </c>
      <c r="J130">
        <f t="shared" si="56"/>
        <v>27600</v>
      </c>
      <c r="K130">
        <f t="shared" si="26"/>
        <v>25</v>
      </c>
      <c r="L130">
        <f t="shared" si="57"/>
        <v>25800</v>
      </c>
      <c r="M130">
        <f t="shared" si="27"/>
        <v>0</v>
      </c>
    </row>
    <row r="131" spans="1:13" x14ac:dyDescent="0.3">
      <c r="A131">
        <v>129</v>
      </c>
      <c r="B131" s="1" t="str">
        <f t="shared" si="24"/>
        <v>1-1</v>
      </c>
      <c r="C131">
        <f t="shared" ref="C131:C136" si="62">IF(MOD(A131,5)=0,9021,25)</f>
        <v>25</v>
      </c>
      <c r="D131">
        <f t="shared" ref="D131:D136" si="63">IF(C131=9021,D126+1,IF(AND(C131=25,C130=25),D130+2000,D129+2000))</f>
        <v>176000</v>
      </c>
      <c r="E131">
        <f t="shared" si="25"/>
        <v>1</v>
      </c>
      <c r="F131">
        <f>VLOOKUP(A131,Balance!E:G,3,FALSE)</f>
        <v>3.7084650000000002E+234</v>
      </c>
      <c r="G131">
        <v>1000</v>
      </c>
      <c r="H131">
        <v>8</v>
      </c>
      <c r="I131">
        <v>0</v>
      </c>
      <c r="J131">
        <f t="shared" si="56"/>
        <v>27800</v>
      </c>
      <c r="K131">
        <f t="shared" si="26"/>
        <v>25</v>
      </c>
      <c r="L131">
        <f t="shared" si="57"/>
        <v>26000</v>
      </c>
      <c r="M131">
        <f t="shared" si="27"/>
        <v>0</v>
      </c>
    </row>
    <row r="132" spans="1:13" x14ac:dyDescent="0.3">
      <c r="A132">
        <v>130</v>
      </c>
      <c r="B132" s="1" t="str">
        <f t="shared" si="24"/>
        <v>1-1</v>
      </c>
      <c r="C132">
        <f t="shared" si="62"/>
        <v>9021</v>
      </c>
      <c r="D132">
        <f t="shared" si="63"/>
        <v>27</v>
      </c>
      <c r="E132">
        <f t="shared" si="25"/>
        <v>1</v>
      </c>
      <c r="F132">
        <f>VLOOKUP(A132,Balance!E:G,3,FALSE)</f>
        <v>1.8914E+236</v>
      </c>
      <c r="G132">
        <v>1000</v>
      </c>
      <c r="H132">
        <v>8</v>
      </c>
      <c r="I132">
        <v>0</v>
      </c>
      <c r="J132">
        <f t="shared" si="56"/>
        <v>28000</v>
      </c>
      <c r="K132">
        <f t="shared" si="26"/>
        <v>25</v>
      </c>
      <c r="L132">
        <f t="shared" si="57"/>
        <v>26200</v>
      </c>
      <c r="M132">
        <f t="shared" si="27"/>
        <v>0</v>
      </c>
    </row>
    <row r="133" spans="1:13" x14ac:dyDescent="0.3">
      <c r="A133">
        <v>131</v>
      </c>
      <c r="B133" s="1" t="str">
        <f t="shared" si="24"/>
        <v>1-1</v>
      </c>
      <c r="C133">
        <f t="shared" si="62"/>
        <v>25</v>
      </c>
      <c r="D133">
        <f t="shared" si="63"/>
        <v>178000</v>
      </c>
      <c r="E133">
        <f t="shared" si="25"/>
        <v>1</v>
      </c>
      <c r="F133">
        <f>VLOOKUP(A133,Balance!E:G,3,FALSE)</f>
        <v>9.6461400000000006E+237</v>
      </c>
      <c r="G133">
        <v>1000</v>
      </c>
      <c r="H133">
        <v>8</v>
      </c>
      <c r="I133">
        <v>0</v>
      </c>
      <c r="J133">
        <f t="shared" si="56"/>
        <v>28200</v>
      </c>
      <c r="K133">
        <f t="shared" si="26"/>
        <v>25</v>
      </c>
      <c r="L133">
        <f t="shared" si="57"/>
        <v>26400</v>
      </c>
      <c r="M133">
        <f t="shared" si="27"/>
        <v>0</v>
      </c>
    </row>
    <row r="134" spans="1:13" x14ac:dyDescent="0.3">
      <c r="A134">
        <v>132</v>
      </c>
      <c r="B134" s="1" t="str">
        <f t="shared" si="24"/>
        <v>1-1</v>
      </c>
      <c r="C134">
        <f t="shared" si="62"/>
        <v>25</v>
      </c>
      <c r="D134">
        <f t="shared" si="63"/>
        <v>180000</v>
      </c>
      <c r="E134">
        <f t="shared" si="25"/>
        <v>1</v>
      </c>
      <c r="F134">
        <f>VLOOKUP(A134,Balance!E:G,3,FALSE)</f>
        <v>4.9195314000000002E+239</v>
      </c>
      <c r="G134">
        <v>1000</v>
      </c>
      <c r="H134">
        <v>8</v>
      </c>
      <c r="I134">
        <v>0</v>
      </c>
      <c r="J134">
        <f t="shared" si="56"/>
        <v>28400</v>
      </c>
      <c r="K134">
        <f t="shared" si="26"/>
        <v>25</v>
      </c>
      <c r="L134">
        <f t="shared" si="57"/>
        <v>26600</v>
      </c>
      <c r="M134">
        <f t="shared" si="27"/>
        <v>0</v>
      </c>
    </row>
    <row r="135" spans="1:13" x14ac:dyDescent="0.3">
      <c r="A135">
        <v>133</v>
      </c>
      <c r="B135" s="1" t="str">
        <f t="shared" si="24"/>
        <v>1-1</v>
      </c>
      <c r="C135">
        <f t="shared" si="62"/>
        <v>25</v>
      </c>
      <c r="D135">
        <f t="shared" si="63"/>
        <v>182000</v>
      </c>
      <c r="E135">
        <f t="shared" si="25"/>
        <v>1</v>
      </c>
      <c r="F135">
        <f>VLOOKUP(A135,Balance!E:G,3,FALSE)</f>
        <v>2.50897E+241</v>
      </c>
      <c r="G135">
        <v>1000</v>
      </c>
      <c r="H135">
        <v>8</v>
      </c>
      <c r="I135">
        <v>0</v>
      </c>
      <c r="J135">
        <f t="shared" si="56"/>
        <v>28600</v>
      </c>
      <c r="K135">
        <f t="shared" si="26"/>
        <v>25</v>
      </c>
      <c r="L135">
        <f t="shared" si="57"/>
        <v>26800</v>
      </c>
      <c r="M135">
        <f t="shared" si="27"/>
        <v>0</v>
      </c>
    </row>
    <row r="136" spans="1:13" x14ac:dyDescent="0.3">
      <c r="A136">
        <v>134</v>
      </c>
      <c r="B136" s="1" t="str">
        <f t="shared" ref="B136" si="64">B135</f>
        <v>1-1</v>
      </c>
      <c r="C136">
        <f t="shared" si="62"/>
        <v>25</v>
      </c>
      <c r="D136">
        <f t="shared" si="63"/>
        <v>184000</v>
      </c>
      <c r="E136">
        <f t="shared" ref="E136" si="65">E135</f>
        <v>1</v>
      </c>
      <c r="F136">
        <f>VLOOKUP(A136,Balance!E:G,3,FALSE)</f>
        <v>1.2795747E+243</v>
      </c>
      <c r="G136">
        <v>1000</v>
      </c>
      <c r="H136">
        <v>8</v>
      </c>
      <c r="I136">
        <v>0</v>
      </c>
      <c r="J136">
        <f t="shared" si="56"/>
        <v>28800</v>
      </c>
      <c r="K136">
        <f t="shared" ref="K136" si="66">K135</f>
        <v>25</v>
      </c>
      <c r="L136">
        <f t="shared" si="57"/>
        <v>27000</v>
      </c>
      <c r="M136">
        <f t="shared" ref="M136" si="67">M135</f>
        <v>0</v>
      </c>
    </row>
  </sheetData>
  <phoneticPr fontId="1" type="noConversion"/>
  <conditionalFormatting sqref="A2:J2 K2:K61 D3:J3 D4:D32 F4:J32 G33:J61 M2:M136 A3:C136 E4:E136 G62:K136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142"/>
  <sheetViews>
    <sheetView topLeftCell="A130" zoomScaleNormal="100" workbookViewId="0">
      <selection activeCell="K141" sqref="K141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142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94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95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M47" s="16" t="s">
        <v>96</v>
      </c>
      <c r="N47" s="16">
        <v>160</v>
      </c>
      <c r="O47" s="17">
        <f t="shared" ref="O47" si="26">POWER(10,N47)</f>
        <v>1E+160</v>
      </c>
      <c r="P47" s="17" t="str">
        <f t="shared" ref="P47" si="2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M48" s="16" t="s">
        <v>97</v>
      </c>
      <c r="N48" s="16">
        <v>164</v>
      </c>
      <c r="O48" s="17">
        <f t="shared" ref="O48:O49" si="28">POWER(10,N48)</f>
        <v>1E+164</v>
      </c>
      <c r="P48" s="17" t="str">
        <f t="shared" ref="P48:P49" si="29">RIGHT(O48,N48)</f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M49" s="16" t="s">
        <v>98</v>
      </c>
      <c r="N49" s="16">
        <v>168</v>
      </c>
      <c r="O49" s="17">
        <f t="shared" si="28"/>
        <v>9.9999999999999993E+167</v>
      </c>
      <c r="P49" s="17" t="str">
        <f t="shared" si="29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M50" s="16" t="s">
        <v>99</v>
      </c>
      <c r="N50" s="16">
        <v>172</v>
      </c>
      <c r="O50" s="17">
        <f t="shared" ref="O50:O51" si="30">POWER(10,N50)</f>
        <v>1.0000000000000001E+172</v>
      </c>
      <c r="P50" s="17" t="str">
        <f t="shared" ref="P50:P51" si="31">RIGHT(O50,N50)</f>
        <v>1E+172</v>
      </c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M51" s="16" t="s">
        <v>100</v>
      </c>
      <c r="N51" s="16">
        <v>176</v>
      </c>
      <c r="O51" s="17">
        <f t="shared" si="30"/>
        <v>1E+176</v>
      </c>
      <c r="P51" s="17" t="str">
        <f t="shared" si="31"/>
        <v>1E+176</v>
      </c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M52" s="16" t="s">
        <v>101</v>
      </c>
      <c r="N52" s="16">
        <v>180</v>
      </c>
      <c r="O52" s="17">
        <f t="shared" ref="O52:O54" si="32">POWER(10,N52)</f>
        <v>1E+180</v>
      </c>
      <c r="P52" s="17" t="str">
        <f t="shared" ref="P52:P54" si="33">RIGHT(O52,N52)</f>
        <v>1E+180</v>
      </c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M53" s="16" t="s">
        <v>102</v>
      </c>
      <c r="N53" s="16">
        <v>184</v>
      </c>
      <c r="O53" s="17">
        <f t="shared" si="32"/>
        <v>1E+184</v>
      </c>
      <c r="P53" s="17" t="str">
        <f t="shared" si="33"/>
        <v>1E+184</v>
      </c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M54" s="16" t="s">
        <v>103</v>
      </c>
      <c r="N54" s="16">
        <v>188</v>
      </c>
      <c r="O54" s="17">
        <f t="shared" si="32"/>
        <v>1E+188</v>
      </c>
      <c r="P54" s="17" t="str">
        <f t="shared" si="33"/>
        <v>1E+188</v>
      </c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M55" s="16" t="s">
        <v>104</v>
      </c>
      <c r="N55" s="16">
        <v>192</v>
      </c>
      <c r="O55" s="17">
        <f t="shared" ref="O55" si="34">POWER(10,N55)</f>
        <v>1E+192</v>
      </c>
      <c r="P55" s="17" t="str">
        <f t="shared" ref="P55" si="35">RIGHT(O55,N55)</f>
        <v>1E+192</v>
      </c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M56" s="16" t="s">
        <v>105</v>
      </c>
      <c r="N56" s="16">
        <v>196</v>
      </c>
      <c r="O56" s="17">
        <f t="shared" ref="O56:O57" si="36">POWER(10,N56)</f>
        <v>9.9999999999999995E+195</v>
      </c>
      <c r="P56" s="17" t="str">
        <f t="shared" ref="P56:P57" si="37">RIGHT(O56,N56)</f>
        <v>1E+196</v>
      </c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M57" s="16" t="s">
        <v>106</v>
      </c>
      <c r="N57" s="16">
        <v>200</v>
      </c>
      <c r="O57" s="17">
        <f t="shared" si="36"/>
        <v>9.9999999999999997E+199</v>
      </c>
      <c r="P57" s="17" t="str">
        <f t="shared" si="37"/>
        <v>1E+200</v>
      </c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M58" s="16" t="s">
        <v>107</v>
      </c>
      <c r="N58" s="16">
        <v>204</v>
      </c>
      <c r="O58" s="17">
        <f t="shared" ref="O58:O59" si="38">POWER(10,N58)</f>
        <v>9.9999999999999999E+203</v>
      </c>
      <c r="P58" s="17" t="str">
        <f t="shared" ref="P58:P59" si="39">RIGHT(O58,N58)</f>
        <v>1E+204</v>
      </c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M59" s="16" t="s">
        <v>108</v>
      </c>
      <c r="N59" s="16">
        <v>208</v>
      </c>
      <c r="O59" s="17">
        <f t="shared" si="38"/>
        <v>9.9999999999999998E+207</v>
      </c>
      <c r="P59" s="17" t="str">
        <f t="shared" si="39"/>
        <v>1E+208</v>
      </c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M60" s="16" t="s">
        <v>109</v>
      </c>
      <c r="N60" s="16">
        <v>212</v>
      </c>
      <c r="O60" s="17">
        <f t="shared" ref="O60" si="40">POWER(10,N60)</f>
        <v>9.9999999999999991E+211</v>
      </c>
      <c r="P60" s="17" t="str">
        <f t="shared" ref="P60" si="41">RIGHT(O60,N60)</f>
        <v>1E+212</v>
      </c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42">H61&amp;I61</f>
        <v>6.2191승</v>
      </c>
      <c r="G61" s="17">
        <f t="shared" ref="G61:G62" si="43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  <c r="M61" s="16" t="s">
        <v>110</v>
      </c>
      <c r="N61" s="16">
        <v>216</v>
      </c>
      <c r="O61" s="17">
        <f t="shared" ref="O61:O62" si="44">POWER(10,N61)</f>
        <v>1E+216</v>
      </c>
      <c r="P61" s="17" t="str">
        <f t="shared" ref="P61:P62" si="45">RIGHT(O61,N61)</f>
        <v>1E+216</v>
      </c>
    </row>
    <row r="62" spans="5:25" x14ac:dyDescent="0.3">
      <c r="E62" s="16">
        <v>54</v>
      </c>
      <c r="F62" s="17" t="str">
        <f t="shared" si="42"/>
        <v>317.1741승</v>
      </c>
      <c r="G62" s="17">
        <f t="shared" si="43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  <c r="M62" s="16" t="s">
        <v>111</v>
      </c>
      <c r="N62" s="16">
        <v>220</v>
      </c>
      <c r="O62" s="17">
        <f t="shared" si="44"/>
        <v>1E+220</v>
      </c>
      <c r="P62" s="17" t="str">
        <f t="shared" si="45"/>
        <v>1E+220</v>
      </c>
    </row>
    <row r="63" spans="5:25" x14ac:dyDescent="0.3">
      <c r="E63" s="16">
        <v>55</v>
      </c>
      <c r="F63" s="17" t="str">
        <f t="shared" ref="F63:F65" si="46">H63&amp;I63</f>
        <v>1.6176마</v>
      </c>
      <c r="G63" s="17">
        <f t="shared" ref="G63:G65" si="47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48">$B$14*E63</f>
        <v>11000</v>
      </c>
      <c r="M63" s="16" t="s">
        <v>112</v>
      </c>
      <c r="N63" s="16">
        <v>224</v>
      </c>
      <c r="O63" s="17">
        <f t="shared" ref="O63:O64" si="49">POWER(10,N63)</f>
        <v>9.9999999999999997E+223</v>
      </c>
      <c r="P63" s="17" t="str">
        <f t="shared" ref="P63:P64" si="50">RIGHT(O63,N63)</f>
        <v>1E+224</v>
      </c>
    </row>
    <row r="64" spans="5:25" x14ac:dyDescent="0.3">
      <c r="E64" s="16">
        <v>56</v>
      </c>
      <c r="F64" s="17" t="str">
        <f t="shared" si="46"/>
        <v>82.4976마</v>
      </c>
      <c r="G64" s="17">
        <f t="shared" si="47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48"/>
        <v>11200</v>
      </c>
      <c r="M64" s="16" t="s">
        <v>113</v>
      </c>
      <c r="N64" s="16">
        <v>228</v>
      </c>
      <c r="O64" s="17">
        <f t="shared" si="49"/>
        <v>9.9999999999999992E+227</v>
      </c>
      <c r="P64" s="17" t="str">
        <f t="shared" si="50"/>
        <v>1E+228</v>
      </c>
    </row>
    <row r="65" spans="5:16" x14ac:dyDescent="0.3">
      <c r="E65" s="16">
        <v>57</v>
      </c>
      <c r="F65" s="17" t="str">
        <f t="shared" si="46"/>
        <v>4207.3776마</v>
      </c>
      <c r="G65" s="17">
        <f t="shared" si="47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48"/>
        <v>11400</v>
      </c>
      <c r="M65" s="16" t="s">
        <v>114</v>
      </c>
      <c r="N65" s="16">
        <v>232</v>
      </c>
      <c r="O65" s="17">
        <f t="shared" ref="O65:O66" si="51">POWER(10,N65)</f>
        <v>1.0000000000000001E+232</v>
      </c>
      <c r="P65" s="17" t="str">
        <f t="shared" ref="P65:P66" si="52">RIGHT(O65,N65)</f>
        <v>1E+232</v>
      </c>
    </row>
    <row r="66" spans="5:16" x14ac:dyDescent="0.3">
      <c r="E66" s="16">
        <v>58</v>
      </c>
      <c r="F66" s="17" t="str">
        <f t="shared" ref="F66:F72" si="53">H66&amp;I66</f>
        <v>21.4577살</v>
      </c>
      <c r="G66" s="17">
        <f t="shared" ref="G66:G72" si="54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55">$B$14*E66</f>
        <v>11600</v>
      </c>
      <c r="M66" s="16" t="s">
        <v>115</v>
      </c>
      <c r="N66" s="16">
        <v>236</v>
      </c>
      <c r="O66" s="17">
        <f t="shared" si="51"/>
        <v>1.0000000000000001E+236</v>
      </c>
      <c r="P66" s="17" t="str">
        <f t="shared" si="52"/>
        <v>1E+236</v>
      </c>
    </row>
    <row r="67" spans="5:16" x14ac:dyDescent="0.3">
      <c r="E67" s="16">
        <v>59</v>
      </c>
      <c r="F67" s="17" t="str">
        <f t="shared" si="53"/>
        <v>1094.3427살</v>
      </c>
      <c r="G67" s="17">
        <f t="shared" si="54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55"/>
        <v>11800</v>
      </c>
      <c r="M67" s="16" t="s">
        <v>116</v>
      </c>
      <c r="N67" s="16">
        <v>240</v>
      </c>
      <c r="O67" s="17">
        <f t="shared" ref="O67:O68" si="56">POWER(10,N67)</f>
        <v>1E+240</v>
      </c>
      <c r="P67" s="17" t="str">
        <f t="shared" ref="P67:P68" si="57">RIGHT(O67,N67)</f>
        <v>1E+240</v>
      </c>
    </row>
    <row r="68" spans="5:16" x14ac:dyDescent="0.3">
      <c r="E68" s="16">
        <v>60</v>
      </c>
      <c r="F68" s="17" t="str">
        <f t="shared" si="53"/>
        <v>5.5812섬</v>
      </c>
      <c r="G68" s="17">
        <f t="shared" si="54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55"/>
        <v>12000</v>
      </c>
      <c r="M68" s="16" t="s">
        <v>117</v>
      </c>
      <c r="N68" s="16">
        <v>244</v>
      </c>
      <c r="O68" s="17">
        <f t="shared" si="56"/>
        <v>1.0000000000000001E+244</v>
      </c>
      <c r="P68" s="17" t="str">
        <f t="shared" si="57"/>
        <v>1E+244</v>
      </c>
    </row>
    <row r="69" spans="5:16" x14ac:dyDescent="0.3">
      <c r="E69" s="16">
        <v>61</v>
      </c>
      <c r="F69" s="17" t="str">
        <f t="shared" si="53"/>
        <v>284.6412섬</v>
      </c>
      <c r="G69" s="17">
        <f t="shared" si="54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55"/>
        <v>12200</v>
      </c>
    </row>
    <row r="70" spans="5:16" x14ac:dyDescent="0.3">
      <c r="E70" s="16">
        <v>62</v>
      </c>
      <c r="F70" s="17" t="str">
        <f t="shared" si="53"/>
        <v>1.4517찰</v>
      </c>
      <c r="G70" s="17">
        <f t="shared" si="54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55"/>
        <v>12400</v>
      </c>
    </row>
    <row r="71" spans="5:16" x14ac:dyDescent="0.3">
      <c r="E71" s="16">
        <v>63</v>
      </c>
      <c r="F71" s="17" t="str">
        <f t="shared" si="53"/>
        <v>74.0367찰</v>
      </c>
      <c r="G71" s="17">
        <f t="shared" si="54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55"/>
        <v>12600</v>
      </c>
    </row>
    <row r="72" spans="5:16" x14ac:dyDescent="0.3">
      <c r="E72" s="16">
        <v>64</v>
      </c>
      <c r="F72" s="17" t="str">
        <f t="shared" si="53"/>
        <v>3775.8717찰</v>
      </c>
      <c r="G72" s="17">
        <f t="shared" si="54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55"/>
        <v>12800</v>
      </c>
    </row>
    <row r="73" spans="5:16" x14ac:dyDescent="0.3">
      <c r="E73" s="16">
        <v>65</v>
      </c>
      <c r="F73" s="17" t="str">
        <f t="shared" ref="F73:F76" si="58">H73&amp;I73</f>
        <v>19.257교</v>
      </c>
      <c r="G73" s="17">
        <f t="shared" ref="G73:G76" si="59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100" si="60">VLOOKUP(I73,M:P,4,FALSE)</f>
        <v>1E+124</v>
      </c>
      <c r="K73" s="11">
        <f t="shared" ref="K73:K76" si="61">$B$14*E73</f>
        <v>13000</v>
      </c>
    </row>
    <row r="74" spans="5:16" x14ac:dyDescent="0.3">
      <c r="E74" s="16">
        <v>66</v>
      </c>
      <c r="F74" s="17" t="str">
        <f t="shared" si="58"/>
        <v>982.107교</v>
      </c>
      <c r="G74" s="17">
        <f t="shared" si="59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60"/>
        <v>1E+124</v>
      </c>
      <c r="K74" s="11">
        <f t="shared" si="61"/>
        <v>13200</v>
      </c>
    </row>
    <row r="75" spans="5:16" x14ac:dyDescent="0.3">
      <c r="E75" s="16">
        <v>67</v>
      </c>
      <c r="F75" s="17" t="str">
        <f t="shared" si="58"/>
        <v>5.0088위</v>
      </c>
      <c r="G75" s="17">
        <f t="shared" si="59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60"/>
        <v>1E+128</v>
      </c>
      <c r="K75" s="11">
        <f t="shared" si="61"/>
        <v>13400</v>
      </c>
    </row>
    <row r="76" spans="5:16" x14ac:dyDescent="0.3">
      <c r="E76" s="16">
        <v>68</v>
      </c>
      <c r="F76" s="17" t="str">
        <f t="shared" si="58"/>
        <v>255.4488위</v>
      </c>
      <c r="G76" s="17">
        <f t="shared" si="59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60"/>
        <v>1E+128</v>
      </c>
      <c r="K76" s="11">
        <f t="shared" si="61"/>
        <v>13600</v>
      </c>
    </row>
    <row r="77" spans="5:16" x14ac:dyDescent="0.3">
      <c r="E77" s="16">
        <v>69</v>
      </c>
      <c r="F77" s="17" t="str">
        <f t="shared" ref="F77:F79" si="62">H77&amp;I77</f>
        <v>1.3028설</v>
      </c>
      <c r="G77" s="17">
        <f t="shared" ref="G77:G81" si="63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si="60"/>
        <v>1E+132</v>
      </c>
      <c r="K77" s="11">
        <f t="shared" ref="K77:K81" si="64">$B$14*E77</f>
        <v>13800</v>
      </c>
    </row>
    <row r="78" spans="5:16" x14ac:dyDescent="0.3">
      <c r="E78" s="16">
        <v>70</v>
      </c>
      <c r="F78" s="17" t="str">
        <f t="shared" si="62"/>
        <v>66.4428설</v>
      </c>
      <c r="G78" s="17">
        <f t="shared" si="63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60"/>
        <v>1E+132</v>
      </c>
      <c r="K78" s="11">
        <f t="shared" si="64"/>
        <v>14000</v>
      </c>
    </row>
    <row r="79" spans="5:16" x14ac:dyDescent="0.3">
      <c r="E79" s="16">
        <v>71</v>
      </c>
      <c r="F79" s="17" t="str">
        <f t="shared" si="62"/>
        <v>3388.5828설</v>
      </c>
      <c r="G79" s="17">
        <f t="shared" si="63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60"/>
        <v>1E+132</v>
      </c>
      <c r="K79" s="11">
        <f t="shared" si="64"/>
        <v>14200</v>
      </c>
    </row>
    <row r="80" spans="5:16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 t="shared" si="60"/>
        <v>1E+136</v>
      </c>
      <c r="K80" s="11">
        <f t="shared" si="64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63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 t="shared" si="60"/>
        <v>1E+136</v>
      </c>
      <c r="K81" s="11">
        <f t="shared" si="64"/>
        <v>14600</v>
      </c>
    </row>
    <row r="82" spans="5:11" x14ac:dyDescent="0.3">
      <c r="E82" s="16">
        <v>74</v>
      </c>
      <c r="F82" s="17" t="str">
        <f t="shared" ref="F82:F85" si="65">H82&amp;I82</f>
        <v>4.495고</v>
      </c>
      <c r="G82" s="17">
        <f t="shared" ref="G82:G85" si="66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si="60"/>
        <v>1E+140</v>
      </c>
      <c r="K82" s="11">
        <f t="shared" ref="K82:K86" si="67">$B$14*E82</f>
        <v>14800</v>
      </c>
    </row>
    <row r="83" spans="5:11" x14ac:dyDescent="0.3">
      <c r="E83" s="16">
        <v>75</v>
      </c>
      <c r="F83" s="17" t="str">
        <f t="shared" si="65"/>
        <v>229.245고</v>
      </c>
      <c r="G83" s="17">
        <f t="shared" si="66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60"/>
        <v>1E+140</v>
      </c>
      <c r="K83" s="11">
        <f t="shared" si="67"/>
        <v>15000</v>
      </c>
    </row>
    <row r="84" spans="5:11" x14ac:dyDescent="0.3">
      <c r="E84" s="16">
        <v>76</v>
      </c>
      <c r="F84" s="17" t="str">
        <f t="shared" si="65"/>
        <v>1.1692화</v>
      </c>
      <c r="G84" s="17">
        <f t="shared" si="66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60"/>
        <v>1E+144</v>
      </c>
      <c r="K84" s="11">
        <f t="shared" si="67"/>
        <v>15200</v>
      </c>
    </row>
    <row r="85" spans="5:11" x14ac:dyDescent="0.3">
      <c r="E85" s="16">
        <v>77</v>
      </c>
      <c r="F85" s="17" t="str">
        <f t="shared" si="65"/>
        <v>59.6292화</v>
      </c>
      <c r="G85" s="17">
        <f t="shared" si="66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60"/>
        <v>1E+144</v>
      </c>
      <c r="K85" s="11">
        <f t="shared" si="67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 t="shared" si="60"/>
        <v>1E+144</v>
      </c>
      <c r="K86" s="11">
        <f t="shared" si="67"/>
        <v>15600</v>
      </c>
    </row>
    <row r="87" spans="5:11" x14ac:dyDescent="0.3">
      <c r="E87" s="16">
        <v>79</v>
      </c>
      <c r="F87" s="17" t="str">
        <f t="shared" ref="F87:F89" si="68">H87&amp;I87</f>
        <v>15.5096명</v>
      </c>
      <c r="G87" s="17">
        <f t="shared" ref="G87:G89" si="69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si="60"/>
        <v>1E+148</v>
      </c>
      <c r="K87" s="11">
        <f t="shared" ref="K87:K90" si="70">$B$14*E87</f>
        <v>15800</v>
      </c>
    </row>
    <row r="88" spans="5:11" x14ac:dyDescent="0.3">
      <c r="E88" s="16">
        <v>80</v>
      </c>
      <c r="F88" s="17" t="str">
        <f t="shared" si="68"/>
        <v>790.9896명</v>
      </c>
      <c r="G88" s="17">
        <f t="shared" si="69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60"/>
        <v>1E+148</v>
      </c>
      <c r="K88" s="11">
        <f t="shared" si="70"/>
        <v>16000</v>
      </c>
    </row>
    <row r="89" spans="5:11" x14ac:dyDescent="0.3">
      <c r="E89" s="16">
        <v>81</v>
      </c>
      <c r="F89" s="17" t="str">
        <f t="shared" si="68"/>
        <v>4.0341월</v>
      </c>
      <c r="G89" s="17">
        <f t="shared" si="69"/>
        <v>4.0340999999999997E+152</v>
      </c>
      <c r="H89" s="17">
        <f t="shared" si="6"/>
        <v>4.0340999999999996</v>
      </c>
      <c r="I89" s="16" t="str" cm="1">
        <f t="array" ref="I89">IF(AND(H88&gt;100,H89&lt;100),INDEX(M:M,MATCH(I88,M:M,0)+1,0),I88)</f>
        <v>월</v>
      </c>
      <c r="J89" s="16" t="str">
        <f t="shared" si="60"/>
        <v>1E+152</v>
      </c>
      <c r="K89" s="11">
        <f t="shared" si="70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6"/>
        <v>205.73910000000001</v>
      </c>
      <c r="I90" s="16" t="str" cm="1">
        <f t="array" ref="I90">IF(AND(H89&gt;100,H90&lt;100),INDEX(M:M,MATCH(I89,M:M,0)+1,0),I89)</f>
        <v>월</v>
      </c>
      <c r="J90" s="16" t="str">
        <f t="shared" si="60"/>
        <v>1E+152</v>
      </c>
      <c r="K90" s="11">
        <f t="shared" si="70"/>
        <v>16400</v>
      </c>
    </row>
    <row r="91" spans="5:11" x14ac:dyDescent="0.3">
      <c r="E91" s="16">
        <v>83</v>
      </c>
      <c r="F91" s="17" t="str">
        <f t="shared" ref="F91" si="71">H91&amp;I91</f>
        <v>1.0493후</v>
      </c>
      <c r="G91" s="17">
        <f t="shared" ref="G91" si="72">H91*J91</f>
        <v>1.0492999999999999E+156</v>
      </c>
      <c r="H91" s="17">
        <f t="shared" si="6"/>
        <v>1.0492999999999999</v>
      </c>
      <c r="I91" s="16" t="str" cm="1">
        <f t="array" ref="I91">IF(AND(H90&gt;100,H91&lt;100),INDEX(M:M,MATCH(I90,M:M,0)+1,0),I90)</f>
        <v>후</v>
      </c>
      <c r="J91" s="16" t="str">
        <f t="shared" si="60"/>
        <v>1E+156</v>
      </c>
      <c r="K91" s="11">
        <f t="shared" ref="K91:K95" si="73">$B$14*E91</f>
        <v>16600</v>
      </c>
    </row>
    <row r="92" spans="5:11" x14ac:dyDescent="0.3">
      <c r="E92" s="16">
        <v>84</v>
      </c>
      <c r="F92" s="17" t="str">
        <f>H92&amp;I92</f>
        <v>53.5143후</v>
      </c>
      <c r="G92" s="17">
        <f>H92*J92</f>
        <v>5.3514300000000001E+157</v>
      </c>
      <c r="H92" s="17">
        <f t="shared" si="6"/>
        <v>53.514299999999999</v>
      </c>
      <c r="I92" s="16" t="str" cm="1">
        <f t="array" ref="I92">IF(AND(H91&gt;100,H92&lt;100),INDEX(M:M,MATCH(I91,M:M,0)+1,0),I91)</f>
        <v>후</v>
      </c>
      <c r="J92" s="16" t="str">
        <f t="shared" si="60"/>
        <v>1E+156</v>
      </c>
      <c r="K92" s="11">
        <f t="shared" si="73"/>
        <v>16800</v>
      </c>
    </row>
    <row r="93" spans="5:11" x14ac:dyDescent="0.3">
      <c r="E93" s="16">
        <v>85</v>
      </c>
      <c r="F93" s="17" t="str">
        <f t="shared" ref="F93:F94" si="74">H93&amp;I93</f>
        <v>2729.2293후</v>
      </c>
      <c r="G93" s="17">
        <f t="shared" ref="G93:G94" si="75">H93*J93</f>
        <v>2.7292293E+159</v>
      </c>
      <c r="H93" s="17">
        <f t="shared" si="6"/>
        <v>2729.2293</v>
      </c>
      <c r="I93" s="16" t="str" cm="1">
        <f t="array" ref="I93">IF(AND(H92&gt;100,H93&lt;100),INDEX(M:M,MATCH(I92,M:M,0)+1,0),I92)</f>
        <v>후</v>
      </c>
      <c r="J93" s="16" t="str">
        <f t="shared" si="60"/>
        <v>1E+156</v>
      </c>
      <c r="K93" s="11">
        <f t="shared" si="73"/>
        <v>17000</v>
      </c>
    </row>
    <row r="94" spans="5:11" x14ac:dyDescent="0.3">
      <c r="E94" s="16">
        <v>86</v>
      </c>
      <c r="F94" s="17" t="str">
        <f t="shared" si="74"/>
        <v>13.9191단</v>
      </c>
      <c r="G94" s="17">
        <f t="shared" si="75"/>
        <v>1.39191E+161</v>
      </c>
      <c r="H94" s="17">
        <f t="shared" si="6"/>
        <v>13.9191</v>
      </c>
      <c r="I94" s="16" t="str" cm="1">
        <f t="array" ref="I94">IF(AND(H93&gt;100,H94&lt;100),INDEX(M:M,MATCH(I93,M:M,0)+1,0),I93)</f>
        <v>단</v>
      </c>
      <c r="J94" s="16" t="str">
        <f t="shared" si="60"/>
        <v>1E+160</v>
      </c>
      <c r="K94" s="11">
        <f t="shared" si="73"/>
        <v>17200</v>
      </c>
    </row>
    <row r="95" spans="5:11" x14ac:dyDescent="0.3">
      <c r="E95" s="16">
        <v>87</v>
      </c>
      <c r="F95" s="17" t="str">
        <f>H95&amp;I95</f>
        <v>709.8741단</v>
      </c>
      <c r="G95" s="17">
        <f>H95*J95</f>
        <v>7.0987409999999999E+162</v>
      </c>
      <c r="H95" s="17">
        <f t="shared" si="6"/>
        <v>709.8741</v>
      </c>
      <c r="I95" s="16" t="str" cm="1">
        <f t="array" ref="I95">IF(AND(H94&gt;100,H95&lt;100),INDEX(M:M,MATCH(I94,M:M,0)+1,0),I94)</f>
        <v>단</v>
      </c>
      <c r="J95" s="16" t="str">
        <f t="shared" si="60"/>
        <v>1E+160</v>
      </c>
      <c r="K95" s="11">
        <f t="shared" si="73"/>
        <v>17400</v>
      </c>
    </row>
    <row r="96" spans="5:11" x14ac:dyDescent="0.3">
      <c r="E96" s="16">
        <v>88</v>
      </c>
      <c r="F96" s="17" t="str">
        <f t="shared" ref="F96" si="76">H96&amp;I96</f>
        <v>3.6204절</v>
      </c>
      <c r="G96" s="17">
        <f t="shared" ref="G96" si="77">H96*J96</f>
        <v>3.6204E+164</v>
      </c>
      <c r="H96" s="17">
        <f t="shared" si="6"/>
        <v>3.6204000000000001</v>
      </c>
      <c r="I96" s="16" t="str" cm="1">
        <f t="array" ref="I96">IF(AND(H95&gt;100,H96&lt;100),INDEX(M:M,MATCH(I95,M:M,0)+1,0),I95)</f>
        <v>절</v>
      </c>
      <c r="J96" s="16" t="str">
        <f t="shared" si="60"/>
        <v>1E+164</v>
      </c>
      <c r="K96" s="11">
        <f t="shared" ref="K96:K98" si="78">$B$14*E96</f>
        <v>17600</v>
      </c>
    </row>
    <row r="97" spans="5:11" x14ac:dyDescent="0.3">
      <c r="E97" s="16">
        <v>89</v>
      </c>
      <c r="F97" s="17" t="str">
        <f>H97&amp;I97</f>
        <v>184.6404절</v>
      </c>
      <c r="G97" s="17">
        <f>H97*J97</f>
        <v>1.846404E+166</v>
      </c>
      <c r="H97" s="17">
        <f t="shared" si="6"/>
        <v>184.6404</v>
      </c>
      <c r="I97" s="16" t="str" cm="1">
        <f t="array" ref="I97">IF(AND(H96&gt;100,H97&lt;100),INDEX(M:M,MATCH(I96,M:M,0)+1,0),I96)</f>
        <v>절</v>
      </c>
      <c r="J97" s="16" t="str">
        <f t="shared" si="60"/>
        <v>1E+164</v>
      </c>
      <c r="K97" s="11">
        <f t="shared" si="78"/>
        <v>17800</v>
      </c>
    </row>
    <row r="98" spans="5:11" x14ac:dyDescent="0.3">
      <c r="E98" s="16">
        <v>90</v>
      </c>
      <c r="F98" s="17" t="str">
        <f t="shared" ref="F98:F99" si="79">H98&amp;I98</f>
        <v>9416.6604절</v>
      </c>
      <c r="G98" s="17">
        <f t="shared" ref="G98:G99" si="80">H98*J98</f>
        <v>9.416660400000001E+167</v>
      </c>
      <c r="H98" s="17">
        <f t="shared" si="6"/>
        <v>9416.6604000000007</v>
      </c>
      <c r="I98" s="16" t="str" cm="1">
        <f t="array" ref="I98">IF(AND(H97&gt;100,H98&lt;100),INDEX(M:M,MATCH(I97,M:M,0)+1,0),I97)</f>
        <v>절</v>
      </c>
      <c r="J98" s="16" t="str">
        <f t="shared" si="60"/>
        <v>1E+164</v>
      </c>
      <c r="K98" s="11">
        <f t="shared" si="78"/>
        <v>18000</v>
      </c>
    </row>
    <row r="99" spans="5:11" x14ac:dyDescent="0.3">
      <c r="E99" s="16">
        <v>91</v>
      </c>
      <c r="F99" s="17" t="str">
        <f t="shared" si="79"/>
        <v>48.025격</v>
      </c>
      <c r="G99" s="17">
        <f t="shared" si="80"/>
        <v>4.8025000000000003E+169</v>
      </c>
      <c r="H99" s="17">
        <f t="shared" si="6"/>
        <v>48.025000000000006</v>
      </c>
      <c r="I99" s="16" t="str" cm="1">
        <f t="array" ref="I99">IF(AND(H98&gt;100,H99&lt;100),INDEX(M:M,MATCH(I98,M:M,0)+1,0),I98)</f>
        <v>격</v>
      </c>
      <c r="J99" s="16" t="str">
        <f t="shared" si="60"/>
        <v>1E+168</v>
      </c>
      <c r="K99" s="11">
        <f t="shared" ref="K99:K102" si="81">$B$14*E99</f>
        <v>18200</v>
      </c>
    </row>
    <row r="100" spans="5:11" x14ac:dyDescent="0.3">
      <c r="E100" s="16">
        <v>92</v>
      </c>
      <c r="F100" s="17" t="str">
        <f t="shared" ref="F100" si="82">H100&amp;I100</f>
        <v>2449.275격</v>
      </c>
      <c r="G100" s="17">
        <f t="shared" ref="G100" si="83">H100*J100</f>
        <v>2.4492750000000001E+171</v>
      </c>
      <c r="H100" s="17">
        <f t="shared" si="6"/>
        <v>2449.2750000000001</v>
      </c>
      <c r="I100" s="16" t="str" cm="1">
        <f t="array" ref="I100">IF(AND(H99&gt;100,H100&lt;100),INDEX(M:M,MATCH(I99,M:M,0)+1,0),I99)</f>
        <v>격</v>
      </c>
      <c r="J100" s="16" t="str">
        <f t="shared" si="60"/>
        <v>1E+168</v>
      </c>
      <c r="K100" s="11">
        <f t="shared" si="81"/>
        <v>18400</v>
      </c>
    </row>
    <row r="101" spans="5:11" x14ac:dyDescent="0.3">
      <c r="E101" s="16">
        <v>93</v>
      </c>
      <c r="F101" s="17" t="str">
        <f>H101&amp;I101</f>
        <v>12.4914창</v>
      </c>
      <c r="G101" s="17">
        <f>H101*J101</f>
        <v>1.2491400000000002E+173</v>
      </c>
      <c r="H101" s="17">
        <f t="shared" si="6"/>
        <v>12.491400000000001</v>
      </c>
      <c r="I101" s="16" t="str" cm="1">
        <f t="array" ref="I101">IF(AND(H100&gt;100,H101&lt;100),INDEX(M:M,MATCH(I100,M:M,0)+1,0),I100)</f>
        <v>창</v>
      </c>
      <c r="J101" s="16" t="str">
        <f t="shared" ref="J101:J104" si="84">VLOOKUP(I101,M:P,4,FALSE)</f>
        <v>1E+172</v>
      </c>
      <c r="K101" s="11">
        <f t="shared" si="81"/>
        <v>18600</v>
      </c>
    </row>
    <row r="102" spans="5:11" x14ac:dyDescent="0.3">
      <c r="E102" s="16">
        <v>94</v>
      </c>
      <c r="F102" s="17" t="str">
        <f t="shared" ref="F102:F104" si="85">H102&amp;I102</f>
        <v>637.0614창</v>
      </c>
      <c r="G102" s="17">
        <f t="shared" ref="G102:G104" si="86">H102*J102</f>
        <v>6.3706140000000007E+174</v>
      </c>
      <c r="H102" s="17">
        <f t="shared" si="6"/>
        <v>637.06140000000005</v>
      </c>
      <c r="I102" s="16" t="str" cm="1">
        <f t="array" ref="I102">IF(AND(H101&gt;100,H102&lt;100),INDEX(M:M,MATCH(I101,M:M,0)+1,0),I101)</f>
        <v>창</v>
      </c>
      <c r="J102" s="16" t="str">
        <f t="shared" si="84"/>
        <v>1E+172</v>
      </c>
      <c r="K102" s="11">
        <f t="shared" si="81"/>
        <v>18800</v>
      </c>
    </row>
    <row r="103" spans="5:11" x14ac:dyDescent="0.3">
      <c r="E103" s="16">
        <v>95</v>
      </c>
      <c r="F103" s="17" t="str">
        <f t="shared" si="85"/>
        <v>3.2491공</v>
      </c>
      <c r="G103" s="17">
        <f t="shared" si="86"/>
        <v>3.2491000000000004E+176</v>
      </c>
      <c r="H103" s="17">
        <f t="shared" si="6"/>
        <v>3.2491000000000003</v>
      </c>
      <c r="I103" s="16" t="str" cm="1">
        <f t="array" ref="I103">IF(AND(H102&gt;100,H103&lt;100),INDEX(M:M,MATCH(I102,M:M,0)+1,0),I102)</f>
        <v>공</v>
      </c>
      <c r="J103" s="16" t="str">
        <f t="shared" si="84"/>
        <v>1E+176</v>
      </c>
      <c r="K103" s="11">
        <f t="shared" ref="K103:K106" si="87">$B$14*E103</f>
        <v>19000</v>
      </c>
    </row>
    <row r="104" spans="5:11" x14ac:dyDescent="0.3">
      <c r="E104" s="16">
        <v>96</v>
      </c>
      <c r="F104" s="17" t="str">
        <f t="shared" si="85"/>
        <v>165.7041공</v>
      </c>
      <c r="G104" s="17">
        <f t="shared" si="86"/>
        <v>1.6570410000000001E+178</v>
      </c>
      <c r="H104" s="17">
        <f t="shared" si="6"/>
        <v>165.70410000000001</v>
      </c>
      <c r="I104" s="16" t="str" cm="1">
        <f t="array" ref="I104">IF(AND(H103&gt;100,H104&lt;100),INDEX(M:M,MATCH(I103,M:M,0)+1,0),I103)</f>
        <v>공</v>
      </c>
      <c r="J104" s="16" t="str">
        <f t="shared" si="84"/>
        <v>1E+176</v>
      </c>
      <c r="K104" s="11">
        <f t="shared" si="87"/>
        <v>19200</v>
      </c>
    </row>
    <row r="105" spans="5:11" x14ac:dyDescent="0.3">
      <c r="E105" s="16">
        <v>97</v>
      </c>
      <c r="F105" s="17" t="str">
        <f>H105&amp;I105</f>
        <v>8450.9091공</v>
      </c>
      <c r="G105" s="17">
        <f>H105*J105</f>
        <v>8.4509091000000011E+179</v>
      </c>
      <c r="H105" s="17">
        <f t="shared" si="6"/>
        <v>8450.9091000000008</v>
      </c>
      <c r="I105" s="16" t="str" cm="1">
        <f t="array" ref="I105">IF(AND(H104&gt;100,H105&lt;100),INDEX(M:M,MATCH(I104,M:M,0)+1,0),I104)</f>
        <v>공</v>
      </c>
      <c r="J105" s="16" t="str">
        <f t="shared" ref="J105:J109" si="88">VLOOKUP(I105,M:P,4,FALSE)</f>
        <v>1E+176</v>
      </c>
      <c r="K105" s="11">
        <f t="shared" si="87"/>
        <v>19400</v>
      </c>
    </row>
    <row r="106" spans="5:11" x14ac:dyDescent="0.3">
      <c r="E106" s="16">
        <v>98</v>
      </c>
      <c r="F106" s="17" t="str">
        <f t="shared" ref="F106:F108" si="89">H106&amp;I106</f>
        <v>43.0997채</v>
      </c>
      <c r="G106" s="17">
        <f t="shared" ref="G106:G108" si="90">H106*J106</f>
        <v>4.3099700000000009E+181</v>
      </c>
      <c r="H106" s="17">
        <f t="shared" si="6"/>
        <v>43.099700000000006</v>
      </c>
      <c r="I106" s="16" t="str" cm="1">
        <f t="array" ref="I106">IF(AND(H105&gt;100,H106&lt;100),INDEX(M:M,MATCH(I105,M:M,0)+1,0),I105)</f>
        <v>채</v>
      </c>
      <c r="J106" s="16" t="str">
        <f t="shared" si="88"/>
        <v>1E+180</v>
      </c>
      <c r="K106" s="11">
        <f t="shared" si="87"/>
        <v>19600</v>
      </c>
    </row>
    <row r="107" spans="5:11" x14ac:dyDescent="0.3">
      <c r="E107" s="16">
        <v>99</v>
      </c>
      <c r="F107" s="17" t="str">
        <f t="shared" si="89"/>
        <v>2198.0847채</v>
      </c>
      <c r="G107" s="17">
        <f t="shared" si="90"/>
        <v>2.1980846999999998E+183</v>
      </c>
      <c r="H107" s="17">
        <f t="shared" si="6"/>
        <v>2198.0846999999999</v>
      </c>
      <c r="I107" s="16" t="str" cm="1">
        <f t="array" ref="I107">IF(AND(H106&gt;100,H107&lt;100),INDEX(M:M,MATCH(I106,M:M,0)+1,0),I106)</f>
        <v>채</v>
      </c>
      <c r="J107" s="16" t="str">
        <f t="shared" si="88"/>
        <v>1E+180</v>
      </c>
      <c r="K107" s="11">
        <f t="shared" ref="K107:K110" si="91">$B$14*E107</f>
        <v>19800</v>
      </c>
    </row>
    <row r="108" spans="5:11" x14ac:dyDescent="0.3">
      <c r="E108" s="16">
        <v>100</v>
      </c>
      <c r="F108" s="17" t="str">
        <f t="shared" si="89"/>
        <v>11.2103피</v>
      </c>
      <c r="G108" s="17">
        <f t="shared" si="90"/>
        <v>1.1210300000000001E+185</v>
      </c>
      <c r="H108" s="17">
        <f t="shared" si="6"/>
        <v>11.2103</v>
      </c>
      <c r="I108" s="16" t="str" cm="1">
        <f t="array" ref="I108">IF(AND(H107&gt;100,H108&lt;100),INDEX(M:M,MATCH(I107,M:M,0)+1,0),I107)</f>
        <v>피</v>
      </c>
      <c r="J108" s="16" t="str">
        <f t="shared" si="88"/>
        <v>1E+184</v>
      </c>
      <c r="K108" s="11">
        <f t="shared" si="91"/>
        <v>20000</v>
      </c>
    </row>
    <row r="109" spans="5:11" x14ac:dyDescent="0.3">
      <c r="E109" s="16">
        <v>101</v>
      </c>
      <c r="F109" s="17" t="str">
        <f>H109&amp;I109</f>
        <v>571.7253피</v>
      </c>
      <c r="G109" s="17">
        <f>H109*J109</f>
        <v>5.7172529999999993E+186</v>
      </c>
      <c r="H109" s="17">
        <f t="shared" si="6"/>
        <v>571.72529999999995</v>
      </c>
      <c r="I109" s="16" t="str" cm="1">
        <f t="array" ref="I109">IF(AND(H108&gt;100,H109&lt;100),INDEX(M:M,MATCH(I108,M:M,0)+1,0),I108)</f>
        <v>피</v>
      </c>
      <c r="J109" s="16" t="str">
        <f t="shared" si="88"/>
        <v>1E+184</v>
      </c>
      <c r="K109" s="11">
        <f t="shared" si="91"/>
        <v>20200</v>
      </c>
    </row>
    <row r="110" spans="5:11" x14ac:dyDescent="0.3">
      <c r="E110" s="16">
        <v>102</v>
      </c>
      <c r="F110" s="17" t="str">
        <f t="shared" ref="F110:F113" si="92">H110&amp;I110</f>
        <v>2.9158동</v>
      </c>
      <c r="G110" s="17">
        <f t="shared" ref="G110:G113" si="93">H110*J110</f>
        <v>2.9158000000000006E+188</v>
      </c>
      <c r="H110" s="17">
        <f t="shared" si="6"/>
        <v>2.9158000000000004</v>
      </c>
      <c r="I110" s="16" t="str" cm="1">
        <f t="array" ref="I110">IF(AND(H109&gt;100,H110&lt;100),INDEX(M:M,MATCH(I109,M:M,0)+1,0),I109)</f>
        <v>동</v>
      </c>
      <c r="J110" s="16" t="str">
        <f t="shared" ref="J110:J114" si="94">VLOOKUP(I110,M:P,4,FALSE)</f>
        <v>1E+188</v>
      </c>
      <c r="K110" s="11">
        <f t="shared" si="91"/>
        <v>20400</v>
      </c>
    </row>
    <row r="111" spans="5:11" x14ac:dyDescent="0.3">
      <c r="E111" s="16">
        <v>103</v>
      </c>
      <c r="F111" s="17" t="str">
        <f t="shared" si="92"/>
        <v>148.7058동</v>
      </c>
      <c r="G111" s="17">
        <f t="shared" si="93"/>
        <v>1.4870580000000002E+190</v>
      </c>
      <c r="H111" s="17">
        <f t="shared" si="6"/>
        <v>148.70580000000001</v>
      </c>
      <c r="I111" s="16" t="str" cm="1">
        <f t="array" ref="I111">IF(AND(H110&gt;100,H111&lt;100),INDEX(M:M,MATCH(I110,M:M,0)+1,0),I110)</f>
        <v>동</v>
      </c>
      <c r="J111" s="16" t="str">
        <f t="shared" si="94"/>
        <v>1E+188</v>
      </c>
      <c r="K111" s="11">
        <f t="shared" ref="K111:K115" si="95">$B$14*E111</f>
        <v>20600</v>
      </c>
    </row>
    <row r="112" spans="5:11" x14ac:dyDescent="0.3">
      <c r="E112" s="16">
        <v>104</v>
      </c>
      <c r="F112" s="17" t="str">
        <f t="shared" si="92"/>
        <v>7583.9958동</v>
      </c>
      <c r="G112" s="17">
        <f t="shared" si="93"/>
        <v>7.5839958000000002E+191</v>
      </c>
      <c r="H112" s="17">
        <f t="shared" si="6"/>
        <v>7583.9957999999997</v>
      </c>
      <c r="I112" s="16" t="str" cm="1">
        <f t="array" ref="I112">IF(AND(H111&gt;100,H112&lt;100),INDEX(M:M,MATCH(I111,M:M,0)+1,0),I111)</f>
        <v>동</v>
      </c>
      <c r="J112" s="16" t="str">
        <f t="shared" si="94"/>
        <v>1E+188</v>
      </c>
      <c r="K112" s="11">
        <f t="shared" si="95"/>
        <v>20800</v>
      </c>
    </row>
    <row r="113" spans="5:11" x14ac:dyDescent="0.3">
      <c r="E113" s="16">
        <v>105</v>
      </c>
      <c r="F113" s="17" t="str">
        <f t="shared" si="92"/>
        <v>38.6784멸</v>
      </c>
      <c r="G113" s="17">
        <f t="shared" si="93"/>
        <v>3.8678400000000007E+193</v>
      </c>
      <c r="H113" s="17">
        <f t="shared" si="6"/>
        <v>38.678400000000003</v>
      </c>
      <c r="I113" s="16" t="str" cm="1">
        <f t="array" ref="I113">IF(AND(H112&gt;100,H113&lt;100),INDEX(M:M,MATCH(I112,M:M,0)+1,0),I112)</f>
        <v>멸</v>
      </c>
      <c r="J113" s="16" t="str">
        <f t="shared" si="94"/>
        <v>1E+192</v>
      </c>
      <c r="K113" s="11">
        <f t="shared" si="95"/>
        <v>21000</v>
      </c>
    </row>
    <row r="114" spans="5:11" x14ac:dyDescent="0.3">
      <c r="E114" s="16">
        <v>106</v>
      </c>
      <c r="F114" s="17" t="str">
        <f>H114&amp;I114</f>
        <v>1972.5984멸</v>
      </c>
      <c r="G114" s="17">
        <f>H114*J114</f>
        <v>1.9725984000000002E+195</v>
      </c>
      <c r="H114" s="17">
        <f t="shared" si="6"/>
        <v>1972.5984000000001</v>
      </c>
      <c r="I114" s="16" t="str" cm="1">
        <f t="array" ref="I114">IF(AND(H113&gt;100,H114&lt;100),INDEX(M:M,MATCH(I113,M:M,0)+1,0),I113)</f>
        <v>멸</v>
      </c>
      <c r="J114" s="16" t="str">
        <f t="shared" si="94"/>
        <v>1E+192</v>
      </c>
      <c r="K114" s="11">
        <f t="shared" si="95"/>
        <v>21200</v>
      </c>
    </row>
    <row r="115" spans="5:11" x14ac:dyDescent="0.3">
      <c r="E115" s="16">
        <v>107</v>
      </c>
      <c r="F115" s="17" t="str">
        <f t="shared" ref="F115:F119" si="96">H115&amp;I115</f>
        <v>10.0603향</v>
      </c>
      <c r="G115" s="17">
        <f t="shared" ref="G115:G119" si="97">H115*J115</f>
        <v>1.00603E+197</v>
      </c>
      <c r="H115" s="17">
        <f t="shared" si="6"/>
        <v>10.0603</v>
      </c>
      <c r="I115" s="16" t="str" cm="1">
        <f t="array" ref="I115">IF(AND(H114&gt;100,H115&lt;100),INDEX(M:M,MATCH(I114,M:M,0)+1,0),I114)</f>
        <v>향</v>
      </c>
      <c r="J115" s="16" t="str">
        <f t="shared" ref="J115:J119" si="98">VLOOKUP(I115,M:P,4,FALSE)</f>
        <v>1E+196</v>
      </c>
      <c r="K115" s="11">
        <f t="shared" si="95"/>
        <v>21400</v>
      </c>
    </row>
    <row r="116" spans="5:11" x14ac:dyDescent="0.3">
      <c r="E116" s="16">
        <v>108</v>
      </c>
      <c r="F116" s="17" t="str">
        <f t="shared" si="96"/>
        <v>513.0753향</v>
      </c>
      <c r="G116" s="17">
        <f t="shared" si="97"/>
        <v>5.1307529999999993E+198</v>
      </c>
      <c r="H116" s="17">
        <f t="shared" si="6"/>
        <v>513.07529999999997</v>
      </c>
      <c r="I116" s="16" t="str" cm="1">
        <f t="array" ref="I116">IF(AND(H115&gt;100,H116&lt;100),INDEX(M:M,MATCH(I115,M:M,0)+1,0),I115)</f>
        <v>향</v>
      </c>
      <c r="J116" s="16" t="str">
        <f t="shared" si="98"/>
        <v>1E+196</v>
      </c>
      <c r="K116" s="11">
        <f t="shared" ref="K116:K119" si="99">$B$14*E116</f>
        <v>21600</v>
      </c>
    </row>
    <row r="117" spans="5:11" x14ac:dyDescent="0.3">
      <c r="E117" s="16">
        <v>109</v>
      </c>
      <c r="F117" s="17" t="str">
        <f t="shared" si="96"/>
        <v>2.6167증</v>
      </c>
      <c r="G117" s="17">
        <f t="shared" si="97"/>
        <v>2.6167000000000001E+200</v>
      </c>
      <c r="H117" s="17">
        <f t="shared" si="6"/>
        <v>2.6167000000000002</v>
      </c>
      <c r="I117" s="16" t="str" cm="1">
        <f t="array" ref="I117">IF(AND(H116&gt;100,H117&lt;100),INDEX(M:M,MATCH(I116,M:M,0)+1,0),I116)</f>
        <v>증</v>
      </c>
      <c r="J117" s="16" t="str">
        <f t="shared" si="98"/>
        <v>1E+200</v>
      </c>
      <c r="K117" s="11">
        <f t="shared" si="99"/>
        <v>21800</v>
      </c>
    </row>
    <row r="118" spans="5:11" x14ac:dyDescent="0.3">
      <c r="E118" s="16">
        <v>110</v>
      </c>
      <c r="F118" s="17" t="str">
        <f t="shared" si="96"/>
        <v>133.4517증</v>
      </c>
      <c r="G118" s="17">
        <f t="shared" si="97"/>
        <v>1.3345169999999999E+202</v>
      </c>
      <c r="H118" s="17">
        <f t="shared" si="6"/>
        <v>133.45169999999999</v>
      </c>
      <c r="I118" s="16" t="str" cm="1">
        <f t="array" ref="I118">IF(AND(H117&gt;100,H118&lt;100),INDEX(M:M,MATCH(I117,M:M,0)+1,0),I117)</f>
        <v>증</v>
      </c>
      <c r="J118" s="16" t="str">
        <f t="shared" si="98"/>
        <v>1E+200</v>
      </c>
      <c r="K118" s="11">
        <f t="shared" si="99"/>
        <v>22000</v>
      </c>
    </row>
    <row r="119" spans="5:11" x14ac:dyDescent="0.3">
      <c r="E119" s="16">
        <v>111</v>
      </c>
      <c r="F119" s="17" t="str">
        <f t="shared" si="96"/>
        <v>6806.0367증</v>
      </c>
      <c r="G119" s="17">
        <f t="shared" si="97"/>
        <v>6.8060367000000001E+203</v>
      </c>
      <c r="H119" s="17">
        <f t="shared" si="6"/>
        <v>6806.0366999999997</v>
      </c>
      <c r="I119" s="16" t="str" cm="1">
        <f t="array" ref="I119">IF(AND(H118&gt;100,H119&lt;100),INDEX(M:M,MATCH(I118,M:M,0)+1,0),I118)</f>
        <v>증</v>
      </c>
      <c r="J119" s="16" t="str">
        <f t="shared" si="98"/>
        <v>1E+200</v>
      </c>
      <c r="K119" s="11">
        <f t="shared" si="99"/>
        <v>22200</v>
      </c>
    </row>
    <row r="120" spans="5:11" x14ac:dyDescent="0.3">
      <c r="E120" s="16">
        <v>112</v>
      </c>
      <c r="F120" s="17" t="str">
        <f t="shared" ref="F120:F123" si="100">H120&amp;I120</f>
        <v>34.7108쾌</v>
      </c>
      <c r="G120" s="17">
        <f t="shared" ref="G120:G123" si="101">H120*J120</f>
        <v>3.4710800000000006E+205</v>
      </c>
      <c r="H120" s="17">
        <f t="shared" si="6"/>
        <v>34.710800000000006</v>
      </c>
      <c r="I120" s="16" t="str" cm="1">
        <f t="array" ref="I120">IF(AND(H119&gt;100,H120&lt;100),INDEX(M:M,MATCH(I119,M:M,0)+1,0),I119)</f>
        <v>쾌</v>
      </c>
      <c r="J120" s="16" t="str">
        <f t="shared" ref="J120:J123" si="102">VLOOKUP(I120,M:P,4,FALSE)</f>
        <v>1E+204</v>
      </c>
      <c r="K120" s="11">
        <f t="shared" ref="K120:K123" si="103">$B$14*E120</f>
        <v>22400</v>
      </c>
    </row>
    <row r="121" spans="5:11" x14ac:dyDescent="0.3">
      <c r="E121" s="16">
        <v>113</v>
      </c>
      <c r="F121" s="17" t="str">
        <f t="shared" si="100"/>
        <v>1770.2508쾌</v>
      </c>
      <c r="G121" s="17">
        <f t="shared" si="101"/>
        <v>1.7702508000000001E+207</v>
      </c>
      <c r="H121" s="17">
        <f t="shared" si="6"/>
        <v>1770.2508</v>
      </c>
      <c r="I121" s="16" t="str" cm="1">
        <f t="array" ref="I121">IF(AND(H120&gt;100,H121&lt;100),INDEX(M:M,MATCH(I120,M:M,0)+1,0),I120)</f>
        <v>쾌</v>
      </c>
      <c r="J121" s="16" t="str">
        <f t="shared" si="102"/>
        <v>1E+204</v>
      </c>
      <c r="K121" s="11">
        <f t="shared" si="103"/>
        <v>22600</v>
      </c>
    </row>
    <row r="122" spans="5:11" x14ac:dyDescent="0.3">
      <c r="E122" s="16">
        <v>114</v>
      </c>
      <c r="F122" s="17" t="str">
        <f t="shared" si="100"/>
        <v>9.0283우</v>
      </c>
      <c r="G122" s="17">
        <f t="shared" si="101"/>
        <v>9.0282999999999995E+208</v>
      </c>
      <c r="H122" s="17">
        <f t="shared" si="6"/>
        <v>9.0282999999999998</v>
      </c>
      <c r="I122" s="16" t="str" cm="1">
        <f t="array" ref="I122">IF(AND(H121&gt;100,H122&lt;100),INDEX(M:M,MATCH(I121,M:M,0)+1,0),I121)</f>
        <v>우</v>
      </c>
      <c r="J122" s="16" t="str">
        <f t="shared" si="102"/>
        <v>1E+208</v>
      </c>
      <c r="K122" s="11">
        <f t="shared" si="103"/>
        <v>22800</v>
      </c>
    </row>
    <row r="123" spans="5:11" x14ac:dyDescent="0.3">
      <c r="E123" s="16">
        <v>115</v>
      </c>
      <c r="F123" s="17" t="str">
        <f t="shared" si="100"/>
        <v>460.4433우</v>
      </c>
      <c r="G123" s="17">
        <f t="shared" si="101"/>
        <v>4.604433E+210</v>
      </c>
      <c r="H123" s="17">
        <f t="shared" si="6"/>
        <v>460.44330000000002</v>
      </c>
      <c r="I123" s="16" t="str" cm="1">
        <f t="array" ref="I123">IF(AND(H122&gt;100,H123&lt;100),INDEX(M:M,MATCH(I122,M:M,0)+1,0),I122)</f>
        <v>우</v>
      </c>
      <c r="J123" s="16" t="str">
        <f t="shared" si="102"/>
        <v>1E+208</v>
      </c>
      <c r="K123" s="11">
        <f t="shared" si="103"/>
        <v>23000</v>
      </c>
    </row>
    <row r="124" spans="5:11" x14ac:dyDescent="0.3">
      <c r="E124" s="16">
        <v>116</v>
      </c>
      <c r="F124" s="17" t="str">
        <f t="shared" ref="F124:F126" si="104">H124&amp;I124</f>
        <v>2.3483팽</v>
      </c>
      <c r="G124" s="17">
        <f t="shared" ref="G124:G126" si="105">H124*J124</f>
        <v>2.3482999999999999E+212</v>
      </c>
      <c r="H124" s="17">
        <f t="shared" si="6"/>
        <v>2.3483000000000001</v>
      </c>
      <c r="I124" s="16" t="str" cm="1">
        <f t="array" ref="I124">IF(AND(H123&gt;100,H124&lt;100),INDEX(M:M,MATCH(I123,M:M,0)+1,0),I123)</f>
        <v>팽</v>
      </c>
      <c r="J124" s="16" t="str">
        <f t="shared" ref="J124:J126" si="106">VLOOKUP(I124,M:P,4,FALSE)</f>
        <v>1E+212</v>
      </c>
      <c r="K124" s="11">
        <f t="shared" ref="K124:K126" si="107">$B$14*E124</f>
        <v>23200</v>
      </c>
    </row>
    <row r="125" spans="5:11" x14ac:dyDescent="0.3">
      <c r="E125" s="16">
        <v>117</v>
      </c>
      <c r="F125" s="17" t="str">
        <f t="shared" si="104"/>
        <v>119.7633팽</v>
      </c>
      <c r="G125" s="17">
        <f t="shared" si="105"/>
        <v>1.1976329999999999E+214</v>
      </c>
      <c r="H125" s="17">
        <f t="shared" si="6"/>
        <v>119.7633</v>
      </c>
      <c r="I125" s="16" t="str" cm="1">
        <f t="array" ref="I125">IF(AND(H124&gt;100,H125&lt;100),INDEX(M:M,MATCH(I124,M:M,0)+1,0),I124)</f>
        <v>팽</v>
      </c>
      <c r="J125" s="16" t="str">
        <f t="shared" si="106"/>
        <v>1E+212</v>
      </c>
      <c r="K125" s="11">
        <f t="shared" si="107"/>
        <v>23400</v>
      </c>
    </row>
    <row r="126" spans="5:11" x14ac:dyDescent="0.3">
      <c r="E126" s="16">
        <v>118</v>
      </c>
      <c r="F126" s="17" t="str">
        <f t="shared" si="104"/>
        <v>6107.9283팽</v>
      </c>
      <c r="G126" s="17">
        <f t="shared" si="105"/>
        <v>6.1079282999999993E+215</v>
      </c>
      <c r="H126" s="17">
        <f t="shared" si="6"/>
        <v>6107.9282999999996</v>
      </c>
      <c r="I126" s="16" t="str" cm="1">
        <f t="array" ref="I126">IF(AND(H125&gt;100,H126&lt;100),INDEX(M:M,MATCH(I125,M:M,0)+1,0),I125)</f>
        <v>팽</v>
      </c>
      <c r="J126" s="16" t="str">
        <f t="shared" si="106"/>
        <v>1E+212</v>
      </c>
      <c r="K126" s="11">
        <f t="shared" si="107"/>
        <v>23600</v>
      </c>
    </row>
    <row r="127" spans="5:11" x14ac:dyDescent="0.3">
      <c r="E127" s="16">
        <v>119</v>
      </c>
      <c r="F127" s="17" t="str">
        <f t="shared" ref="F127:F131" si="108">H127&amp;I127</f>
        <v>31.1505관</v>
      </c>
      <c r="G127" s="17">
        <f t="shared" ref="G127:G131" si="109">H127*J127</f>
        <v>3.1150500000000002E+217</v>
      </c>
      <c r="H127" s="17">
        <f t="shared" si="6"/>
        <v>31.150500000000001</v>
      </c>
      <c r="I127" s="16" t="str" cm="1">
        <f t="array" ref="I127">IF(AND(H126&gt;100,H127&lt;100),INDEX(M:M,MATCH(I126,M:M,0)+1,0),I126)</f>
        <v>관</v>
      </c>
      <c r="J127" s="16" t="str">
        <f t="shared" ref="J127:J131" si="110">VLOOKUP(I127,M:P,4,FALSE)</f>
        <v>1E+216</v>
      </c>
      <c r="K127" s="11">
        <f t="shared" ref="K127:K131" si="111">$B$14*E127</f>
        <v>23800</v>
      </c>
    </row>
    <row r="128" spans="5:11" x14ac:dyDescent="0.3">
      <c r="E128" s="16">
        <v>120</v>
      </c>
      <c r="F128" s="17" t="str">
        <f t="shared" si="108"/>
        <v>1588.6755관</v>
      </c>
      <c r="G128" s="17">
        <f t="shared" si="109"/>
        <v>1.5886754999999999E+219</v>
      </c>
      <c r="H128" s="17">
        <f t="shared" si="6"/>
        <v>1588.6755000000001</v>
      </c>
      <c r="I128" s="16" t="str" cm="1">
        <f t="array" ref="I128">IF(AND(H127&gt;100,H128&lt;100),INDEX(M:M,MATCH(I127,M:M,0)+1,0),I127)</f>
        <v>관</v>
      </c>
      <c r="J128" s="16" t="str">
        <f t="shared" si="110"/>
        <v>1E+216</v>
      </c>
      <c r="K128" s="11">
        <f t="shared" si="111"/>
        <v>24000</v>
      </c>
    </row>
    <row r="129" spans="5:11" x14ac:dyDescent="0.3">
      <c r="E129" s="16">
        <v>121</v>
      </c>
      <c r="F129" s="17" t="str">
        <f t="shared" si="108"/>
        <v>8.1023한</v>
      </c>
      <c r="G129" s="17">
        <f t="shared" si="109"/>
        <v>8.1022999999999999E+220</v>
      </c>
      <c r="H129" s="17">
        <f t="shared" si="6"/>
        <v>8.1022999999999996</v>
      </c>
      <c r="I129" s="16" t="str" cm="1">
        <f t="array" ref="I129">IF(AND(H128&gt;100,H129&lt;100),INDEX(M:M,MATCH(I128,M:M,0)+1,0),I128)</f>
        <v>한</v>
      </c>
      <c r="J129" s="16" t="str">
        <f t="shared" si="110"/>
        <v>1E+220</v>
      </c>
      <c r="K129" s="11">
        <f t="shared" si="111"/>
        <v>24200</v>
      </c>
    </row>
    <row r="130" spans="5:11" x14ac:dyDescent="0.3">
      <c r="E130" s="16">
        <v>122</v>
      </c>
      <c r="F130" s="17" t="str">
        <f t="shared" si="108"/>
        <v>413.2173한</v>
      </c>
      <c r="G130" s="17">
        <f t="shared" si="109"/>
        <v>4.1321730000000001E+222</v>
      </c>
      <c r="H130" s="17">
        <f t="shared" si="6"/>
        <v>413.21730000000002</v>
      </c>
      <c r="I130" s="16" t="str" cm="1">
        <f t="array" ref="I130">IF(AND(H129&gt;100,H130&lt;100),INDEX(M:M,MATCH(I129,M:M,0)+1,0),I129)</f>
        <v>한</v>
      </c>
      <c r="J130" s="16" t="str">
        <f t="shared" si="110"/>
        <v>1E+220</v>
      </c>
      <c r="K130" s="11">
        <f t="shared" si="111"/>
        <v>24400</v>
      </c>
    </row>
    <row r="131" spans="5:11" x14ac:dyDescent="0.3">
      <c r="E131" s="16">
        <v>123</v>
      </c>
      <c r="F131" s="17" t="str">
        <f t="shared" si="108"/>
        <v>2.1075혈</v>
      </c>
      <c r="G131" s="17">
        <f t="shared" si="109"/>
        <v>2.1075000000000004E+224</v>
      </c>
      <c r="H131" s="17">
        <f t="shared" si="6"/>
        <v>2.1075000000000004</v>
      </c>
      <c r="I131" s="16" t="str" cm="1">
        <f t="array" ref="I131">IF(AND(H130&gt;100,H131&lt;100),INDEX(M:M,MATCH(I130,M:M,0)+1,0),I130)</f>
        <v>혈</v>
      </c>
      <c r="J131" s="16" t="str">
        <f t="shared" si="110"/>
        <v>1E+224</v>
      </c>
      <c r="K131" s="11">
        <f t="shared" si="111"/>
        <v>24600</v>
      </c>
    </row>
    <row r="132" spans="5:11" x14ac:dyDescent="0.3">
      <c r="E132" s="16">
        <v>124</v>
      </c>
      <c r="F132" s="17" t="str">
        <f t="shared" ref="F132:F134" si="112">H132&amp;I132</f>
        <v>107.4825혈</v>
      </c>
      <c r="G132" s="17">
        <f t="shared" ref="G132:G134" si="113">H132*J132</f>
        <v>1.074825E+226</v>
      </c>
      <c r="H132" s="17">
        <f t="shared" si="6"/>
        <v>107.4825</v>
      </c>
      <c r="I132" s="16" t="str" cm="1">
        <f t="array" ref="I132">IF(AND(H131&gt;100,H132&lt;100),INDEX(M:M,MATCH(I131,M:M,0)+1,0),I131)</f>
        <v>혈</v>
      </c>
      <c r="J132" s="16" t="str">
        <f t="shared" ref="J132:J134" si="114">VLOOKUP(I132,M:P,4,FALSE)</f>
        <v>1E+224</v>
      </c>
      <c r="K132" s="11">
        <f t="shared" ref="K132:K134" si="115">$B$14*E132</f>
        <v>24800</v>
      </c>
    </row>
    <row r="133" spans="5:11" x14ac:dyDescent="0.3">
      <c r="E133" s="16">
        <v>125</v>
      </c>
      <c r="F133" s="17" t="str">
        <f t="shared" si="112"/>
        <v>5481.6075혈</v>
      </c>
      <c r="G133" s="17">
        <f t="shared" si="113"/>
        <v>5.4816074999999995E+227</v>
      </c>
      <c r="H133" s="17">
        <f t="shared" si="6"/>
        <v>5481.6075000000001</v>
      </c>
      <c r="I133" s="16" t="str" cm="1">
        <f t="array" ref="I133">IF(AND(H132&gt;100,H133&lt;100),INDEX(M:M,MATCH(I132,M:M,0)+1,0),I132)</f>
        <v>혈</v>
      </c>
      <c r="J133" s="16" t="str">
        <f t="shared" si="114"/>
        <v>1E+224</v>
      </c>
      <c r="K133" s="11">
        <f t="shared" si="115"/>
        <v>25000</v>
      </c>
    </row>
    <row r="134" spans="5:11" x14ac:dyDescent="0.3">
      <c r="E134" s="16">
        <v>126</v>
      </c>
      <c r="F134" s="17" t="str">
        <f t="shared" si="112"/>
        <v>27.9562연</v>
      </c>
      <c r="G134" s="17">
        <f t="shared" si="113"/>
        <v>2.7956199999999998E+229</v>
      </c>
      <c r="H134" s="17">
        <f t="shared" si="6"/>
        <v>27.956199999999999</v>
      </c>
      <c r="I134" s="16" t="str" cm="1">
        <f t="array" ref="I134">IF(AND(H133&gt;100,H134&lt;100),INDEX(M:M,MATCH(I133,M:M,0)+1,0),I133)</f>
        <v>연</v>
      </c>
      <c r="J134" s="16" t="str">
        <f t="shared" si="114"/>
        <v>1E+228</v>
      </c>
      <c r="K134" s="11">
        <f t="shared" si="115"/>
        <v>25200</v>
      </c>
    </row>
    <row r="135" spans="5:11" x14ac:dyDescent="0.3">
      <c r="E135" s="16">
        <v>127</v>
      </c>
      <c r="F135" s="17" t="str">
        <f t="shared" ref="F135:F140" si="116">H135&amp;I135</f>
        <v>1425.7662연</v>
      </c>
      <c r="G135" s="17">
        <f t="shared" ref="G135:G140" si="117">H135*J135</f>
        <v>1.4257661999999999E+231</v>
      </c>
      <c r="H135" s="17">
        <f t="shared" si="6"/>
        <v>1425.7662</v>
      </c>
      <c r="I135" s="16" t="str" cm="1">
        <f t="array" ref="I135">IF(AND(H134&gt;100,H135&lt;100),INDEX(M:M,MATCH(I134,M:M,0)+1,0),I134)</f>
        <v>연</v>
      </c>
      <c r="J135" s="16" t="str">
        <f t="shared" ref="J135:J140" si="118">VLOOKUP(I135,M:P,4,FALSE)</f>
        <v>1E+228</v>
      </c>
      <c r="K135" s="11">
        <f t="shared" ref="K135:K140" si="119">$B$14*E135</f>
        <v>25400</v>
      </c>
    </row>
    <row r="136" spans="5:11" x14ac:dyDescent="0.3">
      <c r="E136" s="16">
        <v>128</v>
      </c>
      <c r="F136" s="17" t="str">
        <f t="shared" si="116"/>
        <v>7.2715난</v>
      </c>
      <c r="G136" s="17">
        <f t="shared" si="117"/>
        <v>7.2714999999999999E+232</v>
      </c>
      <c r="H136" s="17">
        <f t="shared" si="6"/>
        <v>7.2714999999999996</v>
      </c>
      <c r="I136" s="16" t="str" cm="1">
        <f t="array" ref="I136">IF(AND(H135&gt;100,H136&lt;100),INDEX(M:M,MATCH(I135,M:M,0)+1,0),I135)</f>
        <v>난</v>
      </c>
      <c r="J136" s="16" t="str">
        <f t="shared" si="118"/>
        <v>1E+232</v>
      </c>
      <c r="K136" s="11">
        <f t="shared" si="119"/>
        <v>25600</v>
      </c>
    </row>
    <row r="137" spans="5:11" x14ac:dyDescent="0.3">
      <c r="E137" s="16">
        <v>129</v>
      </c>
      <c r="F137" s="17" t="str">
        <f t="shared" si="116"/>
        <v>370.8465난</v>
      </c>
      <c r="G137" s="17">
        <f t="shared" si="117"/>
        <v>3.7084650000000002E+234</v>
      </c>
      <c r="H137" s="17">
        <f t="shared" si="6"/>
        <v>370.84649999999999</v>
      </c>
      <c r="I137" s="16" t="str" cm="1">
        <f t="array" ref="I137">IF(AND(H136&gt;100,H137&lt;100),INDEX(M:M,MATCH(I136,M:M,0)+1,0),I136)</f>
        <v>난</v>
      </c>
      <c r="J137" s="16" t="str">
        <f t="shared" si="118"/>
        <v>1E+232</v>
      </c>
      <c r="K137" s="11">
        <f t="shared" si="119"/>
        <v>25800</v>
      </c>
    </row>
    <row r="138" spans="5:11" x14ac:dyDescent="0.3">
      <c r="E138" s="16">
        <v>130</v>
      </c>
      <c r="F138" s="17" t="str">
        <f t="shared" si="116"/>
        <v>1.8914군</v>
      </c>
      <c r="G138" s="17">
        <f t="shared" si="117"/>
        <v>1.8914E+236</v>
      </c>
      <c r="H138" s="17">
        <f t="shared" si="6"/>
        <v>1.8914</v>
      </c>
      <c r="I138" s="16" t="str" cm="1">
        <f t="array" ref="I138">IF(AND(H137&gt;100,H138&lt;100),INDEX(M:M,MATCH(I137,M:M,0)+1,0),I137)</f>
        <v>군</v>
      </c>
      <c r="J138" s="16" t="str">
        <f t="shared" si="118"/>
        <v>1E+236</v>
      </c>
      <c r="K138" s="11">
        <f t="shared" si="119"/>
        <v>26000</v>
      </c>
    </row>
    <row r="139" spans="5:11" x14ac:dyDescent="0.3">
      <c r="E139" s="16">
        <v>131</v>
      </c>
      <c r="F139" s="17" t="str">
        <f t="shared" si="116"/>
        <v>96.4614군</v>
      </c>
      <c r="G139" s="17">
        <f t="shared" si="117"/>
        <v>9.6461400000000006E+237</v>
      </c>
      <c r="H139" s="17">
        <f t="shared" si="6"/>
        <v>96.461399999999998</v>
      </c>
      <c r="I139" s="16" t="str" cm="1">
        <f t="array" ref="I139">IF(AND(H138&gt;100,H139&lt;100),INDEX(M:M,MATCH(I138,M:M,0)+1,0),I138)</f>
        <v>군</v>
      </c>
      <c r="J139" s="16" t="str">
        <f t="shared" si="118"/>
        <v>1E+236</v>
      </c>
      <c r="K139" s="11">
        <f t="shared" si="119"/>
        <v>26200</v>
      </c>
    </row>
    <row r="140" spans="5:11" x14ac:dyDescent="0.3">
      <c r="E140" s="16">
        <v>132</v>
      </c>
      <c r="F140" s="17" t="str">
        <f t="shared" si="116"/>
        <v>4919.5314군</v>
      </c>
      <c r="G140" s="17">
        <f t="shared" si="117"/>
        <v>4.9195314000000002E+239</v>
      </c>
      <c r="H140" s="17">
        <f t="shared" si="6"/>
        <v>4919.5313999999998</v>
      </c>
      <c r="I140" s="16" t="str" cm="1">
        <f t="array" ref="I140">IF(AND(H139&gt;100,H140&lt;100),INDEX(M:M,MATCH(I139,M:M,0)+1,0),I139)</f>
        <v>군</v>
      </c>
      <c r="J140" s="16" t="str">
        <f t="shared" si="118"/>
        <v>1E+236</v>
      </c>
      <c r="K140" s="11">
        <f t="shared" si="119"/>
        <v>26400</v>
      </c>
    </row>
    <row r="141" spans="5:11" x14ac:dyDescent="0.3">
      <c r="E141" s="16">
        <v>133</v>
      </c>
      <c r="F141" s="17" t="str">
        <f t="shared" ref="F141:F142" si="120">H141&amp;I141</f>
        <v>25.0897결</v>
      </c>
      <c r="G141" s="17">
        <f t="shared" ref="G141:G142" si="121">H141*J141</f>
        <v>2.50897E+241</v>
      </c>
      <c r="H141" s="17">
        <f t="shared" si="6"/>
        <v>25.089700000000001</v>
      </c>
      <c r="I141" s="16" t="str" cm="1">
        <f t="array" ref="I141">IF(AND(H140&gt;100,H141&lt;100),INDEX(M:M,MATCH(I140,M:M,0)+1,0),I140)</f>
        <v>결</v>
      </c>
      <c r="J141" s="16" t="str">
        <f t="shared" ref="J141:J142" si="122">VLOOKUP(I141,M:P,4,FALSE)</f>
        <v>1E+240</v>
      </c>
      <c r="K141" s="11">
        <f t="shared" ref="K141:K142" si="123">$B$14*E141</f>
        <v>26600</v>
      </c>
    </row>
    <row r="142" spans="5:11" x14ac:dyDescent="0.3">
      <c r="E142" s="16">
        <v>134</v>
      </c>
      <c r="F142" s="17" t="str">
        <f t="shared" si="120"/>
        <v>1279.5747결</v>
      </c>
      <c r="G142" s="17">
        <f t="shared" si="121"/>
        <v>1.2795747E+243</v>
      </c>
      <c r="H142" s="17">
        <f t="shared" si="6"/>
        <v>1279.5746999999999</v>
      </c>
      <c r="I142" s="16" t="str" cm="1">
        <f t="array" ref="I142">IF(AND(H141&gt;100,H142&lt;100),INDEX(M:M,MATCH(I141,M:M,0)+1,0),I141)</f>
        <v>결</v>
      </c>
      <c r="J142" s="16" t="str">
        <f t="shared" si="122"/>
        <v>1E+240</v>
      </c>
      <c r="K142" s="11">
        <f t="shared" si="123"/>
        <v>26800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2024-06-10T01:32:21Z</dcterms:modified>
</cp:coreProperties>
</file>