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3A09ABF-21C2-440D-A8AF-2D085AD0C61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econdAttend" sheetId="1" r:id="rId1"/>
    <sheet name="rew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E21" i="2"/>
  <c r="E20" i="2"/>
  <c r="E19" i="2"/>
  <c r="E18" i="2"/>
  <c r="E17" i="2"/>
  <c r="G5" i="2" l="1"/>
  <c r="H5" i="2"/>
  <c r="F5" i="2"/>
  <c r="F4" i="2"/>
  <c r="G11" i="2"/>
  <c r="G10" i="2"/>
  <c r="G9" i="2"/>
  <c r="I9" i="2" s="1"/>
  <c r="G8" i="2"/>
  <c r="H8" i="2" s="1"/>
  <c r="G7" i="2"/>
  <c r="L7" i="2" s="1"/>
  <c r="G6" i="2"/>
  <c r="H6" i="2" s="1"/>
  <c r="F10" i="2"/>
  <c r="L6" i="2"/>
  <c r="M6" i="2"/>
  <c r="N6" i="2"/>
  <c r="I8" i="2"/>
  <c r="J8" i="2"/>
  <c r="K8" i="2"/>
  <c r="L8" i="2"/>
  <c r="M8" i="2"/>
  <c r="N8" i="2"/>
  <c r="H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K6" i="2" l="1"/>
  <c r="K9" i="2"/>
  <c r="J7" i="2"/>
  <c r="J9" i="2"/>
  <c r="I7" i="2"/>
  <c r="K7" i="2"/>
  <c r="H7" i="2"/>
  <c r="I5" i="2"/>
  <c r="J6" i="2"/>
  <c r="N7" i="2"/>
  <c r="I6" i="2"/>
  <c r="M7" i="2"/>
  <c r="F6" i="2"/>
  <c r="F7" i="2"/>
  <c r="F8" i="2"/>
  <c r="F9" i="2"/>
  <c r="F11" i="2"/>
  <c r="L5" i="2" l="1"/>
  <c r="K5" i="2"/>
  <c r="N5" i="2"/>
  <c r="M5" i="2"/>
  <c r="J5" i="2"/>
</calcChain>
</file>

<file path=xl/sharedStrings.xml><?xml version="1.0" encoding="utf-8"?>
<sst xmlns="http://schemas.openxmlformats.org/spreadsheetml/2006/main" count="88" uniqueCount="61">
  <si>
    <t>Id</t>
  </si>
  <si>
    <t>unlockDay</t>
    <phoneticPr fontId="1" type="noConversion"/>
  </si>
  <si>
    <t>옥</t>
    <phoneticPr fontId="1" type="noConversion"/>
  </si>
  <si>
    <t>수련의돌</t>
    <phoneticPr fontId="1" type="noConversion"/>
  </si>
  <si>
    <t>무공 비급</t>
    <phoneticPr fontId="1" type="noConversion"/>
  </si>
  <si>
    <t>소환서</t>
    <phoneticPr fontId="1" type="noConversion"/>
  </si>
  <si>
    <t>여우구슬</t>
    <phoneticPr fontId="1" type="noConversion"/>
  </si>
  <si>
    <t>영혼열쇠</t>
    <phoneticPr fontId="1" type="noConversion"/>
  </si>
  <si>
    <t>천도 복숭아</t>
    <phoneticPr fontId="1" type="noConversion"/>
  </si>
  <si>
    <t>reward</t>
    <phoneticPr fontId="1" type="noConversion"/>
  </si>
  <si>
    <t>reward_value</t>
    <phoneticPr fontId="1" type="noConversion"/>
  </si>
  <si>
    <t>itemtype</t>
    <phoneticPr fontId="1" type="noConversion"/>
  </si>
  <si>
    <t>count</t>
    <phoneticPr fontId="1" type="noConversion"/>
  </si>
  <si>
    <t>value</t>
    <phoneticPr fontId="1" type="noConversion"/>
  </si>
  <si>
    <t>오프라인보상(24H)</t>
    <phoneticPr fontId="1" type="noConversion"/>
  </si>
  <si>
    <t>총 지급량</t>
    <phoneticPr fontId="1" type="noConversion"/>
  </si>
  <si>
    <t xml:space="preserve">day1 </t>
    <phoneticPr fontId="1" type="noConversion"/>
  </si>
  <si>
    <t>day2</t>
  </si>
  <si>
    <t>day3</t>
  </si>
  <si>
    <t>day4</t>
  </si>
  <si>
    <t>day5</t>
  </si>
  <si>
    <t>day6</t>
  </si>
  <si>
    <t>day7</t>
  </si>
  <si>
    <t>2주년 재화</t>
    <phoneticPr fontId="1" type="noConversion"/>
  </si>
  <si>
    <t>총 지급</t>
    <phoneticPr fontId="1" type="noConversion"/>
  </si>
  <si>
    <t>총 출석일</t>
    <phoneticPr fontId="1" type="noConversion"/>
  </si>
  <si>
    <t>일일 지급량</t>
    <phoneticPr fontId="1" type="noConversion"/>
  </si>
  <si>
    <t>마일리지</t>
    <phoneticPr fontId="1" type="noConversion"/>
  </si>
  <si>
    <t>만능 소탕권</t>
    <phoneticPr fontId="1" type="noConversion"/>
  </si>
  <si>
    <t>영혼 열쇠</t>
    <phoneticPr fontId="1" type="noConversion"/>
  </si>
  <si>
    <t>요괴 불꽃</t>
    <phoneticPr fontId="1" type="noConversion"/>
  </si>
  <si>
    <t>신년 출석부</t>
    <phoneticPr fontId="1" type="noConversion"/>
  </si>
  <si>
    <t>name</t>
    <phoneticPr fontId="1" type="noConversion"/>
  </si>
  <si>
    <t>만능소탕권</t>
    <phoneticPr fontId="1" type="noConversion"/>
  </si>
  <si>
    <t>초월석 소탕권</t>
    <phoneticPr fontId="1" type="noConversion"/>
  </si>
  <si>
    <t>태극 영약</t>
    <phoneticPr fontId="1" type="noConversion"/>
  </si>
  <si>
    <t>내면 세계 입장권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</si>
  <si>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</si>
  <si>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</si>
  <si>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</si>
  <si>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</si>
  <si>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day8</t>
  </si>
  <si>
    <t>day9</t>
  </si>
  <si>
    <t>day10</t>
  </si>
  <si>
    <t>day11</t>
  </si>
  <si>
    <t>day12</t>
  </si>
  <si>
    <t>day13</t>
  </si>
  <si>
    <t>day14</t>
  </si>
  <si>
    <t>검은 구미호 소탕권</t>
    <phoneticPr fontId="1" type="noConversion"/>
  </si>
  <si>
    <t>9000,9039,9041,9053</t>
    <phoneticPr fontId="1" type="noConversion"/>
  </si>
  <si>
    <t>9000,9039,9041,9050</t>
    <phoneticPr fontId="1" type="noConversion"/>
  </si>
  <si>
    <t>9000,9039,9041,9044</t>
    <phoneticPr fontId="1" type="noConversion"/>
  </si>
  <si>
    <t>9000,9039,9041,9033</t>
    <phoneticPr fontId="1" type="noConversion"/>
  </si>
  <si>
    <t>9000,9039,9041,9028</t>
    <phoneticPr fontId="1" type="noConversion"/>
  </si>
  <si>
    <t>9000,9039,9041,9027</t>
    <phoneticPr fontId="1" type="noConversion"/>
  </si>
  <si>
    <t>9000,9039,9041,9017</t>
    <phoneticPr fontId="1" type="noConversion"/>
  </si>
  <si>
    <t>1,1,1,2</t>
    <phoneticPr fontId="1" type="noConversion"/>
  </si>
  <si>
    <t>1,1,1,5</t>
    <phoneticPr fontId="1" type="noConversion"/>
  </si>
  <si>
    <t>1,1,1,20</t>
    <phoneticPr fontId="1" type="noConversion"/>
  </si>
  <si>
    <t>1,1,1,30</t>
    <phoneticPr fontId="1" type="noConversion"/>
  </si>
  <si>
    <t>1,1,1,50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</si>
</sst>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3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4" borderId="0" xfId="0" applyNumberFormat="1" applyFill="1">
      <alignment vertical="center"/>
    </xf>
    <xf numFmtId="176" fontId="0" fillId="0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5"/>
  <sheetViews>
    <sheetView tabSelected="1" zoomScale="85" zoomScaleNormal="85" workbookViewId="0">
      <selection activeCell="C5" sqref="C5"/>
    </sheetView>
  </sheetViews>
  <sheetFormatPr defaultRowHeight="16.5" x14ac:dyDescent="0.3"/>
  <cols>
    <col min="1" max="1" width="17.125" customWidth="1"/>
    <col min="2" max="2" width="24.75" customWidth="1"/>
    <col min="3" max="3" width="21.125" style="11" bestFit="1" customWidth="1"/>
    <col min="4" max="4" width="52.25" style="4" customWidth="1"/>
    <col min="6" max="6" width="13.375" bestFit="1" customWidth="1"/>
  </cols>
  <sheetData>
    <row r="1" spans="1:4" x14ac:dyDescent="0.3">
      <c r="A1" t="s">
        <v>0</v>
      </c>
      <c r="B1" t="s">
        <v>1</v>
      </c>
      <c r="C1" s="11" t="s">
        <v>9</v>
      </c>
      <c r="D1" s="4" t="s">
        <v>10</v>
      </c>
    </row>
    <row r="2" spans="1:4" x14ac:dyDescent="0.3">
      <c r="A2">
        <v>0</v>
      </c>
      <c r="B2">
        <v>1</v>
      </c>
      <c r="C2" s="12" t="s">
        <v>49</v>
      </c>
      <c r="D2" s="3" t="s">
        <v>56</v>
      </c>
    </row>
    <row r="3" spans="1:4" x14ac:dyDescent="0.3">
      <c r="A3">
        <v>1</v>
      </c>
      <c r="B3">
        <v>2</v>
      </c>
      <c r="C3" s="12" t="s">
        <v>50</v>
      </c>
      <c r="D3" s="3" t="s">
        <v>57</v>
      </c>
    </row>
    <row r="4" spans="1:4" x14ac:dyDescent="0.3">
      <c r="A4">
        <v>2</v>
      </c>
      <c r="B4">
        <v>3</v>
      </c>
      <c r="C4" s="12" t="s">
        <v>51</v>
      </c>
      <c r="D4" s="3" t="s">
        <v>58</v>
      </c>
    </row>
    <row r="5" spans="1:4" x14ac:dyDescent="0.3">
      <c r="A5">
        <v>3</v>
      </c>
      <c r="B5">
        <v>4</v>
      </c>
      <c r="C5" s="12" t="s">
        <v>52</v>
      </c>
      <c r="D5" s="3" t="s">
        <v>58</v>
      </c>
    </row>
    <row r="6" spans="1:4" x14ac:dyDescent="0.3">
      <c r="A6">
        <v>4</v>
      </c>
      <c r="B6">
        <v>5</v>
      </c>
      <c r="C6" s="12" t="s">
        <v>53</v>
      </c>
      <c r="D6" s="3" t="s">
        <v>60</v>
      </c>
    </row>
    <row r="7" spans="1:4" x14ac:dyDescent="0.3">
      <c r="A7">
        <v>5</v>
      </c>
      <c r="B7">
        <v>6</v>
      </c>
      <c r="C7" s="12" t="s">
        <v>54</v>
      </c>
      <c r="D7" s="3" t="s">
        <v>59</v>
      </c>
    </row>
    <row r="8" spans="1:4" x14ac:dyDescent="0.3">
      <c r="A8">
        <v>6</v>
      </c>
      <c r="B8">
        <v>7</v>
      </c>
      <c r="C8" s="12" t="s">
        <v>55</v>
      </c>
      <c r="D8" s="3" t="s">
        <v>59</v>
      </c>
    </row>
    <row r="9" spans="1:4" x14ac:dyDescent="0.3">
      <c r="A9">
        <v>7</v>
      </c>
      <c r="B9">
        <v>8</v>
      </c>
      <c r="C9" s="12" t="s">
        <v>49</v>
      </c>
      <c r="D9" s="3" t="s">
        <v>56</v>
      </c>
    </row>
    <row r="10" spans="1:4" x14ac:dyDescent="0.3">
      <c r="A10">
        <v>8</v>
      </c>
      <c r="B10">
        <v>9</v>
      </c>
      <c r="C10" s="12" t="s">
        <v>50</v>
      </c>
      <c r="D10" s="3" t="s">
        <v>57</v>
      </c>
    </row>
    <row r="11" spans="1:4" x14ac:dyDescent="0.3">
      <c r="A11">
        <v>9</v>
      </c>
      <c r="B11">
        <v>10</v>
      </c>
      <c r="C11" s="12" t="s">
        <v>51</v>
      </c>
      <c r="D11" s="3" t="s">
        <v>58</v>
      </c>
    </row>
    <row r="12" spans="1:4" x14ac:dyDescent="0.3">
      <c r="A12">
        <v>10</v>
      </c>
      <c r="B12">
        <v>11</v>
      </c>
      <c r="C12" s="12" t="s">
        <v>52</v>
      </c>
      <c r="D12" s="3" t="s">
        <v>58</v>
      </c>
    </row>
    <row r="13" spans="1:4" x14ac:dyDescent="0.3">
      <c r="A13">
        <v>11</v>
      </c>
      <c r="B13">
        <v>12</v>
      </c>
      <c r="C13" s="12" t="s">
        <v>53</v>
      </c>
      <c r="D13" s="3" t="s">
        <v>60</v>
      </c>
    </row>
    <row r="14" spans="1:4" x14ac:dyDescent="0.3">
      <c r="A14">
        <v>12</v>
      </c>
      <c r="B14">
        <v>13</v>
      </c>
      <c r="C14" s="12" t="s">
        <v>54</v>
      </c>
      <c r="D14" s="3" t="s">
        <v>59</v>
      </c>
    </row>
    <row r="15" spans="1:4" x14ac:dyDescent="0.3">
      <c r="A15">
        <v>13</v>
      </c>
      <c r="B15">
        <v>14</v>
      </c>
      <c r="C15" s="12" t="s">
        <v>55</v>
      </c>
      <c r="D15" s="3" t="s">
        <v>59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B86A-159A-4AA9-8E2A-71611A8904B1}">
  <dimension ref="B3:S41"/>
  <sheetViews>
    <sheetView topLeftCell="A16" workbookViewId="0">
      <selection activeCell="C32" sqref="C32"/>
    </sheetView>
  </sheetViews>
  <sheetFormatPr defaultRowHeight="16.5" x14ac:dyDescent="0.3"/>
  <cols>
    <col min="2" max="2" width="18.125" bestFit="1" customWidth="1"/>
    <col min="3" max="3" width="22.5" customWidth="1"/>
    <col min="4" max="4" width="11.375" customWidth="1"/>
    <col min="5" max="5" width="13.75" customWidth="1"/>
    <col min="6" max="6" width="10.125" style="1" customWidth="1"/>
    <col min="7" max="19" width="10.125" customWidth="1"/>
  </cols>
  <sheetData>
    <row r="3" spans="2:14" x14ac:dyDescent="0.3">
      <c r="C3" t="s">
        <v>15</v>
      </c>
      <c r="D3" t="s">
        <v>11</v>
      </c>
      <c r="E3" t="s">
        <v>12</v>
      </c>
      <c r="F3" s="1" t="s">
        <v>13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</row>
    <row r="4" spans="2:14" x14ac:dyDescent="0.3">
      <c r="B4" s="2" t="s">
        <v>14</v>
      </c>
      <c r="C4">
        <v>168</v>
      </c>
      <c r="D4">
        <v>9035</v>
      </c>
      <c r="E4">
        <v>7</v>
      </c>
      <c r="F4" s="1">
        <f>C4/E4</f>
        <v>24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2:14" x14ac:dyDescent="0.3">
      <c r="B5" s="2" t="s">
        <v>2</v>
      </c>
      <c r="C5">
        <v>140000000</v>
      </c>
      <c r="D5">
        <v>1</v>
      </c>
      <c r="E5">
        <v>7</v>
      </c>
      <c r="F5" s="1">
        <f>C5/E5</f>
        <v>20000000</v>
      </c>
      <c r="G5">
        <f>C5/28</f>
        <v>5000000</v>
      </c>
      <c r="H5">
        <f>G5*1</f>
        <v>5000000</v>
      </c>
      <c r="I5">
        <f>G5*2</f>
        <v>10000000</v>
      </c>
      <c r="J5">
        <f>G5*3</f>
        <v>15000000</v>
      </c>
      <c r="K5">
        <f>G5*4</f>
        <v>20000000</v>
      </c>
      <c r="L5">
        <f>G5*5</f>
        <v>25000000</v>
      </c>
      <c r="M5">
        <f>G5*6</f>
        <v>30000000</v>
      </c>
      <c r="N5">
        <f>G5*7</f>
        <v>35000000</v>
      </c>
    </row>
    <row r="6" spans="2:14" x14ac:dyDescent="0.3">
      <c r="B6" s="2" t="s">
        <v>3</v>
      </c>
      <c r="C6" s="4">
        <v>210000000000</v>
      </c>
      <c r="D6">
        <v>2</v>
      </c>
      <c r="E6">
        <v>7</v>
      </c>
      <c r="F6" s="1">
        <f t="shared" ref="F6:F11" si="0">C6/E6</f>
        <v>30000000000</v>
      </c>
      <c r="G6">
        <f t="shared" ref="G6:G11" si="1">C6/28</f>
        <v>7500000000</v>
      </c>
      <c r="H6">
        <f t="shared" ref="H6:H11" si="2">G6*1</f>
        <v>7500000000</v>
      </c>
      <c r="I6">
        <f t="shared" ref="I6:I11" si="3">G6*2</f>
        <v>15000000000</v>
      </c>
      <c r="J6">
        <f t="shared" ref="J6:J11" si="4">G6*3</f>
        <v>22500000000</v>
      </c>
      <c r="K6">
        <f t="shared" ref="K6:K11" si="5">G6*4</f>
        <v>30000000000</v>
      </c>
      <c r="L6">
        <f t="shared" ref="L6:L11" si="6">G6*5</f>
        <v>37500000000</v>
      </c>
      <c r="M6">
        <f t="shared" ref="M6:M11" si="7">G6*6</f>
        <v>45000000000</v>
      </c>
      <c r="N6">
        <f t="shared" ref="N6:N11" si="8">G6*7</f>
        <v>52500000000</v>
      </c>
    </row>
    <row r="7" spans="2:14" x14ac:dyDescent="0.3">
      <c r="B7" t="s">
        <v>4</v>
      </c>
      <c r="D7">
        <v>3</v>
      </c>
      <c r="E7">
        <v>7</v>
      </c>
      <c r="F7" s="1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</row>
    <row r="8" spans="2:14" x14ac:dyDescent="0.3">
      <c r="B8" t="s">
        <v>5</v>
      </c>
      <c r="D8">
        <v>4</v>
      </c>
      <c r="E8">
        <v>7</v>
      </c>
      <c r="F8" s="1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</row>
    <row r="9" spans="2:14" x14ac:dyDescent="0.3">
      <c r="B9" s="2" t="s">
        <v>6</v>
      </c>
      <c r="C9">
        <v>210000000</v>
      </c>
      <c r="D9">
        <v>5</v>
      </c>
      <c r="E9">
        <v>7</v>
      </c>
      <c r="F9" s="1">
        <f t="shared" si="0"/>
        <v>30000000</v>
      </c>
      <c r="G9">
        <f t="shared" si="1"/>
        <v>7500000</v>
      </c>
      <c r="H9">
        <f t="shared" si="2"/>
        <v>7500000</v>
      </c>
      <c r="I9">
        <f t="shared" si="3"/>
        <v>15000000</v>
      </c>
      <c r="J9">
        <f t="shared" si="4"/>
        <v>22500000</v>
      </c>
      <c r="K9">
        <f t="shared" si="5"/>
        <v>30000000</v>
      </c>
      <c r="L9">
        <f t="shared" si="6"/>
        <v>37500000</v>
      </c>
      <c r="M9">
        <f t="shared" si="7"/>
        <v>45000000</v>
      </c>
      <c r="N9">
        <f t="shared" si="8"/>
        <v>52500000</v>
      </c>
    </row>
    <row r="10" spans="2:14" x14ac:dyDescent="0.3">
      <c r="B10" s="2" t="s">
        <v>7</v>
      </c>
      <c r="C10">
        <v>2100</v>
      </c>
      <c r="D10">
        <v>14</v>
      </c>
      <c r="E10">
        <v>7</v>
      </c>
      <c r="F10" s="1">
        <f>C10/E10</f>
        <v>300</v>
      </c>
      <c r="G10">
        <f t="shared" si="1"/>
        <v>75</v>
      </c>
      <c r="H10">
        <f t="shared" si="2"/>
        <v>75</v>
      </c>
      <c r="I10">
        <f t="shared" si="3"/>
        <v>150</v>
      </c>
      <c r="J10">
        <f t="shared" si="4"/>
        <v>225</v>
      </c>
      <c r="K10">
        <f t="shared" si="5"/>
        <v>300</v>
      </c>
      <c r="L10">
        <f t="shared" si="6"/>
        <v>375</v>
      </c>
      <c r="M10">
        <f t="shared" si="7"/>
        <v>450</v>
      </c>
      <c r="N10">
        <f t="shared" si="8"/>
        <v>525</v>
      </c>
    </row>
    <row r="11" spans="2:14" x14ac:dyDescent="0.3">
      <c r="B11" t="s">
        <v>8</v>
      </c>
      <c r="D11">
        <v>20</v>
      </c>
      <c r="E11">
        <v>7</v>
      </c>
      <c r="F11" s="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</row>
    <row r="13" spans="2:14" ht="15.75" customHeight="1" x14ac:dyDescent="0.3"/>
    <row r="14" spans="2:14" ht="15.75" customHeight="1" x14ac:dyDescent="0.3">
      <c r="B14" t="s">
        <v>25</v>
      </c>
      <c r="C14">
        <v>14</v>
      </c>
    </row>
    <row r="16" spans="2:14" x14ac:dyDescent="0.3">
      <c r="C16" t="s">
        <v>11</v>
      </c>
      <c r="D16" t="s">
        <v>26</v>
      </c>
      <c r="E16" t="s">
        <v>24</v>
      </c>
    </row>
    <row r="17" spans="2:19" x14ac:dyDescent="0.3">
      <c r="B17" t="s">
        <v>23</v>
      </c>
      <c r="C17">
        <v>9042</v>
      </c>
      <c r="D17">
        <v>22</v>
      </c>
      <c r="E17">
        <f>D17*$C$14</f>
        <v>308</v>
      </c>
    </row>
    <row r="18" spans="2:19" x14ac:dyDescent="0.3">
      <c r="B18" t="s">
        <v>27</v>
      </c>
      <c r="C18">
        <v>9000</v>
      </c>
      <c r="D18">
        <v>2</v>
      </c>
      <c r="E18">
        <f t="shared" ref="E18:E21" si="9">D18*$C$14</f>
        <v>28</v>
      </c>
    </row>
    <row r="19" spans="2:19" x14ac:dyDescent="0.3">
      <c r="B19" t="s">
        <v>28</v>
      </c>
      <c r="C19">
        <v>9039</v>
      </c>
      <c r="D19">
        <v>2</v>
      </c>
      <c r="E19">
        <f t="shared" si="9"/>
        <v>28</v>
      </c>
    </row>
    <row r="20" spans="2:19" x14ac:dyDescent="0.3">
      <c r="B20" t="s">
        <v>29</v>
      </c>
      <c r="C20">
        <v>14</v>
      </c>
      <c r="D20">
        <v>2000</v>
      </c>
      <c r="E20">
        <f t="shared" si="9"/>
        <v>28000</v>
      </c>
    </row>
    <row r="21" spans="2:19" x14ac:dyDescent="0.3">
      <c r="B21" t="s">
        <v>30</v>
      </c>
      <c r="C21">
        <v>30</v>
      </c>
      <c r="D21">
        <v>200000</v>
      </c>
      <c r="E21">
        <f t="shared" si="9"/>
        <v>2800000</v>
      </c>
    </row>
    <row r="25" spans="2:19" x14ac:dyDescent="0.3">
      <c r="B25" t="s">
        <v>31</v>
      </c>
    </row>
    <row r="27" spans="2:19" x14ac:dyDescent="0.3">
      <c r="B27" t="s">
        <v>32</v>
      </c>
      <c r="C27" t="s">
        <v>11</v>
      </c>
      <c r="D27" t="s">
        <v>13</v>
      </c>
      <c r="F27" s="6" t="s">
        <v>16</v>
      </c>
      <c r="G27" s="6" t="s">
        <v>17</v>
      </c>
      <c r="H27" s="6" t="s">
        <v>18</v>
      </c>
      <c r="I27" s="6" t="s">
        <v>19</v>
      </c>
      <c r="J27" s="6" t="s">
        <v>20</v>
      </c>
      <c r="K27" s="6" t="s">
        <v>21</v>
      </c>
      <c r="L27" s="6" t="s">
        <v>22</v>
      </c>
      <c r="M27" s="6" t="s">
        <v>41</v>
      </c>
      <c r="N27" s="6" t="s">
        <v>42</v>
      </c>
      <c r="O27" s="6" t="s">
        <v>43</v>
      </c>
      <c r="P27" s="6" t="s">
        <v>44</v>
      </c>
      <c r="Q27" s="6" t="s">
        <v>45</v>
      </c>
      <c r="R27" s="6" t="s">
        <v>46</v>
      </c>
      <c r="S27" s="6" t="s">
        <v>47</v>
      </c>
    </row>
    <row r="28" spans="2:19" x14ac:dyDescent="0.3">
      <c r="B28" s="5" t="s">
        <v>27</v>
      </c>
      <c r="C28">
        <v>9000</v>
      </c>
      <c r="D28" s="1">
        <f>SUM(F28:S28)</f>
        <v>14</v>
      </c>
      <c r="F28" s="7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</row>
    <row r="29" spans="2:19" x14ac:dyDescent="0.3">
      <c r="B29" s="5" t="s">
        <v>33</v>
      </c>
      <c r="C29">
        <v>9039</v>
      </c>
      <c r="D29" s="1">
        <f>SUM(F29:S29)</f>
        <v>14</v>
      </c>
      <c r="F29" s="7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</row>
    <row r="30" spans="2:19" x14ac:dyDescent="0.3">
      <c r="B30" s="5" t="s">
        <v>34</v>
      </c>
      <c r="C30">
        <v>9041</v>
      </c>
      <c r="D30" s="1">
        <f>SUM(F30:S30)</f>
        <v>14</v>
      </c>
      <c r="F30" s="7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</row>
    <row r="31" spans="2:19" x14ac:dyDescent="0.3">
      <c r="B31" s="5" t="s">
        <v>48</v>
      </c>
      <c r="C31">
        <v>9053</v>
      </c>
      <c r="D31" s="1">
        <f>SUM(F31:S31)</f>
        <v>4</v>
      </c>
      <c r="F31" s="9">
        <v>2</v>
      </c>
      <c r="L31" s="10"/>
      <c r="M31" s="9">
        <v>2</v>
      </c>
    </row>
    <row r="32" spans="2:19" x14ac:dyDescent="0.3">
      <c r="B32" s="5" t="s">
        <v>35</v>
      </c>
      <c r="C32">
        <v>9050</v>
      </c>
      <c r="D32" s="1">
        <f>SUM(F32:S32)</f>
        <v>10</v>
      </c>
      <c r="G32" s="9">
        <v>5</v>
      </c>
      <c r="N32" s="9">
        <v>5</v>
      </c>
    </row>
    <row r="33" spans="2:19" x14ac:dyDescent="0.3">
      <c r="B33" s="5" t="s">
        <v>36</v>
      </c>
      <c r="C33">
        <v>9044</v>
      </c>
      <c r="D33" s="1">
        <f>SUM(F33:S33)</f>
        <v>40</v>
      </c>
      <c r="H33" s="9">
        <v>20</v>
      </c>
      <c r="O33" s="9">
        <v>20</v>
      </c>
    </row>
    <row r="34" spans="2:19" x14ac:dyDescent="0.3">
      <c r="B34" s="5" t="s">
        <v>37</v>
      </c>
      <c r="C34">
        <v>9033</v>
      </c>
      <c r="D34" s="1">
        <f>SUM(F34:S34)</f>
        <v>40</v>
      </c>
      <c r="I34" s="9">
        <v>20</v>
      </c>
      <c r="P34" s="9">
        <v>20</v>
      </c>
    </row>
    <row r="35" spans="2:19" x14ac:dyDescent="0.3">
      <c r="B35" s="5" t="s">
        <v>38</v>
      </c>
      <c r="C35">
        <v>9028</v>
      </c>
      <c r="D35" s="1">
        <f>SUM(F35:S35)</f>
        <v>100</v>
      </c>
      <c r="J35" s="9">
        <v>50</v>
      </c>
      <c r="Q35" s="9">
        <v>50</v>
      </c>
    </row>
    <row r="36" spans="2:19" x14ac:dyDescent="0.3">
      <c r="B36" s="5" t="s">
        <v>39</v>
      </c>
      <c r="C36">
        <v>9027</v>
      </c>
      <c r="D36" s="1">
        <f>SUM(F36:S36)</f>
        <v>60</v>
      </c>
      <c r="K36" s="9">
        <v>30</v>
      </c>
      <c r="R36" s="9">
        <v>30</v>
      </c>
    </row>
    <row r="37" spans="2:19" x14ac:dyDescent="0.3">
      <c r="B37" s="5" t="s">
        <v>40</v>
      </c>
      <c r="C37">
        <v>9017</v>
      </c>
      <c r="D37" s="1">
        <f>SUM(F37:S37)</f>
        <v>60</v>
      </c>
      <c r="L37" s="9">
        <v>30</v>
      </c>
      <c r="S37" s="9">
        <v>30</v>
      </c>
    </row>
    <row r="38" spans="2:19" x14ac:dyDescent="0.3">
      <c r="B38" s="5"/>
    </row>
    <row r="39" spans="2:19" x14ac:dyDescent="0.3">
      <c r="B39" s="5"/>
    </row>
    <row r="40" spans="2:19" x14ac:dyDescent="0.3">
      <c r="B40" s="5"/>
    </row>
    <row r="41" spans="2:19" x14ac:dyDescent="0.3">
      <c r="B4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SecondAttend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2023-12-18T05:34:11Z</dcterms:modified>
</cp:coreProperties>
</file>