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376E054-6330-45EB-8F67-79EA7AB0BD48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FoxFire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00" i="2" l="1"/>
  <c r="C2700" i="2"/>
  <c r="E2700" i="2" s="1"/>
  <c r="J2700" i="2"/>
  <c r="B2701" i="2"/>
  <c r="B2706" i="2" s="1"/>
  <c r="B2711" i="2" s="1"/>
  <c r="B2716" i="2" s="1"/>
  <c r="B2721" i="2" s="1"/>
  <c r="B2726" i="2" s="1"/>
  <c r="B2731" i="2" s="1"/>
  <c r="B2736" i="2" s="1"/>
  <c r="B2741" i="2" s="1"/>
  <c r="B2746" i="2" s="1"/>
  <c r="B2751" i="2" s="1"/>
  <c r="B2756" i="2" s="1"/>
  <c r="B2761" i="2" s="1"/>
  <c r="B2766" i="2" s="1"/>
  <c r="B2771" i="2" s="1"/>
  <c r="B2776" i="2" s="1"/>
  <c r="B2781" i="2" s="1"/>
  <c r="B2786" i="2" s="1"/>
  <c r="B2791" i="2" s="1"/>
  <c r="B2796" i="2" s="1"/>
  <c r="B2801" i="2" s="1"/>
  <c r="B2806" i="2" s="1"/>
  <c r="B2811" i="2" s="1"/>
  <c r="B2816" i="2" s="1"/>
  <c r="B2821" i="2" s="1"/>
  <c r="B2826" i="2" s="1"/>
  <c r="B2831" i="2" s="1"/>
  <c r="B2836" i="2" s="1"/>
  <c r="B2841" i="2" s="1"/>
  <c r="B2846" i="2" s="1"/>
  <c r="B2851" i="2" s="1"/>
  <c r="B2856" i="2" s="1"/>
  <c r="B2861" i="2" s="1"/>
  <c r="B2866" i="2" s="1"/>
  <c r="C2701" i="2"/>
  <c r="C2706" i="2" s="1"/>
  <c r="E2701" i="2"/>
  <c r="G2701" i="2"/>
  <c r="I2701" i="2"/>
  <c r="J2701" i="2"/>
  <c r="B2702" i="2"/>
  <c r="C2702" i="2"/>
  <c r="E2702" i="2" s="1"/>
  <c r="J2702" i="2"/>
  <c r="B2703" i="2"/>
  <c r="B2708" i="2" s="1"/>
  <c r="B2713" i="2" s="1"/>
  <c r="B2718" i="2" s="1"/>
  <c r="B2723" i="2" s="1"/>
  <c r="B2728" i="2" s="1"/>
  <c r="B2733" i="2" s="1"/>
  <c r="B2738" i="2" s="1"/>
  <c r="B2743" i="2" s="1"/>
  <c r="B2748" i="2" s="1"/>
  <c r="B2753" i="2" s="1"/>
  <c r="B2758" i="2" s="1"/>
  <c r="B2763" i="2" s="1"/>
  <c r="B2768" i="2" s="1"/>
  <c r="B2773" i="2" s="1"/>
  <c r="B2778" i="2" s="1"/>
  <c r="B2783" i="2" s="1"/>
  <c r="B2788" i="2" s="1"/>
  <c r="B2793" i="2" s="1"/>
  <c r="B2798" i="2" s="1"/>
  <c r="B2803" i="2" s="1"/>
  <c r="B2808" i="2" s="1"/>
  <c r="B2813" i="2" s="1"/>
  <c r="B2818" i="2" s="1"/>
  <c r="B2823" i="2" s="1"/>
  <c r="B2828" i="2" s="1"/>
  <c r="B2833" i="2" s="1"/>
  <c r="B2838" i="2" s="1"/>
  <c r="B2843" i="2" s="1"/>
  <c r="B2848" i="2" s="1"/>
  <c r="B2853" i="2" s="1"/>
  <c r="B2858" i="2" s="1"/>
  <c r="B2863" i="2" s="1"/>
  <c r="B2868" i="2" s="1"/>
  <c r="C2703" i="2"/>
  <c r="C2708" i="2" s="1"/>
  <c r="E2703" i="2"/>
  <c r="G2703" i="2"/>
  <c r="I2703" i="2"/>
  <c r="J2703" i="2"/>
  <c r="B2704" i="2"/>
  <c r="C2704" i="2"/>
  <c r="E2704" i="2" s="1"/>
  <c r="J2704" i="2"/>
  <c r="B2705" i="2"/>
  <c r="B2710" i="2" s="1"/>
  <c r="B2715" i="2" s="1"/>
  <c r="B2720" i="2" s="1"/>
  <c r="B2725" i="2" s="1"/>
  <c r="B2730" i="2" s="1"/>
  <c r="B2735" i="2" s="1"/>
  <c r="B2740" i="2" s="1"/>
  <c r="B2745" i="2" s="1"/>
  <c r="B2750" i="2" s="1"/>
  <c r="B2755" i="2" s="1"/>
  <c r="B2760" i="2" s="1"/>
  <c r="B2765" i="2" s="1"/>
  <c r="B2770" i="2" s="1"/>
  <c r="B2775" i="2" s="1"/>
  <c r="B2780" i="2" s="1"/>
  <c r="B2785" i="2" s="1"/>
  <c r="B2790" i="2" s="1"/>
  <c r="B2795" i="2" s="1"/>
  <c r="B2800" i="2" s="1"/>
  <c r="B2805" i="2" s="1"/>
  <c r="B2810" i="2" s="1"/>
  <c r="B2815" i="2" s="1"/>
  <c r="B2820" i="2" s="1"/>
  <c r="B2825" i="2" s="1"/>
  <c r="B2830" i="2" s="1"/>
  <c r="B2835" i="2" s="1"/>
  <c r="B2840" i="2" s="1"/>
  <c r="B2845" i="2" s="1"/>
  <c r="B2850" i="2" s="1"/>
  <c r="B2855" i="2" s="1"/>
  <c r="B2860" i="2" s="1"/>
  <c r="C2705" i="2"/>
  <c r="C2710" i="2" s="1"/>
  <c r="E2705" i="2"/>
  <c r="G2705" i="2"/>
  <c r="I2705" i="2"/>
  <c r="J2705" i="2"/>
  <c r="J2706" i="2"/>
  <c r="B2707" i="2"/>
  <c r="B2712" i="2" s="1"/>
  <c r="B2717" i="2" s="1"/>
  <c r="B2722" i="2" s="1"/>
  <c r="B2727" i="2" s="1"/>
  <c r="B2732" i="2" s="1"/>
  <c r="B2737" i="2" s="1"/>
  <c r="B2742" i="2" s="1"/>
  <c r="B2747" i="2" s="1"/>
  <c r="B2752" i="2" s="1"/>
  <c r="B2757" i="2" s="1"/>
  <c r="B2762" i="2" s="1"/>
  <c r="B2767" i="2" s="1"/>
  <c r="B2772" i="2" s="1"/>
  <c r="B2777" i="2" s="1"/>
  <c r="B2782" i="2" s="1"/>
  <c r="B2787" i="2" s="1"/>
  <c r="B2792" i="2" s="1"/>
  <c r="B2797" i="2" s="1"/>
  <c r="B2802" i="2" s="1"/>
  <c r="B2807" i="2" s="1"/>
  <c r="B2812" i="2" s="1"/>
  <c r="B2817" i="2" s="1"/>
  <c r="B2822" i="2" s="1"/>
  <c r="B2827" i="2" s="1"/>
  <c r="B2832" i="2" s="1"/>
  <c r="B2837" i="2" s="1"/>
  <c r="B2842" i="2" s="1"/>
  <c r="B2847" i="2" s="1"/>
  <c r="B2852" i="2" s="1"/>
  <c r="B2857" i="2" s="1"/>
  <c r="B2862" i="2" s="1"/>
  <c r="C2707" i="2"/>
  <c r="C2712" i="2" s="1"/>
  <c r="E2707" i="2"/>
  <c r="G2707" i="2"/>
  <c r="I2707" i="2"/>
  <c r="J2707" i="2"/>
  <c r="J2708" i="2"/>
  <c r="B2709" i="2"/>
  <c r="B2714" i="2" s="1"/>
  <c r="B2719" i="2" s="1"/>
  <c r="B2724" i="2" s="1"/>
  <c r="B2729" i="2" s="1"/>
  <c r="B2734" i="2" s="1"/>
  <c r="B2739" i="2" s="1"/>
  <c r="B2744" i="2" s="1"/>
  <c r="B2749" i="2" s="1"/>
  <c r="B2754" i="2" s="1"/>
  <c r="B2759" i="2" s="1"/>
  <c r="B2764" i="2" s="1"/>
  <c r="B2769" i="2" s="1"/>
  <c r="B2774" i="2" s="1"/>
  <c r="B2779" i="2" s="1"/>
  <c r="B2784" i="2" s="1"/>
  <c r="B2789" i="2" s="1"/>
  <c r="B2794" i="2" s="1"/>
  <c r="B2799" i="2" s="1"/>
  <c r="B2804" i="2" s="1"/>
  <c r="B2809" i="2" s="1"/>
  <c r="B2814" i="2" s="1"/>
  <c r="B2819" i="2" s="1"/>
  <c r="B2824" i="2" s="1"/>
  <c r="B2829" i="2" s="1"/>
  <c r="B2834" i="2" s="1"/>
  <c r="B2839" i="2" s="1"/>
  <c r="B2844" i="2" s="1"/>
  <c r="B2849" i="2" s="1"/>
  <c r="B2854" i="2" s="1"/>
  <c r="B2859" i="2" s="1"/>
  <c r="B2864" i="2" s="1"/>
  <c r="C2709" i="2"/>
  <c r="C2714" i="2" s="1"/>
  <c r="E2709" i="2"/>
  <c r="G2709" i="2"/>
  <c r="I2709" i="2"/>
  <c r="J2709" i="2"/>
  <c r="J2710" i="2"/>
  <c r="J2711" i="2"/>
  <c r="J2712" i="2"/>
  <c r="J2713" i="2"/>
  <c r="J2714" i="2"/>
  <c r="J2715" i="2"/>
  <c r="J2716" i="2"/>
  <c r="J2718" i="2"/>
  <c r="J2719" i="2"/>
  <c r="J2720" i="2"/>
  <c r="J2721" i="2"/>
  <c r="J2722" i="2"/>
  <c r="J2723" i="2"/>
  <c r="J2724" i="2"/>
  <c r="J2725" i="2"/>
  <c r="J2726" i="2"/>
  <c r="J2727" i="2"/>
  <c r="J2728" i="2"/>
  <c r="J2730" i="2"/>
  <c r="J2731" i="2"/>
  <c r="J2733" i="2"/>
  <c r="J2734" i="2"/>
  <c r="J2735" i="2"/>
  <c r="J2736" i="2"/>
  <c r="J2737" i="2"/>
  <c r="J2738" i="2"/>
  <c r="J2739" i="2"/>
  <c r="J2740" i="2"/>
  <c r="J2741" i="2"/>
  <c r="J2742" i="2"/>
  <c r="J2743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B2865" i="2"/>
  <c r="B2870" i="2" s="1"/>
  <c r="J2866" i="2"/>
  <c r="B2867" i="2"/>
  <c r="J2868" i="2"/>
  <c r="B2869" i="2"/>
  <c r="B2871" i="2"/>
  <c r="J2871" i="2" s="1"/>
  <c r="B2873" i="2"/>
  <c r="J2873" i="2" s="1"/>
  <c r="B2876" i="2"/>
  <c r="B2881" i="2" s="1"/>
  <c r="J2881" i="2" s="1"/>
  <c r="B2878" i="2"/>
  <c r="J2878" i="2"/>
  <c r="B2883" i="2"/>
  <c r="J2883" i="2" s="1"/>
  <c r="B2888" i="2"/>
  <c r="B2893" i="2" s="1"/>
  <c r="J2893" i="2" s="1"/>
  <c r="B2898" i="2"/>
  <c r="B2903" i="2" s="1"/>
  <c r="J2903" i="2" s="1"/>
  <c r="B2908" i="2"/>
  <c r="B2302" i="2"/>
  <c r="C2302" i="2"/>
  <c r="E2302" i="2" s="1"/>
  <c r="G2302" i="2"/>
  <c r="I2302" i="2"/>
  <c r="J2302" i="2"/>
  <c r="B2303" i="2"/>
  <c r="B2308" i="2" s="1"/>
  <c r="B2313" i="2" s="1"/>
  <c r="B2318" i="2" s="1"/>
  <c r="B2323" i="2" s="1"/>
  <c r="B2328" i="2" s="1"/>
  <c r="B2333" i="2" s="1"/>
  <c r="B2338" i="2" s="1"/>
  <c r="B2343" i="2" s="1"/>
  <c r="B2348" i="2" s="1"/>
  <c r="B2353" i="2" s="1"/>
  <c r="B2358" i="2" s="1"/>
  <c r="B2363" i="2" s="1"/>
  <c r="B2368" i="2" s="1"/>
  <c r="B2373" i="2" s="1"/>
  <c r="B2378" i="2" s="1"/>
  <c r="B2383" i="2" s="1"/>
  <c r="B2388" i="2" s="1"/>
  <c r="B2393" i="2" s="1"/>
  <c r="B2398" i="2" s="1"/>
  <c r="B2403" i="2" s="1"/>
  <c r="B2408" i="2" s="1"/>
  <c r="B2413" i="2" s="1"/>
  <c r="B2418" i="2" s="1"/>
  <c r="B2423" i="2" s="1"/>
  <c r="B2428" i="2" s="1"/>
  <c r="B2433" i="2" s="1"/>
  <c r="B2438" i="2" s="1"/>
  <c r="B2443" i="2" s="1"/>
  <c r="B2448" i="2" s="1"/>
  <c r="B2453" i="2" s="1"/>
  <c r="B2458" i="2" s="1"/>
  <c r="B2463" i="2" s="1"/>
  <c r="B2468" i="2" s="1"/>
  <c r="B2473" i="2" s="1"/>
  <c r="C2303" i="2"/>
  <c r="C2308" i="2" s="1"/>
  <c r="E2303" i="2"/>
  <c r="G2303" i="2"/>
  <c r="I2303" i="2"/>
  <c r="J2303" i="2"/>
  <c r="B2304" i="2"/>
  <c r="C2304" i="2"/>
  <c r="E2304" i="2" s="1"/>
  <c r="G2304" i="2"/>
  <c r="I2304" i="2"/>
  <c r="J2304" i="2"/>
  <c r="B2305" i="2"/>
  <c r="B2310" i="2" s="1"/>
  <c r="B2315" i="2" s="1"/>
  <c r="B2320" i="2" s="1"/>
  <c r="B2325" i="2" s="1"/>
  <c r="B2330" i="2" s="1"/>
  <c r="B2335" i="2" s="1"/>
  <c r="B2340" i="2" s="1"/>
  <c r="B2345" i="2" s="1"/>
  <c r="B2350" i="2" s="1"/>
  <c r="B2355" i="2" s="1"/>
  <c r="B2360" i="2" s="1"/>
  <c r="B2365" i="2" s="1"/>
  <c r="B2370" i="2" s="1"/>
  <c r="B2375" i="2" s="1"/>
  <c r="B2380" i="2" s="1"/>
  <c r="B2385" i="2" s="1"/>
  <c r="B2390" i="2" s="1"/>
  <c r="B2395" i="2" s="1"/>
  <c r="B2400" i="2" s="1"/>
  <c r="B2405" i="2" s="1"/>
  <c r="B2410" i="2" s="1"/>
  <c r="B2415" i="2" s="1"/>
  <c r="B2420" i="2" s="1"/>
  <c r="B2425" i="2" s="1"/>
  <c r="B2430" i="2" s="1"/>
  <c r="B2435" i="2" s="1"/>
  <c r="B2440" i="2" s="1"/>
  <c r="B2445" i="2" s="1"/>
  <c r="B2450" i="2" s="1"/>
  <c r="B2455" i="2" s="1"/>
  <c r="B2460" i="2" s="1"/>
  <c r="B2465" i="2" s="1"/>
  <c r="B2470" i="2" s="1"/>
  <c r="B2475" i="2" s="1"/>
  <c r="C2305" i="2"/>
  <c r="E2305" i="2"/>
  <c r="G2305" i="2"/>
  <c r="I2305" i="2"/>
  <c r="J2305" i="2"/>
  <c r="B2306" i="2"/>
  <c r="C2306" i="2"/>
  <c r="E2306" i="2" s="1"/>
  <c r="G2306" i="2"/>
  <c r="I2306" i="2"/>
  <c r="J2306" i="2"/>
  <c r="B2307" i="2"/>
  <c r="B2312" i="2" s="1"/>
  <c r="B2317" i="2" s="1"/>
  <c r="B2322" i="2" s="1"/>
  <c r="B2327" i="2" s="1"/>
  <c r="B2332" i="2" s="1"/>
  <c r="B2337" i="2" s="1"/>
  <c r="B2342" i="2" s="1"/>
  <c r="B2347" i="2" s="1"/>
  <c r="B2352" i="2" s="1"/>
  <c r="B2357" i="2" s="1"/>
  <c r="B2362" i="2" s="1"/>
  <c r="B2367" i="2" s="1"/>
  <c r="B2372" i="2" s="1"/>
  <c r="B2377" i="2" s="1"/>
  <c r="B2382" i="2" s="1"/>
  <c r="B2387" i="2" s="1"/>
  <c r="B2392" i="2" s="1"/>
  <c r="B2397" i="2" s="1"/>
  <c r="B2402" i="2" s="1"/>
  <c r="B2407" i="2" s="1"/>
  <c r="B2412" i="2" s="1"/>
  <c r="B2417" i="2" s="1"/>
  <c r="B2422" i="2" s="1"/>
  <c r="B2427" i="2" s="1"/>
  <c r="B2432" i="2" s="1"/>
  <c r="B2437" i="2" s="1"/>
  <c r="B2442" i="2" s="1"/>
  <c r="B2447" i="2" s="1"/>
  <c r="B2452" i="2" s="1"/>
  <c r="B2457" i="2" s="1"/>
  <c r="B2462" i="2" s="1"/>
  <c r="B2467" i="2" s="1"/>
  <c r="B2472" i="2" s="1"/>
  <c r="B2477" i="2" s="1"/>
  <c r="C2307" i="2"/>
  <c r="E2307" i="2"/>
  <c r="G2307" i="2"/>
  <c r="I2307" i="2"/>
  <c r="J2307" i="2"/>
  <c r="G2308" i="2"/>
  <c r="I2308" i="2"/>
  <c r="J2308" i="2"/>
  <c r="B2309" i="2"/>
  <c r="B2314" i="2" s="1"/>
  <c r="B2319" i="2" s="1"/>
  <c r="B2324" i="2" s="1"/>
  <c r="B2329" i="2" s="1"/>
  <c r="B2334" i="2" s="1"/>
  <c r="B2339" i="2" s="1"/>
  <c r="B2344" i="2" s="1"/>
  <c r="B2349" i="2" s="1"/>
  <c r="B2354" i="2" s="1"/>
  <c r="B2359" i="2" s="1"/>
  <c r="B2364" i="2" s="1"/>
  <c r="B2369" i="2" s="1"/>
  <c r="B2374" i="2" s="1"/>
  <c r="B2379" i="2" s="1"/>
  <c r="B2384" i="2" s="1"/>
  <c r="B2389" i="2" s="1"/>
  <c r="B2394" i="2" s="1"/>
  <c r="B2399" i="2" s="1"/>
  <c r="B2404" i="2" s="1"/>
  <c r="B2409" i="2" s="1"/>
  <c r="B2414" i="2" s="1"/>
  <c r="B2419" i="2" s="1"/>
  <c r="B2424" i="2" s="1"/>
  <c r="B2429" i="2" s="1"/>
  <c r="B2434" i="2" s="1"/>
  <c r="B2439" i="2" s="1"/>
  <c r="B2444" i="2" s="1"/>
  <c r="B2449" i="2" s="1"/>
  <c r="B2454" i="2" s="1"/>
  <c r="B2459" i="2" s="1"/>
  <c r="B2464" i="2" s="1"/>
  <c r="B2469" i="2" s="1"/>
  <c r="B2474" i="2" s="1"/>
  <c r="B2479" i="2" s="1"/>
  <c r="C2309" i="2"/>
  <c r="E2309" i="2"/>
  <c r="G2309" i="2"/>
  <c r="I2309" i="2"/>
  <c r="J2309" i="2"/>
  <c r="C2310" i="2"/>
  <c r="J2310" i="2"/>
  <c r="B2311" i="2"/>
  <c r="B2316" i="2" s="1"/>
  <c r="B2321" i="2" s="1"/>
  <c r="C2311" i="2"/>
  <c r="E2311" i="2"/>
  <c r="G2311" i="2"/>
  <c r="I2311" i="2"/>
  <c r="J2311" i="2"/>
  <c r="C2312" i="2"/>
  <c r="E2312" i="2" s="1"/>
  <c r="G2312" i="2"/>
  <c r="I2312" i="2"/>
  <c r="J2312" i="2"/>
  <c r="J2313" i="2"/>
  <c r="C2314" i="2"/>
  <c r="E2314" i="2" s="1"/>
  <c r="G2314" i="2"/>
  <c r="I2314" i="2"/>
  <c r="J2314" i="2"/>
  <c r="C2316" i="2"/>
  <c r="J2316" i="2"/>
  <c r="J2317" i="2"/>
  <c r="J2318" i="2"/>
  <c r="J2319" i="2"/>
  <c r="J2322" i="2"/>
  <c r="J2323" i="2"/>
  <c r="J2324" i="2"/>
  <c r="J2327" i="2"/>
  <c r="J2328" i="2"/>
  <c r="J2329" i="2"/>
  <c r="J2332" i="2"/>
  <c r="J2333" i="2"/>
  <c r="J2334" i="2"/>
  <c r="J2337" i="2"/>
  <c r="J2338" i="2"/>
  <c r="J2339" i="2"/>
  <c r="J2340" i="2"/>
  <c r="J2342" i="2"/>
  <c r="J2343" i="2"/>
  <c r="J2344" i="2"/>
  <c r="J2347" i="2"/>
  <c r="J2348" i="2"/>
  <c r="J2349" i="2"/>
  <c r="J2350" i="2"/>
  <c r="J2352" i="2"/>
  <c r="J2353" i="2"/>
  <c r="J2354" i="2"/>
  <c r="J2355" i="2"/>
  <c r="J2357" i="2"/>
  <c r="J2358" i="2"/>
  <c r="J2359" i="2"/>
  <c r="J2360" i="2"/>
  <c r="J2362" i="2"/>
  <c r="J2363" i="2"/>
  <c r="J2364" i="2"/>
  <c r="J2365" i="2"/>
  <c r="J2367" i="2"/>
  <c r="J2368" i="2"/>
  <c r="J2369" i="2"/>
  <c r="J2370" i="2"/>
  <c r="J2372" i="2"/>
  <c r="J2373" i="2"/>
  <c r="J2374" i="2"/>
  <c r="J2377" i="2"/>
  <c r="J2378" i="2"/>
  <c r="J2379" i="2"/>
  <c r="J2380" i="2"/>
  <c r="J2382" i="2"/>
  <c r="J2383" i="2"/>
  <c r="J2384" i="2"/>
  <c r="J2385" i="2"/>
  <c r="J2387" i="2"/>
  <c r="J2388" i="2"/>
  <c r="J2389" i="2"/>
  <c r="J2390" i="2"/>
  <c r="J2392" i="2"/>
  <c r="J2393" i="2"/>
  <c r="J2394" i="2"/>
  <c r="J2395" i="2"/>
  <c r="J2397" i="2"/>
  <c r="J2398" i="2"/>
  <c r="J2399" i="2"/>
  <c r="J2402" i="2"/>
  <c r="J2403" i="2"/>
  <c r="J2404" i="2"/>
  <c r="J2405" i="2"/>
  <c r="J2407" i="2"/>
  <c r="J2408" i="2"/>
  <c r="J2409" i="2"/>
  <c r="J2410" i="2"/>
  <c r="J2412" i="2"/>
  <c r="J2413" i="2"/>
  <c r="J2414" i="2"/>
  <c r="J2415" i="2"/>
  <c r="J2417" i="2"/>
  <c r="J2418" i="2"/>
  <c r="J2419" i="2"/>
  <c r="J2420" i="2"/>
  <c r="J2422" i="2"/>
  <c r="J2423" i="2"/>
  <c r="J2424" i="2"/>
  <c r="J2425" i="2"/>
  <c r="J2427" i="2"/>
  <c r="J2428" i="2"/>
  <c r="J2429" i="2"/>
  <c r="J2430" i="2"/>
  <c r="J2432" i="2"/>
  <c r="J2433" i="2"/>
  <c r="J2434" i="2"/>
  <c r="J2435" i="2"/>
  <c r="J2437" i="2"/>
  <c r="J2438" i="2"/>
  <c r="J2439" i="2"/>
  <c r="J2440" i="2"/>
  <c r="J2442" i="2"/>
  <c r="J2443" i="2"/>
  <c r="J2444" i="2"/>
  <c r="J2445" i="2"/>
  <c r="J2447" i="2"/>
  <c r="J2448" i="2"/>
  <c r="J2449" i="2"/>
  <c r="J2450" i="2"/>
  <c r="J2452" i="2"/>
  <c r="J2453" i="2"/>
  <c r="J2454" i="2"/>
  <c r="J2455" i="2"/>
  <c r="J2457" i="2"/>
  <c r="J2458" i="2"/>
  <c r="J2459" i="2"/>
  <c r="J2460" i="2"/>
  <c r="J2462" i="2"/>
  <c r="J2463" i="2"/>
  <c r="J2464" i="2"/>
  <c r="J2465" i="2"/>
  <c r="J2467" i="2"/>
  <c r="J2468" i="2"/>
  <c r="J2469" i="2"/>
  <c r="J2470" i="2"/>
  <c r="J2472" i="2"/>
  <c r="J2473" i="2"/>
  <c r="J2474" i="2"/>
  <c r="J2475" i="2"/>
  <c r="J2477" i="2"/>
  <c r="B2478" i="2"/>
  <c r="J2478" i="2"/>
  <c r="J2479" i="2"/>
  <c r="B2480" i="2"/>
  <c r="J2480" i="2"/>
  <c r="B2482" i="2"/>
  <c r="B2487" i="2" s="1"/>
  <c r="J2482" i="2"/>
  <c r="B2483" i="2"/>
  <c r="J2483" i="2"/>
  <c r="B2484" i="2"/>
  <c r="J2484" i="2"/>
  <c r="B2485" i="2"/>
  <c r="B2488" i="2"/>
  <c r="J2488" i="2"/>
  <c r="B2489" i="2"/>
  <c r="J2489" i="2" s="1"/>
  <c r="B2493" i="2"/>
  <c r="B2494" i="2"/>
  <c r="W454" i="1"/>
  <c r="X454" i="1"/>
  <c r="Y454" i="1"/>
  <c r="AA454" i="1"/>
  <c r="Z454" i="1" s="1"/>
  <c r="AB454" i="1" s="1"/>
  <c r="AG454" i="1"/>
  <c r="AI454" i="1"/>
  <c r="AK454" i="1"/>
  <c r="AM454" i="1"/>
  <c r="W455" i="1"/>
  <c r="X455" i="1"/>
  <c r="Y455" i="1"/>
  <c r="AA455" i="1"/>
  <c r="Z455" i="1" s="1"/>
  <c r="AB455" i="1" s="1"/>
  <c r="AG455" i="1"/>
  <c r="AK455" i="1"/>
  <c r="AM455" i="1"/>
  <c r="W456" i="1"/>
  <c r="X456" i="1"/>
  <c r="Y456" i="1"/>
  <c r="AA456" i="1"/>
  <c r="Z456" i="1" s="1"/>
  <c r="AG456" i="1"/>
  <c r="AI456" i="1" s="1"/>
  <c r="AH456" i="1"/>
  <c r="AJ456" i="1"/>
  <c r="AK456" i="1"/>
  <c r="AM456" i="1"/>
  <c r="W457" i="1"/>
  <c r="X457" i="1"/>
  <c r="Y457" i="1"/>
  <c r="AG457" i="1"/>
  <c r="AI457" i="1" s="1"/>
  <c r="AH457" i="1"/>
  <c r="AJ457" i="1"/>
  <c r="AK457" i="1"/>
  <c r="AM457" i="1"/>
  <c r="W458" i="1"/>
  <c r="X458" i="1"/>
  <c r="Y458" i="1"/>
  <c r="AG458" i="1"/>
  <c r="AH458" i="1"/>
  <c r="AI458" i="1"/>
  <c r="AJ458" i="1"/>
  <c r="AK458" i="1"/>
  <c r="AM458" i="1"/>
  <c r="W459" i="1"/>
  <c r="X459" i="1"/>
  <c r="Y459" i="1"/>
  <c r="AG459" i="1"/>
  <c r="AH459" i="1" s="1"/>
  <c r="AI459" i="1"/>
  <c r="AK459" i="1"/>
  <c r="AM459" i="1"/>
  <c r="W460" i="1"/>
  <c r="X460" i="1"/>
  <c r="Y460" i="1"/>
  <c r="AG460" i="1"/>
  <c r="AI460" i="1"/>
  <c r="AK460" i="1"/>
  <c r="AM460" i="1"/>
  <c r="W461" i="1"/>
  <c r="X461" i="1"/>
  <c r="Y461" i="1"/>
  <c r="AG461" i="1"/>
  <c r="AK461" i="1"/>
  <c r="AM461" i="1"/>
  <c r="W462" i="1"/>
  <c r="X462" i="1"/>
  <c r="Y462" i="1"/>
  <c r="AG462" i="1"/>
  <c r="AH462" i="1" s="1"/>
  <c r="AK462" i="1"/>
  <c r="AM462" i="1"/>
  <c r="W463" i="1"/>
  <c r="X463" i="1"/>
  <c r="Y463" i="1"/>
  <c r="AG463" i="1"/>
  <c r="AH463" i="1" s="1"/>
  <c r="AK463" i="1"/>
  <c r="AM463" i="1"/>
  <c r="W464" i="1"/>
  <c r="X464" i="1"/>
  <c r="Y464" i="1"/>
  <c r="AG464" i="1"/>
  <c r="AH464" i="1" s="1"/>
  <c r="AI464" i="1"/>
  <c r="AK464" i="1"/>
  <c r="AM464" i="1"/>
  <c r="W465" i="1"/>
  <c r="X465" i="1"/>
  <c r="Y465" i="1"/>
  <c r="AG465" i="1"/>
  <c r="AH465" i="1" s="1"/>
  <c r="AI465" i="1"/>
  <c r="AK465" i="1"/>
  <c r="AM465" i="1"/>
  <c r="W466" i="1"/>
  <c r="X466" i="1"/>
  <c r="Y466" i="1"/>
  <c r="AG466" i="1"/>
  <c r="AI466" i="1" s="1"/>
  <c r="AK466" i="1"/>
  <c r="AM466" i="1"/>
  <c r="W467" i="1"/>
  <c r="X467" i="1"/>
  <c r="Y467" i="1"/>
  <c r="AG467" i="1"/>
  <c r="AK467" i="1"/>
  <c r="AM467" i="1"/>
  <c r="W468" i="1"/>
  <c r="X468" i="1"/>
  <c r="Y468" i="1"/>
  <c r="AG468" i="1"/>
  <c r="AH468" i="1" s="1"/>
  <c r="AK468" i="1"/>
  <c r="AM468" i="1"/>
  <c r="W469" i="1"/>
  <c r="X469" i="1"/>
  <c r="Y469" i="1"/>
  <c r="AG469" i="1"/>
  <c r="AH469" i="1" s="1"/>
  <c r="AK469" i="1"/>
  <c r="AM469" i="1"/>
  <c r="W470" i="1"/>
  <c r="X470" i="1"/>
  <c r="Y470" i="1"/>
  <c r="AG470" i="1"/>
  <c r="AH470" i="1" s="1"/>
  <c r="AI470" i="1"/>
  <c r="AK470" i="1"/>
  <c r="AM470" i="1"/>
  <c r="W471" i="1"/>
  <c r="X471" i="1"/>
  <c r="Y471" i="1"/>
  <c r="AG471" i="1"/>
  <c r="AH471" i="1" s="1"/>
  <c r="AI471" i="1"/>
  <c r="AK471" i="1"/>
  <c r="AM471" i="1"/>
  <c r="W472" i="1"/>
  <c r="X472" i="1"/>
  <c r="Y472" i="1"/>
  <c r="AG472" i="1"/>
  <c r="AI472" i="1" s="1"/>
  <c r="AK472" i="1"/>
  <c r="AM472" i="1"/>
  <c r="W473" i="1"/>
  <c r="X473" i="1"/>
  <c r="Y473" i="1"/>
  <c r="AG473" i="1"/>
  <c r="AK473" i="1"/>
  <c r="AM473" i="1"/>
  <c r="W474" i="1"/>
  <c r="X474" i="1"/>
  <c r="Y474" i="1"/>
  <c r="AG474" i="1"/>
  <c r="AH474" i="1" s="1"/>
  <c r="AI474" i="1"/>
  <c r="AK474" i="1"/>
  <c r="AM474" i="1"/>
  <c r="W475" i="1"/>
  <c r="X475" i="1"/>
  <c r="Y475" i="1"/>
  <c r="AG475" i="1"/>
  <c r="AH475" i="1" s="1"/>
  <c r="AK475" i="1"/>
  <c r="AM475" i="1"/>
  <c r="W476" i="1"/>
  <c r="X476" i="1"/>
  <c r="Y476" i="1"/>
  <c r="AG476" i="1"/>
  <c r="AH476" i="1" s="1"/>
  <c r="AI476" i="1"/>
  <c r="AK476" i="1"/>
  <c r="AM476" i="1"/>
  <c r="W477" i="1"/>
  <c r="X477" i="1"/>
  <c r="Y477" i="1"/>
  <c r="AG477" i="1"/>
  <c r="AH477" i="1" s="1"/>
  <c r="AI477" i="1"/>
  <c r="AK477" i="1"/>
  <c r="AM477" i="1"/>
  <c r="W478" i="1"/>
  <c r="X478" i="1"/>
  <c r="Y478" i="1"/>
  <c r="AG478" i="1"/>
  <c r="AI478" i="1" s="1"/>
  <c r="AK478" i="1"/>
  <c r="AM478" i="1"/>
  <c r="W479" i="1"/>
  <c r="X479" i="1"/>
  <c r="Y479" i="1"/>
  <c r="AG479" i="1"/>
  <c r="AK479" i="1"/>
  <c r="AM479" i="1"/>
  <c r="W480" i="1"/>
  <c r="X480" i="1"/>
  <c r="Y480" i="1"/>
  <c r="AG480" i="1"/>
  <c r="AH480" i="1" s="1"/>
  <c r="AI480" i="1"/>
  <c r="AK480" i="1"/>
  <c r="AM480" i="1"/>
  <c r="W481" i="1"/>
  <c r="X481" i="1"/>
  <c r="Y481" i="1"/>
  <c r="AG481" i="1"/>
  <c r="AH481" i="1" s="1"/>
  <c r="AK481" i="1"/>
  <c r="AM481" i="1"/>
  <c r="W482" i="1"/>
  <c r="X482" i="1"/>
  <c r="Y482" i="1"/>
  <c r="AG482" i="1"/>
  <c r="AH482" i="1" s="1"/>
  <c r="AI482" i="1"/>
  <c r="AK482" i="1"/>
  <c r="AM482" i="1"/>
  <c r="W483" i="1"/>
  <c r="X483" i="1"/>
  <c r="Y483" i="1"/>
  <c r="AG483" i="1"/>
  <c r="AH483" i="1" s="1"/>
  <c r="AI483" i="1"/>
  <c r="AK483" i="1"/>
  <c r="AM483" i="1"/>
  <c r="W484" i="1"/>
  <c r="X484" i="1"/>
  <c r="Y484" i="1"/>
  <c r="AG484" i="1"/>
  <c r="AI484" i="1"/>
  <c r="AK484" i="1"/>
  <c r="AM484" i="1"/>
  <c r="W485" i="1"/>
  <c r="X485" i="1"/>
  <c r="Y485" i="1"/>
  <c r="AG485" i="1"/>
  <c r="AK485" i="1"/>
  <c r="AM485" i="1"/>
  <c r="W486" i="1"/>
  <c r="X486" i="1"/>
  <c r="Y486" i="1"/>
  <c r="AG486" i="1"/>
  <c r="AH486" i="1" s="1"/>
  <c r="AI486" i="1"/>
  <c r="AK486" i="1"/>
  <c r="AM486" i="1"/>
  <c r="W487" i="1"/>
  <c r="X487" i="1"/>
  <c r="Y487" i="1"/>
  <c r="AG487" i="1"/>
  <c r="AH487" i="1" s="1"/>
  <c r="AK487" i="1"/>
  <c r="AM487" i="1"/>
  <c r="W488" i="1"/>
  <c r="X488" i="1"/>
  <c r="Y488" i="1"/>
  <c r="AG488" i="1"/>
  <c r="AH488" i="1" s="1"/>
  <c r="AI488" i="1"/>
  <c r="AK488" i="1"/>
  <c r="AM488" i="1"/>
  <c r="W489" i="1"/>
  <c r="X489" i="1"/>
  <c r="Y489" i="1"/>
  <c r="AG489" i="1"/>
  <c r="AH489" i="1" s="1"/>
  <c r="AI489" i="1"/>
  <c r="AK489" i="1"/>
  <c r="AM489" i="1"/>
  <c r="W490" i="1"/>
  <c r="X490" i="1"/>
  <c r="Y490" i="1"/>
  <c r="AG490" i="1"/>
  <c r="AI490" i="1" s="1"/>
  <c r="AK490" i="1"/>
  <c r="AM490" i="1"/>
  <c r="W491" i="1"/>
  <c r="X491" i="1"/>
  <c r="Y491" i="1"/>
  <c r="AG491" i="1"/>
  <c r="AK491" i="1"/>
  <c r="AM491" i="1"/>
  <c r="W492" i="1"/>
  <c r="X492" i="1"/>
  <c r="Y492" i="1"/>
  <c r="AG492" i="1"/>
  <c r="AH492" i="1" s="1"/>
  <c r="AI492" i="1"/>
  <c r="AK492" i="1"/>
  <c r="AM492" i="1"/>
  <c r="W493" i="1"/>
  <c r="X493" i="1"/>
  <c r="Y493" i="1"/>
  <c r="AG493" i="1"/>
  <c r="AH493" i="1" s="1"/>
  <c r="AK493" i="1"/>
  <c r="AM493" i="1"/>
  <c r="W494" i="1"/>
  <c r="X494" i="1"/>
  <c r="Y494" i="1"/>
  <c r="AG494" i="1"/>
  <c r="AH494" i="1" s="1"/>
  <c r="AI494" i="1"/>
  <c r="AK494" i="1"/>
  <c r="AM494" i="1"/>
  <c r="W495" i="1"/>
  <c r="X495" i="1"/>
  <c r="Y495" i="1"/>
  <c r="AG495" i="1"/>
  <c r="AH495" i="1" s="1"/>
  <c r="AI495" i="1"/>
  <c r="AK495" i="1"/>
  <c r="AM495" i="1"/>
  <c r="W496" i="1"/>
  <c r="X496" i="1"/>
  <c r="Y496" i="1"/>
  <c r="AG496" i="1"/>
  <c r="AI496" i="1" s="1"/>
  <c r="AK496" i="1"/>
  <c r="AM496" i="1"/>
  <c r="W497" i="1"/>
  <c r="X497" i="1"/>
  <c r="Y497" i="1"/>
  <c r="AG497" i="1"/>
  <c r="AK497" i="1"/>
  <c r="AM497" i="1"/>
  <c r="W498" i="1"/>
  <c r="X498" i="1"/>
  <c r="Y498" i="1"/>
  <c r="AG498" i="1"/>
  <c r="AH498" i="1" s="1"/>
  <c r="AI498" i="1"/>
  <c r="AK498" i="1"/>
  <c r="AM498" i="1"/>
  <c r="W499" i="1"/>
  <c r="X499" i="1"/>
  <c r="Y499" i="1"/>
  <c r="AG499" i="1"/>
  <c r="AH499" i="1" s="1"/>
  <c r="AK499" i="1"/>
  <c r="AM499" i="1"/>
  <c r="W500" i="1"/>
  <c r="X500" i="1"/>
  <c r="Y500" i="1"/>
  <c r="AG500" i="1"/>
  <c r="AH500" i="1" s="1"/>
  <c r="AI500" i="1"/>
  <c r="AK500" i="1"/>
  <c r="AM500" i="1"/>
  <c r="W501" i="1"/>
  <c r="X501" i="1"/>
  <c r="Y501" i="1"/>
  <c r="AG501" i="1"/>
  <c r="AH501" i="1" s="1"/>
  <c r="AI501" i="1"/>
  <c r="AK501" i="1"/>
  <c r="AM501" i="1"/>
  <c r="W502" i="1"/>
  <c r="X502" i="1"/>
  <c r="Y502" i="1"/>
  <c r="AG502" i="1"/>
  <c r="AI502" i="1" s="1"/>
  <c r="AK502" i="1"/>
  <c r="AM502" i="1"/>
  <c r="W503" i="1"/>
  <c r="X503" i="1"/>
  <c r="Y503" i="1"/>
  <c r="AG503" i="1"/>
  <c r="AK503" i="1"/>
  <c r="AM503" i="1"/>
  <c r="W504" i="1"/>
  <c r="X504" i="1"/>
  <c r="Y504" i="1"/>
  <c r="AG504" i="1"/>
  <c r="AH504" i="1" s="1"/>
  <c r="AI504" i="1"/>
  <c r="AK504" i="1"/>
  <c r="AM504" i="1"/>
  <c r="W505" i="1"/>
  <c r="X505" i="1"/>
  <c r="Y505" i="1"/>
  <c r="AG505" i="1"/>
  <c r="AH505" i="1" s="1"/>
  <c r="AK505" i="1"/>
  <c r="AM505" i="1"/>
  <c r="W506" i="1"/>
  <c r="X506" i="1"/>
  <c r="Y506" i="1"/>
  <c r="AG506" i="1"/>
  <c r="AH506" i="1" s="1"/>
  <c r="AI506" i="1"/>
  <c r="AK506" i="1"/>
  <c r="AM506" i="1"/>
  <c r="W507" i="1"/>
  <c r="X507" i="1"/>
  <c r="Y507" i="1"/>
  <c r="AG507" i="1"/>
  <c r="AH507" i="1" s="1"/>
  <c r="AI507" i="1"/>
  <c r="AK507" i="1"/>
  <c r="AM507" i="1"/>
  <c r="W508" i="1"/>
  <c r="X508" i="1"/>
  <c r="Y508" i="1"/>
  <c r="AG508" i="1"/>
  <c r="AI508" i="1" s="1"/>
  <c r="AK508" i="1"/>
  <c r="AM508" i="1"/>
  <c r="W509" i="1"/>
  <c r="X509" i="1"/>
  <c r="Y509" i="1"/>
  <c r="AG509" i="1"/>
  <c r="AK509" i="1"/>
  <c r="AM509" i="1"/>
  <c r="W510" i="1"/>
  <c r="X510" i="1"/>
  <c r="Y510" i="1"/>
  <c r="AG510" i="1"/>
  <c r="AH510" i="1" s="1"/>
  <c r="AI510" i="1"/>
  <c r="AK510" i="1"/>
  <c r="AM510" i="1"/>
  <c r="W511" i="1"/>
  <c r="X511" i="1"/>
  <c r="Y511" i="1"/>
  <c r="AG511" i="1"/>
  <c r="AH511" i="1" s="1"/>
  <c r="AK511" i="1"/>
  <c r="AM511" i="1"/>
  <c r="W512" i="1"/>
  <c r="X512" i="1"/>
  <c r="Y512" i="1"/>
  <c r="AG512" i="1"/>
  <c r="AH512" i="1" s="1"/>
  <c r="AI512" i="1"/>
  <c r="AK512" i="1"/>
  <c r="AM512" i="1"/>
  <c r="W513" i="1"/>
  <c r="X513" i="1"/>
  <c r="Y513" i="1"/>
  <c r="AG513" i="1"/>
  <c r="AH513" i="1" s="1"/>
  <c r="AI513" i="1"/>
  <c r="AK513" i="1"/>
  <c r="AM513" i="1"/>
  <c r="W514" i="1"/>
  <c r="X514" i="1"/>
  <c r="Y514" i="1"/>
  <c r="AG514" i="1"/>
  <c r="AI514" i="1" s="1"/>
  <c r="AK514" i="1"/>
  <c r="AM514" i="1"/>
  <c r="W515" i="1"/>
  <c r="X515" i="1"/>
  <c r="Y515" i="1"/>
  <c r="AG515" i="1"/>
  <c r="AK515" i="1"/>
  <c r="AM515" i="1"/>
  <c r="W516" i="1"/>
  <c r="X516" i="1"/>
  <c r="Y516" i="1"/>
  <c r="AG516" i="1"/>
  <c r="AH516" i="1" s="1"/>
  <c r="AI516" i="1"/>
  <c r="AK516" i="1"/>
  <c r="AM516" i="1"/>
  <c r="W517" i="1"/>
  <c r="X517" i="1"/>
  <c r="Y517" i="1"/>
  <c r="AG517" i="1"/>
  <c r="AH517" i="1" s="1"/>
  <c r="AK517" i="1"/>
  <c r="AM517" i="1"/>
  <c r="W518" i="1"/>
  <c r="X518" i="1"/>
  <c r="Y518" i="1"/>
  <c r="AG518" i="1"/>
  <c r="AH518" i="1" s="1"/>
  <c r="AI518" i="1"/>
  <c r="AK518" i="1"/>
  <c r="AM518" i="1"/>
  <c r="W519" i="1"/>
  <c r="X519" i="1"/>
  <c r="Y519" i="1"/>
  <c r="AG519" i="1"/>
  <c r="AH519" i="1" s="1"/>
  <c r="AI519" i="1"/>
  <c r="AK519" i="1"/>
  <c r="AM519" i="1"/>
  <c r="W520" i="1"/>
  <c r="X520" i="1"/>
  <c r="Y520" i="1"/>
  <c r="AG520" i="1"/>
  <c r="AI520" i="1" s="1"/>
  <c r="AK520" i="1"/>
  <c r="AM520" i="1"/>
  <c r="W521" i="1"/>
  <c r="X521" i="1"/>
  <c r="Y521" i="1"/>
  <c r="AG521" i="1"/>
  <c r="AK521" i="1"/>
  <c r="AM521" i="1"/>
  <c r="W522" i="1"/>
  <c r="X522" i="1"/>
  <c r="Y522" i="1"/>
  <c r="AG522" i="1"/>
  <c r="AH522" i="1" s="1"/>
  <c r="AI522" i="1"/>
  <c r="AK522" i="1"/>
  <c r="AM522" i="1"/>
  <c r="W523" i="1"/>
  <c r="X523" i="1"/>
  <c r="Y523" i="1"/>
  <c r="AG523" i="1"/>
  <c r="AH523" i="1" s="1"/>
  <c r="AK523" i="1"/>
  <c r="AM523" i="1"/>
  <c r="W524" i="1"/>
  <c r="X524" i="1"/>
  <c r="Y524" i="1"/>
  <c r="AG524" i="1"/>
  <c r="AH524" i="1" s="1"/>
  <c r="AI524" i="1"/>
  <c r="AK524" i="1"/>
  <c r="AM524" i="1"/>
  <c r="W525" i="1"/>
  <c r="X525" i="1"/>
  <c r="Y525" i="1"/>
  <c r="AG525" i="1"/>
  <c r="AH525" i="1" s="1"/>
  <c r="AI525" i="1"/>
  <c r="AK525" i="1"/>
  <c r="AM525" i="1"/>
  <c r="W526" i="1"/>
  <c r="X526" i="1"/>
  <c r="Y526" i="1"/>
  <c r="AG526" i="1"/>
  <c r="AI526" i="1" s="1"/>
  <c r="AK526" i="1"/>
  <c r="AM526" i="1"/>
  <c r="W527" i="1"/>
  <c r="X527" i="1"/>
  <c r="Y527" i="1"/>
  <c r="AG527" i="1"/>
  <c r="AK527" i="1"/>
  <c r="AM527" i="1"/>
  <c r="W528" i="1"/>
  <c r="X528" i="1"/>
  <c r="Y528" i="1"/>
  <c r="AG528" i="1"/>
  <c r="AH528" i="1" s="1"/>
  <c r="AI528" i="1"/>
  <c r="AK528" i="1"/>
  <c r="AM528" i="1"/>
  <c r="W529" i="1"/>
  <c r="X529" i="1"/>
  <c r="Y529" i="1"/>
  <c r="AG529" i="1"/>
  <c r="AH529" i="1" s="1"/>
  <c r="AK529" i="1"/>
  <c r="AM529" i="1"/>
  <c r="W530" i="1"/>
  <c r="X530" i="1"/>
  <c r="Y530" i="1"/>
  <c r="AG530" i="1"/>
  <c r="AH530" i="1" s="1"/>
  <c r="AI530" i="1"/>
  <c r="AK530" i="1"/>
  <c r="AM530" i="1"/>
  <c r="W531" i="1"/>
  <c r="X531" i="1"/>
  <c r="Y531" i="1"/>
  <c r="AG531" i="1"/>
  <c r="AH531" i="1" s="1"/>
  <c r="AI531" i="1"/>
  <c r="AK531" i="1"/>
  <c r="AM531" i="1"/>
  <c r="W532" i="1"/>
  <c r="X532" i="1"/>
  <c r="Y532" i="1"/>
  <c r="AG532" i="1"/>
  <c r="AI532" i="1" s="1"/>
  <c r="AK532" i="1"/>
  <c r="AM532" i="1"/>
  <c r="W533" i="1"/>
  <c r="X533" i="1"/>
  <c r="Y533" i="1"/>
  <c r="AG533" i="1"/>
  <c r="AK533" i="1"/>
  <c r="AM533" i="1"/>
  <c r="W534" i="1"/>
  <c r="X534" i="1"/>
  <c r="Y534" i="1"/>
  <c r="AG534" i="1"/>
  <c r="AH534" i="1" s="1"/>
  <c r="AI534" i="1"/>
  <c r="AK534" i="1"/>
  <c r="AM534" i="1"/>
  <c r="W535" i="1"/>
  <c r="X535" i="1"/>
  <c r="Y535" i="1"/>
  <c r="AG535" i="1"/>
  <c r="AH535" i="1" s="1"/>
  <c r="AK535" i="1"/>
  <c r="AM535" i="1"/>
  <c r="W536" i="1"/>
  <c r="X536" i="1"/>
  <c r="Y536" i="1"/>
  <c r="AG536" i="1"/>
  <c r="AH536" i="1" s="1"/>
  <c r="AI536" i="1"/>
  <c r="AK536" i="1"/>
  <c r="AM536" i="1"/>
  <c r="W537" i="1"/>
  <c r="X537" i="1"/>
  <c r="Y537" i="1"/>
  <c r="AG537" i="1"/>
  <c r="AH537" i="1" s="1"/>
  <c r="AI537" i="1"/>
  <c r="AK537" i="1"/>
  <c r="AM537" i="1"/>
  <c r="W538" i="1"/>
  <c r="X538" i="1"/>
  <c r="Y538" i="1"/>
  <c r="AG538" i="1"/>
  <c r="AI538" i="1" s="1"/>
  <c r="AK538" i="1"/>
  <c r="AM538" i="1"/>
  <c r="W539" i="1"/>
  <c r="X539" i="1"/>
  <c r="Y539" i="1"/>
  <c r="AG539" i="1"/>
  <c r="AK539" i="1"/>
  <c r="AM539" i="1"/>
  <c r="W540" i="1"/>
  <c r="X540" i="1"/>
  <c r="Y540" i="1"/>
  <c r="AG540" i="1"/>
  <c r="AH540" i="1" s="1"/>
  <c r="AI540" i="1"/>
  <c r="AK540" i="1"/>
  <c r="AM540" i="1"/>
  <c r="W541" i="1"/>
  <c r="X541" i="1"/>
  <c r="Y541" i="1"/>
  <c r="AG541" i="1"/>
  <c r="AK541" i="1"/>
  <c r="AM541" i="1"/>
  <c r="W542" i="1"/>
  <c r="X542" i="1"/>
  <c r="Y542" i="1"/>
  <c r="AG542" i="1"/>
  <c r="AH542" i="1" s="1"/>
  <c r="AI542" i="1"/>
  <c r="AK542" i="1"/>
  <c r="AM542" i="1"/>
  <c r="W543" i="1"/>
  <c r="X543" i="1"/>
  <c r="Y543" i="1"/>
  <c r="AG543" i="1"/>
  <c r="AI543" i="1"/>
  <c r="AK543" i="1"/>
  <c r="AM543" i="1"/>
  <c r="W544" i="1"/>
  <c r="X544" i="1"/>
  <c r="Y544" i="1"/>
  <c r="AG544" i="1"/>
  <c r="AI544" i="1" s="1"/>
  <c r="AK544" i="1"/>
  <c r="AM544" i="1"/>
  <c r="W545" i="1"/>
  <c r="X545" i="1"/>
  <c r="Y545" i="1"/>
  <c r="AG545" i="1"/>
  <c r="AI545" i="1" s="1"/>
  <c r="AK545" i="1"/>
  <c r="AM545" i="1"/>
  <c r="W546" i="1"/>
  <c r="X546" i="1"/>
  <c r="Y546" i="1"/>
  <c r="AG546" i="1"/>
  <c r="AI546" i="1"/>
  <c r="AK546" i="1"/>
  <c r="AM546" i="1"/>
  <c r="W547" i="1"/>
  <c r="X547" i="1"/>
  <c r="Y547" i="1"/>
  <c r="AG547" i="1"/>
  <c r="AI547" i="1"/>
  <c r="AK547" i="1"/>
  <c r="AM547" i="1"/>
  <c r="W548" i="1"/>
  <c r="X548" i="1"/>
  <c r="Y548" i="1"/>
  <c r="AG548" i="1"/>
  <c r="AI548" i="1" s="1"/>
  <c r="AK548" i="1"/>
  <c r="AM548" i="1"/>
  <c r="W549" i="1"/>
  <c r="X549" i="1"/>
  <c r="Y549" i="1"/>
  <c r="AG549" i="1"/>
  <c r="AI549" i="1" s="1"/>
  <c r="AK549" i="1"/>
  <c r="AM549" i="1"/>
  <c r="W550" i="1"/>
  <c r="X550" i="1"/>
  <c r="Y550" i="1"/>
  <c r="AG550" i="1"/>
  <c r="AI550" i="1"/>
  <c r="AK550" i="1"/>
  <c r="AM550" i="1"/>
  <c r="W551" i="1"/>
  <c r="X551" i="1"/>
  <c r="Y551" i="1"/>
  <c r="AG551" i="1"/>
  <c r="AI551" i="1"/>
  <c r="AK551" i="1"/>
  <c r="AM551" i="1"/>
  <c r="W552" i="1"/>
  <c r="X552" i="1"/>
  <c r="Y552" i="1"/>
  <c r="AG552" i="1"/>
  <c r="AH552" i="1" s="1"/>
  <c r="AK552" i="1"/>
  <c r="AM552" i="1"/>
  <c r="W553" i="1"/>
  <c r="X553" i="1"/>
  <c r="Y553" i="1"/>
  <c r="AG553" i="1"/>
  <c r="AJ553" i="1" s="1"/>
  <c r="AH553" i="1"/>
  <c r="AI553" i="1"/>
  <c r="AK553" i="1"/>
  <c r="AM553" i="1"/>
  <c r="W554" i="1"/>
  <c r="X554" i="1"/>
  <c r="Y554" i="1"/>
  <c r="AG554" i="1"/>
  <c r="AI554" i="1" s="1"/>
  <c r="AK554" i="1"/>
  <c r="AM554" i="1"/>
  <c r="W555" i="1"/>
  <c r="X555" i="1"/>
  <c r="Y555" i="1"/>
  <c r="AG555" i="1"/>
  <c r="AK555" i="1"/>
  <c r="AM555" i="1"/>
  <c r="W556" i="1"/>
  <c r="X556" i="1"/>
  <c r="Y556" i="1"/>
  <c r="AG556" i="1"/>
  <c r="AJ556" i="1" s="1"/>
  <c r="AH556" i="1"/>
  <c r="AI556" i="1"/>
  <c r="AK556" i="1"/>
  <c r="AM556" i="1"/>
  <c r="W557" i="1"/>
  <c r="X557" i="1"/>
  <c r="Y557" i="1"/>
  <c r="AG557" i="1"/>
  <c r="AK557" i="1"/>
  <c r="AM557" i="1"/>
  <c r="W558" i="1"/>
  <c r="X558" i="1"/>
  <c r="Y558" i="1"/>
  <c r="AG558" i="1"/>
  <c r="AH558" i="1" s="1"/>
  <c r="AI558" i="1"/>
  <c r="AJ558" i="1"/>
  <c r="AK558" i="1"/>
  <c r="AM558" i="1"/>
  <c r="W559" i="1"/>
  <c r="X559" i="1"/>
  <c r="Y559" i="1"/>
  <c r="AG559" i="1"/>
  <c r="AI559" i="1" s="1"/>
  <c r="AH559" i="1"/>
  <c r="AJ559" i="1"/>
  <c r="AK559" i="1"/>
  <c r="AM559" i="1"/>
  <c r="W560" i="1"/>
  <c r="X560" i="1"/>
  <c r="Y560" i="1"/>
  <c r="AG560" i="1"/>
  <c r="AI560" i="1" s="1"/>
  <c r="AH560" i="1"/>
  <c r="AJ560" i="1"/>
  <c r="AK560" i="1"/>
  <c r="AM560" i="1"/>
  <c r="W561" i="1"/>
  <c r="X561" i="1"/>
  <c r="Y561" i="1"/>
  <c r="AG561" i="1"/>
  <c r="AH561" i="1"/>
  <c r="AI561" i="1"/>
  <c r="AJ561" i="1"/>
  <c r="AK561" i="1"/>
  <c r="AM561" i="1"/>
  <c r="W562" i="1"/>
  <c r="X562" i="1"/>
  <c r="Y562" i="1"/>
  <c r="AG562" i="1"/>
  <c r="AH562" i="1" s="1"/>
  <c r="AI562" i="1"/>
  <c r="AJ562" i="1"/>
  <c r="AK562" i="1"/>
  <c r="AM562" i="1"/>
  <c r="W563" i="1"/>
  <c r="X563" i="1"/>
  <c r="Y563" i="1"/>
  <c r="AG563" i="1"/>
  <c r="AK563" i="1"/>
  <c r="AM563" i="1"/>
  <c r="W564" i="1"/>
  <c r="X564" i="1"/>
  <c r="Y564" i="1"/>
  <c r="AG564" i="1"/>
  <c r="AH564" i="1" s="1"/>
  <c r="AI564" i="1"/>
  <c r="AJ564" i="1"/>
  <c r="AK564" i="1"/>
  <c r="AM564" i="1"/>
  <c r="W565" i="1"/>
  <c r="X565" i="1"/>
  <c r="Y565" i="1"/>
  <c r="AG565" i="1"/>
  <c r="AI565" i="1" s="1"/>
  <c r="AH565" i="1"/>
  <c r="AJ565" i="1"/>
  <c r="AK565" i="1"/>
  <c r="AM565" i="1"/>
  <c r="W566" i="1"/>
  <c r="X566" i="1"/>
  <c r="Y566" i="1"/>
  <c r="AG566" i="1"/>
  <c r="AI566" i="1" s="1"/>
  <c r="AH566" i="1"/>
  <c r="AJ566" i="1"/>
  <c r="AK566" i="1"/>
  <c r="AM566" i="1"/>
  <c r="W567" i="1"/>
  <c r="X567" i="1"/>
  <c r="Y567" i="1"/>
  <c r="AG567" i="1"/>
  <c r="AH567" i="1"/>
  <c r="AI567" i="1"/>
  <c r="AJ567" i="1"/>
  <c r="AK567" i="1"/>
  <c r="AM567" i="1"/>
  <c r="W568" i="1"/>
  <c r="X568" i="1"/>
  <c r="Y568" i="1"/>
  <c r="AG568" i="1"/>
  <c r="AH568" i="1" s="1"/>
  <c r="AI568" i="1"/>
  <c r="AJ568" i="1"/>
  <c r="AK568" i="1"/>
  <c r="AM568" i="1"/>
  <c r="W569" i="1"/>
  <c r="X569" i="1"/>
  <c r="Y569" i="1"/>
  <c r="AG569" i="1"/>
  <c r="AK569" i="1"/>
  <c r="AM569" i="1"/>
  <c r="W570" i="1"/>
  <c r="X570" i="1"/>
  <c r="Y570" i="1"/>
  <c r="AG570" i="1"/>
  <c r="AH570" i="1" s="1"/>
  <c r="AI570" i="1"/>
  <c r="AJ570" i="1"/>
  <c r="AK570" i="1"/>
  <c r="AM570" i="1"/>
  <c r="W571" i="1"/>
  <c r="X571" i="1"/>
  <c r="Y571" i="1"/>
  <c r="AG571" i="1"/>
  <c r="AI571" i="1" s="1"/>
  <c r="AH571" i="1"/>
  <c r="AJ571" i="1"/>
  <c r="AK571" i="1"/>
  <c r="AM571" i="1"/>
  <c r="W572" i="1"/>
  <c r="X572" i="1"/>
  <c r="Y572" i="1"/>
  <c r="AG572" i="1"/>
  <c r="AI572" i="1" s="1"/>
  <c r="AH572" i="1"/>
  <c r="AJ572" i="1"/>
  <c r="AK572" i="1"/>
  <c r="AM572" i="1"/>
  <c r="W573" i="1"/>
  <c r="X573" i="1"/>
  <c r="Y573" i="1"/>
  <c r="AG573" i="1"/>
  <c r="AH573" i="1"/>
  <c r="AI573" i="1"/>
  <c r="AJ573" i="1"/>
  <c r="AK573" i="1"/>
  <c r="AM573" i="1"/>
  <c r="W574" i="1"/>
  <c r="X574" i="1"/>
  <c r="Y574" i="1"/>
  <c r="AG574" i="1"/>
  <c r="AH574" i="1" s="1"/>
  <c r="AI574" i="1"/>
  <c r="AJ574" i="1"/>
  <c r="AK574" i="1"/>
  <c r="AM574" i="1"/>
  <c r="W575" i="1"/>
  <c r="X575" i="1"/>
  <c r="Y575" i="1"/>
  <c r="AG575" i="1"/>
  <c r="AK575" i="1"/>
  <c r="AM575" i="1"/>
  <c r="W576" i="1"/>
  <c r="X576" i="1"/>
  <c r="Y576" i="1"/>
  <c r="AG576" i="1"/>
  <c r="AH576" i="1" s="1"/>
  <c r="AI576" i="1"/>
  <c r="AJ576" i="1"/>
  <c r="AK576" i="1"/>
  <c r="AM576" i="1"/>
  <c r="W577" i="1"/>
  <c r="X577" i="1"/>
  <c r="Y577" i="1"/>
  <c r="AG577" i="1"/>
  <c r="AI577" i="1" s="1"/>
  <c r="AH577" i="1"/>
  <c r="AJ577" i="1"/>
  <c r="AK577" i="1"/>
  <c r="AM577" i="1"/>
  <c r="W578" i="1"/>
  <c r="X578" i="1"/>
  <c r="Y578" i="1"/>
  <c r="AG578" i="1"/>
  <c r="AI578" i="1" s="1"/>
  <c r="AH578" i="1"/>
  <c r="AJ578" i="1"/>
  <c r="AK578" i="1"/>
  <c r="AM578" i="1"/>
  <c r="W579" i="1"/>
  <c r="X579" i="1"/>
  <c r="Y579" i="1"/>
  <c r="AG579" i="1"/>
  <c r="AH579" i="1"/>
  <c r="AI579" i="1"/>
  <c r="AJ579" i="1"/>
  <c r="AK579" i="1"/>
  <c r="AM579" i="1"/>
  <c r="W580" i="1"/>
  <c r="X580" i="1"/>
  <c r="Y580" i="1"/>
  <c r="AG580" i="1"/>
  <c r="AH580" i="1" s="1"/>
  <c r="AI580" i="1"/>
  <c r="AJ580" i="1"/>
  <c r="AK580" i="1"/>
  <c r="AM580" i="1"/>
  <c r="W581" i="1"/>
  <c r="X581" i="1"/>
  <c r="Y581" i="1"/>
  <c r="AG581" i="1"/>
  <c r="AK581" i="1"/>
  <c r="AM581" i="1"/>
  <c r="W582" i="1"/>
  <c r="X582" i="1"/>
  <c r="Y582" i="1"/>
  <c r="AG582" i="1"/>
  <c r="AH582" i="1" s="1"/>
  <c r="AI582" i="1"/>
  <c r="AJ582" i="1"/>
  <c r="AK582" i="1"/>
  <c r="AM582" i="1"/>
  <c r="W583" i="1"/>
  <c r="X583" i="1"/>
  <c r="Y583" i="1"/>
  <c r="AG583" i="1"/>
  <c r="AI583" i="1" s="1"/>
  <c r="AH583" i="1"/>
  <c r="AJ583" i="1"/>
  <c r="AK583" i="1"/>
  <c r="AM583" i="1"/>
  <c r="W584" i="1"/>
  <c r="X584" i="1"/>
  <c r="Y584" i="1"/>
  <c r="AG584" i="1"/>
  <c r="AI584" i="1" s="1"/>
  <c r="AH584" i="1"/>
  <c r="AJ584" i="1"/>
  <c r="AK584" i="1"/>
  <c r="AM584" i="1"/>
  <c r="W585" i="1"/>
  <c r="X585" i="1"/>
  <c r="Y585" i="1"/>
  <c r="AG585" i="1"/>
  <c r="AH585" i="1"/>
  <c r="AI585" i="1"/>
  <c r="AJ585" i="1"/>
  <c r="AK585" i="1"/>
  <c r="AM585" i="1"/>
  <c r="W586" i="1"/>
  <c r="X586" i="1"/>
  <c r="Y586" i="1"/>
  <c r="AG586" i="1"/>
  <c r="AH586" i="1" s="1"/>
  <c r="AI586" i="1"/>
  <c r="AJ586" i="1"/>
  <c r="AK586" i="1"/>
  <c r="AM586" i="1"/>
  <c r="W587" i="1"/>
  <c r="X587" i="1"/>
  <c r="Y587" i="1"/>
  <c r="AG587" i="1"/>
  <c r="AK587" i="1"/>
  <c r="AM587" i="1"/>
  <c r="W588" i="1"/>
  <c r="X588" i="1"/>
  <c r="Y588" i="1"/>
  <c r="AG588" i="1"/>
  <c r="AH588" i="1" s="1"/>
  <c r="AI588" i="1"/>
  <c r="AJ588" i="1"/>
  <c r="AK588" i="1"/>
  <c r="AM588" i="1"/>
  <c r="W589" i="1"/>
  <c r="X589" i="1"/>
  <c r="Y589" i="1"/>
  <c r="AG589" i="1"/>
  <c r="AI589" i="1" s="1"/>
  <c r="AH589" i="1"/>
  <c r="AJ589" i="1"/>
  <c r="AK589" i="1"/>
  <c r="AM589" i="1"/>
  <c r="W590" i="1"/>
  <c r="X590" i="1"/>
  <c r="Y590" i="1"/>
  <c r="AG590" i="1"/>
  <c r="AI590" i="1" s="1"/>
  <c r="AH590" i="1"/>
  <c r="AJ590" i="1"/>
  <c r="AK590" i="1"/>
  <c r="AM590" i="1"/>
  <c r="W591" i="1"/>
  <c r="X591" i="1"/>
  <c r="Y591" i="1"/>
  <c r="AG591" i="1"/>
  <c r="AH591" i="1"/>
  <c r="AI591" i="1"/>
  <c r="AJ591" i="1"/>
  <c r="AK591" i="1"/>
  <c r="AM591" i="1"/>
  <c r="W592" i="1"/>
  <c r="X592" i="1"/>
  <c r="Y592" i="1"/>
  <c r="AG592" i="1"/>
  <c r="AH592" i="1" s="1"/>
  <c r="AI592" i="1"/>
  <c r="AJ592" i="1"/>
  <c r="AK592" i="1"/>
  <c r="AM592" i="1"/>
  <c r="W593" i="1"/>
  <c r="X593" i="1"/>
  <c r="Y593" i="1"/>
  <c r="AG593" i="1"/>
  <c r="AK593" i="1"/>
  <c r="AM593" i="1"/>
  <c r="W594" i="1"/>
  <c r="X594" i="1"/>
  <c r="Y594" i="1"/>
  <c r="AG594" i="1"/>
  <c r="AH594" i="1" s="1"/>
  <c r="AI594" i="1"/>
  <c r="AJ594" i="1"/>
  <c r="AK594" i="1"/>
  <c r="AM594" i="1"/>
  <c r="W595" i="1"/>
  <c r="X595" i="1"/>
  <c r="Y595" i="1"/>
  <c r="AG595" i="1"/>
  <c r="AI595" i="1" s="1"/>
  <c r="AH595" i="1"/>
  <c r="AJ595" i="1"/>
  <c r="AK595" i="1"/>
  <c r="AM595" i="1"/>
  <c r="W596" i="1"/>
  <c r="X596" i="1"/>
  <c r="Y596" i="1"/>
  <c r="AG596" i="1"/>
  <c r="AI596" i="1" s="1"/>
  <c r="AH596" i="1"/>
  <c r="AJ596" i="1"/>
  <c r="AK596" i="1"/>
  <c r="AM596" i="1"/>
  <c r="W597" i="1"/>
  <c r="X597" i="1"/>
  <c r="Y597" i="1"/>
  <c r="AG597" i="1"/>
  <c r="AH597" i="1"/>
  <c r="AI597" i="1"/>
  <c r="AJ597" i="1"/>
  <c r="AK597" i="1"/>
  <c r="AM597" i="1"/>
  <c r="W598" i="1"/>
  <c r="X598" i="1"/>
  <c r="Y598" i="1"/>
  <c r="AG598" i="1"/>
  <c r="AH598" i="1" s="1"/>
  <c r="AI598" i="1"/>
  <c r="AJ598" i="1"/>
  <c r="AK598" i="1"/>
  <c r="AM598" i="1"/>
  <c r="W599" i="1"/>
  <c r="X599" i="1"/>
  <c r="Y599" i="1"/>
  <c r="AG599" i="1"/>
  <c r="AH599" i="1" s="1"/>
  <c r="AK599" i="1"/>
  <c r="AM599" i="1"/>
  <c r="W600" i="1"/>
  <c r="X600" i="1"/>
  <c r="Y600" i="1"/>
  <c r="AG600" i="1"/>
  <c r="AH600" i="1" s="1"/>
  <c r="AI600" i="1"/>
  <c r="AJ600" i="1"/>
  <c r="AK600" i="1"/>
  <c r="AM600" i="1"/>
  <c r="W601" i="1"/>
  <c r="X601" i="1"/>
  <c r="Y601" i="1"/>
  <c r="AG601" i="1"/>
  <c r="AI601" i="1" s="1"/>
  <c r="AH601" i="1"/>
  <c r="AJ601" i="1"/>
  <c r="AK601" i="1"/>
  <c r="AM601" i="1"/>
  <c r="W602" i="1"/>
  <c r="X602" i="1"/>
  <c r="Y602" i="1"/>
  <c r="AG602" i="1"/>
  <c r="AI602" i="1" s="1"/>
  <c r="AH602" i="1"/>
  <c r="AJ602" i="1"/>
  <c r="AK602" i="1"/>
  <c r="AM602" i="1"/>
  <c r="W603" i="1"/>
  <c r="X603" i="1"/>
  <c r="Y603" i="1"/>
  <c r="AG603" i="1"/>
  <c r="AH603" i="1"/>
  <c r="AI603" i="1"/>
  <c r="AJ603" i="1"/>
  <c r="AK603" i="1"/>
  <c r="AM603" i="1"/>
  <c r="W604" i="1"/>
  <c r="X604" i="1"/>
  <c r="Y604" i="1"/>
  <c r="AG604" i="1"/>
  <c r="AH604" i="1" s="1"/>
  <c r="AI604" i="1"/>
  <c r="AJ604" i="1"/>
  <c r="AK604" i="1"/>
  <c r="AM604" i="1"/>
  <c r="W605" i="1"/>
  <c r="X605" i="1"/>
  <c r="Y605" i="1"/>
  <c r="AG605" i="1"/>
  <c r="AH605" i="1"/>
  <c r="AK605" i="1"/>
  <c r="AM605" i="1"/>
  <c r="W606" i="1"/>
  <c r="X606" i="1"/>
  <c r="Y606" i="1"/>
  <c r="AG606" i="1"/>
  <c r="AH606" i="1" s="1"/>
  <c r="AI606" i="1"/>
  <c r="AJ606" i="1"/>
  <c r="AK606" i="1"/>
  <c r="AM606" i="1"/>
  <c r="W607" i="1"/>
  <c r="X607" i="1"/>
  <c r="Y607" i="1"/>
  <c r="AG607" i="1"/>
  <c r="AI607" i="1" s="1"/>
  <c r="AH607" i="1"/>
  <c r="AJ607" i="1"/>
  <c r="AK607" i="1"/>
  <c r="AM607" i="1"/>
  <c r="W608" i="1"/>
  <c r="X608" i="1"/>
  <c r="Y608" i="1"/>
  <c r="AG608" i="1"/>
  <c r="AI608" i="1" s="1"/>
  <c r="AH608" i="1"/>
  <c r="AJ608" i="1"/>
  <c r="AK608" i="1"/>
  <c r="AM608" i="1"/>
  <c r="W609" i="1"/>
  <c r="X609" i="1"/>
  <c r="Y609" i="1"/>
  <c r="AG609" i="1"/>
  <c r="AH609" i="1"/>
  <c r="AI609" i="1"/>
  <c r="AJ609" i="1"/>
  <c r="AK609" i="1"/>
  <c r="AM609" i="1"/>
  <c r="W610" i="1"/>
  <c r="X610" i="1"/>
  <c r="Y610" i="1"/>
  <c r="AG610" i="1"/>
  <c r="AH610" i="1" s="1"/>
  <c r="AI610" i="1"/>
  <c r="AJ610" i="1"/>
  <c r="AK610" i="1"/>
  <c r="AM610" i="1"/>
  <c r="W611" i="1"/>
  <c r="X611" i="1"/>
  <c r="Y611" i="1"/>
  <c r="AG611" i="1"/>
  <c r="AH611" i="1"/>
  <c r="AK611" i="1"/>
  <c r="AM611" i="1"/>
  <c r="W612" i="1"/>
  <c r="X612" i="1"/>
  <c r="Y612" i="1"/>
  <c r="AG612" i="1"/>
  <c r="AH612" i="1" s="1"/>
  <c r="AI612" i="1"/>
  <c r="AJ612" i="1"/>
  <c r="AK612" i="1"/>
  <c r="AM612" i="1"/>
  <c r="W613" i="1"/>
  <c r="X613" i="1"/>
  <c r="Y613" i="1"/>
  <c r="AG613" i="1"/>
  <c r="AI613" i="1" s="1"/>
  <c r="AH613" i="1"/>
  <c r="AJ613" i="1"/>
  <c r="AK613" i="1"/>
  <c r="AM613" i="1"/>
  <c r="W614" i="1"/>
  <c r="X614" i="1"/>
  <c r="Y614" i="1"/>
  <c r="AG614" i="1"/>
  <c r="AI614" i="1" s="1"/>
  <c r="AH614" i="1"/>
  <c r="AJ614" i="1"/>
  <c r="AK614" i="1"/>
  <c r="AM614" i="1"/>
  <c r="W615" i="1"/>
  <c r="X615" i="1"/>
  <c r="Y615" i="1"/>
  <c r="AG615" i="1"/>
  <c r="AH615" i="1"/>
  <c r="AI615" i="1"/>
  <c r="AJ615" i="1"/>
  <c r="AK615" i="1"/>
  <c r="AM615" i="1"/>
  <c r="W616" i="1"/>
  <c r="X616" i="1"/>
  <c r="Y616" i="1"/>
  <c r="AG616" i="1"/>
  <c r="AH616" i="1" s="1"/>
  <c r="AI616" i="1"/>
  <c r="AJ616" i="1"/>
  <c r="AK616" i="1"/>
  <c r="AM616" i="1"/>
  <c r="W617" i="1"/>
  <c r="X617" i="1"/>
  <c r="Y617" i="1"/>
  <c r="AG617" i="1"/>
  <c r="AH617" i="1"/>
  <c r="AK617" i="1"/>
  <c r="AM617" i="1"/>
  <c r="W618" i="1"/>
  <c r="X618" i="1"/>
  <c r="Y618" i="1"/>
  <c r="AG618" i="1"/>
  <c r="AH618" i="1" s="1"/>
  <c r="AI618" i="1"/>
  <c r="AJ618" i="1"/>
  <c r="AK618" i="1"/>
  <c r="AM618" i="1"/>
  <c r="W619" i="1"/>
  <c r="X619" i="1"/>
  <c r="Y619" i="1"/>
  <c r="AG619" i="1"/>
  <c r="AI619" i="1" s="1"/>
  <c r="AH619" i="1"/>
  <c r="AJ619" i="1"/>
  <c r="AK619" i="1"/>
  <c r="AM619" i="1"/>
  <c r="W620" i="1"/>
  <c r="X620" i="1"/>
  <c r="Y620" i="1"/>
  <c r="AG620" i="1"/>
  <c r="AI620" i="1" s="1"/>
  <c r="AH620" i="1"/>
  <c r="AJ620" i="1"/>
  <c r="AK620" i="1"/>
  <c r="AM620" i="1"/>
  <c r="W621" i="1"/>
  <c r="X621" i="1"/>
  <c r="Y621" i="1"/>
  <c r="AG621" i="1"/>
  <c r="AH621" i="1"/>
  <c r="AI621" i="1"/>
  <c r="AJ621" i="1"/>
  <c r="AK621" i="1"/>
  <c r="AM621" i="1"/>
  <c r="W622" i="1"/>
  <c r="X622" i="1"/>
  <c r="Y622" i="1"/>
  <c r="AG622" i="1"/>
  <c r="AH622" i="1" s="1"/>
  <c r="AJ622" i="1"/>
  <c r="AK622" i="1"/>
  <c r="AM622" i="1"/>
  <c r="W623" i="1"/>
  <c r="X623" i="1"/>
  <c r="Y623" i="1"/>
  <c r="AG623" i="1"/>
  <c r="AH623" i="1" s="1"/>
  <c r="AK623" i="1"/>
  <c r="AM623" i="1"/>
  <c r="W624" i="1"/>
  <c r="X624" i="1"/>
  <c r="Y624" i="1"/>
  <c r="AG624" i="1"/>
  <c r="AH624" i="1" s="1"/>
  <c r="AI624" i="1"/>
  <c r="AJ624" i="1"/>
  <c r="AK624" i="1"/>
  <c r="AM624" i="1"/>
  <c r="W625" i="1"/>
  <c r="X625" i="1"/>
  <c r="Y625" i="1"/>
  <c r="AG625" i="1"/>
  <c r="AI625" i="1" s="1"/>
  <c r="AH625" i="1"/>
  <c r="AJ625" i="1"/>
  <c r="AK625" i="1"/>
  <c r="AM625" i="1"/>
  <c r="W626" i="1"/>
  <c r="X626" i="1"/>
  <c r="Y626" i="1"/>
  <c r="AG626" i="1"/>
  <c r="AI626" i="1" s="1"/>
  <c r="AH626" i="1"/>
  <c r="AJ626" i="1"/>
  <c r="AK626" i="1"/>
  <c r="AM626" i="1"/>
  <c r="W627" i="1"/>
  <c r="X627" i="1"/>
  <c r="Y627" i="1"/>
  <c r="AG627" i="1"/>
  <c r="AH627" i="1"/>
  <c r="AI627" i="1"/>
  <c r="AJ627" i="1"/>
  <c r="AK627" i="1"/>
  <c r="AM627" i="1"/>
  <c r="W628" i="1"/>
  <c r="X628" i="1"/>
  <c r="Y628" i="1"/>
  <c r="AG628" i="1"/>
  <c r="AH628" i="1"/>
  <c r="AI628" i="1"/>
  <c r="AJ628" i="1"/>
  <c r="AK628" i="1"/>
  <c r="AM628" i="1"/>
  <c r="W629" i="1"/>
  <c r="X629" i="1"/>
  <c r="Y629" i="1"/>
  <c r="AG629" i="1"/>
  <c r="AH629" i="1" s="1"/>
  <c r="AK629" i="1"/>
  <c r="AM629" i="1"/>
  <c r="W630" i="1"/>
  <c r="X630" i="1"/>
  <c r="Y630" i="1"/>
  <c r="AG630" i="1"/>
  <c r="AH630" i="1"/>
  <c r="AI630" i="1"/>
  <c r="AJ630" i="1"/>
  <c r="AK630" i="1"/>
  <c r="AM630" i="1"/>
  <c r="W631" i="1"/>
  <c r="X631" i="1"/>
  <c r="Y631" i="1"/>
  <c r="AG631" i="1"/>
  <c r="AI631" i="1" s="1"/>
  <c r="AH631" i="1"/>
  <c r="AJ631" i="1"/>
  <c r="AK631" i="1"/>
  <c r="AM631" i="1"/>
  <c r="W632" i="1"/>
  <c r="X632" i="1"/>
  <c r="Y632" i="1"/>
  <c r="AG632" i="1"/>
  <c r="AI632" i="1" s="1"/>
  <c r="AH632" i="1"/>
  <c r="AJ632" i="1"/>
  <c r="AK632" i="1"/>
  <c r="AM632" i="1"/>
  <c r="W633" i="1"/>
  <c r="X633" i="1"/>
  <c r="Y633" i="1"/>
  <c r="AG633" i="1"/>
  <c r="AH633" i="1"/>
  <c r="AI633" i="1"/>
  <c r="AJ633" i="1"/>
  <c r="AK633" i="1"/>
  <c r="AM633" i="1"/>
  <c r="W634" i="1"/>
  <c r="X634" i="1"/>
  <c r="Y634" i="1"/>
  <c r="AG634" i="1"/>
  <c r="AH634" i="1" s="1"/>
  <c r="AI634" i="1"/>
  <c r="AK634" i="1"/>
  <c r="AM634" i="1"/>
  <c r="W635" i="1"/>
  <c r="X635" i="1"/>
  <c r="Y635" i="1"/>
  <c r="AG635" i="1"/>
  <c r="AH635" i="1"/>
  <c r="AK635" i="1"/>
  <c r="AM635" i="1"/>
  <c r="W636" i="1"/>
  <c r="X636" i="1"/>
  <c r="Y636" i="1"/>
  <c r="AG636" i="1"/>
  <c r="AH636" i="1"/>
  <c r="AI636" i="1"/>
  <c r="AJ636" i="1"/>
  <c r="AK636" i="1"/>
  <c r="AM636" i="1"/>
  <c r="W637" i="1"/>
  <c r="X637" i="1"/>
  <c r="Y637" i="1"/>
  <c r="AG637" i="1"/>
  <c r="AH637" i="1"/>
  <c r="AI637" i="1"/>
  <c r="AJ637" i="1"/>
  <c r="AK637" i="1"/>
  <c r="AM637" i="1"/>
  <c r="W638" i="1"/>
  <c r="X638" i="1"/>
  <c r="Y638" i="1"/>
  <c r="AG638" i="1"/>
  <c r="AI638" i="1" s="1"/>
  <c r="AH638" i="1"/>
  <c r="AK638" i="1"/>
  <c r="AM638" i="1"/>
  <c r="W639" i="1"/>
  <c r="X639" i="1"/>
  <c r="Y639" i="1"/>
  <c r="AG639" i="1"/>
  <c r="AH639" i="1"/>
  <c r="AI639" i="1"/>
  <c r="AJ639" i="1"/>
  <c r="AK639" i="1"/>
  <c r="AM639" i="1"/>
  <c r="W640" i="1"/>
  <c r="X640" i="1"/>
  <c r="Y640" i="1"/>
  <c r="AG640" i="1"/>
  <c r="AJ640" i="1" s="1"/>
  <c r="AH640" i="1"/>
  <c r="AI640" i="1"/>
  <c r="AK640" i="1"/>
  <c r="AM640" i="1"/>
  <c r="W641" i="1"/>
  <c r="X641" i="1"/>
  <c r="Y641" i="1"/>
  <c r="AG641" i="1"/>
  <c r="AH641" i="1" s="1"/>
  <c r="AK641" i="1"/>
  <c r="AM641" i="1"/>
  <c r="W642" i="1"/>
  <c r="X642" i="1"/>
  <c r="Y642" i="1"/>
  <c r="AG642" i="1"/>
  <c r="AH642" i="1"/>
  <c r="AI642" i="1"/>
  <c r="AJ642" i="1"/>
  <c r="AK642" i="1"/>
  <c r="AM642" i="1"/>
  <c r="W643" i="1"/>
  <c r="X643" i="1"/>
  <c r="Y643" i="1"/>
  <c r="AG643" i="1"/>
  <c r="AH643" i="1" s="1"/>
  <c r="AI643" i="1"/>
  <c r="AK643" i="1"/>
  <c r="AM643" i="1"/>
  <c r="W644" i="1"/>
  <c r="X644" i="1"/>
  <c r="Y644" i="1"/>
  <c r="AG644" i="1"/>
  <c r="AI644" i="1" s="1"/>
  <c r="AK644" i="1"/>
  <c r="AM644" i="1"/>
  <c r="W645" i="1"/>
  <c r="X645" i="1"/>
  <c r="Y645" i="1"/>
  <c r="AG645" i="1"/>
  <c r="AH645" i="1" s="1"/>
  <c r="AK645" i="1"/>
  <c r="AM645" i="1"/>
  <c r="W646" i="1"/>
  <c r="X646" i="1"/>
  <c r="Y646" i="1"/>
  <c r="AG646" i="1"/>
  <c r="AJ646" i="1" s="1"/>
  <c r="AH646" i="1"/>
  <c r="AI646" i="1"/>
  <c r="AK646" i="1"/>
  <c r="AM646" i="1"/>
  <c r="W647" i="1"/>
  <c r="X647" i="1"/>
  <c r="Y647" i="1"/>
  <c r="AG647" i="1"/>
  <c r="AH647" i="1" s="1"/>
  <c r="AK647" i="1"/>
  <c r="AM647" i="1"/>
  <c r="W648" i="1"/>
  <c r="X648" i="1"/>
  <c r="Y648" i="1"/>
  <c r="AG648" i="1"/>
  <c r="AH648" i="1"/>
  <c r="AI648" i="1"/>
  <c r="AJ648" i="1"/>
  <c r="AK648" i="1"/>
  <c r="AM648" i="1"/>
  <c r="W649" i="1"/>
  <c r="X649" i="1"/>
  <c r="Y649" i="1"/>
  <c r="AG649" i="1"/>
  <c r="AH649" i="1" s="1"/>
  <c r="AI649" i="1"/>
  <c r="AK649" i="1"/>
  <c r="AM649" i="1"/>
  <c r="W650" i="1"/>
  <c r="X650" i="1"/>
  <c r="Y650" i="1"/>
  <c r="AG650" i="1"/>
  <c r="AI650" i="1" s="1"/>
  <c r="AK650" i="1"/>
  <c r="AM650" i="1"/>
  <c r="W651" i="1"/>
  <c r="X651" i="1"/>
  <c r="Y651" i="1"/>
  <c r="AG651" i="1"/>
  <c r="AH651" i="1" s="1"/>
  <c r="AK651" i="1"/>
  <c r="AM651" i="1"/>
  <c r="W652" i="1"/>
  <c r="X652" i="1"/>
  <c r="Y652" i="1"/>
  <c r="AG652" i="1"/>
  <c r="AJ652" i="1" s="1"/>
  <c r="AH652" i="1"/>
  <c r="AI652" i="1"/>
  <c r="AK652" i="1"/>
  <c r="AM652" i="1"/>
  <c r="W653" i="1"/>
  <c r="X653" i="1"/>
  <c r="Y653" i="1"/>
  <c r="AG653" i="1"/>
  <c r="AH653" i="1" s="1"/>
  <c r="AK653" i="1"/>
  <c r="AM653" i="1"/>
  <c r="W654" i="1"/>
  <c r="X654" i="1"/>
  <c r="Y654" i="1"/>
  <c r="AG654" i="1"/>
  <c r="AH654" i="1"/>
  <c r="AI654" i="1"/>
  <c r="AJ654" i="1"/>
  <c r="AK654" i="1"/>
  <c r="AM654" i="1"/>
  <c r="W655" i="1"/>
  <c r="X655" i="1"/>
  <c r="Y655" i="1"/>
  <c r="AG655" i="1"/>
  <c r="AH655" i="1" s="1"/>
  <c r="AI655" i="1"/>
  <c r="AK655" i="1"/>
  <c r="AM655" i="1"/>
  <c r="W656" i="1"/>
  <c r="X656" i="1"/>
  <c r="Y656" i="1"/>
  <c r="AG656" i="1"/>
  <c r="AI656" i="1" s="1"/>
  <c r="AK656" i="1"/>
  <c r="AM656" i="1"/>
  <c r="W657" i="1"/>
  <c r="X657" i="1"/>
  <c r="Y657" i="1"/>
  <c r="AG657" i="1"/>
  <c r="AH657" i="1" s="1"/>
  <c r="AK657" i="1"/>
  <c r="AM657" i="1"/>
  <c r="W658" i="1"/>
  <c r="X658" i="1"/>
  <c r="Y658" i="1"/>
  <c r="AG658" i="1"/>
  <c r="AJ658" i="1" s="1"/>
  <c r="AH658" i="1"/>
  <c r="AI658" i="1"/>
  <c r="AK658" i="1"/>
  <c r="AM658" i="1"/>
  <c r="W659" i="1"/>
  <c r="X659" i="1"/>
  <c r="Y659" i="1"/>
  <c r="AG659" i="1"/>
  <c r="AH659" i="1" s="1"/>
  <c r="AK659" i="1"/>
  <c r="AM659" i="1"/>
  <c r="W660" i="1"/>
  <c r="X660" i="1"/>
  <c r="Y660" i="1"/>
  <c r="AG660" i="1"/>
  <c r="AH660" i="1"/>
  <c r="AI660" i="1"/>
  <c r="AJ660" i="1"/>
  <c r="AK660" i="1"/>
  <c r="AM660" i="1"/>
  <c r="W661" i="1"/>
  <c r="X661" i="1"/>
  <c r="Y661" i="1"/>
  <c r="AG661" i="1"/>
  <c r="AH661" i="1" s="1"/>
  <c r="AI661" i="1"/>
  <c r="AK661" i="1"/>
  <c r="AM661" i="1"/>
  <c r="W662" i="1"/>
  <c r="X662" i="1"/>
  <c r="Y662" i="1"/>
  <c r="AG662" i="1"/>
  <c r="AI662" i="1" s="1"/>
  <c r="AK662" i="1"/>
  <c r="AM662" i="1"/>
  <c r="W663" i="1"/>
  <c r="X663" i="1"/>
  <c r="Y663" i="1"/>
  <c r="AG663" i="1"/>
  <c r="AH663" i="1" s="1"/>
  <c r="AK663" i="1"/>
  <c r="AM663" i="1"/>
  <c r="W664" i="1"/>
  <c r="X664" i="1"/>
  <c r="Y664" i="1"/>
  <c r="AG664" i="1"/>
  <c r="AJ664" i="1" s="1"/>
  <c r="AH664" i="1"/>
  <c r="AI664" i="1"/>
  <c r="AK664" i="1"/>
  <c r="AM664" i="1"/>
  <c r="W665" i="1"/>
  <c r="X665" i="1"/>
  <c r="Y665" i="1"/>
  <c r="AG665" i="1"/>
  <c r="AH665" i="1" s="1"/>
  <c r="AK665" i="1"/>
  <c r="AM665" i="1"/>
  <c r="W666" i="1"/>
  <c r="X666" i="1"/>
  <c r="Y666" i="1"/>
  <c r="AG666" i="1"/>
  <c r="AH666" i="1"/>
  <c r="AI666" i="1"/>
  <c r="AJ666" i="1"/>
  <c r="AK666" i="1"/>
  <c r="AM666" i="1"/>
  <c r="W667" i="1"/>
  <c r="X667" i="1"/>
  <c r="Y667" i="1"/>
  <c r="AG667" i="1"/>
  <c r="AH667" i="1" s="1"/>
  <c r="AI667" i="1"/>
  <c r="AK667" i="1"/>
  <c r="AM667" i="1"/>
  <c r="W668" i="1"/>
  <c r="X668" i="1"/>
  <c r="Y668" i="1"/>
  <c r="AG668" i="1"/>
  <c r="AI668" i="1" s="1"/>
  <c r="AK668" i="1"/>
  <c r="AM668" i="1"/>
  <c r="W669" i="1"/>
  <c r="X669" i="1"/>
  <c r="Y669" i="1"/>
  <c r="AG669" i="1"/>
  <c r="AH669" i="1" s="1"/>
  <c r="AK669" i="1"/>
  <c r="AM669" i="1"/>
  <c r="W670" i="1"/>
  <c r="X670" i="1"/>
  <c r="Y670" i="1"/>
  <c r="AG670" i="1"/>
  <c r="AJ670" i="1" s="1"/>
  <c r="AH670" i="1"/>
  <c r="AI670" i="1"/>
  <c r="AK670" i="1"/>
  <c r="AM670" i="1"/>
  <c r="W671" i="1"/>
  <c r="X671" i="1"/>
  <c r="Y671" i="1"/>
  <c r="AG671" i="1"/>
  <c r="AH671" i="1" s="1"/>
  <c r="AK671" i="1"/>
  <c r="AM671" i="1"/>
  <c r="W672" i="1"/>
  <c r="X672" i="1"/>
  <c r="Y672" i="1"/>
  <c r="AG672" i="1"/>
  <c r="AH672" i="1"/>
  <c r="AI672" i="1"/>
  <c r="AJ672" i="1"/>
  <c r="AK672" i="1"/>
  <c r="AM672" i="1"/>
  <c r="W673" i="1"/>
  <c r="X673" i="1"/>
  <c r="Y673" i="1"/>
  <c r="AG673" i="1"/>
  <c r="AH673" i="1" s="1"/>
  <c r="AI673" i="1"/>
  <c r="AK673" i="1"/>
  <c r="AM673" i="1"/>
  <c r="W674" i="1"/>
  <c r="X674" i="1"/>
  <c r="Y674" i="1"/>
  <c r="AG674" i="1"/>
  <c r="AI674" i="1" s="1"/>
  <c r="AK674" i="1"/>
  <c r="AM674" i="1"/>
  <c r="W675" i="1"/>
  <c r="X675" i="1"/>
  <c r="Y675" i="1"/>
  <c r="AG675" i="1"/>
  <c r="AH675" i="1" s="1"/>
  <c r="AK675" i="1"/>
  <c r="AM675" i="1"/>
  <c r="W676" i="1"/>
  <c r="X676" i="1"/>
  <c r="Y676" i="1"/>
  <c r="AG676" i="1"/>
  <c r="AJ676" i="1" s="1"/>
  <c r="AH676" i="1"/>
  <c r="AI676" i="1"/>
  <c r="AK676" i="1"/>
  <c r="AM676" i="1"/>
  <c r="W677" i="1"/>
  <c r="X677" i="1"/>
  <c r="Y677" i="1"/>
  <c r="AG677" i="1"/>
  <c r="AH677" i="1" s="1"/>
  <c r="AK677" i="1"/>
  <c r="AM677" i="1"/>
  <c r="W678" i="1"/>
  <c r="X678" i="1"/>
  <c r="Y678" i="1"/>
  <c r="AG678" i="1"/>
  <c r="AH678" i="1"/>
  <c r="AI678" i="1"/>
  <c r="AJ678" i="1"/>
  <c r="AK678" i="1"/>
  <c r="AM678" i="1"/>
  <c r="W679" i="1"/>
  <c r="X679" i="1"/>
  <c r="Y679" i="1"/>
  <c r="AG679" i="1"/>
  <c r="AH679" i="1" s="1"/>
  <c r="AI679" i="1"/>
  <c r="AK679" i="1"/>
  <c r="AM679" i="1"/>
  <c r="W680" i="1"/>
  <c r="X680" i="1"/>
  <c r="Y680" i="1"/>
  <c r="AG680" i="1"/>
  <c r="AI680" i="1" s="1"/>
  <c r="AK680" i="1"/>
  <c r="AM680" i="1"/>
  <c r="W681" i="1"/>
  <c r="X681" i="1"/>
  <c r="Y681" i="1"/>
  <c r="AG681" i="1"/>
  <c r="AH681" i="1" s="1"/>
  <c r="AK681" i="1"/>
  <c r="AM681" i="1"/>
  <c r="W682" i="1"/>
  <c r="X682" i="1"/>
  <c r="Y682" i="1"/>
  <c r="AG682" i="1"/>
  <c r="AJ682" i="1" s="1"/>
  <c r="AH682" i="1"/>
  <c r="AI682" i="1"/>
  <c r="AK682" i="1"/>
  <c r="AM682" i="1"/>
  <c r="W683" i="1"/>
  <c r="X683" i="1"/>
  <c r="Y683" i="1"/>
  <c r="AG683" i="1"/>
  <c r="AH683" i="1" s="1"/>
  <c r="AK683" i="1"/>
  <c r="AM683" i="1"/>
  <c r="W684" i="1"/>
  <c r="X684" i="1"/>
  <c r="Y684" i="1"/>
  <c r="AG684" i="1"/>
  <c r="AH684" i="1"/>
  <c r="AI684" i="1"/>
  <c r="AJ684" i="1"/>
  <c r="AK684" i="1"/>
  <c r="AM684" i="1"/>
  <c r="W685" i="1"/>
  <c r="X685" i="1"/>
  <c r="Y685" i="1"/>
  <c r="AG685" i="1"/>
  <c r="AH685" i="1" s="1"/>
  <c r="AI685" i="1"/>
  <c r="AK685" i="1"/>
  <c r="AM685" i="1"/>
  <c r="W686" i="1"/>
  <c r="X686" i="1"/>
  <c r="Y686" i="1"/>
  <c r="AG686" i="1"/>
  <c r="AI686" i="1" s="1"/>
  <c r="AK686" i="1"/>
  <c r="AM686" i="1"/>
  <c r="W687" i="1"/>
  <c r="X687" i="1"/>
  <c r="Y687" i="1"/>
  <c r="AG687" i="1"/>
  <c r="AH687" i="1" s="1"/>
  <c r="AK687" i="1"/>
  <c r="AM687" i="1"/>
  <c r="W688" i="1"/>
  <c r="X688" i="1"/>
  <c r="Y688" i="1"/>
  <c r="AG688" i="1"/>
  <c r="AJ688" i="1" s="1"/>
  <c r="AH688" i="1"/>
  <c r="AI688" i="1"/>
  <c r="AK688" i="1"/>
  <c r="AM688" i="1"/>
  <c r="W689" i="1"/>
  <c r="X689" i="1"/>
  <c r="Y689" i="1"/>
  <c r="AG689" i="1"/>
  <c r="AH689" i="1" s="1"/>
  <c r="AK689" i="1"/>
  <c r="AM689" i="1"/>
  <c r="W690" i="1"/>
  <c r="X690" i="1"/>
  <c r="Y690" i="1"/>
  <c r="AG690" i="1"/>
  <c r="AH690" i="1"/>
  <c r="AI690" i="1"/>
  <c r="AJ690" i="1"/>
  <c r="AK690" i="1"/>
  <c r="AM690" i="1"/>
  <c r="W691" i="1"/>
  <c r="X691" i="1"/>
  <c r="Y691" i="1"/>
  <c r="AG691" i="1"/>
  <c r="AH691" i="1" s="1"/>
  <c r="AI691" i="1"/>
  <c r="AK691" i="1"/>
  <c r="AM691" i="1"/>
  <c r="W692" i="1"/>
  <c r="X692" i="1"/>
  <c r="Y692" i="1"/>
  <c r="AG692" i="1"/>
  <c r="AI692" i="1" s="1"/>
  <c r="AK692" i="1"/>
  <c r="AM692" i="1"/>
  <c r="W693" i="1"/>
  <c r="X693" i="1"/>
  <c r="Y693" i="1"/>
  <c r="AG693" i="1"/>
  <c r="AH693" i="1" s="1"/>
  <c r="AK693" i="1"/>
  <c r="AM693" i="1"/>
  <c r="W694" i="1"/>
  <c r="X694" i="1"/>
  <c r="Y694" i="1"/>
  <c r="AG694" i="1"/>
  <c r="AJ694" i="1" s="1"/>
  <c r="AH694" i="1"/>
  <c r="AI694" i="1"/>
  <c r="AK694" i="1"/>
  <c r="AM694" i="1"/>
  <c r="W695" i="1"/>
  <c r="X695" i="1"/>
  <c r="Y695" i="1"/>
  <c r="AG695" i="1"/>
  <c r="AH695" i="1" s="1"/>
  <c r="AK695" i="1"/>
  <c r="AM695" i="1"/>
  <c r="W696" i="1"/>
  <c r="X696" i="1"/>
  <c r="Y696" i="1"/>
  <c r="AG696" i="1"/>
  <c r="AH696" i="1"/>
  <c r="AI696" i="1"/>
  <c r="AJ696" i="1"/>
  <c r="AK696" i="1"/>
  <c r="AM696" i="1"/>
  <c r="W697" i="1"/>
  <c r="X697" i="1"/>
  <c r="Y697" i="1"/>
  <c r="AG697" i="1"/>
  <c r="AH697" i="1" s="1"/>
  <c r="AI697" i="1"/>
  <c r="AK697" i="1"/>
  <c r="AM697" i="1"/>
  <c r="W698" i="1"/>
  <c r="X698" i="1"/>
  <c r="Y698" i="1"/>
  <c r="AG698" i="1"/>
  <c r="AI698" i="1" s="1"/>
  <c r="AK698" i="1"/>
  <c r="AM698" i="1"/>
  <c r="W699" i="1"/>
  <c r="X699" i="1"/>
  <c r="Y699" i="1"/>
  <c r="AG699" i="1"/>
  <c r="AH699" i="1" s="1"/>
  <c r="AK699" i="1"/>
  <c r="AM699" i="1"/>
  <c r="W700" i="1"/>
  <c r="X700" i="1"/>
  <c r="Y700" i="1"/>
  <c r="AG700" i="1"/>
  <c r="AJ700" i="1" s="1"/>
  <c r="AH700" i="1"/>
  <c r="AI700" i="1"/>
  <c r="AK700" i="1"/>
  <c r="AM700" i="1"/>
  <c r="W701" i="1"/>
  <c r="X701" i="1"/>
  <c r="Y701" i="1"/>
  <c r="AG701" i="1"/>
  <c r="AH701" i="1" s="1"/>
  <c r="AK701" i="1"/>
  <c r="AM701" i="1"/>
  <c r="W702" i="1"/>
  <c r="X702" i="1"/>
  <c r="Y702" i="1"/>
  <c r="AG702" i="1"/>
  <c r="AH702" i="1"/>
  <c r="AI702" i="1"/>
  <c r="AJ702" i="1"/>
  <c r="AK702" i="1"/>
  <c r="AM702" i="1"/>
  <c r="W703" i="1"/>
  <c r="X703" i="1"/>
  <c r="Y703" i="1"/>
  <c r="AG703" i="1"/>
  <c r="AH703" i="1" s="1"/>
  <c r="AI703" i="1"/>
  <c r="AK703" i="1"/>
  <c r="AM703" i="1"/>
  <c r="W704" i="1"/>
  <c r="X704" i="1"/>
  <c r="Y704" i="1"/>
  <c r="AG704" i="1"/>
  <c r="AI704" i="1" s="1"/>
  <c r="AK704" i="1"/>
  <c r="AM704" i="1"/>
  <c r="W705" i="1"/>
  <c r="X705" i="1"/>
  <c r="Y705" i="1"/>
  <c r="AG705" i="1"/>
  <c r="AH705" i="1" s="1"/>
  <c r="AK705" i="1"/>
  <c r="AM705" i="1"/>
  <c r="W706" i="1"/>
  <c r="X706" i="1"/>
  <c r="Y706" i="1"/>
  <c r="AG706" i="1"/>
  <c r="AJ706" i="1" s="1"/>
  <c r="AH706" i="1"/>
  <c r="AI706" i="1"/>
  <c r="AK706" i="1"/>
  <c r="AM706" i="1"/>
  <c r="W707" i="1"/>
  <c r="X707" i="1"/>
  <c r="Y707" i="1"/>
  <c r="AG707" i="1"/>
  <c r="AH707" i="1" s="1"/>
  <c r="AK707" i="1"/>
  <c r="AM707" i="1"/>
  <c r="W708" i="1"/>
  <c r="X708" i="1"/>
  <c r="Y708" i="1"/>
  <c r="AG708" i="1"/>
  <c r="AH708" i="1"/>
  <c r="AI708" i="1"/>
  <c r="AJ708" i="1"/>
  <c r="AK708" i="1"/>
  <c r="AM708" i="1"/>
  <c r="W709" i="1"/>
  <c r="X709" i="1"/>
  <c r="Y709" i="1"/>
  <c r="AG709" i="1"/>
  <c r="AH709" i="1" s="1"/>
  <c r="AI709" i="1"/>
  <c r="AK709" i="1"/>
  <c r="AM709" i="1"/>
  <c r="W710" i="1"/>
  <c r="X710" i="1"/>
  <c r="Y710" i="1"/>
  <c r="AG710" i="1"/>
  <c r="AI710" i="1" s="1"/>
  <c r="AK710" i="1"/>
  <c r="AM710" i="1"/>
  <c r="W711" i="1"/>
  <c r="X711" i="1"/>
  <c r="Y711" i="1"/>
  <c r="AG711" i="1"/>
  <c r="AH711" i="1" s="1"/>
  <c r="AK711" i="1"/>
  <c r="AM711" i="1"/>
  <c r="W712" i="1"/>
  <c r="X712" i="1"/>
  <c r="Y712" i="1"/>
  <c r="AG712" i="1"/>
  <c r="AH712" i="1"/>
  <c r="AI712" i="1"/>
  <c r="AJ712" i="1"/>
  <c r="AK712" i="1"/>
  <c r="AM712" i="1"/>
  <c r="W713" i="1"/>
  <c r="X713" i="1"/>
  <c r="Y713" i="1"/>
  <c r="AG713" i="1"/>
  <c r="AH713" i="1" s="1"/>
  <c r="AK713" i="1"/>
  <c r="AM713" i="1"/>
  <c r="W714" i="1"/>
  <c r="X714" i="1"/>
  <c r="Y714" i="1"/>
  <c r="AG714" i="1"/>
  <c r="AH714" i="1"/>
  <c r="AI714" i="1"/>
  <c r="AJ714" i="1"/>
  <c r="AK714" i="1"/>
  <c r="AM714" i="1"/>
  <c r="W715" i="1"/>
  <c r="X715" i="1"/>
  <c r="Y715" i="1"/>
  <c r="AG715" i="1"/>
  <c r="AH715" i="1" s="1"/>
  <c r="AI715" i="1"/>
  <c r="AK715" i="1"/>
  <c r="AM715" i="1"/>
  <c r="W716" i="1"/>
  <c r="X716" i="1"/>
  <c r="Y716" i="1"/>
  <c r="AG716" i="1"/>
  <c r="AI716" i="1" s="1"/>
  <c r="AK716" i="1"/>
  <c r="AM716" i="1"/>
  <c r="W717" i="1"/>
  <c r="X717" i="1"/>
  <c r="Y717" i="1"/>
  <c r="AG717" i="1"/>
  <c r="AH717" i="1" s="1"/>
  <c r="AK717" i="1"/>
  <c r="AM717" i="1"/>
  <c r="W718" i="1"/>
  <c r="X718" i="1"/>
  <c r="Y718" i="1"/>
  <c r="AG718" i="1"/>
  <c r="AH718" i="1"/>
  <c r="AI718" i="1"/>
  <c r="AJ718" i="1"/>
  <c r="AK718" i="1"/>
  <c r="AM718" i="1"/>
  <c r="W719" i="1"/>
  <c r="X719" i="1"/>
  <c r="Y719" i="1"/>
  <c r="AG719" i="1"/>
  <c r="AH719" i="1" s="1"/>
  <c r="AK719" i="1"/>
  <c r="AM719" i="1"/>
  <c r="B2246" i="2"/>
  <c r="C2246" i="2"/>
  <c r="E2246" i="2" s="1"/>
  <c r="I2246" i="2"/>
  <c r="J2246" i="2"/>
  <c r="B2247" i="2"/>
  <c r="B2252" i="2" s="1"/>
  <c r="C2247" i="2"/>
  <c r="C2252" i="2" s="1"/>
  <c r="G2247" i="2"/>
  <c r="I2247" i="2"/>
  <c r="J2247" i="2"/>
  <c r="B2248" i="2"/>
  <c r="C2248" i="2"/>
  <c r="E2248" i="2" s="1"/>
  <c r="J2248" i="2"/>
  <c r="B2249" i="2"/>
  <c r="B2254" i="2" s="1"/>
  <c r="C2249" i="2"/>
  <c r="C2254" i="2" s="1"/>
  <c r="G2249" i="2"/>
  <c r="I2249" i="2"/>
  <c r="J2249" i="2"/>
  <c r="B2250" i="2"/>
  <c r="C2250" i="2"/>
  <c r="E2250" i="2" s="1"/>
  <c r="J2250" i="2"/>
  <c r="B2251" i="2"/>
  <c r="B2256" i="2" s="1"/>
  <c r="C2251" i="2"/>
  <c r="C2256" i="2" s="1"/>
  <c r="G2251" i="2"/>
  <c r="I2251" i="2"/>
  <c r="J2251" i="2"/>
  <c r="B2253" i="2"/>
  <c r="B2258" i="2" s="1"/>
  <c r="C2253" i="2"/>
  <c r="C2258" i="2" s="1"/>
  <c r="G2253" i="2"/>
  <c r="J2253" i="2"/>
  <c r="B2255" i="2"/>
  <c r="B2260" i="2" s="1"/>
  <c r="C2255" i="2"/>
  <c r="C2260" i="2" s="1"/>
  <c r="E2255" i="2"/>
  <c r="G2255" i="2"/>
  <c r="J2255" i="2"/>
  <c r="AV454" i="1"/>
  <c r="AW454" i="1" s="1"/>
  <c r="AX454" i="1"/>
  <c r="AV455" i="1"/>
  <c r="AV456" i="1"/>
  <c r="AX456" i="1"/>
  <c r="AY456" i="1"/>
  <c r="AV457" i="1"/>
  <c r="AW457" i="1"/>
  <c r="AX457" i="1"/>
  <c r="AZ457" i="1" s="1"/>
  <c r="AY457" i="1"/>
  <c r="AV458" i="1"/>
  <c r="AX458" i="1"/>
  <c r="AV459" i="1"/>
  <c r="AY459" i="1" s="1"/>
  <c r="AX459" i="1"/>
  <c r="AV460" i="1"/>
  <c r="AW460" i="1"/>
  <c r="AX460" i="1"/>
  <c r="AZ460" i="1" s="1"/>
  <c r="AY460" i="1"/>
  <c r="AV461" i="1"/>
  <c r="AX461" i="1" s="1"/>
  <c r="AY461" i="1"/>
  <c r="AV462" i="1"/>
  <c r="AX462" i="1"/>
  <c r="AY462" i="1"/>
  <c r="AV463" i="1"/>
  <c r="AW463" i="1"/>
  <c r="AX463" i="1"/>
  <c r="AY463" i="1"/>
  <c r="AZ463" i="1"/>
  <c r="AV464" i="1"/>
  <c r="AX464" i="1"/>
  <c r="AV465" i="1"/>
  <c r="AV466" i="1"/>
  <c r="AW466" i="1"/>
  <c r="AX466" i="1"/>
  <c r="AZ466" i="1" s="1"/>
  <c r="AY466" i="1"/>
  <c r="AV467" i="1"/>
  <c r="AX467" i="1" s="1"/>
  <c r="AV468" i="1"/>
  <c r="AV469" i="1"/>
  <c r="AW469" i="1" s="1"/>
  <c r="AZ469" i="1" s="1"/>
  <c r="AX469" i="1"/>
  <c r="AY469" i="1"/>
  <c r="AV470" i="1"/>
  <c r="AV471" i="1"/>
  <c r="AX471" i="1"/>
  <c r="AV472" i="1"/>
  <c r="AW472" i="1" s="1"/>
  <c r="AX472" i="1"/>
  <c r="AZ472" i="1" s="1"/>
  <c r="AY472" i="1"/>
  <c r="AV473" i="1"/>
  <c r="AX473" i="1" s="1"/>
  <c r="AV474" i="1"/>
  <c r="AX474" i="1"/>
  <c r="AY474" i="1"/>
  <c r="AV477" i="1"/>
  <c r="AX477" i="1"/>
  <c r="AY477" i="1"/>
  <c r="AV479" i="1"/>
  <c r="AX479" i="1"/>
  <c r="AY479" i="1"/>
  <c r="AV480" i="1"/>
  <c r="AV482" i="1"/>
  <c r="AX482" i="1"/>
  <c r="AV483" i="1"/>
  <c r="AX483" i="1"/>
  <c r="AY483" i="1"/>
  <c r="AV486" i="1"/>
  <c r="AX486" i="1"/>
  <c r="AY486" i="1"/>
  <c r="AV489" i="1"/>
  <c r="AV492" i="1"/>
  <c r="AX492" i="1"/>
  <c r="AY492" i="1"/>
  <c r="AV500" i="1"/>
  <c r="AX500" i="1"/>
  <c r="AV509" i="1"/>
  <c r="AX509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V315" i="1"/>
  <c r="AV316" i="1"/>
  <c r="AV317" i="1"/>
  <c r="AV318" i="1"/>
  <c r="AV319" i="1"/>
  <c r="AV339" i="1" s="1"/>
  <c r="AV359" i="1" s="1"/>
  <c r="AV379" i="1" s="1"/>
  <c r="AV399" i="1" s="1"/>
  <c r="AV419" i="1" s="1"/>
  <c r="AV439" i="1" s="1"/>
  <c r="AV320" i="1"/>
  <c r="AV321" i="1"/>
  <c r="AV322" i="1"/>
  <c r="AV342" i="1" s="1"/>
  <c r="AV362" i="1" s="1"/>
  <c r="AV382" i="1" s="1"/>
  <c r="AV402" i="1" s="1"/>
  <c r="AV422" i="1" s="1"/>
  <c r="AV442" i="1" s="1"/>
  <c r="AV323" i="1"/>
  <c r="AV324" i="1"/>
  <c r="AV325" i="1"/>
  <c r="AV345" i="1" s="1"/>
  <c r="AV365" i="1" s="1"/>
  <c r="AV385" i="1" s="1"/>
  <c r="AV405" i="1" s="1"/>
  <c r="AV425" i="1" s="1"/>
  <c r="AV445" i="1" s="1"/>
  <c r="AV326" i="1"/>
  <c r="AV327" i="1"/>
  <c r="AV328" i="1"/>
  <c r="AV329" i="1"/>
  <c r="AV330" i="1"/>
  <c r="AV331" i="1"/>
  <c r="AV351" i="1" s="1"/>
  <c r="AV371" i="1" s="1"/>
  <c r="AV391" i="1" s="1"/>
  <c r="AV411" i="1" s="1"/>
  <c r="AV431" i="1" s="1"/>
  <c r="AV451" i="1" s="1"/>
  <c r="AV332" i="1"/>
  <c r="AV333" i="1"/>
  <c r="AV334" i="1"/>
  <c r="AV354" i="1" s="1"/>
  <c r="AV374" i="1" s="1"/>
  <c r="AV394" i="1" s="1"/>
  <c r="AV414" i="1" s="1"/>
  <c r="AV434" i="1" s="1"/>
  <c r="AV335" i="1"/>
  <c r="AV336" i="1"/>
  <c r="AV337" i="1"/>
  <c r="AV357" i="1" s="1"/>
  <c r="AV377" i="1" s="1"/>
  <c r="AV397" i="1" s="1"/>
  <c r="AV417" i="1" s="1"/>
  <c r="AV437" i="1" s="1"/>
  <c r="AV338" i="1"/>
  <c r="AV340" i="1"/>
  <c r="AV341" i="1"/>
  <c r="AV343" i="1"/>
  <c r="AV363" i="1" s="1"/>
  <c r="AV383" i="1" s="1"/>
  <c r="AV403" i="1" s="1"/>
  <c r="AV423" i="1" s="1"/>
  <c r="AV443" i="1" s="1"/>
  <c r="AV344" i="1"/>
  <c r="AV364" i="1" s="1"/>
  <c r="AV384" i="1" s="1"/>
  <c r="AV404" i="1" s="1"/>
  <c r="AV424" i="1" s="1"/>
  <c r="AV444" i="1" s="1"/>
  <c r="AV346" i="1"/>
  <c r="AV366" i="1" s="1"/>
  <c r="AV386" i="1" s="1"/>
  <c r="AV406" i="1" s="1"/>
  <c r="AV426" i="1" s="1"/>
  <c r="AV446" i="1" s="1"/>
  <c r="AV347" i="1"/>
  <c r="AV348" i="1"/>
  <c r="AV349" i="1"/>
  <c r="AV369" i="1" s="1"/>
  <c r="AV389" i="1" s="1"/>
  <c r="AV409" i="1" s="1"/>
  <c r="AV429" i="1" s="1"/>
  <c r="AV449" i="1" s="1"/>
  <c r="AV350" i="1"/>
  <c r="AV352" i="1"/>
  <c r="AV353" i="1"/>
  <c r="AV355" i="1"/>
  <c r="AV375" i="1" s="1"/>
  <c r="AV395" i="1" s="1"/>
  <c r="AV415" i="1" s="1"/>
  <c r="AV435" i="1" s="1"/>
  <c r="AV356" i="1"/>
  <c r="AV376" i="1" s="1"/>
  <c r="AV396" i="1" s="1"/>
  <c r="AV416" i="1" s="1"/>
  <c r="AV436" i="1" s="1"/>
  <c r="AV358" i="1"/>
  <c r="AV378" i="1" s="1"/>
  <c r="AV398" i="1" s="1"/>
  <c r="AV418" i="1" s="1"/>
  <c r="AV438" i="1" s="1"/>
  <c r="AV360" i="1"/>
  <c r="AV380" i="1" s="1"/>
  <c r="AV400" i="1" s="1"/>
  <c r="AV420" i="1" s="1"/>
  <c r="AV440" i="1" s="1"/>
  <c r="AV361" i="1"/>
  <c r="AV381" i="1" s="1"/>
  <c r="AV401" i="1" s="1"/>
  <c r="AV421" i="1" s="1"/>
  <c r="AV441" i="1" s="1"/>
  <c r="AV367" i="1"/>
  <c r="AV387" i="1" s="1"/>
  <c r="AV407" i="1" s="1"/>
  <c r="AV427" i="1" s="1"/>
  <c r="AV447" i="1" s="1"/>
  <c r="AV368" i="1"/>
  <c r="AV388" i="1" s="1"/>
  <c r="AV408" i="1" s="1"/>
  <c r="AV428" i="1" s="1"/>
  <c r="AV448" i="1" s="1"/>
  <c r="AV370" i="1"/>
  <c r="AV390" i="1" s="1"/>
  <c r="AV410" i="1" s="1"/>
  <c r="AV430" i="1" s="1"/>
  <c r="AV450" i="1" s="1"/>
  <c r="AV372" i="1"/>
  <c r="AV373" i="1"/>
  <c r="AV393" i="1" s="1"/>
  <c r="AV413" i="1" s="1"/>
  <c r="AV433" i="1" s="1"/>
  <c r="AV453" i="1" s="1"/>
  <c r="AV392" i="1"/>
  <c r="AV412" i="1" s="1"/>
  <c r="AV432" i="1" s="1"/>
  <c r="AV452" i="1" s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B40" i="1"/>
  <c r="BB41" i="1"/>
  <c r="BB42" i="1"/>
  <c r="BB43" i="1"/>
  <c r="BB53" i="1" s="1"/>
  <c r="BB63" i="1" s="1"/>
  <c r="BB73" i="1" s="1"/>
  <c r="BB83" i="1" s="1"/>
  <c r="BB93" i="1" s="1"/>
  <c r="BB103" i="1" s="1"/>
  <c r="BB113" i="1" s="1"/>
  <c r="BB123" i="1" s="1"/>
  <c r="BB133" i="1" s="1"/>
  <c r="BB143" i="1" s="1"/>
  <c r="BB153" i="1" s="1"/>
  <c r="BB163" i="1" s="1"/>
  <c r="BB173" i="1" s="1"/>
  <c r="BB183" i="1" s="1"/>
  <c r="BB193" i="1" s="1"/>
  <c r="BB203" i="1" s="1"/>
  <c r="BB213" i="1" s="1"/>
  <c r="BB223" i="1" s="1"/>
  <c r="BB44" i="1"/>
  <c r="BB54" i="1" s="1"/>
  <c r="BB64" i="1" s="1"/>
  <c r="BB74" i="1" s="1"/>
  <c r="BB84" i="1" s="1"/>
  <c r="BB94" i="1" s="1"/>
  <c r="BB104" i="1" s="1"/>
  <c r="BB114" i="1" s="1"/>
  <c r="BB124" i="1" s="1"/>
  <c r="BB134" i="1" s="1"/>
  <c r="BB144" i="1" s="1"/>
  <c r="BB154" i="1" s="1"/>
  <c r="BB164" i="1" s="1"/>
  <c r="BB174" i="1" s="1"/>
  <c r="BB184" i="1" s="1"/>
  <c r="BB194" i="1" s="1"/>
  <c r="BB204" i="1" s="1"/>
  <c r="BB214" i="1" s="1"/>
  <c r="BB224" i="1" s="1"/>
  <c r="BB45" i="1"/>
  <c r="BB55" i="1" s="1"/>
  <c r="BB65" i="1" s="1"/>
  <c r="BB75" i="1" s="1"/>
  <c r="BB85" i="1" s="1"/>
  <c r="BB95" i="1" s="1"/>
  <c r="BB105" i="1" s="1"/>
  <c r="BB115" i="1" s="1"/>
  <c r="BB125" i="1" s="1"/>
  <c r="BB135" i="1" s="1"/>
  <c r="BB145" i="1" s="1"/>
  <c r="BB155" i="1" s="1"/>
  <c r="BB165" i="1" s="1"/>
  <c r="BB175" i="1" s="1"/>
  <c r="BB185" i="1" s="1"/>
  <c r="BB195" i="1" s="1"/>
  <c r="BB205" i="1" s="1"/>
  <c r="BB215" i="1" s="1"/>
  <c r="BB225" i="1" s="1"/>
  <c r="BB46" i="1"/>
  <c r="BB47" i="1"/>
  <c r="BB48" i="1"/>
  <c r="BB58" i="1" s="1"/>
  <c r="BB68" i="1" s="1"/>
  <c r="BB78" i="1" s="1"/>
  <c r="BB88" i="1" s="1"/>
  <c r="BB98" i="1" s="1"/>
  <c r="BB108" i="1" s="1"/>
  <c r="BB118" i="1" s="1"/>
  <c r="BB128" i="1" s="1"/>
  <c r="BB138" i="1" s="1"/>
  <c r="BB148" i="1" s="1"/>
  <c r="BB158" i="1" s="1"/>
  <c r="BB168" i="1" s="1"/>
  <c r="BB178" i="1" s="1"/>
  <c r="BB188" i="1" s="1"/>
  <c r="BB198" i="1" s="1"/>
  <c r="BB208" i="1" s="1"/>
  <c r="BB218" i="1" s="1"/>
  <c r="BB228" i="1" s="1"/>
  <c r="BB49" i="1"/>
  <c r="BB59" i="1" s="1"/>
  <c r="BB69" i="1" s="1"/>
  <c r="BB79" i="1" s="1"/>
  <c r="BB89" i="1" s="1"/>
  <c r="BB99" i="1" s="1"/>
  <c r="BB109" i="1" s="1"/>
  <c r="BB119" i="1" s="1"/>
  <c r="BB129" i="1" s="1"/>
  <c r="BB139" i="1" s="1"/>
  <c r="BB149" i="1" s="1"/>
  <c r="BB159" i="1" s="1"/>
  <c r="BB169" i="1" s="1"/>
  <c r="BB179" i="1" s="1"/>
  <c r="BB189" i="1" s="1"/>
  <c r="BB199" i="1" s="1"/>
  <c r="BB209" i="1" s="1"/>
  <c r="BB219" i="1" s="1"/>
  <c r="BB50" i="1"/>
  <c r="BB60" i="1" s="1"/>
  <c r="BB70" i="1" s="1"/>
  <c r="BB80" i="1" s="1"/>
  <c r="BB90" i="1" s="1"/>
  <c r="BB100" i="1" s="1"/>
  <c r="BB110" i="1" s="1"/>
  <c r="BB120" i="1" s="1"/>
  <c r="BB130" i="1" s="1"/>
  <c r="BB140" i="1" s="1"/>
  <c r="BB150" i="1" s="1"/>
  <c r="BB160" i="1" s="1"/>
  <c r="BB170" i="1" s="1"/>
  <c r="BB180" i="1" s="1"/>
  <c r="BB190" i="1" s="1"/>
  <c r="BB200" i="1" s="1"/>
  <c r="BB210" i="1" s="1"/>
  <c r="BB220" i="1" s="1"/>
  <c r="BB51" i="1"/>
  <c r="BB61" i="1" s="1"/>
  <c r="BB71" i="1" s="1"/>
  <c r="BB81" i="1" s="1"/>
  <c r="BB91" i="1" s="1"/>
  <c r="BB101" i="1" s="1"/>
  <c r="BB111" i="1" s="1"/>
  <c r="BB121" i="1" s="1"/>
  <c r="BB131" i="1" s="1"/>
  <c r="BB141" i="1" s="1"/>
  <c r="BB151" i="1" s="1"/>
  <c r="BB161" i="1" s="1"/>
  <c r="BB171" i="1" s="1"/>
  <c r="BB181" i="1" s="1"/>
  <c r="BB191" i="1" s="1"/>
  <c r="BB201" i="1" s="1"/>
  <c r="BB211" i="1" s="1"/>
  <c r="BB221" i="1" s="1"/>
  <c r="BB52" i="1"/>
  <c r="BB56" i="1"/>
  <c r="BB66" i="1" s="1"/>
  <c r="BB76" i="1" s="1"/>
  <c r="BB86" i="1" s="1"/>
  <c r="BB96" i="1" s="1"/>
  <c r="BB106" i="1" s="1"/>
  <c r="BB116" i="1" s="1"/>
  <c r="BB126" i="1" s="1"/>
  <c r="BB136" i="1" s="1"/>
  <c r="BB146" i="1" s="1"/>
  <c r="BB156" i="1" s="1"/>
  <c r="BB166" i="1" s="1"/>
  <c r="BB176" i="1" s="1"/>
  <c r="BB186" i="1" s="1"/>
  <c r="BB196" i="1" s="1"/>
  <c r="BB206" i="1" s="1"/>
  <c r="BB216" i="1" s="1"/>
  <c r="BB226" i="1" s="1"/>
  <c r="BB57" i="1"/>
  <c r="BB67" i="1" s="1"/>
  <c r="BB77" i="1" s="1"/>
  <c r="BB87" i="1" s="1"/>
  <c r="BB97" i="1" s="1"/>
  <c r="BB107" i="1" s="1"/>
  <c r="BB117" i="1" s="1"/>
  <c r="BB127" i="1" s="1"/>
  <c r="BB137" i="1" s="1"/>
  <c r="BB147" i="1" s="1"/>
  <c r="BB157" i="1" s="1"/>
  <c r="BB167" i="1" s="1"/>
  <c r="BB177" i="1" s="1"/>
  <c r="BB187" i="1" s="1"/>
  <c r="BB197" i="1" s="1"/>
  <c r="BB207" i="1" s="1"/>
  <c r="BB217" i="1" s="1"/>
  <c r="BB227" i="1" s="1"/>
  <c r="BB62" i="1"/>
  <c r="BB72" i="1" s="1"/>
  <c r="BB82" i="1" s="1"/>
  <c r="BB92" i="1" s="1"/>
  <c r="BB102" i="1" s="1"/>
  <c r="BB112" i="1" s="1"/>
  <c r="BB122" i="1" s="1"/>
  <c r="BB132" i="1" s="1"/>
  <c r="BB142" i="1" s="1"/>
  <c r="BB152" i="1" s="1"/>
  <c r="BB162" i="1" s="1"/>
  <c r="BB172" i="1" s="1"/>
  <c r="BB182" i="1" s="1"/>
  <c r="BB192" i="1" s="1"/>
  <c r="BB202" i="1" s="1"/>
  <c r="BB212" i="1" s="1"/>
  <c r="BB222" i="1" s="1"/>
  <c r="BB39" i="1"/>
  <c r="J2898" i="2" l="1"/>
  <c r="B2913" i="2"/>
  <c r="J2908" i="2"/>
  <c r="B2874" i="2"/>
  <c r="J2869" i="2"/>
  <c r="B2886" i="2"/>
  <c r="J2870" i="2"/>
  <c r="B2875" i="2"/>
  <c r="J2888" i="2"/>
  <c r="E2710" i="2"/>
  <c r="G2710" i="2"/>
  <c r="I2710" i="2"/>
  <c r="C2715" i="2"/>
  <c r="J2876" i="2"/>
  <c r="J2865" i="2"/>
  <c r="B2872" i="2"/>
  <c r="J2867" i="2"/>
  <c r="J2744" i="2"/>
  <c r="J2729" i="2"/>
  <c r="E2712" i="2"/>
  <c r="G2712" i="2"/>
  <c r="I2712" i="2"/>
  <c r="C2717" i="2"/>
  <c r="E2706" i="2"/>
  <c r="G2706" i="2"/>
  <c r="I2706" i="2"/>
  <c r="C2711" i="2"/>
  <c r="E2708" i="2"/>
  <c r="G2708" i="2"/>
  <c r="I2708" i="2"/>
  <c r="C2713" i="2"/>
  <c r="J2732" i="2"/>
  <c r="J2717" i="2"/>
  <c r="E2714" i="2"/>
  <c r="G2714" i="2"/>
  <c r="I2714" i="2"/>
  <c r="C2719" i="2"/>
  <c r="I2704" i="2"/>
  <c r="I2702" i="2"/>
  <c r="I2700" i="2"/>
  <c r="G2704" i="2"/>
  <c r="G2702" i="2"/>
  <c r="G2700" i="2"/>
  <c r="B2492" i="2"/>
  <c r="J2487" i="2"/>
  <c r="B2498" i="2"/>
  <c r="J2493" i="2"/>
  <c r="B2490" i="2"/>
  <c r="J2485" i="2"/>
  <c r="J2494" i="2"/>
  <c r="B2499" i="2"/>
  <c r="B2326" i="2"/>
  <c r="J2321" i="2"/>
  <c r="I2316" i="2"/>
  <c r="G2316" i="2"/>
  <c r="E2316" i="2"/>
  <c r="I2310" i="2"/>
  <c r="J2325" i="2"/>
  <c r="J2315" i="2"/>
  <c r="G2310" i="2"/>
  <c r="J2335" i="2"/>
  <c r="E2310" i="2"/>
  <c r="E2308" i="2"/>
  <c r="C2313" i="2"/>
  <c r="J2400" i="2"/>
  <c r="J2345" i="2"/>
  <c r="J2375" i="2"/>
  <c r="J2320" i="2"/>
  <c r="J2330" i="2"/>
  <c r="C2321" i="2"/>
  <c r="C2319" i="2"/>
  <c r="C2317" i="2"/>
  <c r="C2315" i="2"/>
  <c r="AH716" i="1"/>
  <c r="AJ715" i="1"/>
  <c r="AH710" i="1"/>
  <c r="AJ709" i="1"/>
  <c r="AH704" i="1"/>
  <c r="AJ703" i="1"/>
  <c r="AH698" i="1"/>
  <c r="AJ697" i="1"/>
  <c r="AH692" i="1"/>
  <c r="AJ691" i="1"/>
  <c r="AH686" i="1"/>
  <c r="AJ685" i="1"/>
  <c r="AH680" i="1"/>
  <c r="AJ679" i="1"/>
  <c r="AH674" i="1"/>
  <c r="AJ673" i="1"/>
  <c r="AH668" i="1"/>
  <c r="AJ667" i="1"/>
  <c r="AH662" i="1"/>
  <c r="AJ661" i="1"/>
  <c r="AH656" i="1"/>
  <c r="AJ655" i="1"/>
  <c r="AH650" i="1"/>
  <c r="AJ649" i="1"/>
  <c r="AH644" i="1"/>
  <c r="AJ643" i="1"/>
  <c r="AJ634" i="1"/>
  <c r="AI587" i="1"/>
  <c r="AJ587" i="1"/>
  <c r="AH587" i="1"/>
  <c r="AI635" i="1"/>
  <c r="AJ635" i="1"/>
  <c r="AI605" i="1"/>
  <c r="AJ605" i="1"/>
  <c r="AI575" i="1"/>
  <c r="AJ575" i="1"/>
  <c r="AH575" i="1"/>
  <c r="AI569" i="1"/>
  <c r="AJ569" i="1"/>
  <c r="AH569" i="1"/>
  <c r="AJ719" i="1"/>
  <c r="AJ713" i="1"/>
  <c r="AJ707" i="1"/>
  <c r="AJ701" i="1"/>
  <c r="AJ695" i="1"/>
  <c r="AJ689" i="1"/>
  <c r="AJ683" i="1"/>
  <c r="AJ677" i="1"/>
  <c r="AJ671" i="1"/>
  <c r="AJ665" i="1"/>
  <c r="AJ659" i="1"/>
  <c r="AJ653" i="1"/>
  <c r="AJ647" i="1"/>
  <c r="AJ641" i="1"/>
  <c r="AI622" i="1"/>
  <c r="AI563" i="1"/>
  <c r="AJ563" i="1"/>
  <c r="AH563" i="1"/>
  <c r="AI719" i="1"/>
  <c r="AI713" i="1"/>
  <c r="AI707" i="1"/>
  <c r="AI701" i="1"/>
  <c r="AI695" i="1"/>
  <c r="AI689" i="1"/>
  <c r="AI683" i="1"/>
  <c r="AI677" i="1"/>
  <c r="AI671" i="1"/>
  <c r="AI665" i="1"/>
  <c r="AI659" i="1"/>
  <c r="AI653" i="1"/>
  <c r="AI647" i="1"/>
  <c r="AI641" i="1"/>
  <c r="AI557" i="1"/>
  <c r="AJ557" i="1"/>
  <c r="AH557" i="1"/>
  <c r="AI611" i="1"/>
  <c r="AJ611" i="1"/>
  <c r="AI623" i="1"/>
  <c r="AJ623" i="1"/>
  <c r="AH555" i="1"/>
  <c r="AJ555" i="1"/>
  <c r="AI555" i="1"/>
  <c r="AI539" i="1"/>
  <c r="AJ539" i="1"/>
  <c r="AH539" i="1"/>
  <c r="AI629" i="1"/>
  <c r="AJ629" i="1"/>
  <c r="AJ717" i="1"/>
  <c r="AJ711" i="1"/>
  <c r="AJ705" i="1"/>
  <c r="AJ699" i="1"/>
  <c r="AJ693" i="1"/>
  <c r="AJ687" i="1"/>
  <c r="AJ681" i="1"/>
  <c r="AJ675" i="1"/>
  <c r="AJ669" i="1"/>
  <c r="AJ663" i="1"/>
  <c r="AJ657" i="1"/>
  <c r="AJ651" i="1"/>
  <c r="AJ645" i="1"/>
  <c r="AI617" i="1"/>
  <c r="AJ617" i="1"/>
  <c r="AI717" i="1"/>
  <c r="AI711" i="1"/>
  <c r="AI705" i="1"/>
  <c r="AI699" i="1"/>
  <c r="AI693" i="1"/>
  <c r="AI687" i="1"/>
  <c r="AI681" i="1"/>
  <c r="AI675" i="1"/>
  <c r="AI669" i="1"/>
  <c r="AI663" i="1"/>
  <c r="AI657" i="1"/>
  <c r="AI651" i="1"/>
  <c r="AI645" i="1"/>
  <c r="AJ716" i="1"/>
  <c r="AJ710" i="1"/>
  <c r="AJ704" i="1"/>
  <c r="AJ698" i="1"/>
  <c r="AJ692" i="1"/>
  <c r="AJ686" i="1"/>
  <c r="AJ680" i="1"/>
  <c r="AJ674" i="1"/>
  <c r="AJ668" i="1"/>
  <c r="AJ662" i="1"/>
  <c r="AJ656" i="1"/>
  <c r="AJ650" i="1"/>
  <c r="AJ644" i="1"/>
  <c r="AJ638" i="1"/>
  <c r="AI599" i="1"/>
  <c r="AJ599" i="1"/>
  <c r="AI581" i="1"/>
  <c r="AJ581" i="1"/>
  <c r="AH581" i="1"/>
  <c r="AI593" i="1"/>
  <c r="AJ593" i="1"/>
  <c r="AH593" i="1"/>
  <c r="AH550" i="1"/>
  <c r="AJ550" i="1"/>
  <c r="AH546" i="1"/>
  <c r="AJ546" i="1"/>
  <c r="AI467" i="1"/>
  <c r="AJ467" i="1"/>
  <c r="AH467" i="1"/>
  <c r="AH526" i="1"/>
  <c r="AJ526" i="1"/>
  <c r="AI521" i="1"/>
  <c r="AJ521" i="1"/>
  <c r="AH521" i="1"/>
  <c r="AH508" i="1"/>
  <c r="AJ508" i="1"/>
  <c r="AI503" i="1"/>
  <c r="AJ503" i="1"/>
  <c r="AH503" i="1"/>
  <c r="AH490" i="1"/>
  <c r="AJ490" i="1"/>
  <c r="AI485" i="1"/>
  <c r="AJ485" i="1"/>
  <c r="AH485" i="1"/>
  <c r="AH472" i="1"/>
  <c r="AJ472" i="1"/>
  <c r="AJ551" i="1"/>
  <c r="AH551" i="1"/>
  <c r="AH547" i="1"/>
  <c r="AJ547" i="1"/>
  <c r="AH543" i="1"/>
  <c r="AJ543" i="1"/>
  <c r="AH460" i="1"/>
  <c r="AJ460" i="1"/>
  <c r="AB456" i="1"/>
  <c r="AJ552" i="1"/>
  <c r="AA457" i="1"/>
  <c r="AI552" i="1"/>
  <c r="AH532" i="1"/>
  <c r="AJ532" i="1"/>
  <c r="AI527" i="1"/>
  <c r="AJ527" i="1"/>
  <c r="AH527" i="1"/>
  <c r="AH514" i="1"/>
  <c r="AJ514" i="1"/>
  <c r="AI509" i="1"/>
  <c r="AJ509" i="1"/>
  <c r="AH509" i="1"/>
  <c r="AH496" i="1"/>
  <c r="AJ496" i="1"/>
  <c r="AI491" i="1"/>
  <c r="AJ491" i="1"/>
  <c r="AH491" i="1"/>
  <c r="AH478" i="1"/>
  <c r="AJ478" i="1"/>
  <c r="AI473" i="1"/>
  <c r="AJ473" i="1"/>
  <c r="AH473" i="1"/>
  <c r="AH454" i="1"/>
  <c r="I2248" i="2" s="1"/>
  <c r="AJ454" i="1"/>
  <c r="I2250" i="2" s="1"/>
  <c r="AH548" i="1"/>
  <c r="AJ548" i="1"/>
  <c r="AH544" i="1"/>
  <c r="AJ544" i="1"/>
  <c r="AC454" i="1"/>
  <c r="AD454" i="1" s="1"/>
  <c r="AH541" i="1"/>
  <c r="AI541" i="1"/>
  <c r="AJ541" i="1"/>
  <c r="AI461" i="1"/>
  <c r="AJ461" i="1"/>
  <c r="AH461" i="1"/>
  <c r="AH538" i="1"/>
  <c r="AJ538" i="1"/>
  <c r="AH466" i="1"/>
  <c r="AJ466" i="1"/>
  <c r="AI455" i="1"/>
  <c r="I2254" i="2" s="1"/>
  <c r="AJ455" i="1"/>
  <c r="I2255" i="2" s="1"/>
  <c r="AH455" i="1"/>
  <c r="I2253" i="2" s="1"/>
  <c r="AH554" i="1"/>
  <c r="AJ554" i="1"/>
  <c r="AH549" i="1"/>
  <c r="AJ549" i="1"/>
  <c r="AJ545" i="1"/>
  <c r="AH545" i="1"/>
  <c r="AI533" i="1"/>
  <c r="AJ533" i="1"/>
  <c r="AH533" i="1"/>
  <c r="AH520" i="1"/>
  <c r="AJ520" i="1"/>
  <c r="AI515" i="1"/>
  <c r="AJ515" i="1"/>
  <c r="AH515" i="1"/>
  <c r="AH502" i="1"/>
  <c r="AJ502" i="1"/>
  <c r="AI497" i="1"/>
  <c r="AJ497" i="1"/>
  <c r="AH497" i="1"/>
  <c r="AH484" i="1"/>
  <c r="AJ484" i="1"/>
  <c r="AI479" i="1"/>
  <c r="AJ479" i="1"/>
  <c r="AH479" i="1"/>
  <c r="AC455" i="1"/>
  <c r="AD455" i="1" s="1"/>
  <c r="AJ537" i="1"/>
  <c r="AJ531" i="1"/>
  <c r="AJ525" i="1"/>
  <c r="AJ519" i="1"/>
  <c r="AJ513" i="1"/>
  <c r="AJ507" i="1"/>
  <c r="AJ501" i="1"/>
  <c r="AJ495" i="1"/>
  <c r="AJ489" i="1"/>
  <c r="AJ483" i="1"/>
  <c r="AJ477" i="1"/>
  <c r="AJ471" i="1"/>
  <c r="AJ465" i="1"/>
  <c r="AJ459" i="1"/>
  <c r="AJ542" i="1"/>
  <c r="AJ536" i="1"/>
  <c r="AJ530" i="1"/>
  <c r="AJ524" i="1"/>
  <c r="AJ518" i="1"/>
  <c r="AJ512" i="1"/>
  <c r="AJ506" i="1"/>
  <c r="AJ500" i="1"/>
  <c r="AJ494" i="1"/>
  <c r="AJ488" i="1"/>
  <c r="AJ482" i="1"/>
  <c r="AJ476" i="1"/>
  <c r="AJ470" i="1"/>
  <c r="AJ464" i="1"/>
  <c r="AJ535" i="1"/>
  <c r="AJ529" i="1"/>
  <c r="AJ523" i="1"/>
  <c r="AJ517" i="1"/>
  <c r="AJ511" i="1"/>
  <c r="AJ505" i="1"/>
  <c r="AJ499" i="1"/>
  <c r="AJ493" i="1"/>
  <c r="AJ487" i="1"/>
  <c r="AJ481" i="1"/>
  <c r="AJ475" i="1"/>
  <c r="AJ469" i="1"/>
  <c r="AJ463" i="1"/>
  <c r="AI535" i="1"/>
  <c r="AI529" i="1"/>
  <c r="AI523" i="1"/>
  <c r="AI517" i="1"/>
  <c r="AI511" i="1"/>
  <c r="AI505" i="1"/>
  <c r="AI499" i="1"/>
  <c r="AI493" i="1"/>
  <c r="AI487" i="1"/>
  <c r="AI481" i="1"/>
  <c r="AI475" i="1"/>
  <c r="AI469" i="1"/>
  <c r="AI463" i="1"/>
  <c r="AJ540" i="1"/>
  <c r="AJ534" i="1"/>
  <c r="AJ528" i="1"/>
  <c r="AJ522" i="1"/>
  <c r="AJ516" i="1"/>
  <c r="AJ510" i="1"/>
  <c r="AJ504" i="1"/>
  <c r="AJ498" i="1"/>
  <c r="AJ492" i="1"/>
  <c r="AJ486" i="1"/>
  <c r="AJ480" i="1"/>
  <c r="AJ474" i="1"/>
  <c r="AJ468" i="1"/>
  <c r="AJ462" i="1"/>
  <c r="AI468" i="1"/>
  <c r="AI462" i="1"/>
  <c r="J2260" i="2"/>
  <c r="B2265" i="2"/>
  <c r="J2256" i="2"/>
  <c r="B2261" i="2"/>
  <c r="E2260" i="2"/>
  <c r="G2260" i="2"/>
  <c r="I2260" i="2"/>
  <c r="C2265" i="2"/>
  <c r="E2252" i="2"/>
  <c r="G2252" i="2"/>
  <c r="I2252" i="2"/>
  <c r="C2257" i="2"/>
  <c r="E2258" i="2"/>
  <c r="G2258" i="2"/>
  <c r="I2258" i="2"/>
  <c r="C2263" i="2"/>
  <c r="J2252" i="2"/>
  <c r="B2257" i="2"/>
  <c r="J2258" i="2"/>
  <c r="B2263" i="2"/>
  <c r="E2254" i="2"/>
  <c r="G2254" i="2"/>
  <c r="C2259" i="2"/>
  <c r="E2256" i="2"/>
  <c r="G2256" i="2"/>
  <c r="I2256" i="2"/>
  <c r="C2261" i="2"/>
  <c r="J2254" i="2"/>
  <c r="B2259" i="2"/>
  <c r="E2253" i="2"/>
  <c r="E2251" i="2"/>
  <c r="E2249" i="2"/>
  <c r="E2247" i="2"/>
  <c r="G2250" i="2"/>
  <c r="G2248" i="2"/>
  <c r="G2246" i="2"/>
  <c r="AV529" i="1"/>
  <c r="AW509" i="1"/>
  <c r="AZ509" i="1" s="1"/>
  <c r="AY509" i="1"/>
  <c r="BA509" i="1" s="1"/>
  <c r="AV490" i="1"/>
  <c r="AW470" i="1"/>
  <c r="AX470" i="1"/>
  <c r="AY470" i="1"/>
  <c r="AV484" i="1"/>
  <c r="AW464" i="1"/>
  <c r="AZ464" i="1" s="1"/>
  <c r="AY464" i="1"/>
  <c r="BA460" i="1"/>
  <c r="AW468" i="1"/>
  <c r="AZ468" i="1" s="1"/>
  <c r="AX468" i="1"/>
  <c r="AV488" i="1"/>
  <c r="AY468" i="1"/>
  <c r="AW471" i="1"/>
  <c r="AZ471" i="1"/>
  <c r="AY471" i="1"/>
  <c r="BA471" i="1" s="1"/>
  <c r="AV502" i="1"/>
  <c r="AW482" i="1"/>
  <c r="AZ482" i="1" s="1"/>
  <c r="AY482" i="1"/>
  <c r="AV491" i="1"/>
  <c r="AV493" i="1"/>
  <c r="AW473" i="1"/>
  <c r="AZ473" i="1" s="1"/>
  <c r="AY473" i="1"/>
  <c r="AW456" i="1"/>
  <c r="AV476" i="1"/>
  <c r="AZ456" i="1"/>
  <c r="BA456" i="1" s="1"/>
  <c r="AZ500" i="1"/>
  <c r="AV520" i="1"/>
  <c r="BA500" i="1"/>
  <c r="AW500" i="1"/>
  <c r="AY500" i="1"/>
  <c r="AV475" i="1"/>
  <c r="AW455" i="1"/>
  <c r="AZ455" i="1" s="1"/>
  <c r="AX455" i="1"/>
  <c r="BA455" i="1" s="1"/>
  <c r="AY455" i="1"/>
  <c r="AW480" i="1"/>
  <c r="AY480" i="1"/>
  <c r="BA480" i="1" s="1"/>
  <c r="AZ480" i="1"/>
  <c r="AX480" i="1"/>
  <c r="AV478" i="1"/>
  <c r="AW458" i="1"/>
  <c r="AZ458" i="1" s="1"/>
  <c r="AY458" i="1"/>
  <c r="AW489" i="1"/>
  <c r="AY489" i="1"/>
  <c r="AX489" i="1"/>
  <c r="AZ489" i="1" s="1"/>
  <c r="AW465" i="1"/>
  <c r="AW486" i="1"/>
  <c r="AZ486" i="1" s="1"/>
  <c r="AW477" i="1"/>
  <c r="AZ477" i="1" s="1"/>
  <c r="BA477" i="1"/>
  <c r="AW462" i="1"/>
  <c r="AZ462" i="1" s="1"/>
  <c r="BA462" i="1"/>
  <c r="AV506" i="1"/>
  <c r="AV497" i="1"/>
  <c r="AZ479" i="1"/>
  <c r="AV499" i="1"/>
  <c r="BA479" i="1"/>
  <c r="AW479" i="1"/>
  <c r="BA466" i="1"/>
  <c r="AW492" i="1"/>
  <c r="AZ492" i="1" s="1"/>
  <c r="BA492" i="1" s="1"/>
  <c r="AW483" i="1"/>
  <c r="AZ483" i="1" s="1"/>
  <c r="AW474" i="1"/>
  <c r="AZ474" i="1" s="1"/>
  <c r="AY467" i="1"/>
  <c r="AZ461" i="1"/>
  <c r="AV481" i="1"/>
  <c r="AW461" i="1"/>
  <c r="BA461" i="1" s="1"/>
  <c r="BA457" i="1"/>
  <c r="AV512" i="1"/>
  <c r="AV503" i="1"/>
  <c r="AV494" i="1"/>
  <c r="AV485" i="1"/>
  <c r="AY465" i="1"/>
  <c r="AW459" i="1"/>
  <c r="AZ459" i="1" s="1"/>
  <c r="BA459" i="1"/>
  <c r="AZ467" i="1"/>
  <c r="AV487" i="1"/>
  <c r="AW467" i="1"/>
  <c r="BA467" i="1" s="1"/>
  <c r="AX465" i="1"/>
  <c r="BA463" i="1"/>
  <c r="BA472" i="1"/>
  <c r="BA469" i="1"/>
  <c r="AY454" i="1"/>
  <c r="AZ454" i="1" s="1"/>
  <c r="J3" i="2"/>
  <c r="J4" i="2"/>
  <c r="J5" i="2"/>
  <c r="J6" i="2"/>
  <c r="J7" i="2"/>
  <c r="J8" i="2"/>
  <c r="J9" i="2"/>
  <c r="J10" i="2"/>
  <c r="J2" i="2"/>
  <c r="E3" i="2"/>
  <c r="E4" i="2"/>
  <c r="E5" i="2"/>
  <c r="E6" i="2"/>
  <c r="E2" i="2"/>
  <c r="W404" i="1"/>
  <c r="X404" i="1"/>
  <c r="Y404" i="1"/>
  <c r="AA404" i="1"/>
  <c r="AA405" i="1" s="1"/>
  <c r="AG404" i="1"/>
  <c r="AH404" i="1" s="1"/>
  <c r="AK404" i="1"/>
  <c r="AM404" i="1"/>
  <c r="AW404" i="1"/>
  <c r="BA404" i="1" s="1"/>
  <c r="AX404" i="1"/>
  <c r="AY404" i="1"/>
  <c r="W405" i="1"/>
  <c r="X405" i="1"/>
  <c r="Y405" i="1"/>
  <c r="AG405" i="1"/>
  <c r="AH405" i="1" s="1"/>
  <c r="AK405" i="1"/>
  <c r="AM405" i="1"/>
  <c r="AW405" i="1"/>
  <c r="AX405" i="1"/>
  <c r="AY405" i="1"/>
  <c r="W406" i="1"/>
  <c r="X406" i="1"/>
  <c r="Y406" i="1"/>
  <c r="AG406" i="1"/>
  <c r="AH406" i="1" s="1"/>
  <c r="AK406" i="1"/>
  <c r="AM406" i="1"/>
  <c r="AW406" i="1"/>
  <c r="AX406" i="1"/>
  <c r="AY406" i="1"/>
  <c r="W407" i="1"/>
  <c r="X407" i="1"/>
  <c r="Y407" i="1"/>
  <c r="AG407" i="1"/>
  <c r="AJ407" i="1" s="1"/>
  <c r="AK407" i="1"/>
  <c r="AM407" i="1"/>
  <c r="AW407" i="1"/>
  <c r="BA407" i="1" s="1"/>
  <c r="AX407" i="1"/>
  <c r="AY407" i="1"/>
  <c r="W408" i="1"/>
  <c r="X408" i="1"/>
  <c r="Y408" i="1"/>
  <c r="AG408" i="1"/>
  <c r="AJ408" i="1" s="1"/>
  <c r="AK408" i="1"/>
  <c r="AM408" i="1"/>
  <c r="AW408" i="1"/>
  <c r="AX408" i="1"/>
  <c r="AY408" i="1"/>
  <c r="W409" i="1"/>
  <c r="X409" i="1"/>
  <c r="Y409" i="1"/>
  <c r="AG409" i="1"/>
  <c r="AJ409" i="1" s="1"/>
  <c r="AK409" i="1"/>
  <c r="AM409" i="1"/>
  <c r="AW409" i="1"/>
  <c r="AX409" i="1"/>
  <c r="AY409" i="1"/>
  <c r="W410" i="1"/>
  <c r="X410" i="1"/>
  <c r="Y410" i="1"/>
  <c r="AG410" i="1"/>
  <c r="AJ410" i="1" s="1"/>
  <c r="AK410" i="1"/>
  <c r="AM410" i="1"/>
  <c r="AW410" i="1"/>
  <c r="AX410" i="1"/>
  <c r="AY410" i="1"/>
  <c r="W411" i="1"/>
  <c r="X411" i="1"/>
  <c r="Y411" i="1"/>
  <c r="AG411" i="1"/>
  <c r="AJ411" i="1" s="1"/>
  <c r="AK411" i="1"/>
  <c r="AM411" i="1"/>
  <c r="AW411" i="1"/>
  <c r="BA411" i="1" s="1"/>
  <c r="AX411" i="1"/>
  <c r="AY411" i="1"/>
  <c r="W412" i="1"/>
  <c r="X412" i="1"/>
  <c r="Y412" i="1"/>
  <c r="AG412" i="1"/>
  <c r="AJ412" i="1" s="1"/>
  <c r="AK412" i="1"/>
  <c r="AM412" i="1"/>
  <c r="AW412" i="1"/>
  <c r="AX412" i="1"/>
  <c r="AY412" i="1"/>
  <c r="W413" i="1"/>
  <c r="X413" i="1"/>
  <c r="Y413" i="1"/>
  <c r="AG413" i="1"/>
  <c r="AJ413" i="1" s="1"/>
  <c r="AK413" i="1"/>
  <c r="AM413" i="1"/>
  <c r="AW413" i="1"/>
  <c r="AX413" i="1"/>
  <c r="AY413" i="1"/>
  <c r="W414" i="1"/>
  <c r="X414" i="1"/>
  <c r="Y414" i="1"/>
  <c r="AG414" i="1"/>
  <c r="AJ414" i="1" s="1"/>
  <c r="AK414" i="1"/>
  <c r="AM414" i="1"/>
  <c r="AW414" i="1"/>
  <c r="AX414" i="1"/>
  <c r="AY414" i="1"/>
  <c r="W415" i="1"/>
  <c r="X415" i="1"/>
  <c r="Y415" i="1"/>
  <c r="AG415" i="1"/>
  <c r="AJ415" i="1" s="1"/>
  <c r="AK415" i="1"/>
  <c r="AM415" i="1"/>
  <c r="AW415" i="1"/>
  <c r="BA415" i="1" s="1"/>
  <c r="AX415" i="1"/>
  <c r="AY415" i="1"/>
  <c r="W416" i="1"/>
  <c r="X416" i="1"/>
  <c r="Y416" i="1"/>
  <c r="AG416" i="1"/>
  <c r="AJ416" i="1" s="1"/>
  <c r="AK416" i="1"/>
  <c r="AM416" i="1"/>
  <c r="AW416" i="1"/>
  <c r="AX416" i="1"/>
  <c r="AY416" i="1"/>
  <c r="W417" i="1"/>
  <c r="X417" i="1"/>
  <c r="Y417" i="1"/>
  <c r="AG417" i="1"/>
  <c r="AJ417" i="1" s="1"/>
  <c r="AK417" i="1"/>
  <c r="AM417" i="1"/>
  <c r="AW417" i="1"/>
  <c r="AX417" i="1"/>
  <c r="AY417" i="1"/>
  <c r="W418" i="1"/>
  <c r="X418" i="1"/>
  <c r="Y418" i="1"/>
  <c r="AG418" i="1"/>
  <c r="AJ418" i="1" s="1"/>
  <c r="AI418" i="1"/>
  <c r="AK418" i="1"/>
  <c r="AM418" i="1"/>
  <c r="AW418" i="1"/>
  <c r="BA418" i="1" s="1"/>
  <c r="AX418" i="1"/>
  <c r="AY418" i="1"/>
  <c r="W419" i="1"/>
  <c r="X419" i="1"/>
  <c r="Y419" i="1"/>
  <c r="AG419" i="1"/>
  <c r="AJ419" i="1" s="1"/>
  <c r="AH419" i="1"/>
  <c r="AK419" i="1"/>
  <c r="AM419" i="1"/>
  <c r="AW419" i="1"/>
  <c r="AX419" i="1"/>
  <c r="AY419" i="1"/>
  <c r="W420" i="1"/>
  <c r="X420" i="1"/>
  <c r="Y420" i="1"/>
  <c r="AG420" i="1"/>
  <c r="AJ420" i="1" s="1"/>
  <c r="AH420" i="1"/>
  <c r="AI420" i="1"/>
  <c r="AK420" i="1"/>
  <c r="AM420" i="1"/>
  <c r="AW420" i="1"/>
  <c r="AX420" i="1"/>
  <c r="AY420" i="1"/>
  <c r="W421" i="1"/>
  <c r="X421" i="1"/>
  <c r="Y421" i="1"/>
  <c r="AG421" i="1"/>
  <c r="AJ421" i="1" s="1"/>
  <c r="AH421" i="1"/>
  <c r="AI421" i="1"/>
  <c r="AK421" i="1"/>
  <c r="AM421" i="1"/>
  <c r="AW421" i="1"/>
  <c r="BA421" i="1" s="1"/>
  <c r="AX421" i="1"/>
  <c r="AY421" i="1"/>
  <c r="W422" i="1"/>
  <c r="X422" i="1"/>
  <c r="Y422" i="1"/>
  <c r="AG422" i="1"/>
  <c r="AH422" i="1" s="1"/>
  <c r="AK422" i="1"/>
  <c r="AM422" i="1"/>
  <c r="AW422" i="1"/>
  <c r="AX422" i="1"/>
  <c r="AY422" i="1"/>
  <c r="W423" i="1"/>
  <c r="X423" i="1"/>
  <c r="Y423" i="1"/>
  <c r="AG423" i="1"/>
  <c r="AH423" i="1" s="1"/>
  <c r="AK423" i="1"/>
  <c r="AM423" i="1"/>
  <c r="AW423" i="1"/>
  <c r="AX423" i="1"/>
  <c r="AY423" i="1"/>
  <c r="W424" i="1"/>
  <c r="X424" i="1"/>
  <c r="Y424" i="1"/>
  <c r="AG424" i="1"/>
  <c r="AH424" i="1" s="1"/>
  <c r="AJ424" i="1"/>
  <c r="AK424" i="1"/>
  <c r="AM424" i="1"/>
  <c r="AW424" i="1"/>
  <c r="BA424" i="1" s="1"/>
  <c r="AX424" i="1"/>
  <c r="AY424" i="1"/>
  <c r="W425" i="1"/>
  <c r="X425" i="1"/>
  <c r="Y425" i="1"/>
  <c r="AG425" i="1"/>
  <c r="AH425" i="1" s="1"/>
  <c r="AK425" i="1"/>
  <c r="AM425" i="1"/>
  <c r="AW425" i="1"/>
  <c r="AX425" i="1"/>
  <c r="AY425" i="1"/>
  <c r="W426" i="1"/>
  <c r="X426" i="1"/>
  <c r="Y426" i="1"/>
  <c r="AG426" i="1"/>
  <c r="AH426" i="1" s="1"/>
  <c r="AK426" i="1"/>
  <c r="AM426" i="1"/>
  <c r="AW426" i="1"/>
  <c r="AX426" i="1"/>
  <c r="AY426" i="1"/>
  <c r="W427" i="1"/>
  <c r="X427" i="1"/>
  <c r="Y427" i="1"/>
  <c r="AG427" i="1"/>
  <c r="AH427" i="1" s="1"/>
  <c r="AI427" i="1"/>
  <c r="AK427" i="1"/>
  <c r="AM427" i="1"/>
  <c r="AW427" i="1"/>
  <c r="BA427" i="1" s="1"/>
  <c r="AX427" i="1"/>
  <c r="AY427" i="1"/>
  <c r="W428" i="1"/>
  <c r="X428" i="1"/>
  <c r="Y428" i="1"/>
  <c r="AG428" i="1"/>
  <c r="AH428" i="1" s="1"/>
  <c r="AK428" i="1"/>
  <c r="AM428" i="1"/>
  <c r="AW428" i="1"/>
  <c r="AX428" i="1"/>
  <c r="AY428" i="1"/>
  <c r="W429" i="1"/>
  <c r="X429" i="1"/>
  <c r="Y429" i="1"/>
  <c r="AG429" i="1"/>
  <c r="AH429" i="1" s="1"/>
  <c r="AK429" i="1"/>
  <c r="AM429" i="1"/>
  <c r="AW429" i="1"/>
  <c r="AX429" i="1"/>
  <c r="AY429" i="1"/>
  <c r="W430" i="1"/>
  <c r="X430" i="1"/>
  <c r="Y430" i="1"/>
  <c r="AG430" i="1"/>
  <c r="AH430" i="1" s="1"/>
  <c r="AI430" i="1"/>
  <c r="AK430" i="1"/>
  <c r="AM430" i="1"/>
  <c r="AW430" i="1"/>
  <c r="BA430" i="1" s="1"/>
  <c r="AX430" i="1"/>
  <c r="AY430" i="1"/>
  <c r="W431" i="1"/>
  <c r="X431" i="1"/>
  <c r="Y431" i="1"/>
  <c r="AG431" i="1"/>
  <c r="AH431" i="1" s="1"/>
  <c r="AK431" i="1"/>
  <c r="AM431" i="1"/>
  <c r="AW431" i="1"/>
  <c r="AX431" i="1"/>
  <c r="AY431" i="1"/>
  <c r="W432" i="1"/>
  <c r="X432" i="1"/>
  <c r="Y432" i="1"/>
  <c r="AG432" i="1"/>
  <c r="AH432" i="1" s="1"/>
  <c r="AK432" i="1"/>
  <c r="AM432" i="1"/>
  <c r="AW432" i="1"/>
  <c r="AX432" i="1"/>
  <c r="AY432" i="1"/>
  <c r="W433" i="1"/>
  <c r="X433" i="1"/>
  <c r="Y433" i="1"/>
  <c r="AG433" i="1"/>
  <c r="AH433" i="1" s="1"/>
  <c r="AK433" i="1"/>
  <c r="AM433" i="1"/>
  <c r="AW433" i="1"/>
  <c r="AX433" i="1"/>
  <c r="AY433" i="1"/>
  <c r="W434" i="1"/>
  <c r="X434" i="1"/>
  <c r="Y434" i="1"/>
  <c r="AG434" i="1"/>
  <c r="AH434" i="1" s="1"/>
  <c r="AK434" i="1"/>
  <c r="AM434" i="1"/>
  <c r="AW434" i="1"/>
  <c r="BA434" i="1" s="1"/>
  <c r="AX434" i="1"/>
  <c r="AY434" i="1"/>
  <c r="W435" i="1"/>
  <c r="X435" i="1"/>
  <c r="Y435" i="1"/>
  <c r="AG435" i="1"/>
  <c r="AH435" i="1" s="1"/>
  <c r="AK435" i="1"/>
  <c r="AM435" i="1"/>
  <c r="AW435" i="1"/>
  <c r="BA435" i="1" s="1"/>
  <c r="AX435" i="1"/>
  <c r="AY435" i="1"/>
  <c r="W436" i="1"/>
  <c r="X436" i="1"/>
  <c r="Y436" i="1"/>
  <c r="AG436" i="1"/>
  <c r="AH436" i="1" s="1"/>
  <c r="AK436" i="1"/>
  <c r="AM436" i="1"/>
  <c r="AW436" i="1"/>
  <c r="AX436" i="1"/>
  <c r="AY436" i="1"/>
  <c r="W437" i="1"/>
  <c r="X437" i="1"/>
  <c r="Y437" i="1"/>
  <c r="AG437" i="1"/>
  <c r="AH437" i="1" s="1"/>
  <c r="AK437" i="1"/>
  <c r="AM437" i="1"/>
  <c r="AW437" i="1"/>
  <c r="AX437" i="1"/>
  <c r="AY437" i="1"/>
  <c r="W438" i="1"/>
  <c r="X438" i="1"/>
  <c r="Y438" i="1"/>
  <c r="AG438" i="1"/>
  <c r="AH438" i="1" s="1"/>
  <c r="AK438" i="1"/>
  <c r="AM438" i="1"/>
  <c r="AW438" i="1"/>
  <c r="BA438" i="1" s="1"/>
  <c r="AX438" i="1"/>
  <c r="AY438" i="1"/>
  <c r="W439" i="1"/>
  <c r="X439" i="1"/>
  <c r="Y439" i="1"/>
  <c r="AG439" i="1"/>
  <c r="AH439" i="1" s="1"/>
  <c r="AK439" i="1"/>
  <c r="AM439" i="1"/>
  <c r="AW439" i="1"/>
  <c r="BA439" i="1" s="1"/>
  <c r="AX439" i="1"/>
  <c r="AY439" i="1"/>
  <c r="W440" i="1"/>
  <c r="X440" i="1"/>
  <c r="Y440" i="1"/>
  <c r="AG440" i="1"/>
  <c r="AH440" i="1" s="1"/>
  <c r="AK440" i="1"/>
  <c r="AM440" i="1"/>
  <c r="AW440" i="1"/>
  <c r="AX440" i="1"/>
  <c r="AY440" i="1"/>
  <c r="W441" i="1"/>
  <c r="X441" i="1"/>
  <c r="Y441" i="1"/>
  <c r="AG441" i="1"/>
  <c r="AH441" i="1" s="1"/>
  <c r="AK441" i="1"/>
  <c r="AM441" i="1"/>
  <c r="AW441" i="1"/>
  <c r="AX441" i="1"/>
  <c r="AY441" i="1"/>
  <c r="W442" i="1"/>
  <c r="X442" i="1"/>
  <c r="Y442" i="1"/>
  <c r="AG442" i="1"/>
  <c r="AH442" i="1" s="1"/>
  <c r="AI442" i="1"/>
  <c r="AK442" i="1"/>
  <c r="AM442" i="1"/>
  <c r="AW442" i="1"/>
  <c r="AX442" i="1"/>
  <c r="AY442" i="1"/>
  <c r="W443" i="1"/>
  <c r="X443" i="1"/>
  <c r="Y443" i="1"/>
  <c r="AG443" i="1"/>
  <c r="AH443" i="1" s="1"/>
  <c r="AI443" i="1"/>
  <c r="AK443" i="1"/>
  <c r="AM443" i="1"/>
  <c r="AW443" i="1"/>
  <c r="BA443" i="1" s="1"/>
  <c r="AX443" i="1"/>
  <c r="AY443" i="1"/>
  <c r="W444" i="1"/>
  <c r="X444" i="1"/>
  <c r="Y444" i="1"/>
  <c r="AG444" i="1"/>
  <c r="AH444" i="1" s="1"/>
  <c r="AK444" i="1"/>
  <c r="AM444" i="1"/>
  <c r="AW444" i="1"/>
  <c r="BA444" i="1" s="1"/>
  <c r="AX444" i="1"/>
  <c r="AY444" i="1"/>
  <c r="W445" i="1"/>
  <c r="X445" i="1"/>
  <c r="Y445" i="1"/>
  <c r="AG445" i="1"/>
  <c r="AH445" i="1" s="1"/>
  <c r="AI445" i="1"/>
  <c r="AJ445" i="1"/>
  <c r="AK445" i="1"/>
  <c r="AM445" i="1"/>
  <c r="AW445" i="1"/>
  <c r="AX445" i="1"/>
  <c r="AY445" i="1"/>
  <c r="W446" i="1"/>
  <c r="X446" i="1"/>
  <c r="Y446" i="1"/>
  <c r="AG446" i="1"/>
  <c r="AH446" i="1" s="1"/>
  <c r="AK446" i="1"/>
  <c r="AM446" i="1"/>
  <c r="AW446" i="1"/>
  <c r="BA446" i="1" s="1"/>
  <c r="AX446" i="1"/>
  <c r="AY446" i="1"/>
  <c r="W447" i="1"/>
  <c r="X447" i="1"/>
  <c r="Y447" i="1"/>
  <c r="AG447" i="1"/>
  <c r="AH447" i="1" s="1"/>
  <c r="AK447" i="1"/>
  <c r="AM447" i="1"/>
  <c r="AW447" i="1"/>
  <c r="AX447" i="1"/>
  <c r="AY447" i="1"/>
  <c r="W448" i="1"/>
  <c r="X448" i="1"/>
  <c r="Y448" i="1"/>
  <c r="AG448" i="1"/>
  <c r="AH448" i="1" s="1"/>
  <c r="AK448" i="1"/>
  <c r="AM448" i="1"/>
  <c r="AW448" i="1"/>
  <c r="AX448" i="1"/>
  <c r="AY448" i="1"/>
  <c r="W449" i="1"/>
  <c r="X449" i="1"/>
  <c r="Y449" i="1"/>
  <c r="AG449" i="1"/>
  <c r="AH449" i="1" s="1"/>
  <c r="AI449" i="1"/>
  <c r="AJ449" i="1"/>
  <c r="AK449" i="1"/>
  <c r="AM449" i="1"/>
  <c r="AW449" i="1"/>
  <c r="BA449" i="1" s="1"/>
  <c r="AX449" i="1"/>
  <c r="AY449" i="1"/>
  <c r="W450" i="1"/>
  <c r="X450" i="1"/>
  <c r="Y450" i="1"/>
  <c r="AG450" i="1"/>
  <c r="AH450" i="1" s="1"/>
  <c r="AK450" i="1"/>
  <c r="AM450" i="1"/>
  <c r="AW450" i="1"/>
  <c r="AX450" i="1"/>
  <c r="AY450" i="1"/>
  <c r="W451" i="1"/>
  <c r="X451" i="1"/>
  <c r="Y451" i="1"/>
  <c r="AG451" i="1"/>
  <c r="AH451" i="1" s="1"/>
  <c r="AK451" i="1"/>
  <c r="AM451" i="1"/>
  <c r="AW451" i="1"/>
  <c r="AX451" i="1"/>
  <c r="AY451" i="1"/>
  <c r="W452" i="1"/>
  <c r="X452" i="1"/>
  <c r="Y452" i="1"/>
  <c r="AG452" i="1"/>
  <c r="AH452" i="1" s="1"/>
  <c r="AJ452" i="1"/>
  <c r="AK452" i="1"/>
  <c r="AM452" i="1"/>
  <c r="AW452" i="1"/>
  <c r="AX452" i="1"/>
  <c r="AY452" i="1"/>
  <c r="W453" i="1"/>
  <c r="X453" i="1"/>
  <c r="Y453" i="1"/>
  <c r="AG453" i="1"/>
  <c r="AH453" i="1" s="1"/>
  <c r="AK453" i="1"/>
  <c r="AM453" i="1"/>
  <c r="AW453" i="1"/>
  <c r="AX453" i="1"/>
  <c r="AY453" i="1"/>
  <c r="AA255" i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254" i="1"/>
  <c r="W304" i="1"/>
  <c r="X304" i="1"/>
  <c r="Y304" i="1"/>
  <c r="AG304" i="1"/>
  <c r="AJ304" i="1" s="1"/>
  <c r="AK304" i="1"/>
  <c r="AM304" i="1"/>
  <c r="W305" i="1"/>
  <c r="X305" i="1"/>
  <c r="Y305" i="1"/>
  <c r="AG305" i="1"/>
  <c r="AJ305" i="1" s="1"/>
  <c r="AK305" i="1"/>
  <c r="AM305" i="1"/>
  <c r="W306" i="1"/>
  <c r="X306" i="1"/>
  <c r="Y306" i="1"/>
  <c r="AG306" i="1"/>
  <c r="AH306" i="1" s="1"/>
  <c r="AK306" i="1"/>
  <c r="AM306" i="1"/>
  <c r="W307" i="1"/>
  <c r="X307" i="1"/>
  <c r="Y307" i="1"/>
  <c r="AG307" i="1"/>
  <c r="AI307" i="1" s="1"/>
  <c r="AK307" i="1"/>
  <c r="AM307" i="1"/>
  <c r="W308" i="1"/>
  <c r="X308" i="1"/>
  <c r="Y308" i="1"/>
  <c r="AG308" i="1"/>
  <c r="AJ308" i="1" s="1"/>
  <c r="AK308" i="1"/>
  <c r="AM308" i="1"/>
  <c r="W309" i="1"/>
  <c r="X309" i="1"/>
  <c r="Y309" i="1"/>
  <c r="AG309" i="1"/>
  <c r="AH309" i="1" s="1"/>
  <c r="AK309" i="1"/>
  <c r="AM309" i="1"/>
  <c r="W310" i="1"/>
  <c r="X310" i="1"/>
  <c r="Y310" i="1"/>
  <c r="AG310" i="1"/>
  <c r="AH310" i="1" s="1"/>
  <c r="AK310" i="1"/>
  <c r="AM310" i="1"/>
  <c r="W311" i="1"/>
  <c r="X311" i="1"/>
  <c r="Y311" i="1"/>
  <c r="AG311" i="1"/>
  <c r="AI311" i="1" s="1"/>
  <c r="AK311" i="1"/>
  <c r="AM311" i="1"/>
  <c r="W312" i="1"/>
  <c r="X312" i="1"/>
  <c r="Y312" i="1"/>
  <c r="AG312" i="1"/>
  <c r="AJ312" i="1" s="1"/>
  <c r="AK312" i="1"/>
  <c r="AM312" i="1"/>
  <c r="W313" i="1"/>
  <c r="X313" i="1"/>
  <c r="Y313" i="1"/>
  <c r="AG313" i="1"/>
  <c r="AH313" i="1" s="1"/>
  <c r="AK313" i="1"/>
  <c r="AM313" i="1"/>
  <c r="W314" i="1"/>
  <c r="X314" i="1"/>
  <c r="Y314" i="1"/>
  <c r="AG314" i="1"/>
  <c r="AH314" i="1" s="1"/>
  <c r="AK314" i="1"/>
  <c r="AM314" i="1"/>
  <c r="W315" i="1"/>
  <c r="X315" i="1"/>
  <c r="Y315" i="1"/>
  <c r="AG315" i="1"/>
  <c r="AI315" i="1" s="1"/>
  <c r="AK315" i="1"/>
  <c r="AM315" i="1"/>
  <c r="W316" i="1"/>
  <c r="X316" i="1"/>
  <c r="Y316" i="1"/>
  <c r="AG316" i="1"/>
  <c r="AJ316" i="1" s="1"/>
  <c r="AK316" i="1"/>
  <c r="AM316" i="1"/>
  <c r="W317" i="1"/>
  <c r="X317" i="1"/>
  <c r="Y317" i="1"/>
  <c r="AG317" i="1"/>
  <c r="AH317" i="1" s="1"/>
  <c r="AK317" i="1"/>
  <c r="AM317" i="1"/>
  <c r="W318" i="1"/>
  <c r="X318" i="1"/>
  <c r="Y318" i="1"/>
  <c r="AG318" i="1"/>
  <c r="AH318" i="1" s="1"/>
  <c r="AK318" i="1"/>
  <c r="AM318" i="1"/>
  <c r="W319" i="1"/>
  <c r="X319" i="1"/>
  <c r="Y319" i="1"/>
  <c r="AG319" i="1"/>
  <c r="AI319" i="1" s="1"/>
  <c r="AK319" i="1"/>
  <c r="AM319" i="1"/>
  <c r="W320" i="1"/>
  <c r="X320" i="1"/>
  <c r="Y320" i="1"/>
  <c r="AG320" i="1"/>
  <c r="AJ320" i="1" s="1"/>
  <c r="AK320" i="1"/>
  <c r="AM320" i="1"/>
  <c r="W321" i="1"/>
  <c r="X321" i="1"/>
  <c r="Y321" i="1"/>
  <c r="AG321" i="1"/>
  <c r="AH321" i="1" s="1"/>
  <c r="AK321" i="1"/>
  <c r="AM321" i="1"/>
  <c r="W322" i="1"/>
  <c r="X322" i="1"/>
  <c r="Y322" i="1"/>
  <c r="AG322" i="1"/>
  <c r="AH322" i="1" s="1"/>
  <c r="AK322" i="1"/>
  <c r="AM322" i="1"/>
  <c r="W323" i="1"/>
  <c r="X323" i="1"/>
  <c r="Y323" i="1"/>
  <c r="AG323" i="1"/>
  <c r="AI323" i="1" s="1"/>
  <c r="AK323" i="1"/>
  <c r="AM323" i="1"/>
  <c r="W324" i="1"/>
  <c r="X324" i="1"/>
  <c r="Y324" i="1"/>
  <c r="AG324" i="1"/>
  <c r="AJ324" i="1" s="1"/>
  <c r="AK324" i="1"/>
  <c r="AM324" i="1"/>
  <c r="W325" i="1"/>
  <c r="X325" i="1"/>
  <c r="Y325" i="1"/>
  <c r="AG325" i="1"/>
  <c r="AH325" i="1" s="1"/>
  <c r="AK325" i="1"/>
  <c r="AM325" i="1"/>
  <c r="W326" i="1"/>
  <c r="X326" i="1"/>
  <c r="Y326" i="1"/>
  <c r="AG326" i="1"/>
  <c r="AH326" i="1" s="1"/>
  <c r="AK326" i="1"/>
  <c r="AM326" i="1"/>
  <c r="W327" i="1"/>
  <c r="X327" i="1"/>
  <c r="Y327" i="1"/>
  <c r="AG327" i="1"/>
  <c r="AI327" i="1" s="1"/>
  <c r="AH327" i="1"/>
  <c r="AK327" i="1"/>
  <c r="AM327" i="1"/>
  <c r="W328" i="1"/>
  <c r="X328" i="1"/>
  <c r="Y328" i="1"/>
  <c r="AG328" i="1"/>
  <c r="AH328" i="1" s="1"/>
  <c r="AK328" i="1"/>
  <c r="AM328" i="1"/>
  <c r="W329" i="1"/>
  <c r="X329" i="1"/>
  <c r="Y329" i="1"/>
  <c r="AG329" i="1"/>
  <c r="AH329" i="1" s="1"/>
  <c r="AK329" i="1"/>
  <c r="AM329" i="1"/>
  <c r="W330" i="1"/>
  <c r="X330" i="1"/>
  <c r="Y330" i="1"/>
  <c r="AG330" i="1"/>
  <c r="AH330" i="1" s="1"/>
  <c r="AK330" i="1"/>
  <c r="AM330" i="1"/>
  <c r="W331" i="1"/>
  <c r="X331" i="1"/>
  <c r="Y331" i="1"/>
  <c r="AG331" i="1"/>
  <c r="AI331" i="1" s="1"/>
  <c r="AK331" i="1"/>
  <c r="AM331" i="1"/>
  <c r="W332" i="1"/>
  <c r="X332" i="1"/>
  <c r="Y332" i="1"/>
  <c r="AG332" i="1"/>
  <c r="AH332" i="1" s="1"/>
  <c r="AK332" i="1"/>
  <c r="AM332" i="1"/>
  <c r="W333" i="1"/>
  <c r="X333" i="1"/>
  <c r="Y333" i="1"/>
  <c r="AG333" i="1"/>
  <c r="AH333" i="1" s="1"/>
  <c r="AK333" i="1"/>
  <c r="AM333" i="1"/>
  <c r="W334" i="1"/>
  <c r="X334" i="1"/>
  <c r="Y334" i="1"/>
  <c r="AG334" i="1"/>
  <c r="AH334" i="1" s="1"/>
  <c r="AK334" i="1"/>
  <c r="AM334" i="1"/>
  <c r="W335" i="1"/>
  <c r="X335" i="1"/>
  <c r="Y335" i="1"/>
  <c r="AG335" i="1"/>
  <c r="AI335" i="1" s="1"/>
  <c r="AK335" i="1"/>
  <c r="AM335" i="1"/>
  <c r="W336" i="1"/>
  <c r="X336" i="1"/>
  <c r="Y336" i="1"/>
  <c r="AG336" i="1"/>
  <c r="AH336" i="1" s="1"/>
  <c r="AK336" i="1"/>
  <c r="AM336" i="1"/>
  <c r="W337" i="1"/>
  <c r="X337" i="1"/>
  <c r="Y337" i="1"/>
  <c r="AG337" i="1"/>
  <c r="AH337" i="1" s="1"/>
  <c r="AK337" i="1"/>
  <c r="AM337" i="1"/>
  <c r="W338" i="1"/>
  <c r="X338" i="1"/>
  <c r="Y338" i="1"/>
  <c r="AG338" i="1"/>
  <c r="AH338" i="1" s="1"/>
  <c r="AK338" i="1"/>
  <c r="AM338" i="1"/>
  <c r="W339" i="1"/>
  <c r="X339" i="1"/>
  <c r="Y339" i="1"/>
  <c r="AG339" i="1"/>
  <c r="AH339" i="1" s="1"/>
  <c r="AK339" i="1"/>
  <c r="AM339" i="1"/>
  <c r="W340" i="1"/>
  <c r="X340" i="1"/>
  <c r="Y340" i="1"/>
  <c r="AG340" i="1"/>
  <c r="AH340" i="1" s="1"/>
  <c r="AK340" i="1"/>
  <c r="AM340" i="1"/>
  <c r="W341" i="1"/>
  <c r="X341" i="1"/>
  <c r="Y341" i="1"/>
  <c r="AG341" i="1"/>
  <c r="AJ341" i="1" s="1"/>
  <c r="AK341" i="1"/>
  <c r="AM341" i="1"/>
  <c r="W342" i="1"/>
  <c r="X342" i="1"/>
  <c r="Y342" i="1"/>
  <c r="AG342" i="1"/>
  <c r="AJ342" i="1" s="1"/>
  <c r="AK342" i="1"/>
  <c r="AM342" i="1"/>
  <c r="W343" i="1"/>
  <c r="X343" i="1"/>
  <c r="Y343" i="1"/>
  <c r="AG343" i="1"/>
  <c r="AH343" i="1" s="1"/>
  <c r="AK343" i="1"/>
  <c r="AM343" i="1"/>
  <c r="W344" i="1"/>
  <c r="X344" i="1"/>
  <c r="Y344" i="1"/>
  <c r="AG344" i="1"/>
  <c r="AH344" i="1" s="1"/>
  <c r="AK344" i="1"/>
  <c r="AM344" i="1"/>
  <c r="W345" i="1"/>
  <c r="X345" i="1"/>
  <c r="Y345" i="1"/>
  <c r="AG345" i="1"/>
  <c r="AJ345" i="1"/>
  <c r="AK345" i="1"/>
  <c r="AM345" i="1"/>
  <c r="W346" i="1"/>
  <c r="X346" i="1"/>
  <c r="Y346" i="1"/>
  <c r="AG346" i="1"/>
  <c r="AJ346" i="1" s="1"/>
  <c r="AK346" i="1"/>
  <c r="AM346" i="1"/>
  <c r="W347" i="1"/>
  <c r="X347" i="1"/>
  <c r="Y347" i="1"/>
  <c r="AG347" i="1"/>
  <c r="AH347" i="1" s="1"/>
  <c r="AK347" i="1"/>
  <c r="AM347" i="1"/>
  <c r="W348" i="1"/>
  <c r="X348" i="1"/>
  <c r="Y348" i="1"/>
  <c r="AG348" i="1"/>
  <c r="AH348" i="1" s="1"/>
  <c r="AK348" i="1"/>
  <c r="AM348" i="1"/>
  <c r="W349" i="1"/>
  <c r="X349" i="1"/>
  <c r="Y349" i="1"/>
  <c r="AG349" i="1"/>
  <c r="AJ349" i="1" s="1"/>
  <c r="AK349" i="1"/>
  <c r="AM349" i="1"/>
  <c r="W350" i="1"/>
  <c r="X350" i="1"/>
  <c r="Y350" i="1"/>
  <c r="AG350" i="1"/>
  <c r="AJ350" i="1" s="1"/>
  <c r="AK350" i="1"/>
  <c r="AM350" i="1"/>
  <c r="W351" i="1"/>
  <c r="X351" i="1"/>
  <c r="Y351" i="1"/>
  <c r="AG351" i="1"/>
  <c r="AI351" i="1" s="1"/>
  <c r="AK351" i="1"/>
  <c r="AM351" i="1"/>
  <c r="W352" i="1"/>
  <c r="X352" i="1"/>
  <c r="Y352" i="1"/>
  <c r="AG352" i="1"/>
  <c r="AH352" i="1" s="1"/>
  <c r="AK352" i="1"/>
  <c r="AM352" i="1"/>
  <c r="W353" i="1"/>
  <c r="X353" i="1"/>
  <c r="Y353" i="1"/>
  <c r="AG353" i="1"/>
  <c r="AH353" i="1" s="1"/>
  <c r="AK353" i="1"/>
  <c r="AM353" i="1"/>
  <c r="W354" i="1"/>
  <c r="X354" i="1"/>
  <c r="Y354" i="1"/>
  <c r="AG354" i="1"/>
  <c r="AJ354" i="1" s="1"/>
  <c r="AK354" i="1"/>
  <c r="AM354" i="1"/>
  <c r="W355" i="1"/>
  <c r="X355" i="1"/>
  <c r="Y355" i="1"/>
  <c r="AG355" i="1"/>
  <c r="AH355" i="1" s="1"/>
  <c r="AK355" i="1"/>
  <c r="AM355" i="1"/>
  <c r="W356" i="1"/>
  <c r="X356" i="1"/>
  <c r="Y356" i="1"/>
  <c r="AG356" i="1"/>
  <c r="AH356" i="1" s="1"/>
  <c r="AK356" i="1"/>
  <c r="AM356" i="1"/>
  <c r="W357" i="1"/>
  <c r="X357" i="1"/>
  <c r="Y357" i="1"/>
  <c r="AG357" i="1"/>
  <c r="AH357" i="1" s="1"/>
  <c r="AK357" i="1"/>
  <c r="AM357" i="1"/>
  <c r="W358" i="1"/>
  <c r="X358" i="1"/>
  <c r="Y358" i="1"/>
  <c r="AG358" i="1"/>
  <c r="AH358" i="1" s="1"/>
  <c r="AK358" i="1"/>
  <c r="AM358" i="1"/>
  <c r="W359" i="1"/>
  <c r="X359" i="1"/>
  <c r="Y359" i="1"/>
  <c r="AG359" i="1"/>
  <c r="AH359" i="1" s="1"/>
  <c r="AK359" i="1"/>
  <c r="AM359" i="1"/>
  <c r="W360" i="1"/>
  <c r="X360" i="1"/>
  <c r="Y360" i="1"/>
  <c r="AG360" i="1"/>
  <c r="AH360" i="1" s="1"/>
  <c r="AK360" i="1"/>
  <c r="AM360" i="1"/>
  <c r="W361" i="1"/>
  <c r="X361" i="1"/>
  <c r="Y361" i="1"/>
  <c r="AG361" i="1"/>
  <c r="AH361" i="1" s="1"/>
  <c r="AK361" i="1"/>
  <c r="AM361" i="1"/>
  <c r="W362" i="1"/>
  <c r="X362" i="1"/>
  <c r="Y362" i="1"/>
  <c r="AG362" i="1"/>
  <c r="AH362" i="1" s="1"/>
  <c r="AK362" i="1"/>
  <c r="AM362" i="1"/>
  <c r="W363" i="1"/>
  <c r="X363" i="1"/>
  <c r="Y363" i="1"/>
  <c r="AG363" i="1"/>
  <c r="AH363" i="1" s="1"/>
  <c r="AK363" i="1"/>
  <c r="AM363" i="1"/>
  <c r="W364" i="1"/>
  <c r="X364" i="1"/>
  <c r="Y364" i="1"/>
  <c r="AG364" i="1"/>
  <c r="AH364" i="1" s="1"/>
  <c r="AK364" i="1"/>
  <c r="AM364" i="1"/>
  <c r="W365" i="1"/>
  <c r="X365" i="1"/>
  <c r="Y365" i="1"/>
  <c r="AG365" i="1"/>
  <c r="AH365" i="1" s="1"/>
  <c r="AK365" i="1"/>
  <c r="AM365" i="1"/>
  <c r="W366" i="1"/>
  <c r="X366" i="1"/>
  <c r="Y366" i="1"/>
  <c r="AG366" i="1"/>
  <c r="AH366" i="1" s="1"/>
  <c r="AK366" i="1"/>
  <c r="AM366" i="1"/>
  <c r="W367" i="1"/>
  <c r="X367" i="1"/>
  <c r="Y367" i="1"/>
  <c r="AG367" i="1"/>
  <c r="AH367" i="1" s="1"/>
  <c r="AK367" i="1"/>
  <c r="AM367" i="1"/>
  <c r="W368" i="1"/>
  <c r="X368" i="1"/>
  <c r="Y368" i="1"/>
  <c r="AG368" i="1"/>
  <c r="AH368" i="1" s="1"/>
  <c r="AK368" i="1"/>
  <c r="AM368" i="1"/>
  <c r="W369" i="1"/>
  <c r="X369" i="1"/>
  <c r="Y369" i="1"/>
  <c r="AG369" i="1"/>
  <c r="AH369" i="1" s="1"/>
  <c r="AK369" i="1"/>
  <c r="AM369" i="1"/>
  <c r="W370" i="1"/>
  <c r="X370" i="1"/>
  <c r="Y370" i="1"/>
  <c r="AG370" i="1"/>
  <c r="AH370" i="1" s="1"/>
  <c r="AK370" i="1"/>
  <c r="AM370" i="1"/>
  <c r="W371" i="1"/>
  <c r="X371" i="1"/>
  <c r="Y371" i="1"/>
  <c r="AG371" i="1"/>
  <c r="AI371" i="1" s="1"/>
  <c r="AK371" i="1"/>
  <c r="AM371" i="1"/>
  <c r="W372" i="1"/>
  <c r="X372" i="1"/>
  <c r="Y372" i="1"/>
  <c r="AG372" i="1"/>
  <c r="AH372" i="1" s="1"/>
  <c r="AK372" i="1"/>
  <c r="AM372" i="1"/>
  <c r="W373" i="1"/>
  <c r="X373" i="1"/>
  <c r="Y373" i="1"/>
  <c r="AG373" i="1"/>
  <c r="AH373" i="1" s="1"/>
  <c r="AK373" i="1"/>
  <c r="AM373" i="1"/>
  <c r="W374" i="1"/>
  <c r="X374" i="1"/>
  <c r="Y374" i="1"/>
  <c r="AG374" i="1"/>
  <c r="AH374" i="1" s="1"/>
  <c r="AK374" i="1"/>
  <c r="AM374" i="1"/>
  <c r="W375" i="1"/>
  <c r="X375" i="1"/>
  <c r="Y375" i="1"/>
  <c r="AG375" i="1"/>
  <c r="AJ375" i="1" s="1"/>
  <c r="AK375" i="1"/>
  <c r="AM375" i="1"/>
  <c r="W376" i="1"/>
  <c r="X376" i="1"/>
  <c r="Y376" i="1"/>
  <c r="AG376" i="1"/>
  <c r="AH376" i="1" s="1"/>
  <c r="AK376" i="1"/>
  <c r="AM376" i="1"/>
  <c r="W377" i="1"/>
  <c r="X377" i="1"/>
  <c r="Y377" i="1"/>
  <c r="AG377" i="1"/>
  <c r="AH377" i="1" s="1"/>
  <c r="AK377" i="1"/>
  <c r="AM377" i="1"/>
  <c r="W378" i="1"/>
  <c r="X378" i="1"/>
  <c r="Y378" i="1"/>
  <c r="AG378" i="1"/>
  <c r="AH378" i="1" s="1"/>
  <c r="AK378" i="1"/>
  <c r="AM378" i="1"/>
  <c r="W379" i="1"/>
  <c r="X379" i="1"/>
  <c r="Y379" i="1"/>
  <c r="AG379" i="1"/>
  <c r="AH379" i="1" s="1"/>
  <c r="AK379" i="1"/>
  <c r="AM379" i="1"/>
  <c r="W380" i="1"/>
  <c r="X380" i="1"/>
  <c r="Y380" i="1"/>
  <c r="AG380" i="1"/>
  <c r="AH380" i="1" s="1"/>
  <c r="AJ380" i="1"/>
  <c r="AK380" i="1"/>
  <c r="AM380" i="1"/>
  <c r="W381" i="1"/>
  <c r="X381" i="1"/>
  <c r="Y381" i="1"/>
  <c r="AG381" i="1"/>
  <c r="AH381" i="1" s="1"/>
  <c r="AK381" i="1"/>
  <c r="AM381" i="1"/>
  <c r="W382" i="1"/>
  <c r="X382" i="1"/>
  <c r="Y382" i="1"/>
  <c r="AG382" i="1"/>
  <c r="AH382" i="1" s="1"/>
  <c r="AK382" i="1"/>
  <c r="AM382" i="1"/>
  <c r="W383" i="1"/>
  <c r="X383" i="1"/>
  <c r="Y383" i="1"/>
  <c r="AG383" i="1"/>
  <c r="AJ383" i="1" s="1"/>
  <c r="AK383" i="1"/>
  <c r="AM383" i="1"/>
  <c r="W384" i="1"/>
  <c r="X384" i="1"/>
  <c r="Y384" i="1"/>
  <c r="AG384" i="1"/>
  <c r="AH384" i="1" s="1"/>
  <c r="AK384" i="1"/>
  <c r="AM384" i="1"/>
  <c r="W385" i="1"/>
  <c r="X385" i="1"/>
  <c r="Y385" i="1"/>
  <c r="AG385" i="1"/>
  <c r="AH385" i="1" s="1"/>
  <c r="AK385" i="1"/>
  <c r="AM385" i="1"/>
  <c r="W386" i="1"/>
  <c r="X386" i="1"/>
  <c r="Y386" i="1"/>
  <c r="AG386" i="1"/>
  <c r="AH386" i="1" s="1"/>
  <c r="AK386" i="1"/>
  <c r="AM386" i="1"/>
  <c r="W387" i="1"/>
  <c r="X387" i="1"/>
  <c r="Y387" i="1"/>
  <c r="AG387" i="1"/>
  <c r="AI387" i="1" s="1"/>
  <c r="AK387" i="1"/>
  <c r="AM387" i="1"/>
  <c r="W388" i="1"/>
  <c r="X388" i="1"/>
  <c r="Y388" i="1"/>
  <c r="AG388" i="1"/>
  <c r="AH388" i="1" s="1"/>
  <c r="AK388" i="1"/>
  <c r="AM388" i="1"/>
  <c r="W389" i="1"/>
  <c r="X389" i="1"/>
  <c r="Y389" i="1"/>
  <c r="AG389" i="1"/>
  <c r="AH389" i="1" s="1"/>
  <c r="AK389" i="1"/>
  <c r="AM389" i="1"/>
  <c r="W390" i="1"/>
  <c r="X390" i="1"/>
  <c r="Y390" i="1"/>
  <c r="AG390" i="1"/>
  <c r="AH390" i="1" s="1"/>
  <c r="AK390" i="1"/>
  <c r="AM390" i="1"/>
  <c r="W391" i="1"/>
  <c r="X391" i="1"/>
  <c r="Y391" i="1"/>
  <c r="AG391" i="1"/>
  <c r="AJ391" i="1" s="1"/>
  <c r="AK391" i="1"/>
  <c r="AM391" i="1"/>
  <c r="W392" i="1"/>
  <c r="X392" i="1"/>
  <c r="Y392" i="1"/>
  <c r="AG392" i="1"/>
  <c r="AH392" i="1" s="1"/>
  <c r="AK392" i="1"/>
  <c r="AM392" i="1"/>
  <c r="W393" i="1"/>
  <c r="X393" i="1"/>
  <c r="Y393" i="1"/>
  <c r="AG393" i="1"/>
  <c r="AH393" i="1" s="1"/>
  <c r="AK393" i="1"/>
  <c r="AM393" i="1"/>
  <c r="W394" i="1"/>
  <c r="X394" i="1"/>
  <c r="Y394" i="1"/>
  <c r="AG394" i="1"/>
  <c r="AH394" i="1" s="1"/>
  <c r="AK394" i="1"/>
  <c r="AM394" i="1"/>
  <c r="W395" i="1"/>
  <c r="X395" i="1"/>
  <c r="Y395" i="1"/>
  <c r="AG395" i="1"/>
  <c r="AI395" i="1" s="1"/>
  <c r="AK395" i="1"/>
  <c r="AM395" i="1"/>
  <c r="W396" i="1"/>
  <c r="X396" i="1"/>
  <c r="Y396" i="1"/>
  <c r="AG396" i="1"/>
  <c r="AH396" i="1" s="1"/>
  <c r="AK396" i="1"/>
  <c r="AM396" i="1"/>
  <c r="W397" i="1"/>
  <c r="X397" i="1"/>
  <c r="Y397" i="1"/>
  <c r="AG397" i="1"/>
  <c r="AH397" i="1" s="1"/>
  <c r="AK397" i="1"/>
  <c r="AM397" i="1"/>
  <c r="W398" i="1"/>
  <c r="X398" i="1"/>
  <c r="Y398" i="1"/>
  <c r="AG398" i="1"/>
  <c r="AH398" i="1" s="1"/>
  <c r="AK398" i="1"/>
  <c r="AM398" i="1"/>
  <c r="W399" i="1"/>
  <c r="X399" i="1"/>
  <c r="Y399" i="1"/>
  <c r="AG399" i="1"/>
  <c r="AH399" i="1" s="1"/>
  <c r="AK399" i="1"/>
  <c r="AM399" i="1"/>
  <c r="W400" i="1"/>
  <c r="X400" i="1"/>
  <c r="Y400" i="1"/>
  <c r="AG400" i="1"/>
  <c r="AH400" i="1" s="1"/>
  <c r="AK400" i="1"/>
  <c r="AM400" i="1"/>
  <c r="W401" i="1"/>
  <c r="X401" i="1"/>
  <c r="Y401" i="1"/>
  <c r="AG401" i="1"/>
  <c r="AH401" i="1" s="1"/>
  <c r="AK401" i="1"/>
  <c r="AM401" i="1"/>
  <c r="W402" i="1"/>
  <c r="X402" i="1"/>
  <c r="Y402" i="1"/>
  <c r="AG402" i="1"/>
  <c r="AH402" i="1" s="1"/>
  <c r="AI402" i="1"/>
  <c r="AK402" i="1"/>
  <c r="AM402" i="1"/>
  <c r="W403" i="1"/>
  <c r="X403" i="1"/>
  <c r="Y403" i="1"/>
  <c r="AG403" i="1"/>
  <c r="AI403" i="1" s="1"/>
  <c r="AK403" i="1"/>
  <c r="AM403" i="1"/>
  <c r="AV56" i="1"/>
  <c r="AV57" i="1"/>
  <c r="AV58" i="1"/>
  <c r="AV59" i="1"/>
  <c r="AV60" i="1"/>
  <c r="AV61" i="1"/>
  <c r="AV81" i="1" s="1"/>
  <c r="AV101" i="1" s="1"/>
  <c r="AV121" i="1" s="1"/>
  <c r="AV141" i="1" s="1"/>
  <c r="AV161" i="1" s="1"/>
  <c r="AV181" i="1" s="1"/>
  <c r="AV201" i="1" s="1"/>
  <c r="AV221" i="1" s="1"/>
  <c r="AV241" i="1" s="1"/>
  <c r="AV261" i="1" s="1"/>
  <c r="AV281" i="1" s="1"/>
  <c r="AV301" i="1" s="1"/>
  <c r="AV62" i="1"/>
  <c r="AV82" i="1" s="1"/>
  <c r="AV102" i="1" s="1"/>
  <c r="AV122" i="1" s="1"/>
  <c r="AV142" i="1" s="1"/>
  <c r="AV162" i="1" s="1"/>
  <c r="AV182" i="1" s="1"/>
  <c r="AV202" i="1" s="1"/>
  <c r="AV222" i="1" s="1"/>
  <c r="AV242" i="1" s="1"/>
  <c r="AV262" i="1" s="1"/>
  <c r="AV282" i="1" s="1"/>
  <c r="AV302" i="1" s="1"/>
  <c r="AV63" i="1"/>
  <c r="AV83" i="1" s="1"/>
  <c r="AV103" i="1" s="1"/>
  <c r="AV123" i="1" s="1"/>
  <c r="AV143" i="1" s="1"/>
  <c r="AV163" i="1" s="1"/>
  <c r="AV183" i="1" s="1"/>
  <c r="AV203" i="1" s="1"/>
  <c r="AV223" i="1" s="1"/>
  <c r="AV243" i="1" s="1"/>
  <c r="AV263" i="1" s="1"/>
  <c r="AV283" i="1" s="1"/>
  <c r="AV303" i="1" s="1"/>
  <c r="AV64" i="1"/>
  <c r="AV84" i="1" s="1"/>
  <c r="AV104" i="1" s="1"/>
  <c r="AV124" i="1" s="1"/>
  <c r="AV144" i="1" s="1"/>
  <c r="AV164" i="1" s="1"/>
  <c r="AV184" i="1" s="1"/>
  <c r="AV204" i="1" s="1"/>
  <c r="AV224" i="1" s="1"/>
  <c r="AV244" i="1" s="1"/>
  <c r="AV264" i="1" s="1"/>
  <c r="AV284" i="1" s="1"/>
  <c r="AV304" i="1" s="1"/>
  <c r="AV65" i="1"/>
  <c r="AV85" i="1" s="1"/>
  <c r="AV105" i="1" s="1"/>
  <c r="AV125" i="1" s="1"/>
  <c r="AV145" i="1" s="1"/>
  <c r="AV165" i="1" s="1"/>
  <c r="AV185" i="1" s="1"/>
  <c r="AV205" i="1" s="1"/>
  <c r="AV225" i="1" s="1"/>
  <c r="AV245" i="1" s="1"/>
  <c r="AV265" i="1" s="1"/>
  <c r="AV285" i="1" s="1"/>
  <c r="AV305" i="1" s="1"/>
  <c r="AV66" i="1"/>
  <c r="AV86" i="1" s="1"/>
  <c r="AV106" i="1" s="1"/>
  <c r="AV126" i="1" s="1"/>
  <c r="AV146" i="1" s="1"/>
  <c r="AV166" i="1" s="1"/>
  <c r="AV186" i="1" s="1"/>
  <c r="AV206" i="1" s="1"/>
  <c r="AV226" i="1" s="1"/>
  <c r="AV246" i="1" s="1"/>
  <c r="AV266" i="1" s="1"/>
  <c r="AV286" i="1" s="1"/>
  <c r="AV306" i="1" s="1"/>
  <c r="AV67" i="1"/>
  <c r="AV87" i="1" s="1"/>
  <c r="AV107" i="1" s="1"/>
  <c r="AV127" i="1" s="1"/>
  <c r="AV147" i="1" s="1"/>
  <c r="AV167" i="1" s="1"/>
  <c r="AV187" i="1" s="1"/>
  <c r="AV207" i="1" s="1"/>
  <c r="AV227" i="1" s="1"/>
  <c r="AV247" i="1" s="1"/>
  <c r="AV267" i="1" s="1"/>
  <c r="AV287" i="1" s="1"/>
  <c r="AV307" i="1" s="1"/>
  <c r="AV68" i="1"/>
  <c r="AV69" i="1"/>
  <c r="AV89" i="1" s="1"/>
  <c r="AV109" i="1" s="1"/>
  <c r="AV129" i="1" s="1"/>
  <c r="AV149" i="1" s="1"/>
  <c r="AV169" i="1" s="1"/>
  <c r="AV189" i="1" s="1"/>
  <c r="AV209" i="1" s="1"/>
  <c r="AV229" i="1" s="1"/>
  <c r="AV249" i="1" s="1"/>
  <c r="AV269" i="1" s="1"/>
  <c r="AV289" i="1" s="1"/>
  <c r="AV309" i="1" s="1"/>
  <c r="AV70" i="1"/>
  <c r="AV71" i="1"/>
  <c r="AV72" i="1"/>
  <c r="AV73" i="1"/>
  <c r="AV93" i="1" s="1"/>
  <c r="AV113" i="1" s="1"/>
  <c r="AV133" i="1" s="1"/>
  <c r="AV153" i="1" s="1"/>
  <c r="AV173" i="1" s="1"/>
  <c r="AV193" i="1" s="1"/>
  <c r="AV213" i="1" s="1"/>
  <c r="AV233" i="1" s="1"/>
  <c r="AV253" i="1" s="1"/>
  <c r="AV273" i="1" s="1"/>
  <c r="AV293" i="1" s="1"/>
  <c r="AV313" i="1" s="1"/>
  <c r="AV74" i="1"/>
  <c r="AV94" i="1" s="1"/>
  <c r="AV114" i="1" s="1"/>
  <c r="AV134" i="1" s="1"/>
  <c r="AV154" i="1" s="1"/>
  <c r="AV174" i="1" s="1"/>
  <c r="AV194" i="1" s="1"/>
  <c r="AV214" i="1" s="1"/>
  <c r="AV234" i="1" s="1"/>
  <c r="AV254" i="1" s="1"/>
  <c r="AV274" i="1" s="1"/>
  <c r="AV294" i="1" s="1"/>
  <c r="AV314" i="1" s="1"/>
  <c r="AV76" i="1"/>
  <c r="AV96" i="1" s="1"/>
  <c r="AV116" i="1" s="1"/>
  <c r="AV136" i="1" s="1"/>
  <c r="AV156" i="1" s="1"/>
  <c r="AV176" i="1" s="1"/>
  <c r="AV196" i="1" s="1"/>
  <c r="AV216" i="1" s="1"/>
  <c r="AV236" i="1" s="1"/>
  <c r="AV256" i="1" s="1"/>
  <c r="AV276" i="1" s="1"/>
  <c r="AV296" i="1" s="1"/>
  <c r="AV77" i="1"/>
  <c r="AV97" i="1" s="1"/>
  <c r="AV117" i="1" s="1"/>
  <c r="AV137" i="1" s="1"/>
  <c r="AV157" i="1" s="1"/>
  <c r="AV177" i="1" s="1"/>
  <c r="AV197" i="1" s="1"/>
  <c r="AV217" i="1" s="1"/>
  <c r="AV237" i="1" s="1"/>
  <c r="AV257" i="1" s="1"/>
  <c r="AV277" i="1" s="1"/>
  <c r="AV297" i="1" s="1"/>
  <c r="AV78" i="1"/>
  <c r="AV98" i="1" s="1"/>
  <c r="AV118" i="1" s="1"/>
  <c r="AV138" i="1" s="1"/>
  <c r="AV158" i="1" s="1"/>
  <c r="AV178" i="1" s="1"/>
  <c r="AV198" i="1" s="1"/>
  <c r="AV218" i="1" s="1"/>
  <c r="AV238" i="1" s="1"/>
  <c r="AV258" i="1" s="1"/>
  <c r="AV278" i="1" s="1"/>
  <c r="AV298" i="1" s="1"/>
  <c r="AV79" i="1"/>
  <c r="AV99" i="1" s="1"/>
  <c r="AV119" i="1" s="1"/>
  <c r="AV139" i="1" s="1"/>
  <c r="AV159" i="1" s="1"/>
  <c r="AV179" i="1" s="1"/>
  <c r="AV199" i="1" s="1"/>
  <c r="AV219" i="1" s="1"/>
  <c r="AV239" i="1" s="1"/>
  <c r="AV259" i="1" s="1"/>
  <c r="AV279" i="1" s="1"/>
  <c r="AV299" i="1" s="1"/>
  <c r="AV80" i="1"/>
  <c r="AV88" i="1"/>
  <c r="AV108" i="1" s="1"/>
  <c r="AV128" i="1" s="1"/>
  <c r="AV148" i="1" s="1"/>
  <c r="AV168" i="1" s="1"/>
  <c r="AV188" i="1" s="1"/>
  <c r="AV208" i="1" s="1"/>
  <c r="AV228" i="1" s="1"/>
  <c r="AV248" i="1" s="1"/>
  <c r="AV268" i="1" s="1"/>
  <c r="AV288" i="1" s="1"/>
  <c r="AV308" i="1" s="1"/>
  <c r="AV90" i="1"/>
  <c r="AV110" i="1" s="1"/>
  <c r="AV130" i="1" s="1"/>
  <c r="AV150" i="1" s="1"/>
  <c r="AV170" i="1" s="1"/>
  <c r="AV190" i="1" s="1"/>
  <c r="AV210" i="1" s="1"/>
  <c r="AV230" i="1" s="1"/>
  <c r="AV250" i="1" s="1"/>
  <c r="AV270" i="1" s="1"/>
  <c r="AV290" i="1" s="1"/>
  <c r="AV310" i="1" s="1"/>
  <c r="AV91" i="1"/>
  <c r="AV111" i="1" s="1"/>
  <c r="AV131" i="1" s="1"/>
  <c r="AV151" i="1" s="1"/>
  <c r="AV171" i="1" s="1"/>
  <c r="AV191" i="1" s="1"/>
  <c r="AV211" i="1" s="1"/>
  <c r="AV231" i="1" s="1"/>
  <c r="AV251" i="1" s="1"/>
  <c r="AV271" i="1" s="1"/>
  <c r="AV291" i="1" s="1"/>
  <c r="AV311" i="1" s="1"/>
  <c r="AV92" i="1"/>
  <c r="AV112" i="1" s="1"/>
  <c r="AV132" i="1" s="1"/>
  <c r="AV152" i="1" s="1"/>
  <c r="AV172" i="1" s="1"/>
  <c r="AV192" i="1" s="1"/>
  <c r="AV212" i="1" s="1"/>
  <c r="AV232" i="1" s="1"/>
  <c r="AV252" i="1" s="1"/>
  <c r="AV272" i="1" s="1"/>
  <c r="AV292" i="1" s="1"/>
  <c r="AV312" i="1" s="1"/>
  <c r="AV100" i="1"/>
  <c r="AV120" i="1" s="1"/>
  <c r="AV140" i="1" s="1"/>
  <c r="AV160" i="1" s="1"/>
  <c r="AV180" i="1" s="1"/>
  <c r="AV200" i="1" s="1"/>
  <c r="AV220" i="1" s="1"/>
  <c r="AV240" i="1" s="1"/>
  <c r="AV260" i="1" s="1"/>
  <c r="AV280" i="1" s="1"/>
  <c r="AV300" i="1" s="1"/>
  <c r="AV55" i="1"/>
  <c r="AV75" i="1" s="1"/>
  <c r="AV95" i="1" s="1"/>
  <c r="AV115" i="1" s="1"/>
  <c r="AV135" i="1" s="1"/>
  <c r="AV155" i="1" s="1"/>
  <c r="AV175" i="1" s="1"/>
  <c r="AV195" i="1" s="1"/>
  <c r="AV215" i="1" s="1"/>
  <c r="AV235" i="1" s="1"/>
  <c r="AV255" i="1" s="1"/>
  <c r="AV275" i="1" s="1"/>
  <c r="AV295" i="1" s="1"/>
  <c r="AV6" i="1"/>
  <c r="AV7" i="1" s="1"/>
  <c r="AY5" i="1"/>
  <c r="AX5" i="1"/>
  <c r="AW5" i="1"/>
  <c r="B2880" i="2" l="1"/>
  <c r="J2875" i="2"/>
  <c r="C2718" i="2"/>
  <c r="G2713" i="2"/>
  <c r="I2713" i="2"/>
  <c r="E2713" i="2"/>
  <c r="B2891" i="2"/>
  <c r="J2886" i="2"/>
  <c r="J2872" i="2"/>
  <c r="B2877" i="2"/>
  <c r="B2879" i="2"/>
  <c r="J2874" i="2"/>
  <c r="C2722" i="2"/>
  <c r="E2717" i="2"/>
  <c r="I2717" i="2"/>
  <c r="G2717" i="2"/>
  <c r="J2913" i="2"/>
  <c r="B2918" i="2"/>
  <c r="C2716" i="2"/>
  <c r="E2711" i="2"/>
  <c r="G2711" i="2"/>
  <c r="I2711" i="2"/>
  <c r="C2724" i="2"/>
  <c r="E2719" i="2"/>
  <c r="G2719" i="2"/>
  <c r="I2719" i="2"/>
  <c r="C2720" i="2"/>
  <c r="E2715" i="2"/>
  <c r="G2715" i="2"/>
  <c r="I2715" i="2"/>
  <c r="C2318" i="2"/>
  <c r="E2313" i="2"/>
  <c r="G2313" i="2"/>
  <c r="I2313" i="2"/>
  <c r="B2331" i="2"/>
  <c r="J2326" i="2"/>
  <c r="J2499" i="2"/>
  <c r="B2504" i="2"/>
  <c r="C2320" i="2"/>
  <c r="E2315" i="2"/>
  <c r="G2315" i="2"/>
  <c r="I2315" i="2"/>
  <c r="C2322" i="2"/>
  <c r="E2317" i="2"/>
  <c r="G2317" i="2"/>
  <c r="I2317" i="2"/>
  <c r="B2495" i="2"/>
  <c r="J2490" i="2"/>
  <c r="C2324" i="2"/>
  <c r="E2319" i="2"/>
  <c r="G2319" i="2"/>
  <c r="I2319" i="2"/>
  <c r="C2326" i="2"/>
  <c r="E2321" i="2"/>
  <c r="G2321" i="2"/>
  <c r="I2321" i="2"/>
  <c r="B2503" i="2"/>
  <c r="J2498" i="2"/>
  <c r="J2492" i="2"/>
  <c r="B2497" i="2"/>
  <c r="AA458" i="1"/>
  <c r="Z457" i="1"/>
  <c r="AB457" i="1" s="1"/>
  <c r="AC456" i="1"/>
  <c r="AD456" i="1" s="1"/>
  <c r="B2268" i="2"/>
  <c r="J2263" i="2"/>
  <c r="C2270" i="2"/>
  <c r="I2265" i="2"/>
  <c r="E2265" i="2"/>
  <c r="G2265" i="2"/>
  <c r="C2264" i="2"/>
  <c r="G2259" i="2"/>
  <c r="I2259" i="2"/>
  <c r="E2259" i="2"/>
  <c r="B2264" i="2"/>
  <c r="J2259" i="2"/>
  <c r="B2262" i="2"/>
  <c r="J2257" i="2"/>
  <c r="C2262" i="2"/>
  <c r="I2257" i="2"/>
  <c r="E2257" i="2"/>
  <c r="G2257" i="2"/>
  <c r="C2266" i="2"/>
  <c r="I2261" i="2"/>
  <c r="E2261" i="2"/>
  <c r="G2261" i="2"/>
  <c r="C2268" i="2"/>
  <c r="I2263" i="2"/>
  <c r="E2263" i="2"/>
  <c r="G2263" i="2"/>
  <c r="B2266" i="2"/>
  <c r="J2261" i="2"/>
  <c r="B2270" i="2"/>
  <c r="J2265" i="2"/>
  <c r="BA489" i="1"/>
  <c r="BA468" i="1"/>
  <c r="AW520" i="1"/>
  <c r="AV540" i="1"/>
  <c r="AX520" i="1"/>
  <c r="AY520" i="1"/>
  <c r="AZ497" i="1"/>
  <c r="AV517" i="1"/>
  <c r="AW497" i="1"/>
  <c r="BA497" i="1" s="1"/>
  <c r="AX497" i="1"/>
  <c r="AY497" i="1"/>
  <c r="BA482" i="1"/>
  <c r="AW490" i="1"/>
  <c r="AV510" i="1"/>
  <c r="AY490" i="1"/>
  <c r="AX490" i="1"/>
  <c r="AZ490" i="1" s="1"/>
  <c r="BA474" i="1"/>
  <c r="AV526" i="1"/>
  <c r="AW506" i="1"/>
  <c r="AZ506" i="1" s="1"/>
  <c r="AX506" i="1"/>
  <c r="AY506" i="1"/>
  <c r="AV496" i="1"/>
  <c r="AW476" i="1"/>
  <c r="AZ476" i="1" s="1"/>
  <c r="AX476" i="1"/>
  <c r="AY476" i="1"/>
  <c r="AW502" i="1"/>
  <c r="AV522" i="1"/>
  <c r="AY502" i="1"/>
  <c r="AX502" i="1"/>
  <c r="AZ470" i="1"/>
  <c r="BA470" i="1" s="1"/>
  <c r="AV505" i="1"/>
  <c r="AW485" i="1"/>
  <c r="AZ485" i="1" s="1"/>
  <c r="AX485" i="1"/>
  <c r="AY485" i="1"/>
  <c r="BA454" i="1"/>
  <c r="AV514" i="1"/>
  <c r="AW494" i="1"/>
  <c r="AZ494" i="1" s="1"/>
  <c r="AX494" i="1"/>
  <c r="AY494" i="1"/>
  <c r="BA483" i="1"/>
  <c r="AW487" i="1"/>
  <c r="AZ487" i="1" s="1"/>
  <c r="AX487" i="1"/>
  <c r="BA487" i="1" s="1"/>
  <c r="AY487" i="1"/>
  <c r="AV507" i="1"/>
  <c r="AW481" i="1"/>
  <c r="AV501" i="1"/>
  <c r="AY481" i="1"/>
  <c r="AX481" i="1"/>
  <c r="AZ481" i="1" s="1"/>
  <c r="AZ512" i="1"/>
  <c r="AV532" i="1"/>
  <c r="BA512" i="1"/>
  <c r="AW512" i="1"/>
  <c r="AX512" i="1"/>
  <c r="AY512" i="1"/>
  <c r="BA458" i="1"/>
  <c r="AW475" i="1"/>
  <c r="AV495" i="1"/>
  <c r="AX475" i="1"/>
  <c r="AY475" i="1"/>
  <c r="BA464" i="1"/>
  <c r="AW529" i="1"/>
  <c r="AV549" i="1"/>
  <c r="AY529" i="1"/>
  <c r="AX529" i="1"/>
  <c r="AV511" i="1"/>
  <c r="AW491" i="1"/>
  <c r="AY491" i="1"/>
  <c r="AX491" i="1"/>
  <c r="AW499" i="1"/>
  <c r="AV519" i="1"/>
  <c r="AY499" i="1"/>
  <c r="AX499" i="1"/>
  <c r="BA486" i="1"/>
  <c r="AW478" i="1"/>
  <c r="AX478" i="1"/>
  <c r="BA478" i="1" s="1"/>
  <c r="AY478" i="1"/>
  <c r="AZ478" i="1"/>
  <c r="AV498" i="1"/>
  <c r="BA473" i="1"/>
  <c r="AW484" i="1"/>
  <c r="AV504" i="1"/>
  <c r="AY484" i="1"/>
  <c r="AX484" i="1"/>
  <c r="AZ484" i="1" s="1"/>
  <c r="AZ465" i="1"/>
  <c r="BA465" i="1" s="1"/>
  <c r="AV523" i="1"/>
  <c r="AW503" i="1"/>
  <c r="AZ503" i="1" s="1"/>
  <c r="AX503" i="1"/>
  <c r="AY503" i="1"/>
  <c r="AW493" i="1"/>
  <c r="AV513" i="1"/>
  <c r="AX493" i="1"/>
  <c r="AY493" i="1"/>
  <c r="AV508" i="1"/>
  <c r="AW488" i="1"/>
  <c r="AZ488" i="1" s="1"/>
  <c r="AX488" i="1"/>
  <c r="AY488" i="1"/>
  <c r="BA433" i="1"/>
  <c r="BA453" i="1"/>
  <c r="BA448" i="1"/>
  <c r="BA426" i="1"/>
  <c r="BA410" i="1"/>
  <c r="BA431" i="1"/>
  <c r="BA422" i="1"/>
  <c r="BA416" i="1"/>
  <c r="BA412" i="1"/>
  <c r="BA408" i="1"/>
  <c r="BA445" i="1"/>
  <c r="BA450" i="1"/>
  <c r="BA440" i="1"/>
  <c r="BA436" i="1"/>
  <c r="BA432" i="1"/>
  <c r="BA423" i="1"/>
  <c r="BA417" i="1"/>
  <c r="BA413" i="1"/>
  <c r="BA409" i="1"/>
  <c r="BA405" i="1"/>
  <c r="BA428" i="1"/>
  <c r="BA437" i="1"/>
  <c r="BA414" i="1"/>
  <c r="BA429" i="1"/>
  <c r="BA419" i="1"/>
  <c r="BA441" i="1"/>
  <c r="BA452" i="1"/>
  <c r="BA447" i="1"/>
  <c r="BA442" i="1"/>
  <c r="BA425" i="1"/>
  <c r="BA420" i="1"/>
  <c r="BA451" i="1"/>
  <c r="BA406" i="1"/>
  <c r="AH307" i="1"/>
  <c r="AI444" i="1"/>
  <c r="AI439" i="1"/>
  <c r="AI434" i="1"/>
  <c r="AI423" i="1"/>
  <c r="AI415" i="1"/>
  <c r="AI406" i="1"/>
  <c r="AJ336" i="1"/>
  <c r="AI451" i="1"/>
  <c r="AJ332" i="1"/>
  <c r="AI452" i="1"/>
  <c r="AJ436" i="1"/>
  <c r="AJ431" i="1"/>
  <c r="AI324" i="1"/>
  <c r="AI447" i="1"/>
  <c r="AI431" i="1"/>
  <c r="AI417" i="1"/>
  <c r="AH371" i="1"/>
  <c r="AI419" i="1"/>
  <c r="AH418" i="1"/>
  <c r="AJ428" i="1"/>
  <c r="AJ422" i="1"/>
  <c r="AI414" i="1"/>
  <c r="AJ444" i="1"/>
  <c r="AJ434" i="1"/>
  <c r="AI428" i="1"/>
  <c r="AJ423" i="1"/>
  <c r="AI422" i="1"/>
  <c r="AJ406" i="1"/>
  <c r="AI416" i="1"/>
  <c r="AI413" i="1"/>
  <c r="AI412" i="1"/>
  <c r="AI411" i="1"/>
  <c r="AI410" i="1"/>
  <c r="AI409" i="1"/>
  <c r="AI408" i="1"/>
  <c r="AI407" i="1"/>
  <c r="AI332" i="1"/>
  <c r="AJ443" i="1"/>
  <c r="AJ437" i="1"/>
  <c r="AH417" i="1"/>
  <c r="AH416" i="1"/>
  <c r="AH415" i="1"/>
  <c r="AH414" i="1"/>
  <c r="AH413" i="1"/>
  <c r="AH412" i="1"/>
  <c r="AH411" i="1"/>
  <c r="AH410" i="1"/>
  <c r="AH409" i="1"/>
  <c r="AH408" i="1"/>
  <c r="AH407" i="1"/>
  <c r="AI357" i="1"/>
  <c r="AI328" i="1"/>
  <c r="AI437" i="1"/>
  <c r="AI424" i="1"/>
  <c r="AJ446" i="1"/>
  <c r="AI401" i="1"/>
  <c r="AH335" i="1"/>
  <c r="AI312" i="1"/>
  <c r="AJ447" i="1"/>
  <c r="AI446" i="1"/>
  <c r="AH395" i="1"/>
  <c r="AJ432" i="1"/>
  <c r="AH391" i="1"/>
  <c r="AJ366" i="1"/>
  <c r="AJ440" i="1"/>
  <c r="AI432" i="1"/>
  <c r="AI389" i="1"/>
  <c r="AI440" i="1"/>
  <c r="AJ433" i="1"/>
  <c r="AJ435" i="1"/>
  <c r="AI375" i="1"/>
  <c r="AH375" i="1"/>
  <c r="AI435" i="1"/>
  <c r="AI386" i="1"/>
  <c r="AI369" i="1"/>
  <c r="AH331" i="1"/>
  <c r="AJ451" i="1"/>
  <c r="AI450" i="1"/>
  <c r="AJ439" i="1"/>
  <c r="AI438" i="1"/>
  <c r="AJ427" i="1"/>
  <c r="AI426" i="1"/>
  <c r="AJ453" i="1"/>
  <c r="AJ429" i="1"/>
  <c r="AJ441" i="1"/>
  <c r="AJ363" i="1"/>
  <c r="AJ334" i="1"/>
  <c r="AI453" i="1"/>
  <c r="AJ442" i="1"/>
  <c r="AI441" i="1"/>
  <c r="AJ430" i="1"/>
  <c r="AI429" i="1"/>
  <c r="AI398" i="1"/>
  <c r="AH315" i="1"/>
  <c r="AI405" i="1"/>
  <c r="AI433" i="1"/>
  <c r="AJ394" i="1"/>
  <c r="AJ377" i="1"/>
  <c r="AI366" i="1"/>
  <c r="AI394" i="1"/>
  <c r="AJ448" i="1"/>
  <c r="AJ322" i="1"/>
  <c r="AI448" i="1"/>
  <c r="AI436" i="1"/>
  <c r="AJ425" i="1"/>
  <c r="AI316" i="1"/>
  <c r="AJ450" i="1"/>
  <c r="AJ438" i="1"/>
  <c r="AJ426" i="1"/>
  <c r="AI425" i="1"/>
  <c r="AI391" i="1"/>
  <c r="AJ340" i="1"/>
  <c r="AJ326" i="1"/>
  <c r="AJ317" i="1"/>
  <c r="AI308" i="1"/>
  <c r="AI380" i="1"/>
  <c r="AI336" i="1"/>
  <c r="AJ329" i="1"/>
  <c r="AI304" i="1"/>
  <c r="AI320" i="1"/>
  <c r="AH304" i="1"/>
  <c r="AJ405" i="1"/>
  <c r="AI383" i="1"/>
  <c r="AJ397" i="1"/>
  <c r="AI397" i="1"/>
  <c r="AH383" i="1"/>
  <c r="AJ367" i="1"/>
  <c r="AJ358" i="1"/>
  <c r="AJ395" i="1"/>
  <c r="AJ381" i="1"/>
  <c r="AI358" i="1"/>
  <c r="AI305" i="1"/>
  <c r="AJ388" i="1"/>
  <c r="AJ374" i="1"/>
  <c r="AI365" i="1"/>
  <c r="AJ356" i="1"/>
  <c r="AJ321" i="1"/>
  <c r="AJ314" i="1"/>
  <c r="AI377" i="1"/>
  <c r="AJ359" i="1"/>
  <c r="AJ344" i="1"/>
  <c r="AH319" i="1"/>
  <c r="AJ310" i="1"/>
  <c r="AI374" i="1"/>
  <c r="AH403" i="1"/>
  <c r="AJ398" i="1"/>
  <c r="AJ392" i="1"/>
  <c r="AJ389" i="1"/>
  <c r="AI381" i="1"/>
  <c r="AJ378" i="1"/>
  <c r="AI367" i="1"/>
  <c r="AJ364" i="1"/>
  <c r="AI359" i="1"/>
  <c r="AJ404" i="1"/>
  <c r="AI378" i="1"/>
  <c r="AJ372" i="1"/>
  <c r="AI364" i="1"/>
  <c r="AJ337" i="1"/>
  <c r="AH305" i="1"/>
  <c r="AI404" i="1"/>
  <c r="AJ399" i="1"/>
  <c r="AH387" i="1"/>
  <c r="AJ382" i="1"/>
  <c r="AJ379" i="1"/>
  <c r="AI370" i="1"/>
  <c r="AJ360" i="1"/>
  <c r="AJ306" i="1"/>
  <c r="AI399" i="1"/>
  <c r="AJ396" i="1"/>
  <c r="AJ393" i="1"/>
  <c r="AJ390" i="1"/>
  <c r="AI382" i="1"/>
  <c r="AI379" i="1"/>
  <c r="AJ376" i="1"/>
  <c r="AJ365" i="1"/>
  <c r="AI360" i="1"/>
  <c r="AJ357" i="1"/>
  <c r="AJ330" i="1"/>
  <c r="AJ325" i="1"/>
  <c r="AI306" i="1"/>
  <c r="AI393" i="1"/>
  <c r="AI390" i="1"/>
  <c r="AI385" i="1"/>
  <c r="AI376" i="1"/>
  <c r="AJ373" i="1"/>
  <c r="AJ318" i="1"/>
  <c r="AH311" i="1"/>
  <c r="AI373" i="1"/>
  <c r="AJ338" i="1"/>
  <c r="AJ333" i="1"/>
  <c r="AJ328" i="1"/>
  <c r="AH323" i="1"/>
  <c r="AA406" i="1"/>
  <c r="Z405" i="1"/>
  <c r="AB405" i="1" s="1"/>
  <c r="Z404" i="1"/>
  <c r="AB404" i="1" s="1"/>
  <c r="AI400" i="1"/>
  <c r="AI384" i="1"/>
  <c r="AI368" i="1"/>
  <c r="AH351" i="1"/>
  <c r="AI396" i="1"/>
  <c r="AI363" i="1"/>
  <c r="AJ362" i="1"/>
  <c r="AJ361" i="1"/>
  <c r="AI362" i="1"/>
  <c r="AI361" i="1"/>
  <c r="AI392" i="1"/>
  <c r="AI340" i="1"/>
  <c r="AI339" i="1"/>
  <c r="AJ339" i="1"/>
  <c r="AJ343" i="1"/>
  <c r="AH341" i="1"/>
  <c r="AI341" i="1"/>
  <c r="AJ403" i="1"/>
  <c r="AI388" i="1"/>
  <c r="AJ387" i="1"/>
  <c r="AI372" i="1"/>
  <c r="AJ371" i="1"/>
  <c r="AI356" i="1"/>
  <c r="AJ355" i="1"/>
  <c r="AJ353" i="1"/>
  <c r="AJ348" i="1"/>
  <c r="AJ347" i="1"/>
  <c r="AH345" i="1"/>
  <c r="AI345" i="1"/>
  <c r="AI344" i="1"/>
  <c r="AI343" i="1"/>
  <c r="AH342" i="1"/>
  <c r="AI342" i="1"/>
  <c r="AJ402" i="1"/>
  <c r="AJ401" i="1"/>
  <c r="AJ386" i="1"/>
  <c r="AJ385" i="1"/>
  <c r="AJ370" i="1"/>
  <c r="AJ369" i="1"/>
  <c r="AI355" i="1"/>
  <c r="AI353" i="1"/>
  <c r="AJ352" i="1"/>
  <c r="AJ351" i="1"/>
  <c r="AH349" i="1"/>
  <c r="AI349" i="1"/>
  <c r="AI348" i="1"/>
  <c r="AI347" i="1"/>
  <c r="AH346" i="1"/>
  <c r="AI346" i="1"/>
  <c r="AJ400" i="1"/>
  <c r="AJ384" i="1"/>
  <c r="AJ368" i="1"/>
  <c r="AH354" i="1"/>
  <c r="AI354" i="1"/>
  <c r="AI352" i="1"/>
  <c r="AH350" i="1"/>
  <c r="AI350" i="1"/>
  <c r="AH324" i="1"/>
  <c r="AH320" i="1"/>
  <c r="AH316" i="1"/>
  <c r="AH312" i="1"/>
  <c r="AH308" i="1"/>
  <c r="AJ335" i="1"/>
  <c r="AJ331" i="1"/>
  <c r="AJ327" i="1"/>
  <c r="AJ323" i="1"/>
  <c r="AJ319" i="1"/>
  <c r="AJ315" i="1"/>
  <c r="AJ311" i="1"/>
  <c r="AJ307" i="1"/>
  <c r="AI326" i="1"/>
  <c r="AI322" i="1"/>
  <c r="AI318" i="1"/>
  <c r="AI314" i="1"/>
  <c r="AI310" i="1"/>
  <c r="AI338" i="1"/>
  <c r="AI334" i="1"/>
  <c r="AI330" i="1"/>
  <c r="AJ313" i="1"/>
  <c r="AJ309" i="1"/>
  <c r="AI325" i="1"/>
  <c r="AI321" i="1"/>
  <c r="AI317" i="1"/>
  <c r="AI313" i="1"/>
  <c r="AI309" i="1"/>
  <c r="AI337" i="1"/>
  <c r="AI333" i="1"/>
  <c r="AI329" i="1"/>
  <c r="AW304" i="1"/>
  <c r="AX318" i="1"/>
  <c r="AW318" i="1"/>
  <c r="AY318" i="1"/>
  <c r="AW319" i="1"/>
  <c r="AX319" i="1"/>
  <c r="AY319" i="1"/>
  <c r="AX314" i="1"/>
  <c r="AW314" i="1"/>
  <c r="AY314" i="1"/>
  <c r="AX322" i="1"/>
  <c r="AW322" i="1"/>
  <c r="AY322" i="1"/>
  <c r="AX321" i="1"/>
  <c r="AW321" i="1"/>
  <c r="AY321" i="1"/>
  <c r="AX316" i="1"/>
  <c r="AW316" i="1"/>
  <c r="AY316" i="1"/>
  <c r="AX320" i="1"/>
  <c r="AW320" i="1"/>
  <c r="AY320" i="1"/>
  <c r="AW312" i="1"/>
  <c r="AX312" i="1"/>
  <c r="AY312" i="1"/>
  <c r="AY315" i="1"/>
  <c r="AW335" i="1"/>
  <c r="AW315" i="1"/>
  <c r="AX315" i="1"/>
  <c r="AW313" i="1"/>
  <c r="AX313" i="1"/>
  <c r="AY313" i="1"/>
  <c r="AY309" i="1"/>
  <c r="AW309" i="1"/>
  <c r="AX309" i="1"/>
  <c r="AW329" i="1"/>
  <c r="AW306" i="1"/>
  <c r="AX306" i="1"/>
  <c r="AY306" i="1"/>
  <c r="AX308" i="1"/>
  <c r="AW308" i="1"/>
  <c r="AY308" i="1"/>
  <c r="AX310" i="1"/>
  <c r="AW310" i="1"/>
  <c r="AY310" i="1"/>
  <c r="AY307" i="1"/>
  <c r="AW307" i="1"/>
  <c r="AX307" i="1"/>
  <c r="AX323" i="1"/>
  <c r="AY323" i="1"/>
  <c r="AW323" i="1"/>
  <c r="AX311" i="1"/>
  <c r="AY311" i="1"/>
  <c r="AW311" i="1"/>
  <c r="AY335" i="1"/>
  <c r="AX317" i="1"/>
  <c r="AY317" i="1"/>
  <c r="AW317" i="1"/>
  <c r="AX305" i="1"/>
  <c r="AY305" i="1"/>
  <c r="AW305" i="1"/>
  <c r="AY304" i="1"/>
  <c r="AX304" i="1"/>
  <c r="AZ5" i="1"/>
  <c r="AV8" i="1"/>
  <c r="AX7" i="1"/>
  <c r="AY7" i="1"/>
  <c r="AW7" i="1"/>
  <c r="AW6" i="1"/>
  <c r="AX6" i="1"/>
  <c r="AY6" i="1"/>
  <c r="E2724" i="2" l="1"/>
  <c r="G2724" i="2"/>
  <c r="I2724" i="2"/>
  <c r="C2729" i="2"/>
  <c r="J2879" i="2"/>
  <c r="B2884" i="2"/>
  <c r="J2877" i="2"/>
  <c r="B2882" i="2"/>
  <c r="E2716" i="2"/>
  <c r="G2716" i="2"/>
  <c r="I2716" i="2"/>
  <c r="C2721" i="2"/>
  <c r="J2891" i="2"/>
  <c r="B2896" i="2"/>
  <c r="B2923" i="2"/>
  <c r="J2918" i="2"/>
  <c r="E2720" i="2"/>
  <c r="G2720" i="2"/>
  <c r="I2720" i="2"/>
  <c r="C2725" i="2"/>
  <c r="E2718" i="2"/>
  <c r="G2718" i="2"/>
  <c r="I2718" i="2"/>
  <c r="C2723" i="2"/>
  <c r="E2722" i="2"/>
  <c r="G2722" i="2"/>
  <c r="I2722" i="2"/>
  <c r="C2727" i="2"/>
  <c r="B2885" i="2"/>
  <c r="J2880" i="2"/>
  <c r="E2326" i="2"/>
  <c r="C2331" i="2"/>
  <c r="G2326" i="2"/>
  <c r="I2326" i="2"/>
  <c r="E2320" i="2"/>
  <c r="C2325" i="2"/>
  <c r="I2320" i="2"/>
  <c r="G2320" i="2"/>
  <c r="B2509" i="2"/>
  <c r="J2504" i="2"/>
  <c r="E2324" i="2"/>
  <c r="C2329" i="2"/>
  <c r="G2324" i="2"/>
  <c r="I2324" i="2"/>
  <c r="J2497" i="2"/>
  <c r="B2502" i="2"/>
  <c r="B2500" i="2"/>
  <c r="J2495" i="2"/>
  <c r="B2336" i="2"/>
  <c r="J2331" i="2"/>
  <c r="B2508" i="2"/>
  <c r="J2503" i="2"/>
  <c r="E2322" i="2"/>
  <c r="C2327" i="2"/>
  <c r="G2322" i="2"/>
  <c r="I2322" i="2"/>
  <c r="E2318" i="2"/>
  <c r="C2323" i="2"/>
  <c r="G2318" i="2"/>
  <c r="I2318" i="2"/>
  <c r="AC457" i="1"/>
  <c r="AD457" i="1" s="1"/>
  <c r="AA459" i="1"/>
  <c r="Z458" i="1"/>
  <c r="AB458" i="1" s="1"/>
  <c r="E2268" i="2"/>
  <c r="G2268" i="2"/>
  <c r="I2268" i="2"/>
  <c r="C2273" i="2"/>
  <c r="E2266" i="2"/>
  <c r="G2266" i="2"/>
  <c r="I2266" i="2"/>
  <c r="C2271" i="2"/>
  <c r="J2270" i="2"/>
  <c r="B2275" i="2"/>
  <c r="J2266" i="2"/>
  <c r="B2271" i="2"/>
  <c r="E2262" i="2"/>
  <c r="G2262" i="2"/>
  <c r="I2262" i="2"/>
  <c r="C2267" i="2"/>
  <c r="E2270" i="2"/>
  <c r="G2270" i="2"/>
  <c r="I2270" i="2"/>
  <c r="C2275" i="2"/>
  <c r="J2264" i="2"/>
  <c r="B2269" i="2"/>
  <c r="E2264" i="2"/>
  <c r="G2264" i="2"/>
  <c r="I2264" i="2"/>
  <c r="C2269" i="2"/>
  <c r="J2262" i="2"/>
  <c r="B2267" i="2"/>
  <c r="J2268" i="2"/>
  <c r="B2273" i="2"/>
  <c r="BA484" i="1"/>
  <c r="BA481" i="1"/>
  <c r="BA529" i="1"/>
  <c r="AW532" i="1"/>
  <c r="AX532" i="1"/>
  <c r="AY532" i="1"/>
  <c r="AV552" i="1"/>
  <c r="AZ475" i="1"/>
  <c r="BA475" i="1" s="1"/>
  <c r="BE485" i="1" s="1"/>
  <c r="AZ520" i="1"/>
  <c r="BA520" i="1" s="1"/>
  <c r="AZ493" i="1"/>
  <c r="BA493" i="1" s="1"/>
  <c r="AZ491" i="1"/>
  <c r="BA491" i="1" s="1"/>
  <c r="AW501" i="1"/>
  <c r="AV521" i="1"/>
  <c r="AX501" i="1"/>
  <c r="AZ501" i="1"/>
  <c r="AY501" i="1"/>
  <c r="AW523" i="1"/>
  <c r="BA523" i="1" s="1"/>
  <c r="AX523" i="1"/>
  <c r="AY523" i="1"/>
  <c r="AZ523" i="1"/>
  <c r="AV543" i="1"/>
  <c r="AW505" i="1"/>
  <c r="AX505" i="1"/>
  <c r="BA505" i="1" s="1"/>
  <c r="AY505" i="1"/>
  <c r="AZ505" i="1"/>
  <c r="AV525" i="1"/>
  <c r="AW513" i="1"/>
  <c r="BA513" i="1" s="1"/>
  <c r="AV533" i="1"/>
  <c r="AX513" i="1"/>
  <c r="AY513" i="1"/>
  <c r="AZ513" i="1"/>
  <c r="BA494" i="1"/>
  <c r="BA485" i="1"/>
  <c r="AW540" i="1"/>
  <c r="AZ540" i="1" s="1"/>
  <c r="BA540" i="1" s="1"/>
  <c r="AV560" i="1"/>
  <c r="AY540" i="1"/>
  <c r="AX540" i="1"/>
  <c r="AZ499" i="1"/>
  <c r="BA499" i="1" s="1"/>
  <c r="AZ529" i="1"/>
  <c r="AW514" i="1"/>
  <c r="AX514" i="1"/>
  <c r="BA514" i="1" s="1"/>
  <c r="AY514" i="1"/>
  <c r="AZ514" i="1"/>
  <c r="AV534" i="1"/>
  <c r="AZ502" i="1"/>
  <c r="BA502" i="1" s="1"/>
  <c r="BA488" i="1"/>
  <c r="BA490" i="1"/>
  <c r="AW504" i="1"/>
  <c r="AV524" i="1"/>
  <c r="AX504" i="1"/>
  <c r="AY504" i="1"/>
  <c r="AW507" i="1"/>
  <c r="AY507" i="1"/>
  <c r="BA507" i="1" s="1"/>
  <c r="AZ507" i="1"/>
  <c r="AX507" i="1"/>
  <c r="AV527" i="1"/>
  <c r="AW522" i="1"/>
  <c r="AV542" i="1"/>
  <c r="AX522" i="1"/>
  <c r="BA522" i="1" s="1"/>
  <c r="AY522" i="1"/>
  <c r="AZ522" i="1"/>
  <c r="BA506" i="1"/>
  <c r="AW498" i="1"/>
  <c r="AY498" i="1"/>
  <c r="AX498" i="1"/>
  <c r="AV518" i="1"/>
  <c r="AW517" i="1"/>
  <c r="AV537" i="1"/>
  <c r="AY517" i="1"/>
  <c r="AX517" i="1"/>
  <c r="AZ517" i="1" s="1"/>
  <c r="BA503" i="1"/>
  <c r="AW508" i="1"/>
  <c r="AZ508" i="1" s="1"/>
  <c r="BA508" i="1" s="1"/>
  <c r="AV528" i="1"/>
  <c r="AY508" i="1"/>
  <c r="AX508" i="1"/>
  <c r="BA476" i="1"/>
  <c r="AW496" i="1"/>
  <c r="AX496" i="1"/>
  <c r="BA496" i="1" s="1"/>
  <c r="AY496" i="1"/>
  <c r="AZ496" i="1"/>
  <c r="AV516" i="1"/>
  <c r="AW519" i="1"/>
  <c r="AV539" i="1"/>
  <c r="AX519" i="1"/>
  <c r="AY519" i="1"/>
  <c r="AW549" i="1"/>
  <c r="AV569" i="1"/>
  <c r="AX549" i="1"/>
  <c r="BA549" i="1" s="1"/>
  <c r="AY549" i="1"/>
  <c r="AZ549" i="1"/>
  <c r="BE455" i="1"/>
  <c r="BE458" i="1"/>
  <c r="BE461" i="1"/>
  <c r="BE464" i="1"/>
  <c r="BE467" i="1"/>
  <c r="BC456" i="1"/>
  <c r="BC458" i="1"/>
  <c r="BC460" i="1"/>
  <c r="BC473" i="1"/>
  <c r="BE456" i="1"/>
  <c r="BE460" i="1"/>
  <c r="BC471" i="1"/>
  <c r="BE473" i="1"/>
  <c r="BE482" i="1"/>
  <c r="BC454" i="1"/>
  <c r="BC469" i="1"/>
  <c r="BE471" i="1"/>
  <c r="BE454" i="1"/>
  <c r="BC465" i="1"/>
  <c r="BC467" i="1"/>
  <c r="BE469" i="1"/>
  <c r="BC459" i="1"/>
  <c r="BC461" i="1"/>
  <c r="BC463" i="1"/>
  <c r="BE459" i="1"/>
  <c r="BE463" i="1"/>
  <c r="BC474" i="1"/>
  <c r="BE462" i="1"/>
  <c r="BE466" i="1"/>
  <c r="BE477" i="1"/>
  <c r="BE457" i="1"/>
  <c r="BC464" i="1"/>
  <c r="BC468" i="1"/>
  <c r="BE468" i="1"/>
  <c r="BC472" i="1"/>
  <c r="BC455" i="1"/>
  <c r="BE465" i="1"/>
  <c r="BE472" i="1"/>
  <c r="BC462" i="1"/>
  <c r="BC466" i="1"/>
  <c r="BE474" i="1"/>
  <c r="BE488" i="1"/>
  <c r="BC477" i="1"/>
  <c r="BC457" i="1"/>
  <c r="BC470" i="1"/>
  <c r="BE470" i="1"/>
  <c r="AW526" i="1"/>
  <c r="AV546" i="1"/>
  <c r="AY526" i="1"/>
  <c r="AX526" i="1"/>
  <c r="AW510" i="1"/>
  <c r="AV530" i="1"/>
  <c r="AX510" i="1"/>
  <c r="AY510" i="1"/>
  <c r="AW511" i="1"/>
  <c r="AV531" i="1"/>
  <c r="AX511" i="1"/>
  <c r="AY511" i="1"/>
  <c r="AZ511" i="1"/>
  <c r="AW495" i="1"/>
  <c r="AV515" i="1"/>
  <c r="AX495" i="1"/>
  <c r="AY495" i="1"/>
  <c r="BA305" i="1"/>
  <c r="BA317" i="1"/>
  <c r="BA308" i="1"/>
  <c r="BA315" i="1"/>
  <c r="BA316" i="1"/>
  <c r="BA319" i="1"/>
  <c r="BA320" i="1"/>
  <c r="BA309" i="1"/>
  <c r="BA306" i="1"/>
  <c r="BA321" i="1"/>
  <c r="BA310" i="1"/>
  <c r="BA313" i="1"/>
  <c r="BA312" i="1"/>
  <c r="BA314" i="1"/>
  <c r="AC405" i="1"/>
  <c r="AC404" i="1"/>
  <c r="AD404" i="1" s="1"/>
  <c r="AA407" i="1"/>
  <c r="Z406" i="1"/>
  <c r="AB406" i="1" s="1"/>
  <c r="AX334" i="1"/>
  <c r="AW334" i="1"/>
  <c r="AY334" i="1"/>
  <c r="AX329" i="1"/>
  <c r="AW330" i="1"/>
  <c r="AX330" i="1"/>
  <c r="AY330" i="1"/>
  <c r="AY329" i="1"/>
  <c r="AX335" i="1"/>
  <c r="BA335" i="1" s="1"/>
  <c r="AW341" i="1"/>
  <c r="AY341" i="1"/>
  <c r="AX328" i="1"/>
  <c r="AW328" i="1"/>
  <c r="AY328" i="1"/>
  <c r="AW333" i="1"/>
  <c r="AX333" i="1"/>
  <c r="AY333" i="1"/>
  <c r="AX332" i="1"/>
  <c r="AW332" i="1"/>
  <c r="AY332" i="1"/>
  <c r="AW339" i="1"/>
  <c r="AX339" i="1"/>
  <c r="AY339" i="1"/>
  <c r="AX341" i="1"/>
  <c r="AX342" i="1"/>
  <c r="AY342" i="1"/>
  <c r="AW342" i="1"/>
  <c r="BA342" i="1" s="1"/>
  <c r="AX338" i="1"/>
  <c r="AW338" i="1"/>
  <c r="BA338" i="1" s="1"/>
  <c r="AY338" i="1"/>
  <c r="AX340" i="1"/>
  <c r="AW340" i="1"/>
  <c r="AY340" i="1"/>
  <c r="AX326" i="1"/>
  <c r="AW326" i="1"/>
  <c r="AY326" i="1"/>
  <c r="AW327" i="1"/>
  <c r="AX327" i="1"/>
  <c r="AY327" i="1"/>
  <c r="AW336" i="1"/>
  <c r="AX336" i="1"/>
  <c r="AY336" i="1"/>
  <c r="AW324" i="1"/>
  <c r="AX324" i="1"/>
  <c r="AY324" i="1"/>
  <c r="AX331" i="1"/>
  <c r="AY331" i="1"/>
  <c r="AW331" i="1"/>
  <c r="AX361" i="1"/>
  <c r="AW361" i="1"/>
  <c r="AY361" i="1"/>
  <c r="AW325" i="1"/>
  <c r="AX325" i="1"/>
  <c r="AY325" i="1"/>
  <c r="AX355" i="1"/>
  <c r="AY355" i="1"/>
  <c r="AW355" i="1"/>
  <c r="BA355" i="1" s="1"/>
  <c r="AX343" i="1"/>
  <c r="AY343" i="1"/>
  <c r="AW343" i="1"/>
  <c r="BA343" i="1" s="1"/>
  <c r="AX337" i="1"/>
  <c r="AW337" i="1"/>
  <c r="BA337" i="1" s="1"/>
  <c r="AY337" i="1"/>
  <c r="AX349" i="1"/>
  <c r="AW349" i="1"/>
  <c r="AY349" i="1"/>
  <c r="AZ7" i="1"/>
  <c r="BA7" i="1" s="1"/>
  <c r="BA5" i="1"/>
  <c r="AX8" i="1"/>
  <c r="AW8" i="1"/>
  <c r="AZ8" i="1" s="1"/>
  <c r="AV9" i="1"/>
  <c r="AY8" i="1"/>
  <c r="AZ6" i="1"/>
  <c r="BA6" i="1" s="1"/>
  <c r="C2728" i="2" l="1"/>
  <c r="E2723" i="2"/>
  <c r="G2723" i="2"/>
  <c r="I2723" i="2"/>
  <c r="C2726" i="2"/>
  <c r="E2721" i="2"/>
  <c r="I2721" i="2"/>
  <c r="G2721" i="2"/>
  <c r="B2887" i="2"/>
  <c r="J2882" i="2"/>
  <c r="B2889" i="2"/>
  <c r="J2884" i="2"/>
  <c r="C2730" i="2"/>
  <c r="E2725" i="2"/>
  <c r="G2725" i="2"/>
  <c r="I2725" i="2"/>
  <c r="J2885" i="2"/>
  <c r="B2890" i="2"/>
  <c r="C2732" i="2"/>
  <c r="I2727" i="2"/>
  <c r="G2727" i="2"/>
  <c r="E2727" i="2"/>
  <c r="C2734" i="2"/>
  <c r="E2729" i="2"/>
  <c r="G2729" i="2"/>
  <c r="I2729" i="2"/>
  <c r="B2928" i="2"/>
  <c r="J2923" i="2"/>
  <c r="B2901" i="2"/>
  <c r="J2896" i="2"/>
  <c r="J2508" i="2"/>
  <c r="B2513" i="2"/>
  <c r="J2509" i="2"/>
  <c r="B2514" i="2"/>
  <c r="B2341" i="2"/>
  <c r="J2336" i="2"/>
  <c r="C2330" i="2"/>
  <c r="E2325" i="2"/>
  <c r="G2325" i="2"/>
  <c r="I2325" i="2"/>
  <c r="C2332" i="2"/>
  <c r="G2327" i="2"/>
  <c r="I2327" i="2"/>
  <c r="E2327" i="2"/>
  <c r="J2500" i="2"/>
  <c r="B2505" i="2"/>
  <c r="C2328" i="2"/>
  <c r="G2323" i="2"/>
  <c r="I2323" i="2"/>
  <c r="E2323" i="2"/>
  <c r="J2502" i="2"/>
  <c r="B2507" i="2"/>
  <c r="C2334" i="2"/>
  <c r="E2329" i="2"/>
  <c r="G2329" i="2"/>
  <c r="I2329" i="2"/>
  <c r="C2336" i="2"/>
  <c r="E2331" i="2"/>
  <c r="G2331" i="2"/>
  <c r="I2331" i="2"/>
  <c r="AC459" i="1"/>
  <c r="AD459" i="1" s="1"/>
  <c r="AC458" i="1"/>
  <c r="AD458" i="1" s="1"/>
  <c r="Z459" i="1"/>
  <c r="AB459" i="1" s="1"/>
  <c r="AA460" i="1"/>
  <c r="B2276" i="2"/>
  <c r="J2271" i="2"/>
  <c r="B2280" i="2"/>
  <c r="J2275" i="2"/>
  <c r="C2280" i="2"/>
  <c r="I2275" i="2"/>
  <c r="E2275" i="2"/>
  <c r="G2275" i="2"/>
  <c r="C2276" i="2"/>
  <c r="I2271" i="2"/>
  <c r="E2271" i="2"/>
  <c r="G2271" i="2"/>
  <c r="B2278" i="2"/>
  <c r="J2273" i="2"/>
  <c r="B2272" i="2"/>
  <c r="J2267" i="2"/>
  <c r="C2272" i="2"/>
  <c r="E2267" i="2"/>
  <c r="G2267" i="2"/>
  <c r="I2267" i="2"/>
  <c r="C2278" i="2"/>
  <c r="I2273" i="2"/>
  <c r="E2273" i="2"/>
  <c r="G2273" i="2"/>
  <c r="B2274" i="2"/>
  <c r="J2269" i="2"/>
  <c r="C2274" i="2"/>
  <c r="I2269" i="2"/>
  <c r="E2269" i="2"/>
  <c r="G2269" i="2"/>
  <c r="AZ519" i="1"/>
  <c r="BA519" i="1" s="1"/>
  <c r="AZ532" i="1"/>
  <c r="AZ510" i="1"/>
  <c r="BA510" i="1" s="1"/>
  <c r="BE493" i="1"/>
  <c r="BE491" i="1"/>
  <c r="BE494" i="1"/>
  <c r="BC484" i="1"/>
  <c r="BC483" i="1"/>
  <c r="BE486" i="1"/>
  <c r="BE481" i="1"/>
  <c r="BC488" i="1"/>
  <c r="BE490" i="1"/>
  <c r="BE489" i="1"/>
  <c r="BC492" i="1"/>
  <c r="BC493" i="1"/>
  <c r="BE492" i="1"/>
  <c r="BE478" i="1"/>
  <c r="BC490" i="1"/>
  <c r="BC487" i="1"/>
  <c r="BC480" i="1"/>
  <c r="BE479" i="1"/>
  <c r="BC476" i="1"/>
  <c r="BE487" i="1"/>
  <c r="BC478" i="1"/>
  <c r="BE480" i="1"/>
  <c r="BC482" i="1"/>
  <c r="BE484" i="1"/>
  <c r="BC489" i="1"/>
  <c r="BC494" i="1"/>
  <c r="BC479" i="1"/>
  <c r="BE476" i="1"/>
  <c r="BC481" i="1"/>
  <c r="BE483" i="1"/>
  <c r="BC485" i="1"/>
  <c r="BE475" i="1"/>
  <c r="BC475" i="1"/>
  <c r="AZ495" i="1"/>
  <c r="BA495" i="1" s="1"/>
  <c r="BA532" i="1"/>
  <c r="AZ498" i="1"/>
  <c r="BA498" i="1" s="1"/>
  <c r="BA511" i="1"/>
  <c r="BA501" i="1"/>
  <c r="AV580" i="1"/>
  <c r="AW560" i="1"/>
  <c r="AZ560" i="1" s="1"/>
  <c r="AX560" i="1"/>
  <c r="AY560" i="1"/>
  <c r="AZ526" i="1"/>
  <c r="BA526" i="1"/>
  <c r="BC486" i="1"/>
  <c r="BC491" i="1"/>
  <c r="AW534" i="1"/>
  <c r="AZ534" i="1" s="1"/>
  <c r="AY534" i="1"/>
  <c r="AX534" i="1"/>
  <c r="BA534" i="1" s="1"/>
  <c r="AV554" i="1"/>
  <c r="AW531" i="1"/>
  <c r="AZ531" i="1" s="1"/>
  <c r="BA531" i="1" s="1"/>
  <c r="AV551" i="1"/>
  <c r="AX531" i="1"/>
  <c r="AY531" i="1"/>
  <c r="AW546" i="1"/>
  <c r="AV566" i="1"/>
  <c r="AX546" i="1"/>
  <c r="AY546" i="1"/>
  <c r="AW537" i="1"/>
  <c r="AZ537" i="1" s="1"/>
  <c r="BA537" i="1" s="1"/>
  <c r="AV557" i="1"/>
  <c r="AX537" i="1"/>
  <c r="AY537" i="1"/>
  <c r="AZ504" i="1"/>
  <c r="BA504" i="1" s="1"/>
  <c r="BA517" i="1"/>
  <c r="AV562" i="1"/>
  <c r="AW542" i="1"/>
  <c r="AZ542" i="1" s="1"/>
  <c r="AX542" i="1"/>
  <c r="AY542" i="1"/>
  <c r="AZ524" i="1"/>
  <c r="AV544" i="1"/>
  <c r="AW524" i="1"/>
  <c r="BA524" i="1" s="1"/>
  <c r="AX524" i="1"/>
  <c r="AY524" i="1"/>
  <c r="AV541" i="1"/>
  <c r="AW521" i="1"/>
  <c r="AZ521" i="1" s="1"/>
  <c r="AX521" i="1"/>
  <c r="AY521" i="1"/>
  <c r="AZ533" i="1"/>
  <c r="AV553" i="1"/>
  <c r="AW533" i="1"/>
  <c r="AX533" i="1"/>
  <c r="AY533" i="1"/>
  <c r="AW543" i="1"/>
  <c r="AY543" i="1"/>
  <c r="AX543" i="1"/>
  <c r="AZ543" i="1" s="1"/>
  <c r="AV563" i="1"/>
  <c r="AZ518" i="1"/>
  <c r="AV538" i="1"/>
  <c r="AW518" i="1"/>
  <c r="BA518" i="1" s="1"/>
  <c r="AY518" i="1"/>
  <c r="AX518" i="1"/>
  <c r="AW552" i="1"/>
  <c r="AY552" i="1"/>
  <c r="AX552" i="1"/>
  <c r="AZ552" i="1" s="1"/>
  <c r="AV572" i="1"/>
  <c r="AZ569" i="1"/>
  <c r="AW569" i="1"/>
  <c r="AX569" i="1"/>
  <c r="AV589" i="1"/>
  <c r="AY569" i="1"/>
  <c r="AV535" i="1"/>
  <c r="AW515" i="1"/>
  <c r="AX515" i="1"/>
  <c r="AY515" i="1"/>
  <c r="AZ530" i="1"/>
  <c r="AV550" i="1"/>
  <c r="AW530" i="1"/>
  <c r="BA530" i="1" s="1"/>
  <c r="AX530" i="1"/>
  <c r="AY530" i="1"/>
  <c r="AV559" i="1"/>
  <c r="AW539" i="1"/>
  <c r="AZ539" i="1" s="1"/>
  <c r="AX539" i="1"/>
  <c r="AY539" i="1"/>
  <c r="AZ527" i="1"/>
  <c r="AV547" i="1"/>
  <c r="AW527" i="1"/>
  <c r="AY527" i="1"/>
  <c r="AX527" i="1"/>
  <c r="AW516" i="1"/>
  <c r="AY516" i="1"/>
  <c r="AX516" i="1"/>
  <c r="AZ516" i="1" s="1"/>
  <c r="AV536" i="1"/>
  <c r="AW528" i="1"/>
  <c r="AV548" i="1"/>
  <c r="AX528" i="1"/>
  <c r="AY528" i="1"/>
  <c r="AW525" i="1"/>
  <c r="AY525" i="1"/>
  <c r="AX525" i="1"/>
  <c r="AZ525" i="1" s="1"/>
  <c r="AV545" i="1"/>
  <c r="BA361" i="1"/>
  <c r="BA339" i="1"/>
  <c r="BA336" i="1"/>
  <c r="BA340" i="1"/>
  <c r="BA341" i="1"/>
  <c r="BA349" i="1"/>
  <c r="BA331" i="1"/>
  <c r="BA307" i="1"/>
  <c r="BA329" i="1"/>
  <c r="BA324" i="1"/>
  <c r="BA304" i="1"/>
  <c r="BA323" i="1"/>
  <c r="BA322" i="1"/>
  <c r="BA318" i="1"/>
  <c r="BA330" i="1"/>
  <c r="BA311" i="1"/>
  <c r="AC406" i="1"/>
  <c r="AD406" i="1" s="1"/>
  <c r="AA408" i="1"/>
  <c r="Z407" i="1"/>
  <c r="AB407" i="1" s="1"/>
  <c r="AD405" i="1"/>
  <c r="AC407" i="1"/>
  <c r="AD407" i="1" s="1"/>
  <c r="AX344" i="1"/>
  <c r="AW344" i="1"/>
  <c r="BA344" i="1" s="1"/>
  <c r="AY344" i="1"/>
  <c r="AX350" i="1"/>
  <c r="AW350" i="1"/>
  <c r="AY350" i="1"/>
  <c r="AX356" i="1"/>
  <c r="AW356" i="1"/>
  <c r="BA356" i="1" s="1"/>
  <c r="AY356" i="1"/>
  <c r="AW360" i="1"/>
  <c r="AX360" i="1"/>
  <c r="AY360" i="1"/>
  <c r="AW353" i="1"/>
  <c r="AY353" i="1"/>
  <c r="AX353" i="1"/>
  <c r="AW347" i="1"/>
  <c r="AY347" i="1"/>
  <c r="AX347" i="1"/>
  <c r="AW359" i="1"/>
  <c r="AY359" i="1"/>
  <c r="AX359" i="1"/>
  <c r="AW348" i="1"/>
  <c r="AX348" i="1"/>
  <c r="AY348" i="1"/>
  <c r="AX354" i="1"/>
  <c r="AY354" i="1"/>
  <c r="AW354" i="1"/>
  <c r="AX362" i="1"/>
  <c r="AW362" i="1"/>
  <c r="AY362" i="1"/>
  <c r="BC5" i="1"/>
  <c r="BC7" i="1"/>
  <c r="BC6" i="1"/>
  <c r="AX346" i="1"/>
  <c r="AW346" i="1"/>
  <c r="AY346" i="1"/>
  <c r="AX352" i="1"/>
  <c r="AW352" i="1"/>
  <c r="BA352" i="1" s="1"/>
  <c r="AY352" i="1"/>
  <c r="AX358" i="1"/>
  <c r="AW358" i="1"/>
  <c r="AY358" i="1"/>
  <c r="AX375" i="1"/>
  <c r="AW375" i="1"/>
  <c r="BA375" i="1" s="1"/>
  <c r="AY375" i="1"/>
  <c r="AX357" i="1"/>
  <c r="AW357" i="1"/>
  <c r="AY357" i="1"/>
  <c r="AX381" i="1"/>
  <c r="AY381" i="1"/>
  <c r="AW381" i="1"/>
  <c r="AX351" i="1"/>
  <c r="AW351" i="1"/>
  <c r="AY351" i="1"/>
  <c r="AX363" i="1"/>
  <c r="AW363" i="1"/>
  <c r="BA363" i="1" s="1"/>
  <c r="AY363" i="1"/>
  <c r="AX345" i="1"/>
  <c r="AW345" i="1"/>
  <c r="AY345" i="1"/>
  <c r="AX369" i="1"/>
  <c r="AW369" i="1"/>
  <c r="BA369" i="1" s="1"/>
  <c r="AY369" i="1"/>
  <c r="BA8" i="1"/>
  <c r="AV10" i="1"/>
  <c r="AY9" i="1"/>
  <c r="AX9" i="1"/>
  <c r="AW9" i="1"/>
  <c r="AZ9" i="1" s="1"/>
  <c r="E2734" i="2" l="1"/>
  <c r="G2734" i="2"/>
  <c r="I2734" i="2"/>
  <c r="C2739" i="2"/>
  <c r="J2889" i="2"/>
  <c r="B2894" i="2"/>
  <c r="E2732" i="2"/>
  <c r="G2732" i="2"/>
  <c r="I2732" i="2"/>
  <c r="C2737" i="2"/>
  <c r="B2895" i="2"/>
  <c r="J2890" i="2"/>
  <c r="J2901" i="2"/>
  <c r="B2906" i="2"/>
  <c r="E2726" i="2"/>
  <c r="G2726" i="2"/>
  <c r="I2726" i="2"/>
  <c r="C2731" i="2"/>
  <c r="B2933" i="2"/>
  <c r="J2928" i="2"/>
  <c r="B2892" i="2"/>
  <c r="J2887" i="2"/>
  <c r="E2730" i="2"/>
  <c r="G2730" i="2"/>
  <c r="I2730" i="2"/>
  <c r="C2735" i="2"/>
  <c r="E2728" i="2"/>
  <c r="G2728" i="2"/>
  <c r="I2728" i="2"/>
  <c r="C2733" i="2"/>
  <c r="E2330" i="2"/>
  <c r="C2335" i="2"/>
  <c r="G2330" i="2"/>
  <c r="I2330" i="2"/>
  <c r="E2332" i="2"/>
  <c r="C2337" i="2"/>
  <c r="G2332" i="2"/>
  <c r="I2332" i="2"/>
  <c r="E2328" i="2"/>
  <c r="C2333" i="2"/>
  <c r="G2328" i="2"/>
  <c r="I2328" i="2"/>
  <c r="B2346" i="2"/>
  <c r="J2341" i="2"/>
  <c r="J2505" i="2"/>
  <c r="B2510" i="2"/>
  <c r="B2519" i="2"/>
  <c r="J2514" i="2"/>
  <c r="E2334" i="2"/>
  <c r="C2339" i="2"/>
  <c r="G2334" i="2"/>
  <c r="I2334" i="2"/>
  <c r="E2336" i="2"/>
  <c r="C2341" i="2"/>
  <c r="G2336" i="2"/>
  <c r="I2336" i="2"/>
  <c r="J2507" i="2"/>
  <c r="B2512" i="2"/>
  <c r="B2518" i="2"/>
  <c r="J2513" i="2"/>
  <c r="Z460" i="1"/>
  <c r="AB460" i="1" s="1"/>
  <c r="AA461" i="1"/>
  <c r="E2278" i="2"/>
  <c r="G2278" i="2"/>
  <c r="I2278" i="2"/>
  <c r="C2283" i="2"/>
  <c r="E2276" i="2"/>
  <c r="G2276" i="2"/>
  <c r="I2276" i="2"/>
  <c r="C2281" i="2"/>
  <c r="E2272" i="2"/>
  <c r="G2272" i="2"/>
  <c r="I2272" i="2"/>
  <c r="C2277" i="2"/>
  <c r="E2280" i="2"/>
  <c r="G2280" i="2"/>
  <c r="I2280" i="2"/>
  <c r="C2285" i="2"/>
  <c r="E2274" i="2"/>
  <c r="G2274" i="2"/>
  <c r="I2274" i="2"/>
  <c r="C2279" i="2"/>
  <c r="J2272" i="2"/>
  <c r="B2277" i="2"/>
  <c r="J2280" i="2"/>
  <c r="B2285" i="2"/>
  <c r="J2274" i="2"/>
  <c r="B2279" i="2"/>
  <c r="J2278" i="2"/>
  <c r="B2283" i="2"/>
  <c r="J2276" i="2"/>
  <c r="B2281" i="2"/>
  <c r="BA516" i="1"/>
  <c r="BA543" i="1"/>
  <c r="BA527" i="1"/>
  <c r="BA552" i="1"/>
  <c r="BA533" i="1"/>
  <c r="BA525" i="1"/>
  <c r="BC496" i="1"/>
  <c r="BC497" i="1"/>
  <c r="BE503" i="1"/>
  <c r="BC514" i="1"/>
  <c r="BE497" i="1"/>
  <c r="BE513" i="1"/>
  <c r="BE512" i="1"/>
  <c r="BE499" i="1"/>
  <c r="BC513" i="1"/>
  <c r="BE514" i="1"/>
  <c r="BE507" i="1"/>
  <c r="BE504" i="1"/>
  <c r="BC510" i="1"/>
  <c r="BC498" i="1"/>
  <c r="BE506" i="1"/>
  <c r="BC507" i="1"/>
  <c r="BC505" i="1"/>
  <c r="BC495" i="1"/>
  <c r="BC500" i="1"/>
  <c r="BC508" i="1"/>
  <c r="BE505" i="1"/>
  <c r="BC501" i="1"/>
  <c r="BE496" i="1"/>
  <c r="BC503" i="1"/>
  <c r="BE501" i="1"/>
  <c r="BE502" i="1"/>
  <c r="BE511" i="1"/>
  <c r="BC502" i="1"/>
  <c r="BC504" i="1"/>
  <c r="BE508" i="1"/>
  <c r="BE498" i="1"/>
  <c r="BE509" i="1"/>
  <c r="BE500" i="1"/>
  <c r="BC511" i="1"/>
  <c r="BC509" i="1"/>
  <c r="BE495" i="1"/>
  <c r="BC499" i="1"/>
  <c r="BE510" i="1"/>
  <c r="BC506" i="1"/>
  <c r="BC512" i="1"/>
  <c r="BA569" i="1"/>
  <c r="AZ551" i="1"/>
  <c r="AV571" i="1"/>
  <c r="AW551" i="1"/>
  <c r="AX551" i="1"/>
  <c r="AY551" i="1"/>
  <c r="BA551" i="1" s="1"/>
  <c r="AV577" i="1"/>
  <c r="AW557" i="1"/>
  <c r="AX557" i="1"/>
  <c r="AY557" i="1"/>
  <c r="BA528" i="1"/>
  <c r="AZ528" i="1"/>
  <c r="BA539" i="1"/>
  <c r="BA542" i="1"/>
  <c r="AZ546" i="1"/>
  <c r="BA546" i="1" s="1"/>
  <c r="BA560" i="1"/>
  <c r="AW559" i="1"/>
  <c r="AX559" i="1"/>
  <c r="BA559" i="1" s="1"/>
  <c r="AY559" i="1"/>
  <c r="AZ559" i="1"/>
  <c r="AV579" i="1"/>
  <c r="AW535" i="1"/>
  <c r="AV555" i="1"/>
  <c r="AY535" i="1"/>
  <c r="AX535" i="1"/>
  <c r="AZ535" i="1" s="1"/>
  <c r="AW541" i="1"/>
  <c r="AX541" i="1"/>
  <c r="BA541" i="1" s="1"/>
  <c r="AY541" i="1"/>
  <c r="AZ541" i="1"/>
  <c r="AV561" i="1"/>
  <c r="AW562" i="1"/>
  <c r="AY562" i="1"/>
  <c r="AX562" i="1"/>
  <c r="AZ562" i="1" s="1"/>
  <c r="AV582" i="1"/>
  <c r="AW580" i="1"/>
  <c r="AY580" i="1"/>
  <c r="AX580" i="1"/>
  <c r="AV600" i="1"/>
  <c r="AV565" i="1"/>
  <c r="AW545" i="1"/>
  <c r="AZ545" i="1" s="1"/>
  <c r="AY545" i="1"/>
  <c r="AX545" i="1"/>
  <c r="BA521" i="1"/>
  <c r="AZ515" i="1"/>
  <c r="BA515" i="1" s="1"/>
  <c r="AW566" i="1"/>
  <c r="AX566" i="1"/>
  <c r="AY566" i="1"/>
  <c r="AV586" i="1"/>
  <c r="AV556" i="1"/>
  <c r="AW536" i="1"/>
  <c r="AY536" i="1"/>
  <c r="AX536" i="1"/>
  <c r="AW572" i="1"/>
  <c r="AZ572" i="1" s="1"/>
  <c r="AX572" i="1"/>
  <c r="AY572" i="1"/>
  <c r="AV592" i="1"/>
  <c r="AW563" i="1"/>
  <c r="AZ563" i="1" s="1"/>
  <c r="AV583" i="1"/>
  <c r="AX563" i="1"/>
  <c r="AY563" i="1"/>
  <c r="AZ554" i="1"/>
  <c r="AV574" i="1"/>
  <c r="BA554" i="1"/>
  <c r="AW554" i="1"/>
  <c r="AY554" i="1"/>
  <c r="AX554" i="1"/>
  <c r="AW589" i="1"/>
  <c r="AX589" i="1"/>
  <c r="AY589" i="1"/>
  <c r="BA589" i="1" s="1"/>
  <c r="AZ589" i="1"/>
  <c r="AV609" i="1"/>
  <c r="AZ548" i="1"/>
  <c r="AV568" i="1"/>
  <c r="BA548" i="1"/>
  <c r="AW548" i="1"/>
  <c r="AX548" i="1"/>
  <c r="AY548" i="1"/>
  <c r="AW547" i="1"/>
  <c r="AV567" i="1"/>
  <c r="AX547" i="1"/>
  <c r="BA547" i="1" s="1"/>
  <c r="AY547" i="1"/>
  <c r="AZ547" i="1"/>
  <c r="AW550" i="1"/>
  <c r="AZ550" i="1" s="1"/>
  <c r="AX550" i="1"/>
  <c r="BA550" i="1" s="1"/>
  <c r="AY550" i="1"/>
  <c r="AV570" i="1"/>
  <c r="AW538" i="1"/>
  <c r="AV558" i="1"/>
  <c r="AX538" i="1"/>
  <c r="BA538" i="1" s="1"/>
  <c r="AY538" i="1"/>
  <c r="AZ538" i="1"/>
  <c r="AW553" i="1"/>
  <c r="AZ553" i="1" s="1"/>
  <c r="BA553" i="1" s="1"/>
  <c r="AV573" i="1"/>
  <c r="AY553" i="1"/>
  <c r="AX553" i="1"/>
  <c r="AW544" i="1"/>
  <c r="AV564" i="1"/>
  <c r="AY544" i="1"/>
  <c r="AX544" i="1"/>
  <c r="BA381" i="1"/>
  <c r="BA354" i="1"/>
  <c r="BA345" i="1"/>
  <c r="BA357" i="1"/>
  <c r="BA348" i="1"/>
  <c r="BA360" i="1"/>
  <c r="BA346" i="1"/>
  <c r="BA353" i="1"/>
  <c r="BA359" i="1"/>
  <c r="BA351" i="1"/>
  <c r="BA358" i="1"/>
  <c r="BA362" i="1"/>
  <c r="BA350" i="1"/>
  <c r="BA347" i="1"/>
  <c r="BA328" i="1"/>
  <c r="BA327" i="1"/>
  <c r="BA332" i="1"/>
  <c r="BA334" i="1"/>
  <c r="BA333" i="1"/>
  <c r="BA326" i="1"/>
  <c r="BA325" i="1"/>
  <c r="AA409" i="1"/>
  <c r="Z408" i="1"/>
  <c r="AB408" i="1" s="1"/>
  <c r="AY379" i="1"/>
  <c r="AX379" i="1"/>
  <c r="AW379" i="1"/>
  <c r="AW378" i="1"/>
  <c r="AX378" i="1"/>
  <c r="AY378" i="1"/>
  <c r="AX382" i="1"/>
  <c r="AW382" i="1"/>
  <c r="AY382" i="1"/>
  <c r="AX380" i="1"/>
  <c r="AW380" i="1"/>
  <c r="AY380" i="1"/>
  <c r="AX370" i="1"/>
  <c r="AW370" i="1"/>
  <c r="AY370" i="1"/>
  <c r="BC8" i="1"/>
  <c r="AX374" i="1"/>
  <c r="AW374" i="1"/>
  <c r="BA374" i="1" s="1"/>
  <c r="AY374" i="1"/>
  <c r="AY372" i="1"/>
  <c r="AW372" i="1"/>
  <c r="AX372" i="1"/>
  <c r="AX367" i="1"/>
  <c r="AW367" i="1"/>
  <c r="AY367" i="1"/>
  <c r="AX364" i="1"/>
  <c r="AW364" i="1"/>
  <c r="AY364" i="1"/>
  <c r="AY366" i="1"/>
  <c r="AW366" i="1"/>
  <c r="BA366" i="1" s="1"/>
  <c r="AX366" i="1"/>
  <c r="AX376" i="1"/>
  <c r="AW376" i="1"/>
  <c r="AY376" i="1"/>
  <c r="AX368" i="1"/>
  <c r="AW368" i="1"/>
  <c r="AY368" i="1"/>
  <c r="AY373" i="1"/>
  <c r="AX373" i="1"/>
  <c r="AW373" i="1"/>
  <c r="BA373" i="1" s="1"/>
  <c r="AX383" i="1"/>
  <c r="AY383" i="1"/>
  <c r="AW383" i="1"/>
  <c r="BA383" i="1" s="1"/>
  <c r="AX401" i="1"/>
  <c r="AW401" i="1"/>
  <c r="AY401" i="1"/>
  <c r="AX365" i="1"/>
  <c r="AW365" i="1"/>
  <c r="AY365" i="1"/>
  <c r="AX371" i="1"/>
  <c r="AW371" i="1"/>
  <c r="AY371" i="1"/>
  <c r="AX395" i="1"/>
  <c r="AW395" i="1"/>
  <c r="AY395" i="1"/>
  <c r="AX377" i="1"/>
  <c r="AY377" i="1"/>
  <c r="AW377" i="1"/>
  <c r="BA377" i="1" s="1"/>
  <c r="AX389" i="1"/>
  <c r="AY389" i="1"/>
  <c r="AW389" i="1"/>
  <c r="BA389" i="1" s="1"/>
  <c r="BA9" i="1"/>
  <c r="AV11" i="1"/>
  <c r="AX10" i="1"/>
  <c r="AW10" i="1"/>
  <c r="AY10" i="1"/>
  <c r="J2895" i="2" l="1"/>
  <c r="B2900" i="2"/>
  <c r="C2742" i="2"/>
  <c r="G2737" i="2"/>
  <c r="I2737" i="2"/>
  <c r="E2737" i="2"/>
  <c r="C2738" i="2"/>
  <c r="E2733" i="2"/>
  <c r="G2733" i="2"/>
  <c r="I2733" i="2"/>
  <c r="C2736" i="2"/>
  <c r="G2731" i="2"/>
  <c r="E2731" i="2"/>
  <c r="I2731" i="2"/>
  <c r="B2899" i="2"/>
  <c r="J2894" i="2"/>
  <c r="C2744" i="2"/>
  <c r="E2739" i="2"/>
  <c r="G2739" i="2"/>
  <c r="I2739" i="2"/>
  <c r="C2740" i="2"/>
  <c r="E2735" i="2"/>
  <c r="G2735" i="2"/>
  <c r="I2735" i="2"/>
  <c r="B2911" i="2"/>
  <c r="J2906" i="2"/>
  <c r="B2897" i="2"/>
  <c r="J2892" i="2"/>
  <c r="J2933" i="2"/>
  <c r="B2938" i="2"/>
  <c r="C2338" i="2"/>
  <c r="E2333" i="2"/>
  <c r="G2333" i="2"/>
  <c r="I2333" i="2"/>
  <c r="C2344" i="2"/>
  <c r="E2339" i="2"/>
  <c r="G2339" i="2"/>
  <c r="I2339" i="2"/>
  <c r="C2342" i="2"/>
  <c r="I2337" i="2"/>
  <c r="E2337" i="2"/>
  <c r="G2337" i="2"/>
  <c r="C2346" i="2"/>
  <c r="E2341" i="2"/>
  <c r="G2341" i="2"/>
  <c r="I2341" i="2"/>
  <c r="J2518" i="2"/>
  <c r="B2523" i="2"/>
  <c r="B2524" i="2"/>
  <c r="J2519" i="2"/>
  <c r="J2512" i="2"/>
  <c r="B2517" i="2"/>
  <c r="J2510" i="2"/>
  <c r="B2515" i="2"/>
  <c r="C2340" i="2"/>
  <c r="E2335" i="2"/>
  <c r="G2335" i="2"/>
  <c r="I2335" i="2"/>
  <c r="B2351" i="2"/>
  <c r="J2346" i="2"/>
  <c r="AC460" i="1"/>
  <c r="AD460" i="1" s="1"/>
  <c r="Z461" i="1"/>
  <c r="AB461" i="1" s="1"/>
  <c r="AA462" i="1"/>
  <c r="B2282" i="2"/>
  <c r="J2277" i="2"/>
  <c r="B2290" i="2"/>
  <c r="J2285" i="2"/>
  <c r="C2284" i="2"/>
  <c r="I2279" i="2"/>
  <c r="E2279" i="2"/>
  <c r="G2279" i="2"/>
  <c r="C2286" i="2"/>
  <c r="I2281" i="2"/>
  <c r="E2281" i="2"/>
  <c r="G2281" i="2"/>
  <c r="B2288" i="2"/>
  <c r="J2283" i="2"/>
  <c r="C2290" i="2"/>
  <c r="I2285" i="2"/>
  <c r="E2285" i="2"/>
  <c r="G2285" i="2"/>
  <c r="C2288" i="2"/>
  <c r="G2283" i="2"/>
  <c r="E2283" i="2"/>
  <c r="I2283" i="2"/>
  <c r="C2282" i="2"/>
  <c r="E2277" i="2"/>
  <c r="G2277" i="2"/>
  <c r="I2277" i="2"/>
  <c r="B2286" i="2"/>
  <c r="J2281" i="2"/>
  <c r="B2284" i="2"/>
  <c r="J2279" i="2"/>
  <c r="BA535" i="1"/>
  <c r="BE518" i="1"/>
  <c r="BE533" i="1"/>
  <c r="BC530" i="1"/>
  <c r="BC528" i="1"/>
  <c r="BE515" i="1"/>
  <c r="BE525" i="1"/>
  <c r="BC522" i="1"/>
  <c r="BE528" i="1"/>
  <c r="BC523" i="1"/>
  <c r="BE520" i="1"/>
  <c r="BC526" i="1"/>
  <c r="BE531" i="1"/>
  <c r="BE521" i="1"/>
  <c r="BE519" i="1"/>
  <c r="BE535" i="1"/>
  <c r="BE524" i="1"/>
  <c r="BE529" i="1"/>
  <c r="BC516" i="1"/>
  <c r="BE526" i="1"/>
  <c r="BC524" i="1"/>
  <c r="BC533" i="1"/>
  <c r="BE517" i="1"/>
  <c r="BC515" i="1"/>
  <c r="BC520" i="1"/>
  <c r="BC527" i="1"/>
  <c r="BE530" i="1"/>
  <c r="BC531" i="1"/>
  <c r="BC518" i="1"/>
  <c r="BE522" i="1"/>
  <c r="BE532" i="1"/>
  <c r="BC517" i="1"/>
  <c r="BC532" i="1"/>
  <c r="BE534" i="1"/>
  <c r="BE516" i="1"/>
  <c r="BE527" i="1"/>
  <c r="BC535" i="1"/>
  <c r="BE523" i="1"/>
  <c r="BC529" i="1"/>
  <c r="BC519" i="1"/>
  <c r="BC521" i="1"/>
  <c r="BC534" i="1"/>
  <c r="BC525" i="1"/>
  <c r="BA562" i="1"/>
  <c r="BA544" i="1"/>
  <c r="AW573" i="1"/>
  <c r="AX573" i="1"/>
  <c r="AY573" i="1"/>
  <c r="AV593" i="1"/>
  <c r="AZ544" i="1"/>
  <c r="AW577" i="1"/>
  <c r="AX577" i="1"/>
  <c r="BA577" i="1" s="1"/>
  <c r="AY577" i="1"/>
  <c r="AZ577" i="1"/>
  <c r="AV597" i="1"/>
  <c r="AZ566" i="1"/>
  <c r="BA566" i="1" s="1"/>
  <c r="AW583" i="1"/>
  <c r="AX583" i="1"/>
  <c r="AY583" i="1"/>
  <c r="AV603" i="1"/>
  <c r="AZ583" i="1"/>
  <c r="BA583" i="1" s="1"/>
  <c r="AZ557" i="1"/>
  <c r="BA557" i="1" s="1"/>
  <c r="AW558" i="1"/>
  <c r="AZ558" i="1" s="1"/>
  <c r="AV578" i="1"/>
  <c r="AX558" i="1"/>
  <c r="AY558" i="1"/>
  <c r="BA563" i="1"/>
  <c r="AW568" i="1"/>
  <c r="AX568" i="1"/>
  <c r="AY568" i="1"/>
  <c r="AZ568" i="1"/>
  <c r="BA568" i="1" s="1"/>
  <c r="AV588" i="1"/>
  <c r="AW564" i="1"/>
  <c r="AZ564" i="1" s="1"/>
  <c r="AX564" i="1"/>
  <c r="AY564" i="1"/>
  <c r="AV584" i="1"/>
  <c r="AX582" i="1"/>
  <c r="AY582" i="1"/>
  <c r="AV602" i="1"/>
  <c r="AW582" i="1"/>
  <c r="AZ582" i="1" s="1"/>
  <c r="BA582" i="1" s="1"/>
  <c r="AW567" i="1"/>
  <c r="AZ567" i="1" s="1"/>
  <c r="AX567" i="1"/>
  <c r="AY567" i="1"/>
  <c r="AV587" i="1"/>
  <c r="AW556" i="1"/>
  <c r="AV576" i="1"/>
  <c r="AX556" i="1"/>
  <c r="AY556" i="1"/>
  <c r="BA556" i="1" s="1"/>
  <c r="AZ556" i="1"/>
  <c r="AZ536" i="1"/>
  <c r="BA536" i="1" s="1"/>
  <c r="BA545" i="1"/>
  <c r="AW555" i="1"/>
  <c r="AV575" i="1"/>
  <c r="AX555" i="1"/>
  <c r="AY555" i="1"/>
  <c r="AW570" i="1"/>
  <c r="BA570" i="1" s="1"/>
  <c r="AY570" i="1"/>
  <c r="AZ570" i="1"/>
  <c r="AX570" i="1"/>
  <c r="AV590" i="1"/>
  <c r="AW592" i="1"/>
  <c r="AX592" i="1"/>
  <c r="AY592" i="1"/>
  <c r="AV612" i="1"/>
  <c r="AW586" i="1"/>
  <c r="AX586" i="1"/>
  <c r="AY586" i="1"/>
  <c r="AZ586" i="1" s="1"/>
  <c r="BA586" i="1" s="1"/>
  <c r="AV606" i="1"/>
  <c r="AW565" i="1"/>
  <c r="AX565" i="1"/>
  <c r="AV585" i="1"/>
  <c r="AY565" i="1"/>
  <c r="BA572" i="1"/>
  <c r="AW574" i="1"/>
  <c r="AX574" i="1"/>
  <c r="AY574" i="1"/>
  <c r="AV594" i="1"/>
  <c r="AZ580" i="1"/>
  <c r="BA580" i="1" s="1"/>
  <c r="AX609" i="1"/>
  <c r="AW609" i="1"/>
  <c r="BA609" i="1" s="1"/>
  <c r="AY609" i="1"/>
  <c r="AZ609" i="1"/>
  <c r="AV629" i="1"/>
  <c r="AX600" i="1"/>
  <c r="AY600" i="1"/>
  <c r="AW600" i="1"/>
  <c r="BA600" i="1" s="1"/>
  <c r="AV620" i="1"/>
  <c r="AZ600" i="1"/>
  <c r="AW561" i="1"/>
  <c r="AY561" i="1"/>
  <c r="AX561" i="1"/>
  <c r="AZ561" i="1" s="1"/>
  <c r="AV581" i="1"/>
  <c r="AW579" i="1"/>
  <c r="AY579" i="1"/>
  <c r="AX579" i="1"/>
  <c r="AZ579" i="1" s="1"/>
  <c r="AV599" i="1"/>
  <c r="AW571" i="1"/>
  <c r="AY571" i="1"/>
  <c r="AX571" i="1"/>
  <c r="AZ571" i="1" s="1"/>
  <c r="AV591" i="1"/>
  <c r="BA368" i="1"/>
  <c r="BA376" i="1"/>
  <c r="BA382" i="1"/>
  <c r="BA365" i="1"/>
  <c r="BA401" i="1"/>
  <c r="BA380" i="1"/>
  <c r="BA367" i="1"/>
  <c r="BA378" i="1"/>
  <c r="BA372" i="1"/>
  <c r="BA364" i="1"/>
  <c r="BA379" i="1"/>
  <c r="BA395" i="1"/>
  <c r="BA371" i="1"/>
  <c r="BA370" i="1"/>
  <c r="AA410" i="1"/>
  <c r="Z409" i="1"/>
  <c r="AB409" i="1" s="1"/>
  <c r="AC408" i="1"/>
  <c r="AD408" i="1" s="1"/>
  <c r="AX398" i="1"/>
  <c r="AW398" i="1"/>
  <c r="BA398" i="1" s="1"/>
  <c r="AY398" i="1"/>
  <c r="AX388" i="1"/>
  <c r="AY388" i="1"/>
  <c r="AW388" i="1"/>
  <c r="BA388" i="1" s="1"/>
  <c r="AW390" i="1"/>
  <c r="BA390" i="1" s="1"/>
  <c r="AX390" i="1"/>
  <c r="AY390" i="1"/>
  <c r="AX386" i="1"/>
  <c r="AW386" i="1"/>
  <c r="AY386" i="1"/>
  <c r="AW384" i="1"/>
  <c r="AX384" i="1"/>
  <c r="AY384" i="1"/>
  <c r="AX394" i="1"/>
  <c r="AY394" i="1"/>
  <c r="AW394" i="1"/>
  <c r="BA394" i="1" s="1"/>
  <c r="AX400" i="1"/>
  <c r="AW400" i="1"/>
  <c r="AY400" i="1"/>
  <c r="AW396" i="1"/>
  <c r="AX396" i="1"/>
  <c r="AY396" i="1"/>
  <c r="AW399" i="1"/>
  <c r="AY399" i="1"/>
  <c r="AX399" i="1"/>
  <c r="AX387" i="1"/>
  <c r="AY387" i="1"/>
  <c r="AW387" i="1"/>
  <c r="BA387" i="1" s="1"/>
  <c r="AY402" i="1"/>
  <c r="AW402" i="1"/>
  <c r="AX402" i="1"/>
  <c r="BC9" i="1"/>
  <c r="AX392" i="1"/>
  <c r="AW392" i="1"/>
  <c r="AY392" i="1"/>
  <c r="AX393" i="1"/>
  <c r="AW393" i="1"/>
  <c r="AY393" i="1"/>
  <c r="AX403" i="1"/>
  <c r="AW403" i="1"/>
  <c r="AY403" i="1"/>
  <c r="AX385" i="1"/>
  <c r="AW385" i="1"/>
  <c r="AY385" i="1"/>
  <c r="AX397" i="1"/>
  <c r="AW397" i="1"/>
  <c r="AY397" i="1"/>
  <c r="AX391" i="1"/>
  <c r="AY391" i="1"/>
  <c r="AW391" i="1"/>
  <c r="BA391" i="1" s="1"/>
  <c r="AZ10" i="1"/>
  <c r="BA10" i="1" s="1"/>
  <c r="AY11" i="1"/>
  <c r="AX11" i="1"/>
  <c r="AW11" i="1"/>
  <c r="AZ11" i="1" s="1"/>
  <c r="AV12" i="1"/>
  <c r="E2736" i="2" l="1"/>
  <c r="G2736" i="2"/>
  <c r="I2736" i="2"/>
  <c r="C2741" i="2"/>
  <c r="E2738" i="2"/>
  <c r="G2738" i="2"/>
  <c r="I2738" i="2"/>
  <c r="C2743" i="2"/>
  <c r="J2938" i="2"/>
  <c r="B2943" i="2"/>
  <c r="E2744" i="2"/>
  <c r="G2744" i="2"/>
  <c r="I2744" i="2"/>
  <c r="C2749" i="2"/>
  <c r="E2740" i="2"/>
  <c r="G2740" i="2"/>
  <c r="I2740" i="2"/>
  <c r="C2745" i="2"/>
  <c r="J2897" i="2"/>
  <c r="B2902" i="2"/>
  <c r="B2904" i="2"/>
  <c r="J2899" i="2"/>
  <c r="E2742" i="2"/>
  <c r="G2742" i="2"/>
  <c r="I2742" i="2"/>
  <c r="C2747" i="2"/>
  <c r="B2905" i="2"/>
  <c r="J2900" i="2"/>
  <c r="B2916" i="2"/>
  <c r="J2911" i="2"/>
  <c r="E2342" i="2"/>
  <c r="C2347" i="2"/>
  <c r="G2342" i="2"/>
  <c r="I2342" i="2"/>
  <c r="J2517" i="2"/>
  <c r="B2522" i="2"/>
  <c r="B2356" i="2"/>
  <c r="J2351" i="2"/>
  <c r="E2344" i="2"/>
  <c r="C2349" i="2"/>
  <c r="I2344" i="2"/>
  <c r="G2344" i="2"/>
  <c r="J2515" i="2"/>
  <c r="B2520" i="2"/>
  <c r="B2529" i="2"/>
  <c r="J2524" i="2"/>
  <c r="J2523" i="2"/>
  <c r="B2528" i="2"/>
  <c r="E2340" i="2"/>
  <c r="C2345" i="2"/>
  <c r="I2340" i="2"/>
  <c r="G2340" i="2"/>
  <c r="E2346" i="2"/>
  <c r="C2351" i="2"/>
  <c r="G2346" i="2"/>
  <c r="I2346" i="2"/>
  <c r="E2338" i="2"/>
  <c r="C2343" i="2"/>
  <c r="G2338" i="2"/>
  <c r="I2338" i="2"/>
  <c r="AC461" i="1"/>
  <c r="AD461" i="1" s="1"/>
  <c r="Z462" i="1"/>
  <c r="AB462" i="1" s="1"/>
  <c r="AA463" i="1"/>
  <c r="E2282" i="2"/>
  <c r="G2282" i="2"/>
  <c r="I2282" i="2"/>
  <c r="C2287" i="2"/>
  <c r="E2288" i="2"/>
  <c r="G2288" i="2"/>
  <c r="I2288" i="2"/>
  <c r="C2293" i="2"/>
  <c r="E2286" i="2"/>
  <c r="G2286" i="2"/>
  <c r="I2286" i="2"/>
  <c r="C2291" i="2"/>
  <c r="J2284" i="2"/>
  <c r="B2289" i="2"/>
  <c r="E2284" i="2"/>
  <c r="G2284" i="2"/>
  <c r="I2284" i="2"/>
  <c r="C2289" i="2"/>
  <c r="J2286" i="2"/>
  <c r="B2291" i="2"/>
  <c r="E2290" i="2"/>
  <c r="G2290" i="2"/>
  <c r="I2290" i="2"/>
  <c r="C2295" i="2"/>
  <c r="J2290" i="2"/>
  <c r="B2295" i="2"/>
  <c r="J2288" i="2"/>
  <c r="B2293" i="2"/>
  <c r="J2282" i="2"/>
  <c r="B2287" i="2"/>
  <c r="BA571" i="1"/>
  <c r="BE536" i="1"/>
  <c r="BC542" i="1"/>
  <c r="BC545" i="1"/>
  <c r="BC536" i="1"/>
  <c r="BC546" i="1"/>
  <c r="BC538" i="1"/>
  <c r="BE552" i="1"/>
  <c r="BC548" i="1"/>
  <c r="BE553" i="1"/>
  <c r="BE542" i="1"/>
  <c r="BE547" i="1"/>
  <c r="BE545" i="1"/>
  <c r="BC552" i="1"/>
  <c r="BE548" i="1"/>
  <c r="BE543" i="1"/>
  <c r="BC541" i="1"/>
  <c r="BC537" i="1"/>
  <c r="BE554" i="1"/>
  <c r="BC550" i="1"/>
  <c r="BC554" i="1"/>
  <c r="BE540" i="1"/>
  <c r="BC549" i="1"/>
  <c r="BC553" i="1"/>
  <c r="BC544" i="1"/>
  <c r="BC547" i="1"/>
  <c r="BE538" i="1"/>
  <c r="BE550" i="1"/>
  <c r="BE544" i="1"/>
  <c r="BC539" i="1"/>
  <c r="BC540" i="1"/>
  <c r="BE546" i="1"/>
  <c r="BE537" i="1"/>
  <c r="BE551" i="1"/>
  <c r="BC551" i="1"/>
  <c r="BE541" i="1"/>
  <c r="BE549" i="1"/>
  <c r="BE539" i="1"/>
  <c r="BC543" i="1"/>
  <c r="BA567" i="1"/>
  <c r="BA564" i="1"/>
  <c r="BA573" i="1"/>
  <c r="BA561" i="1"/>
  <c r="BC563" i="1" s="1"/>
  <c r="AZ574" i="1"/>
  <c r="BA574" i="1" s="1"/>
  <c r="BA558" i="1"/>
  <c r="BE558" i="1" s="1"/>
  <c r="AX588" i="1"/>
  <c r="AY588" i="1"/>
  <c r="AW588" i="1"/>
  <c r="BA588" i="1" s="1"/>
  <c r="AZ588" i="1"/>
  <c r="AV608" i="1"/>
  <c r="AX591" i="1"/>
  <c r="AY591" i="1"/>
  <c r="AV611" i="1"/>
  <c r="AW591" i="1"/>
  <c r="AW581" i="1"/>
  <c r="AZ581" i="1"/>
  <c r="BA581" i="1" s="1"/>
  <c r="AV601" i="1"/>
  <c r="AX581" i="1"/>
  <c r="AY581" i="1"/>
  <c r="AW629" i="1"/>
  <c r="BA629" i="1" s="1"/>
  <c r="AX629" i="1"/>
  <c r="AY629" i="1"/>
  <c r="AZ629" i="1" s="1"/>
  <c r="AV649" i="1"/>
  <c r="AW602" i="1"/>
  <c r="AY602" i="1"/>
  <c r="BA602" i="1" s="1"/>
  <c r="AZ602" i="1"/>
  <c r="AV622" i="1"/>
  <c r="AX602" i="1"/>
  <c r="AW578" i="1"/>
  <c r="AZ578" i="1" s="1"/>
  <c r="AX578" i="1"/>
  <c r="AV598" i="1"/>
  <c r="AY578" i="1"/>
  <c r="BA578" i="1" s="1"/>
  <c r="AW576" i="1"/>
  <c r="AZ576" i="1" s="1"/>
  <c r="AX576" i="1"/>
  <c r="AY576" i="1"/>
  <c r="AV596" i="1"/>
  <c r="AV640" i="1"/>
  <c r="AW620" i="1"/>
  <c r="AX620" i="1"/>
  <c r="AZ620" i="1" s="1"/>
  <c r="AY620" i="1"/>
  <c r="AW590" i="1"/>
  <c r="AY590" i="1"/>
  <c r="BA590" i="1" s="1"/>
  <c r="AZ590" i="1"/>
  <c r="AV610" i="1"/>
  <c r="AX590" i="1"/>
  <c r="AZ592" i="1"/>
  <c r="BA592" i="1" s="1"/>
  <c r="AX594" i="1"/>
  <c r="AY594" i="1"/>
  <c r="AW594" i="1"/>
  <c r="AZ594" i="1"/>
  <c r="BA594" i="1" s="1"/>
  <c r="AV614" i="1"/>
  <c r="BA579" i="1"/>
  <c r="AZ565" i="1"/>
  <c r="BA565" i="1" s="1"/>
  <c r="AX612" i="1"/>
  <c r="AY612" i="1"/>
  <c r="AV632" i="1"/>
  <c r="AW612" i="1"/>
  <c r="AX603" i="1"/>
  <c r="AY603" i="1"/>
  <c r="AZ603" i="1" s="1"/>
  <c r="BA603" i="1" s="1"/>
  <c r="AV623" i="1"/>
  <c r="AW603" i="1"/>
  <c r="AW593" i="1"/>
  <c r="AY593" i="1"/>
  <c r="AV613" i="1"/>
  <c r="AX593" i="1"/>
  <c r="AZ593" i="1" s="1"/>
  <c r="BA593" i="1" s="1"/>
  <c r="AZ555" i="1"/>
  <c r="BA555" i="1" s="1"/>
  <c r="AX585" i="1"/>
  <c r="AY585" i="1"/>
  <c r="AV605" i="1"/>
  <c r="AW585" i="1"/>
  <c r="AZ585" i="1" s="1"/>
  <c r="AY587" i="1"/>
  <c r="AX587" i="1"/>
  <c r="AW587" i="1"/>
  <c r="AV607" i="1"/>
  <c r="AW584" i="1"/>
  <c r="AX584" i="1"/>
  <c r="BA584" i="1" s="1"/>
  <c r="AY584" i="1"/>
  <c r="AZ584" i="1"/>
  <c r="AV604" i="1"/>
  <c r="AZ573" i="1"/>
  <c r="AX597" i="1"/>
  <c r="AY597" i="1"/>
  <c r="AV617" i="1"/>
  <c r="AW597" i="1"/>
  <c r="AZ597" i="1" s="1"/>
  <c r="AX606" i="1"/>
  <c r="AW606" i="1"/>
  <c r="AY606" i="1"/>
  <c r="AZ606" i="1"/>
  <c r="BA606" i="1"/>
  <c r="AV626" i="1"/>
  <c r="AW575" i="1"/>
  <c r="AX575" i="1"/>
  <c r="AY575" i="1"/>
  <c r="AV595" i="1"/>
  <c r="AV619" i="1"/>
  <c r="AW599" i="1"/>
  <c r="AY599" i="1"/>
  <c r="BA599" i="1" s="1"/>
  <c r="AZ599" i="1"/>
  <c r="AX599" i="1"/>
  <c r="BA403" i="1"/>
  <c r="BA384" i="1"/>
  <c r="BA399" i="1"/>
  <c r="BA396" i="1"/>
  <c r="BA393" i="1"/>
  <c r="BA392" i="1"/>
  <c r="BA386" i="1"/>
  <c r="BA397" i="1"/>
  <c r="BA385" i="1"/>
  <c r="BA402" i="1"/>
  <c r="BA400" i="1"/>
  <c r="AA411" i="1"/>
  <c r="Z410" i="1"/>
  <c r="AB410" i="1" s="1"/>
  <c r="AC409" i="1"/>
  <c r="AD409" i="1" s="1"/>
  <c r="AC410" i="1"/>
  <c r="AD410" i="1" s="1"/>
  <c r="BC10" i="1"/>
  <c r="BA11" i="1"/>
  <c r="AY12" i="1"/>
  <c r="AV13" i="1"/>
  <c r="AX12" i="1"/>
  <c r="AW12" i="1"/>
  <c r="AZ12" i="1" s="1"/>
  <c r="BA12" i="1" s="1"/>
  <c r="J2943" i="2" l="1"/>
  <c r="B2948" i="2"/>
  <c r="B2909" i="2"/>
  <c r="J2904" i="2"/>
  <c r="C2748" i="2"/>
  <c r="E2743" i="2"/>
  <c r="G2743" i="2"/>
  <c r="I2743" i="2"/>
  <c r="B2907" i="2"/>
  <c r="J2902" i="2"/>
  <c r="C2750" i="2"/>
  <c r="E2745" i="2"/>
  <c r="I2745" i="2"/>
  <c r="G2745" i="2"/>
  <c r="B2921" i="2"/>
  <c r="J2916" i="2"/>
  <c r="C2746" i="2"/>
  <c r="E2741" i="2"/>
  <c r="I2741" i="2"/>
  <c r="G2741" i="2"/>
  <c r="J2905" i="2"/>
  <c r="B2910" i="2"/>
  <c r="C2752" i="2"/>
  <c r="E2747" i="2"/>
  <c r="G2747" i="2"/>
  <c r="I2747" i="2"/>
  <c r="C2754" i="2"/>
  <c r="E2749" i="2"/>
  <c r="G2749" i="2"/>
  <c r="I2749" i="2"/>
  <c r="C2354" i="2"/>
  <c r="E2349" i="2"/>
  <c r="G2349" i="2"/>
  <c r="I2349" i="2"/>
  <c r="C2350" i="2"/>
  <c r="E2345" i="2"/>
  <c r="G2345" i="2"/>
  <c r="I2345" i="2"/>
  <c r="J2528" i="2"/>
  <c r="B2533" i="2"/>
  <c r="J2522" i="2"/>
  <c r="B2527" i="2"/>
  <c r="B2361" i="2"/>
  <c r="J2356" i="2"/>
  <c r="C2348" i="2"/>
  <c r="E2343" i="2"/>
  <c r="G2343" i="2"/>
  <c r="I2343" i="2"/>
  <c r="C2356" i="2"/>
  <c r="G2351" i="2"/>
  <c r="I2351" i="2"/>
  <c r="E2351" i="2"/>
  <c r="B2525" i="2"/>
  <c r="J2520" i="2"/>
  <c r="C2352" i="2"/>
  <c r="E2347" i="2"/>
  <c r="G2347" i="2"/>
  <c r="I2347" i="2"/>
  <c r="J2529" i="2"/>
  <c r="B2534" i="2"/>
  <c r="AC462" i="1"/>
  <c r="AD462" i="1" s="1"/>
  <c r="AA464" i="1"/>
  <c r="Z463" i="1"/>
  <c r="AB463" i="1" s="1"/>
  <c r="B2296" i="2"/>
  <c r="J2291" i="2"/>
  <c r="C2298" i="2"/>
  <c r="G2293" i="2"/>
  <c r="E2293" i="2"/>
  <c r="I2293" i="2"/>
  <c r="B2292" i="2"/>
  <c r="J2287" i="2"/>
  <c r="C2294" i="2"/>
  <c r="G2289" i="2"/>
  <c r="E2289" i="2"/>
  <c r="I2289" i="2"/>
  <c r="C2300" i="2"/>
  <c r="E2295" i="2"/>
  <c r="I2295" i="2"/>
  <c r="G2295" i="2"/>
  <c r="B2298" i="2"/>
  <c r="J2298" i="2" s="1"/>
  <c r="J2293" i="2"/>
  <c r="C2292" i="2"/>
  <c r="I2287" i="2"/>
  <c r="E2287" i="2"/>
  <c r="G2287" i="2"/>
  <c r="C2296" i="2"/>
  <c r="I2291" i="2"/>
  <c r="E2291" i="2"/>
  <c r="G2291" i="2"/>
  <c r="B2300" i="2"/>
  <c r="J2300" i="2" s="1"/>
  <c r="J2295" i="2"/>
  <c r="B2294" i="2"/>
  <c r="J2289" i="2"/>
  <c r="BC557" i="1"/>
  <c r="BC556" i="1"/>
  <c r="BE555" i="1"/>
  <c r="BE556" i="1"/>
  <c r="BE561" i="1"/>
  <c r="BC562" i="1"/>
  <c r="BC559" i="1"/>
  <c r="BE563" i="1"/>
  <c r="BC555" i="1"/>
  <c r="BE567" i="1"/>
  <c r="BE557" i="1"/>
  <c r="BE572" i="1"/>
  <c r="BC566" i="1"/>
  <c r="BE566" i="1"/>
  <c r="BE565" i="1"/>
  <c r="BC565" i="1"/>
  <c r="BC567" i="1"/>
  <c r="BC572" i="1"/>
  <c r="BA620" i="1"/>
  <c r="BE573" i="1"/>
  <c r="BE564" i="1"/>
  <c r="BC570" i="1"/>
  <c r="BC574" i="1"/>
  <c r="BE574" i="1"/>
  <c r="BA585" i="1"/>
  <c r="BA576" i="1"/>
  <c r="BC584" i="1" s="1"/>
  <c r="BC573" i="1"/>
  <c r="BE559" i="1"/>
  <c r="AX623" i="1"/>
  <c r="AZ623" i="1" s="1"/>
  <c r="AY623" i="1"/>
  <c r="AW623" i="1"/>
  <c r="AV643" i="1"/>
  <c r="AY614" i="1"/>
  <c r="AV634" i="1"/>
  <c r="AW614" i="1"/>
  <c r="AX614" i="1"/>
  <c r="AX649" i="1"/>
  <c r="AY649" i="1"/>
  <c r="AV669" i="1"/>
  <c r="AW649" i="1"/>
  <c r="AZ649" i="1" s="1"/>
  <c r="AZ591" i="1"/>
  <c r="BA591" i="1" s="1"/>
  <c r="BC568" i="1"/>
  <c r="BC561" i="1"/>
  <c r="BA597" i="1"/>
  <c r="AW607" i="1"/>
  <c r="AX607" i="1"/>
  <c r="AY607" i="1"/>
  <c r="AV627" i="1"/>
  <c r="BC571" i="1"/>
  <c r="BE562" i="1"/>
  <c r="BE570" i="1"/>
  <c r="AW604" i="1"/>
  <c r="AX604" i="1"/>
  <c r="AY604" i="1"/>
  <c r="AV624" i="1"/>
  <c r="BA640" i="1"/>
  <c r="AW640" i="1"/>
  <c r="AX640" i="1"/>
  <c r="AY640" i="1"/>
  <c r="AV660" i="1"/>
  <c r="AZ640" i="1"/>
  <c r="AW611" i="1"/>
  <c r="AX611" i="1"/>
  <c r="AY611" i="1"/>
  <c r="AV631" i="1"/>
  <c r="BC564" i="1"/>
  <c r="BC558" i="1"/>
  <c r="BC560" i="1"/>
  <c r="AW601" i="1"/>
  <c r="AX601" i="1"/>
  <c r="AY601" i="1"/>
  <c r="AZ601" i="1" s="1"/>
  <c r="BA601" i="1" s="1"/>
  <c r="AV621" i="1"/>
  <c r="AW605" i="1"/>
  <c r="AZ605" i="1" s="1"/>
  <c r="BA605" i="1" s="1"/>
  <c r="AY605" i="1"/>
  <c r="AV625" i="1"/>
  <c r="AX605" i="1"/>
  <c r="AW619" i="1"/>
  <c r="AX619" i="1"/>
  <c r="AY619" i="1"/>
  <c r="AZ619" i="1"/>
  <c r="BA619" i="1" s="1"/>
  <c r="AV639" i="1"/>
  <c r="BA617" i="1"/>
  <c r="AW617" i="1"/>
  <c r="AX617" i="1"/>
  <c r="AZ617" i="1"/>
  <c r="AV637" i="1"/>
  <c r="AY617" i="1"/>
  <c r="AW632" i="1"/>
  <c r="AY632" i="1"/>
  <c r="AV652" i="1"/>
  <c r="AX632" i="1"/>
  <c r="AZ632" i="1" s="1"/>
  <c r="BA632" i="1" s="1"/>
  <c r="AZ587" i="1"/>
  <c r="BA587" i="1" s="1"/>
  <c r="AW613" i="1"/>
  <c r="AZ613" i="1" s="1"/>
  <c r="AX613" i="1"/>
  <c r="AY613" i="1"/>
  <c r="AV633" i="1"/>
  <c r="AZ612" i="1"/>
  <c r="BA612" i="1" s="1"/>
  <c r="BE568" i="1"/>
  <c r="AZ575" i="1"/>
  <c r="BA575" i="1" s="1"/>
  <c r="BE560" i="1"/>
  <c r="BE569" i="1"/>
  <c r="BC569" i="1"/>
  <c r="AW595" i="1"/>
  <c r="AX595" i="1"/>
  <c r="AZ595" i="1" s="1"/>
  <c r="AY595" i="1"/>
  <c r="AV615" i="1"/>
  <c r="AW598" i="1"/>
  <c r="AX598" i="1"/>
  <c r="AY598" i="1"/>
  <c r="AV618" i="1"/>
  <c r="AZ598" i="1"/>
  <c r="BA598" i="1" s="1"/>
  <c r="AW596" i="1"/>
  <c r="AZ596" i="1" s="1"/>
  <c r="AX596" i="1"/>
  <c r="AY596" i="1"/>
  <c r="AV616" i="1"/>
  <c r="AW608" i="1"/>
  <c r="BA608" i="1" s="1"/>
  <c r="AV628" i="1"/>
  <c r="AX608" i="1"/>
  <c r="AY608" i="1"/>
  <c r="AZ608" i="1"/>
  <c r="AY626" i="1"/>
  <c r="AV646" i="1"/>
  <c r="AZ626" i="1"/>
  <c r="AX626" i="1"/>
  <c r="AW626" i="1"/>
  <c r="BA626" i="1" s="1"/>
  <c r="AW610" i="1"/>
  <c r="AX610" i="1"/>
  <c r="AY610" i="1"/>
  <c r="AZ610" i="1"/>
  <c r="BA610" i="1"/>
  <c r="AV630" i="1"/>
  <c r="AW622" i="1"/>
  <c r="AZ622" i="1" s="1"/>
  <c r="AY622" i="1"/>
  <c r="AX622" i="1"/>
  <c r="AV642" i="1"/>
  <c r="BE571" i="1"/>
  <c r="AA412" i="1"/>
  <c r="Z411" i="1"/>
  <c r="AB411" i="1" s="1"/>
  <c r="BC12" i="1"/>
  <c r="BC11" i="1"/>
  <c r="AY13" i="1"/>
  <c r="AX13" i="1"/>
  <c r="AW13" i="1"/>
  <c r="AZ13" i="1" s="1"/>
  <c r="BA13" i="1" s="1"/>
  <c r="AV14" i="1"/>
  <c r="E2750" i="2" l="1"/>
  <c r="G2750" i="2"/>
  <c r="I2750" i="2"/>
  <c r="C2755" i="2"/>
  <c r="B2915" i="2"/>
  <c r="J2910" i="2"/>
  <c r="J2907" i="2"/>
  <c r="B2912" i="2"/>
  <c r="E2746" i="2"/>
  <c r="G2746" i="2"/>
  <c r="I2746" i="2"/>
  <c r="C2751" i="2"/>
  <c r="E2748" i="2"/>
  <c r="G2748" i="2"/>
  <c r="I2748" i="2"/>
  <c r="C2753" i="2"/>
  <c r="E2752" i="2"/>
  <c r="G2752" i="2"/>
  <c r="I2752" i="2"/>
  <c r="C2757" i="2"/>
  <c r="E2754" i="2"/>
  <c r="G2754" i="2"/>
  <c r="I2754" i="2"/>
  <c r="C2759" i="2"/>
  <c r="J2921" i="2"/>
  <c r="B2926" i="2"/>
  <c r="J2909" i="2"/>
  <c r="B2914" i="2"/>
  <c r="B2953" i="2"/>
  <c r="J2948" i="2"/>
  <c r="J2533" i="2"/>
  <c r="B2538" i="2"/>
  <c r="J2527" i="2"/>
  <c r="B2532" i="2"/>
  <c r="J2525" i="2"/>
  <c r="B2530" i="2"/>
  <c r="E2350" i="2"/>
  <c r="C2355" i="2"/>
  <c r="G2350" i="2"/>
  <c r="I2350" i="2"/>
  <c r="E2356" i="2"/>
  <c r="C2361" i="2"/>
  <c r="G2356" i="2"/>
  <c r="I2356" i="2"/>
  <c r="E2348" i="2"/>
  <c r="C2353" i="2"/>
  <c r="G2348" i="2"/>
  <c r="I2348" i="2"/>
  <c r="B2539" i="2"/>
  <c r="J2534" i="2"/>
  <c r="E2352" i="2"/>
  <c r="C2357" i="2"/>
  <c r="I2352" i="2"/>
  <c r="G2352" i="2"/>
  <c r="B2366" i="2"/>
  <c r="J2361" i="2"/>
  <c r="E2354" i="2"/>
  <c r="C2359" i="2"/>
  <c r="G2354" i="2"/>
  <c r="I2354" i="2"/>
  <c r="AA465" i="1"/>
  <c r="Z464" i="1"/>
  <c r="AB464" i="1" s="1"/>
  <c r="AC463" i="1"/>
  <c r="AD463" i="1" s="1"/>
  <c r="E2294" i="2"/>
  <c r="G2294" i="2"/>
  <c r="I2294" i="2"/>
  <c r="C2299" i="2"/>
  <c r="E2292" i="2"/>
  <c r="G2292" i="2"/>
  <c r="I2292" i="2"/>
  <c r="C2297" i="2"/>
  <c r="J2292" i="2"/>
  <c r="B2297" i="2"/>
  <c r="J2297" i="2" s="1"/>
  <c r="E2296" i="2"/>
  <c r="G2296" i="2"/>
  <c r="I2296" i="2"/>
  <c r="C2301" i="2"/>
  <c r="J2294" i="2"/>
  <c r="B2299" i="2"/>
  <c r="J2299" i="2" s="1"/>
  <c r="E2298" i="2"/>
  <c r="G2298" i="2"/>
  <c r="I2298" i="2"/>
  <c r="E2300" i="2"/>
  <c r="G2300" i="2"/>
  <c r="I2300" i="2"/>
  <c r="J2296" i="2"/>
  <c r="B2301" i="2"/>
  <c r="J2301" i="2" s="1"/>
  <c r="BA613" i="1"/>
  <c r="BC591" i="1"/>
  <c r="BE591" i="1"/>
  <c r="BA595" i="1"/>
  <c r="BE598" i="1" s="1"/>
  <c r="BE587" i="1"/>
  <c r="BC587" i="1"/>
  <c r="BE575" i="1"/>
  <c r="BC575" i="1"/>
  <c r="BC593" i="1"/>
  <c r="BC579" i="1"/>
  <c r="BC588" i="1"/>
  <c r="BC589" i="1"/>
  <c r="BC578" i="1"/>
  <c r="BE593" i="1"/>
  <c r="BC580" i="1"/>
  <c r="BE581" i="1"/>
  <c r="BE579" i="1"/>
  <c r="BE580" i="1"/>
  <c r="BC592" i="1"/>
  <c r="BE578" i="1"/>
  <c r="BC582" i="1"/>
  <c r="BE584" i="1"/>
  <c r="BE582" i="1"/>
  <c r="BE588" i="1"/>
  <c r="BC583" i="1"/>
  <c r="BE592" i="1"/>
  <c r="BE589" i="1"/>
  <c r="BC590" i="1"/>
  <c r="BE583" i="1"/>
  <c r="BE594" i="1"/>
  <c r="BE590" i="1"/>
  <c r="BC581" i="1"/>
  <c r="BC594" i="1"/>
  <c r="BA649" i="1"/>
  <c r="AW625" i="1"/>
  <c r="AZ625" i="1" s="1"/>
  <c r="AX625" i="1"/>
  <c r="AY625" i="1"/>
  <c r="AV645" i="1"/>
  <c r="AX631" i="1"/>
  <c r="AY631" i="1"/>
  <c r="AV651" i="1"/>
  <c r="AZ631" i="1"/>
  <c r="AW631" i="1"/>
  <c r="BA631" i="1" s="1"/>
  <c r="BA623" i="1"/>
  <c r="AZ607" i="1"/>
  <c r="BA607" i="1" s="1"/>
  <c r="AW646" i="1"/>
  <c r="AY646" i="1"/>
  <c r="AV666" i="1"/>
  <c r="AX646" i="1"/>
  <c r="AZ604" i="1"/>
  <c r="BA604" i="1" s="1"/>
  <c r="BA596" i="1"/>
  <c r="AZ611" i="1"/>
  <c r="BA611" i="1" s="1"/>
  <c r="AV638" i="1"/>
  <c r="AW618" i="1"/>
  <c r="AY618" i="1"/>
  <c r="AX618" i="1"/>
  <c r="AZ618" i="1" s="1"/>
  <c r="BA618" i="1" s="1"/>
  <c r="AW621" i="1"/>
  <c r="AZ621" i="1" s="1"/>
  <c r="AX621" i="1"/>
  <c r="AY621" i="1"/>
  <c r="AV641" i="1"/>
  <c r="AW634" i="1"/>
  <c r="AX634" i="1"/>
  <c r="AV654" i="1"/>
  <c r="AY634" i="1"/>
  <c r="AZ614" i="1"/>
  <c r="BA614" i="1" s="1"/>
  <c r="BC577" i="1"/>
  <c r="BE577" i="1"/>
  <c r="BE576" i="1"/>
  <c r="BC576" i="1"/>
  <c r="AW630" i="1"/>
  <c r="AX630" i="1"/>
  <c r="AY630" i="1"/>
  <c r="AV650" i="1"/>
  <c r="AZ630" i="1"/>
  <c r="BA630" i="1"/>
  <c r="BE586" i="1"/>
  <c r="BC586" i="1"/>
  <c r="BE585" i="1"/>
  <c r="BC585" i="1"/>
  <c r="AW624" i="1"/>
  <c r="BA624" i="1" s="1"/>
  <c r="AX624" i="1"/>
  <c r="AV644" i="1"/>
  <c r="AY624" i="1"/>
  <c r="AZ624" i="1"/>
  <c r="AW660" i="1"/>
  <c r="BA660" i="1" s="1"/>
  <c r="AX660" i="1"/>
  <c r="AY660" i="1"/>
  <c r="AZ660" i="1"/>
  <c r="AV680" i="1"/>
  <c r="AW643" i="1"/>
  <c r="BA643" i="1" s="1"/>
  <c r="AX643" i="1"/>
  <c r="AY643" i="1"/>
  <c r="AV663" i="1"/>
  <c r="AZ643" i="1"/>
  <c r="AW639" i="1"/>
  <c r="AZ639" i="1" s="1"/>
  <c r="AY639" i="1"/>
  <c r="AV659" i="1"/>
  <c r="AX639" i="1"/>
  <c r="AW628" i="1"/>
  <c r="AY628" i="1"/>
  <c r="AV648" i="1"/>
  <c r="AX628" i="1"/>
  <c r="AZ628" i="1" s="1"/>
  <c r="BA652" i="1"/>
  <c r="AZ652" i="1"/>
  <c r="AY652" i="1"/>
  <c r="AV672" i="1"/>
  <c r="AX652" i="1"/>
  <c r="AW652" i="1"/>
  <c r="AW642" i="1"/>
  <c r="AX642" i="1"/>
  <c r="AV662" i="1"/>
  <c r="AY642" i="1"/>
  <c r="BA642" i="1" s="1"/>
  <c r="AZ642" i="1"/>
  <c r="BA622" i="1"/>
  <c r="AX615" i="1"/>
  <c r="AW615" i="1"/>
  <c r="BA615" i="1" s="1"/>
  <c r="AZ615" i="1"/>
  <c r="AV635" i="1"/>
  <c r="AY615" i="1"/>
  <c r="AW669" i="1"/>
  <c r="AY669" i="1"/>
  <c r="AV689" i="1"/>
  <c r="AX669" i="1"/>
  <c r="AZ669" i="1" s="1"/>
  <c r="AW616" i="1"/>
  <c r="AZ616" i="1" s="1"/>
  <c r="AX616" i="1"/>
  <c r="AV636" i="1"/>
  <c r="AY616" i="1"/>
  <c r="AW627" i="1"/>
  <c r="AX627" i="1"/>
  <c r="AY627" i="1"/>
  <c r="AV647" i="1"/>
  <c r="AZ627" i="1"/>
  <c r="BA627" i="1"/>
  <c r="AW633" i="1"/>
  <c r="AZ633" i="1" s="1"/>
  <c r="AY633" i="1"/>
  <c r="AV653" i="1"/>
  <c r="AX633" i="1"/>
  <c r="AW637" i="1"/>
  <c r="AX637" i="1"/>
  <c r="BA637" i="1" s="1"/>
  <c r="AY637" i="1"/>
  <c r="AV657" i="1"/>
  <c r="AZ637" i="1"/>
  <c r="AC411" i="1"/>
  <c r="AD411" i="1" s="1"/>
  <c r="AC412" i="1"/>
  <c r="AD412" i="1" s="1"/>
  <c r="AA413" i="1"/>
  <c r="Z412" i="1"/>
  <c r="AB412" i="1" s="1"/>
  <c r="BC13" i="1"/>
  <c r="AW14" i="1"/>
  <c r="AY14" i="1"/>
  <c r="AX14" i="1"/>
  <c r="C2756" i="2" l="1"/>
  <c r="I2751" i="2"/>
  <c r="G2751" i="2"/>
  <c r="E2751" i="2"/>
  <c r="C2762" i="2"/>
  <c r="E2757" i="2"/>
  <c r="G2757" i="2"/>
  <c r="I2757" i="2"/>
  <c r="B2917" i="2"/>
  <c r="J2912" i="2"/>
  <c r="J2953" i="2"/>
  <c r="B2958" i="2"/>
  <c r="J2915" i="2"/>
  <c r="B2920" i="2"/>
  <c r="J2914" i="2"/>
  <c r="B2919" i="2"/>
  <c r="C2758" i="2"/>
  <c r="E2753" i="2"/>
  <c r="G2753" i="2"/>
  <c r="I2753" i="2"/>
  <c r="C2760" i="2"/>
  <c r="G2755" i="2"/>
  <c r="E2755" i="2"/>
  <c r="I2755" i="2"/>
  <c r="C2764" i="2"/>
  <c r="E2759" i="2"/>
  <c r="G2759" i="2"/>
  <c r="I2759" i="2"/>
  <c r="B2931" i="2"/>
  <c r="J2926" i="2"/>
  <c r="C2362" i="2"/>
  <c r="E2357" i="2"/>
  <c r="G2357" i="2"/>
  <c r="I2357" i="2"/>
  <c r="C2360" i="2"/>
  <c r="E2355" i="2"/>
  <c r="G2355" i="2"/>
  <c r="I2355" i="2"/>
  <c r="J2530" i="2"/>
  <c r="B2535" i="2"/>
  <c r="C2366" i="2"/>
  <c r="I2361" i="2"/>
  <c r="E2361" i="2"/>
  <c r="G2361" i="2"/>
  <c r="C2364" i="2"/>
  <c r="G2359" i="2"/>
  <c r="I2359" i="2"/>
  <c r="E2359" i="2"/>
  <c r="C2358" i="2"/>
  <c r="E2353" i="2"/>
  <c r="G2353" i="2"/>
  <c r="I2353" i="2"/>
  <c r="J2532" i="2"/>
  <c r="B2537" i="2"/>
  <c r="B2543" i="2"/>
  <c r="J2538" i="2"/>
  <c r="J2539" i="2"/>
  <c r="B2544" i="2"/>
  <c r="B2371" i="2"/>
  <c r="J2366" i="2"/>
  <c r="AC464" i="1"/>
  <c r="AD464" i="1" s="1"/>
  <c r="Z465" i="1"/>
  <c r="AB465" i="1" s="1"/>
  <c r="AC465" i="1" s="1"/>
  <c r="AD465" i="1" s="1"/>
  <c r="AA466" i="1"/>
  <c r="G2297" i="2"/>
  <c r="I2297" i="2"/>
  <c r="E2297" i="2"/>
  <c r="I2299" i="2"/>
  <c r="E2299" i="2"/>
  <c r="G2299" i="2"/>
  <c r="G2301" i="2"/>
  <c r="I2301" i="2"/>
  <c r="E2301" i="2"/>
  <c r="BE615" i="1"/>
  <c r="BC615" i="1"/>
  <c r="BE614" i="1"/>
  <c r="BC614" i="1"/>
  <c r="BC607" i="1"/>
  <c r="BE607" i="1"/>
  <c r="BC611" i="1"/>
  <c r="BE611" i="1"/>
  <c r="BA628" i="1"/>
  <c r="BC604" i="1"/>
  <c r="BE604" i="1"/>
  <c r="BE608" i="1"/>
  <c r="BC610" i="1"/>
  <c r="BA646" i="1"/>
  <c r="BA639" i="1"/>
  <c r="BA621" i="1"/>
  <c r="BC623" i="1"/>
  <c r="BC608" i="1"/>
  <c r="BE629" i="1"/>
  <c r="AW672" i="1"/>
  <c r="AX672" i="1"/>
  <c r="AY672" i="1"/>
  <c r="AV692" i="1"/>
  <c r="AZ672" i="1"/>
  <c r="BA672" i="1" s="1"/>
  <c r="BE609" i="1"/>
  <c r="BE599" i="1"/>
  <c r="BE620" i="1"/>
  <c r="BA625" i="1"/>
  <c r="BC630" i="1" s="1"/>
  <c r="BC609" i="1"/>
  <c r="AW647" i="1"/>
  <c r="BA647" i="1" s="1"/>
  <c r="AX647" i="1"/>
  <c r="AY647" i="1"/>
  <c r="AV667" i="1"/>
  <c r="AZ647" i="1"/>
  <c r="BC619" i="1"/>
  <c r="AW648" i="1"/>
  <c r="BA648" i="1" s="1"/>
  <c r="AX648" i="1"/>
  <c r="AY648" i="1"/>
  <c r="AV668" i="1"/>
  <c r="AZ648" i="1"/>
  <c r="AY644" i="1"/>
  <c r="AV664" i="1"/>
  <c r="AW644" i="1"/>
  <c r="AZ644" i="1" s="1"/>
  <c r="BA644" i="1" s="1"/>
  <c r="AX644" i="1"/>
  <c r="BE601" i="1"/>
  <c r="AZ634" i="1"/>
  <c r="BA634" i="1" s="1"/>
  <c r="AZ646" i="1"/>
  <c r="BE612" i="1"/>
  <c r="BC599" i="1"/>
  <c r="BC601" i="1"/>
  <c r="AW653" i="1"/>
  <c r="AX653" i="1"/>
  <c r="AY653" i="1"/>
  <c r="AV673" i="1"/>
  <c r="AZ653" i="1"/>
  <c r="BA653" i="1"/>
  <c r="AW636" i="1"/>
  <c r="AZ636" i="1" s="1"/>
  <c r="BA636" i="1" s="1"/>
  <c r="AX636" i="1"/>
  <c r="AY636" i="1"/>
  <c r="AV656" i="1"/>
  <c r="AW654" i="1"/>
  <c r="AZ654" i="1" s="1"/>
  <c r="AX654" i="1"/>
  <c r="BA654" i="1" s="1"/>
  <c r="AY654" i="1"/>
  <c r="AV674" i="1"/>
  <c r="BC596" i="1"/>
  <c r="BE596" i="1"/>
  <c r="AW651" i="1"/>
  <c r="AZ651" i="1" s="1"/>
  <c r="AY651" i="1"/>
  <c r="AV671" i="1"/>
  <c r="AX651" i="1"/>
  <c r="BC612" i="1"/>
  <c r="BC603" i="1"/>
  <c r="BC598" i="1"/>
  <c r="AW657" i="1"/>
  <c r="AX657" i="1"/>
  <c r="AV677" i="1"/>
  <c r="AY657" i="1"/>
  <c r="AZ657" i="1" s="1"/>
  <c r="BE602" i="1"/>
  <c r="AW689" i="1"/>
  <c r="AZ689" i="1" s="1"/>
  <c r="BA689" i="1" s="1"/>
  <c r="AY689" i="1"/>
  <c r="AV709" i="1"/>
  <c r="AX689" i="1"/>
  <c r="BC597" i="1"/>
  <c r="BC606" i="1"/>
  <c r="BE600" i="1"/>
  <c r="BE595" i="1"/>
  <c r="BC595" i="1"/>
  <c r="BA669" i="1"/>
  <c r="AW663" i="1"/>
  <c r="BA663" i="1" s="1"/>
  <c r="AX663" i="1"/>
  <c r="AY663" i="1"/>
  <c r="AZ663" i="1"/>
  <c r="AV683" i="1"/>
  <c r="BE605" i="1"/>
  <c r="BE603" i="1"/>
  <c r="AY662" i="1"/>
  <c r="AV682" i="1"/>
  <c r="AZ662" i="1"/>
  <c r="AX662" i="1"/>
  <c r="AW662" i="1"/>
  <c r="BA662" i="1" s="1"/>
  <c r="AW650" i="1"/>
  <c r="AX650" i="1"/>
  <c r="AZ650" i="1" s="1"/>
  <c r="AY650" i="1"/>
  <c r="AV670" i="1"/>
  <c r="BC600" i="1"/>
  <c r="AW666" i="1"/>
  <c r="AZ666" i="1" s="1"/>
  <c r="AX666" i="1"/>
  <c r="AY666" i="1"/>
  <c r="AV686" i="1"/>
  <c r="BA616" i="1"/>
  <c r="BA633" i="1"/>
  <c r="BE617" i="1"/>
  <c r="BE597" i="1"/>
  <c r="AX638" i="1"/>
  <c r="BA638" i="1" s="1"/>
  <c r="AY638" i="1"/>
  <c r="AV658" i="1"/>
  <c r="AZ638" i="1"/>
  <c r="AW638" i="1"/>
  <c r="BE606" i="1"/>
  <c r="BC602" i="1"/>
  <c r="BE613" i="1"/>
  <c r="BC613" i="1"/>
  <c r="BE619" i="1"/>
  <c r="BC605" i="1"/>
  <c r="AW635" i="1"/>
  <c r="AX635" i="1"/>
  <c r="AY635" i="1"/>
  <c r="AV655" i="1"/>
  <c r="AW659" i="1"/>
  <c r="AX659" i="1"/>
  <c r="AZ659" i="1" s="1"/>
  <c r="AY659" i="1"/>
  <c r="AV679" i="1"/>
  <c r="AY680" i="1"/>
  <c r="AZ680" i="1" s="1"/>
  <c r="AV700" i="1"/>
  <c r="AW680" i="1"/>
  <c r="AX680" i="1"/>
  <c r="AW641" i="1"/>
  <c r="AZ641" i="1" s="1"/>
  <c r="AX641" i="1"/>
  <c r="AV661" i="1"/>
  <c r="AY641" i="1"/>
  <c r="BE610" i="1"/>
  <c r="AW645" i="1"/>
  <c r="AX645" i="1"/>
  <c r="AY645" i="1"/>
  <c r="AZ645" i="1" s="1"/>
  <c r="BA645" i="1" s="1"/>
  <c r="AV665" i="1"/>
  <c r="AA414" i="1"/>
  <c r="Z413" i="1"/>
  <c r="AB413" i="1" s="1"/>
  <c r="AC413" i="1" s="1"/>
  <c r="AD413" i="1" s="1"/>
  <c r="AZ14" i="1"/>
  <c r="BA14" i="1"/>
  <c r="AW15" i="1"/>
  <c r="AY15" i="1"/>
  <c r="AX15" i="1"/>
  <c r="E2760" i="2" l="1"/>
  <c r="G2760" i="2"/>
  <c r="I2760" i="2"/>
  <c r="C2765" i="2"/>
  <c r="J2917" i="2"/>
  <c r="B2922" i="2"/>
  <c r="B2963" i="2"/>
  <c r="J2958" i="2"/>
  <c r="J2931" i="2"/>
  <c r="B2936" i="2"/>
  <c r="E2758" i="2"/>
  <c r="G2758" i="2"/>
  <c r="I2758" i="2"/>
  <c r="C2763" i="2"/>
  <c r="E2762" i="2"/>
  <c r="G2762" i="2"/>
  <c r="I2762" i="2"/>
  <c r="C2767" i="2"/>
  <c r="J2919" i="2"/>
  <c r="B2924" i="2"/>
  <c r="B2925" i="2"/>
  <c r="J2920" i="2"/>
  <c r="E2764" i="2"/>
  <c r="G2764" i="2"/>
  <c r="I2764" i="2"/>
  <c r="C2769" i="2"/>
  <c r="E2756" i="2"/>
  <c r="G2756" i="2"/>
  <c r="I2756" i="2"/>
  <c r="C2761" i="2"/>
  <c r="E2366" i="2"/>
  <c r="C2371" i="2"/>
  <c r="G2366" i="2"/>
  <c r="I2366" i="2"/>
  <c r="J2535" i="2"/>
  <c r="B2540" i="2"/>
  <c r="B2542" i="2"/>
  <c r="J2537" i="2"/>
  <c r="E2358" i="2"/>
  <c r="C2363" i="2"/>
  <c r="G2358" i="2"/>
  <c r="I2358" i="2"/>
  <c r="B2376" i="2"/>
  <c r="J2371" i="2"/>
  <c r="E2360" i="2"/>
  <c r="C2365" i="2"/>
  <c r="G2360" i="2"/>
  <c r="I2360" i="2"/>
  <c r="E2364" i="2"/>
  <c r="C2369" i="2"/>
  <c r="G2364" i="2"/>
  <c r="I2364" i="2"/>
  <c r="J2544" i="2"/>
  <c r="B2549" i="2"/>
  <c r="B2548" i="2"/>
  <c r="J2543" i="2"/>
  <c r="E2362" i="2"/>
  <c r="C2367" i="2"/>
  <c r="G2362" i="2"/>
  <c r="I2362" i="2"/>
  <c r="Z466" i="1"/>
  <c r="AB466" i="1" s="1"/>
  <c r="AC466" i="1" s="1"/>
  <c r="AD466" i="1" s="1"/>
  <c r="AA467" i="1"/>
  <c r="BC634" i="1"/>
  <c r="BE634" i="1"/>
  <c r="BA641" i="1"/>
  <c r="BA657" i="1"/>
  <c r="AW673" i="1"/>
  <c r="AZ673" i="1" s="1"/>
  <c r="AX673" i="1"/>
  <c r="AY673" i="1"/>
  <c r="AV693" i="1"/>
  <c r="AX667" i="1"/>
  <c r="AY667" i="1"/>
  <c r="AV687" i="1"/>
  <c r="AZ667" i="1"/>
  <c r="AW667" i="1"/>
  <c r="BA667" i="1" s="1"/>
  <c r="BC631" i="1"/>
  <c r="BA659" i="1"/>
  <c r="BA650" i="1"/>
  <c r="BA651" i="1"/>
  <c r="BE623" i="1"/>
  <c r="BE631" i="1"/>
  <c r="BC632" i="1"/>
  <c r="BE630" i="1"/>
  <c r="AW664" i="1"/>
  <c r="BA664" i="1" s="1"/>
  <c r="AY664" i="1"/>
  <c r="AV684" i="1"/>
  <c r="AZ664" i="1"/>
  <c r="AX664" i="1"/>
  <c r="BC620" i="1"/>
  <c r="AW677" i="1"/>
  <c r="AX677" i="1"/>
  <c r="AZ677" i="1"/>
  <c r="BA677" i="1" s="1"/>
  <c r="AV697" i="1"/>
  <c r="AY677" i="1"/>
  <c r="AV685" i="1"/>
  <c r="AW665" i="1"/>
  <c r="AY665" i="1"/>
  <c r="AX665" i="1"/>
  <c r="BC617" i="1"/>
  <c r="BC633" i="1"/>
  <c r="BE633" i="1"/>
  <c r="AW692" i="1"/>
  <c r="AX692" i="1"/>
  <c r="AY692" i="1"/>
  <c r="AV712" i="1"/>
  <c r="AW661" i="1"/>
  <c r="AX661" i="1"/>
  <c r="AZ661" i="1" s="1"/>
  <c r="AY661" i="1"/>
  <c r="AV681" i="1"/>
  <c r="AW679" i="1"/>
  <c r="BA679" i="1" s="1"/>
  <c r="AX679" i="1"/>
  <c r="AY679" i="1"/>
  <c r="AZ679" i="1" s="1"/>
  <c r="AV699" i="1"/>
  <c r="BE621" i="1"/>
  <c r="BC621" i="1"/>
  <c r="BA680" i="1"/>
  <c r="BE616" i="1"/>
  <c r="BC616" i="1"/>
  <c r="BC622" i="1"/>
  <c r="AX656" i="1"/>
  <c r="AY656" i="1"/>
  <c r="AV676" i="1"/>
  <c r="AW656" i="1"/>
  <c r="AZ656" i="1" s="1"/>
  <c r="AW668" i="1"/>
  <c r="AV688" i="1"/>
  <c r="AY668" i="1"/>
  <c r="AZ668" i="1"/>
  <c r="BA668" i="1" s="1"/>
  <c r="AX668" i="1"/>
  <c r="BE622" i="1"/>
  <c r="BE624" i="1"/>
  <c r="AW658" i="1"/>
  <c r="AX658" i="1"/>
  <c r="AV678" i="1"/>
  <c r="AY658" i="1"/>
  <c r="AZ658" i="1" s="1"/>
  <c r="AW682" i="1"/>
  <c r="BA682" i="1" s="1"/>
  <c r="AY682" i="1"/>
  <c r="AX682" i="1"/>
  <c r="AZ682" i="1" s="1"/>
  <c r="AV702" i="1"/>
  <c r="BE625" i="1"/>
  <c r="BC625" i="1"/>
  <c r="BC624" i="1"/>
  <c r="AW686" i="1"/>
  <c r="BA686" i="1" s="1"/>
  <c r="AV706" i="1"/>
  <c r="AZ686" i="1"/>
  <c r="AY686" i="1"/>
  <c r="AX686" i="1"/>
  <c r="AX655" i="1"/>
  <c r="AZ655" i="1" s="1"/>
  <c r="AV675" i="1"/>
  <c r="AW655" i="1"/>
  <c r="AY655" i="1"/>
  <c r="BC629" i="1"/>
  <c r="BC627" i="1"/>
  <c r="BC628" i="1"/>
  <c r="BE628" i="1"/>
  <c r="AX674" i="1"/>
  <c r="AY674" i="1"/>
  <c r="AZ674" i="1"/>
  <c r="AW674" i="1"/>
  <c r="BA674" i="1" s="1"/>
  <c r="AV694" i="1"/>
  <c r="AV690" i="1"/>
  <c r="AW670" i="1"/>
  <c r="AX670" i="1"/>
  <c r="AY670" i="1"/>
  <c r="AV703" i="1"/>
  <c r="AZ683" i="1"/>
  <c r="BA683" i="1" s="1"/>
  <c r="AW683" i="1"/>
  <c r="AY683" i="1"/>
  <c r="AX683" i="1"/>
  <c r="AW671" i="1"/>
  <c r="AX671" i="1"/>
  <c r="AZ671" i="1" s="1"/>
  <c r="BA671" i="1" s="1"/>
  <c r="AY671" i="1"/>
  <c r="AV691" i="1"/>
  <c r="AZ635" i="1"/>
  <c r="BA635" i="1" s="1"/>
  <c r="BE632" i="1"/>
  <c r="BA666" i="1"/>
  <c r="AY709" i="1"/>
  <c r="AV729" i="1"/>
  <c r="AW709" i="1"/>
  <c r="AX709" i="1"/>
  <c r="AX700" i="1"/>
  <c r="AV720" i="1"/>
  <c r="AY700" i="1"/>
  <c r="AW700" i="1"/>
  <c r="BE627" i="1"/>
  <c r="BE618" i="1"/>
  <c r="BC626" i="1"/>
  <c r="BE626" i="1"/>
  <c r="BC618" i="1"/>
  <c r="AA415" i="1"/>
  <c r="Z414" i="1"/>
  <c r="AB414" i="1" s="1"/>
  <c r="AC414" i="1" s="1"/>
  <c r="AD414" i="1" s="1"/>
  <c r="BC14" i="1"/>
  <c r="AZ15" i="1"/>
  <c r="BA15" i="1" s="1"/>
  <c r="AY16" i="1"/>
  <c r="AX16" i="1"/>
  <c r="AW16" i="1"/>
  <c r="AZ16" i="1" s="1"/>
  <c r="B2941" i="2" l="1"/>
  <c r="J2936" i="2"/>
  <c r="J2925" i="2"/>
  <c r="B2930" i="2"/>
  <c r="B2929" i="2"/>
  <c r="J2924" i="2"/>
  <c r="J2963" i="2"/>
  <c r="B2968" i="2"/>
  <c r="C2766" i="2"/>
  <c r="G2761" i="2"/>
  <c r="I2761" i="2"/>
  <c r="E2761" i="2"/>
  <c r="C2772" i="2"/>
  <c r="E2767" i="2"/>
  <c r="G2767" i="2"/>
  <c r="I2767" i="2"/>
  <c r="B2927" i="2"/>
  <c r="J2922" i="2"/>
  <c r="C2770" i="2"/>
  <c r="E2765" i="2"/>
  <c r="I2765" i="2"/>
  <c r="G2765" i="2"/>
  <c r="C2774" i="2"/>
  <c r="E2769" i="2"/>
  <c r="I2769" i="2"/>
  <c r="G2769" i="2"/>
  <c r="C2768" i="2"/>
  <c r="E2763" i="2"/>
  <c r="G2763" i="2"/>
  <c r="I2763" i="2"/>
  <c r="C2368" i="2"/>
  <c r="E2363" i="2"/>
  <c r="G2363" i="2"/>
  <c r="I2363" i="2"/>
  <c r="J2540" i="2"/>
  <c r="B2545" i="2"/>
  <c r="C2370" i="2"/>
  <c r="E2365" i="2"/>
  <c r="G2365" i="2"/>
  <c r="I2365" i="2"/>
  <c r="J2549" i="2"/>
  <c r="B2554" i="2"/>
  <c r="C2374" i="2"/>
  <c r="E2369" i="2"/>
  <c r="I2369" i="2"/>
  <c r="G2369" i="2"/>
  <c r="J2542" i="2"/>
  <c r="B2547" i="2"/>
  <c r="C2376" i="2"/>
  <c r="G2371" i="2"/>
  <c r="I2371" i="2"/>
  <c r="E2371" i="2"/>
  <c r="C2372" i="2"/>
  <c r="E2367" i="2"/>
  <c r="G2367" i="2"/>
  <c r="I2367" i="2"/>
  <c r="B2553" i="2"/>
  <c r="J2548" i="2"/>
  <c r="B2381" i="2"/>
  <c r="J2376" i="2"/>
  <c r="Z467" i="1"/>
  <c r="AB467" i="1" s="1"/>
  <c r="AC467" i="1" s="1"/>
  <c r="AD467" i="1" s="1"/>
  <c r="AA468" i="1"/>
  <c r="BA661" i="1"/>
  <c r="BA658" i="1"/>
  <c r="BC664" i="1"/>
  <c r="BE635" i="1"/>
  <c r="BC635" i="1"/>
  <c r="BC648" i="1"/>
  <c r="BC636" i="1"/>
  <c r="BC639" i="1"/>
  <c r="BC653" i="1"/>
  <c r="BC660" i="1"/>
  <c r="BE644" i="1"/>
  <c r="BE648" i="1"/>
  <c r="BC662" i="1"/>
  <c r="BE660" i="1"/>
  <c r="BC637" i="1"/>
  <c r="BC652" i="1"/>
  <c r="BC645" i="1"/>
  <c r="BE638" i="1"/>
  <c r="BE652" i="1"/>
  <c r="BC640" i="1"/>
  <c r="BE653" i="1"/>
  <c r="BE645" i="1"/>
  <c r="BC638" i="1"/>
  <c r="BE663" i="1"/>
  <c r="BE647" i="1"/>
  <c r="BC654" i="1"/>
  <c r="BC647" i="1"/>
  <c r="BE642" i="1"/>
  <c r="BE640" i="1"/>
  <c r="BC642" i="1"/>
  <c r="BE637" i="1"/>
  <c r="BE639" i="1"/>
  <c r="BE654" i="1"/>
  <c r="BE646" i="1"/>
  <c r="BE649" i="1"/>
  <c r="BE643" i="1"/>
  <c r="BC644" i="1"/>
  <c r="BE636" i="1"/>
  <c r="BC649" i="1"/>
  <c r="BC646" i="1"/>
  <c r="BC643" i="1"/>
  <c r="BA655" i="1"/>
  <c r="BE671" i="1" s="1"/>
  <c r="AX685" i="1"/>
  <c r="AY685" i="1"/>
  <c r="AW685" i="1"/>
  <c r="AZ685" i="1" s="1"/>
  <c r="AV705" i="1"/>
  <c r="AW684" i="1"/>
  <c r="AZ684" i="1" s="1"/>
  <c r="AV704" i="1"/>
  <c r="AX684" i="1"/>
  <c r="AY684" i="1"/>
  <c r="AZ665" i="1"/>
  <c r="BA665" i="1" s="1"/>
  <c r="BE659" i="1"/>
  <c r="AW720" i="1"/>
  <c r="AZ720" i="1" s="1"/>
  <c r="AV740" i="1"/>
  <c r="AX720" i="1"/>
  <c r="AY720" i="1"/>
  <c r="AZ692" i="1"/>
  <c r="BA692" i="1" s="1"/>
  <c r="BA673" i="1"/>
  <c r="AW703" i="1"/>
  <c r="AX703" i="1"/>
  <c r="AY703" i="1"/>
  <c r="AZ703" i="1" s="1"/>
  <c r="AV723" i="1"/>
  <c r="BA691" i="1"/>
  <c r="AY691" i="1"/>
  <c r="AV711" i="1"/>
  <c r="AW691" i="1"/>
  <c r="AX691" i="1"/>
  <c r="AZ691" i="1"/>
  <c r="AZ700" i="1"/>
  <c r="BA700" i="1" s="1"/>
  <c r="AV717" i="1"/>
  <c r="AW697" i="1"/>
  <c r="AY697" i="1"/>
  <c r="AX697" i="1"/>
  <c r="BA697" i="1" s="1"/>
  <c r="AZ697" i="1"/>
  <c r="AW690" i="1"/>
  <c r="AZ690" i="1" s="1"/>
  <c r="BA690" i="1" s="1"/>
  <c r="AX690" i="1"/>
  <c r="AV710" i="1"/>
  <c r="AY690" i="1"/>
  <c r="AW706" i="1"/>
  <c r="AX706" i="1"/>
  <c r="AY706" i="1"/>
  <c r="BA706" i="1" s="1"/>
  <c r="AZ706" i="1"/>
  <c r="AV726" i="1"/>
  <c r="AW678" i="1"/>
  <c r="BA678" i="1" s="1"/>
  <c r="AV698" i="1"/>
  <c r="AX678" i="1"/>
  <c r="AY678" i="1"/>
  <c r="AZ678" i="1" s="1"/>
  <c r="AW687" i="1"/>
  <c r="AY687" i="1"/>
  <c r="AV707" i="1"/>
  <c r="AX687" i="1"/>
  <c r="AZ687" i="1" s="1"/>
  <c r="BA687" i="1" s="1"/>
  <c r="AW676" i="1"/>
  <c r="AX676" i="1"/>
  <c r="AY676" i="1"/>
  <c r="AZ676" i="1"/>
  <c r="BA676" i="1" s="1"/>
  <c r="AV696" i="1"/>
  <c r="BE650" i="1"/>
  <c r="BC650" i="1"/>
  <c r="AV732" i="1"/>
  <c r="AY712" i="1"/>
  <c r="AZ712" i="1" s="1"/>
  <c r="AW712" i="1"/>
  <c r="BA712" i="1" s="1"/>
  <c r="AX712" i="1"/>
  <c r="AW729" i="1"/>
  <c r="AZ729" i="1" s="1"/>
  <c r="BA729" i="1" s="1"/>
  <c r="AY729" i="1"/>
  <c r="AX729" i="1"/>
  <c r="AV749" i="1"/>
  <c r="AZ670" i="1"/>
  <c r="BA670" i="1" s="1"/>
  <c r="AV708" i="1"/>
  <c r="AW688" i="1"/>
  <c r="AX688" i="1"/>
  <c r="AY688" i="1"/>
  <c r="AZ688" i="1" s="1"/>
  <c r="BA688" i="1" s="1"/>
  <c r="AX694" i="1"/>
  <c r="AY694" i="1"/>
  <c r="AW694" i="1"/>
  <c r="AV714" i="1"/>
  <c r="AW681" i="1"/>
  <c r="AV701" i="1"/>
  <c r="AX681" i="1"/>
  <c r="AY681" i="1"/>
  <c r="BA656" i="1"/>
  <c r="BE657" i="1" s="1"/>
  <c r="AW693" i="1"/>
  <c r="AZ693" i="1" s="1"/>
  <c r="AX693" i="1"/>
  <c r="AV713" i="1"/>
  <c r="AY693" i="1"/>
  <c r="BA693" i="1" s="1"/>
  <c r="BE641" i="1"/>
  <c r="BC641" i="1"/>
  <c r="AZ709" i="1"/>
  <c r="BA709" i="1" s="1"/>
  <c r="AW675" i="1"/>
  <c r="AZ675" i="1"/>
  <c r="BA675" i="1" s="1"/>
  <c r="AV695" i="1"/>
  <c r="AY675" i="1"/>
  <c r="AX675" i="1"/>
  <c r="AW702" i="1"/>
  <c r="AX702" i="1"/>
  <c r="AZ702" i="1" s="1"/>
  <c r="AY702" i="1"/>
  <c r="AV722" i="1"/>
  <c r="AW699" i="1"/>
  <c r="AZ699" i="1"/>
  <c r="BA699" i="1" s="1"/>
  <c r="AV719" i="1"/>
  <c r="AY699" i="1"/>
  <c r="AX699" i="1"/>
  <c r="BC651" i="1"/>
  <c r="BE651" i="1"/>
  <c r="AA416" i="1"/>
  <c r="Z415" i="1"/>
  <c r="AB415" i="1" s="1"/>
  <c r="AC415" i="1" s="1"/>
  <c r="AD415" i="1" s="1"/>
  <c r="BC15" i="1"/>
  <c r="BA16" i="1"/>
  <c r="AY17" i="1"/>
  <c r="AW17" i="1"/>
  <c r="AX17" i="1"/>
  <c r="E2766" i="2" l="1"/>
  <c r="G2766" i="2"/>
  <c r="I2766" i="2"/>
  <c r="C2771" i="2"/>
  <c r="B2973" i="2"/>
  <c r="J2968" i="2"/>
  <c r="E2770" i="2"/>
  <c r="G2770" i="2"/>
  <c r="I2770" i="2"/>
  <c r="C2775" i="2"/>
  <c r="J2927" i="2"/>
  <c r="B2932" i="2"/>
  <c r="J2929" i="2"/>
  <c r="B2934" i="2"/>
  <c r="E2774" i="2"/>
  <c r="G2774" i="2"/>
  <c r="I2774" i="2"/>
  <c r="C2779" i="2"/>
  <c r="B2935" i="2"/>
  <c r="J2930" i="2"/>
  <c r="E2768" i="2"/>
  <c r="G2768" i="2"/>
  <c r="I2768" i="2"/>
  <c r="C2773" i="2"/>
  <c r="E2772" i="2"/>
  <c r="G2772" i="2"/>
  <c r="I2772" i="2"/>
  <c r="C2777" i="2"/>
  <c r="J2941" i="2"/>
  <c r="B2946" i="2"/>
  <c r="E2372" i="2"/>
  <c r="C2377" i="2"/>
  <c r="G2372" i="2"/>
  <c r="I2372" i="2"/>
  <c r="E2376" i="2"/>
  <c r="C2381" i="2"/>
  <c r="I2376" i="2"/>
  <c r="G2376" i="2"/>
  <c r="E2370" i="2"/>
  <c r="C2375" i="2"/>
  <c r="G2370" i="2"/>
  <c r="I2370" i="2"/>
  <c r="J2547" i="2"/>
  <c r="B2552" i="2"/>
  <c r="J2545" i="2"/>
  <c r="B2550" i="2"/>
  <c r="J2554" i="2"/>
  <c r="B2559" i="2"/>
  <c r="B2386" i="2"/>
  <c r="J2381" i="2"/>
  <c r="B2558" i="2"/>
  <c r="J2553" i="2"/>
  <c r="E2374" i="2"/>
  <c r="C2379" i="2"/>
  <c r="G2374" i="2"/>
  <c r="I2374" i="2"/>
  <c r="E2368" i="2"/>
  <c r="C2373" i="2"/>
  <c r="I2368" i="2"/>
  <c r="G2368" i="2"/>
  <c r="Z468" i="1"/>
  <c r="AB468" i="1" s="1"/>
  <c r="AC468" i="1" s="1"/>
  <c r="AD468" i="1" s="1"/>
  <c r="AA469" i="1"/>
  <c r="BE675" i="1"/>
  <c r="BC675" i="1"/>
  <c r="BE678" i="1"/>
  <c r="BC678" i="1"/>
  <c r="BC670" i="1"/>
  <c r="BE670" i="1"/>
  <c r="BE676" i="1"/>
  <c r="BC676" i="1"/>
  <c r="BA685" i="1"/>
  <c r="BE665" i="1"/>
  <c r="BC665" i="1"/>
  <c r="BC674" i="1"/>
  <c r="BC671" i="1"/>
  <c r="BC677" i="1"/>
  <c r="BE674" i="1"/>
  <c r="BC668" i="1"/>
  <c r="BE680" i="1"/>
  <c r="BE667" i="1"/>
  <c r="BA702" i="1"/>
  <c r="AW732" i="1"/>
  <c r="BA732" i="1" s="1"/>
  <c r="AX732" i="1"/>
  <c r="AY732" i="1"/>
  <c r="AZ732" i="1"/>
  <c r="AW705" i="1"/>
  <c r="AV725" i="1"/>
  <c r="AY705" i="1"/>
  <c r="AX705" i="1"/>
  <c r="AZ705" i="1" s="1"/>
  <c r="BA705" i="1" s="1"/>
  <c r="BC680" i="1"/>
  <c r="AV727" i="1"/>
  <c r="AX707" i="1"/>
  <c r="AW707" i="1"/>
  <c r="AY707" i="1"/>
  <c r="BC657" i="1"/>
  <c r="BE668" i="1"/>
  <c r="AZ694" i="1"/>
  <c r="BA694" i="1" s="1"/>
  <c r="AW749" i="1"/>
  <c r="AZ749" i="1" s="1"/>
  <c r="AY749" i="1"/>
  <c r="AX749" i="1"/>
  <c r="AW717" i="1"/>
  <c r="AY717" i="1"/>
  <c r="AX717" i="1"/>
  <c r="AZ717" i="1" s="1"/>
  <c r="AV737" i="1"/>
  <c r="BE677" i="1"/>
  <c r="BC658" i="1"/>
  <c r="BE658" i="1"/>
  <c r="AW714" i="1"/>
  <c r="AZ714" i="1" s="1"/>
  <c r="AY714" i="1"/>
  <c r="AV734" i="1"/>
  <c r="AX714" i="1"/>
  <c r="AW723" i="1"/>
  <c r="AY723" i="1"/>
  <c r="AV743" i="1"/>
  <c r="AX723" i="1"/>
  <c r="BC656" i="1"/>
  <c r="BE656" i="1"/>
  <c r="AW696" i="1"/>
  <c r="AZ696" i="1" s="1"/>
  <c r="AV716" i="1"/>
  <c r="AX696" i="1"/>
  <c r="AY696" i="1"/>
  <c r="BA696" i="1" s="1"/>
  <c r="BA703" i="1"/>
  <c r="BC659" i="1"/>
  <c r="BE669" i="1"/>
  <c r="BC669" i="1"/>
  <c r="BC663" i="1"/>
  <c r="AW726" i="1"/>
  <c r="BA726" i="1" s="1"/>
  <c r="AX726" i="1"/>
  <c r="AV746" i="1"/>
  <c r="AY726" i="1"/>
  <c r="AZ726" i="1"/>
  <c r="AW740" i="1"/>
  <c r="AX740" i="1"/>
  <c r="AY740" i="1"/>
  <c r="AZ740" i="1" s="1"/>
  <c r="BA740" i="1" s="1"/>
  <c r="AW719" i="1"/>
  <c r="AV739" i="1"/>
  <c r="AX719" i="1"/>
  <c r="AY719" i="1"/>
  <c r="BE679" i="1"/>
  <c r="AZ681" i="1"/>
  <c r="BA681" i="1" s="1"/>
  <c r="AV730" i="1"/>
  <c r="AW710" i="1"/>
  <c r="AZ710" i="1" s="1"/>
  <c r="AX710" i="1"/>
  <c r="AY710" i="1"/>
  <c r="BC655" i="1"/>
  <c r="BE655" i="1"/>
  <c r="BC672" i="1"/>
  <c r="BC679" i="1"/>
  <c r="AW713" i="1"/>
  <c r="AX713" i="1"/>
  <c r="AY713" i="1"/>
  <c r="AZ713" i="1"/>
  <c r="BA713" i="1"/>
  <c r="AV733" i="1"/>
  <c r="AW695" i="1"/>
  <c r="AZ695" i="1" s="1"/>
  <c r="AV715" i="1"/>
  <c r="AX695" i="1"/>
  <c r="AY695" i="1"/>
  <c r="BA720" i="1"/>
  <c r="BA684" i="1"/>
  <c r="BC666" i="1"/>
  <c r="BE662" i="1"/>
  <c r="BC661" i="1"/>
  <c r="BE661" i="1"/>
  <c r="BE673" i="1"/>
  <c r="BC673" i="1"/>
  <c r="AY722" i="1"/>
  <c r="AW722" i="1"/>
  <c r="AX722" i="1"/>
  <c r="AZ722" i="1"/>
  <c r="BA722" i="1" s="1"/>
  <c r="AV742" i="1"/>
  <c r="AW708" i="1"/>
  <c r="AY708" i="1"/>
  <c r="AZ708" i="1" s="1"/>
  <c r="AX708" i="1"/>
  <c r="AV728" i="1"/>
  <c r="AW698" i="1"/>
  <c r="AY698" i="1"/>
  <c r="AV718" i="1"/>
  <c r="AX698" i="1"/>
  <c r="AZ698" i="1" s="1"/>
  <c r="BA698" i="1" s="1"/>
  <c r="AW711" i="1"/>
  <c r="AX711" i="1"/>
  <c r="AZ711" i="1" s="1"/>
  <c r="AY711" i="1"/>
  <c r="AV731" i="1"/>
  <c r="BE666" i="1"/>
  <c r="BE672" i="1"/>
  <c r="AW704" i="1"/>
  <c r="AZ704" i="1" s="1"/>
  <c r="AX704" i="1"/>
  <c r="AV724" i="1"/>
  <c r="AY704" i="1"/>
  <c r="AW701" i="1"/>
  <c r="AX701" i="1"/>
  <c r="AV721" i="1"/>
  <c r="AY701" i="1"/>
  <c r="AZ701" i="1" s="1"/>
  <c r="BC667" i="1"/>
  <c r="BE664" i="1"/>
  <c r="AA417" i="1"/>
  <c r="Z416" i="1"/>
  <c r="AB416" i="1" s="1"/>
  <c r="AC416" i="1" s="1"/>
  <c r="AD416" i="1" s="1"/>
  <c r="BC16" i="1"/>
  <c r="AZ17" i="1"/>
  <c r="BA17" i="1" s="1"/>
  <c r="AY18" i="1"/>
  <c r="AX18" i="1"/>
  <c r="AW18" i="1"/>
  <c r="AZ18" i="1" s="1"/>
  <c r="BA18" i="1" s="1"/>
  <c r="C2780" i="2" l="1"/>
  <c r="I2775" i="2"/>
  <c r="G2775" i="2"/>
  <c r="E2775" i="2"/>
  <c r="B2951" i="2"/>
  <c r="J2946" i="2"/>
  <c r="C2784" i="2"/>
  <c r="G2779" i="2"/>
  <c r="E2779" i="2"/>
  <c r="I2779" i="2"/>
  <c r="J2973" i="2"/>
  <c r="B2978" i="2"/>
  <c r="C2782" i="2"/>
  <c r="E2777" i="2"/>
  <c r="G2777" i="2"/>
  <c r="I2777" i="2"/>
  <c r="C2776" i="2"/>
  <c r="E2771" i="2"/>
  <c r="G2771" i="2"/>
  <c r="I2771" i="2"/>
  <c r="B2937" i="2"/>
  <c r="J2932" i="2"/>
  <c r="B2939" i="2"/>
  <c r="J2934" i="2"/>
  <c r="C2778" i="2"/>
  <c r="E2773" i="2"/>
  <c r="G2773" i="2"/>
  <c r="I2773" i="2"/>
  <c r="B2940" i="2"/>
  <c r="J2935" i="2"/>
  <c r="B2391" i="2"/>
  <c r="J2386" i="2"/>
  <c r="C2384" i="2"/>
  <c r="E2379" i="2"/>
  <c r="G2379" i="2"/>
  <c r="I2379" i="2"/>
  <c r="C2380" i="2"/>
  <c r="G2375" i="2"/>
  <c r="I2375" i="2"/>
  <c r="E2375" i="2"/>
  <c r="J2559" i="2"/>
  <c r="B2564" i="2"/>
  <c r="C2386" i="2"/>
  <c r="E2381" i="2"/>
  <c r="G2381" i="2"/>
  <c r="I2381" i="2"/>
  <c r="C2378" i="2"/>
  <c r="E2373" i="2"/>
  <c r="G2373" i="2"/>
  <c r="I2373" i="2"/>
  <c r="B2555" i="2"/>
  <c r="J2550" i="2"/>
  <c r="J2552" i="2"/>
  <c r="B2557" i="2"/>
  <c r="C2382" i="2"/>
  <c r="E2377" i="2"/>
  <c r="G2377" i="2"/>
  <c r="I2377" i="2"/>
  <c r="J2558" i="2"/>
  <c r="B2563" i="2"/>
  <c r="AA470" i="1"/>
  <c r="Z469" i="1"/>
  <c r="AB469" i="1" s="1"/>
  <c r="AC469" i="1" s="1"/>
  <c r="AD469" i="1" s="1"/>
  <c r="BE694" i="1"/>
  <c r="BC694" i="1"/>
  <c r="BC681" i="1"/>
  <c r="BE681" i="1"/>
  <c r="BC689" i="1"/>
  <c r="BE688" i="1"/>
  <c r="BE689" i="1"/>
  <c r="BE700" i="1"/>
  <c r="BC683" i="1"/>
  <c r="BC688" i="1"/>
  <c r="BE686" i="1"/>
  <c r="BC690" i="1"/>
  <c r="BC682" i="1"/>
  <c r="BE690" i="1"/>
  <c r="BC687" i="1"/>
  <c r="BC700" i="1"/>
  <c r="BE683" i="1"/>
  <c r="BE692" i="1"/>
  <c r="BC692" i="1"/>
  <c r="BC699" i="1"/>
  <c r="BC691" i="1"/>
  <c r="BE691" i="1"/>
  <c r="BE693" i="1"/>
  <c r="BE687" i="1"/>
  <c r="BE682" i="1"/>
  <c r="BC686" i="1"/>
  <c r="BC693" i="1"/>
  <c r="BC696" i="1"/>
  <c r="BA711" i="1"/>
  <c r="BA707" i="1"/>
  <c r="BA717" i="1"/>
  <c r="BC698" i="1"/>
  <c r="BA708" i="1"/>
  <c r="BA701" i="1"/>
  <c r="AW730" i="1"/>
  <c r="AZ730" i="1" s="1"/>
  <c r="BA730" i="1" s="1"/>
  <c r="AX730" i="1"/>
  <c r="AV750" i="1"/>
  <c r="AY730" i="1"/>
  <c r="AZ723" i="1"/>
  <c r="BA723" i="1" s="1"/>
  <c r="AY718" i="1"/>
  <c r="AV738" i="1"/>
  <c r="AW718" i="1"/>
  <c r="AX718" i="1"/>
  <c r="AY742" i="1"/>
  <c r="AX742" i="1"/>
  <c r="AW742" i="1"/>
  <c r="BE684" i="1"/>
  <c r="BC684" i="1"/>
  <c r="AX743" i="1"/>
  <c r="AW743" i="1"/>
  <c r="AZ743" i="1" s="1"/>
  <c r="AY743" i="1"/>
  <c r="AW725" i="1"/>
  <c r="AX725" i="1"/>
  <c r="AY725" i="1"/>
  <c r="AV745" i="1"/>
  <c r="AZ725" i="1"/>
  <c r="BA725" i="1" s="1"/>
  <c r="BA749" i="1"/>
  <c r="BE702" i="1"/>
  <c r="AX721" i="1"/>
  <c r="BA721" i="1" s="1"/>
  <c r="AW721" i="1"/>
  <c r="AY721" i="1"/>
  <c r="AZ721" i="1" s="1"/>
  <c r="AV741" i="1"/>
  <c r="BA695" i="1"/>
  <c r="BE697" i="1" s="1"/>
  <c r="AZ707" i="1"/>
  <c r="AX737" i="1"/>
  <c r="AW737" i="1"/>
  <c r="AZ737" i="1" s="1"/>
  <c r="BA737" i="1" s="1"/>
  <c r="AY737" i="1"/>
  <c r="AX739" i="1"/>
  <c r="AZ739" i="1"/>
  <c r="AW739" i="1"/>
  <c r="BA739" i="1" s="1"/>
  <c r="AY739" i="1"/>
  <c r="AX716" i="1"/>
  <c r="AZ716" i="1" s="1"/>
  <c r="AV736" i="1"/>
  <c r="AW716" i="1"/>
  <c r="AY716" i="1"/>
  <c r="BE685" i="1"/>
  <c r="BC685" i="1"/>
  <c r="AX746" i="1"/>
  <c r="AY746" i="1"/>
  <c r="AW746" i="1"/>
  <c r="AZ746" i="1" s="1"/>
  <c r="AZ719" i="1"/>
  <c r="BA719" i="1" s="1"/>
  <c r="AY734" i="1"/>
  <c r="AW734" i="1"/>
  <c r="AZ734" i="1" s="1"/>
  <c r="AX734" i="1"/>
  <c r="AW733" i="1"/>
  <c r="AY733" i="1"/>
  <c r="AX733" i="1"/>
  <c r="AZ733" i="1" s="1"/>
  <c r="BA714" i="1"/>
  <c r="BA704" i="1"/>
  <c r="AZ731" i="1"/>
  <c r="BA731" i="1" s="1"/>
  <c r="AW731" i="1"/>
  <c r="AY731" i="1"/>
  <c r="AX731" i="1"/>
  <c r="AX728" i="1"/>
  <c r="AY728" i="1"/>
  <c r="AV748" i="1"/>
  <c r="AW728" i="1"/>
  <c r="AZ728" i="1" s="1"/>
  <c r="AV735" i="1"/>
  <c r="AW715" i="1"/>
  <c r="AZ715" i="1" s="1"/>
  <c r="BA715" i="1" s="1"/>
  <c r="AX715" i="1"/>
  <c r="AY715" i="1"/>
  <c r="BA710" i="1"/>
  <c r="AX727" i="1"/>
  <c r="AW727" i="1"/>
  <c r="BA727" i="1" s="1"/>
  <c r="AV747" i="1"/>
  <c r="AY727" i="1"/>
  <c r="AZ727" i="1"/>
  <c r="AV744" i="1"/>
  <c r="AW724" i="1"/>
  <c r="AY724" i="1"/>
  <c r="AX724" i="1"/>
  <c r="AZ724" i="1" s="1"/>
  <c r="BA724" i="1" s="1"/>
  <c r="AA418" i="1"/>
  <c r="Z417" i="1"/>
  <c r="AB417" i="1" s="1"/>
  <c r="AC417" i="1" s="1"/>
  <c r="AD417" i="1" s="1"/>
  <c r="BC18" i="1"/>
  <c r="BC17" i="1"/>
  <c r="AY19" i="1"/>
  <c r="AX19" i="1"/>
  <c r="AW19" i="1"/>
  <c r="J2939" i="2" l="1"/>
  <c r="B2944" i="2"/>
  <c r="E2784" i="2"/>
  <c r="G2784" i="2"/>
  <c r="I2784" i="2"/>
  <c r="C2789" i="2"/>
  <c r="B2945" i="2"/>
  <c r="J2940" i="2"/>
  <c r="E2776" i="2"/>
  <c r="G2776" i="2"/>
  <c r="I2776" i="2"/>
  <c r="C2781" i="2"/>
  <c r="J2951" i="2"/>
  <c r="B2956" i="2"/>
  <c r="B2983" i="2"/>
  <c r="J2978" i="2"/>
  <c r="J2937" i="2"/>
  <c r="B2942" i="2"/>
  <c r="E2778" i="2"/>
  <c r="G2778" i="2"/>
  <c r="I2778" i="2"/>
  <c r="C2783" i="2"/>
  <c r="E2782" i="2"/>
  <c r="G2782" i="2"/>
  <c r="I2782" i="2"/>
  <c r="C2787" i="2"/>
  <c r="E2780" i="2"/>
  <c r="G2780" i="2"/>
  <c r="I2780" i="2"/>
  <c r="C2785" i="2"/>
  <c r="E2380" i="2"/>
  <c r="C2385" i="2"/>
  <c r="G2380" i="2"/>
  <c r="I2380" i="2"/>
  <c r="J2563" i="2"/>
  <c r="B2568" i="2"/>
  <c r="B2562" i="2"/>
  <c r="J2557" i="2"/>
  <c r="E2378" i="2"/>
  <c r="C2383" i="2"/>
  <c r="G2378" i="2"/>
  <c r="I2378" i="2"/>
  <c r="B2560" i="2"/>
  <c r="J2555" i="2"/>
  <c r="E2384" i="2"/>
  <c r="C2389" i="2"/>
  <c r="G2384" i="2"/>
  <c r="I2384" i="2"/>
  <c r="B2569" i="2"/>
  <c r="J2564" i="2"/>
  <c r="E2382" i="2"/>
  <c r="C2387" i="2"/>
  <c r="G2382" i="2"/>
  <c r="I2382" i="2"/>
  <c r="E2386" i="2"/>
  <c r="C2391" i="2"/>
  <c r="G2386" i="2"/>
  <c r="I2386" i="2"/>
  <c r="B2396" i="2"/>
  <c r="J2391" i="2"/>
  <c r="AA471" i="1"/>
  <c r="Z470" i="1"/>
  <c r="AB470" i="1" s="1"/>
  <c r="AC470" i="1" s="1"/>
  <c r="AD470" i="1" s="1"/>
  <c r="BC715" i="1"/>
  <c r="BE715" i="1"/>
  <c r="BA733" i="1"/>
  <c r="AW735" i="1"/>
  <c r="AX735" i="1"/>
  <c r="AZ735" i="1" s="1"/>
  <c r="AY735" i="1"/>
  <c r="BC701" i="1"/>
  <c r="BE701" i="1"/>
  <c r="BC717" i="1"/>
  <c r="BE714" i="1"/>
  <c r="BC714" i="1"/>
  <c r="AW747" i="1"/>
  <c r="AZ747" i="1" s="1"/>
  <c r="AY747" i="1"/>
  <c r="AX747" i="1"/>
  <c r="BA728" i="1"/>
  <c r="BA746" i="1"/>
  <c r="BC713" i="1"/>
  <c r="BE703" i="1"/>
  <c r="AW738" i="1"/>
  <c r="AZ738" i="1" s="1"/>
  <c r="AX738" i="1"/>
  <c r="AY738" i="1"/>
  <c r="BC711" i="1"/>
  <c r="BE711" i="1"/>
  <c r="BE707" i="1"/>
  <c r="BC707" i="1"/>
  <c r="BC695" i="1"/>
  <c r="BE695" i="1"/>
  <c r="BC703" i="1"/>
  <c r="BC708" i="1"/>
  <c r="BE708" i="1"/>
  <c r="BE696" i="1"/>
  <c r="BC712" i="1"/>
  <c r="BE704" i="1"/>
  <c r="BC704" i="1"/>
  <c r="BE699" i="1"/>
  <c r="BE698" i="1"/>
  <c r="BC697" i="1"/>
  <c r="BE713" i="1"/>
  <c r="BC705" i="1"/>
  <c r="AY736" i="1"/>
  <c r="AZ736" i="1"/>
  <c r="AX736" i="1"/>
  <c r="AW736" i="1"/>
  <c r="BA736" i="1" s="1"/>
  <c r="AZ718" i="1"/>
  <c r="BA718" i="1" s="1"/>
  <c r="BE710" i="1"/>
  <c r="BC710" i="1"/>
  <c r="BA734" i="1"/>
  <c r="AW750" i="1"/>
  <c r="BA750" i="1" s="1"/>
  <c r="AX750" i="1"/>
  <c r="AY750" i="1"/>
  <c r="AZ750" i="1"/>
  <c r="BE705" i="1"/>
  <c r="BE712" i="1"/>
  <c r="BC709" i="1"/>
  <c r="BA716" i="1"/>
  <c r="BC730" i="1" s="1"/>
  <c r="AW741" i="1"/>
  <c r="AZ741" i="1" s="1"/>
  <c r="AY741" i="1"/>
  <c r="AX741" i="1"/>
  <c r="AW745" i="1"/>
  <c r="AY745" i="1"/>
  <c r="AX745" i="1"/>
  <c r="AZ745" i="1"/>
  <c r="BA745" i="1" s="1"/>
  <c r="AW744" i="1"/>
  <c r="AX744" i="1"/>
  <c r="AY744" i="1"/>
  <c r="BA743" i="1"/>
  <c r="AZ742" i="1"/>
  <c r="BA742" i="1" s="1"/>
  <c r="BE706" i="1"/>
  <c r="AW748" i="1"/>
  <c r="AZ748" i="1" s="1"/>
  <c r="AX748" i="1"/>
  <c r="AY748" i="1"/>
  <c r="BC706" i="1"/>
  <c r="BC702" i="1"/>
  <c r="BE709" i="1"/>
  <c r="AA419" i="1"/>
  <c r="Z418" i="1"/>
  <c r="AB418" i="1" s="1"/>
  <c r="AC418" i="1" s="1"/>
  <c r="AD418" i="1" s="1"/>
  <c r="AZ19" i="1"/>
  <c r="BA19" i="1" s="1"/>
  <c r="AX20" i="1"/>
  <c r="AW20" i="1"/>
  <c r="AY20" i="1"/>
  <c r="AZ20" i="1"/>
  <c r="BA20" i="1" s="1"/>
  <c r="J2945" i="2" l="1"/>
  <c r="B2950" i="2"/>
  <c r="C2790" i="2"/>
  <c r="G2785" i="2"/>
  <c r="I2785" i="2"/>
  <c r="E2785" i="2"/>
  <c r="B2947" i="2"/>
  <c r="J2942" i="2"/>
  <c r="C2794" i="2"/>
  <c r="E2789" i="2"/>
  <c r="I2789" i="2"/>
  <c r="G2789" i="2"/>
  <c r="C2786" i="2"/>
  <c r="E2781" i="2"/>
  <c r="G2781" i="2"/>
  <c r="I2781" i="2"/>
  <c r="C2788" i="2"/>
  <c r="E2783" i="2"/>
  <c r="G2783" i="2"/>
  <c r="I2783" i="2"/>
  <c r="J2983" i="2"/>
  <c r="B2988" i="2"/>
  <c r="C2792" i="2"/>
  <c r="E2787" i="2"/>
  <c r="G2787" i="2"/>
  <c r="I2787" i="2"/>
  <c r="B2961" i="2"/>
  <c r="J2956" i="2"/>
  <c r="B2949" i="2"/>
  <c r="J2944" i="2"/>
  <c r="C2392" i="2"/>
  <c r="E2387" i="2"/>
  <c r="G2387" i="2"/>
  <c r="I2387" i="2"/>
  <c r="C2388" i="2"/>
  <c r="I2383" i="2"/>
  <c r="E2383" i="2"/>
  <c r="G2383" i="2"/>
  <c r="B2567" i="2"/>
  <c r="J2562" i="2"/>
  <c r="B2573" i="2"/>
  <c r="J2568" i="2"/>
  <c r="B2574" i="2"/>
  <c r="J2569" i="2"/>
  <c r="B2401" i="2"/>
  <c r="J2396" i="2"/>
  <c r="C2394" i="2"/>
  <c r="E2389" i="2"/>
  <c r="G2389" i="2"/>
  <c r="I2389" i="2"/>
  <c r="C2396" i="2"/>
  <c r="E2391" i="2"/>
  <c r="G2391" i="2"/>
  <c r="I2391" i="2"/>
  <c r="C2390" i="2"/>
  <c r="I2385" i="2"/>
  <c r="G2385" i="2"/>
  <c r="E2385" i="2"/>
  <c r="B2565" i="2"/>
  <c r="J2560" i="2"/>
  <c r="Z471" i="1"/>
  <c r="AB471" i="1" s="1"/>
  <c r="AC471" i="1" s="1"/>
  <c r="AD471" i="1" s="1"/>
  <c r="AA472" i="1"/>
  <c r="BA747" i="1"/>
  <c r="BC718" i="1"/>
  <c r="BE718" i="1"/>
  <c r="BE723" i="1"/>
  <c r="BC726" i="1"/>
  <c r="BC723" i="1"/>
  <c r="BE736" i="1"/>
  <c r="BC722" i="1"/>
  <c r="BE731" i="1"/>
  <c r="BC728" i="1"/>
  <c r="BE728" i="1"/>
  <c r="BA735" i="1"/>
  <c r="BC731" i="1"/>
  <c r="BA748" i="1"/>
  <c r="BC729" i="1"/>
  <c r="BE724" i="1"/>
  <c r="BC727" i="1"/>
  <c r="BC732" i="1"/>
  <c r="BC743" i="1"/>
  <c r="BA741" i="1"/>
  <c r="BA738" i="1"/>
  <c r="BE727" i="1"/>
  <c r="BE725" i="1"/>
  <c r="AZ744" i="1"/>
  <c r="BA744" i="1" s="1"/>
  <c r="BE729" i="1"/>
  <c r="BE733" i="1"/>
  <c r="BC733" i="1"/>
  <c r="BE719" i="1"/>
  <c r="BC725" i="1"/>
  <c r="BC724" i="1"/>
  <c r="BE720" i="1"/>
  <c r="BC719" i="1"/>
  <c r="BC720" i="1"/>
  <c r="BE721" i="1"/>
  <c r="BC716" i="1"/>
  <c r="BE716" i="1"/>
  <c r="BE726" i="1"/>
  <c r="BE722" i="1"/>
  <c r="BC734" i="1"/>
  <c r="BE734" i="1"/>
  <c r="BE717" i="1"/>
  <c r="BE732" i="1"/>
  <c r="BC721" i="1"/>
  <c r="BE730" i="1"/>
  <c r="AA420" i="1"/>
  <c r="Z419" i="1"/>
  <c r="AB419" i="1" s="1"/>
  <c r="AC419" i="1" s="1"/>
  <c r="AD419" i="1" s="1"/>
  <c r="BC19" i="1"/>
  <c r="BC20" i="1"/>
  <c r="AY21" i="1"/>
  <c r="AX21" i="1"/>
  <c r="AW21" i="1"/>
  <c r="AZ21" i="1"/>
  <c r="E2792" i="2" l="1"/>
  <c r="G2792" i="2"/>
  <c r="I2792" i="2"/>
  <c r="C2797" i="2"/>
  <c r="J2988" i="2"/>
  <c r="B2993" i="2"/>
  <c r="E2794" i="2"/>
  <c r="G2794" i="2"/>
  <c r="I2794" i="2"/>
  <c r="C2799" i="2"/>
  <c r="J2949" i="2"/>
  <c r="B2954" i="2"/>
  <c r="E2788" i="2"/>
  <c r="G2788" i="2"/>
  <c r="I2788" i="2"/>
  <c r="C2793" i="2"/>
  <c r="B2952" i="2"/>
  <c r="J2947" i="2"/>
  <c r="J2961" i="2"/>
  <c r="B2966" i="2"/>
  <c r="E2790" i="2"/>
  <c r="G2790" i="2"/>
  <c r="I2790" i="2"/>
  <c r="C2795" i="2"/>
  <c r="B2955" i="2"/>
  <c r="J2950" i="2"/>
  <c r="E2786" i="2"/>
  <c r="G2786" i="2"/>
  <c r="I2786" i="2"/>
  <c r="C2791" i="2"/>
  <c r="E2396" i="2"/>
  <c r="C2401" i="2"/>
  <c r="G2396" i="2"/>
  <c r="I2396" i="2"/>
  <c r="B2570" i="2"/>
  <c r="J2565" i="2"/>
  <c r="E2394" i="2"/>
  <c r="C2399" i="2"/>
  <c r="G2394" i="2"/>
  <c r="I2394" i="2"/>
  <c r="E2388" i="2"/>
  <c r="C2393" i="2"/>
  <c r="G2388" i="2"/>
  <c r="I2388" i="2"/>
  <c r="J2573" i="2"/>
  <c r="B2578" i="2"/>
  <c r="J2567" i="2"/>
  <c r="B2572" i="2"/>
  <c r="B2406" i="2"/>
  <c r="J2401" i="2"/>
  <c r="E2390" i="2"/>
  <c r="C2395" i="2"/>
  <c r="I2390" i="2"/>
  <c r="G2390" i="2"/>
  <c r="B2579" i="2"/>
  <c r="J2574" i="2"/>
  <c r="E2392" i="2"/>
  <c r="C2397" i="2"/>
  <c r="I2392" i="2"/>
  <c r="G2392" i="2"/>
  <c r="Z472" i="1"/>
  <c r="AB472" i="1" s="1"/>
  <c r="AC472" i="1" s="1"/>
  <c r="AD472" i="1" s="1"/>
  <c r="AA473" i="1"/>
  <c r="BE744" i="1"/>
  <c r="BC744" i="1"/>
  <c r="BE735" i="1"/>
  <c r="BC735" i="1"/>
  <c r="BE742" i="1"/>
  <c r="BC742" i="1"/>
  <c r="BE737" i="1"/>
  <c r="BE739" i="1"/>
  <c r="BC740" i="1"/>
  <c r="BE740" i="1"/>
  <c r="BE749" i="1"/>
  <c r="BE743" i="1"/>
  <c r="BC745" i="1"/>
  <c r="BE741" i="1"/>
  <c r="BC741" i="1"/>
  <c r="BE748" i="1"/>
  <c r="BC748" i="1"/>
  <c r="BE745" i="1"/>
  <c r="BC747" i="1"/>
  <c r="BE747" i="1"/>
  <c r="BC746" i="1"/>
  <c r="BE746" i="1"/>
  <c r="BC749" i="1"/>
  <c r="BC737" i="1"/>
  <c r="BE750" i="1"/>
  <c r="BC739" i="1"/>
  <c r="BE738" i="1"/>
  <c r="BC738" i="1"/>
  <c r="BC736" i="1"/>
  <c r="BC750" i="1"/>
  <c r="AA421" i="1"/>
  <c r="Z420" i="1"/>
  <c r="AB420" i="1" s="1"/>
  <c r="AC420" i="1" s="1"/>
  <c r="AD420" i="1" s="1"/>
  <c r="BA21" i="1"/>
  <c r="AY22" i="1"/>
  <c r="AX22" i="1"/>
  <c r="AW22" i="1"/>
  <c r="C2804" i="2" l="1"/>
  <c r="I2799" i="2"/>
  <c r="G2799" i="2"/>
  <c r="E2799" i="2"/>
  <c r="B2959" i="2"/>
  <c r="J2954" i="2"/>
  <c r="B2971" i="2"/>
  <c r="J2966" i="2"/>
  <c r="J2993" i="2"/>
  <c r="B2998" i="2"/>
  <c r="J2998" i="2" s="1"/>
  <c r="B2957" i="2"/>
  <c r="J2952" i="2"/>
  <c r="C2796" i="2"/>
  <c r="E2791" i="2"/>
  <c r="G2791" i="2"/>
  <c r="I2791" i="2"/>
  <c r="C2798" i="2"/>
  <c r="E2793" i="2"/>
  <c r="I2793" i="2"/>
  <c r="G2793" i="2"/>
  <c r="C2802" i="2"/>
  <c r="E2797" i="2"/>
  <c r="G2797" i="2"/>
  <c r="I2797" i="2"/>
  <c r="C2800" i="2"/>
  <c r="E2795" i="2"/>
  <c r="G2795" i="2"/>
  <c r="I2795" i="2"/>
  <c r="J2955" i="2"/>
  <c r="B2960" i="2"/>
  <c r="C2398" i="2"/>
  <c r="E2393" i="2"/>
  <c r="G2393" i="2"/>
  <c r="I2393" i="2"/>
  <c r="C2400" i="2"/>
  <c r="E2395" i="2"/>
  <c r="G2395" i="2"/>
  <c r="I2395" i="2"/>
  <c r="C2404" i="2"/>
  <c r="G2399" i="2"/>
  <c r="I2399" i="2"/>
  <c r="E2399" i="2"/>
  <c r="J2570" i="2"/>
  <c r="B2575" i="2"/>
  <c r="B2577" i="2"/>
  <c r="J2572" i="2"/>
  <c r="C2402" i="2"/>
  <c r="G2397" i="2"/>
  <c r="I2397" i="2"/>
  <c r="E2397" i="2"/>
  <c r="J2578" i="2"/>
  <c r="B2583" i="2"/>
  <c r="C2406" i="2"/>
  <c r="E2401" i="2"/>
  <c r="G2401" i="2"/>
  <c r="I2401" i="2"/>
  <c r="B2411" i="2"/>
  <c r="J2406" i="2"/>
  <c r="B2584" i="2"/>
  <c r="J2579" i="2"/>
  <c r="Z473" i="1"/>
  <c r="AB473" i="1" s="1"/>
  <c r="AC473" i="1" s="1"/>
  <c r="AD473" i="1" s="1"/>
  <c r="AA474" i="1"/>
  <c r="AA422" i="1"/>
  <c r="Z421" i="1"/>
  <c r="AB421" i="1" s="1"/>
  <c r="AC421" i="1" s="1"/>
  <c r="AD421" i="1" s="1"/>
  <c r="BC21" i="1"/>
  <c r="AZ22" i="1"/>
  <c r="BA22" i="1"/>
  <c r="AX23" i="1"/>
  <c r="AW23" i="1"/>
  <c r="AY23" i="1"/>
  <c r="AZ23" i="1"/>
  <c r="J2957" i="2" l="1"/>
  <c r="B2962" i="2"/>
  <c r="E2802" i="2"/>
  <c r="G2802" i="2"/>
  <c r="I2802" i="2"/>
  <c r="C2807" i="2"/>
  <c r="B2965" i="2"/>
  <c r="J2960" i="2"/>
  <c r="B2976" i="2"/>
  <c r="J2971" i="2"/>
  <c r="E2798" i="2"/>
  <c r="G2798" i="2"/>
  <c r="I2798" i="2"/>
  <c r="C2803" i="2"/>
  <c r="B2964" i="2"/>
  <c r="J2959" i="2"/>
  <c r="E2800" i="2"/>
  <c r="G2800" i="2"/>
  <c r="I2800" i="2"/>
  <c r="C2805" i="2"/>
  <c r="E2796" i="2"/>
  <c r="G2796" i="2"/>
  <c r="I2796" i="2"/>
  <c r="C2801" i="2"/>
  <c r="E2804" i="2"/>
  <c r="G2804" i="2"/>
  <c r="I2804" i="2"/>
  <c r="C2809" i="2"/>
  <c r="J2583" i="2"/>
  <c r="B2588" i="2"/>
  <c r="B2416" i="2"/>
  <c r="J2411" i="2"/>
  <c r="B2582" i="2"/>
  <c r="J2577" i="2"/>
  <c r="E2406" i="2"/>
  <c r="C2411" i="2"/>
  <c r="G2406" i="2"/>
  <c r="I2406" i="2"/>
  <c r="B2589" i="2"/>
  <c r="J2584" i="2"/>
  <c r="E2402" i="2"/>
  <c r="C2407" i="2"/>
  <c r="G2402" i="2"/>
  <c r="I2402" i="2"/>
  <c r="E2400" i="2"/>
  <c r="C2405" i="2"/>
  <c r="G2400" i="2"/>
  <c r="I2400" i="2"/>
  <c r="J2575" i="2"/>
  <c r="B2580" i="2"/>
  <c r="E2404" i="2"/>
  <c r="C2409" i="2"/>
  <c r="G2404" i="2"/>
  <c r="I2404" i="2"/>
  <c r="E2398" i="2"/>
  <c r="C2403" i="2"/>
  <c r="G2398" i="2"/>
  <c r="I2398" i="2"/>
  <c r="Z474" i="1"/>
  <c r="AB474" i="1" s="1"/>
  <c r="AC474" i="1" s="1"/>
  <c r="AD474" i="1" s="1"/>
  <c r="AA475" i="1"/>
  <c r="AA423" i="1"/>
  <c r="Z422" i="1"/>
  <c r="AB422" i="1" s="1"/>
  <c r="AC422" i="1" s="1"/>
  <c r="AD422" i="1" s="1"/>
  <c r="BA23" i="1"/>
  <c r="BC23" i="1"/>
  <c r="BC22" i="1"/>
  <c r="AY24" i="1"/>
  <c r="AX24" i="1"/>
  <c r="AW24" i="1"/>
  <c r="AZ24" i="1" s="1"/>
  <c r="B2981" i="2" l="1"/>
  <c r="J2976" i="2"/>
  <c r="C2810" i="2"/>
  <c r="G2805" i="2"/>
  <c r="I2805" i="2"/>
  <c r="E2805" i="2"/>
  <c r="C2806" i="2"/>
  <c r="E2801" i="2"/>
  <c r="G2801" i="2"/>
  <c r="I2801" i="2"/>
  <c r="C2812" i="2"/>
  <c r="E2807" i="2"/>
  <c r="G2807" i="2"/>
  <c r="I2807" i="2"/>
  <c r="J2965" i="2"/>
  <c r="B2970" i="2"/>
  <c r="C2814" i="2"/>
  <c r="G2809" i="2"/>
  <c r="E2809" i="2"/>
  <c r="I2809" i="2"/>
  <c r="B2969" i="2"/>
  <c r="J2964" i="2"/>
  <c r="C2808" i="2"/>
  <c r="G2803" i="2"/>
  <c r="E2803" i="2"/>
  <c r="I2803" i="2"/>
  <c r="J2962" i="2"/>
  <c r="B2967" i="2"/>
  <c r="J2589" i="2"/>
  <c r="B2594" i="2"/>
  <c r="E2411" i="2"/>
  <c r="G2411" i="2"/>
  <c r="I2411" i="2"/>
  <c r="C2416" i="2"/>
  <c r="C2414" i="2"/>
  <c r="I2409" i="2"/>
  <c r="E2409" i="2"/>
  <c r="G2409" i="2"/>
  <c r="B2585" i="2"/>
  <c r="J2580" i="2"/>
  <c r="C2410" i="2"/>
  <c r="E2405" i="2"/>
  <c r="G2405" i="2"/>
  <c r="I2405" i="2"/>
  <c r="B2587" i="2"/>
  <c r="J2582" i="2"/>
  <c r="C2408" i="2"/>
  <c r="E2403" i="2"/>
  <c r="G2403" i="2"/>
  <c r="I2403" i="2"/>
  <c r="B2421" i="2"/>
  <c r="J2416" i="2"/>
  <c r="C2412" i="2"/>
  <c r="I2407" i="2"/>
  <c r="E2407" i="2"/>
  <c r="G2407" i="2"/>
  <c r="B2593" i="2"/>
  <c r="J2588" i="2"/>
  <c r="AA476" i="1"/>
  <c r="Z475" i="1"/>
  <c r="AB475" i="1" s="1"/>
  <c r="AC475" i="1" s="1"/>
  <c r="AD475" i="1" s="1"/>
  <c r="AA424" i="1"/>
  <c r="Z423" i="1"/>
  <c r="AB423" i="1" s="1"/>
  <c r="AC423" i="1" s="1"/>
  <c r="AD423" i="1" s="1"/>
  <c r="AY25" i="1"/>
  <c r="AX25" i="1"/>
  <c r="AW25" i="1"/>
  <c r="AZ25" i="1"/>
  <c r="BA24" i="1"/>
  <c r="E2806" i="2" l="1"/>
  <c r="G2806" i="2"/>
  <c r="I2806" i="2"/>
  <c r="C2811" i="2"/>
  <c r="E2808" i="2"/>
  <c r="G2808" i="2"/>
  <c r="I2808" i="2"/>
  <c r="C2813" i="2"/>
  <c r="E2812" i="2"/>
  <c r="G2812" i="2"/>
  <c r="I2812" i="2"/>
  <c r="C2817" i="2"/>
  <c r="E2814" i="2"/>
  <c r="G2814" i="2"/>
  <c r="I2814" i="2"/>
  <c r="C2819" i="2"/>
  <c r="J2969" i="2"/>
  <c r="B2974" i="2"/>
  <c r="B2975" i="2"/>
  <c r="J2970" i="2"/>
  <c r="J2967" i="2"/>
  <c r="B2972" i="2"/>
  <c r="E2810" i="2"/>
  <c r="G2810" i="2"/>
  <c r="I2810" i="2"/>
  <c r="C2815" i="2"/>
  <c r="J2981" i="2"/>
  <c r="B2986" i="2"/>
  <c r="E2408" i="2"/>
  <c r="C2413" i="2"/>
  <c r="G2408" i="2"/>
  <c r="I2408" i="2"/>
  <c r="E2414" i="2"/>
  <c r="C2419" i="2"/>
  <c r="I2414" i="2"/>
  <c r="G2414" i="2"/>
  <c r="E2416" i="2"/>
  <c r="C2421" i="2"/>
  <c r="G2416" i="2"/>
  <c r="I2416" i="2"/>
  <c r="B2590" i="2"/>
  <c r="J2585" i="2"/>
  <c r="B2426" i="2"/>
  <c r="J2421" i="2"/>
  <c r="B2598" i="2"/>
  <c r="J2593" i="2"/>
  <c r="B2592" i="2"/>
  <c r="J2587" i="2"/>
  <c r="J2594" i="2"/>
  <c r="B2599" i="2"/>
  <c r="E2412" i="2"/>
  <c r="C2417" i="2"/>
  <c r="G2412" i="2"/>
  <c r="I2412" i="2"/>
  <c r="E2410" i="2"/>
  <c r="C2415" i="2"/>
  <c r="G2410" i="2"/>
  <c r="I2410" i="2"/>
  <c r="AA477" i="1"/>
  <c r="Z476" i="1"/>
  <c r="AB476" i="1" s="1"/>
  <c r="AC476" i="1" s="1"/>
  <c r="AD476" i="1" s="1"/>
  <c r="AA425" i="1"/>
  <c r="Z424" i="1"/>
  <c r="AB424" i="1" s="1"/>
  <c r="AC424" i="1" s="1"/>
  <c r="AD424" i="1" s="1"/>
  <c r="BC24" i="1"/>
  <c r="BA25" i="1"/>
  <c r="AX26" i="1"/>
  <c r="AW26" i="1"/>
  <c r="AY26" i="1"/>
  <c r="AZ26" i="1"/>
  <c r="C2822" i="2" l="1"/>
  <c r="I2817" i="2"/>
  <c r="E2817" i="2"/>
  <c r="G2817" i="2"/>
  <c r="B2977" i="2"/>
  <c r="J2972" i="2"/>
  <c r="J2975" i="2"/>
  <c r="B2980" i="2"/>
  <c r="C2818" i="2"/>
  <c r="E2813" i="2"/>
  <c r="I2813" i="2"/>
  <c r="G2813" i="2"/>
  <c r="B2979" i="2"/>
  <c r="J2974" i="2"/>
  <c r="J2986" i="2"/>
  <c r="B2991" i="2"/>
  <c r="C2824" i="2"/>
  <c r="E2819" i="2"/>
  <c r="I2819" i="2"/>
  <c r="G2819" i="2"/>
  <c r="C2816" i="2"/>
  <c r="E2811" i="2"/>
  <c r="G2811" i="2"/>
  <c r="I2811" i="2"/>
  <c r="C2820" i="2"/>
  <c r="E2815" i="2"/>
  <c r="G2815" i="2"/>
  <c r="I2815" i="2"/>
  <c r="J2599" i="2"/>
  <c r="B2604" i="2"/>
  <c r="E2421" i="2"/>
  <c r="G2421" i="2"/>
  <c r="I2421" i="2"/>
  <c r="C2426" i="2"/>
  <c r="G2419" i="2"/>
  <c r="I2419" i="2"/>
  <c r="C2424" i="2"/>
  <c r="E2419" i="2"/>
  <c r="B2603" i="2"/>
  <c r="J2598" i="2"/>
  <c r="E2415" i="2"/>
  <c r="G2415" i="2"/>
  <c r="C2420" i="2"/>
  <c r="I2415" i="2"/>
  <c r="I2417" i="2"/>
  <c r="E2417" i="2"/>
  <c r="C2422" i="2"/>
  <c r="G2417" i="2"/>
  <c r="B2597" i="2"/>
  <c r="J2592" i="2"/>
  <c r="E2413" i="2"/>
  <c r="G2413" i="2"/>
  <c r="I2413" i="2"/>
  <c r="C2418" i="2"/>
  <c r="B2431" i="2"/>
  <c r="J2426" i="2"/>
  <c r="B2595" i="2"/>
  <c r="J2590" i="2"/>
  <c r="Z477" i="1"/>
  <c r="AB477" i="1" s="1"/>
  <c r="AC477" i="1" s="1"/>
  <c r="AD477" i="1" s="1"/>
  <c r="AA478" i="1"/>
  <c r="AA426" i="1"/>
  <c r="Z425" i="1"/>
  <c r="AB425" i="1" s="1"/>
  <c r="AC425" i="1" s="1"/>
  <c r="AD425" i="1" s="1"/>
  <c r="BC25" i="1"/>
  <c r="BA26" i="1"/>
  <c r="AY27" i="1"/>
  <c r="AX27" i="1"/>
  <c r="AW27" i="1"/>
  <c r="AZ27" i="1"/>
  <c r="E2816" i="2" l="1"/>
  <c r="G2816" i="2"/>
  <c r="I2816" i="2"/>
  <c r="C2821" i="2"/>
  <c r="J2980" i="2"/>
  <c r="B2985" i="2"/>
  <c r="E2824" i="2"/>
  <c r="G2824" i="2"/>
  <c r="I2824" i="2"/>
  <c r="C2829" i="2"/>
  <c r="B2982" i="2"/>
  <c r="J2977" i="2"/>
  <c r="J2991" i="2"/>
  <c r="B2996" i="2"/>
  <c r="E2818" i="2"/>
  <c r="G2818" i="2"/>
  <c r="I2818" i="2"/>
  <c r="C2823" i="2"/>
  <c r="E2820" i="2"/>
  <c r="G2820" i="2"/>
  <c r="I2820" i="2"/>
  <c r="C2825" i="2"/>
  <c r="J2979" i="2"/>
  <c r="B2984" i="2"/>
  <c r="E2822" i="2"/>
  <c r="G2822" i="2"/>
  <c r="I2822" i="2"/>
  <c r="C2827" i="2"/>
  <c r="J2597" i="2"/>
  <c r="B2602" i="2"/>
  <c r="E2424" i="2"/>
  <c r="C2429" i="2"/>
  <c r="G2424" i="2"/>
  <c r="I2424" i="2"/>
  <c r="B2608" i="2"/>
  <c r="J2603" i="2"/>
  <c r="E2426" i="2"/>
  <c r="C2431" i="2"/>
  <c r="I2426" i="2"/>
  <c r="G2426" i="2"/>
  <c r="E2422" i="2"/>
  <c r="C2427" i="2"/>
  <c r="G2422" i="2"/>
  <c r="I2422" i="2"/>
  <c r="B2600" i="2"/>
  <c r="J2595" i="2"/>
  <c r="B2436" i="2"/>
  <c r="J2431" i="2"/>
  <c r="E2420" i="2"/>
  <c r="C2425" i="2"/>
  <c r="I2420" i="2"/>
  <c r="G2420" i="2"/>
  <c r="B2609" i="2"/>
  <c r="J2604" i="2"/>
  <c r="E2418" i="2"/>
  <c r="C2423" i="2"/>
  <c r="G2418" i="2"/>
  <c r="I2418" i="2"/>
  <c r="Z478" i="1"/>
  <c r="AB478" i="1" s="1"/>
  <c r="AC478" i="1" s="1"/>
  <c r="AD478" i="1" s="1"/>
  <c r="AA479" i="1"/>
  <c r="AA427" i="1"/>
  <c r="Z426" i="1"/>
  <c r="AB426" i="1" s="1"/>
  <c r="AC426" i="1" s="1"/>
  <c r="AD426" i="1" s="1"/>
  <c r="BA27" i="1"/>
  <c r="BC27" i="1" s="1"/>
  <c r="BC26" i="1"/>
  <c r="AY28" i="1"/>
  <c r="AX28" i="1"/>
  <c r="AW28" i="1"/>
  <c r="AZ28" i="1"/>
  <c r="J2982" i="2" l="1"/>
  <c r="B2987" i="2"/>
  <c r="C2830" i="2"/>
  <c r="I2825" i="2"/>
  <c r="E2825" i="2"/>
  <c r="G2825" i="2"/>
  <c r="C2834" i="2"/>
  <c r="I2829" i="2"/>
  <c r="E2829" i="2"/>
  <c r="G2829" i="2"/>
  <c r="C2828" i="2"/>
  <c r="I2823" i="2"/>
  <c r="G2823" i="2"/>
  <c r="E2823" i="2"/>
  <c r="J2985" i="2"/>
  <c r="B2990" i="2"/>
  <c r="C2832" i="2"/>
  <c r="E2827" i="2"/>
  <c r="I2827" i="2"/>
  <c r="G2827" i="2"/>
  <c r="C2826" i="2"/>
  <c r="E2821" i="2"/>
  <c r="G2821" i="2"/>
  <c r="I2821" i="2"/>
  <c r="J2984" i="2"/>
  <c r="B2989" i="2"/>
  <c r="J2996" i="2"/>
  <c r="B3001" i="2"/>
  <c r="J3001" i="2" s="1"/>
  <c r="G2425" i="2"/>
  <c r="I2425" i="2"/>
  <c r="C2430" i="2"/>
  <c r="E2425" i="2"/>
  <c r="B2441" i="2"/>
  <c r="J2436" i="2"/>
  <c r="B2613" i="2"/>
  <c r="J2608" i="2"/>
  <c r="C2434" i="2"/>
  <c r="I2429" i="2"/>
  <c r="G2429" i="2"/>
  <c r="E2429" i="2"/>
  <c r="E2431" i="2"/>
  <c r="G2431" i="2"/>
  <c r="I2431" i="2"/>
  <c r="C2436" i="2"/>
  <c r="B2605" i="2"/>
  <c r="J2600" i="2"/>
  <c r="I2423" i="2"/>
  <c r="E2423" i="2"/>
  <c r="C2428" i="2"/>
  <c r="G2423" i="2"/>
  <c r="E2427" i="2"/>
  <c r="G2427" i="2"/>
  <c r="I2427" i="2"/>
  <c r="C2432" i="2"/>
  <c r="J2602" i="2"/>
  <c r="B2607" i="2"/>
  <c r="B2614" i="2"/>
  <c r="J2609" i="2"/>
  <c r="Z479" i="1"/>
  <c r="AB479" i="1" s="1"/>
  <c r="AC479" i="1" s="1"/>
  <c r="AD479" i="1" s="1"/>
  <c r="AA480" i="1"/>
  <c r="AA428" i="1"/>
  <c r="Z427" i="1"/>
  <c r="AB427" i="1" s="1"/>
  <c r="AC427" i="1" s="1"/>
  <c r="AD427" i="1" s="1"/>
  <c r="BA28" i="1"/>
  <c r="AX29" i="1"/>
  <c r="AW29" i="1"/>
  <c r="AY29" i="1"/>
  <c r="AZ29" i="1"/>
  <c r="BA29" i="1" s="1"/>
  <c r="BC29" i="1" s="1"/>
  <c r="C2839" i="2" l="1"/>
  <c r="I2834" i="2"/>
  <c r="G2834" i="2"/>
  <c r="E2834" i="2"/>
  <c r="C2837" i="2"/>
  <c r="I2832" i="2"/>
  <c r="G2832" i="2"/>
  <c r="E2832" i="2"/>
  <c r="G2830" i="2"/>
  <c r="C2835" i="2"/>
  <c r="E2830" i="2"/>
  <c r="I2830" i="2"/>
  <c r="E2826" i="2"/>
  <c r="G2826" i="2"/>
  <c r="C2831" i="2"/>
  <c r="I2826" i="2"/>
  <c r="J2990" i="2"/>
  <c r="B2995" i="2"/>
  <c r="J2989" i="2"/>
  <c r="B2994" i="2"/>
  <c r="J2987" i="2"/>
  <c r="B2992" i="2"/>
  <c r="E2828" i="2"/>
  <c r="G2828" i="2"/>
  <c r="C2833" i="2"/>
  <c r="I2828" i="2"/>
  <c r="E2428" i="2"/>
  <c r="C2433" i="2"/>
  <c r="G2428" i="2"/>
  <c r="I2428" i="2"/>
  <c r="C2439" i="2"/>
  <c r="E2434" i="2"/>
  <c r="G2434" i="2"/>
  <c r="I2434" i="2"/>
  <c r="J2613" i="2"/>
  <c r="B2618" i="2"/>
  <c r="B2619" i="2"/>
  <c r="J2614" i="2"/>
  <c r="J2605" i="2"/>
  <c r="B2610" i="2"/>
  <c r="B2446" i="2"/>
  <c r="J2441" i="2"/>
  <c r="J2607" i="2"/>
  <c r="B2612" i="2"/>
  <c r="C2441" i="2"/>
  <c r="G2436" i="2"/>
  <c r="I2436" i="2"/>
  <c r="E2436" i="2"/>
  <c r="C2435" i="2"/>
  <c r="E2430" i="2"/>
  <c r="G2430" i="2"/>
  <c r="I2430" i="2"/>
  <c r="C2437" i="2"/>
  <c r="E2432" i="2"/>
  <c r="I2432" i="2"/>
  <c r="G2432" i="2"/>
  <c r="Z480" i="1"/>
  <c r="AB480" i="1" s="1"/>
  <c r="AC480" i="1" s="1"/>
  <c r="AD480" i="1" s="1"/>
  <c r="AA481" i="1"/>
  <c r="AA429" i="1"/>
  <c r="Z428" i="1"/>
  <c r="AB428" i="1" s="1"/>
  <c r="AC428" i="1" s="1"/>
  <c r="AD428" i="1" s="1"/>
  <c r="BC28" i="1"/>
  <c r="AY30" i="1"/>
  <c r="AX30" i="1"/>
  <c r="AW30" i="1"/>
  <c r="AZ30" i="1"/>
  <c r="J2992" i="2" l="1"/>
  <c r="B2997" i="2"/>
  <c r="C2840" i="2"/>
  <c r="E2835" i="2"/>
  <c r="I2835" i="2"/>
  <c r="G2835" i="2"/>
  <c r="J2994" i="2"/>
  <c r="B2999" i="2"/>
  <c r="J2999" i="2" s="1"/>
  <c r="C2842" i="2"/>
  <c r="I2837" i="2"/>
  <c r="G2837" i="2"/>
  <c r="E2837" i="2"/>
  <c r="J2995" i="2"/>
  <c r="B3000" i="2"/>
  <c r="J3000" i="2" s="1"/>
  <c r="C2836" i="2"/>
  <c r="I2831" i="2"/>
  <c r="G2831" i="2"/>
  <c r="E2831" i="2"/>
  <c r="C2838" i="2"/>
  <c r="E2833" i="2"/>
  <c r="G2833" i="2"/>
  <c r="I2833" i="2"/>
  <c r="C2844" i="2"/>
  <c r="E2839" i="2"/>
  <c r="I2839" i="2"/>
  <c r="G2839" i="2"/>
  <c r="B2617" i="2"/>
  <c r="J2612" i="2"/>
  <c r="B2624" i="2"/>
  <c r="J2619" i="2"/>
  <c r="E2439" i="2"/>
  <c r="G2439" i="2"/>
  <c r="I2439" i="2"/>
  <c r="C2444" i="2"/>
  <c r="G2435" i="2"/>
  <c r="I2435" i="2"/>
  <c r="C2440" i="2"/>
  <c r="E2435" i="2"/>
  <c r="J2618" i="2"/>
  <c r="B2623" i="2"/>
  <c r="C2446" i="2"/>
  <c r="G2441" i="2"/>
  <c r="I2441" i="2"/>
  <c r="E2441" i="2"/>
  <c r="C2442" i="2"/>
  <c r="I2437" i="2"/>
  <c r="E2437" i="2"/>
  <c r="G2437" i="2"/>
  <c r="B2451" i="2"/>
  <c r="J2446" i="2"/>
  <c r="J2610" i="2"/>
  <c r="B2615" i="2"/>
  <c r="C2438" i="2"/>
  <c r="E2433" i="2"/>
  <c r="G2433" i="2"/>
  <c r="I2433" i="2"/>
  <c r="AA482" i="1"/>
  <c r="Z481" i="1"/>
  <c r="AB481" i="1" s="1"/>
  <c r="AC481" i="1" s="1"/>
  <c r="AD481" i="1" s="1"/>
  <c r="AA430" i="1"/>
  <c r="Z429" i="1"/>
  <c r="AB429" i="1" s="1"/>
  <c r="AC429" i="1" s="1"/>
  <c r="AD429" i="1" s="1"/>
  <c r="BA30" i="1"/>
  <c r="BC30" i="1" s="1"/>
  <c r="AY31" i="1"/>
  <c r="AX31" i="1"/>
  <c r="AW31" i="1"/>
  <c r="AZ31" i="1"/>
  <c r="C2847" i="2" l="1"/>
  <c r="E2842" i="2"/>
  <c r="G2842" i="2"/>
  <c r="I2842" i="2"/>
  <c r="C2843" i="2"/>
  <c r="E2838" i="2"/>
  <c r="G2838" i="2"/>
  <c r="I2838" i="2"/>
  <c r="C2841" i="2"/>
  <c r="E2836" i="2"/>
  <c r="I2836" i="2"/>
  <c r="G2836" i="2"/>
  <c r="C2845" i="2"/>
  <c r="I2840" i="2"/>
  <c r="G2840" i="2"/>
  <c r="E2840" i="2"/>
  <c r="C2849" i="2"/>
  <c r="E2844" i="2"/>
  <c r="G2844" i="2"/>
  <c r="I2844" i="2"/>
  <c r="J2997" i="2"/>
  <c r="B3002" i="2"/>
  <c r="J3002" i="2" s="1"/>
  <c r="C2449" i="2"/>
  <c r="G2444" i="2"/>
  <c r="I2444" i="2"/>
  <c r="E2444" i="2"/>
  <c r="C2445" i="2"/>
  <c r="E2440" i="2"/>
  <c r="I2440" i="2"/>
  <c r="G2440" i="2"/>
  <c r="B2456" i="2"/>
  <c r="J2451" i="2"/>
  <c r="C2443" i="2"/>
  <c r="E2438" i="2"/>
  <c r="I2438" i="2"/>
  <c r="G2438" i="2"/>
  <c r="C2451" i="2"/>
  <c r="E2446" i="2"/>
  <c r="G2446" i="2"/>
  <c r="I2446" i="2"/>
  <c r="B2629" i="2"/>
  <c r="J2624" i="2"/>
  <c r="C2447" i="2"/>
  <c r="E2442" i="2"/>
  <c r="G2442" i="2"/>
  <c r="I2442" i="2"/>
  <c r="J2615" i="2"/>
  <c r="B2620" i="2"/>
  <c r="J2623" i="2"/>
  <c r="B2628" i="2"/>
  <c r="B2622" i="2"/>
  <c r="J2617" i="2"/>
  <c r="AA483" i="1"/>
  <c r="Z482" i="1"/>
  <c r="AB482" i="1" s="1"/>
  <c r="AC482" i="1" s="1"/>
  <c r="AD482" i="1" s="1"/>
  <c r="AA431" i="1"/>
  <c r="Z430" i="1"/>
  <c r="AB430" i="1" s="1"/>
  <c r="AC430" i="1" s="1"/>
  <c r="AD430" i="1" s="1"/>
  <c r="BA31" i="1"/>
  <c r="BC31" i="1" s="1"/>
  <c r="AY32" i="1"/>
  <c r="AX32" i="1"/>
  <c r="AW32" i="1"/>
  <c r="AZ32" i="1"/>
  <c r="BA32" i="1" s="1"/>
  <c r="BC32" i="1" s="1"/>
  <c r="C2846" i="2" l="1"/>
  <c r="E2841" i="2"/>
  <c r="G2841" i="2"/>
  <c r="I2841" i="2"/>
  <c r="C2854" i="2"/>
  <c r="I2849" i="2"/>
  <c r="E2849" i="2"/>
  <c r="G2849" i="2"/>
  <c r="C2848" i="2"/>
  <c r="I2843" i="2"/>
  <c r="E2843" i="2"/>
  <c r="G2843" i="2"/>
  <c r="C2850" i="2"/>
  <c r="E2845" i="2"/>
  <c r="G2845" i="2"/>
  <c r="I2845" i="2"/>
  <c r="C2852" i="2"/>
  <c r="I2847" i="2"/>
  <c r="G2847" i="2"/>
  <c r="E2847" i="2"/>
  <c r="E2447" i="2"/>
  <c r="G2447" i="2"/>
  <c r="I2447" i="2"/>
  <c r="C2452" i="2"/>
  <c r="B2461" i="2"/>
  <c r="J2456" i="2"/>
  <c r="C2450" i="2"/>
  <c r="I2445" i="2"/>
  <c r="G2445" i="2"/>
  <c r="E2445" i="2"/>
  <c r="G2443" i="2"/>
  <c r="E2443" i="2"/>
  <c r="I2443" i="2"/>
  <c r="C2448" i="2"/>
  <c r="B2634" i="2"/>
  <c r="J2629" i="2"/>
  <c r="B2627" i="2"/>
  <c r="J2622" i="2"/>
  <c r="J2628" i="2"/>
  <c r="B2633" i="2"/>
  <c r="G2451" i="2"/>
  <c r="E2451" i="2"/>
  <c r="I2451" i="2"/>
  <c r="C2456" i="2"/>
  <c r="B2625" i="2"/>
  <c r="J2620" i="2"/>
  <c r="C2454" i="2"/>
  <c r="I2449" i="2"/>
  <c r="E2449" i="2"/>
  <c r="G2449" i="2"/>
  <c r="Z483" i="1"/>
  <c r="AB483" i="1" s="1"/>
  <c r="AC483" i="1" s="1"/>
  <c r="AD483" i="1" s="1"/>
  <c r="AA484" i="1"/>
  <c r="AA432" i="1"/>
  <c r="Z431" i="1"/>
  <c r="AB431" i="1" s="1"/>
  <c r="AC431" i="1" s="1"/>
  <c r="AD431" i="1" s="1"/>
  <c r="AW33" i="1"/>
  <c r="AY33" i="1"/>
  <c r="AX33" i="1"/>
  <c r="AZ33" i="1" s="1"/>
  <c r="C2853" i="2" l="1"/>
  <c r="E2848" i="2"/>
  <c r="G2848" i="2"/>
  <c r="I2848" i="2"/>
  <c r="C2857" i="2"/>
  <c r="I2852" i="2"/>
  <c r="E2852" i="2"/>
  <c r="G2852" i="2"/>
  <c r="C2859" i="2"/>
  <c r="E2854" i="2"/>
  <c r="I2854" i="2"/>
  <c r="G2854" i="2"/>
  <c r="C2855" i="2"/>
  <c r="G2850" i="2"/>
  <c r="E2850" i="2"/>
  <c r="I2850" i="2"/>
  <c r="C2851" i="2"/>
  <c r="I2846" i="2"/>
  <c r="E2846" i="2"/>
  <c r="G2846" i="2"/>
  <c r="B2638" i="2"/>
  <c r="J2633" i="2"/>
  <c r="B2632" i="2"/>
  <c r="J2627" i="2"/>
  <c r="B2466" i="2"/>
  <c r="J2461" i="2"/>
  <c r="C2457" i="2"/>
  <c r="G2452" i="2"/>
  <c r="I2452" i="2"/>
  <c r="E2452" i="2"/>
  <c r="C2461" i="2"/>
  <c r="E2456" i="2"/>
  <c r="I2456" i="2"/>
  <c r="G2456" i="2"/>
  <c r="C2459" i="2"/>
  <c r="E2454" i="2"/>
  <c r="G2454" i="2"/>
  <c r="I2454" i="2"/>
  <c r="B2639" i="2"/>
  <c r="J2634" i="2"/>
  <c r="C2453" i="2"/>
  <c r="E2448" i="2"/>
  <c r="I2448" i="2"/>
  <c r="G2448" i="2"/>
  <c r="C2455" i="2"/>
  <c r="E2450" i="2"/>
  <c r="G2450" i="2"/>
  <c r="I2450" i="2"/>
  <c r="B2630" i="2"/>
  <c r="J2625" i="2"/>
  <c r="Z484" i="1"/>
  <c r="AB484" i="1" s="1"/>
  <c r="AC484" i="1" s="1"/>
  <c r="AD484" i="1" s="1"/>
  <c r="AA485" i="1"/>
  <c r="AA433" i="1"/>
  <c r="Z432" i="1"/>
  <c r="AB432" i="1" s="1"/>
  <c r="AC432" i="1" s="1"/>
  <c r="AD432" i="1" s="1"/>
  <c r="BA33" i="1"/>
  <c r="BC33" i="1" s="1"/>
  <c r="AX34" i="1"/>
  <c r="AY34" i="1"/>
  <c r="AW34" i="1"/>
  <c r="AZ34" i="1"/>
  <c r="C2856" i="2" l="1"/>
  <c r="E2851" i="2"/>
  <c r="G2851" i="2"/>
  <c r="I2851" i="2"/>
  <c r="C2862" i="2"/>
  <c r="E2857" i="2"/>
  <c r="G2857" i="2"/>
  <c r="I2857" i="2"/>
  <c r="C2864" i="2"/>
  <c r="E2859" i="2"/>
  <c r="G2859" i="2"/>
  <c r="I2859" i="2"/>
  <c r="C2860" i="2"/>
  <c r="I2855" i="2"/>
  <c r="E2855" i="2"/>
  <c r="G2855" i="2"/>
  <c r="C2858" i="2"/>
  <c r="E2853" i="2"/>
  <c r="G2853" i="2"/>
  <c r="I2853" i="2"/>
  <c r="C2466" i="2"/>
  <c r="I2461" i="2"/>
  <c r="E2461" i="2"/>
  <c r="G2461" i="2"/>
  <c r="B2471" i="2"/>
  <c r="J2466" i="2"/>
  <c r="G2459" i="2"/>
  <c r="E2459" i="2"/>
  <c r="I2459" i="2"/>
  <c r="C2464" i="2"/>
  <c r="B2637" i="2"/>
  <c r="J2632" i="2"/>
  <c r="C2458" i="2"/>
  <c r="I2453" i="2"/>
  <c r="G2453" i="2"/>
  <c r="E2453" i="2"/>
  <c r="J2639" i="2"/>
  <c r="B2644" i="2"/>
  <c r="C2462" i="2"/>
  <c r="G2457" i="2"/>
  <c r="I2457" i="2"/>
  <c r="E2457" i="2"/>
  <c r="J2630" i="2"/>
  <c r="B2635" i="2"/>
  <c r="E2455" i="2"/>
  <c r="G2455" i="2"/>
  <c r="I2455" i="2"/>
  <c r="C2460" i="2"/>
  <c r="B2643" i="2"/>
  <c r="J2638" i="2"/>
  <c r="Z485" i="1"/>
  <c r="AB485" i="1" s="1"/>
  <c r="AC485" i="1" s="1"/>
  <c r="AD485" i="1" s="1"/>
  <c r="AA486" i="1"/>
  <c r="AA434" i="1"/>
  <c r="Z433" i="1"/>
  <c r="AB433" i="1" s="1"/>
  <c r="AC433" i="1" s="1"/>
  <c r="AD433" i="1" s="1"/>
  <c r="BA34" i="1"/>
  <c r="BC34" i="1" s="1"/>
  <c r="AY35" i="1"/>
  <c r="AX35" i="1"/>
  <c r="AW35" i="1"/>
  <c r="AZ35" i="1" s="1"/>
  <c r="G2864" i="2" l="1"/>
  <c r="C2869" i="2"/>
  <c r="E2864" i="2"/>
  <c r="I2864" i="2"/>
  <c r="I2858" i="2"/>
  <c r="C2863" i="2"/>
  <c r="G2858" i="2"/>
  <c r="E2858" i="2"/>
  <c r="E2862" i="2"/>
  <c r="I2862" i="2"/>
  <c r="C2867" i="2"/>
  <c r="G2862" i="2"/>
  <c r="E2860" i="2"/>
  <c r="C2865" i="2"/>
  <c r="G2860" i="2"/>
  <c r="I2860" i="2"/>
  <c r="C2861" i="2"/>
  <c r="E2856" i="2"/>
  <c r="I2856" i="2"/>
  <c r="G2856" i="2"/>
  <c r="J2637" i="2"/>
  <c r="B2642" i="2"/>
  <c r="C2469" i="2"/>
  <c r="E2464" i="2"/>
  <c r="I2464" i="2"/>
  <c r="G2464" i="2"/>
  <c r="C2467" i="2"/>
  <c r="G2462" i="2"/>
  <c r="I2462" i="2"/>
  <c r="E2462" i="2"/>
  <c r="B2649" i="2"/>
  <c r="J2644" i="2"/>
  <c r="B2648" i="2"/>
  <c r="J2643" i="2"/>
  <c r="B2476" i="2"/>
  <c r="J2471" i="2"/>
  <c r="B2640" i="2"/>
  <c r="J2635" i="2"/>
  <c r="C2465" i="2"/>
  <c r="G2460" i="2"/>
  <c r="I2460" i="2"/>
  <c r="E2460" i="2"/>
  <c r="C2463" i="2"/>
  <c r="E2458" i="2"/>
  <c r="I2458" i="2"/>
  <c r="G2458" i="2"/>
  <c r="C2471" i="2"/>
  <c r="E2466" i="2"/>
  <c r="G2466" i="2"/>
  <c r="I2466" i="2"/>
  <c r="Z486" i="1"/>
  <c r="AB486" i="1" s="1"/>
  <c r="AC486" i="1" s="1"/>
  <c r="AD486" i="1" s="1"/>
  <c r="AA487" i="1"/>
  <c r="AA435" i="1"/>
  <c r="Z434" i="1"/>
  <c r="AB434" i="1" s="1"/>
  <c r="AC434" i="1" s="1"/>
  <c r="AD434" i="1" s="1"/>
  <c r="BA35" i="1"/>
  <c r="BC35" i="1" s="1"/>
  <c r="AW36" i="1"/>
  <c r="AX36" i="1"/>
  <c r="AY36" i="1"/>
  <c r="C2872" i="2" l="1"/>
  <c r="I2867" i="2"/>
  <c r="E2867" i="2"/>
  <c r="G2867" i="2"/>
  <c r="C2868" i="2"/>
  <c r="E2863" i="2"/>
  <c r="I2863" i="2"/>
  <c r="G2863" i="2"/>
  <c r="C2866" i="2"/>
  <c r="I2861" i="2"/>
  <c r="E2861" i="2"/>
  <c r="G2861" i="2"/>
  <c r="C2870" i="2"/>
  <c r="G2865" i="2"/>
  <c r="I2865" i="2"/>
  <c r="E2865" i="2"/>
  <c r="C2874" i="2"/>
  <c r="E2869" i="2"/>
  <c r="G2869" i="2"/>
  <c r="I2869" i="2"/>
  <c r="B2654" i="2"/>
  <c r="J2649" i="2"/>
  <c r="E2463" i="2"/>
  <c r="G2463" i="2"/>
  <c r="I2463" i="2"/>
  <c r="C2468" i="2"/>
  <c r="B2645" i="2"/>
  <c r="J2640" i="2"/>
  <c r="G2471" i="2"/>
  <c r="C2476" i="2"/>
  <c r="E2471" i="2"/>
  <c r="I2471" i="2"/>
  <c r="B2481" i="2"/>
  <c r="J2476" i="2"/>
  <c r="C2474" i="2"/>
  <c r="I2469" i="2"/>
  <c r="E2469" i="2"/>
  <c r="G2469" i="2"/>
  <c r="B2647" i="2"/>
  <c r="J2642" i="2"/>
  <c r="C2470" i="2"/>
  <c r="E2465" i="2"/>
  <c r="G2465" i="2"/>
  <c r="I2465" i="2"/>
  <c r="G2467" i="2"/>
  <c r="C2472" i="2"/>
  <c r="E2467" i="2"/>
  <c r="I2467" i="2"/>
  <c r="B2653" i="2"/>
  <c r="J2648" i="2"/>
  <c r="AA488" i="1"/>
  <c r="Z487" i="1"/>
  <c r="AB487" i="1" s="1"/>
  <c r="AC487" i="1" s="1"/>
  <c r="AD487" i="1" s="1"/>
  <c r="AA436" i="1"/>
  <c r="Z435" i="1"/>
  <c r="AB435" i="1" s="1"/>
  <c r="AC435" i="1" s="1"/>
  <c r="AD435" i="1" s="1"/>
  <c r="AZ36" i="1"/>
  <c r="BA36" i="1" s="1"/>
  <c r="BC36" i="1" s="1"/>
  <c r="AY37" i="1"/>
  <c r="AX37" i="1"/>
  <c r="AW37" i="1"/>
  <c r="AZ37" i="1" s="1"/>
  <c r="C2871" i="2" l="1"/>
  <c r="E2866" i="2"/>
  <c r="I2866" i="2"/>
  <c r="G2866" i="2"/>
  <c r="C2879" i="2"/>
  <c r="E2874" i="2"/>
  <c r="I2874" i="2"/>
  <c r="G2874" i="2"/>
  <c r="G2868" i="2"/>
  <c r="C2873" i="2"/>
  <c r="E2868" i="2"/>
  <c r="I2868" i="2"/>
  <c r="G2870" i="2"/>
  <c r="C2875" i="2"/>
  <c r="E2870" i="2"/>
  <c r="I2870" i="2"/>
  <c r="C2877" i="2"/>
  <c r="E2872" i="2"/>
  <c r="G2872" i="2"/>
  <c r="I2872" i="2"/>
  <c r="C2481" i="2"/>
  <c r="I2476" i="2"/>
  <c r="G2476" i="2"/>
  <c r="E2476" i="2"/>
  <c r="C2475" i="2"/>
  <c r="E2470" i="2"/>
  <c r="G2470" i="2"/>
  <c r="I2470" i="2"/>
  <c r="B2652" i="2"/>
  <c r="J2647" i="2"/>
  <c r="B2650" i="2"/>
  <c r="J2645" i="2"/>
  <c r="C2473" i="2"/>
  <c r="I2468" i="2"/>
  <c r="E2468" i="2"/>
  <c r="G2468" i="2"/>
  <c r="C2479" i="2"/>
  <c r="E2474" i="2"/>
  <c r="G2474" i="2"/>
  <c r="I2474" i="2"/>
  <c r="C2477" i="2"/>
  <c r="E2472" i="2"/>
  <c r="I2472" i="2"/>
  <c r="G2472" i="2"/>
  <c r="B2658" i="2"/>
  <c r="J2653" i="2"/>
  <c r="J2481" i="2"/>
  <c r="B2486" i="2"/>
  <c r="J2654" i="2"/>
  <c r="B2659" i="2"/>
  <c r="AA489" i="1"/>
  <c r="Z488" i="1"/>
  <c r="AB488" i="1" s="1"/>
  <c r="AC488" i="1" s="1"/>
  <c r="AD488" i="1" s="1"/>
  <c r="AA437" i="1"/>
  <c r="Z436" i="1"/>
  <c r="AB436" i="1" s="1"/>
  <c r="AC436" i="1" s="1"/>
  <c r="AD436" i="1" s="1"/>
  <c r="BA37" i="1"/>
  <c r="BC37" i="1" s="1"/>
  <c r="AY38" i="1"/>
  <c r="AX38" i="1"/>
  <c r="AW38" i="1"/>
  <c r="AZ38" i="1"/>
  <c r="C2878" i="2" l="1"/>
  <c r="G2873" i="2"/>
  <c r="E2873" i="2"/>
  <c r="I2873" i="2"/>
  <c r="C2882" i="2"/>
  <c r="G2877" i="2"/>
  <c r="I2877" i="2"/>
  <c r="E2877" i="2"/>
  <c r="C2884" i="2"/>
  <c r="G2879" i="2"/>
  <c r="E2879" i="2"/>
  <c r="I2879" i="2"/>
  <c r="C2880" i="2"/>
  <c r="E2875" i="2"/>
  <c r="G2875" i="2"/>
  <c r="I2875" i="2"/>
  <c r="G2871" i="2"/>
  <c r="C2876" i="2"/>
  <c r="I2871" i="2"/>
  <c r="E2871" i="2"/>
  <c r="I2477" i="2"/>
  <c r="E2477" i="2"/>
  <c r="G2477" i="2"/>
  <c r="C2482" i="2"/>
  <c r="B2657" i="2"/>
  <c r="J2652" i="2"/>
  <c r="B2664" i="2"/>
  <c r="J2659" i="2"/>
  <c r="E2479" i="2"/>
  <c r="C2484" i="2"/>
  <c r="I2479" i="2"/>
  <c r="G2479" i="2"/>
  <c r="G2475" i="2"/>
  <c r="E2475" i="2"/>
  <c r="I2475" i="2"/>
  <c r="C2480" i="2"/>
  <c r="J2486" i="2"/>
  <c r="B2491" i="2"/>
  <c r="J2650" i="2"/>
  <c r="B2655" i="2"/>
  <c r="B2663" i="2"/>
  <c r="J2658" i="2"/>
  <c r="G2473" i="2"/>
  <c r="I2473" i="2"/>
  <c r="C2478" i="2"/>
  <c r="E2473" i="2"/>
  <c r="I2481" i="2"/>
  <c r="E2481" i="2"/>
  <c r="G2481" i="2"/>
  <c r="C2486" i="2"/>
  <c r="Z489" i="1"/>
  <c r="AB489" i="1" s="1"/>
  <c r="AC489" i="1" s="1"/>
  <c r="AD489" i="1" s="1"/>
  <c r="AA490" i="1"/>
  <c r="AA438" i="1"/>
  <c r="Z437" i="1"/>
  <c r="AB437" i="1" s="1"/>
  <c r="AC437" i="1" s="1"/>
  <c r="AD437" i="1" s="1"/>
  <c r="BA38" i="1"/>
  <c r="BC38" i="1" s="1"/>
  <c r="AW39" i="1"/>
  <c r="AY39" i="1"/>
  <c r="AX39" i="1"/>
  <c r="AZ39" i="1" s="1"/>
  <c r="C2887" i="2" l="1"/>
  <c r="E2882" i="2"/>
  <c r="G2882" i="2"/>
  <c r="I2882" i="2"/>
  <c r="C2889" i="2"/>
  <c r="E2884" i="2"/>
  <c r="I2884" i="2"/>
  <c r="G2884" i="2"/>
  <c r="C2881" i="2"/>
  <c r="E2876" i="2"/>
  <c r="I2876" i="2"/>
  <c r="G2876" i="2"/>
  <c r="C2885" i="2"/>
  <c r="E2880" i="2"/>
  <c r="G2880" i="2"/>
  <c r="I2880" i="2"/>
  <c r="C2883" i="2"/>
  <c r="I2878" i="2"/>
  <c r="E2878" i="2"/>
  <c r="G2878" i="2"/>
  <c r="E2478" i="2"/>
  <c r="G2478" i="2"/>
  <c r="I2478" i="2"/>
  <c r="C2483" i="2"/>
  <c r="J2663" i="2"/>
  <c r="B2668" i="2"/>
  <c r="B2660" i="2"/>
  <c r="J2655" i="2"/>
  <c r="B2669" i="2"/>
  <c r="J2664" i="2"/>
  <c r="B2496" i="2"/>
  <c r="J2491" i="2"/>
  <c r="E2484" i="2"/>
  <c r="I2484" i="2"/>
  <c r="G2484" i="2"/>
  <c r="C2489" i="2"/>
  <c r="E2486" i="2"/>
  <c r="I2486" i="2"/>
  <c r="C2491" i="2"/>
  <c r="G2486" i="2"/>
  <c r="B2662" i="2"/>
  <c r="J2657" i="2"/>
  <c r="E2480" i="2"/>
  <c r="C2485" i="2"/>
  <c r="G2480" i="2"/>
  <c r="I2480" i="2"/>
  <c r="E2482" i="2"/>
  <c r="I2482" i="2"/>
  <c r="C2487" i="2"/>
  <c r="G2482" i="2"/>
  <c r="Z490" i="1"/>
  <c r="AB490" i="1" s="1"/>
  <c r="AC490" i="1" s="1"/>
  <c r="AD490" i="1" s="1"/>
  <c r="AA491" i="1"/>
  <c r="BA39" i="1"/>
  <c r="AA439" i="1"/>
  <c r="Z438" i="1"/>
  <c r="AB438" i="1" s="1"/>
  <c r="AC438" i="1" s="1"/>
  <c r="AD438" i="1" s="1"/>
  <c r="BC39" i="1"/>
  <c r="AW40" i="1"/>
  <c r="AY40" i="1"/>
  <c r="AX40" i="1"/>
  <c r="C2888" i="2" l="1"/>
  <c r="G2883" i="2"/>
  <c r="E2883" i="2"/>
  <c r="I2883" i="2"/>
  <c r="C2894" i="2"/>
  <c r="G2889" i="2"/>
  <c r="I2889" i="2"/>
  <c r="E2889" i="2"/>
  <c r="C2886" i="2"/>
  <c r="G2881" i="2"/>
  <c r="E2881" i="2"/>
  <c r="I2881" i="2"/>
  <c r="C2890" i="2"/>
  <c r="E2885" i="2"/>
  <c r="G2885" i="2"/>
  <c r="I2885" i="2"/>
  <c r="C2892" i="2"/>
  <c r="E2887" i="2"/>
  <c r="G2887" i="2"/>
  <c r="I2887" i="2"/>
  <c r="I2485" i="2"/>
  <c r="G2485" i="2"/>
  <c r="C2490" i="2"/>
  <c r="E2485" i="2"/>
  <c r="B2667" i="2"/>
  <c r="J2662" i="2"/>
  <c r="B2674" i="2"/>
  <c r="J2669" i="2"/>
  <c r="I2491" i="2"/>
  <c r="C2496" i="2"/>
  <c r="E2491" i="2"/>
  <c r="G2491" i="2"/>
  <c r="B2665" i="2"/>
  <c r="J2660" i="2"/>
  <c r="B2673" i="2"/>
  <c r="J2668" i="2"/>
  <c r="B2501" i="2"/>
  <c r="J2496" i="2"/>
  <c r="I2487" i="2"/>
  <c r="C2492" i="2"/>
  <c r="E2487" i="2"/>
  <c r="G2487" i="2"/>
  <c r="I2489" i="2"/>
  <c r="E2489" i="2"/>
  <c r="G2489" i="2"/>
  <c r="C2494" i="2"/>
  <c r="I2483" i="2"/>
  <c r="C2488" i="2"/>
  <c r="E2483" i="2"/>
  <c r="G2483" i="2"/>
  <c r="Z491" i="1"/>
  <c r="AB491" i="1" s="1"/>
  <c r="AC491" i="1" s="1"/>
  <c r="AD491" i="1" s="1"/>
  <c r="AA492" i="1"/>
  <c r="AA440" i="1"/>
  <c r="Z439" i="1"/>
  <c r="AB439" i="1" s="1"/>
  <c r="AC439" i="1" s="1"/>
  <c r="AD439" i="1" s="1"/>
  <c r="AY41" i="1"/>
  <c r="AX41" i="1"/>
  <c r="AW41" i="1"/>
  <c r="AZ41" i="1"/>
  <c r="AZ40" i="1"/>
  <c r="C2891" i="2" l="1"/>
  <c r="E2886" i="2"/>
  <c r="I2886" i="2"/>
  <c r="G2886" i="2"/>
  <c r="C2897" i="2"/>
  <c r="E2892" i="2"/>
  <c r="G2892" i="2"/>
  <c r="I2892" i="2"/>
  <c r="C2899" i="2"/>
  <c r="E2894" i="2"/>
  <c r="G2894" i="2"/>
  <c r="I2894" i="2"/>
  <c r="C2895" i="2"/>
  <c r="I2890" i="2"/>
  <c r="E2890" i="2"/>
  <c r="G2890" i="2"/>
  <c r="C2893" i="2"/>
  <c r="E2888" i="2"/>
  <c r="I2888" i="2"/>
  <c r="G2888" i="2"/>
  <c r="E2496" i="2"/>
  <c r="I2496" i="2"/>
  <c r="C2501" i="2"/>
  <c r="G2496" i="2"/>
  <c r="J2674" i="2"/>
  <c r="B2679" i="2"/>
  <c r="E2492" i="2"/>
  <c r="I2492" i="2"/>
  <c r="G2492" i="2"/>
  <c r="C2497" i="2"/>
  <c r="J2501" i="2"/>
  <c r="B2506" i="2"/>
  <c r="B2672" i="2"/>
  <c r="J2667" i="2"/>
  <c r="E2488" i="2"/>
  <c r="I2488" i="2"/>
  <c r="C2493" i="2"/>
  <c r="G2488" i="2"/>
  <c r="B2678" i="2"/>
  <c r="J2673" i="2"/>
  <c r="E2490" i="2"/>
  <c r="I2490" i="2"/>
  <c r="C2495" i="2"/>
  <c r="G2490" i="2"/>
  <c r="E2494" i="2"/>
  <c r="I2494" i="2"/>
  <c r="C2499" i="2"/>
  <c r="G2494" i="2"/>
  <c r="J2665" i="2"/>
  <c r="B2670" i="2"/>
  <c r="Z492" i="1"/>
  <c r="AB492" i="1" s="1"/>
  <c r="AC492" i="1" s="1"/>
  <c r="AD492" i="1" s="1"/>
  <c r="AA493" i="1"/>
  <c r="BA40" i="1"/>
  <c r="BA41" i="1"/>
  <c r="AA441" i="1"/>
  <c r="Z440" i="1"/>
  <c r="AB440" i="1" s="1"/>
  <c r="AC440" i="1" s="1"/>
  <c r="AD440" i="1" s="1"/>
  <c r="BC41" i="1"/>
  <c r="BC40" i="1"/>
  <c r="AX42" i="1"/>
  <c r="AW42" i="1"/>
  <c r="AY42" i="1"/>
  <c r="C2898" i="2" l="1"/>
  <c r="G2893" i="2"/>
  <c r="E2893" i="2"/>
  <c r="I2893" i="2"/>
  <c r="C2902" i="2"/>
  <c r="E2897" i="2"/>
  <c r="G2897" i="2"/>
  <c r="I2897" i="2"/>
  <c r="C2904" i="2"/>
  <c r="E2899" i="2"/>
  <c r="G2899" i="2"/>
  <c r="I2899" i="2"/>
  <c r="C2900" i="2"/>
  <c r="G2895" i="2"/>
  <c r="E2895" i="2"/>
  <c r="I2895" i="2"/>
  <c r="C2896" i="2"/>
  <c r="G2891" i="2"/>
  <c r="E2891" i="2"/>
  <c r="I2891" i="2"/>
  <c r="B2511" i="2"/>
  <c r="J2506" i="2"/>
  <c r="I2497" i="2"/>
  <c r="E2497" i="2"/>
  <c r="G2497" i="2"/>
  <c r="C2502" i="2"/>
  <c r="B2683" i="2"/>
  <c r="J2678" i="2"/>
  <c r="B2684" i="2"/>
  <c r="J2679" i="2"/>
  <c r="B2675" i="2"/>
  <c r="J2670" i="2"/>
  <c r="I2493" i="2"/>
  <c r="G2493" i="2"/>
  <c r="E2493" i="2"/>
  <c r="C2498" i="2"/>
  <c r="I2499" i="2"/>
  <c r="C2504" i="2"/>
  <c r="G2499" i="2"/>
  <c r="E2499" i="2"/>
  <c r="I2501" i="2"/>
  <c r="G2501" i="2"/>
  <c r="C2506" i="2"/>
  <c r="E2501" i="2"/>
  <c r="I2495" i="2"/>
  <c r="C2500" i="2"/>
  <c r="E2495" i="2"/>
  <c r="G2495" i="2"/>
  <c r="B2677" i="2"/>
  <c r="J2672" i="2"/>
  <c r="AA494" i="1"/>
  <c r="Z493" i="1"/>
  <c r="AB493" i="1" s="1"/>
  <c r="AC493" i="1" s="1"/>
  <c r="AD493" i="1" s="1"/>
  <c r="AA442" i="1"/>
  <c r="Z441" i="1"/>
  <c r="AB441" i="1" s="1"/>
  <c r="AC441" i="1" s="1"/>
  <c r="AD441" i="1" s="1"/>
  <c r="AZ42" i="1"/>
  <c r="AW43" i="1"/>
  <c r="AY43" i="1"/>
  <c r="AX43" i="1"/>
  <c r="AZ43" i="1"/>
  <c r="C2901" i="2" l="1"/>
  <c r="E2896" i="2"/>
  <c r="I2896" i="2"/>
  <c r="G2896" i="2"/>
  <c r="C2907" i="2"/>
  <c r="I2902" i="2"/>
  <c r="E2902" i="2"/>
  <c r="G2902" i="2"/>
  <c r="C2909" i="2"/>
  <c r="E2904" i="2"/>
  <c r="G2904" i="2"/>
  <c r="I2904" i="2"/>
  <c r="C2905" i="2"/>
  <c r="E2900" i="2"/>
  <c r="I2900" i="2"/>
  <c r="G2900" i="2"/>
  <c r="C2903" i="2"/>
  <c r="E2898" i="2"/>
  <c r="I2898" i="2"/>
  <c r="G2898" i="2"/>
  <c r="E2506" i="2"/>
  <c r="I2506" i="2"/>
  <c r="G2506" i="2"/>
  <c r="C2511" i="2"/>
  <c r="B2689" i="2"/>
  <c r="J2684" i="2"/>
  <c r="B2688" i="2"/>
  <c r="J2683" i="2"/>
  <c r="E2504" i="2"/>
  <c r="I2504" i="2"/>
  <c r="C2509" i="2"/>
  <c r="G2504" i="2"/>
  <c r="E2502" i="2"/>
  <c r="I2502" i="2"/>
  <c r="C2507" i="2"/>
  <c r="G2502" i="2"/>
  <c r="E2498" i="2"/>
  <c r="I2498" i="2"/>
  <c r="C2503" i="2"/>
  <c r="G2498" i="2"/>
  <c r="B2680" i="2"/>
  <c r="J2675" i="2"/>
  <c r="B2682" i="2"/>
  <c r="J2677" i="2"/>
  <c r="E2500" i="2"/>
  <c r="I2500" i="2"/>
  <c r="G2500" i="2"/>
  <c r="C2505" i="2"/>
  <c r="B2516" i="2"/>
  <c r="J2511" i="2"/>
  <c r="AA495" i="1"/>
  <c r="Z494" i="1"/>
  <c r="AB494" i="1" s="1"/>
  <c r="AC494" i="1" s="1"/>
  <c r="AD494" i="1" s="1"/>
  <c r="BA42" i="1"/>
  <c r="AA443" i="1"/>
  <c r="Z442" i="1"/>
  <c r="AB442" i="1" s="1"/>
  <c r="AC442" i="1" s="1"/>
  <c r="AD442" i="1" s="1"/>
  <c r="BA43" i="1"/>
  <c r="BC42" i="1"/>
  <c r="BC43" i="1"/>
  <c r="AY44" i="1"/>
  <c r="AX44" i="1"/>
  <c r="AW44" i="1"/>
  <c r="AZ44" i="1" s="1"/>
  <c r="C2908" i="2" l="1"/>
  <c r="G2903" i="2"/>
  <c r="I2903" i="2"/>
  <c r="E2903" i="2"/>
  <c r="C2912" i="2"/>
  <c r="G2907" i="2"/>
  <c r="E2907" i="2"/>
  <c r="I2907" i="2"/>
  <c r="C2914" i="2"/>
  <c r="I2909" i="2"/>
  <c r="E2909" i="2"/>
  <c r="G2909" i="2"/>
  <c r="C2910" i="2"/>
  <c r="G2905" i="2"/>
  <c r="E2905" i="2"/>
  <c r="I2905" i="2"/>
  <c r="C2906" i="2"/>
  <c r="G2901" i="2"/>
  <c r="I2901" i="2"/>
  <c r="E2901" i="2"/>
  <c r="B2687" i="2"/>
  <c r="J2682" i="2"/>
  <c r="I2509" i="2"/>
  <c r="C2514" i="2"/>
  <c r="G2509" i="2"/>
  <c r="E2509" i="2"/>
  <c r="B2693" i="2"/>
  <c r="J2688" i="2"/>
  <c r="B2685" i="2"/>
  <c r="J2680" i="2"/>
  <c r="J2516" i="2"/>
  <c r="B2521" i="2"/>
  <c r="J2689" i="2"/>
  <c r="B2694" i="2"/>
  <c r="I2503" i="2"/>
  <c r="C2508" i="2"/>
  <c r="E2503" i="2"/>
  <c r="G2503" i="2"/>
  <c r="I2505" i="2"/>
  <c r="E2505" i="2"/>
  <c r="G2505" i="2"/>
  <c r="C2510" i="2"/>
  <c r="I2511" i="2"/>
  <c r="C2516" i="2"/>
  <c r="E2511" i="2"/>
  <c r="G2511" i="2"/>
  <c r="I2507" i="2"/>
  <c r="E2507" i="2"/>
  <c r="G2507" i="2"/>
  <c r="C2512" i="2"/>
  <c r="Z495" i="1"/>
  <c r="AB495" i="1" s="1"/>
  <c r="AC495" i="1" s="1"/>
  <c r="AD495" i="1" s="1"/>
  <c r="AA496" i="1"/>
  <c r="AA444" i="1"/>
  <c r="Z443" i="1"/>
  <c r="AB443" i="1" s="1"/>
  <c r="AC443" i="1" s="1"/>
  <c r="AD443" i="1" s="1"/>
  <c r="BA44" i="1"/>
  <c r="AX45" i="1"/>
  <c r="AW45" i="1"/>
  <c r="AY45" i="1"/>
  <c r="AZ45" i="1"/>
  <c r="C2911" i="2" l="1"/>
  <c r="E2906" i="2"/>
  <c r="G2906" i="2"/>
  <c r="I2906" i="2"/>
  <c r="C2917" i="2"/>
  <c r="E2912" i="2"/>
  <c r="I2912" i="2"/>
  <c r="G2912" i="2"/>
  <c r="C2919" i="2"/>
  <c r="I2914" i="2"/>
  <c r="G2914" i="2"/>
  <c r="E2914" i="2"/>
  <c r="C2915" i="2"/>
  <c r="E2910" i="2"/>
  <c r="I2910" i="2"/>
  <c r="G2910" i="2"/>
  <c r="C2913" i="2"/>
  <c r="E2908" i="2"/>
  <c r="I2908" i="2"/>
  <c r="G2908" i="2"/>
  <c r="B2526" i="2"/>
  <c r="J2521" i="2"/>
  <c r="E2510" i="2"/>
  <c r="I2510" i="2"/>
  <c r="C2515" i="2"/>
  <c r="G2510" i="2"/>
  <c r="J2685" i="2"/>
  <c r="B2690" i="2"/>
  <c r="B2698" i="2"/>
  <c r="J2698" i="2" s="1"/>
  <c r="J2693" i="2"/>
  <c r="E2512" i="2"/>
  <c r="I2512" i="2"/>
  <c r="C2517" i="2"/>
  <c r="G2512" i="2"/>
  <c r="E2508" i="2"/>
  <c r="I2508" i="2"/>
  <c r="G2508" i="2"/>
  <c r="C2513" i="2"/>
  <c r="E2514" i="2"/>
  <c r="I2514" i="2"/>
  <c r="G2514" i="2"/>
  <c r="C2519" i="2"/>
  <c r="E2516" i="2"/>
  <c r="I2516" i="2"/>
  <c r="G2516" i="2"/>
  <c r="C2521" i="2"/>
  <c r="B2699" i="2"/>
  <c r="J2699" i="2" s="1"/>
  <c r="J2694" i="2"/>
  <c r="B2692" i="2"/>
  <c r="J2687" i="2"/>
  <c r="Z496" i="1"/>
  <c r="AB496" i="1" s="1"/>
  <c r="AC496" i="1" s="1"/>
  <c r="AD496" i="1" s="1"/>
  <c r="AA497" i="1"/>
  <c r="BA45" i="1"/>
  <c r="AA445" i="1"/>
  <c r="Z444" i="1"/>
  <c r="AB444" i="1" s="1"/>
  <c r="AC444" i="1" s="1"/>
  <c r="AD444" i="1" s="1"/>
  <c r="BC44" i="1"/>
  <c r="BC45" i="1"/>
  <c r="AY46" i="1"/>
  <c r="AX46" i="1"/>
  <c r="AW46" i="1"/>
  <c r="C2918" i="2" l="1"/>
  <c r="G2913" i="2"/>
  <c r="I2913" i="2"/>
  <c r="E2913" i="2"/>
  <c r="C2922" i="2"/>
  <c r="G2917" i="2"/>
  <c r="E2917" i="2"/>
  <c r="I2917" i="2"/>
  <c r="C2924" i="2"/>
  <c r="G2919" i="2"/>
  <c r="E2919" i="2"/>
  <c r="I2919" i="2"/>
  <c r="C2920" i="2"/>
  <c r="G2915" i="2"/>
  <c r="E2915" i="2"/>
  <c r="I2915" i="2"/>
  <c r="C2916" i="2"/>
  <c r="E2911" i="2"/>
  <c r="G2911" i="2"/>
  <c r="I2911" i="2"/>
  <c r="B2695" i="2"/>
  <c r="J2695" i="2" s="1"/>
  <c r="J2690" i="2"/>
  <c r="I2519" i="2"/>
  <c r="E2519" i="2"/>
  <c r="G2519" i="2"/>
  <c r="C2524" i="2"/>
  <c r="I2515" i="2"/>
  <c r="E2515" i="2"/>
  <c r="G2515" i="2"/>
  <c r="C2520" i="2"/>
  <c r="I2513" i="2"/>
  <c r="E2513" i="2"/>
  <c r="G2513" i="2"/>
  <c r="C2518" i="2"/>
  <c r="B2697" i="2"/>
  <c r="J2697" i="2" s="1"/>
  <c r="J2692" i="2"/>
  <c r="I2521" i="2"/>
  <c r="E2521" i="2"/>
  <c r="C2526" i="2"/>
  <c r="G2521" i="2"/>
  <c r="I2517" i="2"/>
  <c r="C2522" i="2"/>
  <c r="G2517" i="2"/>
  <c r="E2517" i="2"/>
  <c r="J2526" i="2"/>
  <c r="B2531" i="2"/>
  <c r="Z497" i="1"/>
  <c r="AB497" i="1" s="1"/>
  <c r="AC497" i="1" s="1"/>
  <c r="AD497" i="1" s="1"/>
  <c r="AA498" i="1"/>
  <c r="AA446" i="1"/>
  <c r="Z445" i="1"/>
  <c r="AB445" i="1" s="1"/>
  <c r="AC445" i="1" s="1"/>
  <c r="AD445" i="1" s="1"/>
  <c r="AZ46" i="1"/>
  <c r="AY47" i="1"/>
  <c r="AW47" i="1"/>
  <c r="AX47" i="1"/>
  <c r="AZ47" i="1"/>
  <c r="C2921" i="2" l="1"/>
  <c r="E2916" i="2"/>
  <c r="G2916" i="2"/>
  <c r="I2916" i="2"/>
  <c r="C2927" i="2"/>
  <c r="E2922" i="2"/>
  <c r="I2922" i="2"/>
  <c r="G2922" i="2"/>
  <c r="C2929" i="2"/>
  <c r="E2924" i="2"/>
  <c r="I2924" i="2"/>
  <c r="G2924" i="2"/>
  <c r="C2925" i="2"/>
  <c r="E2920" i="2"/>
  <c r="I2920" i="2"/>
  <c r="G2920" i="2"/>
  <c r="C2923" i="2"/>
  <c r="E2918" i="2"/>
  <c r="G2918" i="2"/>
  <c r="I2918" i="2"/>
  <c r="E2522" i="2"/>
  <c r="I2522" i="2"/>
  <c r="G2522" i="2"/>
  <c r="C2527" i="2"/>
  <c r="E2520" i="2"/>
  <c r="I2520" i="2"/>
  <c r="G2520" i="2"/>
  <c r="C2525" i="2"/>
  <c r="E2524" i="2"/>
  <c r="I2524" i="2"/>
  <c r="G2524" i="2"/>
  <c r="C2529" i="2"/>
  <c r="B2536" i="2"/>
  <c r="J2531" i="2"/>
  <c r="E2518" i="2"/>
  <c r="I2518" i="2"/>
  <c r="C2523" i="2"/>
  <c r="G2518" i="2"/>
  <c r="E2526" i="2"/>
  <c r="I2526" i="2"/>
  <c r="C2531" i="2"/>
  <c r="G2526" i="2"/>
  <c r="Z498" i="1"/>
  <c r="AB498" i="1" s="1"/>
  <c r="AC498" i="1" s="1"/>
  <c r="AD498" i="1" s="1"/>
  <c r="AA499" i="1"/>
  <c r="BA46" i="1"/>
  <c r="BC46" i="1" s="1"/>
  <c r="AA447" i="1"/>
  <c r="Z446" i="1"/>
  <c r="AB446" i="1" s="1"/>
  <c r="AC446" i="1" s="1"/>
  <c r="AD446" i="1" s="1"/>
  <c r="BA47" i="1"/>
  <c r="AY48" i="1"/>
  <c r="AX48" i="1"/>
  <c r="AW48" i="1"/>
  <c r="AZ48" i="1" s="1"/>
  <c r="C2928" i="2" l="1"/>
  <c r="E2923" i="2"/>
  <c r="G2923" i="2"/>
  <c r="I2923" i="2"/>
  <c r="C2932" i="2"/>
  <c r="G2927" i="2"/>
  <c r="I2927" i="2"/>
  <c r="E2927" i="2"/>
  <c r="C2934" i="2"/>
  <c r="G2929" i="2"/>
  <c r="E2929" i="2"/>
  <c r="I2929" i="2"/>
  <c r="C2930" i="2"/>
  <c r="G2925" i="2"/>
  <c r="I2925" i="2"/>
  <c r="E2925" i="2"/>
  <c r="C2926" i="2"/>
  <c r="E2921" i="2"/>
  <c r="G2921" i="2"/>
  <c r="I2921" i="2"/>
  <c r="E2531" i="2"/>
  <c r="C2536" i="2"/>
  <c r="G2531" i="2"/>
  <c r="I2531" i="2"/>
  <c r="G2525" i="2"/>
  <c r="C2530" i="2"/>
  <c r="I2525" i="2"/>
  <c r="E2525" i="2"/>
  <c r="E2529" i="2"/>
  <c r="G2529" i="2"/>
  <c r="I2529" i="2"/>
  <c r="C2534" i="2"/>
  <c r="E2527" i="2"/>
  <c r="C2532" i="2"/>
  <c r="G2527" i="2"/>
  <c r="I2527" i="2"/>
  <c r="E2523" i="2"/>
  <c r="G2523" i="2"/>
  <c r="I2523" i="2"/>
  <c r="C2528" i="2"/>
  <c r="B2541" i="2"/>
  <c r="J2536" i="2"/>
  <c r="AA500" i="1"/>
  <c r="Z499" i="1"/>
  <c r="AB499" i="1" s="1"/>
  <c r="AC499" i="1" s="1"/>
  <c r="AD499" i="1" s="1"/>
  <c r="AA448" i="1"/>
  <c r="Z447" i="1"/>
  <c r="AB447" i="1" s="1"/>
  <c r="AC447" i="1" s="1"/>
  <c r="AD447" i="1" s="1"/>
  <c r="BA48" i="1"/>
  <c r="BC47" i="1"/>
  <c r="BC48" i="1"/>
  <c r="AY49" i="1"/>
  <c r="AX49" i="1"/>
  <c r="AW49" i="1"/>
  <c r="AZ49" i="1"/>
  <c r="C2931" i="2" l="1"/>
  <c r="I2926" i="2"/>
  <c r="E2926" i="2"/>
  <c r="G2926" i="2"/>
  <c r="C2937" i="2"/>
  <c r="E2932" i="2"/>
  <c r="I2932" i="2"/>
  <c r="G2932" i="2"/>
  <c r="C2939" i="2"/>
  <c r="E2934" i="2"/>
  <c r="I2934" i="2"/>
  <c r="G2934" i="2"/>
  <c r="C2935" i="2"/>
  <c r="E2930" i="2"/>
  <c r="G2930" i="2"/>
  <c r="I2930" i="2"/>
  <c r="C2933" i="2"/>
  <c r="E2928" i="2"/>
  <c r="G2928" i="2"/>
  <c r="I2928" i="2"/>
  <c r="J2541" i="2"/>
  <c r="B2546" i="2"/>
  <c r="E2528" i="2"/>
  <c r="I2528" i="2"/>
  <c r="C2533" i="2"/>
  <c r="G2528" i="2"/>
  <c r="E2534" i="2"/>
  <c r="I2534" i="2"/>
  <c r="C2539" i="2"/>
  <c r="G2534" i="2"/>
  <c r="E2530" i="2"/>
  <c r="I2530" i="2"/>
  <c r="C2535" i="2"/>
  <c r="G2530" i="2"/>
  <c r="E2532" i="2"/>
  <c r="I2532" i="2"/>
  <c r="G2532" i="2"/>
  <c r="C2537" i="2"/>
  <c r="E2536" i="2"/>
  <c r="I2536" i="2"/>
  <c r="G2536" i="2"/>
  <c r="C2541" i="2"/>
  <c r="AA501" i="1"/>
  <c r="Z500" i="1"/>
  <c r="AB500" i="1" s="1"/>
  <c r="AC500" i="1" s="1"/>
  <c r="AD500" i="1" s="1"/>
  <c r="AA449" i="1"/>
  <c r="Z448" i="1"/>
  <c r="AB448" i="1" s="1"/>
  <c r="AC448" i="1" s="1"/>
  <c r="AD448" i="1" s="1"/>
  <c r="BA49" i="1"/>
  <c r="BC49" i="1" s="1"/>
  <c r="AY50" i="1"/>
  <c r="AX50" i="1"/>
  <c r="AW50" i="1"/>
  <c r="AZ50" i="1"/>
  <c r="C2938" i="2" l="1"/>
  <c r="I2933" i="2"/>
  <c r="E2933" i="2"/>
  <c r="G2933" i="2"/>
  <c r="C2942" i="2"/>
  <c r="G2937" i="2"/>
  <c r="I2937" i="2"/>
  <c r="E2937" i="2"/>
  <c r="C2944" i="2"/>
  <c r="G2939" i="2"/>
  <c r="E2939" i="2"/>
  <c r="I2939" i="2"/>
  <c r="C2940" i="2"/>
  <c r="E2935" i="2"/>
  <c r="G2935" i="2"/>
  <c r="I2935" i="2"/>
  <c r="C2936" i="2"/>
  <c r="G2931" i="2"/>
  <c r="E2931" i="2"/>
  <c r="I2931" i="2"/>
  <c r="E2539" i="2"/>
  <c r="G2539" i="2"/>
  <c r="I2539" i="2"/>
  <c r="C2544" i="2"/>
  <c r="C2546" i="2"/>
  <c r="E2541" i="2"/>
  <c r="G2541" i="2"/>
  <c r="I2541" i="2"/>
  <c r="G2533" i="2"/>
  <c r="C2538" i="2"/>
  <c r="I2533" i="2"/>
  <c r="E2533" i="2"/>
  <c r="G2537" i="2"/>
  <c r="C2542" i="2"/>
  <c r="E2537" i="2"/>
  <c r="I2537" i="2"/>
  <c r="J2546" i="2"/>
  <c r="B2551" i="2"/>
  <c r="G2535" i="2"/>
  <c r="I2535" i="2"/>
  <c r="C2540" i="2"/>
  <c r="E2535" i="2"/>
  <c r="Z501" i="1"/>
  <c r="AB501" i="1" s="1"/>
  <c r="AC501" i="1" s="1"/>
  <c r="AD501" i="1" s="1"/>
  <c r="AA502" i="1"/>
  <c r="AA450" i="1"/>
  <c r="Z449" i="1"/>
  <c r="AB449" i="1" s="1"/>
  <c r="AC449" i="1" s="1"/>
  <c r="AD449" i="1" s="1"/>
  <c r="BA50" i="1"/>
  <c r="BC50" i="1" s="1"/>
  <c r="AY51" i="1"/>
  <c r="AX51" i="1"/>
  <c r="AW51" i="1"/>
  <c r="AZ51" i="1"/>
  <c r="C2941" i="2" l="1"/>
  <c r="E2936" i="2"/>
  <c r="I2936" i="2"/>
  <c r="G2936" i="2"/>
  <c r="C2947" i="2"/>
  <c r="E2942" i="2"/>
  <c r="G2942" i="2"/>
  <c r="I2942" i="2"/>
  <c r="C2949" i="2"/>
  <c r="E2944" i="2"/>
  <c r="I2944" i="2"/>
  <c r="G2944" i="2"/>
  <c r="C2945" i="2"/>
  <c r="E2940" i="2"/>
  <c r="G2940" i="2"/>
  <c r="I2940" i="2"/>
  <c r="C2943" i="2"/>
  <c r="I2938" i="2"/>
  <c r="G2938" i="2"/>
  <c r="E2938" i="2"/>
  <c r="E2542" i="2"/>
  <c r="I2542" i="2"/>
  <c r="C2547" i="2"/>
  <c r="G2542" i="2"/>
  <c r="E2538" i="2"/>
  <c r="I2538" i="2"/>
  <c r="C2543" i="2"/>
  <c r="G2538" i="2"/>
  <c r="E2540" i="2"/>
  <c r="I2540" i="2"/>
  <c r="C2545" i="2"/>
  <c r="G2540" i="2"/>
  <c r="J2551" i="2"/>
  <c r="B2556" i="2"/>
  <c r="E2546" i="2"/>
  <c r="I2546" i="2"/>
  <c r="G2546" i="2"/>
  <c r="C2551" i="2"/>
  <c r="E2544" i="2"/>
  <c r="I2544" i="2"/>
  <c r="C2549" i="2"/>
  <c r="G2544" i="2"/>
  <c r="Z502" i="1"/>
  <c r="AB502" i="1" s="1"/>
  <c r="AC502" i="1" s="1"/>
  <c r="AD502" i="1" s="1"/>
  <c r="AA503" i="1"/>
  <c r="BA51" i="1"/>
  <c r="BC51" i="1" s="1"/>
  <c r="AA451" i="1"/>
  <c r="Z450" i="1"/>
  <c r="AB450" i="1" s="1"/>
  <c r="AC450" i="1" s="1"/>
  <c r="AD450" i="1" s="1"/>
  <c r="AY52" i="1"/>
  <c r="AX52" i="1"/>
  <c r="AW52" i="1"/>
  <c r="AZ52" i="1"/>
  <c r="C2954" i="2" l="1"/>
  <c r="G2949" i="2"/>
  <c r="I2949" i="2"/>
  <c r="E2949" i="2"/>
  <c r="C2948" i="2"/>
  <c r="G2943" i="2"/>
  <c r="E2943" i="2"/>
  <c r="I2943" i="2"/>
  <c r="C2952" i="2"/>
  <c r="E2947" i="2"/>
  <c r="G2947" i="2"/>
  <c r="I2947" i="2"/>
  <c r="C2950" i="2"/>
  <c r="E2945" i="2"/>
  <c r="G2945" i="2"/>
  <c r="I2945" i="2"/>
  <c r="C2946" i="2"/>
  <c r="G2941" i="2"/>
  <c r="E2941" i="2"/>
  <c r="I2941" i="2"/>
  <c r="E2543" i="2"/>
  <c r="G2543" i="2"/>
  <c r="I2543" i="2"/>
  <c r="C2548" i="2"/>
  <c r="G2551" i="2"/>
  <c r="I2551" i="2"/>
  <c r="C2556" i="2"/>
  <c r="E2551" i="2"/>
  <c r="C2552" i="2"/>
  <c r="E2547" i="2"/>
  <c r="G2547" i="2"/>
  <c r="I2547" i="2"/>
  <c r="G2545" i="2"/>
  <c r="C2550" i="2"/>
  <c r="I2545" i="2"/>
  <c r="E2545" i="2"/>
  <c r="G2549" i="2"/>
  <c r="C2554" i="2"/>
  <c r="E2549" i="2"/>
  <c r="I2549" i="2"/>
  <c r="J2556" i="2"/>
  <c r="B2561" i="2"/>
  <c r="Z503" i="1"/>
  <c r="AB503" i="1" s="1"/>
  <c r="AC503" i="1" s="1"/>
  <c r="AD503" i="1" s="1"/>
  <c r="AA504" i="1"/>
  <c r="AA452" i="1"/>
  <c r="Z451" i="1"/>
  <c r="AB451" i="1" s="1"/>
  <c r="AC451" i="1" s="1"/>
  <c r="AD451" i="1" s="1"/>
  <c r="BA52" i="1"/>
  <c r="BC52" i="1" s="1"/>
  <c r="AY53" i="1"/>
  <c r="AW53" i="1"/>
  <c r="AX53" i="1"/>
  <c r="AZ53" i="1" s="1"/>
  <c r="C2957" i="2" l="1"/>
  <c r="E2952" i="2"/>
  <c r="G2952" i="2"/>
  <c r="I2952" i="2"/>
  <c r="C2951" i="2"/>
  <c r="E2946" i="2"/>
  <c r="I2946" i="2"/>
  <c r="G2946" i="2"/>
  <c r="C2953" i="2"/>
  <c r="E2948" i="2"/>
  <c r="I2948" i="2"/>
  <c r="G2948" i="2"/>
  <c r="C2955" i="2"/>
  <c r="I2950" i="2"/>
  <c r="E2950" i="2"/>
  <c r="G2950" i="2"/>
  <c r="C2959" i="2"/>
  <c r="E2954" i="2"/>
  <c r="G2954" i="2"/>
  <c r="I2954" i="2"/>
  <c r="E2556" i="2"/>
  <c r="I2556" i="2"/>
  <c r="C2561" i="2"/>
  <c r="G2556" i="2"/>
  <c r="E2548" i="2"/>
  <c r="I2548" i="2"/>
  <c r="G2548" i="2"/>
  <c r="C2553" i="2"/>
  <c r="E2550" i="2"/>
  <c r="I2550" i="2"/>
  <c r="C2555" i="2"/>
  <c r="G2550" i="2"/>
  <c r="B2566" i="2"/>
  <c r="J2561" i="2"/>
  <c r="E2552" i="2"/>
  <c r="I2552" i="2"/>
  <c r="G2552" i="2"/>
  <c r="C2557" i="2"/>
  <c r="E2554" i="2"/>
  <c r="I2554" i="2"/>
  <c r="C2559" i="2"/>
  <c r="G2554" i="2"/>
  <c r="Z504" i="1"/>
  <c r="AB504" i="1" s="1"/>
  <c r="AC504" i="1" s="1"/>
  <c r="AD504" i="1" s="1"/>
  <c r="AA505" i="1"/>
  <c r="AA453" i="1"/>
  <c r="Z452" i="1"/>
  <c r="AB452" i="1" s="1"/>
  <c r="AC452" i="1" s="1"/>
  <c r="AD452" i="1" s="1"/>
  <c r="BA53" i="1"/>
  <c r="BC53" i="1" s="1"/>
  <c r="AY54" i="1"/>
  <c r="AX54" i="1"/>
  <c r="AW54" i="1"/>
  <c r="AZ54" i="1"/>
  <c r="C2964" i="2" l="1"/>
  <c r="E2959" i="2"/>
  <c r="G2959" i="2"/>
  <c r="I2959" i="2"/>
  <c r="C2956" i="2"/>
  <c r="G2951" i="2"/>
  <c r="I2951" i="2"/>
  <c r="E2951" i="2"/>
  <c r="C2958" i="2"/>
  <c r="G2953" i="2"/>
  <c r="E2953" i="2"/>
  <c r="I2953" i="2"/>
  <c r="C2960" i="2"/>
  <c r="G2955" i="2"/>
  <c r="E2955" i="2"/>
  <c r="I2955" i="2"/>
  <c r="C2962" i="2"/>
  <c r="I2957" i="2"/>
  <c r="E2957" i="2"/>
  <c r="G2957" i="2"/>
  <c r="C2564" i="2"/>
  <c r="E2559" i="2"/>
  <c r="G2559" i="2"/>
  <c r="I2559" i="2"/>
  <c r="C2558" i="2"/>
  <c r="E2553" i="2"/>
  <c r="G2553" i="2"/>
  <c r="I2553" i="2"/>
  <c r="G2557" i="2"/>
  <c r="C2562" i="2"/>
  <c r="I2557" i="2"/>
  <c r="E2557" i="2"/>
  <c r="G2561" i="2"/>
  <c r="E2561" i="2"/>
  <c r="I2561" i="2"/>
  <c r="C2566" i="2"/>
  <c r="E2555" i="2"/>
  <c r="G2555" i="2"/>
  <c r="I2555" i="2"/>
  <c r="C2560" i="2"/>
  <c r="J2566" i="2"/>
  <c r="B2571" i="2"/>
  <c r="AA506" i="1"/>
  <c r="Z505" i="1"/>
  <c r="AB505" i="1" s="1"/>
  <c r="AC505" i="1" s="1"/>
  <c r="AD505" i="1" s="1"/>
  <c r="BA54" i="1"/>
  <c r="BC54" i="1" s="1"/>
  <c r="Z453" i="1"/>
  <c r="AB453" i="1" s="1"/>
  <c r="AC453" i="1" s="1"/>
  <c r="AD453" i="1" s="1"/>
  <c r="AW55" i="1"/>
  <c r="AX55" i="1"/>
  <c r="AY55" i="1"/>
  <c r="AZ55" i="1" s="1"/>
  <c r="C2967" i="2" l="1"/>
  <c r="I2962" i="2"/>
  <c r="G2962" i="2"/>
  <c r="E2962" i="2"/>
  <c r="C2961" i="2"/>
  <c r="E2956" i="2"/>
  <c r="I2956" i="2"/>
  <c r="G2956" i="2"/>
  <c r="C2963" i="2"/>
  <c r="E2958" i="2"/>
  <c r="I2958" i="2"/>
  <c r="G2958" i="2"/>
  <c r="C2965" i="2"/>
  <c r="E2960" i="2"/>
  <c r="I2960" i="2"/>
  <c r="G2960" i="2"/>
  <c r="C2969" i="2"/>
  <c r="E2964" i="2"/>
  <c r="G2964" i="2"/>
  <c r="I2964" i="2"/>
  <c r="B2576" i="2"/>
  <c r="J2571" i="2"/>
  <c r="E2558" i="2"/>
  <c r="I2558" i="2"/>
  <c r="G2558" i="2"/>
  <c r="C2563" i="2"/>
  <c r="I2566" i="2"/>
  <c r="C2571" i="2"/>
  <c r="E2566" i="2"/>
  <c r="G2566" i="2"/>
  <c r="E2562" i="2"/>
  <c r="I2562" i="2"/>
  <c r="G2562" i="2"/>
  <c r="C2567" i="2"/>
  <c r="E2560" i="2"/>
  <c r="I2560" i="2"/>
  <c r="C2565" i="2"/>
  <c r="G2560" i="2"/>
  <c r="I2564" i="2"/>
  <c r="G2564" i="2"/>
  <c r="C2569" i="2"/>
  <c r="E2564" i="2"/>
  <c r="AA507" i="1"/>
  <c r="Z506" i="1"/>
  <c r="AB506" i="1" s="1"/>
  <c r="AC506" i="1" s="1"/>
  <c r="AD506" i="1" s="1"/>
  <c r="BA55" i="1"/>
  <c r="BC55" i="1" s="1"/>
  <c r="AY56" i="1"/>
  <c r="AX56" i="1"/>
  <c r="AW56" i="1"/>
  <c r="C2974" i="2" l="1"/>
  <c r="E2969" i="2"/>
  <c r="G2969" i="2"/>
  <c r="I2969" i="2"/>
  <c r="C2968" i="2"/>
  <c r="G2963" i="2"/>
  <c r="E2963" i="2"/>
  <c r="I2963" i="2"/>
  <c r="C2966" i="2"/>
  <c r="G2961" i="2"/>
  <c r="I2961" i="2"/>
  <c r="E2961" i="2"/>
  <c r="C2970" i="2"/>
  <c r="G2965" i="2"/>
  <c r="E2965" i="2"/>
  <c r="I2965" i="2"/>
  <c r="C2972" i="2"/>
  <c r="G2967" i="2"/>
  <c r="E2967" i="2"/>
  <c r="I2967" i="2"/>
  <c r="E2571" i="2"/>
  <c r="C2576" i="2"/>
  <c r="G2571" i="2"/>
  <c r="I2571" i="2"/>
  <c r="C2574" i="2"/>
  <c r="E2569" i="2"/>
  <c r="G2569" i="2"/>
  <c r="I2569" i="2"/>
  <c r="C2568" i="2"/>
  <c r="E2563" i="2"/>
  <c r="G2563" i="2"/>
  <c r="I2563" i="2"/>
  <c r="C2570" i="2"/>
  <c r="E2565" i="2"/>
  <c r="G2565" i="2"/>
  <c r="I2565" i="2"/>
  <c r="E2567" i="2"/>
  <c r="G2567" i="2"/>
  <c r="I2567" i="2"/>
  <c r="C2572" i="2"/>
  <c r="B2581" i="2"/>
  <c r="J2576" i="2"/>
  <c r="Z507" i="1"/>
  <c r="AB507" i="1" s="1"/>
  <c r="AC507" i="1" s="1"/>
  <c r="AD507" i="1" s="1"/>
  <c r="AA508" i="1"/>
  <c r="AZ56" i="1"/>
  <c r="AY57" i="1"/>
  <c r="AX57" i="1"/>
  <c r="AW57" i="1"/>
  <c r="AZ57" i="1" s="1"/>
  <c r="C2977" i="2" l="1"/>
  <c r="E2972" i="2"/>
  <c r="I2972" i="2"/>
  <c r="G2972" i="2"/>
  <c r="C2973" i="2"/>
  <c r="E2968" i="2"/>
  <c r="I2968" i="2"/>
  <c r="G2968" i="2"/>
  <c r="C2971" i="2"/>
  <c r="E2966" i="2"/>
  <c r="G2966" i="2"/>
  <c r="I2966" i="2"/>
  <c r="C2975" i="2"/>
  <c r="E2970" i="2"/>
  <c r="I2970" i="2"/>
  <c r="G2970" i="2"/>
  <c r="C2979" i="2"/>
  <c r="I2974" i="2"/>
  <c r="E2974" i="2"/>
  <c r="G2974" i="2"/>
  <c r="J2581" i="2"/>
  <c r="B2586" i="2"/>
  <c r="I2568" i="2"/>
  <c r="C2573" i="2"/>
  <c r="E2568" i="2"/>
  <c r="G2568" i="2"/>
  <c r="I2572" i="2"/>
  <c r="G2572" i="2"/>
  <c r="C2577" i="2"/>
  <c r="E2572" i="2"/>
  <c r="I2574" i="2"/>
  <c r="C2579" i="2"/>
  <c r="E2574" i="2"/>
  <c r="G2574" i="2"/>
  <c r="I2576" i="2"/>
  <c r="C2581" i="2"/>
  <c r="E2576" i="2"/>
  <c r="G2576" i="2"/>
  <c r="I2570" i="2"/>
  <c r="E2570" i="2"/>
  <c r="G2570" i="2"/>
  <c r="C2575" i="2"/>
  <c r="Z508" i="1"/>
  <c r="AB508" i="1" s="1"/>
  <c r="AC508" i="1" s="1"/>
  <c r="AD508" i="1" s="1"/>
  <c r="AA509" i="1"/>
  <c r="BA56" i="1"/>
  <c r="BC56" i="1" s="1"/>
  <c r="BA57" i="1"/>
  <c r="BC57" i="1" s="1"/>
  <c r="AW58" i="1"/>
  <c r="AY58" i="1"/>
  <c r="AX58" i="1"/>
  <c r="AZ58" i="1"/>
  <c r="C2978" i="2" l="1"/>
  <c r="G2973" i="2"/>
  <c r="I2973" i="2"/>
  <c r="E2973" i="2"/>
  <c r="C2976" i="2"/>
  <c r="E2971" i="2"/>
  <c r="G2971" i="2"/>
  <c r="I2971" i="2"/>
  <c r="G2979" i="2"/>
  <c r="C2984" i="2"/>
  <c r="E2979" i="2"/>
  <c r="I2979" i="2"/>
  <c r="C2980" i="2"/>
  <c r="G2975" i="2"/>
  <c r="I2975" i="2"/>
  <c r="E2975" i="2"/>
  <c r="C2982" i="2"/>
  <c r="G2977" i="2"/>
  <c r="E2977" i="2"/>
  <c r="I2977" i="2"/>
  <c r="E2579" i="2"/>
  <c r="G2579" i="2"/>
  <c r="C2584" i="2"/>
  <c r="I2579" i="2"/>
  <c r="E2575" i="2"/>
  <c r="G2575" i="2"/>
  <c r="C2580" i="2"/>
  <c r="I2575" i="2"/>
  <c r="E2581" i="2"/>
  <c r="G2581" i="2"/>
  <c r="I2581" i="2"/>
  <c r="C2586" i="2"/>
  <c r="E2573" i="2"/>
  <c r="G2573" i="2"/>
  <c r="I2573" i="2"/>
  <c r="C2578" i="2"/>
  <c r="E2577" i="2"/>
  <c r="G2577" i="2"/>
  <c r="C2582" i="2"/>
  <c r="I2577" i="2"/>
  <c r="J2586" i="2"/>
  <c r="B2591" i="2"/>
  <c r="Z509" i="1"/>
  <c r="AB509" i="1" s="1"/>
  <c r="AC509" i="1" s="1"/>
  <c r="AD509" i="1" s="1"/>
  <c r="AA510" i="1"/>
  <c r="BA58" i="1"/>
  <c r="BC58" i="1" s="1"/>
  <c r="AY59" i="1"/>
  <c r="AX59" i="1"/>
  <c r="AW59" i="1"/>
  <c r="AZ59" i="1"/>
  <c r="G2984" i="2" l="1"/>
  <c r="C2989" i="2"/>
  <c r="I2984" i="2"/>
  <c r="E2984" i="2"/>
  <c r="G2982" i="2"/>
  <c r="C2987" i="2"/>
  <c r="E2982" i="2"/>
  <c r="I2982" i="2"/>
  <c r="E2976" i="2"/>
  <c r="G2976" i="2"/>
  <c r="C2981" i="2"/>
  <c r="I2976" i="2"/>
  <c r="E2980" i="2"/>
  <c r="I2980" i="2"/>
  <c r="C2985" i="2"/>
  <c r="G2980" i="2"/>
  <c r="E2978" i="2"/>
  <c r="G2978" i="2"/>
  <c r="I2978" i="2"/>
  <c r="C2983" i="2"/>
  <c r="J2591" i="2"/>
  <c r="B2596" i="2"/>
  <c r="I2580" i="2"/>
  <c r="C2585" i="2"/>
  <c r="E2580" i="2"/>
  <c r="G2580" i="2"/>
  <c r="I2582" i="2"/>
  <c r="C2587" i="2"/>
  <c r="E2582" i="2"/>
  <c r="G2582" i="2"/>
  <c r="I2578" i="2"/>
  <c r="E2578" i="2"/>
  <c r="G2578" i="2"/>
  <c r="C2583" i="2"/>
  <c r="I2584" i="2"/>
  <c r="C2589" i="2"/>
  <c r="E2584" i="2"/>
  <c r="G2584" i="2"/>
  <c r="I2586" i="2"/>
  <c r="E2586" i="2"/>
  <c r="G2586" i="2"/>
  <c r="C2591" i="2"/>
  <c r="Z510" i="1"/>
  <c r="AB510" i="1" s="1"/>
  <c r="AC510" i="1" s="1"/>
  <c r="AD510" i="1" s="1"/>
  <c r="AA511" i="1"/>
  <c r="BA59" i="1"/>
  <c r="BC59" i="1" s="1"/>
  <c r="AY60" i="1"/>
  <c r="AX60" i="1"/>
  <c r="AW60" i="1"/>
  <c r="C2988" i="2" l="1"/>
  <c r="E2983" i="2"/>
  <c r="G2983" i="2"/>
  <c r="I2983" i="2"/>
  <c r="C2992" i="2"/>
  <c r="E2987" i="2"/>
  <c r="G2987" i="2"/>
  <c r="I2987" i="2"/>
  <c r="I2981" i="2"/>
  <c r="C2986" i="2"/>
  <c r="G2981" i="2"/>
  <c r="E2981" i="2"/>
  <c r="C2994" i="2"/>
  <c r="I2989" i="2"/>
  <c r="E2989" i="2"/>
  <c r="G2989" i="2"/>
  <c r="C2990" i="2"/>
  <c r="I2985" i="2"/>
  <c r="E2985" i="2"/>
  <c r="G2985" i="2"/>
  <c r="E2587" i="2"/>
  <c r="G2587" i="2"/>
  <c r="C2592" i="2"/>
  <c r="I2587" i="2"/>
  <c r="E2585" i="2"/>
  <c r="G2585" i="2"/>
  <c r="C2590" i="2"/>
  <c r="I2585" i="2"/>
  <c r="E2591" i="2"/>
  <c r="G2591" i="2"/>
  <c r="C2596" i="2"/>
  <c r="I2591" i="2"/>
  <c r="E2589" i="2"/>
  <c r="G2589" i="2"/>
  <c r="I2589" i="2"/>
  <c r="C2594" i="2"/>
  <c r="E2583" i="2"/>
  <c r="G2583" i="2"/>
  <c r="C2588" i="2"/>
  <c r="I2583" i="2"/>
  <c r="B2601" i="2"/>
  <c r="J2596" i="2"/>
  <c r="AA512" i="1"/>
  <c r="Z511" i="1"/>
  <c r="AB511" i="1" s="1"/>
  <c r="AC511" i="1" s="1"/>
  <c r="AD511" i="1" s="1"/>
  <c r="AZ60" i="1"/>
  <c r="AX61" i="1"/>
  <c r="AW61" i="1"/>
  <c r="AY61" i="1"/>
  <c r="AZ61" i="1"/>
  <c r="G2990" i="2" l="1"/>
  <c r="C2995" i="2"/>
  <c r="E2990" i="2"/>
  <c r="I2990" i="2"/>
  <c r="G2992" i="2"/>
  <c r="C2997" i="2"/>
  <c r="I2992" i="2"/>
  <c r="E2992" i="2"/>
  <c r="G2986" i="2"/>
  <c r="C2991" i="2"/>
  <c r="E2986" i="2"/>
  <c r="I2986" i="2"/>
  <c r="G2994" i="2"/>
  <c r="C2999" i="2"/>
  <c r="E2994" i="2"/>
  <c r="I2994" i="2"/>
  <c r="G2988" i="2"/>
  <c r="C2993" i="2"/>
  <c r="I2988" i="2"/>
  <c r="E2988" i="2"/>
  <c r="I2588" i="2"/>
  <c r="C2593" i="2"/>
  <c r="E2588" i="2"/>
  <c r="G2588" i="2"/>
  <c r="I2590" i="2"/>
  <c r="C2595" i="2"/>
  <c r="E2590" i="2"/>
  <c r="G2590" i="2"/>
  <c r="B2606" i="2"/>
  <c r="J2601" i="2"/>
  <c r="I2596" i="2"/>
  <c r="C2601" i="2"/>
  <c r="G2596" i="2"/>
  <c r="E2596" i="2"/>
  <c r="I2594" i="2"/>
  <c r="E2594" i="2"/>
  <c r="G2594" i="2"/>
  <c r="C2599" i="2"/>
  <c r="I2592" i="2"/>
  <c r="C2597" i="2"/>
  <c r="E2592" i="2"/>
  <c r="G2592" i="2"/>
  <c r="AA513" i="1"/>
  <c r="Z512" i="1"/>
  <c r="AB512" i="1" s="1"/>
  <c r="AC512" i="1" s="1"/>
  <c r="AD512" i="1" s="1"/>
  <c r="BA60" i="1"/>
  <c r="BC60" i="1" s="1"/>
  <c r="BA61" i="1"/>
  <c r="BC61" i="1" s="1"/>
  <c r="AX62" i="1"/>
  <c r="AW62" i="1"/>
  <c r="AY62" i="1"/>
  <c r="C2998" i="2" l="1"/>
  <c r="I2993" i="2"/>
  <c r="E2993" i="2"/>
  <c r="G2993" i="2"/>
  <c r="C3002" i="2"/>
  <c r="I2997" i="2"/>
  <c r="E2997" i="2"/>
  <c r="G2997" i="2"/>
  <c r="C2996" i="2"/>
  <c r="E2991" i="2"/>
  <c r="G2991" i="2"/>
  <c r="I2991" i="2"/>
  <c r="E2999" i="2"/>
  <c r="G2999" i="2"/>
  <c r="I2999" i="2"/>
  <c r="C3000" i="2"/>
  <c r="E2995" i="2"/>
  <c r="G2995" i="2"/>
  <c r="I2995" i="2"/>
  <c r="B2611" i="2"/>
  <c r="J2606" i="2"/>
  <c r="E2597" i="2"/>
  <c r="G2597" i="2"/>
  <c r="I2597" i="2"/>
  <c r="C2602" i="2"/>
  <c r="E2601" i="2"/>
  <c r="G2601" i="2"/>
  <c r="C2606" i="2"/>
  <c r="I2601" i="2"/>
  <c r="E2599" i="2"/>
  <c r="G2599" i="2"/>
  <c r="C2604" i="2"/>
  <c r="I2599" i="2"/>
  <c r="E2595" i="2"/>
  <c r="G2595" i="2"/>
  <c r="C2600" i="2"/>
  <c r="I2595" i="2"/>
  <c r="E2593" i="2"/>
  <c r="G2593" i="2"/>
  <c r="C2598" i="2"/>
  <c r="I2593" i="2"/>
  <c r="Z513" i="1"/>
  <c r="AB513" i="1" s="1"/>
  <c r="AC513" i="1" s="1"/>
  <c r="AD513" i="1" s="1"/>
  <c r="AA514" i="1"/>
  <c r="AZ62" i="1"/>
  <c r="AY63" i="1"/>
  <c r="AX63" i="1"/>
  <c r="AW63" i="1"/>
  <c r="AZ63" i="1"/>
  <c r="G3002" i="2" l="1"/>
  <c r="E3002" i="2"/>
  <c r="I3002" i="2"/>
  <c r="G3000" i="2"/>
  <c r="I3000" i="2"/>
  <c r="E3000" i="2"/>
  <c r="G2996" i="2"/>
  <c r="C3001" i="2"/>
  <c r="E2996" i="2"/>
  <c r="I2996" i="2"/>
  <c r="G2998" i="2"/>
  <c r="E2998" i="2"/>
  <c r="I2998" i="2"/>
  <c r="I2598" i="2"/>
  <c r="C2603" i="2"/>
  <c r="E2598" i="2"/>
  <c r="G2598" i="2"/>
  <c r="I2606" i="2"/>
  <c r="C2611" i="2"/>
  <c r="E2606" i="2"/>
  <c r="G2606" i="2"/>
  <c r="I2602" i="2"/>
  <c r="E2602" i="2"/>
  <c r="G2602" i="2"/>
  <c r="C2607" i="2"/>
  <c r="I2600" i="2"/>
  <c r="C2605" i="2"/>
  <c r="E2600" i="2"/>
  <c r="G2600" i="2"/>
  <c r="I2604" i="2"/>
  <c r="C2609" i="2"/>
  <c r="E2604" i="2"/>
  <c r="G2604" i="2"/>
  <c r="B2616" i="2"/>
  <c r="J2611" i="2"/>
  <c r="Z514" i="1"/>
  <c r="AB514" i="1" s="1"/>
  <c r="AC514" i="1" s="1"/>
  <c r="AD514" i="1" s="1"/>
  <c r="AA515" i="1"/>
  <c r="BA63" i="1"/>
  <c r="BA62" i="1"/>
  <c r="BC62" i="1" s="1"/>
  <c r="BC63" i="1"/>
  <c r="AX64" i="1"/>
  <c r="AW64" i="1"/>
  <c r="AY64" i="1"/>
  <c r="AZ64" i="1"/>
  <c r="I3001" i="2" l="1"/>
  <c r="E3001" i="2"/>
  <c r="G3001" i="2"/>
  <c r="E2609" i="2"/>
  <c r="G2609" i="2"/>
  <c r="C2614" i="2"/>
  <c r="I2609" i="2"/>
  <c r="E2611" i="2"/>
  <c r="G2611" i="2"/>
  <c r="C2616" i="2"/>
  <c r="I2611" i="2"/>
  <c r="E2607" i="2"/>
  <c r="G2607" i="2"/>
  <c r="C2612" i="2"/>
  <c r="I2607" i="2"/>
  <c r="E2605" i="2"/>
  <c r="G2605" i="2"/>
  <c r="I2605" i="2"/>
  <c r="C2610" i="2"/>
  <c r="E2603" i="2"/>
  <c r="G2603" i="2"/>
  <c r="C2608" i="2"/>
  <c r="I2603" i="2"/>
  <c r="B2621" i="2"/>
  <c r="J2616" i="2"/>
  <c r="Z515" i="1"/>
  <c r="AB515" i="1" s="1"/>
  <c r="AC515" i="1" s="1"/>
  <c r="AD515" i="1" s="1"/>
  <c r="AA516" i="1"/>
  <c r="BA64" i="1"/>
  <c r="BC64" i="1" s="1"/>
  <c r="AX65" i="1"/>
  <c r="AW65" i="1"/>
  <c r="AY65" i="1"/>
  <c r="J2621" i="2" l="1"/>
  <c r="B2626" i="2"/>
  <c r="I2608" i="2"/>
  <c r="C2613" i="2"/>
  <c r="E2608" i="2"/>
  <c r="G2608" i="2"/>
  <c r="I2616" i="2"/>
  <c r="C2621" i="2"/>
  <c r="E2616" i="2"/>
  <c r="G2616" i="2"/>
  <c r="I2612" i="2"/>
  <c r="C2617" i="2"/>
  <c r="E2612" i="2"/>
  <c r="G2612" i="2"/>
  <c r="I2614" i="2"/>
  <c r="C2619" i="2"/>
  <c r="E2614" i="2"/>
  <c r="G2614" i="2"/>
  <c r="I2610" i="2"/>
  <c r="E2610" i="2"/>
  <c r="G2610" i="2"/>
  <c r="C2615" i="2"/>
  <c r="Z516" i="1"/>
  <c r="AB516" i="1" s="1"/>
  <c r="AC516" i="1" s="1"/>
  <c r="AD516" i="1" s="1"/>
  <c r="AA517" i="1"/>
  <c r="AZ65" i="1"/>
  <c r="AY66" i="1"/>
  <c r="AX66" i="1"/>
  <c r="AW66" i="1"/>
  <c r="E2617" i="2" l="1"/>
  <c r="G2617" i="2"/>
  <c r="C2622" i="2"/>
  <c r="I2617" i="2"/>
  <c r="E2621" i="2"/>
  <c r="G2621" i="2"/>
  <c r="I2621" i="2"/>
  <c r="C2626" i="2"/>
  <c r="E2615" i="2"/>
  <c r="G2615" i="2"/>
  <c r="C2620" i="2"/>
  <c r="I2615" i="2"/>
  <c r="E2619" i="2"/>
  <c r="G2619" i="2"/>
  <c r="C2624" i="2"/>
  <c r="I2619" i="2"/>
  <c r="E2613" i="2"/>
  <c r="G2613" i="2"/>
  <c r="I2613" i="2"/>
  <c r="C2618" i="2"/>
  <c r="J2626" i="2"/>
  <c r="B2631" i="2"/>
  <c r="AA518" i="1"/>
  <c r="Z517" i="1"/>
  <c r="AB517" i="1" s="1"/>
  <c r="AC517" i="1" s="1"/>
  <c r="AD517" i="1" s="1"/>
  <c r="BA65" i="1"/>
  <c r="BC65" i="1" s="1"/>
  <c r="AZ66" i="1"/>
  <c r="AX67" i="1"/>
  <c r="AW67" i="1"/>
  <c r="AY67" i="1"/>
  <c r="AZ67" i="1"/>
  <c r="B2636" i="2" l="1"/>
  <c r="J2631" i="2"/>
  <c r="I2618" i="2"/>
  <c r="E2618" i="2"/>
  <c r="G2618" i="2"/>
  <c r="C2623" i="2"/>
  <c r="I2626" i="2"/>
  <c r="E2626" i="2"/>
  <c r="C2631" i="2"/>
  <c r="G2626" i="2"/>
  <c r="I2624" i="2"/>
  <c r="C2629" i="2"/>
  <c r="E2624" i="2"/>
  <c r="G2624" i="2"/>
  <c r="I2622" i="2"/>
  <c r="C2627" i="2"/>
  <c r="E2622" i="2"/>
  <c r="G2622" i="2"/>
  <c r="I2620" i="2"/>
  <c r="C2625" i="2"/>
  <c r="E2620" i="2"/>
  <c r="G2620" i="2"/>
  <c r="AA519" i="1"/>
  <c r="Z518" i="1"/>
  <c r="AB518" i="1" s="1"/>
  <c r="AC518" i="1" s="1"/>
  <c r="AD518" i="1" s="1"/>
  <c r="BA66" i="1"/>
  <c r="BC66" i="1" s="1"/>
  <c r="BA67" i="1"/>
  <c r="BC67" i="1" s="1"/>
  <c r="AX68" i="1"/>
  <c r="AW68" i="1"/>
  <c r="AY68" i="1"/>
  <c r="E2629" i="2" l="1"/>
  <c r="G2629" i="2"/>
  <c r="I2629" i="2"/>
  <c r="C2634" i="2"/>
  <c r="E2623" i="2"/>
  <c r="G2623" i="2"/>
  <c r="C2628" i="2"/>
  <c r="I2623" i="2"/>
  <c r="E2625" i="2"/>
  <c r="G2625" i="2"/>
  <c r="C2630" i="2"/>
  <c r="I2625" i="2"/>
  <c r="E2631" i="2"/>
  <c r="G2631" i="2"/>
  <c r="I2631" i="2"/>
  <c r="C2636" i="2"/>
  <c r="E2627" i="2"/>
  <c r="G2627" i="2"/>
  <c r="I2627" i="2"/>
  <c r="C2632" i="2"/>
  <c r="B2641" i="2"/>
  <c r="J2636" i="2"/>
  <c r="Z519" i="1"/>
  <c r="AB519" i="1" s="1"/>
  <c r="AC519" i="1" s="1"/>
  <c r="AD519" i="1" s="1"/>
  <c r="AA520" i="1"/>
  <c r="AZ68" i="1"/>
  <c r="AY69" i="1"/>
  <c r="AX69" i="1"/>
  <c r="AW69" i="1"/>
  <c r="I2628" i="2" l="1"/>
  <c r="C2633" i="2"/>
  <c r="G2628" i="2"/>
  <c r="E2628" i="2"/>
  <c r="E2632" i="2"/>
  <c r="G2632" i="2"/>
  <c r="I2632" i="2"/>
  <c r="C2637" i="2"/>
  <c r="E2636" i="2"/>
  <c r="G2636" i="2"/>
  <c r="I2636" i="2"/>
  <c r="C2641" i="2"/>
  <c r="E2634" i="2"/>
  <c r="G2634" i="2"/>
  <c r="I2634" i="2"/>
  <c r="C2639" i="2"/>
  <c r="E2630" i="2"/>
  <c r="G2630" i="2"/>
  <c r="I2630" i="2"/>
  <c r="C2635" i="2"/>
  <c r="B2646" i="2"/>
  <c r="J2641" i="2"/>
  <c r="Z520" i="1"/>
  <c r="AB520" i="1" s="1"/>
  <c r="AC520" i="1" s="1"/>
  <c r="AD520" i="1" s="1"/>
  <c r="AA521" i="1"/>
  <c r="BA68" i="1"/>
  <c r="BC68" i="1" s="1"/>
  <c r="AZ69" i="1"/>
  <c r="AY70" i="1"/>
  <c r="AX70" i="1"/>
  <c r="AW70" i="1"/>
  <c r="AZ70" i="1"/>
  <c r="E2641" i="2" l="1"/>
  <c r="G2641" i="2"/>
  <c r="C2646" i="2"/>
  <c r="I2641" i="2"/>
  <c r="B2651" i="2"/>
  <c r="J2646" i="2"/>
  <c r="E2635" i="2"/>
  <c r="I2635" i="2"/>
  <c r="C2640" i="2"/>
  <c r="G2635" i="2"/>
  <c r="E2637" i="2"/>
  <c r="C2642" i="2"/>
  <c r="I2637" i="2"/>
  <c r="G2637" i="2"/>
  <c r="E2639" i="2"/>
  <c r="G2639" i="2"/>
  <c r="I2639" i="2"/>
  <c r="C2644" i="2"/>
  <c r="E2633" i="2"/>
  <c r="G2633" i="2"/>
  <c r="I2633" i="2"/>
  <c r="C2638" i="2"/>
  <c r="Z521" i="1"/>
  <c r="AB521" i="1" s="1"/>
  <c r="AC521" i="1" s="1"/>
  <c r="AD521" i="1" s="1"/>
  <c r="AA522" i="1"/>
  <c r="BA69" i="1"/>
  <c r="BC69" i="1" s="1"/>
  <c r="BA70" i="1"/>
  <c r="BC70" i="1" s="1"/>
  <c r="AY71" i="1"/>
  <c r="AX71" i="1"/>
  <c r="AW71" i="1"/>
  <c r="E2640" i="2" l="1"/>
  <c r="G2640" i="2"/>
  <c r="I2640" i="2"/>
  <c r="C2645" i="2"/>
  <c r="E2638" i="2"/>
  <c r="G2638" i="2"/>
  <c r="I2638" i="2"/>
  <c r="C2643" i="2"/>
  <c r="E2642" i="2"/>
  <c r="G2642" i="2"/>
  <c r="I2642" i="2"/>
  <c r="C2647" i="2"/>
  <c r="B2656" i="2"/>
  <c r="J2651" i="2"/>
  <c r="G2646" i="2"/>
  <c r="I2646" i="2"/>
  <c r="C2651" i="2"/>
  <c r="E2646" i="2"/>
  <c r="E2644" i="2"/>
  <c r="G2644" i="2"/>
  <c r="I2644" i="2"/>
  <c r="C2649" i="2"/>
  <c r="Z522" i="1"/>
  <c r="AB522" i="1" s="1"/>
  <c r="AC522" i="1" s="1"/>
  <c r="AD522" i="1" s="1"/>
  <c r="AA523" i="1"/>
  <c r="AZ71" i="1"/>
  <c r="AY72" i="1"/>
  <c r="AX72" i="1"/>
  <c r="AW72" i="1"/>
  <c r="AZ72" i="1" s="1"/>
  <c r="E2643" i="2" l="1"/>
  <c r="G2643" i="2"/>
  <c r="I2643" i="2"/>
  <c r="C2648" i="2"/>
  <c r="E2647" i="2"/>
  <c r="G2647" i="2"/>
  <c r="I2647" i="2"/>
  <c r="C2652" i="2"/>
  <c r="E2649" i="2"/>
  <c r="G2649" i="2"/>
  <c r="I2649" i="2"/>
  <c r="C2654" i="2"/>
  <c r="E2645" i="2"/>
  <c r="G2645" i="2"/>
  <c r="I2645" i="2"/>
  <c r="C2650" i="2"/>
  <c r="E2651" i="2"/>
  <c r="G2651" i="2"/>
  <c r="I2651" i="2"/>
  <c r="C2656" i="2"/>
  <c r="B2661" i="2"/>
  <c r="J2656" i="2"/>
  <c r="AA524" i="1"/>
  <c r="Z523" i="1"/>
  <c r="AB523" i="1" s="1"/>
  <c r="AC523" i="1" s="1"/>
  <c r="AD523" i="1" s="1"/>
  <c r="BA72" i="1"/>
  <c r="BA71" i="1"/>
  <c r="BC71" i="1" s="1"/>
  <c r="BC72" i="1"/>
  <c r="AY73" i="1"/>
  <c r="AX73" i="1"/>
  <c r="AW73" i="1"/>
  <c r="E2654" i="2" l="1"/>
  <c r="G2654" i="2"/>
  <c r="I2654" i="2"/>
  <c r="C2659" i="2"/>
  <c r="E2656" i="2"/>
  <c r="G2656" i="2"/>
  <c r="I2656" i="2"/>
  <c r="C2661" i="2"/>
  <c r="E2652" i="2"/>
  <c r="C2657" i="2"/>
  <c r="G2652" i="2"/>
  <c r="I2652" i="2"/>
  <c r="J2661" i="2"/>
  <c r="B2666" i="2"/>
  <c r="C2655" i="2"/>
  <c r="E2650" i="2"/>
  <c r="G2650" i="2"/>
  <c r="I2650" i="2"/>
  <c r="I2648" i="2"/>
  <c r="C2653" i="2"/>
  <c r="E2648" i="2"/>
  <c r="G2648" i="2"/>
  <c r="AA525" i="1"/>
  <c r="Z524" i="1"/>
  <c r="AB524" i="1" s="1"/>
  <c r="AC524" i="1" s="1"/>
  <c r="AD524" i="1" s="1"/>
  <c r="AZ73" i="1"/>
  <c r="AY74" i="1"/>
  <c r="AX74" i="1"/>
  <c r="AW74" i="1"/>
  <c r="AZ74" i="1" s="1"/>
  <c r="E2653" i="2" l="1"/>
  <c r="G2653" i="2"/>
  <c r="I2653" i="2"/>
  <c r="C2658" i="2"/>
  <c r="E2661" i="2"/>
  <c r="C2666" i="2"/>
  <c r="G2661" i="2"/>
  <c r="I2661" i="2"/>
  <c r="E2659" i="2"/>
  <c r="I2659" i="2"/>
  <c r="C2664" i="2"/>
  <c r="G2659" i="2"/>
  <c r="E2657" i="2"/>
  <c r="G2657" i="2"/>
  <c r="I2657" i="2"/>
  <c r="C2662" i="2"/>
  <c r="B2671" i="2"/>
  <c r="J2666" i="2"/>
  <c r="E2655" i="2"/>
  <c r="G2655" i="2"/>
  <c r="I2655" i="2"/>
  <c r="C2660" i="2"/>
  <c r="Z525" i="1"/>
  <c r="AB525" i="1" s="1"/>
  <c r="AC525" i="1" s="1"/>
  <c r="AD525" i="1" s="1"/>
  <c r="AA526" i="1"/>
  <c r="BA73" i="1"/>
  <c r="BC73" i="1" s="1"/>
  <c r="BA74" i="1"/>
  <c r="BC74" i="1" s="1"/>
  <c r="AY75" i="1"/>
  <c r="AX75" i="1"/>
  <c r="AW75" i="1"/>
  <c r="AZ75" i="1"/>
  <c r="E2660" i="2" l="1"/>
  <c r="G2660" i="2"/>
  <c r="I2660" i="2"/>
  <c r="C2665" i="2"/>
  <c r="E2666" i="2"/>
  <c r="G2666" i="2"/>
  <c r="I2666" i="2"/>
  <c r="C2671" i="2"/>
  <c r="E2664" i="2"/>
  <c r="G2664" i="2"/>
  <c r="I2664" i="2"/>
  <c r="C2669" i="2"/>
  <c r="B2676" i="2"/>
  <c r="J2671" i="2"/>
  <c r="E2662" i="2"/>
  <c r="G2662" i="2"/>
  <c r="I2662" i="2"/>
  <c r="C2667" i="2"/>
  <c r="E2658" i="2"/>
  <c r="G2658" i="2"/>
  <c r="I2658" i="2"/>
  <c r="C2663" i="2"/>
  <c r="Z526" i="1"/>
  <c r="AB526" i="1" s="1"/>
  <c r="AC526" i="1" s="1"/>
  <c r="AD526" i="1" s="1"/>
  <c r="AA527" i="1"/>
  <c r="BA75" i="1"/>
  <c r="BC75" i="1" s="1"/>
  <c r="AY76" i="1"/>
  <c r="AX76" i="1"/>
  <c r="AW76" i="1"/>
  <c r="AZ76" i="1" s="1"/>
  <c r="E2669" i="2" l="1"/>
  <c r="G2669" i="2"/>
  <c r="I2669" i="2"/>
  <c r="C2674" i="2"/>
  <c r="E2671" i="2"/>
  <c r="G2671" i="2"/>
  <c r="I2671" i="2"/>
  <c r="C2676" i="2"/>
  <c r="E2665" i="2"/>
  <c r="G2665" i="2"/>
  <c r="I2665" i="2"/>
  <c r="C2670" i="2"/>
  <c r="E2663" i="2"/>
  <c r="I2663" i="2"/>
  <c r="C2668" i="2"/>
  <c r="G2663" i="2"/>
  <c r="E2667" i="2"/>
  <c r="G2667" i="2"/>
  <c r="I2667" i="2"/>
  <c r="C2672" i="2"/>
  <c r="B2681" i="2"/>
  <c r="J2676" i="2"/>
  <c r="Z527" i="1"/>
  <c r="AB527" i="1" s="1"/>
  <c r="AC527" i="1" s="1"/>
  <c r="AD527" i="1" s="1"/>
  <c r="AA528" i="1"/>
  <c r="BA76" i="1"/>
  <c r="BC76" i="1" s="1"/>
  <c r="AW77" i="1"/>
  <c r="AY77" i="1"/>
  <c r="AX77" i="1"/>
  <c r="AZ77" i="1"/>
  <c r="E2676" i="2" l="1"/>
  <c r="C2681" i="2"/>
  <c r="G2676" i="2"/>
  <c r="I2676" i="2"/>
  <c r="C2679" i="2"/>
  <c r="E2674" i="2"/>
  <c r="G2674" i="2"/>
  <c r="I2674" i="2"/>
  <c r="G2670" i="2"/>
  <c r="I2670" i="2"/>
  <c r="C2675" i="2"/>
  <c r="E2670" i="2"/>
  <c r="B2686" i="2"/>
  <c r="J2681" i="2"/>
  <c r="I2672" i="2"/>
  <c r="C2677" i="2"/>
  <c r="G2672" i="2"/>
  <c r="E2672" i="2"/>
  <c r="E2668" i="2"/>
  <c r="G2668" i="2"/>
  <c r="I2668" i="2"/>
  <c r="C2673" i="2"/>
  <c r="Z528" i="1"/>
  <c r="AB528" i="1" s="1"/>
  <c r="AC528" i="1" s="1"/>
  <c r="AD528" i="1" s="1"/>
  <c r="AA529" i="1"/>
  <c r="BA77" i="1"/>
  <c r="BC77" i="1" s="1"/>
  <c r="AY78" i="1"/>
  <c r="AX78" i="1"/>
  <c r="AW78" i="1"/>
  <c r="AZ78" i="1"/>
  <c r="E2673" i="2" l="1"/>
  <c r="G2673" i="2"/>
  <c r="I2673" i="2"/>
  <c r="C2678" i="2"/>
  <c r="E2679" i="2"/>
  <c r="G2679" i="2"/>
  <c r="I2679" i="2"/>
  <c r="C2684" i="2"/>
  <c r="E2675" i="2"/>
  <c r="G2675" i="2"/>
  <c r="I2675" i="2"/>
  <c r="C2680" i="2"/>
  <c r="E2677" i="2"/>
  <c r="G2677" i="2"/>
  <c r="I2677" i="2"/>
  <c r="C2682" i="2"/>
  <c r="E2681" i="2"/>
  <c r="G2681" i="2"/>
  <c r="I2681" i="2"/>
  <c r="C2686" i="2"/>
  <c r="B2691" i="2"/>
  <c r="J2686" i="2"/>
  <c r="AA530" i="1"/>
  <c r="Z529" i="1"/>
  <c r="AB529" i="1" s="1"/>
  <c r="AC529" i="1" s="1"/>
  <c r="AD529" i="1" s="1"/>
  <c r="BA78" i="1"/>
  <c r="BC78" i="1" s="1"/>
  <c r="AY79" i="1"/>
  <c r="AX79" i="1"/>
  <c r="AW79" i="1"/>
  <c r="AZ79" i="1"/>
  <c r="E2686" i="2" l="1"/>
  <c r="G2686" i="2"/>
  <c r="I2686" i="2"/>
  <c r="C2691" i="2"/>
  <c r="E2684" i="2"/>
  <c r="G2684" i="2"/>
  <c r="I2684" i="2"/>
  <c r="C2689" i="2"/>
  <c r="E2682" i="2"/>
  <c r="G2682" i="2"/>
  <c r="I2682" i="2"/>
  <c r="C2687" i="2"/>
  <c r="E2678" i="2"/>
  <c r="G2678" i="2"/>
  <c r="C2683" i="2"/>
  <c r="I2678" i="2"/>
  <c r="B2696" i="2"/>
  <c r="J2696" i="2" s="1"/>
  <c r="J2691" i="2"/>
  <c r="E2680" i="2"/>
  <c r="G2680" i="2"/>
  <c r="I2680" i="2"/>
  <c r="C2685" i="2"/>
  <c r="AA531" i="1"/>
  <c r="Z530" i="1"/>
  <c r="AB530" i="1" s="1"/>
  <c r="AC530" i="1" s="1"/>
  <c r="AD530" i="1" s="1"/>
  <c r="BA79" i="1"/>
  <c r="BC79" i="1" s="1"/>
  <c r="AW80" i="1"/>
  <c r="AX80" i="1"/>
  <c r="AY80" i="1"/>
  <c r="AZ80" i="1" s="1"/>
  <c r="E2689" i="2" l="1"/>
  <c r="G2689" i="2"/>
  <c r="I2689" i="2"/>
  <c r="C2694" i="2"/>
  <c r="E2691" i="2"/>
  <c r="G2691" i="2"/>
  <c r="I2691" i="2"/>
  <c r="C2696" i="2"/>
  <c r="E2687" i="2"/>
  <c r="C2692" i="2"/>
  <c r="G2687" i="2"/>
  <c r="I2687" i="2"/>
  <c r="E2685" i="2"/>
  <c r="C2690" i="2"/>
  <c r="I2685" i="2"/>
  <c r="G2685" i="2"/>
  <c r="E2683" i="2"/>
  <c r="I2683" i="2"/>
  <c r="C2688" i="2"/>
  <c r="G2683" i="2"/>
  <c r="Z531" i="1"/>
  <c r="AB531" i="1" s="1"/>
  <c r="AC531" i="1" s="1"/>
  <c r="AD531" i="1" s="1"/>
  <c r="AA532" i="1"/>
  <c r="BA80" i="1"/>
  <c r="BC80" i="1" s="1"/>
  <c r="AY81" i="1"/>
  <c r="AX81" i="1"/>
  <c r="AW81" i="1"/>
  <c r="E2692" i="2" l="1"/>
  <c r="G2692" i="2"/>
  <c r="I2692" i="2"/>
  <c r="C2697" i="2"/>
  <c r="E2688" i="2"/>
  <c r="G2688" i="2"/>
  <c r="I2688" i="2"/>
  <c r="C2693" i="2"/>
  <c r="G2694" i="2"/>
  <c r="I2694" i="2"/>
  <c r="C2699" i="2"/>
  <c r="E2694" i="2"/>
  <c r="I2696" i="2"/>
  <c r="E2696" i="2"/>
  <c r="G2696" i="2"/>
  <c r="E2690" i="2"/>
  <c r="G2690" i="2"/>
  <c r="I2690" i="2"/>
  <c r="C2695" i="2"/>
  <c r="Z532" i="1"/>
  <c r="AB532" i="1" s="1"/>
  <c r="AC532" i="1" s="1"/>
  <c r="AD532" i="1" s="1"/>
  <c r="AA533" i="1"/>
  <c r="AZ81" i="1"/>
  <c r="AY82" i="1"/>
  <c r="AX82" i="1"/>
  <c r="AW82" i="1"/>
  <c r="AZ82" i="1"/>
  <c r="E2693" i="2" l="1"/>
  <c r="G2693" i="2"/>
  <c r="I2693" i="2"/>
  <c r="C2698" i="2"/>
  <c r="E2695" i="2"/>
  <c r="G2695" i="2"/>
  <c r="I2695" i="2"/>
  <c r="E2699" i="2"/>
  <c r="G2699" i="2"/>
  <c r="I2699" i="2"/>
  <c r="E2697" i="2"/>
  <c r="G2697" i="2"/>
  <c r="I2697" i="2"/>
  <c r="Z533" i="1"/>
  <c r="AB533" i="1" s="1"/>
  <c r="AC533" i="1" s="1"/>
  <c r="AD533" i="1" s="1"/>
  <c r="AA534" i="1"/>
  <c r="BA81" i="1"/>
  <c r="BC81" i="1" s="1"/>
  <c r="BA82" i="1"/>
  <c r="BC82" i="1" s="1"/>
  <c r="AW83" i="1"/>
  <c r="AY83" i="1"/>
  <c r="AX83" i="1"/>
  <c r="AZ83" i="1" s="1"/>
  <c r="I2698" i="2" l="1"/>
  <c r="E2698" i="2"/>
  <c r="G2698" i="2"/>
  <c r="Z534" i="1"/>
  <c r="AB534" i="1" s="1"/>
  <c r="AC534" i="1" s="1"/>
  <c r="AD534" i="1" s="1"/>
  <c r="AA535" i="1"/>
  <c r="BA83" i="1"/>
  <c r="BC83" i="1" s="1"/>
  <c r="AY84" i="1"/>
  <c r="AX84" i="1"/>
  <c r="AW84" i="1"/>
  <c r="AA536" i="1" l="1"/>
  <c r="Z535" i="1"/>
  <c r="AB535" i="1" s="1"/>
  <c r="AC535" i="1" s="1"/>
  <c r="AD535" i="1" s="1"/>
  <c r="AZ84" i="1"/>
  <c r="AY85" i="1"/>
  <c r="AX85" i="1"/>
  <c r="AW85" i="1"/>
  <c r="AZ85" i="1" s="1"/>
  <c r="Z536" i="1" l="1"/>
  <c r="AB536" i="1" s="1"/>
  <c r="AC536" i="1" s="1"/>
  <c r="AD536" i="1" s="1"/>
  <c r="AA537" i="1"/>
  <c r="BA84" i="1"/>
  <c r="BC84" i="1" s="1"/>
  <c r="BA85" i="1"/>
  <c r="BC85" i="1" s="1"/>
  <c r="AW86" i="1"/>
  <c r="AY86" i="1"/>
  <c r="AX86" i="1"/>
  <c r="Z537" i="1" l="1"/>
  <c r="AB537" i="1" s="1"/>
  <c r="AC537" i="1" s="1"/>
  <c r="AD537" i="1" s="1"/>
  <c r="AA538" i="1"/>
  <c r="AZ86" i="1"/>
  <c r="AY87" i="1"/>
  <c r="AX87" i="1"/>
  <c r="AW87" i="1"/>
  <c r="Z538" i="1" l="1"/>
  <c r="AB538" i="1" s="1"/>
  <c r="AC538" i="1" s="1"/>
  <c r="AD538" i="1" s="1"/>
  <c r="AA539" i="1"/>
  <c r="BA86" i="1"/>
  <c r="BC86" i="1" s="1"/>
  <c r="AZ87" i="1"/>
  <c r="AY88" i="1"/>
  <c r="AX88" i="1"/>
  <c r="AW88" i="1"/>
  <c r="AZ88" i="1"/>
  <c r="Z539" i="1" l="1"/>
  <c r="AB539" i="1" s="1"/>
  <c r="AC539" i="1" s="1"/>
  <c r="AD539" i="1" s="1"/>
  <c r="AA540" i="1"/>
  <c r="BA87" i="1"/>
  <c r="BC87" i="1" s="1"/>
  <c r="BA88" i="1"/>
  <c r="BC88" i="1" s="1"/>
  <c r="AW89" i="1"/>
  <c r="AX89" i="1"/>
  <c r="AY89" i="1"/>
  <c r="AZ89" i="1" s="1"/>
  <c r="Z540" i="1" l="1"/>
  <c r="AB540" i="1" s="1"/>
  <c r="AC540" i="1" s="1"/>
  <c r="AD540" i="1" s="1"/>
  <c r="AA541" i="1"/>
  <c r="BA89" i="1"/>
  <c r="BC89" i="1" s="1"/>
  <c r="AY90" i="1"/>
  <c r="AX90" i="1"/>
  <c r="AW90" i="1"/>
  <c r="AZ90" i="1"/>
  <c r="Z541" i="1" l="1"/>
  <c r="AB541" i="1" s="1"/>
  <c r="AC541" i="1" s="1"/>
  <c r="AD541" i="1" s="1"/>
  <c r="AA542" i="1"/>
  <c r="BA90" i="1"/>
  <c r="BC90" i="1" s="1"/>
  <c r="AY91" i="1"/>
  <c r="AX91" i="1"/>
  <c r="AW91" i="1"/>
  <c r="Z542" i="1" l="1"/>
  <c r="AB542" i="1" s="1"/>
  <c r="AC542" i="1" s="1"/>
  <c r="AD542" i="1" s="1"/>
  <c r="AA543" i="1"/>
  <c r="AZ91" i="1"/>
  <c r="BA91" i="1"/>
  <c r="BC91" i="1" s="1"/>
  <c r="AW92" i="1"/>
  <c r="AY92" i="1"/>
  <c r="AX92" i="1"/>
  <c r="AZ92" i="1"/>
  <c r="Z543" i="1" l="1"/>
  <c r="AB543" i="1" s="1"/>
  <c r="AC543" i="1" s="1"/>
  <c r="AD543" i="1" s="1"/>
  <c r="AA544" i="1"/>
  <c r="BA92" i="1"/>
  <c r="BC92" i="1" s="1"/>
  <c r="AX93" i="1"/>
  <c r="AY93" i="1"/>
  <c r="AW93" i="1"/>
  <c r="Z544" i="1" l="1"/>
  <c r="AB544" i="1" s="1"/>
  <c r="AC544" i="1" s="1"/>
  <c r="AD544" i="1" s="1"/>
  <c r="AA545" i="1"/>
  <c r="AZ93" i="1"/>
  <c r="AY94" i="1"/>
  <c r="AX94" i="1"/>
  <c r="AW94" i="1"/>
  <c r="Z545" i="1" l="1"/>
  <c r="AB545" i="1" s="1"/>
  <c r="AC545" i="1" s="1"/>
  <c r="AD545" i="1" s="1"/>
  <c r="AA546" i="1"/>
  <c r="BA93" i="1"/>
  <c r="BC93" i="1" s="1"/>
  <c r="AZ94" i="1"/>
  <c r="AY95" i="1"/>
  <c r="AX95" i="1"/>
  <c r="AW95" i="1"/>
  <c r="AZ95" i="1"/>
  <c r="Z546" i="1" l="1"/>
  <c r="AB546" i="1" s="1"/>
  <c r="AC546" i="1" s="1"/>
  <c r="AD546" i="1" s="1"/>
  <c r="AA547" i="1"/>
  <c r="BA95" i="1"/>
  <c r="BA94" i="1"/>
  <c r="BC94" i="1" s="1"/>
  <c r="AX96" i="1"/>
  <c r="AY96" i="1"/>
  <c r="AW96" i="1"/>
  <c r="Z547" i="1" l="1"/>
  <c r="AB547" i="1" s="1"/>
  <c r="AC547" i="1" s="1"/>
  <c r="AD547" i="1" s="1"/>
  <c r="AA548" i="1"/>
  <c r="BC95" i="1"/>
  <c r="AZ96" i="1"/>
  <c r="AW97" i="1"/>
  <c r="AY97" i="1"/>
  <c r="AX97" i="1"/>
  <c r="Z548" i="1" l="1"/>
  <c r="AB548" i="1" s="1"/>
  <c r="AC548" i="1" s="1"/>
  <c r="AD548" i="1" s="1"/>
  <c r="AA549" i="1"/>
  <c r="BA96" i="1"/>
  <c r="BC96" i="1" s="1"/>
  <c r="AZ97" i="1"/>
  <c r="AY98" i="1"/>
  <c r="AX98" i="1"/>
  <c r="AZ98" i="1" s="1"/>
  <c r="AW98" i="1"/>
  <c r="Z549" i="1" l="1"/>
  <c r="AB549" i="1" s="1"/>
  <c r="AC549" i="1" s="1"/>
  <c r="AD549" i="1" s="1"/>
  <c r="AA550" i="1"/>
  <c r="BA97" i="1"/>
  <c r="BC97" i="1" s="1"/>
  <c r="BA98" i="1"/>
  <c r="BC98" i="1" s="1"/>
  <c r="AX99" i="1"/>
  <c r="AW99" i="1"/>
  <c r="AY99" i="1"/>
  <c r="AZ99" i="1"/>
  <c r="Z550" i="1" l="1"/>
  <c r="AB550" i="1" s="1"/>
  <c r="AC550" i="1" s="1"/>
  <c r="AD550" i="1" s="1"/>
  <c r="AA551" i="1"/>
  <c r="BA99" i="1"/>
  <c r="BC99" i="1" s="1"/>
  <c r="AY100" i="1"/>
  <c r="AX100" i="1"/>
  <c r="AW100" i="1"/>
  <c r="AZ100" i="1"/>
  <c r="Z551" i="1" l="1"/>
  <c r="AB551" i="1" s="1"/>
  <c r="AC551" i="1" s="1"/>
  <c r="AD551" i="1" s="1"/>
  <c r="AA552" i="1"/>
  <c r="BA100" i="1"/>
  <c r="BC100" i="1" s="1"/>
  <c r="AW101" i="1"/>
  <c r="AY101" i="1"/>
  <c r="AX101" i="1"/>
  <c r="Z552" i="1" l="1"/>
  <c r="AB552" i="1" s="1"/>
  <c r="AC552" i="1" s="1"/>
  <c r="AD552" i="1" s="1"/>
  <c r="AA553" i="1"/>
  <c r="AZ101" i="1"/>
  <c r="AX102" i="1"/>
  <c r="AY102" i="1"/>
  <c r="AW102" i="1"/>
  <c r="Z553" i="1" l="1"/>
  <c r="AB553" i="1" s="1"/>
  <c r="AC553" i="1" s="1"/>
  <c r="AD553" i="1" s="1"/>
  <c r="AA554" i="1"/>
  <c r="BA101" i="1"/>
  <c r="BC101" i="1" s="1"/>
  <c r="AZ102" i="1"/>
  <c r="AY103" i="1"/>
  <c r="AX103" i="1"/>
  <c r="AW103" i="1"/>
  <c r="Z554" i="1" l="1"/>
  <c r="AB554" i="1" s="1"/>
  <c r="AC554" i="1" s="1"/>
  <c r="AD554" i="1" s="1"/>
  <c r="AA555" i="1"/>
  <c r="BA102" i="1"/>
  <c r="BC102" i="1" s="1"/>
  <c r="AZ103" i="1"/>
  <c r="AY104" i="1"/>
  <c r="AX104" i="1"/>
  <c r="AW104" i="1"/>
  <c r="AZ104" i="1"/>
  <c r="Z555" i="1" l="1"/>
  <c r="AB555" i="1" s="1"/>
  <c r="AC555" i="1" s="1"/>
  <c r="AD555" i="1" s="1"/>
  <c r="AA556" i="1"/>
  <c r="BA104" i="1"/>
  <c r="BA103" i="1"/>
  <c r="BC103" i="1" s="1"/>
  <c r="BC104" i="1"/>
  <c r="AX105" i="1"/>
  <c r="AY105" i="1"/>
  <c r="AW105" i="1"/>
  <c r="Z556" i="1" l="1"/>
  <c r="AB556" i="1" s="1"/>
  <c r="AC556" i="1" s="1"/>
  <c r="AD556" i="1" s="1"/>
  <c r="AA557" i="1"/>
  <c r="AZ105" i="1"/>
  <c r="AW106" i="1"/>
  <c r="AY106" i="1"/>
  <c r="AX106" i="1"/>
  <c r="Z557" i="1" l="1"/>
  <c r="AB557" i="1" s="1"/>
  <c r="AC557" i="1" s="1"/>
  <c r="AD557" i="1" s="1"/>
  <c r="AA558" i="1"/>
  <c r="BA105" i="1"/>
  <c r="BC105" i="1" s="1"/>
  <c r="AZ106" i="1"/>
  <c r="AY107" i="1"/>
  <c r="AX107" i="1"/>
  <c r="AW107" i="1"/>
  <c r="AZ107" i="1"/>
  <c r="Z558" i="1" l="1"/>
  <c r="AB558" i="1" s="1"/>
  <c r="AC558" i="1" s="1"/>
  <c r="AD558" i="1" s="1"/>
  <c r="AA559" i="1"/>
  <c r="BA106" i="1"/>
  <c r="BC106" i="1" s="1"/>
  <c r="BA107" i="1"/>
  <c r="BC107" i="1" s="1"/>
  <c r="AX108" i="1"/>
  <c r="AW108" i="1"/>
  <c r="AY108" i="1"/>
  <c r="AZ108" i="1" s="1"/>
  <c r="AA560" i="1" l="1"/>
  <c r="Z559" i="1"/>
  <c r="AB559" i="1" s="1"/>
  <c r="AC559" i="1" s="1"/>
  <c r="AD559" i="1" s="1"/>
  <c r="BA108" i="1"/>
  <c r="BC108" i="1" s="1"/>
  <c r="AY109" i="1"/>
  <c r="AX109" i="1"/>
  <c r="AW109" i="1"/>
  <c r="AZ109" i="1" s="1"/>
  <c r="AA561" i="1" l="1"/>
  <c r="Z560" i="1"/>
  <c r="AB560" i="1" s="1"/>
  <c r="AC560" i="1" s="1"/>
  <c r="AD560" i="1" s="1"/>
  <c r="BA109" i="1"/>
  <c r="BC109" i="1" s="1"/>
  <c r="AW110" i="1"/>
  <c r="AX110" i="1"/>
  <c r="AY110" i="1"/>
  <c r="Z561" i="1" l="1"/>
  <c r="AB561" i="1" s="1"/>
  <c r="AC561" i="1" s="1"/>
  <c r="AD561" i="1" s="1"/>
  <c r="AA562" i="1"/>
  <c r="AZ110" i="1"/>
  <c r="AX111" i="1"/>
  <c r="AY111" i="1"/>
  <c r="AW111" i="1"/>
  <c r="AZ111" i="1" s="1"/>
  <c r="Z562" i="1" l="1"/>
  <c r="AB562" i="1" s="1"/>
  <c r="AC562" i="1" s="1"/>
  <c r="AD562" i="1" s="1"/>
  <c r="AA563" i="1"/>
  <c r="BA110" i="1"/>
  <c r="BC110" i="1" s="1"/>
  <c r="BA111" i="1"/>
  <c r="BC111" i="1" s="1"/>
  <c r="AY112" i="1"/>
  <c r="AX112" i="1"/>
  <c r="AW112" i="1"/>
  <c r="AZ112" i="1"/>
  <c r="Z563" i="1" l="1"/>
  <c r="AB563" i="1" s="1"/>
  <c r="AC563" i="1" s="1"/>
  <c r="AD563" i="1" s="1"/>
  <c r="AA564" i="1"/>
  <c r="BA112" i="1"/>
  <c r="BC112" i="1" s="1"/>
  <c r="AY113" i="1"/>
  <c r="AX113" i="1"/>
  <c r="AW113" i="1"/>
  <c r="AZ113" i="1"/>
  <c r="Z564" i="1" l="1"/>
  <c r="AB564" i="1" s="1"/>
  <c r="AC564" i="1" s="1"/>
  <c r="AD564" i="1" s="1"/>
  <c r="AA565" i="1"/>
  <c r="BA113" i="1"/>
  <c r="BC113" i="1" s="1"/>
  <c r="AX114" i="1"/>
  <c r="AY114" i="1"/>
  <c r="AW114" i="1"/>
  <c r="AA566" i="1" l="1"/>
  <c r="Z565" i="1"/>
  <c r="AB565" i="1" s="1"/>
  <c r="AC565" i="1" s="1"/>
  <c r="AD565" i="1" s="1"/>
  <c r="AZ114" i="1"/>
  <c r="AW115" i="1"/>
  <c r="AY115" i="1"/>
  <c r="AX115" i="1"/>
  <c r="AZ115" i="1"/>
  <c r="AA567" i="1" l="1"/>
  <c r="Z566" i="1"/>
  <c r="AB566" i="1" s="1"/>
  <c r="AC566" i="1" s="1"/>
  <c r="AD566" i="1" s="1"/>
  <c r="BA115" i="1"/>
  <c r="BA114" i="1"/>
  <c r="BC114" i="1" s="1"/>
  <c r="AY116" i="1"/>
  <c r="AX116" i="1"/>
  <c r="AZ116" i="1" s="1"/>
  <c r="AW116" i="1"/>
  <c r="Z567" i="1" l="1"/>
  <c r="AB567" i="1" s="1"/>
  <c r="AC567" i="1" s="1"/>
  <c r="AD567" i="1" s="1"/>
  <c r="AA568" i="1"/>
  <c r="BC115" i="1"/>
  <c r="BA116" i="1"/>
  <c r="BC116" i="1" s="1"/>
  <c r="AX117" i="1"/>
  <c r="AW117" i="1"/>
  <c r="AY117" i="1"/>
  <c r="AZ117" i="1" s="1"/>
  <c r="Z568" i="1" l="1"/>
  <c r="AB568" i="1" s="1"/>
  <c r="AC568" i="1" s="1"/>
  <c r="AD568" i="1" s="1"/>
  <c r="AA569" i="1"/>
  <c r="BA117" i="1"/>
  <c r="BC117" i="1" s="1"/>
  <c r="AY118" i="1"/>
  <c r="AX118" i="1"/>
  <c r="AW118" i="1"/>
  <c r="Z569" i="1" l="1"/>
  <c r="AB569" i="1" s="1"/>
  <c r="AC569" i="1" s="1"/>
  <c r="AD569" i="1" s="1"/>
  <c r="AA570" i="1"/>
  <c r="AZ118" i="1"/>
  <c r="AW119" i="1"/>
  <c r="AY119" i="1"/>
  <c r="AX119" i="1"/>
  <c r="AZ119" i="1" s="1"/>
  <c r="Z570" i="1" l="1"/>
  <c r="AB570" i="1" s="1"/>
  <c r="AC570" i="1" s="1"/>
  <c r="AD570" i="1" s="1"/>
  <c r="AA571" i="1"/>
  <c r="BA118" i="1"/>
  <c r="BC118" i="1" s="1"/>
  <c r="BA119" i="1"/>
  <c r="BC119" i="1" s="1"/>
  <c r="AX120" i="1"/>
  <c r="AY120" i="1"/>
  <c r="AW120" i="1"/>
  <c r="AZ120" i="1"/>
  <c r="AA572" i="1" l="1"/>
  <c r="Z571" i="1"/>
  <c r="AB571" i="1" s="1"/>
  <c r="AC571" i="1" s="1"/>
  <c r="AD571" i="1" s="1"/>
  <c r="BA120" i="1"/>
  <c r="BC120" i="1" s="1"/>
  <c r="AY121" i="1"/>
  <c r="AX121" i="1"/>
  <c r="AW121" i="1"/>
  <c r="AA573" i="1" l="1"/>
  <c r="Z572" i="1"/>
  <c r="AB572" i="1" s="1"/>
  <c r="AC572" i="1" s="1"/>
  <c r="AD572" i="1" s="1"/>
  <c r="AZ121" i="1"/>
  <c r="AY122" i="1"/>
  <c r="AX122" i="1"/>
  <c r="AW122" i="1"/>
  <c r="AZ122" i="1" s="1"/>
  <c r="Z573" i="1" l="1"/>
  <c r="AB573" i="1" s="1"/>
  <c r="AC573" i="1" s="1"/>
  <c r="AD573" i="1" s="1"/>
  <c r="AA574" i="1"/>
  <c r="BA122" i="1"/>
  <c r="BA121" i="1"/>
  <c r="BC121" i="1" s="1"/>
  <c r="BC122" i="1"/>
  <c r="AX123" i="1"/>
  <c r="AY123" i="1"/>
  <c r="AW123" i="1"/>
  <c r="Z574" i="1" l="1"/>
  <c r="AB574" i="1" s="1"/>
  <c r="AC574" i="1" s="1"/>
  <c r="AD574" i="1" s="1"/>
  <c r="AA575" i="1"/>
  <c r="AZ123" i="1"/>
  <c r="AW124" i="1"/>
  <c r="AY124" i="1"/>
  <c r="AX124" i="1"/>
  <c r="AZ124" i="1" s="1"/>
  <c r="Z575" i="1" l="1"/>
  <c r="AB575" i="1" s="1"/>
  <c r="AC575" i="1" s="1"/>
  <c r="AD575" i="1" s="1"/>
  <c r="AA576" i="1"/>
  <c r="BA124" i="1"/>
  <c r="BA123" i="1"/>
  <c r="BC123" i="1" s="1"/>
  <c r="BC124" i="1"/>
  <c r="AY125" i="1"/>
  <c r="AX125" i="1"/>
  <c r="AW125" i="1"/>
  <c r="AZ125" i="1"/>
  <c r="Z576" i="1" l="1"/>
  <c r="AB576" i="1" s="1"/>
  <c r="AC576" i="1" s="1"/>
  <c r="AD576" i="1" s="1"/>
  <c r="AA577" i="1"/>
  <c r="BA125" i="1"/>
  <c r="BC125" i="1" s="1"/>
  <c r="AX126" i="1"/>
  <c r="AW126" i="1"/>
  <c r="AY126" i="1"/>
  <c r="AA578" i="1" l="1"/>
  <c r="Z577" i="1"/>
  <c r="AB577" i="1" s="1"/>
  <c r="AC577" i="1" s="1"/>
  <c r="AD577" i="1" s="1"/>
  <c r="AZ126" i="1"/>
  <c r="AY127" i="1"/>
  <c r="AX127" i="1"/>
  <c r="AW127" i="1"/>
  <c r="AA579" i="1" l="1"/>
  <c r="Z578" i="1"/>
  <c r="AB578" i="1" s="1"/>
  <c r="AC578" i="1" s="1"/>
  <c r="AD578" i="1" s="1"/>
  <c r="BA126" i="1"/>
  <c r="BC126" i="1" s="1"/>
  <c r="AZ127" i="1"/>
  <c r="AW128" i="1"/>
  <c r="AY128" i="1"/>
  <c r="AX128" i="1"/>
  <c r="Z579" i="1" l="1"/>
  <c r="AB579" i="1" s="1"/>
  <c r="AC579" i="1" s="1"/>
  <c r="AD579" i="1" s="1"/>
  <c r="AA580" i="1"/>
  <c r="BA127" i="1"/>
  <c r="BC127" i="1" s="1"/>
  <c r="AZ128" i="1"/>
  <c r="AX129" i="1"/>
  <c r="AY129" i="1"/>
  <c r="AW129" i="1"/>
  <c r="AZ129" i="1"/>
  <c r="Z580" i="1" l="1"/>
  <c r="AB580" i="1" s="1"/>
  <c r="AC580" i="1" s="1"/>
  <c r="AD580" i="1" s="1"/>
  <c r="AA581" i="1"/>
  <c r="BA128" i="1"/>
  <c r="BC128" i="1" s="1"/>
  <c r="BA129" i="1"/>
  <c r="BC129" i="1" s="1"/>
  <c r="AY130" i="1"/>
  <c r="AX130" i="1"/>
  <c r="AW130" i="1"/>
  <c r="Z581" i="1" l="1"/>
  <c r="AB581" i="1" s="1"/>
  <c r="AC581" i="1" s="1"/>
  <c r="AD581" i="1" s="1"/>
  <c r="AA582" i="1"/>
  <c r="AY131" i="1"/>
  <c r="AX131" i="1"/>
  <c r="AW131" i="1"/>
  <c r="AZ131" i="1"/>
  <c r="AZ130" i="1"/>
  <c r="Z582" i="1" l="1"/>
  <c r="AB582" i="1" s="1"/>
  <c r="AC582" i="1" s="1"/>
  <c r="AD582" i="1" s="1"/>
  <c r="AA583" i="1"/>
  <c r="BA130" i="1"/>
  <c r="BC130" i="1" s="1"/>
  <c r="BA131" i="1"/>
  <c r="BC131" i="1"/>
  <c r="AX132" i="1"/>
  <c r="AY132" i="1"/>
  <c r="AW132" i="1"/>
  <c r="AZ132" i="1" s="1"/>
  <c r="AA584" i="1" l="1"/>
  <c r="Z583" i="1"/>
  <c r="AB583" i="1" s="1"/>
  <c r="AC583" i="1" s="1"/>
  <c r="AD583" i="1" s="1"/>
  <c r="BA132" i="1"/>
  <c r="BC132" i="1" s="1"/>
  <c r="AW133" i="1"/>
  <c r="AY133" i="1"/>
  <c r="AX133" i="1"/>
  <c r="AZ133" i="1" s="1"/>
  <c r="AA585" i="1" l="1"/>
  <c r="Z584" i="1"/>
  <c r="AB584" i="1" s="1"/>
  <c r="AC584" i="1" s="1"/>
  <c r="AD584" i="1" s="1"/>
  <c r="BA133" i="1"/>
  <c r="BC133" i="1" s="1"/>
  <c r="AY134" i="1"/>
  <c r="AX134" i="1"/>
  <c r="AW134" i="1"/>
  <c r="AZ134" i="1" s="1"/>
  <c r="Z585" i="1" l="1"/>
  <c r="AB585" i="1" s="1"/>
  <c r="AC585" i="1" s="1"/>
  <c r="AD585" i="1" s="1"/>
  <c r="AA586" i="1"/>
  <c r="BA134" i="1"/>
  <c r="BC134" i="1" s="1"/>
  <c r="AX135" i="1"/>
  <c r="AW135" i="1"/>
  <c r="AY135" i="1"/>
  <c r="AZ135" i="1"/>
  <c r="Z586" i="1" l="1"/>
  <c r="AB586" i="1" s="1"/>
  <c r="AC586" i="1" s="1"/>
  <c r="AD586" i="1" s="1"/>
  <c r="AA587" i="1"/>
  <c r="BA135" i="1"/>
  <c r="BC135" i="1" s="1"/>
  <c r="AY136" i="1"/>
  <c r="AX136" i="1"/>
  <c r="AW136" i="1"/>
  <c r="AZ136" i="1"/>
  <c r="Z587" i="1" l="1"/>
  <c r="AB587" i="1" s="1"/>
  <c r="AC587" i="1" s="1"/>
  <c r="AD587" i="1" s="1"/>
  <c r="AA588" i="1"/>
  <c r="BA136" i="1"/>
  <c r="BC136" i="1" s="1"/>
  <c r="AW137" i="1"/>
  <c r="AX137" i="1"/>
  <c r="AY137" i="1"/>
  <c r="Z588" i="1" l="1"/>
  <c r="AB588" i="1" s="1"/>
  <c r="AC588" i="1" s="1"/>
  <c r="AD588" i="1" s="1"/>
  <c r="AA589" i="1"/>
  <c r="AZ137" i="1"/>
  <c r="AX138" i="1"/>
  <c r="AY138" i="1"/>
  <c r="AZ138" i="1" s="1"/>
  <c r="AW138" i="1"/>
  <c r="AA590" i="1" l="1"/>
  <c r="Z589" i="1"/>
  <c r="AB589" i="1" s="1"/>
  <c r="AC589" i="1" s="1"/>
  <c r="AD589" i="1" s="1"/>
  <c r="BA137" i="1"/>
  <c r="BC137" i="1" s="1"/>
  <c r="BA138" i="1"/>
  <c r="BC138" i="1" s="1"/>
  <c r="AX139" i="1"/>
  <c r="AY139" i="1"/>
  <c r="AW139" i="1"/>
  <c r="AZ139" i="1" s="1"/>
  <c r="AA591" i="1" l="1"/>
  <c r="Z590" i="1"/>
  <c r="AB590" i="1" s="1"/>
  <c r="AC590" i="1" s="1"/>
  <c r="AD590" i="1" s="1"/>
  <c r="BA139" i="1"/>
  <c r="BC139" i="1" s="1"/>
  <c r="AY140" i="1"/>
  <c r="AX140" i="1"/>
  <c r="AW140" i="1"/>
  <c r="Z591" i="1" l="1"/>
  <c r="AB591" i="1" s="1"/>
  <c r="AC591" i="1" s="1"/>
  <c r="AD591" i="1" s="1"/>
  <c r="AA592" i="1"/>
  <c r="AZ140" i="1"/>
  <c r="AX141" i="1"/>
  <c r="AW141" i="1"/>
  <c r="AY141" i="1"/>
  <c r="AZ141" i="1" s="1"/>
  <c r="Z592" i="1" l="1"/>
  <c r="AB592" i="1" s="1"/>
  <c r="AC592" i="1" s="1"/>
  <c r="AD592" i="1" s="1"/>
  <c r="AA593" i="1"/>
  <c r="BA140" i="1"/>
  <c r="BC140" i="1" s="1"/>
  <c r="BA141" i="1"/>
  <c r="BC141" i="1" s="1"/>
  <c r="AX142" i="1"/>
  <c r="AY142" i="1"/>
  <c r="AW142" i="1"/>
  <c r="AZ142" i="1"/>
  <c r="Z593" i="1" l="1"/>
  <c r="AB593" i="1" s="1"/>
  <c r="AC593" i="1" s="1"/>
  <c r="AD593" i="1" s="1"/>
  <c r="AA594" i="1"/>
  <c r="BA142" i="1"/>
  <c r="BC142" i="1" s="1"/>
  <c r="AX143" i="1"/>
  <c r="AW143" i="1"/>
  <c r="AY143" i="1"/>
  <c r="Z594" i="1" l="1"/>
  <c r="AB594" i="1" s="1"/>
  <c r="AC594" i="1" s="1"/>
  <c r="AD594" i="1" s="1"/>
  <c r="AA595" i="1"/>
  <c r="AZ143" i="1"/>
  <c r="AX144" i="1"/>
  <c r="AW144" i="1"/>
  <c r="AY144" i="1"/>
  <c r="AZ144" i="1"/>
  <c r="AA596" i="1" l="1"/>
  <c r="Z595" i="1"/>
  <c r="AB595" i="1" s="1"/>
  <c r="AC595" i="1" s="1"/>
  <c r="AD595" i="1" s="1"/>
  <c r="BA143" i="1"/>
  <c r="BC143" i="1" s="1"/>
  <c r="BA144" i="1"/>
  <c r="BC144" i="1" s="1"/>
  <c r="AX145" i="1"/>
  <c r="AY145" i="1"/>
  <c r="AW145" i="1"/>
  <c r="AA597" i="1" l="1"/>
  <c r="Z596" i="1"/>
  <c r="AB596" i="1" s="1"/>
  <c r="AC596" i="1" s="1"/>
  <c r="AD596" i="1" s="1"/>
  <c r="AX146" i="1"/>
  <c r="AY146" i="1"/>
  <c r="AW146" i="1"/>
  <c r="AZ145" i="1"/>
  <c r="Z597" i="1" l="1"/>
  <c r="AB597" i="1" s="1"/>
  <c r="AC597" i="1" s="1"/>
  <c r="AD597" i="1" s="1"/>
  <c r="AA598" i="1"/>
  <c r="BA145" i="1"/>
  <c r="BC145" i="1" s="1"/>
  <c r="AZ146" i="1"/>
  <c r="AX147" i="1"/>
  <c r="AW147" i="1"/>
  <c r="AZ147" i="1" s="1"/>
  <c r="AY147" i="1"/>
  <c r="Z598" i="1" l="1"/>
  <c r="AB598" i="1" s="1"/>
  <c r="AC598" i="1" s="1"/>
  <c r="AD598" i="1" s="1"/>
  <c r="AA599" i="1"/>
  <c r="BA147" i="1"/>
  <c r="BA146" i="1"/>
  <c r="BC146" i="1" s="1"/>
  <c r="AX148" i="1"/>
  <c r="AY148" i="1"/>
  <c r="AW148" i="1"/>
  <c r="Z599" i="1" l="1"/>
  <c r="AB599" i="1" s="1"/>
  <c r="AC599" i="1" s="1"/>
  <c r="AD599" i="1" s="1"/>
  <c r="AA600" i="1"/>
  <c r="BC147" i="1"/>
  <c r="AZ148" i="1"/>
  <c r="AX149" i="1"/>
  <c r="AW149" i="1"/>
  <c r="AY149" i="1"/>
  <c r="AZ149" i="1" s="1"/>
  <c r="Z600" i="1" l="1"/>
  <c r="AB600" i="1" s="1"/>
  <c r="AC600" i="1" s="1"/>
  <c r="AD600" i="1" s="1"/>
  <c r="AA601" i="1"/>
  <c r="BA148" i="1"/>
  <c r="BC148" i="1" s="1"/>
  <c r="BA149" i="1"/>
  <c r="BC149" i="1" s="1"/>
  <c r="AY150" i="1"/>
  <c r="AX150" i="1"/>
  <c r="AW150" i="1"/>
  <c r="AZ150" i="1"/>
  <c r="AA602" i="1" l="1"/>
  <c r="Z601" i="1"/>
  <c r="AB601" i="1" s="1"/>
  <c r="AC601" i="1" s="1"/>
  <c r="AD601" i="1" s="1"/>
  <c r="BA150" i="1"/>
  <c r="BC150" i="1" s="1"/>
  <c r="AX151" i="1"/>
  <c r="AY151" i="1"/>
  <c r="AW151" i="1"/>
  <c r="AA603" i="1" l="1"/>
  <c r="Z602" i="1"/>
  <c r="AB602" i="1" s="1"/>
  <c r="AC602" i="1" s="1"/>
  <c r="AD602" i="1" s="1"/>
  <c r="AZ151" i="1"/>
  <c r="BA151" i="1"/>
  <c r="BC151" i="1" s="1"/>
  <c r="AX152" i="1"/>
  <c r="AY152" i="1"/>
  <c r="AW152" i="1"/>
  <c r="AZ152" i="1" s="1"/>
  <c r="Z603" i="1" l="1"/>
  <c r="AB603" i="1" s="1"/>
  <c r="AC603" i="1" s="1"/>
  <c r="AD603" i="1" s="1"/>
  <c r="AA604" i="1"/>
  <c r="BA152" i="1"/>
  <c r="BC152" i="1" s="1"/>
  <c r="AY153" i="1"/>
  <c r="AX153" i="1"/>
  <c r="AW153" i="1"/>
  <c r="AZ153" i="1"/>
  <c r="AA605" i="1" l="1"/>
  <c r="Z604" i="1"/>
  <c r="AB604" i="1" s="1"/>
  <c r="AC604" i="1" s="1"/>
  <c r="AD604" i="1" s="1"/>
  <c r="BA153" i="1"/>
  <c r="BC153" i="1" s="1"/>
  <c r="AX154" i="1"/>
  <c r="AY154" i="1"/>
  <c r="AW154" i="1"/>
  <c r="AZ154" i="1"/>
  <c r="Z605" i="1" l="1"/>
  <c r="AB605" i="1" s="1"/>
  <c r="AC605" i="1" s="1"/>
  <c r="AD605" i="1" s="1"/>
  <c r="AA606" i="1"/>
  <c r="BA154" i="1"/>
  <c r="BC154" i="1" s="1"/>
  <c r="AX155" i="1"/>
  <c r="AY155" i="1"/>
  <c r="AW155" i="1"/>
  <c r="AZ155" i="1" s="1"/>
  <c r="Z606" i="1" l="1"/>
  <c r="AB606" i="1" s="1"/>
  <c r="AC606" i="1" s="1"/>
  <c r="AD606" i="1" s="1"/>
  <c r="AA607" i="1"/>
  <c r="BA155" i="1"/>
  <c r="BC155" i="1" s="1"/>
  <c r="AY156" i="1"/>
  <c r="AX156" i="1"/>
  <c r="AW156" i="1"/>
  <c r="AZ156" i="1"/>
  <c r="AA608" i="1" l="1"/>
  <c r="Z607" i="1"/>
  <c r="AB607" i="1" s="1"/>
  <c r="AC607" i="1" s="1"/>
  <c r="AD607" i="1" s="1"/>
  <c r="BA156" i="1"/>
  <c r="BC156" i="1" s="1"/>
  <c r="AY157" i="1"/>
  <c r="AX157" i="1"/>
  <c r="AW157" i="1"/>
  <c r="AA609" i="1" l="1"/>
  <c r="Z608" i="1"/>
  <c r="AB608" i="1" s="1"/>
  <c r="AC608" i="1" s="1"/>
  <c r="AD608" i="1" s="1"/>
  <c r="AZ157" i="1"/>
  <c r="AX158" i="1"/>
  <c r="AY158" i="1"/>
  <c r="AW158" i="1"/>
  <c r="Z609" i="1" l="1"/>
  <c r="AB609" i="1" s="1"/>
  <c r="AC609" i="1" s="1"/>
  <c r="AD609" i="1" s="1"/>
  <c r="AA610" i="1"/>
  <c r="BA157" i="1"/>
  <c r="BC157" i="1" s="1"/>
  <c r="AZ158" i="1"/>
  <c r="AY159" i="1"/>
  <c r="AX159" i="1"/>
  <c r="AW159" i="1"/>
  <c r="AA611" i="1" l="1"/>
  <c r="Z610" i="1"/>
  <c r="AB610" i="1" s="1"/>
  <c r="AC610" i="1" s="1"/>
  <c r="AD610" i="1" s="1"/>
  <c r="BA158" i="1"/>
  <c r="BC158" i="1" s="1"/>
  <c r="AZ159" i="1"/>
  <c r="AY160" i="1"/>
  <c r="AX160" i="1"/>
  <c r="AW160" i="1"/>
  <c r="AZ160" i="1"/>
  <c r="Z611" i="1" l="1"/>
  <c r="AB611" i="1" s="1"/>
  <c r="AC611" i="1" s="1"/>
  <c r="AD611" i="1" s="1"/>
  <c r="AA612" i="1"/>
  <c r="BA159" i="1"/>
  <c r="BC159" i="1" s="1"/>
  <c r="BA160" i="1"/>
  <c r="BC160" i="1" s="1"/>
  <c r="AX161" i="1"/>
  <c r="AY161" i="1"/>
  <c r="AW161" i="1"/>
  <c r="Z612" i="1" l="1"/>
  <c r="AB612" i="1" s="1"/>
  <c r="AC612" i="1" s="1"/>
  <c r="AD612" i="1" s="1"/>
  <c r="AA613" i="1"/>
  <c r="AZ161" i="1"/>
  <c r="AY162" i="1"/>
  <c r="AX162" i="1"/>
  <c r="AW162" i="1"/>
  <c r="AZ162" i="1"/>
  <c r="AA614" i="1" l="1"/>
  <c r="Z613" i="1"/>
  <c r="AB613" i="1" s="1"/>
  <c r="AC613" i="1" s="1"/>
  <c r="AD613" i="1" s="1"/>
  <c r="BA162" i="1"/>
  <c r="BA161" i="1"/>
  <c r="BC161" i="1" s="1"/>
  <c r="AY163" i="1"/>
  <c r="AX163" i="1"/>
  <c r="AW163" i="1"/>
  <c r="AZ163" i="1"/>
  <c r="AA615" i="1" l="1"/>
  <c r="Z614" i="1"/>
  <c r="AB614" i="1" s="1"/>
  <c r="AC614" i="1" s="1"/>
  <c r="AD614" i="1" s="1"/>
  <c r="BC162" i="1"/>
  <c r="BA163" i="1"/>
  <c r="BC163" i="1" s="1"/>
  <c r="AX164" i="1"/>
  <c r="AY164" i="1"/>
  <c r="AW164" i="1"/>
  <c r="Z615" i="1" l="1"/>
  <c r="AB615" i="1" s="1"/>
  <c r="AC615" i="1" s="1"/>
  <c r="AD615" i="1" s="1"/>
  <c r="AA616" i="1"/>
  <c r="AZ164" i="1"/>
  <c r="AY165" i="1"/>
  <c r="AX165" i="1"/>
  <c r="AW165" i="1"/>
  <c r="AZ165" i="1"/>
  <c r="AA617" i="1" l="1"/>
  <c r="Z616" i="1"/>
  <c r="AB616" i="1" s="1"/>
  <c r="AC616" i="1" s="1"/>
  <c r="AD616" i="1" s="1"/>
  <c r="BA165" i="1"/>
  <c r="BA164" i="1"/>
  <c r="BC164" i="1" s="1"/>
  <c r="AY166" i="1"/>
  <c r="AX166" i="1"/>
  <c r="AW166" i="1"/>
  <c r="Z617" i="1" l="1"/>
  <c r="AB617" i="1" s="1"/>
  <c r="AC617" i="1" s="1"/>
  <c r="AD617" i="1" s="1"/>
  <c r="AA618" i="1"/>
  <c r="BC165" i="1"/>
  <c r="AZ166" i="1"/>
  <c r="AX167" i="1"/>
  <c r="AY167" i="1"/>
  <c r="AW167" i="1"/>
  <c r="AZ167" i="1"/>
  <c r="Z618" i="1" l="1"/>
  <c r="AB618" i="1" s="1"/>
  <c r="AC618" i="1" s="1"/>
  <c r="AD618" i="1" s="1"/>
  <c r="AA619" i="1"/>
  <c r="BA166" i="1"/>
  <c r="BC166" i="1" s="1"/>
  <c r="BA167" i="1"/>
  <c r="BC167" i="1" s="1"/>
  <c r="AY168" i="1"/>
  <c r="AX168" i="1"/>
  <c r="AW168" i="1"/>
  <c r="AZ168" i="1"/>
  <c r="AA620" i="1" l="1"/>
  <c r="Z619" i="1"/>
  <c r="AB619" i="1" s="1"/>
  <c r="AC619" i="1" s="1"/>
  <c r="AD619" i="1" s="1"/>
  <c r="BA168" i="1"/>
  <c r="BC168" i="1" s="1"/>
  <c r="AY169" i="1"/>
  <c r="AX169" i="1"/>
  <c r="AW169" i="1"/>
  <c r="AZ169" i="1"/>
  <c r="AA621" i="1" l="1"/>
  <c r="Z620" i="1"/>
  <c r="AB620" i="1" s="1"/>
  <c r="AC620" i="1" s="1"/>
  <c r="AD620" i="1" s="1"/>
  <c r="BA169" i="1"/>
  <c r="BC169" i="1" s="1"/>
  <c r="AX170" i="1"/>
  <c r="AY170" i="1"/>
  <c r="AW170" i="1"/>
  <c r="AZ170" i="1"/>
  <c r="Z621" i="1" l="1"/>
  <c r="AB621" i="1" s="1"/>
  <c r="AC621" i="1" s="1"/>
  <c r="AD621" i="1" s="1"/>
  <c r="AA622" i="1"/>
  <c r="BA170" i="1"/>
  <c r="BC170" i="1" s="1"/>
  <c r="AY171" i="1"/>
  <c r="AX171" i="1"/>
  <c r="AW171" i="1"/>
  <c r="AA623" i="1" l="1"/>
  <c r="Z622" i="1"/>
  <c r="AB622" i="1" s="1"/>
  <c r="AC622" i="1" s="1"/>
  <c r="AD622" i="1" s="1"/>
  <c r="AZ171" i="1"/>
  <c r="AY172" i="1"/>
  <c r="AX172" i="1"/>
  <c r="AW172" i="1"/>
  <c r="AZ172" i="1"/>
  <c r="Z623" i="1" l="1"/>
  <c r="AB623" i="1" s="1"/>
  <c r="AC623" i="1" s="1"/>
  <c r="AD623" i="1" s="1"/>
  <c r="AA624" i="1"/>
  <c r="BA171" i="1"/>
  <c r="BC171" i="1" s="1"/>
  <c r="BA172" i="1"/>
  <c r="BC172" i="1" s="1"/>
  <c r="AX173" i="1"/>
  <c r="AY173" i="1"/>
  <c r="AW173" i="1"/>
  <c r="AZ173" i="1" s="1"/>
  <c r="Z624" i="1" l="1"/>
  <c r="AB624" i="1" s="1"/>
  <c r="AC624" i="1" s="1"/>
  <c r="AD624" i="1" s="1"/>
  <c r="AA625" i="1"/>
  <c r="BA173" i="1"/>
  <c r="BC173" i="1" s="1"/>
  <c r="AY174" i="1"/>
  <c r="AX174" i="1"/>
  <c r="AW174" i="1"/>
  <c r="AZ174" i="1"/>
  <c r="AA626" i="1" l="1"/>
  <c r="Z625" i="1"/>
  <c r="AB625" i="1" s="1"/>
  <c r="AC625" i="1" s="1"/>
  <c r="AD625" i="1" s="1"/>
  <c r="BA174" i="1"/>
  <c r="BC174" i="1" s="1"/>
  <c r="AY175" i="1"/>
  <c r="AX175" i="1"/>
  <c r="AW175" i="1"/>
  <c r="AZ175" i="1"/>
  <c r="AA627" i="1" l="1"/>
  <c r="Z626" i="1"/>
  <c r="AB626" i="1" s="1"/>
  <c r="AC626" i="1" s="1"/>
  <c r="AD626" i="1" s="1"/>
  <c r="BA175" i="1"/>
  <c r="BC175" i="1" s="1"/>
  <c r="AX176" i="1"/>
  <c r="AY176" i="1"/>
  <c r="AW176" i="1"/>
  <c r="AZ176" i="1"/>
  <c r="Z627" i="1" l="1"/>
  <c r="AB627" i="1" s="1"/>
  <c r="AC627" i="1" s="1"/>
  <c r="AD627" i="1" s="1"/>
  <c r="AA628" i="1"/>
  <c r="BA176" i="1"/>
  <c r="BC176" i="1" s="1"/>
  <c r="AY177" i="1"/>
  <c r="AX177" i="1"/>
  <c r="AZ177" i="1" s="1"/>
  <c r="AW177" i="1"/>
  <c r="AA629" i="1" l="1"/>
  <c r="Z628" i="1"/>
  <c r="AB628" i="1" s="1"/>
  <c r="AC628" i="1" s="1"/>
  <c r="AD628" i="1" s="1"/>
  <c r="BA177" i="1"/>
  <c r="BC177" i="1" s="1"/>
  <c r="AX178" i="1"/>
  <c r="AY178" i="1"/>
  <c r="AW178" i="1"/>
  <c r="Z629" i="1" l="1"/>
  <c r="AB629" i="1" s="1"/>
  <c r="AC629" i="1" s="1"/>
  <c r="AD629" i="1" s="1"/>
  <c r="AA630" i="1"/>
  <c r="AZ178" i="1"/>
  <c r="AX179" i="1"/>
  <c r="AW179" i="1"/>
  <c r="AY179" i="1"/>
  <c r="AZ179" i="1"/>
  <c r="Z630" i="1" l="1"/>
  <c r="AB630" i="1" s="1"/>
  <c r="AC630" i="1" s="1"/>
  <c r="AD630" i="1" s="1"/>
  <c r="AA631" i="1"/>
  <c r="BA178" i="1"/>
  <c r="BC178" i="1" s="1"/>
  <c r="BA179" i="1"/>
  <c r="BC179" i="1" s="1"/>
  <c r="AY180" i="1"/>
  <c r="AX180" i="1"/>
  <c r="AW180" i="1"/>
  <c r="AZ180" i="1"/>
  <c r="AA632" i="1" l="1"/>
  <c r="Z631" i="1"/>
  <c r="AB631" i="1" s="1"/>
  <c r="AC631" i="1" s="1"/>
  <c r="AD631" i="1" s="1"/>
  <c r="BA180" i="1"/>
  <c r="BC180" i="1" s="1"/>
  <c r="AX181" i="1"/>
  <c r="AW181" i="1"/>
  <c r="AY181" i="1"/>
  <c r="AA633" i="1" l="1"/>
  <c r="Z632" i="1"/>
  <c r="AB632" i="1" s="1"/>
  <c r="AC632" i="1" s="1"/>
  <c r="AD632" i="1" s="1"/>
  <c r="AZ181" i="1"/>
  <c r="AY182" i="1"/>
  <c r="AX182" i="1"/>
  <c r="AW182" i="1"/>
  <c r="AZ182" i="1"/>
  <c r="Z633" i="1" l="1"/>
  <c r="AB633" i="1" s="1"/>
  <c r="AC633" i="1" s="1"/>
  <c r="AD633" i="1" s="1"/>
  <c r="AA634" i="1"/>
  <c r="BA182" i="1"/>
  <c r="BA181" i="1"/>
  <c r="BC181" i="1" s="1"/>
  <c r="AY183" i="1"/>
  <c r="AX183" i="1"/>
  <c r="AW183" i="1"/>
  <c r="AZ183" i="1"/>
  <c r="AA635" i="1" l="1"/>
  <c r="Z634" i="1"/>
  <c r="AB634" i="1" s="1"/>
  <c r="AC634" i="1" s="1"/>
  <c r="AD634" i="1" s="1"/>
  <c r="BC182" i="1"/>
  <c r="BA183" i="1"/>
  <c r="BC183" i="1" s="1"/>
  <c r="AX184" i="1"/>
  <c r="AW184" i="1"/>
  <c r="AY184" i="1"/>
  <c r="AZ184" i="1" s="1"/>
  <c r="Z635" i="1" l="1"/>
  <c r="AB635" i="1" s="1"/>
  <c r="AC635" i="1" s="1"/>
  <c r="AD635" i="1" s="1"/>
  <c r="AA636" i="1"/>
  <c r="BA184" i="1"/>
  <c r="BC184" i="1" s="1"/>
  <c r="AY185" i="1"/>
  <c r="AX185" i="1"/>
  <c r="AW185" i="1"/>
  <c r="AZ185" i="1"/>
  <c r="Z636" i="1" l="1"/>
  <c r="AB636" i="1" s="1"/>
  <c r="AC636" i="1" s="1"/>
  <c r="AD636" i="1" s="1"/>
  <c r="AA637" i="1"/>
  <c r="BA185" i="1"/>
  <c r="BC185" i="1" s="1"/>
  <c r="AW186" i="1"/>
  <c r="AY186" i="1"/>
  <c r="AX186" i="1"/>
  <c r="AZ186" i="1" s="1"/>
  <c r="Z637" i="1" l="1"/>
  <c r="AB637" i="1" s="1"/>
  <c r="AC637" i="1" s="1"/>
  <c r="AD637" i="1" s="1"/>
  <c r="AA638" i="1"/>
  <c r="BA186" i="1"/>
  <c r="BC186" i="1" s="1"/>
  <c r="AX187" i="1"/>
  <c r="AY187" i="1"/>
  <c r="AW187" i="1"/>
  <c r="AZ187" i="1"/>
  <c r="Z638" i="1" l="1"/>
  <c r="AB638" i="1" s="1"/>
  <c r="AC638" i="1" s="1"/>
  <c r="AD638" i="1" s="1"/>
  <c r="AA639" i="1"/>
  <c r="BA187" i="1"/>
  <c r="BC187" i="1" s="1"/>
  <c r="AY188" i="1"/>
  <c r="AX188" i="1"/>
  <c r="AW188" i="1"/>
  <c r="AZ188" i="1"/>
  <c r="AA640" i="1" l="1"/>
  <c r="Z639" i="1"/>
  <c r="AB639" i="1" s="1"/>
  <c r="AC639" i="1" s="1"/>
  <c r="AD639" i="1" s="1"/>
  <c r="BA188" i="1"/>
  <c r="BC188" i="1" s="1"/>
  <c r="AW189" i="1"/>
  <c r="AY189" i="1"/>
  <c r="AX189" i="1"/>
  <c r="AZ189" i="1" s="1"/>
  <c r="AA641" i="1" l="1"/>
  <c r="Z640" i="1"/>
  <c r="AB640" i="1" s="1"/>
  <c r="AC640" i="1" s="1"/>
  <c r="AD640" i="1" s="1"/>
  <c r="BA189" i="1"/>
  <c r="BC189" i="1" s="1"/>
  <c r="AX190" i="1"/>
  <c r="AY190" i="1"/>
  <c r="AW190" i="1"/>
  <c r="AZ190" i="1"/>
  <c r="AA642" i="1" l="1"/>
  <c r="Z641" i="1"/>
  <c r="AB641" i="1" s="1"/>
  <c r="AC641" i="1" s="1"/>
  <c r="AD641" i="1" s="1"/>
  <c r="BA190" i="1"/>
  <c r="BC190" i="1" s="1"/>
  <c r="AW191" i="1"/>
  <c r="AY191" i="1"/>
  <c r="AX191" i="1"/>
  <c r="AZ191" i="1"/>
  <c r="Z642" i="1" l="1"/>
  <c r="AB642" i="1" s="1"/>
  <c r="AC642" i="1" s="1"/>
  <c r="AD642" i="1" s="1"/>
  <c r="AA643" i="1"/>
  <c r="BA191" i="1"/>
  <c r="BC191" i="1" s="1"/>
  <c r="AY192" i="1"/>
  <c r="AX192" i="1"/>
  <c r="AW192" i="1"/>
  <c r="AZ192" i="1"/>
  <c r="Z643" i="1" l="1"/>
  <c r="AB643" i="1" s="1"/>
  <c r="AC643" i="1" s="1"/>
  <c r="AD643" i="1" s="1"/>
  <c r="AA644" i="1"/>
  <c r="BA192" i="1"/>
  <c r="BC192" i="1" s="1"/>
  <c r="AX193" i="1"/>
  <c r="AY193" i="1"/>
  <c r="AW193" i="1"/>
  <c r="Z644" i="1" l="1"/>
  <c r="AB644" i="1" s="1"/>
  <c r="AC644" i="1" s="1"/>
  <c r="AD644" i="1" s="1"/>
  <c r="AA645" i="1"/>
  <c r="AZ193" i="1"/>
  <c r="AY194" i="1"/>
  <c r="AX194" i="1"/>
  <c r="AW194" i="1"/>
  <c r="AZ194" i="1"/>
  <c r="AA646" i="1" l="1"/>
  <c r="Z645" i="1"/>
  <c r="AB645" i="1" s="1"/>
  <c r="AC645" i="1" s="1"/>
  <c r="AD645" i="1" s="1"/>
  <c r="BA194" i="1"/>
  <c r="BA193" i="1"/>
  <c r="BC193" i="1" s="1"/>
  <c r="AX195" i="1"/>
  <c r="AY195" i="1"/>
  <c r="AW195" i="1"/>
  <c r="AA647" i="1" l="1"/>
  <c r="Z646" i="1"/>
  <c r="AB646" i="1" s="1"/>
  <c r="AC646" i="1" s="1"/>
  <c r="AD646" i="1" s="1"/>
  <c r="BC194" i="1"/>
  <c r="AZ195" i="1"/>
  <c r="AX196" i="1"/>
  <c r="AW196" i="1"/>
  <c r="AY196" i="1"/>
  <c r="AZ196" i="1"/>
  <c r="AA648" i="1" l="1"/>
  <c r="Z647" i="1"/>
  <c r="AB647" i="1" s="1"/>
  <c r="AC647" i="1" s="1"/>
  <c r="AD647" i="1" s="1"/>
  <c r="BA196" i="1"/>
  <c r="BA195" i="1"/>
  <c r="BC195" i="1" s="1"/>
  <c r="BC196" i="1"/>
  <c r="AX197" i="1"/>
  <c r="AW197" i="1"/>
  <c r="AY197" i="1"/>
  <c r="AZ197" i="1"/>
  <c r="Z648" i="1" l="1"/>
  <c r="AB648" i="1" s="1"/>
  <c r="AC648" i="1" s="1"/>
  <c r="AD648" i="1" s="1"/>
  <c r="AA649" i="1"/>
  <c r="BA197" i="1"/>
  <c r="BC197" i="1" s="1"/>
  <c r="AX198" i="1"/>
  <c r="AY198" i="1"/>
  <c r="AW198" i="1"/>
  <c r="Z649" i="1" l="1"/>
  <c r="AB649" i="1" s="1"/>
  <c r="AC649" i="1" s="1"/>
  <c r="AD649" i="1" s="1"/>
  <c r="AA650" i="1"/>
  <c r="AZ198" i="1"/>
  <c r="AX199" i="1"/>
  <c r="AW199" i="1"/>
  <c r="AY199" i="1"/>
  <c r="AZ199" i="1" s="1"/>
  <c r="Z650" i="1" l="1"/>
  <c r="AB650" i="1" s="1"/>
  <c r="AC650" i="1" s="1"/>
  <c r="AD650" i="1" s="1"/>
  <c r="AA651" i="1"/>
  <c r="BA198" i="1"/>
  <c r="BC198" i="1" s="1"/>
  <c r="BA199" i="1"/>
  <c r="BC199" i="1" s="1"/>
  <c r="AX200" i="1"/>
  <c r="AW200" i="1"/>
  <c r="AY200" i="1"/>
  <c r="AZ200" i="1" s="1"/>
  <c r="AA652" i="1" l="1"/>
  <c r="Z651" i="1"/>
  <c r="AB651" i="1" s="1"/>
  <c r="AC651" i="1" s="1"/>
  <c r="AD651" i="1" s="1"/>
  <c r="BA200" i="1"/>
  <c r="BC200" i="1" s="1"/>
  <c r="AX201" i="1"/>
  <c r="AW201" i="1"/>
  <c r="AY201" i="1"/>
  <c r="AZ201" i="1" s="1"/>
  <c r="AA653" i="1" l="1"/>
  <c r="Z652" i="1"/>
  <c r="AB652" i="1" s="1"/>
  <c r="AC652" i="1" s="1"/>
  <c r="AD652" i="1" s="1"/>
  <c r="BA201" i="1"/>
  <c r="BC201" i="1" s="1"/>
  <c r="AX202" i="1"/>
  <c r="AW202" i="1"/>
  <c r="AY202" i="1"/>
  <c r="AZ202" i="1"/>
  <c r="AA654" i="1" l="1"/>
  <c r="Z653" i="1"/>
  <c r="AB653" i="1" s="1"/>
  <c r="AC653" i="1" s="1"/>
  <c r="AD653" i="1" s="1"/>
  <c r="BA202" i="1"/>
  <c r="BC202" i="1" s="1"/>
  <c r="AX203" i="1"/>
  <c r="AW203" i="1"/>
  <c r="AY203" i="1"/>
  <c r="AZ203" i="1" s="1"/>
  <c r="Z654" i="1" l="1"/>
  <c r="AB654" i="1" s="1"/>
  <c r="AC654" i="1" s="1"/>
  <c r="AD654" i="1" s="1"/>
  <c r="AA655" i="1"/>
  <c r="BA203" i="1"/>
  <c r="BC203" i="1" s="1"/>
  <c r="AX204" i="1"/>
  <c r="AW204" i="1"/>
  <c r="AY204" i="1"/>
  <c r="AZ204" i="1" s="1"/>
  <c r="Z655" i="1" l="1"/>
  <c r="AB655" i="1" s="1"/>
  <c r="AC655" i="1" s="1"/>
  <c r="AD655" i="1" s="1"/>
  <c r="AA656" i="1"/>
  <c r="BA204" i="1"/>
  <c r="BC204" i="1" s="1"/>
  <c r="AX205" i="1"/>
  <c r="AW205" i="1"/>
  <c r="AY205" i="1"/>
  <c r="AZ205" i="1"/>
  <c r="Z656" i="1" l="1"/>
  <c r="AB656" i="1" s="1"/>
  <c r="AC656" i="1" s="1"/>
  <c r="AD656" i="1" s="1"/>
  <c r="AA657" i="1"/>
  <c r="BA205" i="1"/>
  <c r="BC205" i="1" s="1"/>
  <c r="AX206" i="1"/>
  <c r="AW206" i="1"/>
  <c r="AY206" i="1"/>
  <c r="AZ206" i="1" s="1"/>
  <c r="Z657" i="1" l="1"/>
  <c r="AB657" i="1" s="1"/>
  <c r="AC657" i="1" s="1"/>
  <c r="AD657" i="1" s="1"/>
  <c r="AA658" i="1"/>
  <c r="BA206" i="1"/>
  <c r="BC206" i="1" s="1"/>
  <c r="AX207" i="1"/>
  <c r="AY207" i="1"/>
  <c r="AW207" i="1"/>
  <c r="AZ207" i="1"/>
  <c r="AA659" i="1" l="1"/>
  <c r="Z658" i="1"/>
  <c r="AB658" i="1" s="1"/>
  <c r="AC658" i="1" s="1"/>
  <c r="AD658" i="1" s="1"/>
  <c r="BA207" i="1"/>
  <c r="BC207" i="1" s="1"/>
  <c r="AX208" i="1"/>
  <c r="AW208" i="1"/>
  <c r="AY208" i="1"/>
  <c r="AZ208" i="1" s="1"/>
  <c r="AA660" i="1" l="1"/>
  <c r="Z659" i="1"/>
  <c r="AB659" i="1" s="1"/>
  <c r="AC659" i="1" s="1"/>
  <c r="AD659" i="1" s="1"/>
  <c r="BA208" i="1"/>
  <c r="BC208" i="1" s="1"/>
  <c r="AX209" i="1"/>
  <c r="AZ209" i="1" s="1"/>
  <c r="AW209" i="1"/>
  <c r="AY209" i="1"/>
  <c r="Z660" i="1" l="1"/>
  <c r="AB660" i="1" s="1"/>
  <c r="AC660" i="1" s="1"/>
  <c r="AD660" i="1" s="1"/>
  <c r="AA661" i="1"/>
  <c r="BA209" i="1"/>
  <c r="BC209" i="1" s="1"/>
  <c r="AX210" i="1"/>
  <c r="AY210" i="1"/>
  <c r="AW210" i="1"/>
  <c r="Z661" i="1" l="1"/>
  <c r="AB661" i="1" s="1"/>
  <c r="AC661" i="1" s="1"/>
  <c r="AD661" i="1" s="1"/>
  <c r="AA662" i="1"/>
  <c r="AZ210" i="1"/>
  <c r="AX211" i="1"/>
  <c r="AW211" i="1"/>
  <c r="AY211" i="1"/>
  <c r="AZ211" i="1"/>
  <c r="Z662" i="1" l="1"/>
  <c r="AB662" i="1" s="1"/>
  <c r="AC662" i="1" s="1"/>
  <c r="AD662" i="1" s="1"/>
  <c r="AA663" i="1"/>
  <c r="BA211" i="1"/>
  <c r="BA210" i="1"/>
  <c r="BC210" i="1" s="1"/>
  <c r="AX212" i="1"/>
  <c r="AW212" i="1"/>
  <c r="AY212" i="1"/>
  <c r="AZ212" i="1"/>
  <c r="Z663" i="1" l="1"/>
  <c r="AB663" i="1" s="1"/>
  <c r="AC663" i="1" s="1"/>
  <c r="AD663" i="1" s="1"/>
  <c r="AA664" i="1"/>
  <c r="BA212" i="1"/>
  <c r="BC212" i="1" s="1"/>
  <c r="BC211" i="1"/>
  <c r="AX213" i="1"/>
  <c r="AY213" i="1"/>
  <c r="AW213" i="1"/>
  <c r="AA665" i="1" l="1"/>
  <c r="Z664" i="1"/>
  <c r="AB664" i="1" s="1"/>
  <c r="AC664" i="1" s="1"/>
  <c r="AD664" i="1" s="1"/>
  <c r="AZ213" i="1"/>
  <c r="AX214" i="1"/>
  <c r="AW214" i="1"/>
  <c r="AY214" i="1"/>
  <c r="AA666" i="1" l="1"/>
  <c r="Z665" i="1"/>
  <c r="AB665" i="1" s="1"/>
  <c r="AC665" i="1" s="1"/>
  <c r="AD665" i="1" s="1"/>
  <c r="BA213" i="1"/>
  <c r="BC213" i="1" s="1"/>
  <c r="AZ214" i="1"/>
  <c r="AX215" i="1"/>
  <c r="AW215" i="1"/>
  <c r="AY215" i="1"/>
  <c r="AZ215" i="1"/>
  <c r="Z666" i="1" l="1"/>
  <c r="AB666" i="1" s="1"/>
  <c r="AC666" i="1" s="1"/>
  <c r="AD666" i="1" s="1"/>
  <c r="AA667" i="1"/>
  <c r="BA214" i="1"/>
  <c r="BC214" i="1" s="1"/>
  <c r="BA215" i="1"/>
  <c r="BC215" i="1" s="1"/>
  <c r="AX216" i="1"/>
  <c r="AY216" i="1"/>
  <c r="AW216" i="1"/>
  <c r="AZ216" i="1"/>
  <c r="Z667" i="1" l="1"/>
  <c r="AB667" i="1" s="1"/>
  <c r="AC667" i="1" s="1"/>
  <c r="AD667" i="1" s="1"/>
  <c r="AA668" i="1"/>
  <c r="BA216" i="1"/>
  <c r="BC216" i="1" s="1"/>
  <c r="AX217" i="1"/>
  <c r="AW217" i="1"/>
  <c r="AY217" i="1"/>
  <c r="AZ217" i="1"/>
  <c r="Z668" i="1" l="1"/>
  <c r="AB668" i="1" s="1"/>
  <c r="AC668" i="1" s="1"/>
  <c r="AD668" i="1" s="1"/>
  <c r="AA669" i="1"/>
  <c r="BA217" i="1"/>
  <c r="BC217" i="1" s="1"/>
  <c r="AX218" i="1"/>
  <c r="AW218" i="1"/>
  <c r="AY218" i="1"/>
  <c r="AZ218" i="1"/>
  <c r="AA670" i="1" l="1"/>
  <c r="Z669" i="1"/>
  <c r="AB669" i="1" s="1"/>
  <c r="AC669" i="1" s="1"/>
  <c r="AD669" i="1" s="1"/>
  <c r="BA218" i="1"/>
  <c r="BC218" i="1" s="1"/>
  <c r="AX219" i="1"/>
  <c r="AW219" i="1"/>
  <c r="AY219" i="1"/>
  <c r="AZ219" i="1"/>
  <c r="AA671" i="1" l="1"/>
  <c r="Z670" i="1"/>
  <c r="AB670" i="1" s="1"/>
  <c r="AC670" i="1" s="1"/>
  <c r="AD670" i="1" s="1"/>
  <c r="BA219" i="1"/>
  <c r="BC219" i="1" s="1"/>
  <c r="AX220" i="1"/>
  <c r="AW220" i="1"/>
  <c r="AY220" i="1"/>
  <c r="AZ220" i="1"/>
  <c r="AA672" i="1" l="1"/>
  <c r="Z671" i="1"/>
  <c r="AB671" i="1" s="1"/>
  <c r="AC671" i="1" s="1"/>
  <c r="AD671" i="1" s="1"/>
  <c r="BA220" i="1"/>
  <c r="AX221" i="1"/>
  <c r="AW221" i="1"/>
  <c r="AY221" i="1"/>
  <c r="AZ221" i="1"/>
  <c r="Z672" i="1" l="1"/>
  <c r="AB672" i="1" s="1"/>
  <c r="AC672" i="1" s="1"/>
  <c r="AD672" i="1" s="1"/>
  <c r="AA673" i="1"/>
  <c r="BC220" i="1"/>
  <c r="BA221" i="1"/>
  <c r="BC221" i="1" s="1"/>
  <c r="AX222" i="1"/>
  <c r="AW222" i="1"/>
  <c r="AY222" i="1"/>
  <c r="AZ222" i="1" s="1"/>
  <c r="Z673" i="1" l="1"/>
  <c r="AB673" i="1" s="1"/>
  <c r="AC673" i="1" s="1"/>
  <c r="AD673" i="1" s="1"/>
  <c r="AA674" i="1"/>
  <c r="BA222" i="1"/>
  <c r="AX223" i="1"/>
  <c r="AW223" i="1"/>
  <c r="AY223" i="1"/>
  <c r="Z674" i="1" l="1"/>
  <c r="AB674" i="1" s="1"/>
  <c r="AC674" i="1" s="1"/>
  <c r="AD674" i="1" s="1"/>
  <c r="AA675" i="1"/>
  <c r="BC222" i="1"/>
  <c r="AZ223" i="1"/>
  <c r="AX224" i="1"/>
  <c r="AW224" i="1"/>
  <c r="AY224" i="1"/>
  <c r="AZ224" i="1" s="1"/>
  <c r="AA676" i="1" l="1"/>
  <c r="Z675" i="1"/>
  <c r="AB675" i="1" s="1"/>
  <c r="AC675" i="1" s="1"/>
  <c r="AD675" i="1" s="1"/>
  <c r="BA223" i="1"/>
  <c r="BA224" i="1"/>
  <c r="BC224" i="1" s="1"/>
  <c r="AX225" i="1"/>
  <c r="AY225" i="1"/>
  <c r="AW225" i="1"/>
  <c r="AZ225" i="1"/>
  <c r="AA677" i="1" l="1"/>
  <c r="Z676" i="1"/>
  <c r="AB676" i="1" s="1"/>
  <c r="AC676" i="1" s="1"/>
  <c r="AD676" i="1" s="1"/>
  <c r="BC223" i="1"/>
  <c r="BA225" i="1"/>
  <c r="BC225" i="1" s="1"/>
  <c r="AY226" i="1"/>
  <c r="AX226" i="1"/>
  <c r="AW226" i="1"/>
  <c r="AA678" i="1" l="1"/>
  <c r="Z677" i="1"/>
  <c r="AB677" i="1" s="1"/>
  <c r="AC677" i="1" s="1"/>
  <c r="AD677" i="1" s="1"/>
  <c r="AZ226" i="1"/>
  <c r="AX227" i="1"/>
  <c r="AW227" i="1"/>
  <c r="AY227" i="1"/>
  <c r="AZ227" i="1" s="1"/>
  <c r="Z678" i="1" l="1"/>
  <c r="AB678" i="1" s="1"/>
  <c r="AC678" i="1" s="1"/>
  <c r="AD678" i="1" s="1"/>
  <c r="AA679" i="1"/>
  <c r="BA226" i="1"/>
  <c r="BA227" i="1"/>
  <c r="BC227" i="1" s="1"/>
  <c r="AX228" i="1"/>
  <c r="AY228" i="1"/>
  <c r="AZ228" i="1" s="1"/>
  <c r="AW228" i="1"/>
  <c r="Z679" i="1" l="1"/>
  <c r="AB679" i="1" s="1"/>
  <c r="AC679" i="1" s="1"/>
  <c r="AD679" i="1" s="1"/>
  <c r="AA680" i="1"/>
  <c r="BC226" i="1"/>
  <c r="BA228" i="1"/>
  <c r="BC228" i="1" s="1"/>
  <c r="AY229" i="1"/>
  <c r="AX229" i="1"/>
  <c r="AW229" i="1"/>
  <c r="Z680" i="1" l="1"/>
  <c r="AB680" i="1" s="1"/>
  <c r="AC680" i="1" s="1"/>
  <c r="AD680" i="1" s="1"/>
  <c r="AA681" i="1"/>
  <c r="AZ229" i="1"/>
  <c r="AX230" i="1"/>
  <c r="AW230" i="1"/>
  <c r="AY230" i="1"/>
  <c r="AZ230" i="1" s="1"/>
  <c r="AA682" i="1" l="1"/>
  <c r="Z681" i="1"/>
  <c r="AB681" i="1" s="1"/>
  <c r="AC681" i="1" s="1"/>
  <c r="AD681" i="1" s="1"/>
  <c r="BA229" i="1"/>
  <c r="BC229" i="1" s="1"/>
  <c r="BA230" i="1"/>
  <c r="BC230" i="1" s="1"/>
  <c r="AX231" i="1"/>
  <c r="AY231" i="1"/>
  <c r="AW231" i="1"/>
  <c r="AA683" i="1" l="1"/>
  <c r="Z682" i="1"/>
  <c r="AB682" i="1" s="1"/>
  <c r="AC682" i="1" s="1"/>
  <c r="AD682" i="1" s="1"/>
  <c r="AZ231" i="1"/>
  <c r="AY232" i="1"/>
  <c r="AX232" i="1"/>
  <c r="AW232" i="1"/>
  <c r="AA684" i="1" l="1"/>
  <c r="Z683" i="1"/>
  <c r="AB683" i="1" s="1"/>
  <c r="AC683" i="1" s="1"/>
  <c r="AD683" i="1" s="1"/>
  <c r="BA231" i="1"/>
  <c r="BC231" i="1" s="1"/>
  <c r="AZ232" i="1"/>
  <c r="AY233" i="1"/>
  <c r="AX233" i="1"/>
  <c r="AW233" i="1"/>
  <c r="AZ233" i="1"/>
  <c r="Z684" i="1" l="1"/>
  <c r="AB684" i="1" s="1"/>
  <c r="AC684" i="1" s="1"/>
  <c r="AD684" i="1" s="1"/>
  <c r="AA685" i="1"/>
  <c r="BA232" i="1"/>
  <c r="BC232" i="1" s="1"/>
  <c r="BA233" i="1"/>
  <c r="BC233" i="1" s="1"/>
  <c r="AY234" i="1"/>
  <c r="AX234" i="1"/>
  <c r="AW234" i="1"/>
  <c r="AZ234" i="1" s="1"/>
  <c r="Z685" i="1" l="1"/>
  <c r="AB685" i="1" s="1"/>
  <c r="AC685" i="1" s="1"/>
  <c r="AD685" i="1" s="1"/>
  <c r="AA686" i="1"/>
  <c r="BA234" i="1"/>
  <c r="BC234" i="1" s="1"/>
  <c r="AY235" i="1"/>
  <c r="AX235" i="1"/>
  <c r="AW235" i="1"/>
  <c r="AZ235" i="1"/>
  <c r="Z686" i="1" l="1"/>
  <c r="AB686" i="1" s="1"/>
  <c r="AC686" i="1" s="1"/>
  <c r="AD686" i="1" s="1"/>
  <c r="AA687" i="1"/>
  <c r="BA235" i="1"/>
  <c r="BC235" i="1"/>
  <c r="BE235" i="1"/>
  <c r="AY236" i="1"/>
  <c r="AZ236" i="1" s="1"/>
  <c r="AX236" i="1"/>
  <c r="AW236" i="1"/>
  <c r="Z687" i="1" l="1"/>
  <c r="AB687" i="1" s="1"/>
  <c r="AC687" i="1" s="1"/>
  <c r="AD687" i="1" s="1"/>
  <c r="AA688" i="1"/>
  <c r="BA236" i="1"/>
  <c r="BC236" i="1"/>
  <c r="BE236" i="1"/>
  <c r="AY237" i="1"/>
  <c r="AX237" i="1"/>
  <c r="AW237" i="1"/>
  <c r="AZ237" i="1"/>
  <c r="AA689" i="1" l="1"/>
  <c r="Z688" i="1"/>
  <c r="AB688" i="1" s="1"/>
  <c r="AC688" i="1" s="1"/>
  <c r="AD688" i="1" s="1"/>
  <c r="BA237" i="1"/>
  <c r="AY238" i="1"/>
  <c r="AX238" i="1"/>
  <c r="AW238" i="1"/>
  <c r="AZ238" i="1"/>
  <c r="AA690" i="1" l="1"/>
  <c r="Z689" i="1"/>
  <c r="AB689" i="1" s="1"/>
  <c r="AC689" i="1" s="1"/>
  <c r="AD689" i="1" s="1"/>
  <c r="BC238" i="1"/>
  <c r="BA238" i="1"/>
  <c r="BC237" i="1"/>
  <c r="BE237" i="1"/>
  <c r="BE238" i="1"/>
  <c r="AY239" i="1"/>
  <c r="AX239" i="1"/>
  <c r="AW239" i="1"/>
  <c r="AZ239" i="1" s="1"/>
  <c r="Z690" i="1" l="1"/>
  <c r="AB690" i="1" s="1"/>
  <c r="AC690" i="1" s="1"/>
  <c r="AD690" i="1" s="1"/>
  <c r="AA691" i="1"/>
  <c r="BA239" i="1"/>
  <c r="BC239" i="1"/>
  <c r="BE239" i="1"/>
  <c r="AY240" i="1"/>
  <c r="AX240" i="1"/>
  <c r="AZ240" i="1" s="1"/>
  <c r="AW240" i="1"/>
  <c r="Z691" i="1" l="1"/>
  <c r="AB691" i="1" s="1"/>
  <c r="AC691" i="1" s="1"/>
  <c r="AD691" i="1" s="1"/>
  <c r="AA692" i="1"/>
  <c r="BA240" i="1"/>
  <c r="AY241" i="1"/>
  <c r="AX241" i="1"/>
  <c r="AW241" i="1"/>
  <c r="Z692" i="1" l="1"/>
  <c r="AB692" i="1" s="1"/>
  <c r="AC692" i="1" s="1"/>
  <c r="AD692" i="1" s="1"/>
  <c r="AA693" i="1"/>
  <c r="BC240" i="1"/>
  <c r="BE240" i="1"/>
  <c r="AZ241" i="1"/>
  <c r="AY242" i="1"/>
  <c r="AX242" i="1"/>
  <c r="AW242" i="1"/>
  <c r="AZ242" i="1" s="1"/>
  <c r="AA694" i="1" l="1"/>
  <c r="Z693" i="1"/>
  <c r="AB693" i="1" s="1"/>
  <c r="AC693" i="1" s="1"/>
  <c r="AD693" i="1" s="1"/>
  <c r="BA242" i="1"/>
  <c r="BC241" i="1"/>
  <c r="BA241" i="1"/>
  <c r="BC242" i="1"/>
  <c r="BE242" i="1"/>
  <c r="BE241" i="1"/>
  <c r="AY243" i="1"/>
  <c r="AX243" i="1"/>
  <c r="AW243" i="1"/>
  <c r="AA695" i="1" l="1"/>
  <c r="Z694" i="1"/>
  <c r="AB694" i="1" s="1"/>
  <c r="AC694" i="1" s="1"/>
  <c r="AD694" i="1" s="1"/>
  <c r="AZ243" i="1"/>
  <c r="AY244" i="1"/>
  <c r="AX244" i="1"/>
  <c r="AW244" i="1"/>
  <c r="AA696" i="1" l="1"/>
  <c r="Z695" i="1"/>
  <c r="AB695" i="1" s="1"/>
  <c r="AC695" i="1" s="1"/>
  <c r="AD695" i="1" s="1"/>
  <c r="BA243" i="1"/>
  <c r="BC243" i="1"/>
  <c r="BE243" i="1"/>
  <c r="AZ244" i="1"/>
  <c r="AY245" i="1"/>
  <c r="AX245" i="1"/>
  <c r="AW245" i="1"/>
  <c r="AZ245" i="1"/>
  <c r="Z696" i="1" l="1"/>
  <c r="AB696" i="1" s="1"/>
  <c r="AC696" i="1" s="1"/>
  <c r="AD696" i="1" s="1"/>
  <c r="AA697" i="1"/>
  <c r="BA245" i="1"/>
  <c r="BA244" i="1"/>
  <c r="BC244" i="1"/>
  <c r="BE244" i="1"/>
  <c r="BC245" i="1"/>
  <c r="BE245" i="1"/>
  <c r="AY246" i="1"/>
  <c r="AX246" i="1"/>
  <c r="AW246" i="1"/>
  <c r="AZ246" i="1" s="1"/>
  <c r="Z697" i="1" l="1"/>
  <c r="AB697" i="1" s="1"/>
  <c r="AC697" i="1" s="1"/>
  <c r="AD697" i="1" s="1"/>
  <c r="AA698" i="1"/>
  <c r="BA246" i="1"/>
  <c r="AY247" i="1"/>
  <c r="AZ247" i="1" s="1"/>
  <c r="AX247" i="1"/>
  <c r="AW247" i="1"/>
  <c r="Z698" i="1" l="1"/>
  <c r="AB698" i="1" s="1"/>
  <c r="AC698" i="1" s="1"/>
  <c r="AD698" i="1" s="1"/>
  <c r="AA699" i="1"/>
  <c r="BA247" i="1"/>
  <c r="BE247" i="1" s="1"/>
  <c r="BC247" i="1"/>
  <c r="BC246" i="1"/>
  <c r="BE246" i="1"/>
  <c r="AY248" i="1"/>
  <c r="AX248" i="1"/>
  <c r="AW248" i="1"/>
  <c r="AZ248" i="1"/>
  <c r="Z699" i="1" l="1"/>
  <c r="AB699" i="1" s="1"/>
  <c r="AC699" i="1" s="1"/>
  <c r="AD699" i="1" s="1"/>
  <c r="AA700" i="1"/>
  <c r="BA248" i="1"/>
  <c r="BC248" i="1"/>
  <c r="BE248" i="1"/>
  <c r="AY249" i="1"/>
  <c r="AX249" i="1"/>
  <c r="AW249" i="1"/>
  <c r="AZ249" i="1"/>
  <c r="AA701" i="1" l="1"/>
  <c r="Z700" i="1"/>
  <c r="AB700" i="1" s="1"/>
  <c r="AC700" i="1" s="1"/>
  <c r="AD700" i="1" s="1"/>
  <c r="BA249" i="1"/>
  <c r="AY250" i="1"/>
  <c r="AX250" i="1"/>
  <c r="AW250" i="1"/>
  <c r="AZ250" i="1"/>
  <c r="AA702" i="1" l="1"/>
  <c r="Z701" i="1"/>
  <c r="AB701" i="1" s="1"/>
  <c r="AC701" i="1" s="1"/>
  <c r="AD701" i="1" s="1"/>
  <c r="BA250" i="1"/>
  <c r="BC250" i="1"/>
  <c r="BE250" i="1"/>
  <c r="BC249" i="1"/>
  <c r="BE249" i="1"/>
  <c r="AY251" i="1"/>
  <c r="AX251" i="1"/>
  <c r="AW251" i="1"/>
  <c r="AZ251" i="1"/>
  <c r="Z702" i="1" l="1"/>
  <c r="AB702" i="1" s="1"/>
  <c r="AC702" i="1" s="1"/>
  <c r="AD702" i="1" s="1"/>
  <c r="AA703" i="1"/>
  <c r="BA251" i="1"/>
  <c r="AY252" i="1"/>
  <c r="AX252" i="1"/>
  <c r="AW252" i="1"/>
  <c r="AZ252" i="1"/>
  <c r="Z703" i="1" l="1"/>
  <c r="AB703" i="1" s="1"/>
  <c r="AC703" i="1" s="1"/>
  <c r="AD703" i="1" s="1"/>
  <c r="AA704" i="1"/>
  <c r="BA252" i="1"/>
  <c r="BC251" i="1"/>
  <c r="BE251" i="1"/>
  <c r="AY253" i="1"/>
  <c r="AX253" i="1"/>
  <c r="AW253" i="1"/>
  <c r="AZ253" i="1" s="1"/>
  <c r="Z704" i="1" l="1"/>
  <c r="AB704" i="1" s="1"/>
  <c r="AC704" i="1" s="1"/>
  <c r="AD704" i="1" s="1"/>
  <c r="AA705" i="1"/>
  <c r="BA253" i="1"/>
  <c r="BC253" i="1"/>
  <c r="BE253" i="1"/>
  <c r="BC252" i="1"/>
  <c r="BE252" i="1"/>
  <c r="AY254" i="1"/>
  <c r="AX254" i="1"/>
  <c r="AW254" i="1"/>
  <c r="AZ254" i="1"/>
  <c r="AA706" i="1" l="1"/>
  <c r="Z705" i="1"/>
  <c r="AB705" i="1" s="1"/>
  <c r="AC705" i="1" s="1"/>
  <c r="AD705" i="1" s="1"/>
  <c r="BA254" i="1"/>
  <c r="BC254" i="1"/>
  <c r="BE254" i="1"/>
  <c r="AY255" i="1"/>
  <c r="AX255" i="1"/>
  <c r="AZ255" i="1" s="1"/>
  <c r="AW255" i="1"/>
  <c r="AA707" i="1" l="1"/>
  <c r="Z706" i="1"/>
  <c r="AB706" i="1" s="1"/>
  <c r="AC706" i="1" s="1"/>
  <c r="AD706" i="1" s="1"/>
  <c r="BA255" i="1"/>
  <c r="AY256" i="1"/>
  <c r="AX256" i="1"/>
  <c r="AW256" i="1"/>
  <c r="AA708" i="1" l="1"/>
  <c r="Z707" i="1"/>
  <c r="AB707" i="1" s="1"/>
  <c r="AC707" i="1" s="1"/>
  <c r="AD707" i="1" s="1"/>
  <c r="BC255" i="1"/>
  <c r="BE255" i="1"/>
  <c r="AZ256" i="1"/>
  <c r="AY257" i="1"/>
  <c r="AX257" i="1"/>
  <c r="AW257" i="1"/>
  <c r="AZ257" i="1"/>
  <c r="Z708" i="1" l="1"/>
  <c r="AB708" i="1" s="1"/>
  <c r="AC708" i="1" s="1"/>
  <c r="AD708" i="1" s="1"/>
  <c r="AA709" i="1"/>
  <c r="BA256" i="1"/>
  <c r="BA257" i="1"/>
  <c r="BC257" i="1"/>
  <c r="BE257" i="1"/>
  <c r="BC256" i="1"/>
  <c r="BE256" i="1"/>
  <c r="AY258" i="1"/>
  <c r="AX258" i="1"/>
  <c r="AW258" i="1"/>
  <c r="AZ258" i="1"/>
  <c r="Z709" i="1" l="1"/>
  <c r="AB709" i="1" s="1"/>
  <c r="AC709" i="1" s="1"/>
  <c r="AD709" i="1" s="1"/>
  <c r="AA710" i="1"/>
  <c r="BA258" i="1"/>
  <c r="AY259" i="1"/>
  <c r="AX259" i="1"/>
  <c r="AW259" i="1"/>
  <c r="AZ259" i="1"/>
  <c r="Z710" i="1" l="1"/>
  <c r="AB710" i="1" s="1"/>
  <c r="AC710" i="1" s="1"/>
  <c r="AD710" i="1" s="1"/>
  <c r="AA711" i="1"/>
  <c r="BA259" i="1"/>
  <c r="BC259" i="1"/>
  <c r="BE259" i="1"/>
  <c r="BC258" i="1"/>
  <c r="BE258" i="1"/>
  <c r="AY260" i="1"/>
  <c r="AX260" i="1"/>
  <c r="AW260" i="1"/>
  <c r="AZ260" i="1"/>
  <c r="AA712" i="1" l="1"/>
  <c r="Z711" i="1"/>
  <c r="AB711" i="1" s="1"/>
  <c r="AC711" i="1" s="1"/>
  <c r="AD711" i="1" s="1"/>
  <c r="BA260" i="1"/>
  <c r="BC260" i="1"/>
  <c r="BE260" i="1"/>
  <c r="AY261" i="1"/>
  <c r="AX261" i="1"/>
  <c r="AW261" i="1"/>
  <c r="AZ261" i="1"/>
  <c r="AA713" i="1" l="1"/>
  <c r="Z712" i="1"/>
  <c r="AB712" i="1" s="1"/>
  <c r="AC712" i="1" s="1"/>
  <c r="AD712" i="1" s="1"/>
  <c r="BA261" i="1"/>
  <c r="AY262" i="1"/>
  <c r="AX262" i="1"/>
  <c r="AW262" i="1"/>
  <c r="AZ262" i="1" s="1"/>
  <c r="AA714" i="1" l="1"/>
  <c r="Z713" i="1"/>
  <c r="AB713" i="1" s="1"/>
  <c r="AC713" i="1" s="1"/>
  <c r="AD713" i="1" s="1"/>
  <c r="BA262" i="1"/>
  <c r="BC262" i="1"/>
  <c r="BE262" i="1"/>
  <c r="BC261" i="1"/>
  <c r="BE261" i="1"/>
  <c r="AY263" i="1"/>
  <c r="AX263" i="1"/>
  <c r="AW263" i="1"/>
  <c r="AZ263" i="1"/>
  <c r="Z714" i="1" l="1"/>
  <c r="AB714" i="1" s="1"/>
  <c r="AC714" i="1" s="1"/>
  <c r="AD714" i="1" s="1"/>
  <c r="AA715" i="1"/>
  <c r="BA263" i="1"/>
  <c r="BC263" i="1"/>
  <c r="BE263" i="1"/>
  <c r="AY264" i="1"/>
  <c r="AX264" i="1"/>
  <c r="AW264" i="1"/>
  <c r="AZ264" i="1"/>
  <c r="Z715" i="1" l="1"/>
  <c r="AB715" i="1" s="1"/>
  <c r="AC715" i="1" s="1"/>
  <c r="AD715" i="1" s="1"/>
  <c r="AA716" i="1"/>
  <c r="BA264" i="1"/>
  <c r="AY265" i="1"/>
  <c r="AX265" i="1"/>
  <c r="AW265" i="1"/>
  <c r="AZ265" i="1" s="1"/>
  <c r="Z716" i="1" l="1"/>
  <c r="AB716" i="1" s="1"/>
  <c r="AC716" i="1" s="1"/>
  <c r="AD716" i="1" s="1"/>
  <c r="AA717" i="1"/>
  <c r="BA265" i="1"/>
  <c r="BC264" i="1"/>
  <c r="BE264" i="1"/>
  <c r="AY266" i="1"/>
  <c r="AX266" i="1"/>
  <c r="AW266" i="1"/>
  <c r="AZ266" i="1" s="1"/>
  <c r="AA718" i="1" l="1"/>
  <c r="Z717" i="1"/>
  <c r="AB717" i="1" s="1"/>
  <c r="AC717" i="1" s="1"/>
  <c r="AD717" i="1" s="1"/>
  <c r="BA266" i="1"/>
  <c r="BC266" i="1"/>
  <c r="BE266" i="1"/>
  <c r="BC265" i="1"/>
  <c r="BE265" i="1"/>
  <c r="AY267" i="1"/>
  <c r="AX267" i="1"/>
  <c r="AW267" i="1"/>
  <c r="AZ267" i="1"/>
  <c r="AA719" i="1" l="1"/>
  <c r="Z719" i="1" s="1"/>
  <c r="AB719" i="1" s="1"/>
  <c r="AC719" i="1" s="1"/>
  <c r="AD719" i="1" s="1"/>
  <c r="Z718" i="1"/>
  <c r="AB718" i="1" s="1"/>
  <c r="AC718" i="1" s="1"/>
  <c r="AD718" i="1" s="1"/>
  <c r="BA267" i="1"/>
  <c r="AY268" i="1"/>
  <c r="AX268" i="1"/>
  <c r="AW268" i="1"/>
  <c r="BC267" i="1" l="1"/>
  <c r="BE267" i="1"/>
  <c r="AZ268" i="1"/>
  <c r="AY269" i="1"/>
  <c r="AX269" i="1"/>
  <c r="AW269" i="1"/>
  <c r="AZ269" i="1"/>
  <c r="BA268" i="1" l="1"/>
  <c r="BA269" i="1"/>
  <c r="BC269" i="1"/>
  <c r="BE269" i="1"/>
  <c r="BC268" i="1"/>
  <c r="BE268" i="1"/>
  <c r="AY270" i="1"/>
  <c r="AX270" i="1"/>
  <c r="AW270" i="1"/>
  <c r="AZ270" i="1" s="1"/>
  <c r="BA270" i="1" l="1"/>
  <c r="AY271" i="1"/>
  <c r="AX271" i="1"/>
  <c r="AW271" i="1"/>
  <c r="AZ271" i="1"/>
  <c r="BA271" i="1" l="1"/>
  <c r="BC271" i="1"/>
  <c r="BE271" i="1"/>
  <c r="BC270" i="1"/>
  <c r="BE270" i="1"/>
  <c r="AY272" i="1"/>
  <c r="AX272" i="1"/>
  <c r="AZ272" i="1" s="1"/>
  <c r="AW272" i="1"/>
  <c r="BA272" i="1" l="1"/>
  <c r="AY273" i="1"/>
  <c r="AX273" i="1"/>
  <c r="AW273" i="1"/>
  <c r="AZ273" i="1"/>
  <c r="BA273" i="1" l="1"/>
  <c r="BC273" i="1"/>
  <c r="BE273" i="1"/>
  <c r="BC272" i="1"/>
  <c r="BE272" i="1"/>
  <c r="AY274" i="1"/>
  <c r="AX274" i="1"/>
  <c r="AW274" i="1"/>
  <c r="AZ274" i="1" l="1"/>
  <c r="AY275" i="1"/>
  <c r="AX275" i="1"/>
  <c r="AW275" i="1"/>
  <c r="AZ275" i="1"/>
  <c r="BA275" i="1" l="1"/>
  <c r="BA274" i="1"/>
  <c r="BC275" i="1"/>
  <c r="BE275" i="1"/>
  <c r="BC274" i="1"/>
  <c r="BE274" i="1"/>
  <c r="AY276" i="1"/>
  <c r="AX276" i="1"/>
  <c r="AW276" i="1"/>
  <c r="AZ276" i="1"/>
  <c r="BA276" i="1" l="1"/>
  <c r="AY277" i="1"/>
  <c r="AX277" i="1"/>
  <c r="AW277" i="1"/>
  <c r="AZ277" i="1"/>
  <c r="BA277" i="1" l="1"/>
  <c r="BC277" i="1"/>
  <c r="BE277" i="1"/>
  <c r="BC276" i="1"/>
  <c r="BE276" i="1"/>
  <c r="AY278" i="1"/>
  <c r="AX278" i="1"/>
  <c r="AW278" i="1"/>
  <c r="AZ278" i="1"/>
  <c r="BA278" i="1" l="1"/>
  <c r="BC278" i="1"/>
  <c r="BE278" i="1"/>
  <c r="AY279" i="1"/>
  <c r="AX279" i="1"/>
  <c r="AW279" i="1"/>
  <c r="BA279" i="1" l="1"/>
  <c r="AY280" i="1"/>
  <c r="AX280" i="1"/>
  <c r="AW280" i="1"/>
  <c r="BA280" i="1" l="1"/>
  <c r="BC280" i="1"/>
  <c r="BD280" i="1" s="1"/>
  <c r="BE280" i="1"/>
  <c r="BC279" i="1"/>
  <c r="BD279" i="1" s="1"/>
  <c r="BE279" i="1"/>
  <c r="AY281" i="1"/>
  <c r="AX281" i="1"/>
  <c r="AW281" i="1"/>
  <c r="BA281" i="1" l="1"/>
  <c r="BC281" i="1"/>
  <c r="BD281" i="1" s="1"/>
  <c r="BE281" i="1"/>
  <c r="AY282" i="1"/>
  <c r="AX282" i="1"/>
  <c r="AW282" i="1"/>
  <c r="BA282" i="1" l="1"/>
  <c r="AY283" i="1"/>
  <c r="AX283" i="1"/>
  <c r="AW283" i="1"/>
  <c r="BC282" i="1" l="1"/>
  <c r="BD282" i="1" s="1"/>
  <c r="BE282" i="1"/>
  <c r="AY284" i="1"/>
  <c r="AX284" i="1"/>
  <c r="AW284" i="1"/>
  <c r="BA284" i="1" l="1"/>
  <c r="BA283" i="1"/>
  <c r="BC284" i="1"/>
  <c r="BD284" i="1" s="1"/>
  <c r="BE284" i="1"/>
  <c r="BC283" i="1"/>
  <c r="BD283" i="1" s="1"/>
  <c r="BE283" i="1"/>
  <c r="AY285" i="1"/>
  <c r="AX285" i="1"/>
  <c r="AW285" i="1"/>
  <c r="BA285" i="1" l="1"/>
  <c r="AY286" i="1"/>
  <c r="AX286" i="1"/>
  <c r="AW286" i="1"/>
  <c r="BA286" i="1" l="1"/>
  <c r="BC286" i="1"/>
  <c r="BD286" i="1" s="1"/>
  <c r="BE286" i="1"/>
  <c r="BC285" i="1"/>
  <c r="BD285" i="1" s="1"/>
  <c r="BE285" i="1"/>
  <c r="AY287" i="1"/>
  <c r="AX287" i="1"/>
  <c r="AW287" i="1"/>
  <c r="AY288" i="1" l="1"/>
  <c r="AX288" i="1"/>
  <c r="AW288" i="1"/>
  <c r="BA288" i="1" l="1"/>
  <c r="BA287" i="1"/>
  <c r="BC287" i="1"/>
  <c r="BD287" i="1" s="1"/>
  <c r="BE287" i="1"/>
  <c r="AY289" i="1"/>
  <c r="AX289" i="1"/>
  <c r="AW289" i="1"/>
  <c r="BA289" i="1" l="1"/>
  <c r="BC289" i="1"/>
  <c r="BD289" i="1" s="1"/>
  <c r="BE289" i="1"/>
  <c r="BC288" i="1"/>
  <c r="BD288" i="1" s="1"/>
  <c r="BE288" i="1"/>
  <c r="AY290" i="1"/>
  <c r="AX290" i="1"/>
  <c r="AW290" i="1"/>
  <c r="BA290" i="1" l="1"/>
  <c r="BC290" i="1"/>
  <c r="BD290" i="1" s="1"/>
  <c r="BE290" i="1"/>
  <c r="AY291" i="1"/>
  <c r="AX291" i="1"/>
  <c r="AW291" i="1"/>
  <c r="BA291" i="1" l="1"/>
  <c r="AY292" i="1"/>
  <c r="AX292" i="1"/>
  <c r="AW292" i="1"/>
  <c r="BA292" i="1" l="1"/>
  <c r="BC292" i="1"/>
  <c r="BD292" i="1" s="1"/>
  <c r="BE292" i="1"/>
  <c r="BC291" i="1"/>
  <c r="BD291" i="1" s="1"/>
  <c r="BE291" i="1"/>
  <c r="AY293" i="1"/>
  <c r="AX293" i="1"/>
  <c r="AW293" i="1"/>
  <c r="BA293" i="1" l="1"/>
  <c r="BC293" i="1"/>
  <c r="BD293" i="1" s="1"/>
  <c r="BE293" i="1"/>
  <c r="AY294" i="1"/>
  <c r="AX294" i="1"/>
  <c r="AW294" i="1"/>
  <c r="BA294" i="1" l="1"/>
  <c r="AY295" i="1"/>
  <c r="AX295" i="1"/>
  <c r="AW295" i="1"/>
  <c r="BA295" i="1" l="1"/>
  <c r="BC294" i="1"/>
  <c r="BD294" i="1" s="1"/>
  <c r="BE294" i="1"/>
  <c r="AY296" i="1"/>
  <c r="AX296" i="1"/>
  <c r="AW296" i="1"/>
  <c r="BA296" i="1" l="1"/>
  <c r="BC296" i="1"/>
  <c r="BD296" i="1" s="1"/>
  <c r="BE296" i="1"/>
  <c r="BC295" i="1"/>
  <c r="BD295" i="1" s="1"/>
  <c r="BE295" i="1"/>
  <c r="AY297" i="1"/>
  <c r="AX297" i="1"/>
  <c r="AW297" i="1"/>
  <c r="BA297" i="1" l="1"/>
  <c r="AY298" i="1"/>
  <c r="AX298" i="1"/>
  <c r="AW298" i="1"/>
  <c r="BA298" i="1" l="1"/>
  <c r="BC297" i="1"/>
  <c r="BD297" i="1" s="1"/>
  <c r="BE297" i="1"/>
  <c r="AY299" i="1"/>
  <c r="AX299" i="1"/>
  <c r="AW299" i="1"/>
  <c r="BA299" i="1" l="1"/>
  <c r="BC299" i="1"/>
  <c r="BD299" i="1" s="1"/>
  <c r="BE299" i="1"/>
  <c r="BC298" i="1"/>
  <c r="BD298" i="1" s="1"/>
  <c r="BE298" i="1"/>
  <c r="AY300" i="1"/>
  <c r="AX300" i="1"/>
  <c r="AW300" i="1"/>
  <c r="AY301" i="1" l="1"/>
  <c r="AX301" i="1"/>
  <c r="AW301" i="1"/>
  <c r="BA300" i="1" l="1"/>
  <c r="BC300" i="1"/>
  <c r="BD300" i="1" s="1"/>
  <c r="BE300" i="1"/>
  <c r="AY302" i="1"/>
  <c r="AX302" i="1"/>
  <c r="AW302" i="1"/>
  <c r="BA302" i="1" l="1"/>
  <c r="BA301" i="1"/>
  <c r="BC301" i="1" s="1"/>
  <c r="BD301" i="1" s="1"/>
  <c r="BC302" i="1"/>
  <c r="BD302" i="1" s="1"/>
  <c r="BE302" i="1"/>
  <c r="AY303" i="1"/>
  <c r="AX303" i="1"/>
  <c r="AW303" i="1"/>
  <c r="BE301" i="1" l="1"/>
  <c r="BA303" i="1" l="1"/>
  <c r="BC303" i="1"/>
  <c r="BD303" i="1" s="1"/>
  <c r="BC317" i="1"/>
  <c r="BC334" i="1"/>
  <c r="BC318" i="1"/>
  <c r="BC313" i="1"/>
  <c r="BC310" i="1"/>
  <c r="BC322" i="1"/>
  <c r="BC321" i="1"/>
  <c r="BC315" i="1"/>
  <c r="BC309" i="1"/>
  <c r="BC324" i="1"/>
  <c r="BC306" i="1"/>
  <c r="BC307" i="1"/>
  <c r="BC330" i="1"/>
  <c r="BC325" i="1"/>
  <c r="BC304" i="1"/>
  <c r="BC332" i="1"/>
  <c r="BC328" i="1"/>
  <c r="BC323" i="1"/>
  <c r="BC308" i="1"/>
  <c r="BC331" i="1"/>
  <c r="BC349" i="1"/>
  <c r="BC320" i="1"/>
  <c r="BC311" i="1"/>
  <c r="BC319" i="1"/>
  <c r="BC314" i="1"/>
  <c r="BC327" i="1"/>
  <c r="BC326" i="1"/>
  <c r="BC337" i="1"/>
  <c r="BC329" i="1"/>
  <c r="BC346" i="1"/>
  <c r="BC333" i="1"/>
  <c r="BC335" i="1"/>
  <c r="BC305" i="1"/>
  <c r="BC343" i="1"/>
  <c r="BC338" i="1"/>
  <c r="BC353" i="1"/>
  <c r="BC345" i="1"/>
  <c r="BC344" i="1"/>
  <c r="BC355" i="1"/>
  <c r="BC342" i="1"/>
  <c r="BC348" i="1"/>
  <c r="BC340" i="1"/>
  <c r="BC312" i="1"/>
  <c r="BC350" i="1"/>
  <c r="BC316" i="1"/>
  <c r="BC336" i="1"/>
  <c r="BC341" i="1"/>
  <c r="BC339" i="1"/>
  <c r="BC351" i="1"/>
  <c r="BC367" i="1"/>
  <c r="BC356" i="1"/>
  <c r="BC352" i="1"/>
  <c r="BC359" i="1"/>
  <c r="BC396" i="1"/>
  <c r="BC360" i="1"/>
  <c r="BC354" i="1"/>
  <c r="BC361" i="1"/>
  <c r="BC375" i="1"/>
  <c r="BC347" i="1"/>
  <c r="BC371" i="1"/>
  <c r="BC358" i="1"/>
  <c r="BC370" i="1"/>
  <c r="BC372" i="1"/>
  <c r="BC362" i="1"/>
  <c r="BC366" i="1"/>
  <c r="BC373" i="1"/>
  <c r="BC369" i="1"/>
  <c r="BC378" i="1"/>
  <c r="BC357" i="1"/>
  <c r="BC387" i="1"/>
  <c r="BC365" i="1"/>
  <c r="BC368" i="1"/>
  <c r="BC385" i="1"/>
  <c r="BC363" i="1"/>
  <c r="BC364" i="1"/>
  <c r="BC383" i="1"/>
  <c r="BC392" i="1"/>
  <c r="BC397" i="1"/>
  <c r="BC377" i="1"/>
  <c r="BC374" i="1"/>
  <c r="BC390" i="1"/>
  <c r="BC376" i="1"/>
  <c r="BC382" i="1"/>
  <c r="BC384" i="1"/>
  <c r="BC395" i="1"/>
  <c r="BC391" i="1"/>
  <c r="BC379" i="1"/>
  <c r="BC380" i="1"/>
  <c r="BC402" i="1"/>
  <c r="BC381" i="1"/>
  <c r="BC388" i="1"/>
  <c r="BC394" i="1"/>
  <c r="BC389" i="1"/>
  <c r="BC386" i="1"/>
  <c r="BC399" i="1"/>
  <c r="BC401" i="1"/>
  <c r="BC400" i="1"/>
  <c r="BC393" i="1"/>
  <c r="BC398" i="1"/>
  <c r="BC403" i="1"/>
  <c r="BE384" i="1"/>
  <c r="BE400" i="1"/>
  <c r="BE354" i="1"/>
  <c r="BE330" i="1"/>
  <c r="BE341" i="1"/>
  <c r="BE366" i="1"/>
  <c r="BE318" i="1"/>
  <c r="BE368" i="1"/>
  <c r="BE393" i="1"/>
  <c r="BE382" i="1"/>
  <c r="BE361" i="1"/>
  <c r="BE356" i="1"/>
  <c r="BE357" i="1"/>
  <c r="BE346" i="1"/>
  <c r="BE348" i="1"/>
  <c r="BE322" i="1"/>
  <c r="BE345" i="1"/>
  <c r="BE379" i="1"/>
  <c r="BE326" i="1"/>
  <c r="BE342" i="1"/>
  <c r="BE396" i="1"/>
  <c r="BE399" i="1"/>
  <c r="BE306" i="1"/>
  <c r="BE332" i="1"/>
  <c r="BE387" i="1"/>
  <c r="BE334" i="1"/>
  <c r="BE305" i="1"/>
  <c r="BE313" i="1"/>
  <c r="BE383" i="1"/>
  <c r="BE374" i="1"/>
  <c r="BE323" i="1"/>
  <c r="BE360" i="1"/>
  <c r="BE372" i="1"/>
  <c r="BE352" i="1"/>
  <c r="BE308" i="1"/>
  <c r="BE350" i="1"/>
  <c r="BE340" i="1"/>
  <c r="BE317" i="1"/>
  <c r="BE386" i="1"/>
  <c r="BE392" i="1"/>
  <c r="BE303" i="1"/>
  <c r="BE397" i="1"/>
  <c r="BE376" i="1"/>
  <c r="BE333" i="1"/>
  <c r="BE311" i="1"/>
  <c r="BE324" i="1"/>
  <c r="BE371" i="1"/>
  <c r="BE403" i="1"/>
  <c r="BE343" i="1"/>
  <c r="BE385" i="1"/>
  <c r="BE310" i="1"/>
  <c r="BE321" i="1"/>
  <c r="BE390" i="1"/>
  <c r="BE315" i="1"/>
  <c r="BE373" i="1"/>
  <c r="BE365" i="1"/>
  <c r="BE327" i="1"/>
  <c r="BE337" i="1"/>
  <c r="BE331" i="1"/>
  <c r="BE325" i="1"/>
  <c r="BE389" i="1"/>
  <c r="BE381" i="1"/>
  <c r="BE380" i="1"/>
  <c r="BE329" i="1"/>
  <c r="BE319" i="1"/>
  <c r="BE320" i="1"/>
  <c r="BE362" i="1"/>
  <c r="BE394" i="1"/>
  <c r="BE375" i="1"/>
  <c r="BE307" i="1"/>
  <c r="BE314" i="1"/>
  <c r="BE328" i="1"/>
  <c r="BE339" i="1"/>
  <c r="BE367" i="1"/>
  <c r="BE316" i="1"/>
  <c r="BE338" i="1"/>
  <c r="BE347" i="1"/>
  <c r="BE363" i="1"/>
  <c r="BE401" i="1"/>
  <c r="BE335" i="1"/>
  <c r="BE358" i="1"/>
  <c r="BE336" i="1"/>
  <c r="BE402" i="1"/>
  <c r="BE378" i="1"/>
  <c r="BE312" i="1"/>
  <c r="BE349" i="1"/>
  <c r="BE309" i="1"/>
  <c r="BE344" i="1"/>
  <c r="BE377" i="1"/>
  <c r="BE369" i="1"/>
  <c r="BE351" i="1"/>
  <c r="BE355" i="1"/>
  <c r="BE304" i="1"/>
  <c r="BE364" i="1"/>
  <c r="BE395" i="1"/>
  <c r="BE353" i="1"/>
  <c r="BE398" i="1"/>
  <c r="BE359" i="1"/>
  <c r="BE391" i="1"/>
  <c r="BE370" i="1"/>
  <c r="BE388" i="1"/>
  <c r="W205" i="1"/>
  <c r="X205" i="1"/>
  <c r="Y205" i="1"/>
  <c r="AG205" i="1"/>
  <c r="AI205" i="1" s="1"/>
  <c r="AH205" i="1"/>
  <c r="AK205" i="1"/>
  <c r="AM205" i="1"/>
  <c r="W206" i="1"/>
  <c r="X206" i="1"/>
  <c r="Y206" i="1"/>
  <c r="AG206" i="1"/>
  <c r="AH206" i="1" s="1"/>
  <c r="AK206" i="1"/>
  <c r="AM206" i="1"/>
  <c r="W207" i="1"/>
  <c r="X207" i="1"/>
  <c r="Y207" i="1"/>
  <c r="AG207" i="1"/>
  <c r="AK207" i="1"/>
  <c r="AM207" i="1"/>
  <c r="W208" i="1"/>
  <c r="X208" i="1"/>
  <c r="Y208" i="1"/>
  <c r="AG208" i="1"/>
  <c r="AH208" i="1" s="1"/>
  <c r="AI208" i="1"/>
  <c r="AJ208" i="1"/>
  <c r="AK208" i="1"/>
  <c r="AM208" i="1"/>
  <c r="W209" i="1"/>
  <c r="X209" i="1"/>
  <c r="Y209" i="1"/>
  <c r="AG209" i="1"/>
  <c r="AH209" i="1" s="1"/>
  <c r="AK209" i="1"/>
  <c r="AM209" i="1"/>
  <c r="W210" i="1"/>
  <c r="X210" i="1"/>
  <c r="Y210" i="1"/>
  <c r="AG210" i="1"/>
  <c r="AH210" i="1" s="1"/>
  <c r="AK210" i="1"/>
  <c r="AM210" i="1"/>
  <c r="W211" i="1"/>
  <c r="X211" i="1"/>
  <c r="Y211" i="1"/>
  <c r="AG211" i="1"/>
  <c r="AI211" i="1" s="1"/>
  <c r="AJ211" i="1"/>
  <c r="AK211" i="1"/>
  <c r="AM211" i="1"/>
  <c r="W212" i="1"/>
  <c r="X212" i="1"/>
  <c r="Y212" i="1"/>
  <c r="AG212" i="1"/>
  <c r="AI212" i="1" s="1"/>
  <c r="AK212" i="1"/>
  <c r="AM212" i="1"/>
  <c r="W213" i="1"/>
  <c r="X213" i="1"/>
  <c r="Y213" i="1"/>
  <c r="AG213" i="1"/>
  <c r="AK213" i="1"/>
  <c r="AM213" i="1"/>
  <c r="W214" i="1"/>
  <c r="X214" i="1"/>
  <c r="Y214" i="1"/>
  <c r="AG214" i="1"/>
  <c r="AH214" i="1" s="1"/>
  <c r="AK214" i="1"/>
  <c r="AM214" i="1"/>
  <c r="W215" i="1"/>
  <c r="X215" i="1"/>
  <c r="Y215" i="1"/>
  <c r="AG215" i="1"/>
  <c r="AH215" i="1" s="1"/>
  <c r="AK215" i="1"/>
  <c r="AM215" i="1"/>
  <c r="W216" i="1"/>
  <c r="X216" i="1"/>
  <c r="Y216" i="1"/>
  <c r="AG216" i="1"/>
  <c r="AH216" i="1" s="1"/>
  <c r="AK216" i="1"/>
  <c r="AM216" i="1"/>
  <c r="W217" i="1"/>
  <c r="X217" i="1"/>
  <c r="Y217" i="1"/>
  <c r="AG217" i="1"/>
  <c r="AI217" i="1" s="1"/>
  <c r="AH217" i="1"/>
  <c r="AK217" i="1"/>
  <c r="AM217" i="1"/>
  <c r="W218" i="1"/>
  <c r="X218" i="1"/>
  <c r="Y218" i="1"/>
  <c r="AG218" i="1"/>
  <c r="AH218" i="1" s="1"/>
  <c r="AI218" i="1"/>
  <c r="AJ218" i="1"/>
  <c r="AK218" i="1"/>
  <c r="AM218" i="1"/>
  <c r="W219" i="1"/>
  <c r="X219" i="1"/>
  <c r="Y219" i="1"/>
  <c r="AG219" i="1"/>
  <c r="AK219" i="1"/>
  <c r="AM219" i="1"/>
  <c r="W220" i="1"/>
  <c r="X220" i="1"/>
  <c r="Y220" i="1"/>
  <c r="AG220" i="1"/>
  <c r="AH220" i="1" s="1"/>
  <c r="AK220" i="1"/>
  <c r="AM220" i="1"/>
  <c r="W221" i="1"/>
  <c r="X221" i="1"/>
  <c r="Y221" i="1"/>
  <c r="AG221" i="1"/>
  <c r="AH221" i="1" s="1"/>
  <c r="AK221" i="1"/>
  <c r="AM221" i="1"/>
  <c r="W222" i="1"/>
  <c r="X222" i="1"/>
  <c r="Y222" i="1"/>
  <c r="AG222" i="1"/>
  <c r="AH222" i="1" s="1"/>
  <c r="AK222" i="1"/>
  <c r="AM222" i="1"/>
  <c r="W223" i="1"/>
  <c r="X223" i="1"/>
  <c r="Y223" i="1"/>
  <c r="AG223" i="1"/>
  <c r="AI223" i="1" s="1"/>
  <c r="AK223" i="1"/>
  <c r="AM223" i="1"/>
  <c r="W224" i="1"/>
  <c r="X224" i="1"/>
  <c r="Y224" i="1"/>
  <c r="AG224" i="1"/>
  <c r="AH224" i="1" s="1"/>
  <c r="AK224" i="1"/>
  <c r="AM224" i="1"/>
  <c r="W225" i="1"/>
  <c r="X225" i="1"/>
  <c r="Y225" i="1"/>
  <c r="AG225" i="1"/>
  <c r="AK225" i="1"/>
  <c r="AM225" i="1"/>
  <c r="W226" i="1"/>
  <c r="X226" i="1"/>
  <c r="Y226" i="1"/>
  <c r="AG226" i="1"/>
  <c r="AI226" i="1" s="1"/>
  <c r="AK226" i="1"/>
  <c r="AM226" i="1"/>
  <c r="W227" i="1"/>
  <c r="X227" i="1"/>
  <c r="Y227" i="1"/>
  <c r="AG227" i="1"/>
  <c r="AH227" i="1" s="1"/>
  <c r="AK227" i="1"/>
  <c r="AM227" i="1"/>
  <c r="W228" i="1"/>
  <c r="X228" i="1"/>
  <c r="Y228" i="1"/>
  <c r="AG228" i="1"/>
  <c r="AK228" i="1"/>
  <c r="AM228" i="1"/>
  <c r="W229" i="1"/>
  <c r="X229" i="1"/>
  <c r="Y229" i="1"/>
  <c r="AG229" i="1"/>
  <c r="AI229" i="1" s="1"/>
  <c r="AK229" i="1"/>
  <c r="AM229" i="1"/>
  <c r="W230" i="1"/>
  <c r="X230" i="1"/>
  <c r="Y230" i="1"/>
  <c r="AG230" i="1"/>
  <c r="AH230" i="1" s="1"/>
  <c r="AK230" i="1"/>
  <c r="AM230" i="1"/>
  <c r="W231" i="1"/>
  <c r="X231" i="1"/>
  <c r="Y231" i="1"/>
  <c r="AG231" i="1"/>
  <c r="AK231" i="1"/>
  <c r="AM231" i="1"/>
  <c r="W232" i="1"/>
  <c r="X232" i="1"/>
  <c r="Y232" i="1"/>
  <c r="AG232" i="1"/>
  <c r="AJ232" i="1" s="1"/>
  <c r="AK232" i="1"/>
  <c r="AM232" i="1"/>
  <c r="W233" i="1"/>
  <c r="X233" i="1"/>
  <c r="Y233" i="1"/>
  <c r="AG233" i="1"/>
  <c r="AH233" i="1" s="1"/>
  <c r="AK233" i="1"/>
  <c r="AM233" i="1"/>
  <c r="W234" i="1"/>
  <c r="X234" i="1"/>
  <c r="Y234" i="1"/>
  <c r="AG234" i="1"/>
  <c r="AH234" i="1" s="1"/>
  <c r="AK234" i="1"/>
  <c r="AM234" i="1"/>
  <c r="W235" i="1"/>
  <c r="X235" i="1"/>
  <c r="Y235" i="1"/>
  <c r="AG235" i="1"/>
  <c r="AI235" i="1" s="1"/>
  <c r="AK235" i="1"/>
  <c r="AM235" i="1"/>
  <c r="W236" i="1"/>
  <c r="X236" i="1"/>
  <c r="Y236" i="1"/>
  <c r="AG236" i="1"/>
  <c r="AH236" i="1" s="1"/>
  <c r="AK236" i="1"/>
  <c r="AM236" i="1"/>
  <c r="W237" i="1"/>
  <c r="X237" i="1"/>
  <c r="Y237" i="1"/>
  <c r="AG237" i="1"/>
  <c r="AK237" i="1"/>
  <c r="AM237" i="1"/>
  <c r="W238" i="1"/>
  <c r="X238" i="1"/>
  <c r="Y238" i="1"/>
  <c r="AG238" i="1"/>
  <c r="AJ238" i="1" s="1"/>
  <c r="AH238" i="1"/>
  <c r="AI238" i="1"/>
  <c r="AK238" i="1"/>
  <c r="AM238" i="1"/>
  <c r="W239" i="1"/>
  <c r="X239" i="1"/>
  <c r="Y239" i="1"/>
  <c r="AG239" i="1"/>
  <c r="AH239" i="1" s="1"/>
  <c r="AK239" i="1"/>
  <c r="AM239" i="1"/>
  <c r="W240" i="1"/>
  <c r="X240" i="1"/>
  <c r="Y240" i="1"/>
  <c r="AG240" i="1"/>
  <c r="AH240" i="1" s="1"/>
  <c r="AK240" i="1"/>
  <c r="AM240" i="1"/>
  <c r="W241" i="1"/>
  <c r="X241" i="1"/>
  <c r="Y241" i="1"/>
  <c r="AG241" i="1"/>
  <c r="AI241" i="1" s="1"/>
  <c r="AK241" i="1"/>
  <c r="AM241" i="1"/>
  <c r="W242" i="1"/>
  <c r="X242" i="1"/>
  <c r="Y242" i="1"/>
  <c r="AG242" i="1"/>
  <c r="AH242" i="1" s="1"/>
  <c r="AK242" i="1"/>
  <c r="AM242" i="1"/>
  <c r="W243" i="1"/>
  <c r="X243" i="1"/>
  <c r="Y243" i="1"/>
  <c r="AG243" i="1"/>
  <c r="AJ243" i="1"/>
  <c r="AK243" i="1"/>
  <c r="AM243" i="1"/>
  <c r="W244" i="1"/>
  <c r="X244" i="1"/>
  <c r="Y244" i="1"/>
  <c r="AG244" i="1"/>
  <c r="AJ244" i="1" s="1"/>
  <c r="AK244" i="1"/>
  <c r="AM244" i="1"/>
  <c r="W245" i="1"/>
  <c r="X245" i="1"/>
  <c r="Y245" i="1"/>
  <c r="AG245" i="1"/>
  <c r="AH245" i="1" s="1"/>
  <c r="AK245" i="1"/>
  <c r="AM245" i="1"/>
  <c r="W246" i="1"/>
  <c r="X246" i="1"/>
  <c r="Y246" i="1"/>
  <c r="AG246" i="1"/>
  <c r="AH246" i="1" s="1"/>
  <c r="AK246" i="1"/>
  <c r="AM246" i="1"/>
  <c r="W247" i="1"/>
  <c r="X247" i="1"/>
  <c r="Y247" i="1"/>
  <c r="AG247" i="1"/>
  <c r="AI247" i="1" s="1"/>
  <c r="AK247" i="1"/>
  <c r="AM247" i="1"/>
  <c r="W248" i="1"/>
  <c r="X248" i="1"/>
  <c r="Y248" i="1"/>
  <c r="AG248" i="1"/>
  <c r="AH248" i="1" s="1"/>
  <c r="AK248" i="1"/>
  <c r="AM248" i="1"/>
  <c r="W249" i="1"/>
  <c r="X249" i="1"/>
  <c r="Y249" i="1"/>
  <c r="AG249" i="1"/>
  <c r="AH249" i="1" s="1"/>
  <c r="AK249" i="1"/>
  <c r="AM249" i="1"/>
  <c r="W250" i="1"/>
  <c r="X250" i="1"/>
  <c r="Y250" i="1"/>
  <c r="AG250" i="1"/>
  <c r="AJ250" i="1" s="1"/>
  <c r="AK250" i="1"/>
  <c r="AM250" i="1"/>
  <c r="W251" i="1"/>
  <c r="X251" i="1"/>
  <c r="Y251" i="1"/>
  <c r="AG251" i="1"/>
  <c r="AH251" i="1" s="1"/>
  <c r="AK251" i="1"/>
  <c r="AM251" i="1"/>
  <c r="W252" i="1"/>
  <c r="X252" i="1"/>
  <c r="Y252" i="1"/>
  <c r="AG252" i="1"/>
  <c r="AI252" i="1" s="1"/>
  <c r="AK252" i="1"/>
  <c r="AM252" i="1"/>
  <c r="W253" i="1"/>
  <c r="X253" i="1"/>
  <c r="Y253" i="1"/>
  <c r="AG253" i="1"/>
  <c r="AI253" i="1" s="1"/>
  <c r="AK253" i="1"/>
  <c r="AM253" i="1"/>
  <c r="W254" i="1"/>
  <c r="X254" i="1"/>
  <c r="Y254" i="1"/>
  <c r="AG254" i="1"/>
  <c r="AH254" i="1" s="1"/>
  <c r="AK254" i="1"/>
  <c r="AM254" i="1"/>
  <c r="W255" i="1"/>
  <c r="X255" i="1"/>
  <c r="Y255" i="1"/>
  <c r="AG255" i="1"/>
  <c r="AJ255" i="1" s="1"/>
  <c r="AK255" i="1"/>
  <c r="AM255" i="1"/>
  <c r="W256" i="1"/>
  <c r="X256" i="1"/>
  <c r="Y256" i="1"/>
  <c r="AG256" i="1"/>
  <c r="AJ256" i="1" s="1"/>
  <c r="AK256" i="1"/>
  <c r="AM256" i="1"/>
  <c r="W257" i="1"/>
  <c r="X257" i="1"/>
  <c r="Y257" i="1"/>
  <c r="AG257" i="1"/>
  <c r="AK257" i="1"/>
  <c r="AM257" i="1"/>
  <c r="W258" i="1"/>
  <c r="X258" i="1"/>
  <c r="Y258" i="1"/>
  <c r="AG258" i="1"/>
  <c r="AI258" i="1" s="1"/>
  <c r="AK258" i="1"/>
  <c r="AM258" i="1"/>
  <c r="W259" i="1"/>
  <c r="X259" i="1"/>
  <c r="Y259" i="1"/>
  <c r="AG259" i="1"/>
  <c r="AH259" i="1" s="1"/>
  <c r="AK259" i="1"/>
  <c r="AM259" i="1"/>
  <c r="W260" i="1"/>
  <c r="X260" i="1"/>
  <c r="Y260" i="1"/>
  <c r="AG260" i="1"/>
  <c r="AK260" i="1"/>
  <c r="AM260" i="1"/>
  <c r="W261" i="1"/>
  <c r="X261" i="1"/>
  <c r="Y261" i="1"/>
  <c r="AG261" i="1"/>
  <c r="AH261" i="1" s="1"/>
  <c r="AK261" i="1"/>
  <c r="AM261" i="1"/>
  <c r="W262" i="1"/>
  <c r="X262" i="1"/>
  <c r="Y262" i="1"/>
  <c r="AG262" i="1"/>
  <c r="AJ262" i="1" s="1"/>
  <c r="AK262" i="1"/>
  <c r="AM262" i="1"/>
  <c r="W263" i="1"/>
  <c r="X263" i="1"/>
  <c r="Y263" i="1"/>
  <c r="AG263" i="1"/>
  <c r="AK263" i="1"/>
  <c r="AM263" i="1"/>
  <c r="W264" i="1"/>
  <c r="X264" i="1"/>
  <c r="Y264" i="1"/>
  <c r="AG264" i="1"/>
  <c r="AI264" i="1" s="1"/>
  <c r="AK264" i="1"/>
  <c r="AM264" i="1"/>
  <c r="W265" i="1"/>
  <c r="X265" i="1"/>
  <c r="Y265" i="1"/>
  <c r="AG265" i="1"/>
  <c r="AH265" i="1" s="1"/>
  <c r="AK265" i="1"/>
  <c r="AM265" i="1"/>
  <c r="W266" i="1"/>
  <c r="X266" i="1"/>
  <c r="Y266" i="1"/>
  <c r="AG266" i="1"/>
  <c r="AK266" i="1"/>
  <c r="AM266" i="1"/>
  <c r="W267" i="1"/>
  <c r="X267" i="1"/>
  <c r="Y267" i="1"/>
  <c r="AG267" i="1"/>
  <c r="AH267" i="1" s="1"/>
  <c r="AK267" i="1"/>
  <c r="AM267" i="1"/>
  <c r="W268" i="1"/>
  <c r="X268" i="1"/>
  <c r="Y268" i="1"/>
  <c r="AG268" i="1"/>
  <c r="AJ268" i="1" s="1"/>
  <c r="AK268" i="1"/>
  <c r="AM268" i="1"/>
  <c r="W269" i="1"/>
  <c r="X269" i="1"/>
  <c r="Y269" i="1"/>
  <c r="AG269" i="1"/>
  <c r="AK269" i="1"/>
  <c r="AM269" i="1"/>
  <c r="W270" i="1"/>
  <c r="X270" i="1"/>
  <c r="Y270" i="1"/>
  <c r="AG270" i="1"/>
  <c r="AI270" i="1" s="1"/>
  <c r="AK270" i="1"/>
  <c r="AM270" i="1"/>
  <c r="W271" i="1"/>
  <c r="X271" i="1"/>
  <c r="Y271" i="1"/>
  <c r="AG271" i="1"/>
  <c r="AH271" i="1" s="1"/>
  <c r="AK271" i="1"/>
  <c r="AM271" i="1"/>
  <c r="W272" i="1"/>
  <c r="X272" i="1"/>
  <c r="Y272" i="1"/>
  <c r="AG272" i="1"/>
  <c r="AK272" i="1"/>
  <c r="AM272" i="1"/>
  <c r="W273" i="1"/>
  <c r="X273" i="1"/>
  <c r="Y273" i="1"/>
  <c r="AG273" i="1"/>
  <c r="AH273" i="1" s="1"/>
  <c r="AK273" i="1"/>
  <c r="AM273" i="1"/>
  <c r="W274" i="1"/>
  <c r="X274" i="1"/>
  <c r="Y274" i="1"/>
  <c r="AG274" i="1"/>
  <c r="AJ274" i="1" s="1"/>
  <c r="AK274" i="1"/>
  <c r="AM274" i="1"/>
  <c r="W275" i="1"/>
  <c r="X275" i="1"/>
  <c r="Y275" i="1"/>
  <c r="AG275" i="1"/>
  <c r="AH275" i="1" s="1"/>
  <c r="AK275" i="1"/>
  <c r="AM275" i="1"/>
  <c r="W276" i="1"/>
  <c r="X276" i="1"/>
  <c r="Y276" i="1"/>
  <c r="AG276" i="1"/>
  <c r="AH276" i="1" s="1"/>
  <c r="AK276" i="1"/>
  <c r="AM276" i="1"/>
  <c r="W277" i="1"/>
  <c r="X277" i="1"/>
  <c r="Y277" i="1"/>
  <c r="AG277" i="1"/>
  <c r="AH277" i="1" s="1"/>
  <c r="AK277" i="1"/>
  <c r="AM277" i="1"/>
  <c r="W278" i="1"/>
  <c r="X278" i="1"/>
  <c r="Y278" i="1"/>
  <c r="AG278" i="1"/>
  <c r="AK278" i="1"/>
  <c r="AM278" i="1"/>
  <c r="W279" i="1"/>
  <c r="X279" i="1"/>
  <c r="Y279" i="1"/>
  <c r="AG279" i="1"/>
  <c r="AH279" i="1" s="1"/>
  <c r="AK279" i="1"/>
  <c r="AM279" i="1"/>
  <c r="W280" i="1"/>
  <c r="X280" i="1"/>
  <c r="Y280" i="1"/>
  <c r="AG280" i="1"/>
  <c r="AH280" i="1" s="1"/>
  <c r="AK280" i="1"/>
  <c r="AM280" i="1"/>
  <c r="W281" i="1"/>
  <c r="X281" i="1"/>
  <c r="Y281" i="1"/>
  <c r="AG281" i="1"/>
  <c r="AH281" i="1" s="1"/>
  <c r="AK281" i="1"/>
  <c r="AM281" i="1"/>
  <c r="W282" i="1"/>
  <c r="X282" i="1"/>
  <c r="Y282" i="1"/>
  <c r="AG282" i="1"/>
  <c r="AJ282" i="1" s="1"/>
  <c r="AK282" i="1"/>
  <c r="AM282" i="1"/>
  <c r="W283" i="1"/>
  <c r="X283" i="1"/>
  <c r="Y283" i="1"/>
  <c r="AG283" i="1"/>
  <c r="AI283" i="1" s="1"/>
  <c r="AK283" i="1"/>
  <c r="AM283" i="1"/>
  <c r="W284" i="1"/>
  <c r="X284" i="1"/>
  <c r="Y284" i="1"/>
  <c r="AG284" i="1"/>
  <c r="AH284" i="1" s="1"/>
  <c r="AK284" i="1"/>
  <c r="AM284" i="1"/>
  <c r="W285" i="1"/>
  <c r="X285" i="1"/>
  <c r="Y285" i="1"/>
  <c r="AG285" i="1"/>
  <c r="AH285" i="1" s="1"/>
  <c r="AK285" i="1"/>
  <c r="AM285" i="1"/>
  <c r="W286" i="1"/>
  <c r="X286" i="1"/>
  <c r="Y286" i="1"/>
  <c r="AG286" i="1"/>
  <c r="AH286" i="1" s="1"/>
  <c r="AK286" i="1"/>
  <c r="AM286" i="1"/>
  <c r="W287" i="1"/>
  <c r="X287" i="1"/>
  <c r="Y287" i="1"/>
  <c r="AG287" i="1"/>
  <c r="AI287" i="1" s="1"/>
  <c r="AK287" i="1"/>
  <c r="AM287" i="1"/>
  <c r="W288" i="1"/>
  <c r="X288" i="1"/>
  <c r="Y288" i="1"/>
  <c r="AG288" i="1"/>
  <c r="AH288" i="1" s="1"/>
  <c r="AK288" i="1"/>
  <c r="AM288" i="1"/>
  <c r="W289" i="1"/>
  <c r="X289" i="1"/>
  <c r="Y289" i="1"/>
  <c r="AG289" i="1"/>
  <c r="AH289" i="1" s="1"/>
  <c r="AK289" i="1"/>
  <c r="AM289" i="1"/>
  <c r="W290" i="1"/>
  <c r="X290" i="1"/>
  <c r="Y290" i="1"/>
  <c r="AG290" i="1"/>
  <c r="AI290" i="1" s="1"/>
  <c r="AK290" i="1"/>
  <c r="AM290" i="1"/>
  <c r="W291" i="1"/>
  <c r="X291" i="1"/>
  <c r="Y291" i="1"/>
  <c r="AG291" i="1"/>
  <c r="AI291" i="1" s="1"/>
  <c r="AK291" i="1"/>
  <c r="AM291" i="1"/>
  <c r="W292" i="1"/>
  <c r="X292" i="1"/>
  <c r="Y292" i="1"/>
  <c r="AG292" i="1"/>
  <c r="AK292" i="1"/>
  <c r="AM292" i="1"/>
  <c r="W293" i="1"/>
  <c r="X293" i="1"/>
  <c r="Y293" i="1"/>
  <c r="AG293" i="1"/>
  <c r="AH293" i="1" s="1"/>
  <c r="AK293" i="1"/>
  <c r="AM293" i="1"/>
  <c r="W294" i="1"/>
  <c r="X294" i="1"/>
  <c r="Y294" i="1"/>
  <c r="AG294" i="1"/>
  <c r="AH294" i="1" s="1"/>
  <c r="AK294" i="1"/>
  <c r="AM294" i="1"/>
  <c r="W295" i="1"/>
  <c r="X295" i="1"/>
  <c r="Y295" i="1"/>
  <c r="AG295" i="1"/>
  <c r="AH295" i="1" s="1"/>
  <c r="AK295" i="1"/>
  <c r="AM295" i="1"/>
  <c r="W296" i="1"/>
  <c r="X296" i="1"/>
  <c r="Y296" i="1"/>
  <c r="AG296" i="1"/>
  <c r="AH296" i="1" s="1"/>
  <c r="AI296" i="1"/>
  <c r="AK296" i="1"/>
  <c r="AM296" i="1"/>
  <c r="W297" i="1"/>
  <c r="X297" i="1"/>
  <c r="Y297" i="1"/>
  <c r="AG297" i="1"/>
  <c r="AI297" i="1" s="1"/>
  <c r="AK297" i="1"/>
  <c r="AM297" i="1"/>
  <c r="W298" i="1"/>
  <c r="X298" i="1"/>
  <c r="Y298" i="1"/>
  <c r="AG298" i="1"/>
  <c r="AH298" i="1" s="1"/>
  <c r="AK298" i="1"/>
  <c r="AM298" i="1"/>
  <c r="W299" i="1"/>
  <c r="X299" i="1"/>
  <c r="Y299" i="1"/>
  <c r="AG299" i="1"/>
  <c r="AH299" i="1" s="1"/>
  <c r="AK299" i="1"/>
  <c r="AM299" i="1"/>
  <c r="W300" i="1"/>
  <c r="X300" i="1"/>
  <c r="Y300" i="1"/>
  <c r="AG300" i="1"/>
  <c r="AH300" i="1" s="1"/>
  <c r="AK300" i="1"/>
  <c r="AM300" i="1"/>
  <c r="W301" i="1"/>
  <c r="X301" i="1"/>
  <c r="Y301" i="1"/>
  <c r="AG301" i="1"/>
  <c r="AH301" i="1" s="1"/>
  <c r="AK301" i="1"/>
  <c r="AM301" i="1"/>
  <c r="W302" i="1"/>
  <c r="X302" i="1"/>
  <c r="Y302" i="1"/>
  <c r="AG302" i="1"/>
  <c r="AI302" i="1" s="1"/>
  <c r="AK302" i="1"/>
  <c r="AM302" i="1"/>
  <c r="W303" i="1"/>
  <c r="X303" i="1"/>
  <c r="Y303" i="1"/>
  <c r="AG303" i="1"/>
  <c r="AI303" i="1" s="1"/>
  <c r="AK303" i="1"/>
  <c r="AM303" i="1"/>
  <c r="W105" i="1"/>
  <c r="X105" i="1"/>
  <c r="Y105" i="1"/>
  <c r="AG105" i="1"/>
  <c r="AI105" i="1" s="1"/>
  <c r="AK105" i="1"/>
  <c r="AM105" i="1"/>
  <c r="W106" i="1"/>
  <c r="X106" i="1"/>
  <c r="Y106" i="1"/>
  <c r="AG106" i="1"/>
  <c r="AI106" i="1" s="1"/>
  <c r="AK106" i="1"/>
  <c r="AM106" i="1"/>
  <c r="W107" i="1"/>
  <c r="X107" i="1"/>
  <c r="Y107" i="1"/>
  <c r="AG107" i="1"/>
  <c r="AK107" i="1"/>
  <c r="AM107" i="1"/>
  <c r="W108" i="1"/>
  <c r="X108" i="1"/>
  <c r="Y108" i="1"/>
  <c r="AG108" i="1"/>
  <c r="AH108" i="1" s="1"/>
  <c r="AJ108" i="1"/>
  <c r="AK108" i="1"/>
  <c r="AM108" i="1"/>
  <c r="W109" i="1"/>
  <c r="X109" i="1"/>
  <c r="Y109" i="1"/>
  <c r="AG109" i="1"/>
  <c r="AH109" i="1" s="1"/>
  <c r="AK109" i="1"/>
  <c r="AM109" i="1"/>
  <c r="W110" i="1"/>
  <c r="X110" i="1"/>
  <c r="Y110" i="1"/>
  <c r="AG110" i="1"/>
  <c r="AI110" i="1" s="1"/>
  <c r="AK110" i="1"/>
  <c r="AM110" i="1"/>
  <c r="W111" i="1"/>
  <c r="X111" i="1"/>
  <c r="Y111" i="1"/>
  <c r="AG111" i="1"/>
  <c r="AI111" i="1" s="1"/>
  <c r="AK111" i="1"/>
  <c r="AM111" i="1"/>
  <c r="W112" i="1"/>
  <c r="X112" i="1"/>
  <c r="Y112" i="1"/>
  <c r="AG112" i="1"/>
  <c r="AH112" i="1" s="1"/>
  <c r="AK112" i="1"/>
  <c r="AM112" i="1"/>
  <c r="W113" i="1"/>
  <c r="X113" i="1"/>
  <c r="Y113" i="1"/>
  <c r="AG113" i="1"/>
  <c r="AH113" i="1" s="1"/>
  <c r="AK113" i="1"/>
  <c r="AM113" i="1"/>
  <c r="W114" i="1"/>
  <c r="X114" i="1"/>
  <c r="Y114" i="1"/>
  <c r="AG114" i="1"/>
  <c r="AK114" i="1"/>
  <c r="AM114" i="1"/>
  <c r="W115" i="1"/>
  <c r="X115" i="1"/>
  <c r="Y115" i="1"/>
  <c r="AG115" i="1"/>
  <c r="AK115" i="1"/>
  <c r="AM115" i="1"/>
  <c r="W116" i="1"/>
  <c r="X116" i="1"/>
  <c r="Y116" i="1"/>
  <c r="AG116" i="1"/>
  <c r="AJ116" i="1" s="1"/>
  <c r="AH116" i="1"/>
  <c r="AK116" i="1"/>
  <c r="AM116" i="1"/>
  <c r="W117" i="1"/>
  <c r="X117" i="1"/>
  <c r="Y117" i="1"/>
  <c r="AG117" i="1"/>
  <c r="AH117" i="1" s="1"/>
  <c r="AK117" i="1"/>
  <c r="AM117" i="1"/>
  <c r="W118" i="1"/>
  <c r="X118" i="1"/>
  <c r="Y118" i="1"/>
  <c r="AG118" i="1"/>
  <c r="AI118" i="1" s="1"/>
  <c r="AK118" i="1"/>
  <c r="AM118" i="1"/>
  <c r="W119" i="1"/>
  <c r="X119" i="1"/>
  <c r="Y119" i="1"/>
  <c r="AG119" i="1"/>
  <c r="AK119" i="1"/>
  <c r="AM119" i="1"/>
  <c r="W120" i="1"/>
  <c r="X120" i="1"/>
  <c r="Y120" i="1"/>
  <c r="AG120" i="1"/>
  <c r="AH120" i="1" s="1"/>
  <c r="AI120" i="1"/>
  <c r="AJ120" i="1"/>
  <c r="AK120" i="1"/>
  <c r="AM120" i="1"/>
  <c r="W121" i="1"/>
  <c r="X121" i="1"/>
  <c r="Y121" i="1"/>
  <c r="AG121" i="1"/>
  <c r="AJ121" i="1" s="1"/>
  <c r="AK121" i="1"/>
  <c r="AM121" i="1"/>
  <c r="W122" i="1"/>
  <c r="X122" i="1"/>
  <c r="Y122" i="1"/>
  <c r="AG122" i="1"/>
  <c r="AI122" i="1" s="1"/>
  <c r="AK122" i="1"/>
  <c r="AM122" i="1"/>
  <c r="W123" i="1"/>
  <c r="X123" i="1"/>
  <c r="Y123" i="1"/>
  <c r="AG123" i="1"/>
  <c r="AH123" i="1" s="1"/>
  <c r="AI123" i="1"/>
  <c r="AK123" i="1"/>
  <c r="AM123" i="1"/>
  <c r="W124" i="1"/>
  <c r="X124" i="1"/>
  <c r="Y124" i="1"/>
  <c r="AG124" i="1"/>
  <c r="AI124" i="1" s="1"/>
  <c r="AK124" i="1"/>
  <c r="AM124" i="1"/>
  <c r="W125" i="1"/>
  <c r="X125" i="1"/>
  <c r="Y125" i="1"/>
  <c r="AG125" i="1"/>
  <c r="AH125" i="1" s="1"/>
  <c r="AI125" i="1"/>
  <c r="AJ125" i="1"/>
  <c r="AK125" i="1"/>
  <c r="AM125" i="1"/>
  <c r="W126" i="1"/>
  <c r="X126" i="1"/>
  <c r="Y126" i="1"/>
  <c r="AG126" i="1"/>
  <c r="AK126" i="1"/>
  <c r="AM126" i="1"/>
  <c r="W127" i="1"/>
  <c r="X127" i="1"/>
  <c r="Y127" i="1"/>
  <c r="AG127" i="1"/>
  <c r="AI127" i="1" s="1"/>
  <c r="AK127" i="1"/>
  <c r="AM127" i="1"/>
  <c r="W128" i="1"/>
  <c r="X128" i="1"/>
  <c r="Y128" i="1"/>
  <c r="AG128" i="1"/>
  <c r="AI128" i="1" s="1"/>
  <c r="AH128" i="1"/>
  <c r="AK128" i="1"/>
  <c r="AM128" i="1"/>
  <c r="W129" i="1"/>
  <c r="X129" i="1"/>
  <c r="Y129" i="1"/>
  <c r="AG129" i="1"/>
  <c r="AK129" i="1"/>
  <c r="AM129" i="1"/>
  <c r="W130" i="1"/>
  <c r="X130" i="1"/>
  <c r="Y130" i="1"/>
  <c r="AG130" i="1"/>
  <c r="AK130" i="1"/>
  <c r="AM130" i="1"/>
  <c r="W131" i="1"/>
  <c r="X131" i="1"/>
  <c r="Y131" i="1"/>
  <c r="AG131" i="1"/>
  <c r="AK131" i="1"/>
  <c r="AM131" i="1"/>
  <c r="W132" i="1"/>
  <c r="X132" i="1"/>
  <c r="Y132" i="1"/>
  <c r="AG132" i="1"/>
  <c r="AH132" i="1" s="1"/>
  <c r="AK132" i="1"/>
  <c r="AM132" i="1"/>
  <c r="W133" i="1"/>
  <c r="X133" i="1"/>
  <c r="Y133" i="1"/>
  <c r="AG133" i="1"/>
  <c r="AH133" i="1" s="1"/>
  <c r="AK133" i="1"/>
  <c r="AM133" i="1"/>
  <c r="W134" i="1"/>
  <c r="X134" i="1"/>
  <c r="Y134" i="1"/>
  <c r="AG134" i="1"/>
  <c r="AI134" i="1" s="1"/>
  <c r="AK134" i="1"/>
  <c r="AM134" i="1"/>
  <c r="W135" i="1"/>
  <c r="X135" i="1"/>
  <c r="Y135" i="1"/>
  <c r="AG135" i="1"/>
  <c r="AJ135" i="1" s="1"/>
  <c r="AH135" i="1"/>
  <c r="AK135" i="1"/>
  <c r="AM135" i="1"/>
  <c r="W136" i="1"/>
  <c r="X136" i="1"/>
  <c r="Y136" i="1"/>
  <c r="AG136" i="1"/>
  <c r="AH136" i="1" s="1"/>
  <c r="AK136" i="1"/>
  <c r="AM136" i="1"/>
  <c r="W137" i="1"/>
  <c r="X137" i="1"/>
  <c r="Y137" i="1"/>
  <c r="AG137" i="1"/>
  <c r="AH137" i="1" s="1"/>
  <c r="AK137" i="1"/>
  <c r="AM137" i="1"/>
  <c r="W138" i="1"/>
  <c r="X138" i="1"/>
  <c r="Y138" i="1"/>
  <c r="AG138" i="1"/>
  <c r="AJ138" i="1" s="1"/>
  <c r="AI138" i="1"/>
  <c r="AK138" i="1"/>
  <c r="AM138" i="1"/>
  <c r="W139" i="1"/>
  <c r="X139" i="1"/>
  <c r="Y139" i="1"/>
  <c r="AG139" i="1"/>
  <c r="AH139" i="1" s="1"/>
  <c r="AK139" i="1"/>
  <c r="AM139" i="1"/>
  <c r="W140" i="1"/>
  <c r="X140" i="1"/>
  <c r="Y140" i="1"/>
  <c r="AG140" i="1"/>
  <c r="AJ140" i="1" s="1"/>
  <c r="AH140" i="1"/>
  <c r="AI140" i="1"/>
  <c r="AK140" i="1"/>
  <c r="AM140" i="1"/>
  <c r="W141" i="1"/>
  <c r="X141" i="1"/>
  <c r="Y141" i="1"/>
  <c r="AG141" i="1"/>
  <c r="AK141" i="1"/>
  <c r="AM141" i="1"/>
  <c r="W142" i="1"/>
  <c r="X142" i="1"/>
  <c r="Y142" i="1"/>
  <c r="AG142" i="1"/>
  <c r="AH142" i="1" s="1"/>
  <c r="AK142" i="1"/>
  <c r="AM142" i="1"/>
  <c r="W143" i="1"/>
  <c r="X143" i="1"/>
  <c r="Y143" i="1"/>
  <c r="AG143" i="1"/>
  <c r="AH143" i="1" s="1"/>
  <c r="AK143" i="1"/>
  <c r="AM143" i="1"/>
  <c r="W144" i="1"/>
  <c r="X144" i="1"/>
  <c r="Y144" i="1"/>
  <c r="AG144" i="1"/>
  <c r="AJ144" i="1" s="1"/>
  <c r="AK144" i="1"/>
  <c r="AM144" i="1"/>
  <c r="W145" i="1"/>
  <c r="X145" i="1"/>
  <c r="Y145" i="1"/>
  <c r="AG145" i="1"/>
  <c r="AK145" i="1"/>
  <c r="AM145" i="1"/>
  <c r="W146" i="1"/>
  <c r="X146" i="1"/>
  <c r="Y146" i="1"/>
  <c r="AG146" i="1"/>
  <c r="AI146" i="1" s="1"/>
  <c r="AK146" i="1"/>
  <c r="AM146" i="1"/>
  <c r="W147" i="1"/>
  <c r="X147" i="1"/>
  <c r="Y147" i="1"/>
  <c r="AG147" i="1"/>
  <c r="AH147" i="1" s="1"/>
  <c r="AI147" i="1"/>
  <c r="AK147" i="1"/>
  <c r="AM147" i="1"/>
  <c r="W148" i="1"/>
  <c r="X148" i="1"/>
  <c r="Y148" i="1"/>
  <c r="AG148" i="1"/>
  <c r="AJ148" i="1" s="1"/>
  <c r="AK148" i="1"/>
  <c r="AM148" i="1"/>
  <c r="W149" i="1"/>
  <c r="X149" i="1"/>
  <c r="Y149" i="1"/>
  <c r="AG149" i="1"/>
  <c r="AJ149" i="1" s="1"/>
  <c r="AK149" i="1"/>
  <c r="AM149" i="1"/>
  <c r="W150" i="1"/>
  <c r="X150" i="1"/>
  <c r="Y150" i="1"/>
  <c r="AG150" i="1"/>
  <c r="AI150" i="1" s="1"/>
  <c r="AK150" i="1"/>
  <c r="AM150" i="1"/>
  <c r="W151" i="1"/>
  <c r="X151" i="1"/>
  <c r="Y151" i="1"/>
  <c r="AG151" i="1"/>
  <c r="AJ151" i="1" s="1"/>
  <c r="AK151" i="1"/>
  <c r="AM151" i="1"/>
  <c r="W152" i="1"/>
  <c r="X152" i="1"/>
  <c r="Y152" i="1"/>
  <c r="AG152" i="1"/>
  <c r="AH152" i="1" s="1"/>
  <c r="AK152" i="1"/>
  <c r="AM152" i="1"/>
  <c r="W153" i="1"/>
  <c r="X153" i="1"/>
  <c r="Y153" i="1"/>
  <c r="AG153" i="1"/>
  <c r="AH153" i="1" s="1"/>
  <c r="AJ153" i="1"/>
  <c r="AK153" i="1"/>
  <c r="AM153" i="1"/>
  <c r="W154" i="1"/>
  <c r="X154" i="1"/>
  <c r="Y154" i="1"/>
  <c r="AG154" i="1"/>
  <c r="AK154" i="1"/>
  <c r="AM154" i="1"/>
  <c r="W155" i="1"/>
  <c r="X155" i="1"/>
  <c r="Y155" i="1"/>
  <c r="AG155" i="1"/>
  <c r="AH155" i="1" s="1"/>
  <c r="AK155" i="1"/>
  <c r="AM155" i="1"/>
  <c r="W156" i="1"/>
  <c r="X156" i="1"/>
  <c r="Y156" i="1"/>
  <c r="AG156" i="1"/>
  <c r="AH156" i="1" s="1"/>
  <c r="AK156" i="1"/>
  <c r="AM156" i="1"/>
  <c r="W157" i="1"/>
  <c r="X157" i="1"/>
  <c r="Y157" i="1"/>
  <c r="AG157" i="1"/>
  <c r="AK157" i="1"/>
  <c r="AM157" i="1"/>
  <c r="W158" i="1"/>
  <c r="X158" i="1"/>
  <c r="Y158" i="1"/>
  <c r="AG158" i="1"/>
  <c r="AK158" i="1"/>
  <c r="AM158" i="1"/>
  <c r="W159" i="1"/>
  <c r="X159" i="1"/>
  <c r="Y159" i="1"/>
  <c r="AG159" i="1"/>
  <c r="AI159" i="1" s="1"/>
  <c r="AK159" i="1"/>
  <c r="AM159" i="1"/>
  <c r="W160" i="1"/>
  <c r="X160" i="1"/>
  <c r="Y160" i="1"/>
  <c r="AG160" i="1"/>
  <c r="AI160" i="1" s="1"/>
  <c r="AH160" i="1"/>
  <c r="AK160" i="1"/>
  <c r="AM160" i="1"/>
  <c r="W161" i="1"/>
  <c r="X161" i="1"/>
  <c r="Y161" i="1"/>
  <c r="AG161" i="1"/>
  <c r="AJ161" i="1" s="1"/>
  <c r="AK161" i="1"/>
  <c r="AM161" i="1"/>
  <c r="W162" i="1"/>
  <c r="X162" i="1"/>
  <c r="Y162" i="1"/>
  <c r="AG162" i="1"/>
  <c r="AI162" i="1" s="1"/>
  <c r="AK162" i="1"/>
  <c r="AM162" i="1"/>
  <c r="W163" i="1"/>
  <c r="X163" i="1"/>
  <c r="Y163" i="1"/>
  <c r="AG163" i="1"/>
  <c r="AJ163" i="1" s="1"/>
  <c r="AK163" i="1"/>
  <c r="AM163" i="1"/>
  <c r="W164" i="1"/>
  <c r="X164" i="1"/>
  <c r="Y164" i="1"/>
  <c r="AG164" i="1"/>
  <c r="AH164" i="1" s="1"/>
  <c r="AK164" i="1"/>
  <c r="AM164" i="1"/>
  <c r="W165" i="1"/>
  <c r="X165" i="1"/>
  <c r="Y165" i="1"/>
  <c r="AG165" i="1"/>
  <c r="AH165" i="1" s="1"/>
  <c r="AK165" i="1"/>
  <c r="AM165" i="1"/>
  <c r="W166" i="1"/>
  <c r="X166" i="1"/>
  <c r="Y166" i="1"/>
  <c r="AG166" i="1"/>
  <c r="AI166" i="1" s="1"/>
  <c r="AK166" i="1"/>
  <c r="AM166" i="1"/>
  <c r="W167" i="1"/>
  <c r="X167" i="1"/>
  <c r="Y167" i="1"/>
  <c r="AG167" i="1"/>
  <c r="AH167" i="1" s="1"/>
  <c r="AK167" i="1"/>
  <c r="AM167" i="1"/>
  <c r="W168" i="1"/>
  <c r="X168" i="1"/>
  <c r="Y168" i="1"/>
  <c r="AG168" i="1"/>
  <c r="AJ168" i="1" s="1"/>
  <c r="AK168" i="1"/>
  <c r="AM168" i="1"/>
  <c r="W169" i="1"/>
  <c r="X169" i="1"/>
  <c r="Y169" i="1"/>
  <c r="AG169" i="1"/>
  <c r="AK169" i="1"/>
  <c r="AM169" i="1"/>
  <c r="W170" i="1"/>
  <c r="X170" i="1"/>
  <c r="Y170" i="1"/>
  <c r="AG170" i="1"/>
  <c r="AI170" i="1" s="1"/>
  <c r="AH170" i="1"/>
  <c r="AK170" i="1"/>
  <c r="AM170" i="1"/>
  <c r="W171" i="1"/>
  <c r="X171" i="1"/>
  <c r="Y171" i="1"/>
  <c r="AG171" i="1"/>
  <c r="AI171" i="1" s="1"/>
  <c r="AK171" i="1"/>
  <c r="AM171" i="1"/>
  <c r="W172" i="1"/>
  <c r="X172" i="1"/>
  <c r="Y172" i="1"/>
  <c r="AG172" i="1"/>
  <c r="AK172" i="1"/>
  <c r="AM172" i="1"/>
  <c r="W173" i="1"/>
  <c r="X173" i="1"/>
  <c r="Y173" i="1"/>
  <c r="AG173" i="1"/>
  <c r="AJ173" i="1" s="1"/>
  <c r="AK173" i="1"/>
  <c r="AM173" i="1"/>
  <c r="W174" i="1"/>
  <c r="X174" i="1"/>
  <c r="Y174" i="1"/>
  <c r="AG174" i="1"/>
  <c r="AI174" i="1" s="1"/>
  <c r="AK174" i="1"/>
  <c r="AM174" i="1"/>
  <c r="W175" i="1"/>
  <c r="X175" i="1"/>
  <c r="Y175" i="1"/>
  <c r="AG175" i="1"/>
  <c r="AI175" i="1" s="1"/>
  <c r="AH175" i="1"/>
  <c r="AJ175" i="1"/>
  <c r="AK175" i="1"/>
  <c r="AM175" i="1"/>
  <c r="W176" i="1"/>
  <c r="X176" i="1"/>
  <c r="Y176" i="1"/>
  <c r="AG176" i="1"/>
  <c r="AH176" i="1" s="1"/>
  <c r="AK176" i="1"/>
  <c r="AM176" i="1"/>
  <c r="W177" i="1"/>
  <c r="X177" i="1"/>
  <c r="Y177" i="1"/>
  <c r="AG177" i="1"/>
  <c r="AK177" i="1"/>
  <c r="AM177" i="1"/>
  <c r="W178" i="1"/>
  <c r="X178" i="1"/>
  <c r="Y178" i="1"/>
  <c r="AG178" i="1"/>
  <c r="AI178" i="1" s="1"/>
  <c r="AK178" i="1"/>
  <c r="AM178" i="1"/>
  <c r="W179" i="1"/>
  <c r="X179" i="1"/>
  <c r="Y179" i="1"/>
  <c r="AG179" i="1"/>
  <c r="AJ179" i="1" s="1"/>
  <c r="AK179" i="1"/>
  <c r="AM179" i="1"/>
  <c r="W180" i="1"/>
  <c r="X180" i="1"/>
  <c r="Y180" i="1"/>
  <c r="AG180" i="1"/>
  <c r="AH180" i="1" s="1"/>
  <c r="AI180" i="1"/>
  <c r="AK180" i="1"/>
  <c r="AM180" i="1"/>
  <c r="W181" i="1"/>
  <c r="X181" i="1"/>
  <c r="Y181" i="1"/>
  <c r="AG181" i="1"/>
  <c r="AI181" i="1" s="1"/>
  <c r="AK181" i="1"/>
  <c r="AM181" i="1"/>
  <c r="W182" i="1"/>
  <c r="X182" i="1"/>
  <c r="Y182" i="1"/>
  <c r="AG182" i="1"/>
  <c r="AK182" i="1"/>
  <c r="AM182" i="1"/>
  <c r="W183" i="1"/>
  <c r="X183" i="1"/>
  <c r="Y183" i="1"/>
  <c r="AG183" i="1"/>
  <c r="AH183" i="1" s="1"/>
  <c r="AK183" i="1"/>
  <c r="AM183" i="1"/>
  <c r="W184" i="1"/>
  <c r="X184" i="1"/>
  <c r="Y184" i="1"/>
  <c r="AG184" i="1"/>
  <c r="AK184" i="1"/>
  <c r="AM184" i="1"/>
  <c r="W185" i="1"/>
  <c r="X185" i="1"/>
  <c r="Y185" i="1"/>
  <c r="AG185" i="1"/>
  <c r="AH185" i="1" s="1"/>
  <c r="AJ185" i="1"/>
  <c r="AK185" i="1"/>
  <c r="AM185" i="1"/>
  <c r="W186" i="1"/>
  <c r="X186" i="1"/>
  <c r="Y186" i="1"/>
  <c r="AG186" i="1"/>
  <c r="AK186" i="1"/>
  <c r="AM186" i="1"/>
  <c r="W187" i="1"/>
  <c r="X187" i="1"/>
  <c r="Y187" i="1"/>
  <c r="AG187" i="1"/>
  <c r="AK187" i="1"/>
  <c r="AM187" i="1"/>
  <c r="W188" i="1"/>
  <c r="X188" i="1"/>
  <c r="Y188" i="1"/>
  <c r="AG188" i="1"/>
  <c r="AI188" i="1" s="1"/>
  <c r="AK188" i="1"/>
  <c r="AM188" i="1"/>
  <c r="W189" i="1"/>
  <c r="X189" i="1"/>
  <c r="Y189" i="1"/>
  <c r="AG189" i="1"/>
  <c r="AK189" i="1"/>
  <c r="AM189" i="1"/>
  <c r="W190" i="1"/>
  <c r="X190" i="1"/>
  <c r="Y190" i="1"/>
  <c r="AG190" i="1"/>
  <c r="AH190" i="1" s="1"/>
  <c r="AJ190" i="1"/>
  <c r="AK190" i="1"/>
  <c r="AM190" i="1"/>
  <c r="W191" i="1"/>
  <c r="X191" i="1"/>
  <c r="Y191" i="1"/>
  <c r="AG191" i="1"/>
  <c r="AJ191" i="1" s="1"/>
  <c r="AK191" i="1"/>
  <c r="AM191" i="1"/>
  <c r="W192" i="1"/>
  <c r="X192" i="1"/>
  <c r="Y192" i="1"/>
  <c r="AG192" i="1"/>
  <c r="AK192" i="1"/>
  <c r="AM192" i="1"/>
  <c r="W193" i="1"/>
  <c r="X193" i="1"/>
  <c r="Y193" i="1"/>
  <c r="AG193" i="1"/>
  <c r="AI193" i="1" s="1"/>
  <c r="AK193" i="1"/>
  <c r="AM193" i="1"/>
  <c r="W194" i="1"/>
  <c r="X194" i="1"/>
  <c r="Y194" i="1"/>
  <c r="AG194" i="1"/>
  <c r="AJ194" i="1"/>
  <c r="AK194" i="1"/>
  <c r="AM194" i="1"/>
  <c r="W195" i="1"/>
  <c r="X195" i="1"/>
  <c r="Y195" i="1"/>
  <c r="AG195" i="1"/>
  <c r="AH195" i="1" s="1"/>
  <c r="AJ195" i="1"/>
  <c r="AK195" i="1"/>
  <c r="AM195" i="1"/>
  <c r="W196" i="1"/>
  <c r="X196" i="1"/>
  <c r="Y196" i="1"/>
  <c r="AG196" i="1"/>
  <c r="AH196" i="1" s="1"/>
  <c r="AK196" i="1"/>
  <c r="AM196" i="1"/>
  <c r="W197" i="1"/>
  <c r="X197" i="1"/>
  <c r="Y197" i="1"/>
  <c r="AG197" i="1"/>
  <c r="AI197" i="1" s="1"/>
  <c r="AK197" i="1"/>
  <c r="AM197" i="1"/>
  <c r="W198" i="1"/>
  <c r="X198" i="1"/>
  <c r="Y198" i="1"/>
  <c r="AG198" i="1"/>
  <c r="AI198" i="1" s="1"/>
  <c r="AK198" i="1"/>
  <c r="AM198" i="1"/>
  <c r="W199" i="1"/>
  <c r="X199" i="1"/>
  <c r="Y199" i="1"/>
  <c r="AG199" i="1"/>
  <c r="AI199" i="1" s="1"/>
  <c r="AK199" i="1"/>
  <c r="AM199" i="1"/>
  <c r="W200" i="1"/>
  <c r="X200" i="1"/>
  <c r="Y200" i="1"/>
  <c r="AG200" i="1"/>
  <c r="AJ200" i="1" s="1"/>
  <c r="AK200" i="1"/>
  <c r="AM200" i="1"/>
  <c r="W201" i="1"/>
  <c r="X201" i="1"/>
  <c r="Y201" i="1"/>
  <c r="AG201" i="1"/>
  <c r="AH201" i="1" s="1"/>
  <c r="AK201" i="1"/>
  <c r="AM201" i="1"/>
  <c r="W202" i="1"/>
  <c r="X202" i="1"/>
  <c r="Y202" i="1"/>
  <c r="AG202" i="1"/>
  <c r="AI202" i="1" s="1"/>
  <c r="AK202" i="1"/>
  <c r="AM202" i="1"/>
  <c r="W203" i="1"/>
  <c r="X203" i="1"/>
  <c r="Y203" i="1"/>
  <c r="AG203" i="1"/>
  <c r="AH203" i="1" s="1"/>
  <c r="AK203" i="1"/>
  <c r="AM203" i="1"/>
  <c r="W204" i="1"/>
  <c r="X204" i="1"/>
  <c r="Y204" i="1"/>
  <c r="AG204" i="1"/>
  <c r="AK204" i="1"/>
  <c r="AM204" i="1"/>
  <c r="AK26" i="1"/>
  <c r="I6" i="2"/>
  <c r="I2" i="2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5" i="1"/>
  <c r="AK5" i="1"/>
  <c r="G2" i="2"/>
  <c r="B12" i="2"/>
  <c r="B13" i="2"/>
  <c r="B14" i="2"/>
  <c r="B15" i="2"/>
  <c r="B11" i="2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R41" i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B16" i="2" l="1"/>
  <c r="J11" i="2"/>
  <c r="B20" i="2"/>
  <c r="J15" i="2"/>
  <c r="B19" i="2"/>
  <c r="J14" i="2"/>
  <c r="B18" i="2"/>
  <c r="J13" i="2"/>
  <c r="B17" i="2"/>
  <c r="J12" i="2"/>
  <c r="AI285" i="1"/>
  <c r="BC430" i="1"/>
  <c r="BC451" i="1"/>
  <c r="BC423" i="1"/>
  <c r="BC447" i="1"/>
  <c r="BC432" i="1"/>
  <c r="BC452" i="1"/>
  <c r="BC442" i="1"/>
  <c r="BC425" i="1"/>
  <c r="BC429" i="1"/>
  <c r="BC412" i="1"/>
  <c r="BC427" i="1"/>
  <c r="BC406" i="1"/>
  <c r="BC446" i="1"/>
  <c r="BC443" i="1"/>
  <c r="BC444" i="1"/>
  <c r="BC408" i="1"/>
  <c r="BC449" i="1"/>
  <c r="BC420" i="1"/>
  <c r="BC440" i="1"/>
  <c r="BC439" i="1"/>
  <c r="BC417" i="1"/>
  <c r="BC433" i="1"/>
  <c r="BC426" i="1"/>
  <c r="BC453" i="1"/>
  <c r="BC424" i="1"/>
  <c r="BC438" i="1"/>
  <c r="BC445" i="1"/>
  <c r="BC405" i="1"/>
  <c r="BC450" i="1"/>
  <c r="BC434" i="1"/>
  <c r="BC441" i="1"/>
  <c r="BC415" i="1"/>
  <c r="BC419" i="1"/>
  <c r="BC413" i="1"/>
  <c r="BC436" i="1"/>
  <c r="BC404" i="1"/>
  <c r="BC437" i="1"/>
  <c r="BC428" i="1"/>
  <c r="BC407" i="1"/>
  <c r="BC416" i="1"/>
  <c r="BC410" i="1"/>
  <c r="BC418" i="1"/>
  <c r="BC422" i="1"/>
  <c r="BC431" i="1"/>
  <c r="BC435" i="1"/>
  <c r="BC421" i="1"/>
  <c r="BC414" i="1"/>
  <c r="BC409" i="1"/>
  <c r="BC411" i="1"/>
  <c r="BC448" i="1"/>
  <c r="BE436" i="1"/>
  <c r="BE407" i="1"/>
  <c r="BE443" i="1"/>
  <c r="BE435" i="1"/>
  <c r="BE409" i="1"/>
  <c r="BE422" i="1"/>
  <c r="BE447" i="1"/>
  <c r="BE424" i="1"/>
  <c r="BE420" i="1"/>
  <c r="BE412" i="1"/>
  <c r="BE434" i="1"/>
  <c r="BE414" i="1"/>
  <c r="BE410" i="1"/>
  <c r="BE406" i="1"/>
  <c r="BE427" i="1"/>
  <c r="BE404" i="1"/>
  <c r="BE426" i="1"/>
  <c r="BE446" i="1"/>
  <c r="BE430" i="1"/>
  <c r="BE425" i="1"/>
  <c r="BE437" i="1"/>
  <c r="BE408" i="1"/>
  <c r="BE451" i="1"/>
  <c r="BE423" i="1"/>
  <c r="BE413" i="1"/>
  <c r="BE421" i="1"/>
  <c r="BE444" i="1"/>
  <c r="BE448" i="1"/>
  <c r="BE452" i="1"/>
  <c r="BE453" i="1"/>
  <c r="BE433" i="1"/>
  <c r="BE442" i="1"/>
  <c r="BE419" i="1"/>
  <c r="BE416" i="1"/>
  <c r="BE440" i="1"/>
  <c r="BE411" i="1"/>
  <c r="BE429" i="1"/>
  <c r="BE417" i="1"/>
  <c r="BE441" i="1"/>
  <c r="BE432" i="1"/>
  <c r="BE418" i="1"/>
  <c r="BE431" i="1"/>
  <c r="BE405" i="1"/>
  <c r="BE439" i="1"/>
  <c r="BE428" i="1"/>
  <c r="BE445" i="1"/>
  <c r="BE415" i="1"/>
  <c r="BE438" i="1"/>
  <c r="BE449" i="1"/>
  <c r="BE450" i="1"/>
  <c r="AH229" i="1"/>
  <c r="AI242" i="1"/>
  <c r="AJ245" i="1"/>
  <c r="AI245" i="1"/>
  <c r="AH244" i="1"/>
  <c r="AJ233" i="1"/>
  <c r="AJ227" i="1"/>
  <c r="AI271" i="1"/>
  <c r="AJ296" i="1"/>
  <c r="AI239" i="1"/>
  <c r="AJ221" i="1"/>
  <c r="AI221" i="1"/>
  <c r="AI259" i="1"/>
  <c r="AH303" i="1"/>
  <c r="AH258" i="1"/>
  <c r="AI281" i="1"/>
  <c r="AI267" i="1"/>
  <c r="AH202" i="1"/>
  <c r="AH174" i="1"/>
  <c r="AH144" i="1"/>
  <c r="AH122" i="1"/>
  <c r="AI293" i="1"/>
  <c r="AI233" i="1"/>
  <c r="AI168" i="1"/>
  <c r="AI153" i="1"/>
  <c r="AJ287" i="1"/>
  <c r="AH247" i="1"/>
  <c r="AH118" i="1"/>
  <c r="AH287" i="1"/>
  <c r="AH211" i="1"/>
  <c r="AJ203" i="1"/>
  <c r="AH188" i="1"/>
  <c r="AJ128" i="1"/>
  <c r="AJ303" i="1"/>
  <c r="AJ273" i="1"/>
  <c r="AJ214" i="1"/>
  <c r="AJ290" i="1"/>
  <c r="AI273" i="1"/>
  <c r="AI248" i="1"/>
  <c r="AI214" i="1"/>
  <c r="AI176" i="1"/>
  <c r="AJ165" i="1"/>
  <c r="AH150" i="1"/>
  <c r="AJ139" i="1"/>
  <c r="AJ301" i="1"/>
  <c r="AJ224" i="1"/>
  <c r="AJ193" i="1"/>
  <c r="AH148" i="1"/>
  <c r="AI265" i="1"/>
  <c r="AI224" i="1"/>
  <c r="AJ217" i="1"/>
  <c r="AH291" i="1"/>
  <c r="AI277" i="1"/>
  <c r="AJ267" i="1"/>
  <c r="AI299" i="1"/>
  <c r="AJ285" i="1"/>
  <c r="AH290" i="1"/>
  <c r="AI261" i="1"/>
  <c r="AH302" i="1"/>
  <c r="AJ291" i="1"/>
  <c r="AJ279" i="1"/>
  <c r="AH270" i="1"/>
  <c r="AI279" i="1"/>
  <c r="AJ251" i="1"/>
  <c r="AH199" i="1"/>
  <c r="AH179" i="1"/>
  <c r="AI143" i="1"/>
  <c r="AH127" i="1"/>
  <c r="AJ105" i="1"/>
  <c r="AI282" i="1"/>
  <c r="AH268" i="1"/>
  <c r="AJ261" i="1"/>
  <c r="AI254" i="1"/>
  <c r="AI244" i="1"/>
  <c r="AJ239" i="1"/>
  <c r="AH226" i="1"/>
  <c r="AI215" i="1"/>
  <c r="AH212" i="1"/>
  <c r="AJ242" i="1"/>
  <c r="AI232" i="1"/>
  <c r="AI227" i="1"/>
  <c r="AJ286" i="1"/>
  <c r="AH264" i="1"/>
  <c r="AH232" i="1"/>
  <c r="AH193" i="1"/>
  <c r="AJ297" i="1"/>
  <c r="AI286" i="1"/>
  <c r="AH262" i="1"/>
  <c r="AJ230" i="1"/>
  <c r="AH191" i="1"/>
  <c r="AH173" i="1"/>
  <c r="AH162" i="1"/>
  <c r="AH151" i="1"/>
  <c r="AJ137" i="1"/>
  <c r="AH121" i="1"/>
  <c r="AJ302" i="1"/>
  <c r="AH297" i="1"/>
  <c r="AJ289" i="1"/>
  <c r="AJ248" i="1"/>
  <c r="AH235" i="1"/>
  <c r="AI230" i="1"/>
  <c r="AH198" i="1"/>
  <c r="AH178" i="1"/>
  <c r="AJ160" i="1"/>
  <c r="AJ142" i="1"/>
  <c r="AI135" i="1"/>
  <c r="AH253" i="1"/>
  <c r="AI251" i="1"/>
  <c r="AJ220" i="1"/>
  <c r="AI206" i="1"/>
  <c r="AI185" i="1"/>
  <c r="AI165" i="1"/>
  <c r="AJ295" i="1"/>
  <c r="AJ284" i="1"/>
  <c r="AI256" i="1"/>
  <c r="AJ249" i="1"/>
  <c r="AJ236" i="1"/>
  <c r="AJ226" i="1"/>
  <c r="AJ223" i="1"/>
  <c r="AI220" i="1"/>
  <c r="AJ212" i="1"/>
  <c r="AJ209" i="1"/>
  <c r="AJ143" i="1"/>
  <c r="AI284" i="1"/>
  <c r="AI268" i="1"/>
  <c r="AJ254" i="1"/>
  <c r="AI249" i="1"/>
  <c r="AH241" i="1"/>
  <c r="AI236" i="1"/>
  <c r="AH223" i="1"/>
  <c r="AJ215" i="1"/>
  <c r="AI209" i="1"/>
  <c r="AJ292" i="1"/>
  <c r="AI292" i="1"/>
  <c r="AH292" i="1"/>
  <c r="AI228" i="1"/>
  <c r="AJ228" i="1"/>
  <c r="AH228" i="1"/>
  <c r="AJ225" i="1"/>
  <c r="AH225" i="1"/>
  <c r="AI225" i="1"/>
  <c r="AI262" i="1"/>
  <c r="AH283" i="1"/>
  <c r="AJ283" i="1"/>
  <c r="AJ280" i="1"/>
  <c r="AI280" i="1"/>
  <c r="AI274" i="1"/>
  <c r="AH274" i="1"/>
  <c r="AH263" i="1"/>
  <c r="AI263" i="1"/>
  <c r="AJ263" i="1"/>
  <c r="AJ298" i="1"/>
  <c r="AI298" i="1"/>
  <c r="AH260" i="1"/>
  <c r="AI260" i="1"/>
  <c r="AJ260" i="1"/>
  <c r="AH272" i="1"/>
  <c r="AI272" i="1"/>
  <c r="AJ272" i="1"/>
  <c r="AH237" i="1"/>
  <c r="AI237" i="1"/>
  <c r="AJ237" i="1"/>
  <c r="AJ231" i="1"/>
  <c r="AH231" i="1"/>
  <c r="AI231" i="1"/>
  <c r="AJ219" i="1"/>
  <c r="AH219" i="1"/>
  <c r="AI219" i="1"/>
  <c r="AI301" i="1"/>
  <c r="AI295" i="1"/>
  <c r="AI289" i="1"/>
  <c r="AH257" i="1"/>
  <c r="AI257" i="1"/>
  <c r="AJ257" i="1"/>
  <c r="AJ213" i="1"/>
  <c r="AH213" i="1"/>
  <c r="AI213" i="1"/>
  <c r="AJ300" i="1"/>
  <c r="AJ294" i="1"/>
  <c r="AJ288" i="1"/>
  <c r="AJ281" i="1"/>
  <c r="AI276" i="1"/>
  <c r="AJ276" i="1"/>
  <c r="AI300" i="1"/>
  <c r="AI294" i="1"/>
  <c r="AI288" i="1"/>
  <c r="AH269" i="1"/>
  <c r="AI269" i="1"/>
  <c r="AJ269" i="1"/>
  <c r="AH256" i="1"/>
  <c r="AI255" i="1"/>
  <c r="AJ299" i="1"/>
  <c r="AJ293" i="1"/>
  <c r="AH278" i="1"/>
  <c r="AI278" i="1"/>
  <c r="AJ278" i="1"/>
  <c r="AH255" i="1"/>
  <c r="AJ275" i="1"/>
  <c r="AH266" i="1"/>
  <c r="AI266" i="1"/>
  <c r="AJ266" i="1"/>
  <c r="AH282" i="1"/>
  <c r="AI275" i="1"/>
  <c r="AI222" i="1"/>
  <c r="AJ222" i="1"/>
  <c r="AJ207" i="1"/>
  <c r="AH207" i="1"/>
  <c r="AI207" i="1"/>
  <c r="AI234" i="1"/>
  <c r="AJ234" i="1"/>
  <c r="AI216" i="1"/>
  <c r="AJ216" i="1"/>
  <c r="AJ277" i="1"/>
  <c r="AJ271" i="1"/>
  <c r="AJ265" i="1"/>
  <c r="AJ259" i="1"/>
  <c r="AH243" i="1"/>
  <c r="AI243" i="1"/>
  <c r="AI210" i="1"/>
  <c r="AJ210" i="1"/>
  <c r="AJ270" i="1"/>
  <c r="AJ264" i="1"/>
  <c r="AJ258" i="1"/>
  <c r="AI250" i="1"/>
  <c r="AJ252" i="1"/>
  <c r="AH250" i="1"/>
  <c r="AH252" i="1"/>
  <c r="AI240" i="1"/>
  <c r="AJ240" i="1"/>
  <c r="AI246" i="1"/>
  <c r="AJ246" i="1"/>
  <c r="AJ206" i="1"/>
  <c r="AJ253" i="1"/>
  <c r="AJ247" i="1"/>
  <c r="AJ241" i="1"/>
  <c r="AJ235" i="1"/>
  <c r="AJ229" i="1"/>
  <c r="AJ205" i="1"/>
  <c r="Z107" i="1"/>
  <c r="AB107" i="1" s="1"/>
  <c r="AI179" i="1"/>
  <c r="AI173" i="1"/>
  <c r="AH168" i="1"/>
  <c r="AJ150" i="1"/>
  <c r="AJ147" i="1"/>
  <c r="AJ124" i="1"/>
  <c r="AI203" i="1"/>
  <c r="AJ198" i="1"/>
  <c r="AI195" i="1"/>
  <c r="AJ174" i="1"/>
  <c r="AI142" i="1"/>
  <c r="Z106" i="1"/>
  <c r="AB106" i="1" s="1"/>
  <c r="AJ180" i="1"/>
  <c r="AI151" i="1"/>
  <c r="AI148" i="1"/>
  <c r="AJ132" i="1"/>
  <c r="AI190" i="1"/>
  <c r="AJ113" i="1"/>
  <c r="AJ199" i="1"/>
  <c r="AJ183" i="1"/>
  <c r="AJ167" i="1"/>
  <c r="AJ152" i="1"/>
  <c r="AJ133" i="1"/>
  <c r="AJ123" i="1"/>
  <c r="AJ109" i="1"/>
  <c r="AJ188" i="1"/>
  <c r="AI183" i="1"/>
  <c r="AJ178" i="1"/>
  <c r="AJ170" i="1"/>
  <c r="AI167" i="1"/>
  <c r="AJ162" i="1"/>
  <c r="AI152" i="1"/>
  <c r="AI149" i="1"/>
  <c r="AH146" i="1"/>
  <c r="AI133" i="1"/>
  <c r="AJ118" i="1"/>
  <c r="AI109" i="1"/>
  <c r="AI191" i="1"/>
  <c r="AJ155" i="1"/>
  <c r="AH149" i="1"/>
  <c r="AI144" i="1"/>
  <c r="AI184" i="1"/>
  <c r="AJ184" i="1"/>
  <c r="AH184" i="1"/>
  <c r="AH158" i="1"/>
  <c r="AI158" i="1"/>
  <c r="AJ158" i="1"/>
  <c r="AH169" i="1"/>
  <c r="AI169" i="1"/>
  <c r="AJ169" i="1"/>
  <c r="AH186" i="1"/>
  <c r="AJ186" i="1"/>
  <c r="AI186" i="1"/>
  <c r="AH197" i="1"/>
  <c r="AJ197" i="1"/>
  <c r="AI194" i="1"/>
  <c r="AH194" i="1"/>
  <c r="AH200" i="1"/>
  <c r="AI200" i="1"/>
  <c r="AI182" i="1"/>
  <c r="AJ182" i="1"/>
  <c r="AH182" i="1"/>
  <c r="AI201" i="1"/>
  <c r="AJ201" i="1"/>
  <c r="AH204" i="1"/>
  <c r="AJ204" i="1"/>
  <c r="AI204" i="1"/>
  <c r="AJ177" i="1"/>
  <c r="AI177" i="1"/>
  <c r="AH177" i="1"/>
  <c r="AJ154" i="1"/>
  <c r="AH154" i="1"/>
  <c r="AI154" i="1"/>
  <c r="AJ176" i="1"/>
  <c r="AJ202" i="1"/>
  <c r="AJ196" i="1"/>
  <c r="AI196" i="1"/>
  <c r="AI189" i="1"/>
  <c r="AJ189" i="1"/>
  <c r="AH189" i="1"/>
  <c r="AI172" i="1"/>
  <c r="AJ172" i="1"/>
  <c r="AH172" i="1"/>
  <c r="AH163" i="1"/>
  <c r="AI163" i="1"/>
  <c r="AH181" i="1"/>
  <c r="AJ181" i="1"/>
  <c r="AH192" i="1"/>
  <c r="AI192" i="1"/>
  <c r="AJ192" i="1"/>
  <c r="AI187" i="1"/>
  <c r="AJ187" i="1"/>
  <c r="AH187" i="1"/>
  <c r="AI129" i="1"/>
  <c r="AH129" i="1"/>
  <c r="AJ129" i="1"/>
  <c r="AA110" i="1"/>
  <c r="Z109" i="1"/>
  <c r="AB109" i="1" s="1"/>
  <c r="AJ145" i="1"/>
  <c r="AH145" i="1"/>
  <c r="AI145" i="1"/>
  <c r="AJ119" i="1"/>
  <c r="AH119" i="1"/>
  <c r="AI119" i="1"/>
  <c r="AH157" i="1"/>
  <c r="AJ157" i="1"/>
  <c r="AI157" i="1"/>
  <c r="AI107" i="1"/>
  <c r="AJ107" i="1"/>
  <c r="AH107" i="1"/>
  <c r="R107" i="1"/>
  <c r="AH141" i="1"/>
  <c r="AI141" i="1"/>
  <c r="AJ141" i="1"/>
  <c r="Z108" i="1"/>
  <c r="AB108" i="1" s="1"/>
  <c r="AJ164" i="1"/>
  <c r="AJ159" i="1"/>
  <c r="AI155" i="1"/>
  <c r="AI164" i="1"/>
  <c r="AH159" i="1"/>
  <c r="AH130" i="1"/>
  <c r="AJ130" i="1"/>
  <c r="AI130" i="1"/>
  <c r="AJ114" i="1"/>
  <c r="AI114" i="1"/>
  <c r="AH114" i="1"/>
  <c r="AI156" i="1"/>
  <c r="AJ156" i="1"/>
  <c r="AH134" i="1"/>
  <c r="AJ134" i="1"/>
  <c r="AJ171" i="1"/>
  <c r="AJ166" i="1"/>
  <c r="AI161" i="1"/>
  <c r="AH171" i="1"/>
  <c r="AH166" i="1"/>
  <c r="AH161" i="1"/>
  <c r="AH115" i="1"/>
  <c r="AJ115" i="1"/>
  <c r="AI115" i="1"/>
  <c r="AI139" i="1"/>
  <c r="AH124" i="1"/>
  <c r="Z105" i="1"/>
  <c r="AB105" i="1" s="1"/>
  <c r="AH111" i="1"/>
  <c r="AJ111" i="1"/>
  <c r="AH106" i="1"/>
  <c r="AJ106" i="1"/>
  <c r="AH138" i="1"/>
  <c r="AI131" i="1"/>
  <c r="AJ131" i="1"/>
  <c r="AH131" i="1"/>
  <c r="AI126" i="1"/>
  <c r="AJ126" i="1"/>
  <c r="AH126" i="1"/>
  <c r="AH110" i="1"/>
  <c r="AJ110" i="1"/>
  <c r="AH105" i="1"/>
  <c r="AI121" i="1"/>
  <c r="AI116" i="1"/>
  <c r="AJ146" i="1"/>
  <c r="AI137" i="1"/>
  <c r="AI132" i="1"/>
  <c r="AJ127" i="1"/>
  <c r="AJ122" i="1"/>
  <c r="AI113" i="1"/>
  <c r="AI108" i="1"/>
  <c r="AJ136" i="1"/>
  <c r="AJ117" i="1"/>
  <c r="AJ112" i="1"/>
  <c r="AI136" i="1"/>
  <c r="AI117" i="1"/>
  <c r="AI112" i="1"/>
  <c r="C8" i="2"/>
  <c r="C9" i="2"/>
  <c r="C10" i="2"/>
  <c r="C11" i="2"/>
  <c r="C7" i="2"/>
  <c r="B19" i="1"/>
  <c r="B20" i="1" s="1"/>
  <c r="B21" i="1" s="1"/>
  <c r="B22" i="1" s="1"/>
  <c r="B23" i="1" s="1"/>
  <c r="W104" i="1"/>
  <c r="X104" i="1"/>
  <c r="Y104" i="1"/>
  <c r="AH104" i="1"/>
  <c r="AI104" i="1"/>
  <c r="AJ104" i="1"/>
  <c r="W55" i="1"/>
  <c r="X55" i="1"/>
  <c r="Y55" i="1"/>
  <c r="AH55" i="1"/>
  <c r="AI55" i="1"/>
  <c r="AJ55" i="1"/>
  <c r="W56" i="1"/>
  <c r="X56" i="1"/>
  <c r="Y56" i="1"/>
  <c r="AH56" i="1"/>
  <c r="AI56" i="1"/>
  <c r="AJ56" i="1"/>
  <c r="W57" i="1"/>
  <c r="X57" i="1"/>
  <c r="Y57" i="1"/>
  <c r="AH57" i="1"/>
  <c r="AI57" i="1"/>
  <c r="AJ57" i="1"/>
  <c r="W58" i="1"/>
  <c r="X58" i="1"/>
  <c r="Y58" i="1"/>
  <c r="AH58" i="1"/>
  <c r="AI58" i="1"/>
  <c r="AJ58" i="1"/>
  <c r="W59" i="1"/>
  <c r="X59" i="1"/>
  <c r="Y59" i="1"/>
  <c r="AH59" i="1"/>
  <c r="AI59" i="1"/>
  <c r="AJ59" i="1"/>
  <c r="W60" i="1"/>
  <c r="X60" i="1"/>
  <c r="Y60" i="1"/>
  <c r="AH60" i="1"/>
  <c r="AI60" i="1"/>
  <c r="AJ60" i="1"/>
  <c r="W61" i="1"/>
  <c r="X61" i="1"/>
  <c r="Y61" i="1"/>
  <c r="AH61" i="1"/>
  <c r="AI61" i="1"/>
  <c r="AJ61" i="1"/>
  <c r="W62" i="1"/>
  <c r="X62" i="1"/>
  <c r="Y62" i="1"/>
  <c r="AH62" i="1"/>
  <c r="AI62" i="1"/>
  <c r="AJ62" i="1"/>
  <c r="W63" i="1"/>
  <c r="X63" i="1"/>
  <c r="Y63" i="1"/>
  <c r="AH63" i="1"/>
  <c r="AI63" i="1"/>
  <c r="AJ63" i="1"/>
  <c r="W64" i="1"/>
  <c r="X64" i="1"/>
  <c r="Y64" i="1"/>
  <c r="AH64" i="1"/>
  <c r="AI64" i="1"/>
  <c r="AJ64" i="1"/>
  <c r="W65" i="1"/>
  <c r="X65" i="1"/>
  <c r="Y65" i="1"/>
  <c r="AH65" i="1"/>
  <c r="AI65" i="1"/>
  <c r="AJ65" i="1"/>
  <c r="W66" i="1"/>
  <c r="X66" i="1"/>
  <c r="Y66" i="1"/>
  <c r="AH66" i="1"/>
  <c r="AI66" i="1"/>
  <c r="AJ66" i="1"/>
  <c r="W67" i="1"/>
  <c r="X67" i="1"/>
  <c r="Y67" i="1"/>
  <c r="AH67" i="1"/>
  <c r="AI67" i="1"/>
  <c r="AJ67" i="1"/>
  <c r="W68" i="1"/>
  <c r="X68" i="1"/>
  <c r="Y68" i="1"/>
  <c r="AH68" i="1"/>
  <c r="AI68" i="1"/>
  <c r="AJ68" i="1"/>
  <c r="W69" i="1"/>
  <c r="X69" i="1"/>
  <c r="Y69" i="1"/>
  <c r="AH69" i="1"/>
  <c r="AI69" i="1"/>
  <c r="AJ69" i="1"/>
  <c r="W70" i="1"/>
  <c r="X70" i="1"/>
  <c r="Y70" i="1"/>
  <c r="AH70" i="1"/>
  <c r="AI70" i="1"/>
  <c r="AJ70" i="1"/>
  <c r="W71" i="1"/>
  <c r="X71" i="1"/>
  <c r="Y71" i="1"/>
  <c r="AH71" i="1"/>
  <c r="AI71" i="1"/>
  <c r="AJ71" i="1"/>
  <c r="W72" i="1"/>
  <c r="X72" i="1"/>
  <c r="Y72" i="1"/>
  <c r="AH72" i="1"/>
  <c r="AI72" i="1"/>
  <c r="AJ72" i="1"/>
  <c r="W73" i="1"/>
  <c r="X73" i="1"/>
  <c r="Y73" i="1"/>
  <c r="AH73" i="1"/>
  <c r="AI73" i="1"/>
  <c r="AJ73" i="1"/>
  <c r="W74" i="1"/>
  <c r="X74" i="1"/>
  <c r="Y74" i="1"/>
  <c r="AH74" i="1"/>
  <c r="AI74" i="1"/>
  <c r="AJ74" i="1"/>
  <c r="W75" i="1"/>
  <c r="X75" i="1"/>
  <c r="Y75" i="1"/>
  <c r="AH75" i="1"/>
  <c r="AI75" i="1"/>
  <c r="AJ75" i="1"/>
  <c r="W76" i="1"/>
  <c r="X76" i="1"/>
  <c r="Y76" i="1"/>
  <c r="AH76" i="1"/>
  <c r="AI76" i="1"/>
  <c r="AJ76" i="1"/>
  <c r="W77" i="1"/>
  <c r="X77" i="1"/>
  <c r="Y77" i="1"/>
  <c r="AH77" i="1"/>
  <c r="AI77" i="1"/>
  <c r="AJ77" i="1"/>
  <c r="W78" i="1"/>
  <c r="X78" i="1"/>
  <c r="Y78" i="1"/>
  <c r="AH78" i="1"/>
  <c r="AI78" i="1"/>
  <c r="AJ78" i="1"/>
  <c r="W79" i="1"/>
  <c r="X79" i="1"/>
  <c r="Y79" i="1"/>
  <c r="AH79" i="1"/>
  <c r="AI79" i="1"/>
  <c r="AJ79" i="1"/>
  <c r="W80" i="1"/>
  <c r="X80" i="1"/>
  <c r="Y80" i="1"/>
  <c r="AH80" i="1"/>
  <c r="AI80" i="1"/>
  <c r="AJ80" i="1"/>
  <c r="W81" i="1"/>
  <c r="X81" i="1"/>
  <c r="Y81" i="1"/>
  <c r="AH81" i="1"/>
  <c r="AI81" i="1"/>
  <c r="AJ81" i="1"/>
  <c r="W82" i="1"/>
  <c r="X82" i="1"/>
  <c r="Y82" i="1"/>
  <c r="AH82" i="1"/>
  <c r="AI82" i="1"/>
  <c r="AJ82" i="1"/>
  <c r="W83" i="1"/>
  <c r="X83" i="1"/>
  <c r="Y83" i="1"/>
  <c r="AH83" i="1"/>
  <c r="AI83" i="1"/>
  <c r="AJ83" i="1"/>
  <c r="W84" i="1"/>
  <c r="X84" i="1"/>
  <c r="Y84" i="1"/>
  <c r="AH84" i="1"/>
  <c r="AI84" i="1"/>
  <c r="AJ84" i="1"/>
  <c r="W85" i="1"/>
  <c r="X85" i="1"/>
  <c r="Y85" i="1"/>
  <c r="AH85" i="1"/>
  <c r="AI85" i="1"/>
  <c r="AJ85" i="1"/>
  <c r="W86" i="1"/>
  <c r="X86" i="1"/>
  <c r="Y86" i="1"/>
  <c r="AH86" i="1"/>
  <c r="AI86" i="1"/>
  <c r="AJ86" i="1"/>
  <c r="W87" i="1"/>
  <c r="X87" i="1"/>
  <c r="Y87" i="1"/>
  <c r="AH87" i="1"/>
  <c r="AI87" i="1"/>
  <c r="AJ87" i="1"/>
  <c r="W88" i="1"/>
  <c r="X88" i="1"/>
  <c r="Y88" i="1"/>
  <c r="AH88" i="1"/>
  <c r="AI88" i="1"/>
  <c r="AJ88" i="1"/>
  <c r="W89" i="1"/>
  <c r="X89" i="1"/>
  <c r="Y89" i="1"/>
  <c r="AH89" i="1"/>
  <c r="AI89" i="1"/>
  <c r="AJ89" i="1"/>
  <c r="W90" i="1"/>
  <c r="X90" i="1"/>
  <c r="Y90" i="1"/>
  <c r="AH90" i="1"/>
  <c r="AI90" i="1"/>
  <c r="AJ90" i="1"/>
  <c r="W91" i="1"/>
  <c r="X91" i="1"/>
  <c r="Y91" i="1"/>
  <c r="AH91" i="1"/>
  <c r="AI91" i="1"/>
  <c r="AJ91" i="1"/>
  <c r="W92" i="1"/>
  <c r="X92" i="1"/>
  <c r="Y92" i="1"/>
  <c r="AH92" i="1"/>
  <c r="AI92" i="1"/>
  <c r="AJ92" i="1"/>
  <c r="W93" i="1"/>
  <c r="X93" i="1"/>
  <c r="Y93" i="1"/>
  <c r="AH93" i="1"/>
  <c r="AI93" i="1"/>
  <c r="AJ93" i="1"/>
  <c r="W94" i="1"/>
  <c r="X94" i="1"/>
  <c r="Y94" i="1"/>
  <c r="AH94" i="1"/>
  <c r="AI94" i="1"/>
  <c r="AJ94" i="1"/>
  <c r="W95" i="1"/>
  <c r="X95" i="1"/>
  <c r="Y95" i="1"/>
  <c r="AH95" i="1"/>
  <c r="AI95" i="1"/>
  <c r="AJ95" i="1"/>
  <c r="W96" i="1"/>
  <c r="X96" i="1"/>
  <c r="Y96" i="1"/>
  <c r="AH96" i="1"/>
  <c r="AI96" i="1"/>
  <c r="AJ96" i="1"/>
  <c r="W97" i="1"/>
  <c r="X97" i="1"/>
  <c r="Y97" i="1"/>
  <c r="AH97" i="1"/>
  <c r="AI97" i="1"/>
  <c r="AJ97" i="1"/>
  <c r="W98" i="1"/>
  <c r="X98" i="1"/>
  <c r="Y98" i="1"/>
  <c r="AH98" i="1"/>
  <c r="AI98" i="1"/>
  <c r="AJ98" i="1"/>
  <c r="W99" i="1"/>
  <c r="X99" i="1"/>
  <c r="Y99" i="1"/>
  <c r="AH99" i="1"/>
  <c r="AI99" i="1"/>
  <c r="AJ99" i="1"/>
  <c r="W100" i="1"/>
  <c r="X100" i="1"/>
  <c r="Y100" i="1"/>
  <c r="AH100" i="1"/>
  <c r="AI100" i="1"/>
  <c r="AJ100" i="1"/>
  <c r="W101" i="1"/>
  <c r="X101" i="1"/>
  <c r="Y101" i="1"/>
  <c r="AH101" i="1"/>
  <c r="AI101" i="1"/>
  <c r="AJ101" i="1"/>
  <c r="W102" i="1"/>
  <c r="X102" i="1"/>
  <c r="Y102" i="1"/>
  <c r="AH102" i="1"/>
  <c r="AI102" i="1"/>
  <c r="AJ102" i="1"/>
  <c r="W103" i="1"/>
  <c r="X103" i="1"/>
  <c r="Y103" i="1"/>
  <c r="AH103" i="1"/>
  <c r="AI103" i="1"/>
  <c r="AJ103" i="1"/>
  <c r="AJ54" i="1"/>
  <c r="AI54" i="1"/>
  <c r="AH54" i="1"/>
  <c r="AJ53" i="1"/>
  <c r="AI53" i="1"/>
  <c r="AH53" i="1"/>
  <c r="AJ52" i="1"/>
  <c r="AI52" i="1"/>
  <c r="AH52" i="1"/>
  <c r="AJ51" i="1"/>
  <c r="AI51" i="1"/>
  <c r="AH51" i="1"/>
  <c r="AJ50" i="1"/>
  <c r="AI50" i="1"/>
  <c r="AH50" i="1"/>
  <c r="AJ49" i="1"/>
  <c r="AI49" i="1"/>
  <c r="AH49" i="1"/>
  <c r="AJ48" i="1"/>
  <c r="AI48" i="1"/>
  <c r="AH48" i="1"/>
  <c r="AJ47" i="1"/>
  <c r="AI47" i="1"/>
  <c r="AH47" i="1"/>
  <c r="AJ46" i="1"/>
  <c r="AI46" i="1"/>
  <c r="AH46" i="1"/>
  <c r="AJ45" i="1"/>
  <c r="AI45" i="1"/>
  <c r="AH45" i="1"/>
  <c r="AJ44" i="1"/>
  <c r="AI44" i="1"/>
  <c r="AH44" i="1"/>
  <c r="AJ43" i="1"/>
  <c r="AI43" i="1"/>
  <c r="AH43" i="1"/>
  <c r="AJ42" i="1"/>
  <c r="AI42" i="1"/>
  <c r="AH42" i="1"/>
  <c r="AJ41" i="1"/>
  <c r="AI41" i="1"/>
  <c r="AH41" i="1"/>
  <c r="AJ40" i="1"/>
  <c r="AI40" i="1"/>
  <c r="AH40" i="1"/>
  <c r="AJ39" i="1"/>
  <c r="AI39" i="1"/>
  <c r="AH39" i="1"/>
  <c r="AJ38" i="1"/>
  <c r="AI38" i="1"/>
  <c r="AH38" i="1"/>
  <c r="AJ37" i="1"/>
  <c r="AI37" i="1"/>
  <c r="AH37" i="1"/>
  <c r="AJ36" i="1"/>
  <c r="AI36" i="1"/>
  <c r="AH36" i="1"/>
  <c r="AJ35" i="1"/>
  <c r="AI35" i="1"/>
  <c r="AH35" i="1"/>
  <c r="AJ34" i="1"/>
  <c r="AI34" i="1"/>
  <c r="AH34" i="1"/>
  <c r="AJ33" i="1"/>
  <c r="AI33" i="1"/>
  <c r="AH33" i="1"/>
  <c r="AJ32" i="1"/>
  <c r="AI32" i="1"/>
  <c r="AH32" i="1"/>
  <c r="AJ31" i="1"/>
  <c r="AI31" i="1"/>
  <c r="AH31" i="1"/>
  <c r="AJ30" i="1"/>
  <c r="AI30" i="1"/>
  <c r="AH30" i="1"/>
  <c r="AJ29" i="1"/>
  <c r="AI29" i="1"/>
  <c r="AH29" i="1"/>
  <c r="AJ28" i="1"/>
  <c r="AI28" i="1"/>
  <c r="AH28" i="1"/>
  <c r="AJ27" i="1"/>
  <c r="AI27" i="1"/>
  <c r="AH27" i="1"/>
  <c r="AJ26" i="1"/>
  <c r="AI26" i="1"/>
  <c r="AH26" i="1"/>
  <c r="AJ25" i="1"/>
  <c r="AI25" i="1"/>
  <c r="AH25" i="1"/>
  <c r="AJ24" i="1"/>
  <c r="AI24" i="1"/>
  <c r="AH24" i="1"/>
  <c r="AJ23" i="1"/>
  <c r="AI23" i="1"/>
  <c r="AH23" i="1"/>
  <c r="AJ22" i="1"/>
  <c r="AI22" i="1"/>
  <c r="AH22" i="1"/>
  <c r="AJ21" i="1"/>
  <c r="AI21" i="1"/>
  <c r="AH21" i="1"/>
  <c r="AJ20" i="1"/>
  <c r="AI20" i="1"/>
  <c r="AH20" i="1"/>
  <c r="AJ19" i="1"/>
  <c r="AI19" i="1"/>
  <c r="AH19" i="1"/>
  <c r="AJ18" i="1"/>
  <c r="AI18" i="1"/>
  <c r="AH18" i="1"/>
  <c r="AJ17" i="1"/>
  <c r="AI17" i="1"/>
  <c r="AH17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J12" i="1"/>
  <c r="AI12" i="1"/>
  <c r="AH12" i="1"/>
  <c r="AJ11" i="1"/>
  <c r="AI11" i="1"/>
  <c r="AH11" i="1"/>
  <c r="AJ10" i="1"/>
  <c r="AI10" i="1"/>
  <c r="AH10" i="1"/>
  <c r="AJ9" i="1"/>
  <c r="AI9" i="1"/>
  <c r="AH9" i="1"/>
  <c r="AJ8" i="1"/>
  <c r="AI8" i="1"/>
  <c r="AH8" i="1"/>
  <c r="AJ7" i="1"/>
  <c r="AI7" i="1"/>
  <c r="AH7" i="1"/>
  <c r="AJ6" i="1"/>
  <c r="I10" i="2" s="1"/>
  <c r="AI6" i="1"/>
  <c r="AH6" i="1"/>
  <c r="AJ5" i="1"/>
  <c r="I5" i="2" s="1"/>
  <c r="AI5" i="1"/>
  <c r="I4" i="2" s="1"/>
  <c r="AH5" i="1"/>
  <c r="I3" i="2" s="1"/>
  <c r="L6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W6" i="1"/>
  <c r="X6" i="1"/>
  <c r="Y6" i="1"/>
  <c r="G10" i="2" s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Y5" i="1"/>
  <c r="G5" i="2" s="1"/>
  <c r="X5" i="1"/>
  <c r="G4" i="2" s="1"/>
  <c r="W5" i="1"/>
  <c r="G3" i="2" s="1"/>
  <c r="C15" i="2" l="1"/>
  <c r="E10" i="2"/>
  <c r="C14" i="2"/>
  <c r="E9" i="2"/>
  <c r="C13" i="2"/>
  <c r="E8" i="2"/>
  <c r="B22" i="2"/>
  <c r="J17" i="2"/>
  <c r="B23" i="2"/>
  <c r="J18" i="2"/>
  <c r="B24" i="2"/>
  <c r="J19" i="2"/>
  <c r="B25" i="2"/>
  <c r="J20" i="2"/>
  <c r="I7" i="2"/>
  <c r="E7" i="2"/>
  <c r="I15" i="2"/>
  <c r="C16" i="2"/>
  <c r="E11" i="2"/>
  <c r="B21" i="2"/>
  <c r="J16" i="2"/>
  <c r="G13" i="2"/>
  <c r="G9" i="2"/>
  <c r="G8" i="2"/>
  <c r="I8" i="2"/>
  <c r="I9" i="2"/>
  <c r="I13" i="2"/>
  <c r="I16" i="2"/>
  <c r="I14" i="2"/>
  <c r="C12" i="2"/>
  <c r="E12" i="2" s="1"/>
  <c r="G7" i="2"/>
  <c r="I11" i="2"/>
  <c r="G14" i="2"/>
  <c r="Z110" i="1"/>
  <c r="AB110" i="1" s="1"/>
  <c r="AA111" i="1"/>
  <c r="R108" i="1"/>
  <c r="L7" i="1"/>
  <c r="Z15" i="1"/>
  <c r="Z26" i="1"/>
  <c r="Z25" i="1"/>
  <c r="Z27" i="1"/>
  <c r="Z5" i="1"/>
  <c r="G6" i="2" s="1"/>
  <c r="Z12" i="1"/>
  <c r="Z20" i="1"/>
  <c r="Z19" i="1"/>
  <c r="Z22" i="1"/>
  <c r="Z14" i="1"/>
  <c r="Z6" i="1"/>
  <c r="G11" i="2" s="1"/>
  <c r="Z11" i="1"/>
  <c r="Z24" i="1"/>
  <c r="Z16" i="1"/>
  <c r="Z8" i="1"/>
  <c r="Z9" i="1"/>
  <c r="Z21" i="1"/>
  <c r="Z13" i="1"/>
  <c r="Z17" i="1"/>
  <c r="Z18" i="1"/>
  <c r="Z10" i="1"/>
  <c r="Z23" i="1"/>
  <c r="Z7" i="1"/>
  <c r="G16" i="2" s="1"/>
  <c r="R37" i="1"/>
  <c r="N7" i="1"/>
  <c r="O7" i="1"/>
  <c r="H6" i="1"/>
  <c r="M6" i="1"/>
  <c r="N6" i="1"/>
  <c r="O6" i="1"/>
  <c r="H13" i="1"/>
  <c r="H28" i="1"/>
  <c r="H20" i="1"/>
  <c r="H12" i="1"/>
  <c r="M7" i="1"/>
  <c r="H5" i="1"/>
  <c r="H27" i="1"/>
  <c r="H19" i="1"/>
  <c r="H11" i="1"/>
  <c r="H26" i="1"/>
  <c r="M5" i="1"/>
  <c r="H33" i="1"/>
  <c r="H25" i="1"/>
  <c r="H17" i="1"/>
  <c r="H9" i="1"/>
  <c r="H21" i="1"/>
  <c r="H34" i="1"/>
  <c r="H18" i="1"/>
  <c r="N5" i="1"/>
  <c r="H32" i="1"/>
  <c r="H24" i="1"/>
  <c r="H16" i="1"/>
  <c r="H8" i="1"/>
  <c r="H10" i="1"/>
  <c r="O5" i="1"/>
  <c r="H31" i="1"/>
  <c r="H23" i="1"/>
  <c r="H15" i="1"/>
  <c r="H7" i="1"/>
  <c r="H29" i="1"/>
  <c r="H30" i="1"/>
  <c r="H22" i="1"/>
  <c r="H14" i="1"/>
  <c r="B27" i="2" l="1"/>
  <c r="J22" i="2"/>
  <c r="B29" i="2"/>
  <c r="J24" i="2"/>
  <c r="B28" i="2"/>
  <c r="J23" i="2"/>
  <c r="C18" i="2"/>
  <c r="E13" i="2"/>
  <c r="C20" i="2"/>
  <c r="E15" i="2"/>
  <c r="G21" i="2"/>
  <c r="B30" i="2"/>
  <c r="J25" i="2"/>
  <c r="B26" i="2"/>
  <c r="J21" i="2"/>
  <c r="G15" i="2"/>
  <c r="C21" i="2"/>
  <c r="E16" i="2"/>
  <c r="C19" i="2"/>
  <c r="E14" i="2"/>
  <c r="C17" i="2"/>
  <c r="E17" i="2" s="1"/>
  <c r="G12" i="2"/>
  <c r="I12" i="2"/>
  <c r="R109" i="1"/>
  <c r="Z111" i="1"/>
  <c r="AB111" i="1" s="1"/>
  <c r="AA112" i="1"/>
  <c r="AB27" i="1"/>
  <c r="AB25" i="1"/>
  <c r="AB26" i="1"/>
  <c r="L8" i="1"/>
  <c r="AB20" i="1"/>
  <c r="Z28" i="1"/>
  <c r="AB21" i="1"/>
  <c r="AB17" i="1"/>
  <c r="P5" i="1"/>
  <c r="P6" i="1"/>
  <c r="P7" i="1"/>
  <c r="AM9" i="1"/>
  <c r="AM17" i="1"/>
  <c r="AM25" i="1"/>
  <c r="AM10" i="1"/>
  <c r="AM18" i="1"/>
  <c r="AM26" i="1"/>
  <c r="AM11" i="1"/>
  <c r="AM19" i="1"/>
  <c r="AM27" i="1"/>
  <c r="AM12" i="1"/>
  <c r="AM20" i="1"/>
  <c r="AM28" i="1"/>
  <c r="AM16" i="1"/>
  <c r="AM24" i="1"/>
  <c r="AM13" i="1"/>
  <c r="AM21" i="1"/>
  <c r="AM6" i="1"/>
  <c r="AM14" i="1"/>
  <c r="AM22" i="1"/>
  <c r="AM7" i="1"/>
  <c r="AM15" i="1"/>
  <c r="AM23" i="1"/>
  <c r="AM5" i="1"/>
  <c r="AM8" i="1"/>
  <c r="R38" i="1"/>
  <c r="Q5" i="1"/>
  <c r="AB23" i="1"/>
  <c r="AB16" i="1"/>
  <c r="AB18" i="1"/>
  <c r="AB22" i="1"/>
  <c r="AB19" i="1"/>
  <c r="C25" i="2" l="1"/>
  <c r="E20" i="2"/>
  <c r="G20" i="2"/>
  <c r="I20" i="2"/>
  <c r="C23" i="2"/>
  <c r="E18" i="2"/>
  <c r="I18" i="2"/>
  <c r="G18" i="2"/>
  <c r="B33" i="2"/>
  <c r="J28" i="2"/>
  <c r="C24" i="2"/>
  <c r="E19" i="2"/>
  <c r="G19" i="2"/>
  <c r="I19" i="2"/>
  <c r="B31" i="2"/>
  <c r="J26" i="2"/>
  <c r="B34" i="2"/>
  <c r="J29" i="2"/>
  <c r="E21" i="2"/>
  <c r="I21" i="2"/>
  <c r="C26" i="2"/>
  <c r="B35" i="2"/>
  <c r="J30" i="2"/>
  <c r="B32" i="2"/>
  <c r="J27" i="2"/>
  <c r="C22" i="2"/>
  <c r="E22" i="2" s="1"/>
  <c r="G17" i="2"/>
  <c r="I17" i="2"/>
  <c r="R110" i="1"/>
  <c r="Z112" i="1"/>
  <c r="AB112" i="1" s="1"/>
  <c r="AA113" i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L9" i="1"/>
  <c r="N8" i="1"/>
  <c r="O8" i="1"/>
  <c r="M8" i="1"/>
  <c r="AO5" i="1"/>
  <c r="AB28" i="1"/>
  <c r="Z29" i="1"/>
  <c r="Q7" i="1"/>
  <c r="Q6" i="1"/>
  <c r="AO6" i="1" s="1"/>
  <c r="AM29" i="1"/>
  <c r="R39" i="1"/>
  <c r="AB24" i="1"/>
  <c r="AB15" i="1"/>
  <c r="S5" i="1"/>
  <c r="BD5" i="1" s="1"/>
  <c r="C29" i="2" l="1"/>
  <c r="E24" i="2"/>
  <c r="G24" i="2"/>
  <c r="I24" i="2"/>
  <c r="E26" i="2"/>
  <c r="I26" i="2"/>
  <c r="C31" i="2"/>
  <c r="G26" i="2"/>
  <c r="B38" i="2"/>
  <c r="J33" i="2"/>
  <c r="B37" i="2"/>
  <c r="J32" i="2"/>
  <c r="B40" i="2"/>
  <c r="J35" i="2"/>
  <c r="B39" i="2"/>
  <c r="J34" i="2"/>
  <c r="C28" i="2"/>
  <c r="E23" i="2"/>
  <c r="G23" i="2"/>
  <c r="I23" i="2"/>
  <c r="B36" i="2"/>
  <c r="J31" i="2"/>
  <c r="C30" i="2"/>
  <c r="E25" i="2"/>
  <c r="I25" i="2"/>
  <c r="G25" i="2"/>
  <c r="Z304" i="1"/>
  <c r="AB304" i="1" s="1"/>
  <c r="Z205" i="1"/>
  <c r="AB205" i="1" s="1"/>
  <c r="C27" i="2"/>
  <c r="E27" i="2" s="1"/>
  <c r="G22" i="2"/>
  <c r="I22" i="2"/>
  <c r="Z113" i="1"/>
  <c r="AB113" i="1" s="1"/>
  <c r="R111" i="1"/>
  <c r="AO7" i="1"/>
  <c r="L10" i="1"/>
  <c r="N9" i="1"/>
  <c r="O9" i="1"/>
  <c r="M9" i="1"/>
  <c r="P8" i="1"/>
  <c r="AQ6" i="1"/>
  <c r="AQ5" i="1"/>
  <c r="AP5" i="1"/>
  <c r="AB29" i="1"/>
  <c r="Z30" i="1"/>
  <c r="S6" i="1"/>
  <c r="BD6" i="1" s="1"/>
  <c r="AP6" i="1"/>
  <c r="S7" i="1"/>
  <c r="BD7" i="1" s="1"/>
  <c r="AB14" i="1"/>
  <c r="B42" i="2" l="1"/>
  <c r="J37" i="2"/>
  <c r="B41" i="2"/>
  <c r="J36" i="2"/>
  <c r="B43" i="2"/>
  <c r="J38" i="2"/>
  <c r="E31" i="2"/>
  <c r="G31" i="2"/>
  <c r="C36" i="2"/>
  <c r="I31" i="2"/>
  <c r="C35" i="2"/>
  <c r="E30" i="2"/>
  <c r="G30" i="2"/>
  <c r="I30" i="2"/>
  <c r="C33" i="2"/>
  <c r="E28" i="2"/>
  <c r="G28" i="2"/>
  <c r="I28" i="2"/>
  <c r="B44" i="2"/>
  <c r="J39" i="2"/>
  <c r="B45" i="2"/>
  <c r="J40" i="2"/>
  <c r="C34" i="2"/>
  <c r="E29" i="2"/>
  <c r="I29" i="2"/>
  <c r="G29" i="2"/>
  <c r="Z305" i="1"/>
  <c r="AB305" i="1" s="1"/>
  <c r="P9" i="1"/>
  <c r="AP7" i="1"/>
  <c r="AQ7" i="1"/>
  <c r="Z206" i="1"/>
  <c r="AB206" i="1" s="1"/>
  <c r="G27" i="2"/>
  <c r="I27" i="2"/>
  <c r="C32" i="2"/>
  <c r="E32" i="2" s="1"/>
  <c r="Q9" i="1"/>
  <c r="AO9" i="1" s="1"/>
  <c r="AP9" i="1" s="1"/>
  <c r="R112" i="1"/>
  <c r="Z114" i="1"/>
  <c r="AB114" i="1" s="1"/>
  <c r="L11" i="1"/>
  <c r="M10" i="1"/>
  <c r="N10" i="1"/>
  <c r="O10" i="1"/>
  <c r="Q8" i="1"/>
  <c r="AB30" i="1"/>
  <c r="Z31" i="1"/>
  <c r="AM31" i="1"/>
  <c r="AM30" i="1"/>
  <c r="AB13" i="1"/>
  <c r="C39" i="2" l="1"/>
  <c r="E34" i="2"/>
  <c r="I34" i="2"/>
  <c r="G34" i="2"/>
  <c r="B50" i="2"/>
  <c r="J45" i="2"/>
  <c r="E36" i="2"/>
  <c r="C41" i="2"/>
  <c r="G36" i="2"/>
  <c r="I36" i="2"/>
  <c r="B48" i="2"/>
  <c r="J43" i="2"/>
  <c r="B49" i="2"/>
  <c r="J44" i="2"/>
  <c r="C38" i="2"/>
  <c r="E33" i="2"/>
  <c r="I33" i="2"/>
  <c r="G33" i="2"/>
  <c r="B46" i="2"/>
  <c r="J41" i="2"/>
  <c r="C40" i="2"/>
  <c r="E35" i="2"/>
  <c r="G35" i="2"/>
  <c r="I35" i="2"/>
  <c r="B47" i="2"/>
  <c r="J42" i="2"/>
  <c r="Z306" i="1"/>
  <c r="AB306" i="1" s="1"/>
  <c r="P10" i="1"/>
  <c r="Z207" i="1"/>
  <c r="AB207" i="1" s="1"/>
  <c r="C37" i="2"/>
  <c r="E37" i="2" s="1"/>
  <c r="G32" i="2"/>
  <c r="I32" i="2"/>
  <c r="Z115" i="1"/>
  <c r="AB115" i="1" s="1"/>
  <c r="R113" i="1"/>
  <c r="Q10" i="1"/>
  <c r="L12" i="1"/>
  <c r="N11" i="1"/>
  <c r="M11" i="1"/>
  <c r="O11" i="1"/>
  <c r="AO8" i="1"/>
  <c r="S9" i="1"/>
  <c r="BD9" i="1" s="1"/>
  <c r="S8" i="1"/>
  <c r="BD8" i="1" s="1"/>
  <c r="AB31" i="1"/>
  <c r="Z32" i="1"/>
  <c r="AB12" i="1"/>
  <c r="E41" i="2" l="1"/>
  <c r="C46" i="2"/>
  <c r="I41" i="2"/>
  <c r="G41" i="2"/>
  <c r="B53" i="2"/>
  <c r="J48" i="2"/>
  <c r="B55" i="2"/>
  <c r="J50" i="2"/>
  <c r="C45" i="2"/>
  <c r="E40" i="2"/>
  <c r="G40" i="2"/>
  <c r="I40" i="2"/>
  <c r="C43" i="2"/>
  <c r="E38" i="2"/>
  <c r="G38" i="2"/>
  <c r="I38" i="2"/>
  <c r="B51" i="2"/>
  <c r="J46" i="2"/>
  <c r="B52" i="2"/>
  <c r="J47" i="2"/>
  <c r="B54" i="2"/>
  <c r="J49" i="2"/>
  <c r="C44" i="2"/>
  <c r="E39" i="2"/>
  <c r="G39" i="2"/>
  <c r="I39" i="2"/>
  <c r="Z307" i="1"/>
  <c r="AB307" i="1" s="1"/>
  <c r="Z208" i="1"/>
  <c r="AB208" i="1" s="1"/>
  <c r="G37" i="2"/>
  <c r="I37" i="2"/>
  <c r="C42" i="2"/>
  <c r="E42" i="2" s="1"/>
  <c r="R114" i="1"/>
  <c r="Z116" i="1"/>
  <c r="AB116" i="1" s="1"/>
  <c r="L13" i="1"/>
  <c r="N12" i="1"/>
  <c r="O12" i="1"/>
  <c r="M12" i="1"/>
  <c r="AO10" i="1"/>
  <c r="AQ9" i="1"/>
  <c r="AQ8" i="1"/>
  <c r="P11" i="1"/>
  <c r="AP8" i="1"/>
  <c r="S10" i="1"/>
  <c r="BD10" i="1" s="1"/>
  <c r="AB32" i="1"/>
  <c r="Z33" i="1"/>
  <c r="AM32" i="1"/>
  <c r="AM33" i="1"/>
  <c r="AB11" i="1"/>
  <c r="B59" i="2" l="1"/>
  <c r="J54" i="2"/>
  <c r="C50" i="2"/>
  <c r="E45" i="2"/>
  <c r="G45" i="2"/>
  <c r="I45" i="2"/>
  <c r="B57" i="2"/>
  <c r="J52" i="2"/>
  <c r="B60" i="2"/>
  <c r="J55" i="2"/>
  <c r="B56" i="2"/>
  <c r="J51" i="2"/>
  <c r="B58" i="2"/>
  <c r="J53" i="2"/>
  <c r="C49" i="2"/>
  <c r="E44" i="2"/>
  <c r="G44" i="2"/>
  <c r="I44" i="2"/>
  <c r="E46" i="2"/>
  <c r="G46" i="2"/>
  <c r="C51" i="2"/>
  <c r="I46" i="2"/>
  <c r="C48" i="2"/>
  <c r="E43" i="2"/>
  <c r="G43" i="2"/>
  <c r="I43" i="2"/>
  <c r="Z308" i="1"/>
  <c r="AB308" i="1" s="1"/>
  <c r="Z209" i="1"/>
  <c r="AB209" i="1" s="1"/>
  <c r="P12" i="1"/>
  <c r="G42" i="2"/>
  <c r="I42" i="2"/>
  <c r="C47" i="2"/>
  <c r="E47" i="2" s="1"/>
  <c r="Q11" i="1"/>
  <c r="AO11" i="1" s="1"/>
  <c r="Z117" i="1"/>
  <c r="AB117" i="1" s="1"/>
  <c r="R115" i="1"/>
  <c r="AP10" i="1"/>
  <c r="AQ10" i="1"/>
  <c r="L14" i="1"/>
  <c r="O13" i="1"/>
  <c r="M13" i="1"/>
  <c r="N13" i="1"/>
  <c r="AB33" i="1"/>
  <c r="Z34" i="1"/>
  <c r="AB10" i="1"/>
  <c r="B61" i="2" l="1"/>
  <c r="J56" i="2"/>
  <c r="E51" i="2"/>
  <c r="C56" i="2"/>
  <c r="I51" i="2"/>
  <c r="G51" i="2"/>
  <c r="B65" i="2"/>
  <c r="J60" i="2"/>
  <c r="B62" i="2"/>
  <c r="J57" i="2"/>
  <c r="C53" i="2"/>
  <c r="E48" i="2"/>
  <c r="G48" i="2"/>
  <c r="I48" i="2"/>
  <c r="C54" i="2"/>
  <c r="E49" i="2"/>
  <c r="I49" i="2"/>
  <c r="G49" i="2"/>
  <c r="C55" i="2"/>
  <c r="E50" i="2"/>
  <c r="G50" i="2"/>
  <c r="I50" i="2"/>
  <c r="B63" i="2"/>
  <c r="J58" i="2"/>
  <c r="B64" i="2"/>
  <c r="J59" i="2"/>
  <c r="Z309" i="1"/>
  <c r="AB309" i="1" s="1"/>
  <c r="Q12" i="1"/>
  <c r="AO12" i="1" s="1"/>
  <c r="P13" i="1"/>
  <c r="S12" i="1"/>
  <c r="BD12" i="1" s="1"/>
  <c r="Z210" i="1"/>
  <c r="AB210" i="1" s="1"/>
  <c r="G47" i="2"/>
  <c r="I47" i="2"/>
  <c r="C52" i="2"/>
  <c r="E52" i="2" s="1"/>
  <c r="S11" i="1"/>
  <c r="BD11" i="1" s="1"/>
  <c r="AP11" i="1"/>
  <c r="Z118" i="1"/>
  <c r="AB118" i="1" s="1"/>
  <c r="R116" i="1"/>
  <c r="AQ12" i="1"/>
  <c r="AP12" i="1"/>
  <c r="Q13" i="1"/>
  <c r="L15" i="1"/>
  <c r="O14" i="1"/>
  <c r="M14" i="1"/>
  <c r="N14" i="1"/>
  <c r="AQ11" i="1"/>
  <c r="AB34" i="1"/>
  <c r="Z35" i="1"/>
  <c r="AM35" i="1"/>
  <c r="AM34" i="1"/>
  <c r="AB9" i="1"/>
  <c r="C58" i="2" l="1"/>
  <c r="E53" i="2"/>
  <c r="G53" i="2"/>
  <c r="I53" i="2"/>
  <c r="B67" i="2"/>
  <c r="J62" i="2"/>
  <c r="C60" i="2"/>
  <c r="E55" i="2"/>
  <c r="G55" i="2"/>
  <c r="I55" i="2"/>
  <c r="B70" i="2"/>
  <c r="J65" i="2"/>
  <c r="E56" i="2"/>
  <c r="G56" i="2"/>
  <c r="I56" i="2"/>
  <c r="C61" i="2"/>
  <c r="B68" i="2"/>
  <c r="J63" i="2"/>
  <c r="C59" i="2"/>
  <c r="E54" i="2"/>
  <c r="I54" i="2"/>
  <c r="G54" i="2"/>
  <c r="B69" i="2"/>
  <c r="J64" i="2"/>
  <c r="B66" i="2"/>
  <c r="J61" i="2"/>
  <c r="Z310" i="1"/>
  <c r="AB310" i="1" s="1"/>
  <c r="Z211" i="1"/>
  <c r="AB211" i="1" s="1"/>
  <c r="G52" i="2"/>
  <c r="I52" i="2"/>
  <c r="C57" i="2"/>
  <c r="E57" i="2" s="1"/>
  <c r="P14" i="1"/>
  <c r="R117" i="1"/>
  <c r="Z119" i="1"/>
  <c r="AB119" i="1" s="1"/>
  <c r="L16" i="1"/>
  <c r="M15" i="1"/>
  <c r="N15" i="1"/>
  <c r="O15" i="1"/>
  <c r="AO13" i="1"/>
  <c r="S13" i="1"/>
  <c r="BD13" i="1" s="1"/>
  <c r="Z36" i="1"/>
  <c r="AB35" i="1"/>
  <c r="AM36" i="1"/>
  <c r="AB8" i="1"/>
  <c r="B75" i="2" l="1"/>
  <c r="J70" i="2"/>
  <c r="C64" i="2"/>
  <c r="E59" i="2"/>
  <c r="G59" i="2"/>
  <c r="I59" i="2"/>
  <c r="C65" i="2"/>
  <c r="E60" i="2"/>
  <c r="G60" i="2"/>
  <c r="I60" i="2"/>
  <c r="B74" i="2"/>
  <c r="J69" i="2"/>
  <c r="B73" i="2"/>
  <c r="J68" i="2"/>
  <c r="B72" i="2"/>
  <c r="J67" i="2"/>
  <c r="E61" i="2"/>
  <c r="C66" i="2"/>
  <c r="I61" i="2"/>
  <c r="G61" i="2"/>
  <c r="B71" i="2"/>
  <c r="J66" i="2"/>
  <c r="C63" i="2"/>
  <c r="E58" i="2"/>
  <c r="G58" i="2"/>
  <c r="I58" i="2"/>
  <c r="Z311" i="1"/>
  <c r="AB311" i="1" s="1"/>
  <c r="Z212" i="1"/>
  <c r="AB212" i="1" s="1"/>
  <c r="G57" i="2"/>
  <c r="I57" i="2"/>
  <c r="C62" i="2"/>
  <c r="E62" i="2" s="1"/>
  <c r="Q14" i="1"/>
  <c r="S14" i="1" s="1"/>
  <c r="BD14" i="1" s="1"/>
  <c r="P15" i="1"/>
  <c r="Z120" i="1"/>
  <c r="AB120" i="1" s="1"/>
  <c r="R118" i="1"/>
  <c r="AO14" i="1"/>
  <c r="AQ13" i="1"/>
  <c r="AP13" i="1"/>
  <c r="L17" i="1"/>
  <c r="O16" i="1"/>
  <c r="M16" i="1"/>
  <c r="N16" i="1"/>
  <c r="AB36" i="1"/>
  <c r="Z37" i="1"/>
  <c r="AM37" i="1"/>
  <c r="AB7" i="1"/>
  <c r="C68" i="2" l="1"/>
  <c r="E63" i="2"/>
  <c r="I63" i="2"/>
  <c r="G63" i="2"/>
  <c r="B79" i="2"/>
  <c r="J74" i="2"/>
  <c r="C70" i="2"/>
  <c r="E65" i="2"/>
  <c r="G65" i="2"/>
  <c r="I65" i="2"/>
  <c r="E66" i="2"/>
  <c r="G66" i="2"/>
  <c r="C71" i="2"/>
  <c r="I66" i="2"/>
  <c r="B77" i="2"/>
  <c r="J72" i="2"/>
  <c r="C69" i="2"/>
  <c r="E64" i="2"/>
  <c r="G64" i="2"/>
  <c r="I64" i="2"/>
  <c r="B76" i="2"/>
  <c r="J71" i="2"/>
  <c r="B78" i="2"/>
  <c r="J73" i="2"/>
  <c r="B80" i="2"/>
  <c r="J75" i="2"/>
  <c r="Z312" i="1"/>
  <c r="AB312" i="1" s="1"/>
  <c r="Z213" i="1"/>
  <c r="AB213" i="1" s="1"/>
  <c r="G62" i="2"/>
  <c r="I62" i="2"/>
  <c r="C67" i="2"/>
  <c r="E67" i="2" s="1"/>
  <c r="Q15" i="1"/>
  <c r="R119" i="1"/>
  <c r="Z121" i="1"/>
  <c r="AB121" i="1" s="1"/>
  <c r="P16" i="1"/>
  <c r="AQ14" i="1"/>
  <c r="L18" i="1"/>
  <c r="O17" i="1"/>
  <c r="M17" i="1"/>
  <c r="N17" i="1"/>
  <c r="P17" i="1"/>
  <c r="AP14" i="1"/>
  <c r="AB37" i="1"/>
  <c r="Z38" i="1"/>
  <c r="AM38" i="1"/>
  <c r="AB5" i="1"/>
  <c r="AB6" i="1"/>
  <c r="C75" i="2" l="1"/>
  <c r="E70" i="2"/>
  <c r="G70" i="2"/>
  <c r="I70" i="2"/>
  <c r="B83" i="2"/>
  <c r="J78" i="2"/>
  <c r="C74" i="2"/>
  <c r="E69" i="2"/>
  <c r="I69" i="2"/>
  <c r="G69" i="2"/>
  <c r="B84" i="2"/>
  <c r="J79" i="2"/>
  <c r="B81" i="2"/>
  <c r="J76" i="2"/>
  <c r="B82" i="2"/>
  <c r="J77" i="2"/>
  <c r="B85" i="2"/>
  <c r="J80" i="2"/>
  <c r="E71" i="2"/>
  <c r="I71" i="2"/>
  <c r="G71" i="2"/>
  <c r="C76" i="2"/>
  <c r="C73" i="2"/>
  <c r="E68" i="2"/>
  <c r="G68" i="2"/>
  <c r="I68" i="2"/>
  <c r="Z313" i="1"/>
  <c r="AB313" i="1" s="1"/>
  <c r="Z214" i="1"/>
  <c r="AB214" i="1" s="1"/>
  <c r="G67" i="2"/>
  <c r="I67" i="2"/>
  <c r="C72" i="2"/>
  <c r="E72" i="2" s="1"/>
  <c r="S15" i="1"/>
  <c r="BD15" i="1" s="1"/>
  <c r="Q17" i="1"/>
  <c r="AO17" i="1" s="1"/>
  <c r="AP17" i="1" s="1"/>
  <c r="AO15" i="1"/>
  <c r="R120" i="1"/>
  <c r="Z122" i="1"/>
  <c r="AB122" i="1" s="1"/>
  <c r="Q16" i="1"/>
  <c r="L19" i="1"/>
  <c r="M18" i="1"/>
  <c r="N18" i="1"/>
  <c r="O18" i="1"/>
  <c r="AB38" i="1"/>
  <c r="AC38" i="1" s="1"/>
  <c r="Z39" i="1"/>
  <c r="AM39" i="1"/>
  <c r="AC35" i="1"/>
  <c r="AC36" i="1"/>
  <c r="AC37" i="1"/>
  <c r="AC5" i="1"/>
  <c r="AC21" i="1"/>
  <c r="AC13" i="1"/>
  <c r="AC17" i="1"/>
  <c r="AC25" i="1"/>
  <c r="AC32" i="1"/>
  <c r="AC14" i="1"/>
  <c r="AC23" i="1"/>
  <c r="AC28" i="1"/>
  <c r="AC19" i="1"/>
  <c r="AC31" i="1"/>
  <c r="AC8" i="1"/>
  <c r="AC15" i="1"/>
  <c r="AC9" i="1"/>
  <c r="AC22" i="1"/>
  <c r="AC26" i="1"/>
  <c r="AC30" i="1"/>
  <c r="AC18" i="1"/>
  <c r="AC24" i="1"/>
  <c r="AC6" i="1"/>
  <c r="AC34" i="1"/>
  <c r="AC16" i="1"/>
  <c r="AC33" i="1"/>
  <c r="AC12" i="1"/>
  <c r="AC27" i="1"/>
  <c r="AC29" i="1"/>
  <c r="AC11" i="1"/>
  <c r="AC10" i="1"/>
  <c r="AC20" i="1"/>
  <c r="AC7" i="1"/>
  <c r="B89" i="2" l="1"/>
  <c r="J84" i="2"/>
  <c r="C79" i="2"/>
  <c r="E74" i="2"/>
  <c r="G74" i="2"/>
  <c r="I74" i="2"/>
  <c r="C78" i="2"/>
  <c r="E73" i="2"/>
  <c r="G73" i="2"/>
  <c r="I73" i="2"/>
  <c r="B90" i="2"/>
  <c r="J85" i="2"/>
  <c r="B88" i="2"/>
  <c r="J83" i="2"/>
  <c r="E76" i="2"/>
  <c r="I76" i="2"/>
  <c r="C81" i="2"/>
  <c r="G76" i="2"/>
  <c r="B87" i="2"/>
  <c r="J82" i="2"/>
  <c r="B86" i="2"/>
  <c r="J81" i="2"/>
  <c r="C80" i="2"/>
  <c r="E75" i="2"/>
  <c r="G75" i="2"/>
  <c r="I75" i="2"/>
  <c r="Z314" i="1"/>
  <c r="AB314" i="1" s="1"/>
  <c r="Z215" i="1"/>
  <c r="AB215" i="1" s="1"/>
  <c r="G72" i="2"/>
  <c r="I72" i="2"/>
  <c r="C77" i="2"/>
  <c r="E77" i="2" s="1"/>
  <c r="AP15" i="1"/>
  <c r="AQ15" i="1"/>
  <c r="Z123" i="1"/>
  <c r="AB123" i="1" s="1"/>
  <c r="R121" i="1"/>
  <c r="P18" i="1"/>
  <c r="L20" i="1"/>
  <c r="N19" i="1"/>
  <c r="M19" i="1"/>
  <c r="O19" i="1"/>
  <c r="AO16" i="1"/>
  <c r="S17" i="1"/>
  <c r="BD17" i="1" s="1"/>
  <c r="S16" i="1"/>
  <c r="BD16" i="1" s="1"/>
  <c r="AB39" i="1"/>
  <c r="Z40" i="1"/>
  <c r="AM40" i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C85" i="2" l="1"/>
  <c r="E80" i="2"/>
  <c r="G80" i="2"/>
  <c r="I80" i="2"/>
  <c r="B95" i="2"/>
  <c r="J90" i="2"/>
  <c r="B92" i="2"/>
  <c r="J87" i="2"/>
  <c r="C83" i="2"/>
  <c r="E78" i="2"/>
  <c r="G78" i="2"/>
  <c r="I78" i="2"/>
  <c r="E81" i="2"/>
  <c r="C86" i="2"/>
  <c r="I81" i="2"/>
  <c r="G81" i="2"/>
  <c r="B91" i="2"/>
  <c r="J86" i="2"/>
  <c r="C84" i="2"/>
  <c r="E79" i="2"/>
  <c r="I79" i="2"/>
  <c r="G79" i="2"/>
  <c r="B93" i="2"/>
  <c r="J88" i="2"/>
  <c r="B94" i="2"/>
  <c r="J89" i="2"/>
  <c r="Z315" i="1"/>
  <c r="AB315" i="1" s="1"/>
  <c r="Z216" i="1"/>
  <c r="AB216" i="1" s="1"/>
  <c r="G77" i="2"/>
  <c r="I77" i="2"/>
  <c r="C82" i="2"/>
  <c r="E82" i="2" s="1"/>
  <c r="Q18" i="1"/>
  <c r="Z124" i="1"/>
  <c r="AB124" i="1" s="1"/>
  <c r="R122" i="1"/>
  <c r="AP16" i="1"/>
  <c r="AQ16" i="1"/>
  <c r="AQ17" i="1"/>
  <c r="P19" i="1"/>
  <c r="L21" i="1"/>
  <c r="M20" i="1"/>
  <c r="N20" i="1"/>
  <c r="O20" i="1"/>
  <c r="AB40" i="1"/>
  <c r="Z41" i="1"/>
  <c r="AC39" i="1"/>
  <c r="AD39" i="1" s="1"/>
  <c r="AM41" i="1"/>
  <c r="C89" i="2" l="1"/>
  <c r="E84" i="2"/>
  <c r="G84" i="2"/>
  <c r="I84" i="2"/>
  <c r="B97" i="2"/>
  <c r="J92" i="2"/>
  <c r="B96" i="2"/>
  <c r="J91" i="2"/>
  <c r="B100" i="2"/>
  <c r="J95" i="2"/>
  <c r="B98" i="2"/>
  <c r="J93" i="2"/>
  <c r="C88" i="2"/>
  <c r="E83" i="2"/>
  <c r="I83" i="2"/>
  <c r="G83" i="2"/>
  <c r="E86" i="2"/>
  <c r="I86" i="2"/>
  <c r="C91" i="2"/>
  <c r="G86" i="2"/>
  <c r="B99" i="2"/>
  <c r="J94" i="2"/>
  <c r="C90" i="2"/>
  <c r="E85" i="2"/>
  <c r="G85" i="2"/>
  <c r="I85" i="2"/>
  <c r="Z316" i="1"/>
  <c r="AB316" i="1" s="1"/>
  <c r="Z217" i="1"/>
  <c r="AB217" i="1" s="1"/>
  <c r="G82" i="2"/>
  <c r="I82" i="2"/>
  <c r="C87" i="2"/>
  <c r="E87" i="2" s="1"/>
  <c r="P20" i="1"/>
  <c r="S18" i="1"/>
  <c r="BD18" i="1" s="1"/>
  <c r="AC40" i="1"/>
  <c r="AD40" i="1" s="1"/>
  <c r="AO18" i="1"/>
  <c r="AQ18" i="1" s="1"/>
  <c r="Z125" i="1"/>
  <c r="AB125" i="1" s="1"/>
  <c r="R123" i="1"/>
  <c r="Q19" i="1"/>
  <c r="L22" i="1"/>
  <c r="M21" i="1"/>
  <c r="N21" i="1"/>
  <c r="O21" i="1"/>
  <c r="AB41" i="1"/>
  <c r="Z42" i="1"/>
  <c r="AM42" i="1"/>
  <c r="B104" i="2" l="1"/>
  <c r="J99" i="2"/>
  <c r="B105" i="2"/>
  <c r="J100" i="2"/>
  <c r="C95" i="2"/>
  <c r="E90" i="2"/>
  <c r="G90" i="2"/>
  <c r="I90" i="2"/>
  <c r="E91" i="2"/>
  <c r="C96" i="2"/>
  <c r="G91" i="2"/>
  <c r="I91" i="2"/>
  <c r="B101" i="2"/>
  <c r="J96" i="2"/>
  <c r="B103" i="2"/>
  <c r="J98" i="2"/>
  <c r="B102" i="2"/>
  <c r="J97" i="2"/>
  <c r="C93" i="2"/>
  <c r="E88" i="2"/>
  <c r="I88" i="2"/>
  <c r="G88" i="2"/>
  <c r="C94" i="2"/>
  <c r="E89" i="2"/>
  <c r="I89" i="2"/>
  <c r="G89" i="2"/>
  <c r="Z317" i="1"/>
  <c r="AB317" i="1" s="1"/>
  <c r="Q20" i="1"/>
  <c r="AO20" i="1" s="1"/>
  <c r="Z218" i="1"/>
  <c r="AB218" i="1" s="1"/>
  <c r="G87" i="2"/>
  <c r="I87" i="2"/>
  <c r="C92" i="2"/>
  <c r="E92" i="2" s="1"/>
  <c r="AP18" i="1"/>
  <c r="Z126" i="1"/>
  <c r="AB126" i="1" s="1"/>
  <c r="R124" i="1"/>
  <c r="P21" i="1"/>
  <c r="L23" i="1"/>
  <c r="N22" i="1"/>
  <c r="M22" i="1"/>
  <c r="O22" i="1"/>
  <c r="AP20" i="1"/>
  <c r="AO19" i="1"/>
  <c r="S19" i="1"/>
  <c r="BD19" i="1" s="1"/>
  <c r="S20" i="1"/>
  <c r="BD20" i="1" s="1"/>
  <c r="Z43" i="1"/>
  <c r="AB42" i="1"/>
  <c r="AC41" i="1"/>
  <c r="AD41" i="1" s="1"/>
  <c r="AM43" i="1"/>
  <c r="C99" i="2" l="1"/>
  <c r="E94" i="2"/>
  <c r="G94" i="2"/>
  <c r="I94" i="2"/>
  <c r="E96" i="2"/>
  <c r="I96" i="2"/>
  <c r="G96" i="2"/>
  <c r="C101" i="2"/>
  <c r="B107" i="2"/>
  <c r="J102" i="2"/>
  <c r="B108" i="2"/>
  <c r="J103" i="2"/>
  <c r="B110" i="2"/>
  <c r="J105" i="2"/>
  <c r="C98" i="2"/>
  <c r="E93" i="2"/>
  <c r="G93" i="2"/>
  <c r="I93" i="2"/>
  <c r="C100" i="2"/>
  <c r="E95" i="2"/>
  <c r="I95" i="2"/>
  <c r="G95" i="2"/>
  <c r="B106" i="2"/>
  <c r="J101" i="2"/>
  <c r="B109" i="2"/>
  <c r="J104" i="2"/>
  <c r="Z318" i="1"/>
  <c r="AB318" i="1" s="1"/>
  <c r="Z219" i="1"/>
  <c r="AB219" i="1" s="1"/>
  <c r="I92" i="2"/>
  <c r="G92" i="2"/>
  <c r="C97" i="2"/>
  <c r="E97" i="2" s="1"/>
  <c r="AC42" i="1"/>
  <c r="AD42" i="1" s="1"/>
  <c r="AQ20" i="1"/>
  <c r="R125" i="1"/>
  <c r="Z127" i="1"/>
  <c r="AB127" i="1" s="1"/>
  <c r="AP19" i="1"/>
  <c r="AQ19" i="1"/>
  <c r="P22" i="1"/>
  <c r="L24" i="1"/>
  <c r="O23" i="1"/>
  <c r="N23" i="1"/>
  <c r="M23" i="1"/>
  <c r="Q21" i="1"/>
  <c r="AB43" i="1"/>
  <c r="Z44" i="1"/>
  <c r="AM44" i="1"/>
  <c r="B112" i="2" l="1"/>
  <c r="J107" i="2"/>
  <c r="E101" i="2"/>
  <c r="C106" i="2"/>
  <c r="I101" i="2"/>
  <c r="G101" i="2"/>
  <c r="B111" i="2"/>
  <c r="J106" i="2"/>
  <c r="B113" i="2"/>
  <c r="J108" i="2"/>
  <c r="C105" i="2"/>
  <c r="E100" i="2"/>
  <c r="I100" i="2"/>
  <c r="G100" i="2"/>
  <c r="C103" i="2"/>
  <c r="E98" i="2"/>
  <c r="I98" i="2"/>
  <c r="G98" i="2"/>
  <c r="B114" i="2"/>
  <c r="J109" i="2"/>
  <c r="B115" i="2"/>
  <c r="J110" i="2"/>
  <c r="C104" i="2"/>
  <c r="E99" i="2"/>
  <c r="G99" i="2"/>
  <c r="I99" i="2"/>
  <c r="Z319" i="1"/>
  <c r="AB319" i="1" s="1"/>
  <c r="Z220" i="1"/>
  <c r="AB220" i="1" s="1"/>
  <c r="G97" i="2"/>
  <c r="I97" i="2"/>
  <c r="C102" i="2"/>
  <c r="E102" i="2" s="1"/>
  <c r="Q22" i="1"/>
  <c r="P23" i="1"/>
  <c r="Z128" i="1"/>
  <c r="AB128" i="1" s="1"/>
  <c r="R126" i="1"/>
  <c r="AO21" i="1"/>
  <c r="S21" i="1"/>
  <c r="BD21" i="1" s="1"/>
  <c r="L25" i="1"/>
  <c r="N24" i="1"/>
  <c r="O24" i="1"/>
  <c r="M24" i="1"/>
  <c r="Q23" i="1"/>
  <c r="AB44" i="1"/>
  <c r="AC43" i="1"/>
  <c r="AD43" i="1" s="1"/>
  <c r="Z45" i="1"/>
  <c r="AM45" i="1"/>
  <c r="B120" i="2" l="1"/>
  <c r="J115" i="2"/>
  <c r="B118" i="2"/>
  <c r="J113" i="2"/>
  <c r="B119" i="2"/>
  <c r="J114" i="2"/>
  <c r="B116" i="2"/>
  <c r="J111" i="2"/>
  <c r="C110" i="2"/>
  <c r="E105" i="2"/>
  <c r="I105" i="2"/>
  <c r="G105" i="2"/>
  <c r="E106" i="2"/>
  <c r="C111" i="2"/>
  <c r="I106" i="2"/>
  <c r="G106" i="2"/>
  <c r="C109" i="2"/>
  <c r="E104" i="2"/>
  <c r="G104" i="2"/>
  <c r="I104" i="2"/>
  <c r="C108" i="2"/>
  <c r="E103" i="2"/>
  <c r="I103" i="2"/>
  <c r="G103" i="2"/>
  <c r="B117" i="2"/>
  <c r="J112" i="2"/>
  <c r="Z320" i="1"/>
  <c r="AB320" i="1" s="1"/>
  <c r="S23" i="1"/>
  <c r="BD23" i="1" s="1"/>
  <c r="Z221" i="1"/>
  <c r="AB221" i="1" s="1"/>
  <c r="I102" i="2"/>
  <c r="G102" i="2"/>
  <c r="C107" i="2"/>
  <c r="E107" i="2" s="1"/>
  <c r="AO22" i="1"/>
  <c r="AP22" i="1" s="1"/>
  <c r="S22" i="1"/>
  <c r="BD22" i="1" s="1"/>
  <c r="AC44" i="1"/>
  <c r="AD44" i="1" s="1"/>
  <c r="P24" i="1"/>
  <c r="R127" i="1"/>
  <c r="Z129" i="1"/>
  <c r="AB129" i="1" s="1"/>
  <c r="L26" i="1"/>
  <c r="M25" i="1"/>
  <c r="O25" i="1"/>
  <c r="N25" i="1"/>
  <c r="AO23" i="1"/>
  <c r="AQ21" i="1"/>
  <c r="AP21" i="1"/>
  <c r="Z46" i="1"/>
  <c r="AB45" i="1"/>
  <c r="AM46" i="1"/>
  <c r="C113" i="2" l="1"/>
  <c r="E108" i="2"/>
  <c r="I108" i="2"/>
  <c r="G108" i="2"/>
  <c r="C115" i="2"/>
  <c r="E110" i="2"/>
  <c r="G110" i="2"/>
  <c r="I110" i="2"/>
  <c r="B121" i="2"/>
  <c r="J116" i="2"/>
  <c r="C114" i="2"/>
  <c r="E109" i="2"/>
  <c r="G109" i="2"/>
  <c r="I109" i="2"/>
  <c r="B124" i="2"/>
  <c r="J119" i="2"/>
  <c r="B123" i="2"/>
  <c r="J118" i="2"/>
  <c r="E111" i="2"/>
  <c r="C116" i="2"/>
  <c r="I111" i="2"/>
  <c r="G111" i="2"/>
  <c r="B122" i="2"/>
  <c r="J117" i="2"/>
  <c r="B125" i="2"/>
  <c r="J120" i="2"/>
  <c r="Z321" i="1"/>
  <c r="AB321" i="1" s="1"/>
  <c r="Z222" i="1"/>
  <c r="AB222" i="1" s="1"/>
  <c r="G107" i="2"/>
  <c r="I107" i="2"/>
  <c r="C112" i="2"/>
  <c r="E112" i="2" s="1"/>
  <c r="P25" i="1"/>
  <c r="Q24" i="1"/>
  <c r="AQ22" i="1"/>
  <c r="R128" i="1"/>
  <c r="Z130" i="1"/>
  <c r="AB130" i="1" s="1"/>
  <c r="AQ23" i="1"/>
  <c r="AP23" i="1"/>
  <c r="L27" i="1"/>
  <c r="O26" i="1"/>
  <c r="N26" i="1"/>
  <c r="M26" i="1"/>
  <c r="AO24" i="1"/>
  <c r="AB46" i="1"/>
  <c r="Z47" i="1"/>
  <c r="AC45" i="1"/>
  <c r="AD45" i="1" s="1"/>
  <c r="AM47" i="1"/>
  <c r="B126" i="2" l="1"/>
  <c r="J121" i="2"/>
  <c r="C119" i="2"/>
  <c r="E114" i="2"/>
  <c r="G114" i="2"/>
  <c r="I114" i="2"/>
  <c r="B128" i="2"/>
  <c r="J123" i="2"/>
  <c r="C120" i="2"/>
  <c r="E115" i="2"/>
  <c r="I115" i="2"/>
  <c r="G115" i="2"/>
  <c r="E116" i="2"/>
  <c r="C121" i="2"/>
  <c r="I116" i="2"/>
  <c r="G116" i="2"/>
  <c r="B127" i="2"/>
  <c r="J122" i="2"/>
  <c r="B129" i="2"/>
  <c r="J124" i="2"/>
  <c r="B130" i="2"/>
  <c r="J125" i="2"/>
  <c r="C118" i="2"/>
  <c r="E113" i="2"/>
  <c r="G113" i="2"/>
  <c r="I113" i="2"/>
  <c r="Z322" i="1"/>
  <c r="AB322" i="1" s="1"/>
  <c r="Z223" i="1"/>
  <c r="AB223" i="1" s="1"/>
  <c r="G112" i="2"/>
  <c r="I112" i="2"/>
  <c r="C117" i="2"/>
  <c r="E117" i="2" s="1"/>
  <c r="P26" i="1"/>
  <c r="Q25" i="1"/>
  <c r="S24" i="1"/>
  <c r="BD24" i="1" s="1"/>
  <c r="R129" i="1"/>
  <c r="Z131" i="1"/>
  <c r="AB131" i="1" s="1"/>
  <c r="Q26" i="1"/>
  <c r="L28" i="1"/>
  <c r="M27" i="1"/>
  <c r="N27" i="1"/>
  <c r="O27" i="1"/>
  <c r="AQ24" i="1"/>
  <c r="AP24" i="1"/>
  <c r="Z48" i="1"/>
  <c r="AB47" i="1"/>
  <c r="AC46" i="1"/>
  <c r="AD46" i="1" s="1"/>
  <c r="AM48" i="1"/>
  <c r="B135" i="2" l="1"/>
  <c r="J130" i="2"/>
  <c r="C125" i="2"/>
  <c r="E120" i="2"/>
  <c r="G120" i="2"/>
  <c r="I120" i="2"/>
  <c r="B134" i="2"/>
  <c r="J129" i="2"/>
  <c r="B133" i="2"/>
  <c r="J128" i="2"/>
  <c r="C123" i="2"/>
  <c r="E118" i="2"/>
  <c r="G118" i="2"/>
  <c r="I118" i="2"/>
  <c r="B132" i="2"/>
  <c r="J127" i="2"/>
  <c r="C124" i="2"/>
  <c r="E119" i="2"/>
  <c r="G119" i="2"/>
  <c r="I119" i="2"/>
  <c r="E121" i="2"/>
  <c r="I121" i="2"/>
  <c r="C126" i="2"/>
  <c r="G121" i="2"/>
  <c r="B131" i="2"/>
  <c r="J126" i="2"/>
  <c r="Z323" i="1"/>
  <c r="AB323" i="1" s="1"/>
  <c r="Z224" i="1"/>
  <c r="AB224" i="1" s="1"/>
  <c r="G117" i="2"/>
  <c r="I117" i="2"/>
  <c r="C122" i="2"/>
  <c r="E122" i="2" s="1"/>
  <c r="AO25" i="1"/>
  <c r="S25" i="1"/>
  <c r="BD25" i="1" s="1"/>
  <c r="P27" i="1"/>
  <c r="AC47" i="1"/>
  <c r="AD47" i="1" s="1"/>
  <c r="Z132" i="1"/>
  <c r="AB132" i="1" s="1"/>
  <c r="R130" i="1"/>
  <c r="L29" i="1"/>
  <c r="M28" i="1"/>
  <c r="N28" i="1"/>
  <c r="O28" i="1"/>
  <c r="AO26" i="1"/>
  <c r="S26" i="1"/>
  <c r="BD26" i="1" s="1"/>
  <c r="AB48" i="1"/>
  <c r="Z49" i="1"/>
  <c r="AM49" i="1"/>
  <c r="C128" i="2" l="1"/>
  <c r="E123" i="2"/>
  <c r="I123" i="2"/>
  <c r="G123" i="2"/>
  <c r="B138" i="2"/>
  <c r="J133" i="2"/>
  <c r="B139" i="2"/>
  <c r="J134" i="2"/>
  <c r="E126" i="2"/>
  <c r="C131" i="2"/>
  <c r="G126" i="2"/>
  <c r="I126" i="2"/>
  <c r="B137" i="2"/>
  <c r="J132" i="2"/>
  <c r="C130" i="2"/>
  <c r="E125" i="2"/>
  <c r="I125" i="2"/>
  <c r="G125" i="2"/>
  <c r="C129" i="2"/>
  <c r="E124" i="2"/>
  <c r="G124" i="2"/>
  <c r="I124" i="2"/>
  <c r="B136" i="2"/>
  <c r="J131" i="2"/>
  <c r="B140" i="2"/>
  <c r="J135" i="2"/>
  <c r="Z324" i="1"/>
  <c r="AB324" i="1" s="1"/>
  <c r="Z225" i="1"/>
  <c r="AB225" i="1" s="1"/>
  <c r="G122" i="2"/>
  <c r="I122" i="2"/>
  <c r="C127" i="2"/>
  <c r="E127" i="2" s="1"/>
  <c r="AC48" i="1"/>
  <c r="AD48" i="1" s="1"/>
  <c r="AP25" i="1"/>
  <c r="AQ25" i="1"/>
  <c r="Q27" i="1"/>
  <c r="Z133" i="1"/>
  <c r="AB133" i="1" s="1"/>
  <c r="R131" i="1"/>
  <c r="P28" i="1"/>
  <c r="L30" i="1"/>
  <c r="M29" i="1"/>
  <c r="N29" i="1"/>
  <c r="O29" i="1"/>
  <c r="AQ26" i="1"/>
  <c r="AP26" i="1"/>
  <c r="AB49" i="1"/>
  <c r="AC49" i="1" s="1"/>
  <c r="AD49" i="1" s="1"/>
  <c r="Z50" i="1"/>
  <c r="AM50" i="1"/>
  <c r="E131" i="2" l="1"/>
  <c r="G131" i="2"/>
  <c r="C136" i="2"/>
  <c r="I131" i="2"/>
  <c r="C134" i="2"/>
  <c r="E129" i="2"/>
  <c r="G129" i="2"/>
  <c r="I129" i="2"/>
  <c r="B144" i="2"/>
  <c r="J139" i="2"/>
  <c r="B143" i="2"/>
  <c r="J138" i="2"/>
  <c r="C135" i="2"/>
  <c r="E130" i="2"/>
  <c r="G130" i="2"/>
  <c r="I130" i="2"/>
  <c r="B141" i="2"/>
  <c r="J136" i="2"/>
  <c r="B145" i="2"/>
  <c r="J140" i="2"/>
  <c r="B142" i="2"/>
  <c r="J137" i="2"/>
  <c r="C133" i="2"/>
  <c r="E128" i="2"/>
  <c r="G128" i="2"/>
  <c r="I128" i="2"/>
  <c r="Z325" i="1"/>
  <c r="AB325" i="1" s="1"/>
  <c r="Z226" i="1"/>
  <c r="AB226" i="1" s="1"/>
  <c r="G127" i="2"/>
  <c r="I127" i="2"/>
  <c r="C132" i="2"/>
  <c r="E132" i="2" s="1"/>
  <c r="Q28" i="1"/>
  <c r="AO27" i="1"/>
  <c r="S27" i="1"/>
  <c r="BD27" i="1" s="1"/>
  <c r="P29" i="1"/>
  <c r="Z134" i="1"/>
  <c r="AB134" i="1" s="1"/>
  <c r="R132" i="1"/>
  <c r="L31" i="1"/>
  <c r="M30" i="1"/>
  <c r="N30" i="1"/>
  <c r="O30" i="1"/>
  <c r="Q29" i="1"/>
  <c r="AO29" i="1" s="1"/>
  <c r="Z51" i="1"/>
  <c r="AB50" i="1"/>
  <c r="AM51" i="1"/>
  <c r="C138" i="2" l="1"/>
  <c r="E133" i="2"/>
  <c r="G133" i="2"/>
  <c r="I133" i="2"/>
  <c r="B148" i="2"/>
  <c r="J143" i="2"/>
  <c r="B147" i="2"/>
  <c r="J142" i="2"/>
  <c r="B149" i="2"/>
  <c r="J144" i="2"/>
  <c r="B150" i="2"/>
  <c r="J145" i="2"/>
  <c r="B146" i="2"/>
  <c r="J141" i="2"/>
  <c r="C139" i="2"/>
  <c r="E134" i="2"/>
  <c r="G134" i="2"/>
  <c r="I134" i="2"/>
  <c r="E136" i="2"/>
  <c r="G136" i="2"/>
  <c r="I136" i="2"/>
  <c r="C141" i="2"/>
  <c r="C140" i="2"/>
  <c r="E135" i="2"/>
  <c r="I135" i="2"/>
  <c r="G135" i="2"/>
  <c r="Z326" i="1"/>
  <c r="AB326" i="1" s="1"/>
  <c r="AO28" i="1"/>
  <c r="S28" i="1"/>
  <c r="BD28" i="1" s="1"/>
  <c r="Z227" i="1"/>
  <c r="AB227" i="1" s="1"/>
  <c r="G132" i="2"/>
  <c r="I132" i="2"/>
  <c r="C137" i="2"/>
  <c r="E137" i="2" s="1"/>
  <c r="AQ27" i="1"/>
  <c r="AP27" i="1"/>
  <c r="R133" i="1"/>
  <c r="Z135" i="1"/>
  <c r="AB135" i="1" s="1"/>
  <c r="L32" i="1"/>
  <c r="M31" i="1"/>
  <c r="O31" i="1"/>
  <c r="N31" i="1"/>
  <c r="AQ29" i="1"/>
  <c r="AP29" i="1"/>
  <c r="S29" i="1"/>
  <c r="BD29" i="1" s="1"/>
  <c r="P30" i="1"/>
  <c r="AQ28" i="1"/>
  <c r="AP28" i="1"/>
  <c r="AC50" i="1"/>
  <c r="AD50" i="1" s="1"/>
  <c r="AB51" i="1"/>
  <c r="Z52" i="1"/>
  <c r="AM52" i="1"/>
  <c r="B155" i="2" l="1"/>
  <c r="J150" i="2"/>
  <c r="B154" i="2"/>
  <c r="J149" i="2"/>
  <c r="B152" i="2"/>
  <c r="J147" i="2"/>
  <c r="C145" i="2"/>
  <c r="E140" i="2"/>
  <c r="I140" i="2"/>
  <c r="G140" i="2"/>
  <c r="E141" i="2"/>
  <c r="I141" i="2"/>
  <c r="G141" i="2"/>
  <c r="C146" i="2"/>
  <c r="B153" i="2"/>
  <c r="J148" i="2"/>
  <c r="C144" i="2"/>
  <c r="E139" i="2"/>
  <c r="G139" i="2"/>
  <c r="I139" i="2"/>
  <c r="B151" i="2"/>
  <c r="J146" i="2"/>
  <c r="C143" i="2"/>
  <c r="E138" i="2"/>
  <c r="I138" i="2"/>
  <c r="G138" i="2"/>
  <c r="Z327" i="1"/>
  <c r="AB327" i="1" s="1"/>
  <c r="AC51" i="1"/>
  <c r="Z228" i="1"/>
  <c r="AB228" i="1" s="1"/>
  <c r="G137" i="2"/>
  <c r="I137" i="2"/>
  <c r="C142" i="2"/>
  <c r="E142" i="2" s="1"/>
  <c r="P31" i="1"/>
  <c r="Z136" i="1"/>
  <c r="AB136" i="1" s="1"/>
  <c r="R134" i="1"/>
  <c r="Q30" i="1"/>
  <c r="L33" i="1"/>
  <c r="M32" i="1"/>
  <c r="N32" i="1"/>
  <c r="O32" i="1"/>
  <c r="AD51" i="1"/>
  <c r="AB52" i="1"/>
  <c r="AC52" i="1" s="1"/>
  <c r="AD52" i="1" s="1"/>
  <c r="Z53" i="1"/>
  <c r="AM104" i="1"/>
  <c r="AM101" i="1"/>
  <c r="AM72" i="1"/>
  <c r="AM68" i="1"/>
  <c r="AM102" i="1"/>
  <c r="AM93" i="1"/>
  <c r="AM95" i="1"/>
  <c r="AM99" i="1"/>
  <c r="AM78" i="1"/>
  <c r="AM84" i="1"/>
  <c r="AM55" i="1"/>
  <c r="AM97" i="1"/>
  <c r="AM77" i="1"/>
  <c r="AM100" i="1"/>
  <c r="AM69" i="1"/>
  <c r="AM74" i="1"/>
  <c r="AM62" i="1"/>
  <c r="AM65" i="1"/>
  <c r="AM63" i="1"/>
  <c r="AM89" i="1"/>
  <c r="AM66" i="1"/>
  <c r="AM88" i="1"/>
  <c r="AM67" i="1"/>
  <c r="AM71" i="1"/>
  <c r="AM61" i="1"/>
  <c r="AM86" i="1"/>
  <c r="AM75" i="1"/>
  <c r="AM82" i="1"/>
  <c r="AM91" i="1"/>
  <c r="AM90" i="1"/>
  <c r="AM56" i="1"/>
  <c r="AM98" i="1"/>
  <c r="AM57" i="1"/>
  <c r="AM58" i="1"/>
  <c r="AM60" i="1"/>
  <c r="AM70" i="1"/>
  <c r="AM73" i="1"/>
  <c r="AM87" i="1"/>
  <c r="AM96" i="1"/>
  <c r="AM64" i="1"/>
  <c r="AM83" i="1"/>
  <c r="AM81" i="1"/>
  <c r="AM80" i="1"/>
  <c r="AM92" i="1"/>
  <c r="AM79" i="1"/>
  <c r="AM85" i="1"/>
  <c r="AM76" i="1"/>
  <c r="AM94" i="1"/>
  <c r="AM59" i="1"/>
  <c r="AM103" i="1"/>
  <c r="AM54" i="1"/>
  <c r="AM53" i="1"/>
  <c r="C150" i="2" l="1"/>
  <c r="E145" i="2"/>
  <c r="I145" i="2"/>
  <c r="G145" i="2"/>
  <c r="C149" i="2"/>
  <c r="E144" i="2"/>
  <c r="G144" i="2"/>
  <c r="I144" i="2"/>
  <c r="B157" i="2"/>
  <c r="J152" i="2"/>
  <c r="C148" i="2"/>
  <c r="E143" i="2"/>
  <c r="G143" i="2"/>
  <c r="I143" i="2"/>
  <c r="B158" i="2"/>
  <c r="J153" i="2"/>
  <c r="B159" i="2"/>
  <c r="J154" i="2"/>
  <c r="E146" i="2"/>
  <c r="C151" i="2"/>
  <c r="G146" i="2"/>
  <c r="I146" i="2"/>
  <c r="B156" i="2"/>
  <c r="J151" i="2"/>
  <c r="B160" i="2"/>
  <c r="J155" i="2"/>
  <c r="Z328" i="1"/>
  <c r="AB328" i="1" s="1"/>
  <c r="Z229" i="1"/>
  <c r="AB229" i="1" s="1"/>
  <c r="G142" i="2"/>
  <c r="I142" i="2"/>
  <c r="C147" i="2"/>
  <c r="E147" i="2" s="1"/>
  <c r="Q31" i="1"/>
  <c r="Z137" i="1"/>
  <c r="AB137" i="1" s="1"/>
  <c r="R135" i="1"/>
  <c r="P32" i="1"/>
  <c r="L34" i="1"/>
  <c r="O33" i="1"/>
  <c r="M33" i="1"/>
  <c r="N33" i="1"/>
  <c r="AO30" i="1"/>
  <c r="S30" i="1"/>
  <c r="BD30" i="1" s="1"/>
  <c r="AB53" i="1"/>
  <c r="Z54" i="1"/>
  <c r="B162" i="2" l="1"/>
  <c r="J157" i="2"/>
  <c r="B164" i="2"/>
  <c r="J159" i="2"/>
  <c r="C154" i="2"/>
  <c r="E149" i="2"/>
  <c r="I149" i="2"/>
  <c r="G149" i="2"/>
  <c r="E151" i="2"/>
  <c r="C156" i="2"/>
  <c r="G151" i="2"/>
  <c r="I151" i="2"/>
  <c r="B163" i="2"/>
  <c r="J158" i="2"/>
  <c r="B161" i="2"/>
  <c r="J156" i="2"/>
  <c r="C153" i="2"/>
  <c r="E148" i="2"/>
  <c r="G148" i="2"/>
  <c r="I148" i="2"/>
  <c r="B165" i="2"/>
  <c r="J160" i="2"/>
  <c r="C155" i="2"/>
  <c r="E150" i="2"/>
  <c r="G150" i="2"/>
  <c r="I150" i="2"/>
  <c r="Z329" i="1"/>
  <c r="AB329" i="1" s="1"/>
  <c r="Z230" i="1"/>
  <c r="AB230" i="1" s="1"/>
  <c r="G147" i="2"/>
  <c r="I147" i="2"/>
  <c r="C152" i="2"/>
  <c r="E152" i="2" s="1"/>
  <c r="AO31" i="1"/>
  <c r="S31" i="1"/>
  <c r="BD31" i="1" s="1"/>
  <c r="R136" i="1"/>
  <c r="Z138" i="1"/>
  <c r="AB138" i="1" s="1"/>
  <c r="AQ30" i="1"/>
  <c r="AP30" i="1"/>
  <c r="AQ31" i="1"/>
  <c r="P33" i="1"/>
  <c r="L35" i="1"/>
  <c r="N34" i="1"/>
  <c r="M34" i="1"/>
  <c r="O34" i="1"/>
  <c r="Q32" i="1"/>
  <c r="AB54" i="1"/>
  <c r="Z55" i="1"/>
  <c r="AC53" i="1"/>
  <c r="AD53" i="1" s="1"/>
  <c r="E156" i="2" l="1"/>
  <c r="I156" i="2"/>
  <c r="C161" i="2"/>
  <c r="G156" i="2"/>
  <c r="C160" i="2"/>
  <c r="E155" i="2"/>
  <c r="G155" i="2"/>
  <c r="I155" i="2"/>
  <c r="C158" i="2"/>
  <c r="E153" i="2"/>
  <c r="G153" i="2"/>
  <c r="I153" i="2"/>
  <c r="C159" i="2"/>
  <c r="E154" i="2"/>
  <c r="G154" i="2"/>
  <c r="I154" i="2"/>
  <c r="B170" i="2"/>
  <c r="J165" i="2"/>
  <c r="B166" i="2"/>
  <c r="J161" i="2"/>
  <c r="B169" i="2"/>
  <c r="J164" i="2"/>
  <c r="B168" i="2"/>
  <c r="J163" i="2"/>
  <c r="B167" i="2"/>
  <c r="J162" i="2"/>
  <c r="Z330" i="1"/>
  <c r="AB330" i="1" s="1"/>
  <c r="Z231" i="1"/>
  <c r="AB231" i="1" s="1"/>
  <c r="G152" i="2"/>
  <c r="I152" i="2"/>
  <c r="C157" i="2"/>
  <c r="E157" i="2" s="1"/>
  <c r="AP31" i="1"/>
  <c r="R137" i="1"/>
  <c r="Z139" i="1"/>
  <c r="AB139" i="1" s="1"/>
  <c r="AO32" i="1"/>
  <c r="S32" i="1"/>
  <c r="BD32" i="1" s="1"/>
  <c r="P34" i="1"/>
  <c r="L36" i="1"/>
  <c r="O35" i="1"/>
  <c r="M35" i="1"/>
  <c r="N35" i="1"/>
  <c r="Q33" i="1"/>
  <c r="S33" i="1" s="1"/>
  <c r="BD33" i="1" s="1"/>
  <c r="AB55" i="1"/>
  <c r="Z56" i="1"/>
  <c r="AC54" i="1"/>
  <c r="AD54" i="1" s="1"/>
  <c r="B174" i="2" l="1"/>
  <c r="B179" i="2" s="1"/>
  <c r="B184" i="2" s="1"/>
  <c r="B189" i="2" s="1"/>
  <c r="B194" i="2" s="1"/>
  <c r="B199" i="2" s="1"/>
  <c r="B204" i="2" s="1"/>
  <c r="B209" i="2" s="1"/>
  <c r="B214" i="2" s="1"/>
  <c r="B219" i="2" s="1"/>
  <c r="B224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79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334" i="2" s="1"/>
  <c r="B339" i="2" s="1"/>
  <c r="B344" i="2" s="1"/>
  <c r="B349" i="2" s="1"/>
  <c r="B354" i="2" s="1"/>
  <c r="B359" i="2" s="1"/>
  <c r="B364" i="2" s="1"/>
  <c r="B369" i="2" s="1"/>
  <c r="B374" i="2" s="1"/>
  <c r="B379" i="2" s="1"/>
  <c r="B384" i="2" s="1"/>
  <c r="B389" i="2" s="1"/>
  <c r="B394" i="2" s="1"/>
  <c r="B399" i="2" s="1"/>
  <c r="B404" i="2" s="1"/>
  <c r="B409" i="2" s="1"/>
  <c r="B414" i="2" s="1"/>
  <c r="B419" i="2" s="1"/>
  <c r="B424" i="2" s="1"/>
  <c r="B429" i="2" s="1"/>
  <c r="B434" i="2" s="1"/>
  <c r="B439" i="2" s="1"/>
  <c r="B444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499" i="2" s="1"/>
  <c r="B504" i="2" s="1"/>
  <c r="B509" i="2" s="1"/>
  <c r="B514" i="2" s="1"/>
  <c r="B519" i="2" s="1"/>
  <c r="B524" i="2" s="1"/>
  <c r="B529" i="2" s="1"/>
  <c r="B534" i="2" s="1"/>
  <c r="B539" i="2" s="1"/>
  <c r="B544" i="2" s="1"/>
  <c r="B549" i="2" s="1"/>
  <c r="B554" i="2" s="1"/>
  <c r="B559" i="2" s="1"/>
  <c r="B564" i="2" s="1"/>
  <c r="B569" i="2" s="1"/>
  <c r="B574" i="2" s="1"/>
  <c r="B579" i="2" s="1"/>
  <c r="B584" i="2" s="1"/>
  <c r="B589" i="2" s="1"/>
  <c r="B594" i="2" s="1"/>
  <c r="B599" i="2" s="1"/>
  <c r="B604" i="2" s="1"/>
  <c r="B609" i="2" s="1"/>
  <c r="B614" i="2" s="1"/>
  <c r="B619" i="2" s="1"/>
  <c r="B624" i="2" s="1"/>
  <c r="B629" i="2" s="1"/>
  <c r="B634" i="2" s="1"/>
  <c r="B639" i="2" s="1"/>
  <c r="B644" i="2" s="1"/>
  <c r="B649" i="2" s="1"/>
  <c r="B654" i="2" s="1"/>
  <c r="B659" i="2" s="1"/>
  <c r="B664" i="2" s="1"/>
  <c r="B669" i="2" s="1"/>
  <c r="B674" i="2" s="1"/>
  <c r="B679" i="2" s="1"/>
  <c r="B684" i="2" s="1"/>
  <c r="B689" i="2" s="1"/>
  <c r="B694" i="2" s="1"/>
  <c r="B699" i="2" s="1"/>
  <c r="B704" i="2" s="1"/>
  <c r="B709" i="2" s="1"/>
  <c r="B714" i="2" s="1"/>
  <c r="B719" i="2" s="1"/>
  <c r="B724" i="2" s="1"/>
  <c r="B729" i="2" s="1"/>
  <c r="B734" i="2" s="1"/>
  <c r="B739" i="2" s="1"/>
  <c r="B744" i="2" s="1"/>
  <c r="B749" i="2" s="1"/>
  <c r="B754" i="2" s="1"/>
  <c r="B759" i="2" s="1"/>
  <c r="B764" i="2" s="1"/>
  <c r="B769" i="2" s="1"/>
  <c r="B774" i="2" s="1"/>
  <c r="B779" i="2" s="1"/>
  <c r="B784" i="2" s="1"/>
  <c r="B789" i="2" s="1"/>
  <c r="B794" i="2" s="1"/>
  <c r="B799" i="2" s="1"/>
  <c r="B804" i="2" s="1"/>
  <c r="B809" i="2" s="1"/>
  <c r="B814" i="2" s="1"/>
  <c r="B819" i="2" s="1"/>
  <c r="B824" i="2" s="1"/>
  <c r="B829" i="2" s="1"/>
  <c r="B834" i="2" s="1"/>
  <c r="B839" i="2" s="1"/>
  <c r="B844" i="2" s="1"/>
  <c r="B849" i="2" s="1"/>
  <c r="B854" i="2" s="1"/>
  <c r="B859" i="2" s="1"/>
  <c r="B864" i="2" s="1"/>
  <c r="B869" i="2" s="1"/>
  <c r="B874" i="2" s="1"/>
  <c r="B879" i="2" s="1"/>
  <c r="B884" i="2" s="1"/>
  <c r="B889" i="2" s="1"/>
  <c r="B894" i="2" s="1"/>
  <c r="B899" i="2" s="1"/>
  <c r="B904" i="2" s="1"/>
  <c r="B909" i="2" s="1"/>
  <c r="B914" i="2" s="1"/>
  <c r="B919" i="2" s="1"/>
  <c r="B924" i="2" s="1"/>
  <c r="B929" i="2" s="1"/>
  <c r="B934" i="2" s="1"/>
  <c r="B939" i="2" s="1"/>
  <c r="B944" i="2" s="1"/>
  <c r="B949" i="2" s="1"/>
  <c r="B954" i="2" s="1"/>
  <c r="B959" i="2" s="1"/>
  <c r="B964" i="2" s="1"/>
  <c r="B969" i="2" s="1"/>
  <c r="B974" i="2" s="1"/>
  <c r="B979" i="2" s="1"/>
  <c r="B984" i="2" s="1"/>
  <c r="B989" i="2" s="1"/>
  <c r="B994" i="2" s="1"/>
  <c r="B999" i="2" s="1"/>
  <c r="B1004" i="2" s="1"/>
  <c r="B1009" i="2" s="1"/>
  <c r="B1014" i="2" s="1"/>
  <c r="B1019" i="2" s="1"/>
  <c r="B1024" i="2" s="1"/>
  <c r="B1029" i="2" s="1"/>
  <c r="B1034" i="2" s="1"/>
  <c r="B1039" i="2" s="1"/>
  <c r="B1044" i="2" s="1"/>
  <c r="B1049" i="2" s="1"/>
  <c r="B1054" i="2" s="1"/>
  <c r="B1059" i="2" s="1"/>
  <c r="B1064" i="2" s="1"/>
  <c r="B1069" i="2" s="1"/>
  <c r="B1074" i="2" s="1"/>
  <c r="B1079" i="2" s="1"/>
  <c r="B1084" i="2" s="1"/>
  <c r="B1089" i="2" s="1"/>
  <c r="B1094" i="2" s="1"/>
  <c r="B1099" i="2" s="1"/>
  <c r="B1104" i="2" s="1"/>
  <c r="B1109" i="2" s="1"/>
  <c r="B1114" i="2" s="1"/>
  <c r="B1119" i="2" s="1"/>
  <c r="B1124" i="2" s="1"/>
  <c r="B1129" i="2" s="1"/>
  <c r="B1134" i="2" s="1"/>
  <c r="B1139" i="2" s="1"/>
  <c r="B1144" i="2" s="1"/>
  <c r="B1149" i="2" s="1"/>
  <c r="B1154" i="2" s="1"/>
  <c r="B1159" i="2" s="1"/>
  <c r="B1164" i="2" s="1"/>
  <c r="B1169" i="2" s="1"/>
  <c r="B1174" i="2" s="1"/>
  <c r="B1179" i="2" s="1"/>
  <c r="B1184" i="2" s="1"/>
  <c r="B1189" i="2" s="1"/>
  <c r="B1194" i="2" s="1"/>
  <c r="B1199" i="2" s="1"/>
  <c r="B1204" i="2" s="1"/>
  <c r="B1209" i="2" s="1"/>
  <c r="B1214" i="2" s="1"/>
  <c r="B1219" i="2" s="1"/>
  <c r="B1224" i="2" s="1"/>
  <c r="B1229" i="2" s="1"/>
  <c r="B1234" i="2" s="1"/>
  <c r="B1239" i="2" s="1"/>
  <c r="B1244" i="2" s="1"/>
  <c r="B1249" i="2" s="1"/>
  <c r="J169" i="2"/>
  <c r="C163" i="2"/>
  <c r="E158" i="2"/>
  <c r="I158" i="2"/>
  <c r="G158" i="2"/>
  <c r="B175" i="2"/>
  <c r="B180" i="2" s="1"/>
  <c r="B185" i="2" s="1"/>
  <c r="B190" i="2" s="1"/>
  <c r="B195" i="2" s="1"/>
  <c r="B200" i="2" s="1"/>
  <c r="B205" i="2" s="1"/>
  <c r="B210" i="2" s="1"/>
  <c r="B215" i="2" s="1"/>
  <c r="B220" i="2" s="1"/>
  <c r="B225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0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335" i="2" s="1"/>
  <c r="B340" i="2" s="1"/>
  <c r="B345" i="2" s="1"/>
  <c r="B350" i="2" s="1"/>
  <c r="B355" i="2" s="1"/>
  <c r="B360" i="2" s="1"/>
  <c r="B365" i="2" s="1"/>
  <c r="B370" i="2" s="1"/>
  <c r="B375" i="2" s="1"/>
  <c r="B380" i="2" s="1"/>
  <c r="B385" i="2" s="1"/>
  <c r="B390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45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500" i="2" s="1"/>
  <c r="B505" i="2" s="1"/>
  <c r="B510" i="2" s="1"/>
  <c r="B515" i="2" s="1"/>
  <c r="B520" i="2" s="1"/>
  <c r="B525" i="2" s="1"/>
  <c r="B530" i="2" s="1"/>
  <c r="B535" i="2" s="1"/>
  <c r="B540" i="2" s="1"/>
  <c r="B545" i="2" s="1"/>
  <c r="B550" i="2" s="1"/>
  <c r="B555" i="2" s="1"/>
  <c r="B560" i="2" s="1"/>
  <c r="B565" i="2" s="1"/>
  <c r="B570" i="2" s="1"/>
  <c r="B575" i="2" s="1"/>
  <c r="B580" i="2" s="1"/>
  <c r="B585" i="2" s="1"/>
  <c r="B590" i="2" s="1"/>
  <c r="B595" i="2" s="1"/>
  <c r="B600" i="2" s="1"/>
  <c r="B605" i="2" s="1"/>
  <c r="B610" i="2" s="1"/>
  <c r="B615" i="2" s="1"/>
  <c r="B620" i="2" s="1"/>
  <c r="B625" i="2" s="1"/>
  <c r="B630" i="2" s="1"/>
  <c r="B635" i="2" s="1"/>
  <c r="B640" i="2" s="1"/>
  <c r="B645" i="2" s="1"/>
  <c r="B650" i="2" s="1"/>
  <c r="B655" i="2" s="1"/>
  <c r="B660" i="2" s="1"/>
  <c r="B665" i="2" s="1"/>
  <c r="B670" i="2" s="1"/>
  <c r="B675" i="2" s="1"/>
  <c r="B680" i="2" s="1"/>
  <c r="B685" i="2" s="1"/>
  <c r="B690" i="2" s="1"/>
  <c r="B695" i="2" s="1"/>
  <c r="B700" i="2" s="1"/>
  <c r="B705" i="2" s="1"/>
  <c r="B710" i="2" s="1"/>
  <c r="B715" i="2" s="1"/>
  <c r="B720" i="2" s="1"/>
  <c r="B725" i="2" s="1"/>
  <c r="B730" i="2" s="1"/>
  <c r="B735" i="2" s="1"/>
  <c r="B740" i="2" s="1"/>
  <c r="B745" i="2" s="1"/>
  <c r="B750" i="2" s="1"/>
  <c r="B755" i="2" s="1"/>
  <c r="B760" i="2" s="1"/>
  <c r="B765" i="2" s="1"/>
  <c r="B770" i="2" s="1"/>
  <c r="B775" i="2" s="1"/>
  <c r="B780" i="2" s="1"/>
  <c r="B785" i="2" s="1"/>
  <c r="B790" i="2" s="1"/>
  <c r="B795" i="2" s="1"/>
  <c r="B800" i="2" s="1"/>
  <c r="B805" i="2" s="1"/>
  <c r="B810" i="2" s="1"/>
  <c r="B815" i="2" s="1"/>
  <c r="B820" i="2" s="1"/>
  <c r="B825" i="2" s="1"/>
  <c r="B830" i="2" s="1"/>
  <c r="B835" i="2" s="1"/>
  <c r="B840" i="2" s="1"/>
  <c r="B845" i="2" s="1"/>
  <c r="B850" i="2" s="1"/>
  <c r="B855" i="2" s="1"/>
  <c r="B860" i="2" s="1"/>
  <c r="B865" i="2" s="1"/>
  <c r="B870" i="2" s="1"/>
  <c r="B875" i="2" s="1"/>
  <c r="B880" i="2" s="1"/>
  <c r="B885" i="2" s="1"/>
  <c r="B890" i="2" s="1"/>
  <c r="B895" i="2" s="1"/>
  <c r="B900" i="2" s="1"/>
  <c r="B905" i="2" s="1"/>
  <c r="B910" i="2" s="1"/>
  <c r="B915" i="2" s="1"/>
  <c r="B920" i="2" s="1"/>
  <c r="B925" i="2" s="1"/>
  <c r="B930" i="2" s="1"/>
  <c r="B935" i="2" s="1"/>
  <c r="B940" i="2" s="1"/>
  <c r="B945" i="2" s="1"/>
  <c r="B950" i="2" s="1"/>
  <c r="B955" i="2" s="1"/>
  <c r="B960" i="2" s="1"/>
  <c r="B965" i="2" s="1"/>
  <c r="B970" i="2" s="1"/>
  <c r="B975" i="2" s="1"/>
  <c r="B980" i="2" s="1"/>
  <c r="B985" i="2" s="1"/>
  <c r="B990" i="2" s="1"/>
  <c r="B995" i="2" s="1"/>
  <c r="B1000" i="2" s="1"/>
  <c r="B1005" i="2" s="1"/>
  <c r="B1010" i="2" s="1"/>
  <c r="B1015" i="2" s="1"/>
  <c r="B1020" i="2" s="1"/>
  <c r="B1025" i="2" s="1"/>
  <c r="B1030" i="2" s="1"/>
  <c r="B1035" i="2" s="1"/>
  <c r="B1040" i="2" s="1"/>
  <c r="B1045" i="2" s="1"/>
  <c r="B1050" i="2" s="1"/>
  <c r="B1055" i="2" s="1"/>
  <c r="B1060" i="2" s="1"/>
  <c r="B1065" i="2" s="1"/>
  <c r="B1070" i="2" s="1"/>
  <c r="B1075" i="2" s="1"/>
  <c r="B1080" i="2" s="1"/>
  <c r="B1085" i="2" s="1"/>
  <c r="B1090" i="2" s="1"/>
  <c r="B1095" i="2" s="1"/>
  <c r="B1100" i="2" s="1"/>
  <c r="B1105" i="2" s="1"/>
  <c r="B1110" i="2" s="1"/>
  <c r="B1115" i="2" s="1"/>
  <c r="B1120" i="2" s="1"/>
  <c r="B1125" i="2" s="1"/>
  <c r="B1130" i="2" s="1"/>
  <c r="B1135" i="2" s="1"/>
  <c r="B1140" i="2" s="1"/>
  <c r="B1145" i="2" s="1"/>
  <c r="B1150" i="2" s="1"/>
  <c r="B1155" i="2" s="1"/>
  <c r="B1160" i="2" s="1"/>
  <c r="B1165" i="2" s="1"/>
  <c r="B1170" i="2" s="1"/>
  <c r="B1175" i="2" s="1"/>
  <c r="B1180" i="2" s="1"/>
  <c r="B1185" i="2" s="1"/>
  <c r="B1190" i="2" s="1"/>
  <c r="B1195" i="2" s="1"/>
  <c r="B1200" i="2" s="1"/>
  <c r="B1205" i="2" s="1"/>
  <c r="B1210" i="2" s="1"/>
  <c r="B1215" i="2" s="1"/>
  <c r="B1220" i="2" s="1"/>
  <c r="B1225" i="2" s="1"/>
  <c r="B1230" i="2" s="1"/>
  <c r="B1235" i="2" s="1"/>
  <c r="B1240" i="2" s="1"/>
  <c r="B1245" i="2" s="1"/>
  <c r="B1250" i="2" s="1"/>
  <c r="J170" i="2"/>
  <c r="C165" i="2"/>
  <c r="E160" i="2"/>
  <c r="I160" i="2"/>
  <c r="G160" i="2"/>
  <c r="E161" i="2"/>
  <c r="G161" i="2"/>
  <c r="C166" i="2"/>
  <c r="I161" i="2"/>
  <c r="B173" i="2"/>
  <c r="B178" i="2" s="1"/>
  <c r="B183" i="2" s="1"/>
  <c r="B188" i="2" s="1"/>
  <c r="B193" i="2" s="1"/>
  <c r="B198" i="2" s="1"/>
  <c r="B203" i="2" s="1"/>
  <c r="B208" i="2" s="1"/>
  <c r="B213" i="2" s="1"/>
  <c r="B218" i="2" s="1"/>
  <c r="B223" i="2" s="1"/>
  <c r="B228" i="2" s="1"/>
  <c r="B233" i="2" s="1"/>
  <c r="B238" i="2" s="1"/>
  <c r="B243" i="2" s="1"/>
  <c r="B248" i="2" s="1"/>
  <c r="B253" i="2" s="1"/>
  <c r="B258" i="2" s="1"/>
  <c r="B263" i="2" s="1"/>
  <c r="B268" i="2" s="1"/>
  <c r="B273" i="2" s="1"/>
  <c r="B278" i="2" s="1"/>
  <c r="B283" i="2" s="1"/>
  <c r="B288" i="2" s="1"/>
  <c r="B293" i="2" s="1"/>
  <c r="B298" i="2" s="1"/>
  <c r="B303" i="2" s="1"/>
  <c r="B308" i="2" s="1"/>
  <c r="B313" i="2" s="1"/>
  <c r="B318" i="2" s="1"/>
  <c r="B323" i="2" s="1"/>
  <c r="B328" i="2" s="1"/>
  <c r="B333" i="2" s="1"/>
  <c r="B338" i="2" s="1"/>
  <c r="B343" i="2" s="1"/>
  <c r="B348" i="2" s="1"/>
  <c r="B353" i="2" s="1"/>
  <c r="B358" i="2" s="1"/>
  <c r="B363" i="2" s="1"/>
  <c r="B368" i="2" s="1"/>
  <c r="B373" i="2" s="1"/>
  <c r="B378" i="2" s="1"/>
  <c r="B383" i="2" s="1"/>
  <c r="B388" i="2" s="1"/>
  <c r="B393" i="2" s="1"/>
  <c r="B398" i="2" s="1"/>
  <c r="B403" i="2" s="1"/>
  <c r="B408" i="2" s="1"/>
  <c r="B413" i="2" s="1"/>
  <c r="B418" i="2" s="1"/>
  <c r="B423" i="2" s="1"/>
  <c r="B428" i="2" s="1"/>
  <c r="B433" i="2" s="1"/>
  <c r="B438" i="2" s="1"/>
  <c r="B443" i="2" s="1"/>
  <c r="B448" i="2" s="1"/>
  <c r="B453" i="2" s="1"/>
  <c r="B458" i="2" s="1"/>
  <c r="B463" i="2" s="1"/>
  <c r="B468" i="2" s="1"/>
  <c r="B473" i="2" s="1"/>
  <c r="B478" i="2" s="1"/>
  <c r="B483" i="2" s="1"/>
  <c r="B488" i="2" s="1"/>
  <c r="B493" i="2" s="1"/>
  <c r="B498" i="2" s="1"/>
  <c r="B503" i="2" s="1"/>
  <c r="B508" i="2" s="1"/>
  <c r="B513" i="2" s="1"/>
  <c r="B518" i="2" s="1"/>
  <c r="B523" i="2" s="1"/>
  <c r="B528" i="2" s="1"/>
  <c r="B533" i="2" s="1"/>
  <c r="B538" i="2" s="1"/>
  <c r="B543" i="2" s="1"/>
  <c r="B548" i="2" s="1"/>
  <c r="B553" i="2" s="1"/>
  <c r="B558" i="2" s="1"/>
  <c r="B563" i="2" s="1"/>
  <c r="B568" i="2" s="1"/>
  <c r="B573" i="2" s="1"/>
  <c r="B578" i="2" s="1"/>
  <c r="B583" i="2" s="1"/>
  <c r="B588" i="2" s="1"/>
  <c r="B593" i="2" s="1"/>
  <c r="B598" i="2" s="1"/>
  <c r="B603" i="2" s="1"/>
  <c r="B608" i="2" s="1"/>
  <c r="B613" i="2" s="1"/>
  <c r="B618" i="2" s="1"/>
  <c r="B623" i="2" s="1"/>
  <c r="B628" i="2" s="1"/>
  <c r="B633" i="2" s="1"/>
  <c r="B638" i="2" s="1"/>
  <c r="B643" i="2" s="1"/>
  <c r="B648" i="2" s="1"/>
  <c r="B653" i="2" s="1"/>
  <c r="B658" i="2" s="1"/>
  <c r="B663" i="2" s="1"/>
  <c r="B668" i="2" s="1"/>
  <c r="B673" i="2" s="1"/>
  <c r="B678" i="2" s="1"/>
  <c r="B683" i="2" s="1"/>
  <c r="B688" i="2" s="1"/>
  <c r="B693" i="2" s="1"/>
  <c r="B698" i="2" s="1"/>
  <c r="B703" i="2" s="1"/>
  <c r="B708" i="2" s="1"/>
  <c r="B713" i="2" s="1"/>
  <c r="B718" i="2" s="1"/>
  <c r="B723" i="2" s="1"/>
  <c r="B728" i="2" s="1"/>
  <c r="B733" i="2" s="1"/>
  <c r="B738" i="2" s="1"/>
  <c r="B743" i="2" s="1"/>
  <c r="B748" i="2" s="1"/>
  <c r="B753" i="2" s="1"/>
  <c r="B758" i="2" s="1"/>
  <c r="B763" i="2" s="1"/>
  <c r="B768" i="2" s="1"/>
  <c r="B773" i="2" s="1"/>
  <c r="B778" i="2" s="1"/>
  <c r="B783" i="2" s="1"/>
  <c r="B788" i="2" s="1"/>
  <c r="B793" i="2" s="1"/>
  <c r="B798" i="2" s="1"/>
  <c r="B803" i="2" s="1"/>
  <c r="B808" i="2" s="1"/>
  <c r="B813" i="2" s="1"/>
  <c r="B818" i="2" s="1"/>
  <c r="B823" i="2" s="1"/>
  <c r="B828" i="2" s="1"/>
  <c r="B833" i="2" s="1"/>
  <c r="B838" i="2" s="1"/>
  <c r="B843" i="2" s="1"/>
  <c r="B848" i="2" s="1"/>
  <c r="B853" i="2" s="1"/>
  <c r="B858" i="2" s="1"/>
  <c r="B863" i="2" s="1"/>
  <c r="B868" i="2" s="1"/>
  <c r="B873" i="2" s="1"/>
  <c r="B878" i="2" s="1"/>
  <c r="B883" i="2" s="1"/>
  <c r="B888" i="2" s="1"/>
  <c r="B893" i="2" s="1"/>
  <c r="B898" i="2" s="1"/>
  <c r="B903" i="2" s="1"/>
  <c r="B908" i="2" s="1"/>
  <c r="B913" i="2" s="1"/>
  <c r="J168" i="2"/>
  <c r="B171" i="2"/>
  <c r="B176" i="2" s="1"/>
  <c r="B181" i="2" s="1"/>
  <c r="B186" i="2" s="1"/>
  <c r="B191" i="2" s="1"/>
  <c r="B196" i="2" s="1"/>
  <c r="B201" i="2" s="1"/>
  <c r="B206" i="2" s="1"/>
  <c r="B211" i="2" s="1"/>
  <c r="B216" i="2" s="1"/>
  <c r="B221" i="2" s="1"/>
  <c r="B226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1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336" i="2" s="1"/>
  <c r="B341" i="2" s="1"/>
  <c r="B346" i="2" s="1"/>
  <c r="B351" i="2" s="1"/>
  <c r="B356" i="2" s="1"/>
  <c r="B361" i="2" s="1"/>
  <c r="B366" i="2" s="1"/>
  <c r="B371" i="2" s="1"/>
  <c r="B376" i="2" s="1"/>
  <c r="B381" i="2" s="1"/>
  <c r="B386" i="2" s="1"/>
  <c r="B391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46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501" i="2" s="1"/>
  <c r="B506" i="2" s="1"/>
  <c r="B511" i="2" s="1"/>
  <c r="B516" i="2" s="1"/>
  <c r="B521" i="2" s="1"/>
  <c r="B526" i="2" s="1"/>
  <c r="B531" i="2" s="1"/>
  <c r="B536" i="2" s="1"/>
  <c r="B541" i="2" s="1"/>
  <c r="B546" i="2" s="1"/>
  <c r="B551" i="2" s="1"/>
  <c r="B556" i="2" s="1"/>
  <c r="B561" i="2" s="1"/>
  <c r="B566" i="2" s="1"/>
  <c r="B571" i="2" s="1"/>
  <c r="B576" i="2" s="1"/>
  <c r="B581" i="2" s="1"/>
  <c r="B586" i="2" s="1"/>
  <c r="B591" i="2" s="1"/>
  <c r="B596" i="2" s="1"/>
  <c r="B601" i="2" s="1"/>
  <c r="B606" i="2" s="1"/>
  <c r="B611" i="2" s="1"/>
  <c r="B616" i="2" s="1"/>
  <c r="B621" i="2" s="1"/>
  <c r="B626" i="2" s="1"/>
  <c r="B631" i="2" s="1"/>
  <c r="B636" i="2" s="1"/>
  <c r="B641" i="2" s="1"/>
  <c r="B646" i="2" s="1"/>
  <c r="B651" i="2" s="1"/>
  <c r="B656" i="2" s="1"/>
  <c r="B661" i="2" s="1"/>
  <c r="B666" i="2" s="1"/>
  <c r="B671" i="2" s="1"/>
  <c r="B676" i="2" s="1"/>
  <c r="B681" i="2" s="1"/>
  <c r="B686" i="2" s="1"/>
  <c r="B691" i="2" s="1"/>
  <c r="B696" i="2" s="1"/>
  <c r="B701" i="2" s="1"/>
  <c r="B706" i="2" s="1"/>
  <c r="B711" i="2" s="1"/>
  <c r="B716" i="2" s="1"/>
  <c r="B721" i="2" s="1"/>
  <c r="B726" i="2" s="1"/>
  <c r="B731" i="2" s="1"/>
  <c r="B736" i="2" s="1"/>
  <c r="B741" i="2" s="1"/>
  <c r="B746" i="2" s="1"/>
  <c r="B751" i="2" s="1"/>
  <c r="B756" i="2" s="1"/>
  <c r="B761" i="2" s="1"/>
  <c r="B766" i="2" s="1"/>
  <c r="B771" i="2" s="1"/>
  <c r="B776" i="2" s="1"/>
  <c r="B781" i="2" s="1"/>
  <c r="B786" i="2" s="1"/>
  <c r="B791" i="2" s="1"/>
  <c r="B796" i="2" s="1"/>
  <c r="B801" i="2" s="1"/>
  <c r="B806" i="2" s="1"/>
  <c r="B811" i="2" s="1"/>
  <c r="B816" i="2" s="1"/>
  <c r="B821" i="2" s="1"/>
  <c r="B826" i="2" s="1"/>
  <c r="B831" i="2" s="1"/>
  <c r="B836" i="2" s="1"/>
  <c r="B841" i="2" s="1"/>
  <c r="B846" i="2" s="1"/>
  <c r="B851" i="2" s="1"/>
  <c r="B856" i="2" s="1"/>
  <c r="B861" i="2" s="1"/>
  <c r="B866" i="2" s="1"/>
  <c r="B871" i="2" s="1"/>
  <c r="B876" i="2" s="1"/>
  <c r="B881" i="2" s="1"/>
  <c r="B886" i="2" s="1"/>
  <c r="B891" i="2" s="1"/>
  <c r="B896" i="2" s="1"/>
  <c r="B901" i="2" s="1"/>
  <c r="B906" i="2" s="1"/>
  <c r="B911" i="2" s="1"/>
  <c r="B916" i="2" s="1"/>
  <c r="B921" i="2" s="1"/>
  <c r="B926" i="2" s="1"/>
  <c r="B931" i="2" s="1"/>
  <c r="B936" i="2" s="1"/>
  <c r="B941" i="2" s="1"/>
  <c r="B946" i="2" s="1"/>
  <c r="B951" i="2" s="1"/>
  <c r="B956" i="2" s="1"/>
  <c r="B961" i="2" s="1"/>
  <c r="B966" i="2" s="1"/>
  <c r="B971" i="2" s="1"/>
  <c r="B976" i="2" s="1"/>
  <c r="B981" i="2" s="1"/>
  <c r="B986" i="2" s="1"/>
  <c r="B991" i="2" s="1"/>
  <c r="B996" i="2" s="1"/>
  <c r="B1001" i="2" s="1"/>
  <c r="B1006" i="2" s="1"/>
  <c r="B1011" i="2" s="1"/>
  <c r="B1016" i="2" s="1"/>
  <c r="B1021" i="2" s="1"/>
  <c r="B1026" i="2" s="1"/>
  <c r="B1031" i="2" s="1"/>
  <c r="B1036" i="2" s="1"/>
  <c r="B1041" i="2" s="1"/>
  <c r="B1046" i="2" s="1"/>
  <c r="B1051" i="2" s="1"/>
  <c r="B1056" i="2" s="1"/>
  <c r="B1061" i="2" s="1"/>
  <c r="B1066" i="2" s="1"/>
  <c r="B1071" i="2" s="1"/>
  <c r="B1076" i="2" s="1"/>
  <c r="B1081" i="2" s="1"/>
  <c r="B1086" i="2" s="1"/>
  <c r="B1091" i="2" s="1"/>
  <c r="B1096" i="2" s="1"/>
  <c r="B1101" i="2" s="1"/>
  <c r="B1106" i="2" s="1"/>
  <c r="B1111" i="2" s="1"/>
  <c r="B1116" i="2" s="1"/>
  <c r="B1121" i="2" s="1"/>
  <c r="B1126" i="2" s="1"/>
  <c r="B1131" i="2" s="1"/>
  <c r="B1136" i="2" s="1"/>
  <c r="B1141" i="2" s="1"/>
  <c r="B1146" i="2" s="1"/>
  <c r="B1151" i="2" s="1"/>
  <c r="B1156" i="2" s="1"/>
  <c r="B1161" i="2" s="1"/>
  <c r="B1166" i="2" s="1"/>
  <c r="B1171" i="2" s="1"/>
  <c r="B1176" i="2" s="1"/>
  <c r="B1181" i="2" s="1"/>
  <c r="B1186" i="2" s="1"/>
  <c r="B1191" i="2" s="1"/>
  <c r="B1196" i="2" s="1"/>
  <c r="B1201" i="2" s="1"/>
  <c r="B1206" i="2" s="1"/>
  <c r="B1211" i="2" s="1"/>
  <c r="B1216" i="2" s="1"/>
  <c r="B1221" i="2" s="1"/>
  <c r="B1226" i="2" s="1"/>
  <c r="B1231" i="2" s="1"/>
  <c r="B1236" i="2" s="1"/>
  <c r="B1241" i="2" s="1"/>
  <c r="B1246" i="2" s="1"/>
  <c r="J166" i="2"/>
  <c r="B172" i="2"/>
  <c r="B177" i="2" s="1"/>
  <c r="B182" i="2" s="1"/>
  <c r="B187" i="2" s="1"/>
  <c r="B192" i="2" s="1"/>
  <c r="B197" i="2" s="1"/>
  <c r="B202" i="2" s="1"/>
  <c r="B207" i="2" s="1"/>
  <c r="B212" i="2" s="1"/>
  <c r="B217" i="2" s="1"/>
  <c r="B222" i="2" s="1"/>
  <c r="B227" i="2" s="1"/>
  <c r="B232" i="2" s="1"/>
  <c r="B237" i="2" s="1"/>
  <c r="B242" i="2" s="1"/>
  <c r="B247" i="2" s="1"/>
  <c r="B252" i="2" s="1"/>
  <c r="B257" i="2" s="1"/>
  <c r="B262" i="2" s="1"/>
  <c r="B267" i="2" s="1"/>
  <c r="B272" i="2" s="1"/>
  <c r="B277" i="2" s="1"/>
  <c r="B282" i="2" s="1"/>
  <c r="B287" i="2" s="1"/>
  <c r="B292" i="2" s="1"/>
  <c r="B297" i="2" s="1"/>
  <c r="B302" i="2" s="1"/>
  <c r="B307" i="2" s="1"/>
  <c r="B312" i="2" s="1"/>
  <c r="B317" i="2" s="1"/>
  <c r="B322" i="2" s="1"/>
  <c r="B327" i="2" s="1"/>
  <c r="B332" i="2" s="1"/>
  <c r="B337" i="2" s="1"/>
  <c r="B342" i="2" s="1"/>
  <c r="B347" i="2" s="1"/>
  <c r="B352" i="2" s="1"/>
  <c r="B357" i="2" s="1"/>
  <c r="B362" i="2" s="1"/>
  <c r="B367" i="2" s="1"/>
  <c r="B372" i="2" s="1"/>
  <c r="B377" i="2" s="1"/>
  <c r="B382" i="2" s="1"/>
  <c r="B387" i="2" s="1"/>
  <c r="B392" i="2" s="1"/>
  <c r="B397" i="2" s="1"/>
  <c r="B402" i="2" s="1"/>
  <c r="B407" i="2" s="1"/>
  <c r="B412" i="2" s="1"/>
  <c r="B417" i="2" s="1"/>
  <c r="B422" i="2" s="1"/>
  <c r="B427" i="2" s="1"/>
  <c r="B432" i="2" s="1"/>
  <c r="B437" i="2" s="1"/>
  <c r="B442" i="2" s="1"/>
  <c r="B447" i="2" s="1"/>
  <c r="B452" i="2" s="1"/>
  <c r="B457" i="2" s="1"/>
  <c r="B462" i="2" s="1"/>
  <c r="B467" i="2" s="1"/>
  <c r="B472" i="2" s="1"/>
  <c r="B477" i="2" s="1"/>
  <c r="B482" i="2" s="1"/>
  <c r="B487" i="2" s="1"/>
  <c r="B492" i="2" s="1"/>
  <c r="B497" i="2" s="1"/>
  <c r="B502" i="2" s="1"/>
  <c r="B507" i="2" s="1"/>
  <c r="B512" i="2" s="1"/>
  <c r="B517" i="2" s="1"/>
  <c r="B522" i="2" s="1"/>
  <c r="B527" i="2" s="1"/>
  <c r="B532" i="2" s="1"/>
  <c r="B537" i="2" s="1"/>
  <c r="B542" i="2" s="1"/>
  <c r="B547" i="2" s="1"/>
  <c r="B552" i="2" s="1"/>
  <c r="B557" i="2" s="1"/>
  <c r="B562" i="2" s="1"/>
  <c r="B567" i="2" s="1"/>
  <c r="B572" i="2" s="1"/>
  <c r="B577" i="2" s="1"/>
  <c r="B582" i="2" s="1"/>
  <c r="B587" i="2" s="1"/>
  <c r="B592" i="2" s="1"/>
  <c r="B597" i="2" s="1"/>
  <c r="B602" i="2" s="1"/>
  <c r="B607" i="2" s="1"/>
  <c r="B612" i="2" s="1"/>
  <c r="B617" i="2" s="1"/>
  <c r="B622" i="2" s="1"/>
  <c r="B627" i="2" s="1"/>
  <c r="B632" i="2" s="1"/>
  <c r="B637" i="2" s="1"/>
  <c r="B642" i="2" s="1"/>
  <c r="B647" i="2" s="1"/>
  <c r="B652" i="2" s="1"/>
  <c r="B657" i="2" s="1"/>
  <c r="B662" i="2" s="1"/>
  <c r="B667" i="2" s="1"/>
  <c r="B672" i="2" s="1"/>
  <c r="B677" i="2" s="1"/>
  <c r="B682" i="2" s="1"/>
  <c r="B687" i="2" s="1"/>
  <c r="B692" i="2" s="1"/>
  <c r="B697" i="2" s="1"/>
  <c r="B702" i="2" s="1"/>
  <c r="B707" i="2" s="1"/>
  <c r="B712" i="2" s="1"/>
  <c r="B717" i="2" s="1"/>
  <c r="B722" i="2" s="1"/>
  <c r="B727" i="2" s="1"/>
  <c r="B732" i="2" s="1"/>
  <c r="B737" i="2" s="1"/>
  <c r="B742" i="2" s="1"/>
  <c r="B747" i="2" s="1"/>
  <c r="B752" i="2" s="1"/>
  <c r="B757" i="2" s="1"/>
  <c r="B762" i="2" s="1"/>
  <c r="B767" i="2" s="1"/>
  <c r="B772" i="2" s="1"/>
  <c r="B777" i="2" s="1"/>
  <c r="B782" i="2" s="1"/>
  <c r="B787" i="2" s="1"/>
  <c r="B792" i="2" s="1"/>
  <c r="B797" i="2" s="1"/>
  <c r="B802" i="2" s="1"/>
  <c r="B807" i="2" s="1"/>
  <c r="B812" i="2" s="1"/>
  <c r="B817" i="2" s="1"/>
  <c r="B822" i="2" s="1"/>
  <c r="B827" i="2" s="1"/>
  <c r="B832" i="2" s="1"/>
  <c r="B837" i="2" s="1"/>
  <c r="B842" i="2" s="1"/>
  <c r="B847" i="2" s="1"/>
  <c r="B852" i="2" s="1"/>
  <c r="B857" i="2" s="1"/>
  <c r="B862" i="2" s="1"/>
  <c r="B867" i="2" s="1"/>
  <c r="B872" i="2" s="1"/>
  <c r="B877" i="2" s="1"/>
  <c r="B882" i="2" s="1"/>
  <c r="B887" i="2" s="1"/>
  <c r="B892" i="2" s="1"/>
  <c r="B897" i="2" s="1"/>
  <c r="B902" i="2" s="1"/>
  <c r="B907" i="2" s="1"/>
  <c r="B912" i="2" s="1"/>
  <c r="B917" i="2" s="1"/>
  <c r="B922" i="2" s="1"/>
  <c r="B927" i="2" s="1"/>
  <c r="B932" i="2" s="1"/>
  <c r="B937" i="2" s="1"/>
  <c r="B942" i="2" s="1"/>
  <c r="B947" i="2" s="1"/>
  <c r="B952" i="2" s="1"/>
  <c r="B957" i="2" s="1"/>
  <c r="B962" i="2" s="1"/>
  <c r="B967" i="2" s="1"/>
  <c r="B972" i="2" s="1"/>
  <c r="B977" i="2" s="1"/>
  <c r="B982" i="2" s="1"/>
  <c r="B987" i="2" s="1"/>
  <c r="B992" i="2" s="1"/>
  <c r="B997" i="2" s="1"/>
  <c r="B1002" i="2" s="1"/>
  <c r="B1007" i="2" s="1"/>
  <c r="B1012" i="2" s="1"/>
  <c r="B1017" i="2" s="1"/>
  <c r="B1022" i="2" s="1"/>
  <c r="B1027" i="2" s="1"/>
  <c r="B1032" i="2" s="1"/>
  <c r="B1037" i="2" s="1"/>
  <c r="B1042" i="2" s="1"/>
  <c r="B1047" i="2" s="1"/>
  <c r="B1052" i="2" s="1"/>
  <c r="B1057" i="2" s="1"/>
  <c r="B1062" i="2" s="1"/>
  <c r="B1067" i="2" s="1"/>
  <c r="B1072" i="2" s="1"/>
  <c r="B1077" i="2" s="1"/>
  <c r="B1082" i="2" s="1"/>
  <c r="B1087" i="2" s="1"/>
  <c r="B1092" i="2" s="1"/>
  <c r="B1097" i="2" s="1"/>
  <c r="B1102" i="2" s="1"/>
  <c r="B1107" i="2" s="1"/>
  <c r="B1112" i="2" s="1"/>
  <c r="B1117" i="2" s="1"/>
  <c r="B1122" i="2" s="1"/>
  <c r="B1127" i="2" s="1"/>
  <c r="B1132" i="2" s="1"/>
  <c r="B1137" i="2" s="1"/>
  <c r="B1142" i="2" s="1"/>
  <c r="B1147" i="2" s="1"/>
  <c r="B1152" i="2" s="1"/>
  <c r="B1157" i="2" s="1"/>
  <c r="B1162" i="2" s="1"/>
  <c r="B1167" i="2" s="1"/>
  <c r="B1172" i="2" s="1"/>
  <c r="B1177" i="2" s="1"/>
  <c r="B1182" i="2" s="1"/>
  <c r="B1187" i="2" s="1"/>
  <c r="B1192" i="2" s="1"/>
  <c r="B1197" i="2" s="1"/>
  <c r="B1202" i="2" s="1"/>
  <c r="B1207" i="2" s="1"/>
  <c r="B1212" i="2" s="1"/>
  <c r="B1217" i="2" s="1"/>
  <c r="B1222" i="2" s="1"/>
  <c r="B1227" i="2" s="1"/>
  <c r="B1232" i="2" s="1"/>
  <c r="B1237" i="2" s="1"/>
  <c r="B1242" i="2" s="1"/>
  <c r="B1247" i="2" s="1"/>
  <c r="J167" i="2"/>
  <c r="C164" i="2"/>
  <c r="E159" i="2"/>
  <c r="G159" i="2"/>
  <c r="I159" i="2"/>
  <c r="Z331" i="1"/>
  <c r="AB331" i="1" s="1"/>
  <c r="Z232" i="1"/>
  <c r="AB232" i="1" s="1"/>
  <c r="G157" i="2"/>
  <c r="I157" i="2"/>
  <c r="C162" i="2"/>
  <c r="E162" i="2" s="1"/>
  <c r="AQ32" i="1"/>
  <c r="R138" i="1"/>
  <c r="Z140" i="1"/>
  <c r="AB140" i="1" s="1"/>
  <c r="Q34" i="1"/>
  <c r="AP32" i="1"/>
  <c r="L37" i="1"/>
  <c r="O36" i="1"/>
  <c r="N36" i="1"/>
  <c r="M36" i="1"/>
  <c r="AO33" i="1"/>
  <c r="P35" i="1"/>
  <c r="S34" i="1"/>
  <c r="BD34" i="1" s="1"/>
  <c r="Z57" i="1"/>
  <c r="AB56" i="1"/>
  <c r="AC55" i="1"/>
  <c r="AD55" i="1" s="1"/>
  <c r="B1252" i="2" l="1"/>
  <c r="J1247" i="2"/>
  <c r="C170" i="2"/>
  <c r="E165" i="2"/>
  <c r="I165" i="2"/>
  <c r="G165" i="2"/>
  <c r="B1255" i="2"/>
  <c r="J1250" i="2"/>
  <c r="B1251" i="2"/>
  <c r="J1246" i="2"/>
  <c r="E166" i="2"/>
  <c r="I166" i="2"/>
  <c r="C171" i="2"/>
  <c r="G166" i="2"/>
  <c r="C168" i="2"/>
  <c r="E163" i="2"/>
  <c r="G163" i="2"/>
  <c r="I163" i="2"/>
  <c r="C169" i="2"/>
  <c r="E164" i="2"/>
  <c r="I164" i="2"/>
  <c r="G164" i="2"/>
  <c r="B1254" i="2"/>
  <c r="J1249" i="2"/>
  <c r="Z332" i="1"/>
  <c r="AB332" i="1" s="1"/>
  <c r="Z233" i="1"/>
  <c r="AB233" i="1" s="1"/>
  <c r="B918" i="2"/>
  <c r="G162" i="2"/>
  <c r="I162" i="2"/>
  <c r="C167" i="2"/>
  <c r="E167" i="2" s="1"/>
  <c r="AC56" i="1"/>
  <c r="AD56" i="1" s="1"/>
  <c r="Z141" i="1"/>
  <c r="AB141" i="1" s="1"/>
  <c r="R139" i="1"/>
  <c r="AQ33" i="1"/>
  <c r="AP33" i="1"/>
  <c r="P36" i="1"/>
  <c r="L38" i="1"/>
  <c r="O37" i="1"/>
  <c r="M37" i="1"/>
  <c r="N37" i="1"/>
  <c r="Q35" i="1"/>
  <c r="AO34" i="1"/>
  <c r="AB57" i="1"/>
  <c r="Z58" i="1"/>
  <c r="B1256" i="2" l="1"/>
  <c r="J1251" i="2"/>
  <c r="C174" i="2"/>
  <c r="E169" i="2"/>
  <c r="I169" i="2"/>
  <c r="G169" i="2"/>
  <c r="B1260" i="2"/>
  <c r="J1255" i="2"/>
  <c r="C173" i="2"/>
  <c r="E168" i="2"/>
  <c r="I168" i="2"/>
  <c r="G168" i="2"/>
  <c r="C175" i="2"/>
  <c r="E170" i="2"/>
  <c r="I170" i="2"/>
  <c r="G170" i="2"/>
  <c r="B1259" i="2"/>
  <c r="J1254" i="2"/>
  <c r="E171" i="2"/>
  <c r="G171" i="2"/>
  <c r="C176" i="2"/>
  <c r="I171" i="2"/>
  <c r="B1257" i="2"/>
  <c r="J1252" i="2"/>
  <c r="Z333" i="1"/>
  <c r="AB333" i="1" s="1"/>
  <c r="Z234" i="1"/>
  <c r="AB234" i="1" s="1"/>
  <c r="B923" i="2"/>
  <c r="G167" i="2"/>
  <c r="I167" i="2"/>
  <c r="C172" i="2"/>
  <c r="E172" i="2" s="1"/>
  <c r="AP34" i="1"/>
  <c r="P37" i="1"/>
  <c r="R140" i="1"/>
  <c r="Z142" i="1"/>
  <c r="AB142" i="1" s="1"/>
  <c r="AO35" i="1"/>
  <c r="L39" i="1"/>
  <c r="N38" i="1"/>
  <c r="O38" i="1"/>
  <c r="M38" i="1"/>
  <c r="Q36" i="1"/>
  <c r="AQ34" i="1"/>
  <c r="S35" i="1"/>
  <c r="BD35" i="1" s="1"/>
  <c r="Z59" i="1"/>
  <c r="AB58" i="1"/>
  <c r="AC57" i="1"/>
  <c r="AD57" i="1" s="1"/>
  <c r="E176" i="2" l="1"/>
  <c r="C181" i="2"/>
  <c r="I176" i="2"/>
  <c r="G176" i="2"/>
  <c r="C178" i="2"/>
  <c r="E173" i="2"/>
  <c r="I173" i="2"/>
  <c r="G173" i="2"/>
  <c r="B1265" i="2"/>
  <c r="J1260" i="2"/>
  <c r="B1264" i="2"/>
  <c r="J1259" i="2"/>
  <c r="B1262" i="2"/>
  <c r="J1257" i="2"/>
  <c r="C179" i="2"/>
  <c r="E174" i="2"/>
  <c r="I174" i="2"/>
  <c r="G174" i="2"/>
  <c r="C180" i="2"/>
  <c r="E175" i="2"/>
  <c r="G175" i="2"/>
  <c r="I175" i="2"/>
  <c r="B1261" i="2"/>
  <c r="J1256" i="2"/>
  <c r="Z334" i="1"/>
  <c r="AB334" i="1" s="1"/>
  <c r="P38" i="1"/>
  <c r="Z235" i="1"/>
  <c r="AB235" i="1" s="1"/>
  <c r="B928" i="2"/>
  <c r="G172" i="2"/>
  <c r="I172" i="2"/>
  <c r="C177" i="2"/>
  <c r="E177" i="2" s="1"/>
  <c r="S36" i="1"/>
  <c r="BD36" i="1" s="1"/>
  <c r="Q37" i="1"/>
  <c r="AO36" i="1"/>
  <c r="R141" i="1"/>
  <c r="Z143" i="1"/>
  <c r="AB143" i="1" s="1"/>
  <c r="L40" i="1"/>
  <c r="M39" i="1"/>
  <c r="N39" i="1"/>
  <c r="O39" i="1"/>
  <c r="AQ36" i="1"/>
  <c r="AP36" i="1"/>
  <c r="Q38" i="1"/>
  <c r="AQ35" i="1"/>
  <c r="AP35" i="1"/>
  <c r="AB59" i="1"/>
  <c r="AC58" i="1"/>
  <c r="AD58" i="1" s="1"/>
  <c r="Z60" i="1"/>
  <c r="B1266" i="2" l="1"/>
  <c r="J1261" i="2"/>
  <c r="B1269" i="2"/>
  <c r="J1264" i="2"/>
  <c r="B1270" i="2"/>
  <c r="J1265" i="2"/>
  <c r="C185" i="2"/>
  <c r="E180" i="2"/>
  <c r="G180" i="2"/>
  <c r="I180" i="2"/>
  <c r="C183" i="2"/>
  <c r="E178" i="2"/>
  <c r="I178" i="2"/>
  <c r="G178" i="2"/>
  <c r="C184" i="2"/>
  <c r="E179" i="2"/>
  <c r="G179" i="2"/>
  <c r="I179" i="2"/>
  <c r="E181" i="2"/>
  <c r="I181" i="2"/>
  <c r="C186" i="2"/>
  <c r="G181" i="2"/>
  <c r="B1267" i="2"/>
  <c r="J1262" i="2"/>
  <c r="Z335" i="1"/>
  <c r="AB335" i="1" s="1"/>
  <c r="AO37" i="1"/>
  <c r="Z236" i="1"/>
  <c r="AB236" i="1" s="1"/>
  <c r="B933" i="2"/>
  <c r="G177" i="2"/>
  <c r="I177" i="2"/>
  <c r="C182" i="2"/>
  <c r="E182" i="2" s="1"/>
  <c r="AQ37" i="1"/>
  <c r="AP37" i="1"/>
  <c r="S37" i="1"/>
  <c r="BD37" i="1" s="1"/>
  <c r="P39" i="1"/>
  <c r="R142" i="1"/>
  <c r="Z144" i="1"/>
  <c r="AB144" i="1" s="1"/>
  <c r="L41" i="1"/>
  <c r="M40" i="1"/>
  <c r="O40" i="1"/>
  <c r="N40" i="1"/>
  <c r="AO38" i="1"/>
  <c r="S38" i="1"/>
  <c r="BD38" i="1" s="1"/>
  <c r="Z61" i="1"/>
  <c r="AB60" i="1"/>
  <c r="AC59" i="1"/>
  <c r="AD59" i="1" s="1"/>
  <c r="B1272" i="2" l="1"/>
  <c r="J1267" i="2"/>
  <c r="C188" i="2"/>
  <c r="E183" i="2"/>
  <c r="I183" i="2"/>
  <c r="G183" i="2"/>
  <c r="C190" i="2"/>
  <c r="E185" i="2"/>
  <c r="I185" i="2"/>
  <c r="G185" i="2"/>
  <c r="B1275" i="2"/>
  <c r="J1270" i="2"/>
  <c r="C189" i="2"/>
  <c r="E184" i="2"/>
  <c r="I184" i="2"/>
  <c r="G184" i="2"/>
  <c r="B1274" i="2"/>
  <c r="J1269" i="2"/>
  <c r="E186" i="2"/>
  <c r="G186" i="2"/>
  <c r="I186" i="2"/>
  <c r="C191" i="2"/>
  <c r="B1271" i="2"/>
  <c r="J1266" i="2"/>
  <c r="Z336" i="1"/>
  <c r="AB336" i="1" s="1"/>
  <c r="Z237" i="1"/>
  <c r="AB237" i="1" s="1"/>
  <c r="B938" i="2"/>
  <c r="G182" i="2"/>
  <c r="I182" i="2"/>
  <c r="C187" i="2"/>
  <c r="E187" i="2" s="1"/>
  <c r="Q39" i="1"/>
  <c r="P40" i="1"/>
  <c r="R143" i="1"/>
  <c r="Z145" i="1"/>
  <c r="AB145" i="1" s="1"/>
  <c r="AQ38" i="1"/>
  <c r="AP38" i="1"/>
  <c r="L42" i="1"/>
  <c r="M41" i="1"/>
  <c r="N41" i="1"/>
  <c r="O41" i="1"/>
  <c r="AC60" i="1"/>
  <c r="AD60" i="1" s="1"/>
  <c r="AB61" i="1"/>
  <c r="Z62" i="1"/>
  <c r="B1276" i="2" l="1"/>
  <c r="J1271" i="2"/>
  <c r="B1280" i="2"/>
  <c r="J1275" i="2"/>
  <c r="E191" i="2"/>
  <c r="I191" i="2"/>
  <c r="C196" i="2"/>
  <c r="G191" i="2"/>
  <c r="C195" i="2"/>
  <c r="E190" i="2"/>
  <c r="I190" i="2"/>
  <c r="G190" i="2"/>
  <c r="B1279" i="2"/>
  <c r="J1274" i="2"/>
  <c r="C193" i="2"/>
  <c r="E188" i="2"/>
  <c r="G188" i="2"/>
  <c r="I188" i="2"/>
  <c r="C194" i="2"/>
  <c r="E189" i="2"/>
  <c r="G189" i="2"/>
  <c r="I189" i="2"/>
  <c r="B1277" i="2"/>
  <c r="J1272" i="2"/>
  <c r="Z337" i="1"/>
  <c r="AB337" i="1" s="1"/>
  <c r="Q40" i="1"/>
  <c r="Z238" i="1"/>
  <c r="AB238" i="1" s="1"/>
  <c r="B943" i="2"/>
  <c r="G187" i="2"/>
  <c r="I187" i="2"/>
  <c r="C192" i="2"/>
  <c r="E192" i="2" s="1"/>
  <c r="P41" i="1"/>
  <c r="AO39" i="1"/>
  <c r="S39" i="1"/>
  <c r="BD39" i="1" s="1"/>
  <c r="Z146" i="1"/>
  <c r="AB146" i="1" s="1"/>
  <c r="R144" i="1"/>
  <c r="AO40" i="1"/>
  <c r="S40" i="1"/>
  <c r="BD40" i="1" s="1"/>
  <c r="L43" i="1"/>
  <c r="M42" i="1"/>
  <c r="N42" i="1"/>
  <c r="O42" i="1"/>
  <c r="AC61" i="1"/>
  <c r="AD61" i="1" s="1"/>
  <c r="AB62" i="1"/>
  <c r="AC62" i="1" s="1"/>
  <c r="Z63" i="1"/>
  <c r="C200" i="2" l="1"/>
  <c r="E195" i="2"/>
  <c r="G195" i="2"/>
  <c r="I195" i="2"/>
  <c r="C199" i="2"/>
  <c r="E194" i="2"/>
  <c r="I194" i="2"/>
  <c r="G194" i="2"/>
  <c r="E196" i="2"/>
  <c r="C201" i="2"/>
  <c r="I196" i="2"/>
  <c r="G196" i="2"/>
  <c r="C198" i="2"/>
  <c r="E193" i="2"/>
  <c r="G193" i="2"/>
  <c r="I193" i="2"/>
  <c r="B1285" i="2"/>
  <c r="J1280" i="2"/>
  <c r="B1282" i="2"/>
  <c r="J1277" i="2"/>
  <c r="B1284" i="2"/>
  <c r="J1279" i="2"/>
  <c r="B1281" i="2"/>
  <c r="J1276" i="2"/>
  <c r="J172" i="2"/>
  <c r="J173" i="2"/>
  <c r="J174" i="2"/>
  <c r="J175" i="2"/>
  <c r="J171" i="2"/>
  <c r="J176" i="2"/>
  <c r="J177" i="2"/>
  <c r="J178" i="2"/>
  <c r="J179" i="2"/>
  <c r="J180" i="2"/>
  <c r="Z338" i="1"/>
  <c r="AB338" i="1" s="1"/>
  <c r="Z239" i="1"/>
  <c r="AB239" i="1" s="1"/>
  <c r="B948" i="2"/>
  <c r="G192" i="2"/>
  <c r="I192" i="2"/>
  <c r="C197" i="2"/>
  <c r="E197" i="2" s="1"/>
  <c r="AP39" i="1"/>
  <c r="AQ39" i="1"/>
  <c r="Q41" i="1"/>
  <c r="R145" i="1"/>
  <c r="Z147" i="1"/>
  <c r="AB147" i="1" s="1"/>
  <c r="L44" i="1"/>
  <c r="N43" i="1"/>
  <c r="M43" i="1"/>
  <c r="O43" i="1"/>
  <c r="P42" i="1"/>
  <c r="AP40" i="1"/>
  <c r="AQ40" i="1"/>
  <c r="AD62" i="1"/>
  <c r="Z64" i="1"/>
  <c r="AB63" i="1"/>
  <c r="E201" i="2" l="1"/>
  <c r="G201" i="2"/>
  <c r="I201" i="2"/>
  <c r="C206" i="2"/>
  <c r="B1287" i="2"/>
  <c r="J1282" i="2"/>
  <c r="B1290" i="2"/>
  <c r="J1285" i="2"/>
  <c r="C204" i="2"/>
  <c r="E199" i="2"/>
  <c r="I199" i="2"/>
  <c r="G199" i="2"/>
  <c r="B1286" i="2"/>
  <c r="J1281" i="2"/>
  <c r="B1289" i="2"/>
  <c r="J1284" i="2"/>
  <c r="C203" i="2"/>
  <c r="E198" i="2"/>
  <c r="I198" i="2"/>
  <c r="G198" i="2"/>
  <c r="C205" i="2"/>
  <c r="E200" i="2"/>
  <c r="G200" i="2"/>
  <c r="I200" i="2"/>
  <c r="Z339" i="1"/>
  <c r="AB339" i="1" s="1"/>
  <c r="AO41" i="1"/>
  <c r="AP41" i="1" s="1"/>
  <c r="Z240" i="1"/>
  <c r="AB240" i="1" s="1"/>
  <c r="B953" i="2"/>
  <c r="G197" i="2"/>
  <c r="I197" i="2"/>
  <c r="C202" i="2"/>
  <c r="E202" i="2" s="1"/>
  <c r="Q42" i="1"/>
  <c r="S41" i="1"/>
  <c r="BD41" i="1" s="1"/>
  <c r="Z148" i="1"/>
  <c r="AB148" i="1" s="1"/>
  <c r="R146" i="1"/>
  <c r="P43" i="1"/>
  <c r="L45" i="1"/>
  <c r="M44" i="1"/>
  <c r="N44" i="1"/>
  <c r="O44" i="1"/>
  <c r="AC63" i="1"/>
  <c r="AD63" i="1" s="1"/>
  <c r="AB64" i="1"/>
  <c r="Z65" i="1"/>
  <c r="C210" i="2" l="1"/>
  <c r="E205" i="2"/>
  <c r="G205" i="2"/>
  <c r="I205" i="2"/>
  <c r="C209" i="2"/>
  <c r="E204" i="2"/>
  <c r="I204" i="2"/>
  <c r="G204" i="2"/>
  <c r="B1295" i="2"/>
  <c r="J1290" i="2"/>
  <c r="C208" i="2"/>
  <c r="E203" i="2"/>
  <c r="I203" i="2"/>
  <c r="G203" i="2"/>
  <c r="B1292" i="2"/>
  <c r="J1287" i="2"/>
  <c r="E206" i="2"/>
  <c r="C211" i="2"/>
  <c r="G206" i="2"/>
  <c r="I206" i="2"/>
  <c r="B1294" i="2"/>
  <c r="J1289" i="2"/>
  <c r="B1291" i="2"/>
  <c r="J1286" i="2"/>
  <c r="J184" i="2"/>
  <c r="J185" i="2"/>
  <c r="J181" i="2"/>
  <c r="J182" i="2"/>
  <c r="J183" i="2"/>
  <c r="Z340" i="1"/>
  <c r="AB340" i="1" s="1"/>
  <c r="AO42" i="1"/>
  <c r="S42" i="1"/>
  <c r="BD42" i="1" s="1"/>
  <c r="Z241" i="1"/>
  <c r="AB241" i="1" s="1"/>
  <c r="AQ41" i="1"/>
  <c r="B958" i="2"/>
  <c r="G202" i="2"/>
  <c r="I202" i="2"/>
  <c r="C207" i="2"/>
  <c r="E207" i="2" s="1"/>
  <c r="AC64" i="1"/>
  <c r="P44" i="1"/>
  <c r="Z149" i="1"/>
  <c r="AB149" i="1" s="1"/>
  <c r="R147" i="1"/>
  <c r="AP42" i="1"/>
  <c r="AQ42" i="1"/>
  <c r="Q43" i="1"/>
  <c r="L46" i="1"/>
  <c r="N45" i="1"/>
  <c r="O45" i="1"/>
  <c r="M45" i="1"/>
  <c r="AD64" i="1"/>
  <c r="Z66" i="1"/>
  <c r="AB65" i="1"/>
  <c r="AC65" i="1" s="1"/>
  <c r="B1296" i="2" l="1"/>
  <c r="J1291" i="2"/>
  <c r="C213" i="2"/>
  <c r="E208" i="2"/>
  <c r="G208" i="2"/>
  <c r="I208" i="2"/>
  <c r="B1299" i="2"/>
  <c r="J1294" i="2"/>
  <c r="B1300" i="2"/>
  <c r="J1295" i="2"/>
  <c r="E211" i="2"/>
  <c r="I211" i="2"/>
  <c r="C216" i="2"/>
  <c r="G211" i="2"/>
  <c r="C214" i="2"/>
  <c r="E209" i="2"/>
  <c r="G209" i="2"/>
  <c r="I209" i="2"/>
  <c r="B1297" i="2"/>
  <c r="J1292" i="2"/>
  <c r="C215" i="2"/>
  <c r="E210" i="2"/>
  <c r="I210" i="2"/>
  <c r="G210" i="2"/>
  <c r="J186" i="2"/>
  <c r="J187" i="2"/>
  <c r="J188" i="2"/>
  <c r="J189" i="2"/>
  <c r="J190" i="2"/>
  <c r="Z341" i="1"/>
  <c r="AB341" i="1" s="1"/>
  <c r="Z242" i="1"/>
  <c r="AB242" i="1" s="1"/>
  <c r="Q44" i="1"/>
  <c r="AD65" i="1"/>
  <c r="B963" i="2"/>
  <c r="G207" i="2"/>
  <c r="I207" i="2"/>
  <c r="C212" i="2"/>
  <c r="E212" i="2" s="1"/>
  <c r="Z150" i="1"/>
  <c r="AB150" i="1" s="1"/>
  <c r="R148" i="1"/>
  <c r="L47" i="1"/>
  <c r="M46" i="1"/>
  <c r="N46" i="1"/>
  <c r="O46" i="1"/>
  <c r="AO43" i="1"/>
  <c r="S43" i="1"/>
  <c r="BD43" i="1" s="1"/>
  <c r="S44" i="1"/>
  <c r="BD44" i="1" s="1"/>
  <c r="P45" i="1"/>
  <c r="AO44" i="1"/>
  <c r="AP44" i="1" s="1"/>
  <c r="AB66" i="1"/>
  <c r="Z67" i="1"/>
  <c r="C220" i="2" l="1"/>
  <c r="E215" i="2"/>
  <c r="I215" i="2"/>
  <c r="G215" i="2"/>
  <c r="B1305" i="2"/>
  <c r="J1300" i="2"/>
  <c r="B1302" i="2"/>
  <c r="J1297" i="2"/>
  <c r="B1304" i="2"/>
  <c r="J1299" i="2"/>
  <c r="C219" i="2"/>
  <c r="E214" i="2"/>
  <c r="G214" i="2"/>
  <c r="I214" i="2"/>
  <c r="C218" i="2"/>
  <c r="E213" i="2"/>
  <c r="G213" i="2"/>
  <c r="I213" i="2"/>
  <c r="E216" i="2"/>
  <c r="C221" i="2"/>
  <c r="I216" i="2"/>
  <c r="G216" i="2"/>
  <c r="B1301" i="2"/>
  <c r="J1296" i="2"/>
  <c r="J191" i="2"/>
  <c r="J192" i="2"/>
  <c r="J193" i="2"/>
  <c r="J194" i="2"/>
  <c r="J195" i="2"/>
  <c r="J196" i="2"/>
  <c r="J197" i="2"/>
  <c r="J198" i="2"/>
  <c r="J199" i="2"/>
  <c r="J200" i="2"/>
  <c r="Z342" i="1"/>
  <c r="AB342" i="1" s="1"/>
  <c r="Z243" i="1"/>
  <c r="AB243" i="1" s="1"/>
  <c r="B968" i="2"/>
  <c r="I212" i="2"/>
  <c r="G212" i="2"/>
  <c r="C217" i="2"/>
  <c r="E217" i="2" s="1"/>
  <c r="P46" i="1"/>
  <c r="AQ44" i="1"/>
  <c r="R149" i="1"/>
  <c r="Z151" i="1"/>
  <c r="AB151" i="1" s="1"/>
  <c r="Q45" i="1"/>
  <c r="AQ43" i="1"/>
  <c r="AP43" i="1"/>
  <c r="L48" i="1"/>
  <c r="O47" i="1"/>
  <c r="M47" i="1"/>
  <c r="N47" i="1"/>
  <c r="AB67" i="1"/>
  <c r="Z68" i="1"/>
  <c r="AC66" i="1"/>
  <c r="AD66" i="1" s="1"/>
  <c r="B1306" i="2" l="1"/>
  <c r="J1301" i="2"/>
  <c r="C224" i="2"/>
  <c r="E219" i="2"/>
  <c r="I219" i="2"/>
  <c r="G219" i="2"/>
  <c r="B1309" i="2"/>
  <c r="J1304" i="2"/>
  <c r="B1307" i="2"/>
  <c r="J1302" i="2"/>
  <c r="B1310" i="2"/>
  <c r="J1305" i="2"/>
  <c r="E221" i="2"/>
  <c r="C226" i="2"/>
  <c r="I221" i="2"/>
  <c r="G221" i="2"/>
  <c r="C223" i="2"/>
  <c r="E218" i="2"/>
  <c r="I218" i="2"/>
  <c r="G218" i="2"/>
  <c r="C225" i="2"/>
  <c r="E220" i="2"/>
  <c r="G220" i="2"/>
  <c r="I220" i="2"/>
  <c r="Z343" i="1"/>
  <c r="AB343" i="1" s="1"/>
  <c r="Z244" i="1"/>
  <c r="AB244" i="1" s="1"/>
  <c r="Q46" i="1"/>
  <c r="B973" i="2"/>
  <c r="B978" i="2" s="1"/>
  <c r="B983" i="2" s="1"/>
  <c r="B988" i="2" s="1"/>
  <c r="B993" i="2" s="1"/>
  <c r="B998" i="2" s="1"/>
  <c r="B1003" i="2" s="1"/>
  <c r="B1008" i="2" s="1"/>
  <c r="B1013" i="2" s="1"/>
  <c r="B1018" i="2" s="1"/>
  <c r="B1023" i="2" s="1"/>
  <c r="B1028" i="2" s="1"/>
  <c r="B1033" i="2" s="1"/>
  <c r="B1038" i="2" s="1"/>
  <c r="B1043" i="2" s="1"/>
  <c r="B1048" i="2" s="1"/>
  <c r="B1053" i="2" s="1"/>
  <c r="B1058" i="2" s="1"/>
  <c r="B1063" i="2" s="1"/>
  <c r="B1068" i="2" s="1"/>
  <c r="B1073" i="2" s="1"/>
  <c r="B1078" i="2" s="1"/>
  <c r="B1083" i="2" s="1"/>
  <c r="B1088" i="2" s="1"/>
  <c r="B1093" i="2" s="1"/>
  <c r="B1098" i="2" s="1"/>
  <c r="B1103" i="2" s="1"/>
  <c r="B1108" i="2" s="1"/>
  <c r="B1113" i="2" s="1"/>
  <c r="B1118" i="2" s="1"/>
  <c r="B1123" i="2" s="1"/>
  <c r="B1128" i="2" s="1"/>
  <c r="B1133" i="2" s="1"/>
  <c r="B1138" i="2" s="1"/>
  <c r="B1143" i="2" s="1"/>
  <c r="B1148" i="2" s="1"/>
  <c r="B1153" i="2" s="1"/>
  <c r="B1158" i="2" s="1"/>
  <c r="B1163" i="2" s="1"/>
  <c r="B1168" i="2" s="1"/>
  <c r="B1173" i="2" s="1"/>
  <c r="B1178" i="2" s="1"/>
  <c r="B1183" i="2" s="1"/>
  <c r="B1188" i="2" s="1"/>
  <c r="B1193" i="2" s="1"/>
  <c r="B1198" i="2" s="1"/>
  <c r="B1203" i="2" s="1"/>
  <c r="B1208" i="2" s="1"/>
  <c r="B1213" i="2" s="1"/>
  <c r="B1218" i="2" s="1"/>
  <c r="B1223" i="2" s="1"/>
  <c r="B1228" i="2" s="1"/>
  <c r="B1233" i="2" s="1"/>
  <c r="B1238" i="2" s="1"/>
  <c r="B1243" i="2" s="1"/>
  <c r="B1248" i="2" s="1"/>
  <c r="G217" i="2"/>
  <c r="I217" i="2"/>
  <c r="C222" i="2"/>
  <c r="E222" i="2" s="1"/>
  <c r="R150" i="1"/>
  <c r="Z152" i="1"/>
  <c r="AB152" i="1" s="1"/>
  <c r="L49" i="1"/>
  <c r="O48" i="1"/>
  <c r="M48" i="1"/>
  <c r="N48" i="1"/>
  <c r="P47" i="1"/>
  <c r="AO46" i="1"/>
  <c r="AP46" i="1" s="1"/>
  <c r="AO45" i="1"/>
  <c r="S45" i="1"/>
  <c r="BD45" i="1" s="1"/>
  <c r="S46" i="1"/>
  <c r="BD46" i="1" s="1"/>
  <c r="AB68" i="1"/>
  <c r="Z69" i="1"/>
  <c r="AC67" i="1"/>
  <c r="AD67" i="1" s="1"/>
  <c r="B1315" i="2" l="1"/>
  <c r="J1310" i="2"/>
  <c r="C230" i="2"/>
  <c r="E225" i="2"/>
  <c r="G225" i="2"/>
  <c r="I225" i="2"/>
  <c r="B1312" i="2"/>
  <c r="J1307" i="2"/>
  <c r="B1314" i="2"/>
  <c r="J1309" i="2"/>
  <c r="C228" i="2"/>
  <c r="E223" i="2"/>
  <c r="G223" i="2"/>
  <c r="I223" i="2"/>
  <c r="B1253" i="2"/>
  <c r="J1248" i="2"/>
  <c r="C229" i="2"/>
  <c r="E224" i="2"/>
  <c r="I224" i="2"/>
  <c r="G224" i="2"/>
  <c r="E226" i="2"/>
  <c r="I226" i="2"/>
  <c r="C231" i="2"/>
  <c r="G226" i="2"/>
  <c r="B1311" i="2"/>
  <c r="J1306" i="2"/>
  <c r="J208" i="2"/>
  <c r="J209" i="2"/>
  <c r="J210" i="2"/>
  <c r="J206" i="2"/>
  <c r="J207" i="2"/>
  <c r="J201" i="2"/>
  <c r="J202" i="2"/>
  <c r="J203" i="2"/>
  <c r="J204" i="2"/>
  <c r="J205" i="2"/>
  <c r="Z344" i="1"/>
  <c r="AB344" i="1" s="1"/>
  <c r="AQ46" i="1"/>
  <c r="Z245" i="1"/>
  <c r="AB245" i="1" s="1"/>
  <c r="P48" i="1"/>
  <c r="I222" i="2"/>
  <c r="G222" i="2"/>
  <c r="C227" i="2"/>
  <c r="E227" i="2" s="1"/>
  <c r="Q47" i="1"/>
  <c r="Z153" i="1"/>
  <c r="AB153" i="1" s="1"/>
  <c r="R151" i="1"/>
  <c r="AP45" i="1"/>
  <c r="AQ45" i="1"/>
  <c r="L50" i="1"/>
  <c r="O49" i="1"/>
  <c r="N49" i="1"/>
  <c r="M49" i="1"/>
  <c r="Z70" i="1"/>
  <c r="AB69" i="1"/>
  <c r="AC68" i="1"/>
  <c r="AD68" i="1" s="1"/>
  <c r="E231" i="2" l="1"/>
  <c r="G231" i="2"/>
  <c r="C236" i="2"/>
  <c r="I231" i="2"/>
  <c r="C233" i="2"/>
  <c r="E228" i="2"/>
  <c r="G228" i="2"/>
  <c r="I228" i="2"/>
  <c r="B1319" i="2"/>
  <c r="J1314" i="2"/>
  <c r="B1317" i="2"/>
  <c r="J1312" i="2"/>
  <c r="C234" i="2"/>
  <c r="E229" i="2"/>
  <c r="I229" i="2"/>
  <c r="G229" i="2"/>
  <c r="B1258" i="2"/>
  <c r="J1253" i="2"/>
  <c r="C235" i="2"/>
  <c r="E230" i="2"/>
  <c r="I230" i="2"/>
  <c r="G230" i="2"/>
  <c r="B1316" i="2"/>
  <c r="J1311" i="2"/>
  <c r="B1320" i="2"/>
  <c r="J1315" i="2"/>
  <c r="Z345" i="1"/>
  <c r="AB345" i="1" s="1"/>
  <c r="Q48" i="1"/>
  <c r="AO48" i="1" s="1"/>
  <c r="AP48" i="1" s="1"/>
  <c r="S47" i="1"/>
  <c r="BD47" i="1" s="1"/>
  <c r="AO47" i="1"/>
  <c r="Z246" i="1"/>
  <c r="AB246" i="1" s="1"/>
  <c r="G227" i="2"/>
  <c r="I227" i="2"/>
  <c r="C232" i="2"/>
  <c r="E232" i="2" s="1"/>
  <c r="R152" i="1"/>
  <c r="Z154" i="1"/>
  <c r="AB154" i="1" s="1"/>
  <c r="P49" i="1"/>
  <c r="L51" i="1"/>
  <c r="M50" i="1"/>
  <c r="N50" i="1"/>
  <c r="O50" i="1"/>
  <c r="AP47" i="1"/>
  <c r="AC69" i="1"/>
  <c r="AD69" i="1" s="1"/>
  <c r="AB70" i="1"/>
  <c r="Z71" i="1"/>
  <c r="B1321" i="2" l="1"/>
  <c r="J1316" i="2"/>
  <c r="B1322" i="2"/>
  <c r="J1317" i="2"/>
  <c r="B1324" i="2"/>
  <c r="J1319" i="2"/>
  <c r="B1263" i="2"/>
  <c r="J1258" i="2"/>
  <c r="C238" i="2"/>
  <c r="E233" i="2"/>
  <c r="G233" i="2"/>
  <c r="I233" i="2"/>
  <c r="C240" i="2"/>
  <c r="E235" i="2"/>
  <c r="I235" i="2"/>
  <c r="G235" i="2"/>
  <c r="E236" i="2"/>
  <c r="I236" i="2"/>
  <c r="C241" i="2"/>
  <c r="G236" i="2"/>
  <c r="B1325" i="2"/>
  <c r="J1320" i="2"/>
  <c r="C239" i="2"/>
  <c r="E234" i="2"/>
  <c r="G234" i="2"/>
  <c r="I234" i="2"/>
  <c r="J211" i="2"/>
  <c r="J212" i="2"/>
  <c r="J213" i="2"/>
  <c r="J214" i="2"/>
  <c r="J215" i="2"/>
  <c r="Z346" i="1"/>
  <c r="AB346" i="1" s="1"/>
  <c r="S48" i="1"/>
  <c r="BD48" i="1" s="1"/>
  <c r="AQ47" i="1"/>
  <c r="AQ48" i="1"/>
  <c r="Z247" i="1"/>
  <c r="AB247" i="1" s="1"/>
  <c r="G232" i="2"/>
  <c r="I232" i="2"/>
  <c r="C237" i="2"/>
  <c r="E237" i="2" s="1"/>
  <c r="P50" i="1"/>
  <c r="Z155" i="1"/>
  <c r="AB155" i="1" s="1"/>
  <c r="R153" i="1"/>
  <c r="Q50" i="1"/>
  <c r="AO50" i="1" s="1"/>
  <c r="AP50" i="1" s="1"/>
  <c r="Q49" i="1"/>
  <c r="L52" i="1"/>
  <c r="O51" i="1"/>
  <c r="M51" i="1"/>
  <c r="N51" i="1"/>
  <c r="AC70" i="1"/>
  <c r="AD70" i="1" s="1"/>
  <c r="AB71" i="1"/>
  <c r="Z72" i="1"/>
  <c r="B1330" i="2" l="1"/>
  <c r="J1325" i="2"/>
  <c r="C243" i="2"/>
  <c r="E238" i="2"/>
  <c r="G238" i="2"/>
  <c r="I238" i="2"/>
  <c r="E241" i="2"/>
  <c r="G241" i="2"/>
  <c r="I241" i="2"/>
  <c r="C246" i="2"/>
  <c r="B1268" i="2"/>
  <c r="J1263" i="2"/>
  <c r="B1329" i="2"/>
  <c r="J1324" i="2"/>
  <c r="C244" i="2"/>
  <c r="E239" i="2"/>
  <c r="I239" i="2"/>
  <c r="G239" i="2"/>
  <c r="B1327" i="2"/>
  <c r="J1322" i="2"/>
  <c r="C245" i="2"/>
  <c r="E240" i="2"/>
  <c r="G240" i="2"/>
  <c r="I240" i="2"/>
  <c r="B1326" i="2"/>
  <c r="J1321" i="2"/>
  <c r="J220" i="2"/>
  <c r="J216" i="2"/>
  <c r="J217" i="2"/>
  <c r="J218" i="2"/>
  <c r="J219" i="2"/>
  <c r="Z347" i="1"/>
  <c r="AB347" i="1" s="1"/>
  <c r="AC71" i="1"/>
  <c r="Z248" i="1"/>
  <c r="AB248" i="1" s="1"/>
  <c r="G237" i="2"/>
  <c r="I237" i="2"/>
  <c r="C242" i="2"/>
  <c r="E242" i="2" s="1"/>
  <c r="Z156" i="1"/>
  <c r="AB156" i="1" s="1"/>
  <c r="R154" i="1"/>
  <c r="P51" i="1"/>
  <c r="L53" i="1"/>
  <c r="O52" i="1"/>
  <c r="N52" i="1"/>
  <c r="M52" i="1"/>
  <c r="AO49" i="1"/>
  <c r="S49" i="1"/>
  <c r="BD49" i="1" s="1"/>
  <c r="S50" i="1"/>
  <c r="BD50" i="1" s="1"/>
  <c r="AD71" i="1"/>
  <c r="AB72" i="1"/>
  <c r="Z73" i="1"/>
  <c r="B1273" i="2" l="1"/>
  <c r="J1268" i="2"/>
  <c r="E246" i="2"/>
  <c r="I246" i="2"/>
  <c r="C251" i="2"/>
  <c r="G246" i="2"/>
  <c r="C250" i="2"/>
  <c r="E245" i="2"/>
  <c r="I245" i="2"/>
  <c r="G245" i="2"/>
  <c r="B1332" i="2"/>
  <c r="J1327" i="2"/>
  <c r="C249" i="2"/>
  <c r="E244" i="2"/>
  <c r="G244" i="2"/>
  <c r="I244" i="2"/>
  <c r="C248" i="2"/>
  <c r="E243" i="2"/>
  <c r="G243" i="2"/>
  <c r="I243" i="2"/>
  <c r="B1331" i="2"/>
  <c r="J1326" i="2"/>
  <c r="B1334" i="2"/>
  <c r="J1329" i="2"/>
  <c r="B1335" i="2"/>
  <c r="J1330" i="2"/>
  <c r="J226" i="2"/>
  <c r="J227" i="2"/>
  <c r="J228" i="2"/>
  <c r="J229" i="2"/>
  <c r="J230" i="2"/>
  <c r="J221" i="2"/>
  <c r="J222" i="2"/>
  <c r="J223" i="2"/>
  <c r="J224" i="2"/>
  <c r="J225" i="2"/>
  <c r="Z348" i="1"/>
  <c r="AB348" i="1" s="1"/>
  <c r="Z249" i="1"/>
  <c r="AB249" i="1" s="1"/>
  <c r="G242" i="2"/>
  <c r="I242" i="2"/>
  <c r="C247" i="2"/>
  <c r="E247" i="2" s="1"/>
  <c r="Q51" i="1"/>
  <c r="Z157" i="1"/>
  <c r="AB157" i="1" s="1"/>
  <c r="R155" i="1"/>
  <c r="P52" i="1"/>
  <c r="AP49" i="1"/>
  <c r="AQ49" i="1"/>
  <c r="AQ50" i="1"/>
  <c r="L54" i="1"/>
  <c r="M53" i="1"/>
  <c r="N53" i="1"/>
  <c r="O53" i="1"/>
  <c r="AB73" i="1"/>
  <c r="Z74" i="1"/>
  <c r="AC72" i="1"/>
  <c r="AD72" i="1" s="1"/>
  <c r="B1339" i="2" l="1"/>
  <c r="J1334" i="2"/>
  <c r="B1337" i="2"/>
  <c r="J1332" i="2"/>
  <c r="B1336" i="2"/>
  <c r="J1331" i="2"/>
  <c r="C255" i="2"/>
  <c r="E250" i="2"/>
  <c r="G250" i="2"/>
  <c r="I250" i="2"/>
  <c r="C253" i="2"/>
  <c r="E248" i="2"/>
  <c r="G248" i="2"/>
  <c r="I248" i="2"/>
  <c r="E251" i="2"/>
  <c r="C256" i="2"/>
  <c r="I251" i="2"/>
  <c r="G251" i="2"/>
  <c r="B1340" i="2"/>
  <c r="J1335" i="2"/>
  <c r="C254" i="2"/>
  <c r="E249" i="2"/>
  <c r="I249" i="2"/>
  <c r="G249" i="2"/>
  <c r="B1278" i="2"/>
  <c r="J1273" i="2"/>
  <c r="Z349" i="1"/>
  <c r="AB349" i="1" s="1"/>
  <c r="Z250" i="1"/>
  <c r="AB250" i="1" s="1"/>
  <c r="G247" i="2"/>
  <c r="I247" i="2"/>
  <c r="C252" i="2"/>
  <c r="E252" i="2" s="1"/>
  <c r="AO51" i="1"/>
  <c r="S51" i="1"/>
  <c r="BD51" i="1" s="1"/>
  <c r="R156" i="1"/>
  <c r="Z158" i="1"/>
  <c r="AB158" i="1" s="1"/>
  <c r="L55" i="1"/>
  <c r="M54" i="1"/>
  <c r="N54" i="1"/>
  <c r="O54" i="1"/>
  <c r="P53" i="1"/>
  <c r="Q52" i="1"/>
  <c r="AB74" i="1"/>
  <c r="Z75" i="1"/>
  <c r="AC73" i="1"/>
  <c r="AD73" i="1" s="1"/>
  <c r="C258" i="2" l="1"/>
  <c r="E253" i="2"/>
  <c r="G253" i="2"/>
  <c r="I253" i="2"/>
  <c r="B1345" i="2"/>
  <c r="J1340" i="2"/>
  <c r="C260" i="2"/>
  <c r="E255" i="2"/>
  <c r="I255" i="2"/>
  <c r="G255" i="2"/>
  <c r="B1341" i="2"/>
  <c r="J1336" i="2"/>
  <c r="E256" i="2"/>
  <c r="C261" i="2"/>
  <c r="I256" i="2"/>
  <c r="G256" i="2"/>
  <c r="B1342" i="2"/>
  <c r="J1337" i="2"/>
  <c r="C259" i="2"/>
  <c r="E254" i="2"/>
  <c r="I254" i="2"/>
  <c r="G254" i="2"/>
  <c r="B1283" i="2"/>
  <c r="J1278" i="2"/>
  <c r="B1344" i="2"/>
  <c r="J1339" i="2"/>
  <c r="J232" i="2"/>
  <c r="J233" i="2"/>
  <c r="J234" i="2"/>
  <c r="J235" i="2"/>
  <c r="J231" i="2"/>
  <c r="Z350" i="1"/>
  <c r="AB350" i="1" s="1"/>
  <c r="AQ51" i="1"/>
  <c r="Z251" i="1"/>
  <c r="AB251" i="1" s="1"/>
  <c r="G252" i="2"/>
  <c r="I252" i="2"/>
  <c r="C257" i="2"/>
  <c r="E257" i="2" s="1"/>
  <c r="Q53" i="1"/>
  <c r="S53" i="1" s="1"/>
  <c r="BD53" i="1" s="1"/>
  <c r="AP51" i="1"/>
  <c r="Z159" i="1"/>
  <c r="AB159" i="1" s="1"/>
  <c r="R157" i="1"/>
  <c r="M55" i="1"/>
  <c r="O55" i="1"/>
  <c r="N55" i="1"/>
  <c r="L56" i="1"/>
  <c r="AO52" i="1"/>
  <c r="AQ52" i="1" s="1"/>
  <c r="S52" i="1"/>
  <c r="BD52" i="1" s="1"/>
  <c r="P54" i="1"/>
  <c r="AB75" i="1"/>
  <c r="Z76" i="1"/>
  <c r="AC74" i="1"/>
  <c r="AD74" i="1" s="1"/>
  <c r="B1288" i="2" l="1"/>
  <c r="J1283" i="2"/>
  <c r="B1346" i="2"/>
  <c r="J1341" i="2"/>
  <c r="C264" i="2"/>
  <c r="E259" i="2"/>
  <c r="I259" i="2"/>
  <c r="G259" i="2"/>
  <c r="C265" i="2"/>
  <c r="E260" i="2"/>
  <c r="I260" i="2"/>
  <c r="G260" i="2"/>
  <c r="B1347" i="2"/>
  <c r="J1342" i="2"/>
  <c r="B1350" i="2"/>
  <c r="J1345" i="2"/>
  <c r="E261" i="2"/>
  <c r="C266" i="2"/>
  <c r="I261" i="2"/>
  <c r="G261" i="2"/>
  <c r="B1349" i="2"/>
  <c r="J1344" i="2"/>
  <c r="C263" i="2"/>
  <c r="E258" i="2"/>
  <c r="I258" i="2"/>
  <c r="G258" i="2"/>
  <c r="J236" i="2"/>
  <c r="J237" i="2"/>
  <c r="J238" i="2"/>
  <c r="J239" i="2"/>
  <c r="J240" i="2"/>
  <c r="J244" i="2"/>
  <c r="J245" i="2"/>
  <c r="J241" i="2"/>
  <c r="J242" i="2"/>
  <c r="J243" i="2"/>
  <c r="Z351" i="1"/>
  <c r="AB351" i="1" s="1"/>
  <c r="Z252" i="1"/>
  <c r="AB252" i="1" s="1"/>
  <c r="G257" i="2"/>
  <c r="I257" i="2"/>
  <c r="C262" i="2"/>
  <c r="E262" i="2" s="1"/>
  <c r="AO53" i="1"/>
  <c r="R158" i="1"/>
  <c r="Z160" i="1"/>
  <c r="AB160" i="1" s="1"/>
  <c r="Q54" i="1"/>
  <c r="P55" i="1"/>
  <c r="AP52" i="1"/>
  <c r="O56" i="1"/>
  <c r="L57" i="1"/>
  <c r="M56" i="1"/>
  <c r="N56" i="1"/>
  <c r="AB76" i="1"/>
  <c r="Z77" i="1"/>
  <c r="AC75" i="1"/>
  <c r="AD75" i="1" s="1"/>
  <c r="B1354" i="2" l="1"/>
  <c r="J1349" i="2"/>
  <c r="C270" i="2"/>
  <c r="E265" i="2"/>
  <c r="I265" i="2"/>
  <c r="G265" i="2"/>
  <c r="C268" i="2"/>
  <c r="E263" i="2"/>
  <c r="I263" i="2"/>
  <c r="G263" i="2"/>
  <c r="E266" i="2"/>
  <c r="I266" i="2"/>
  <c r="G266" i="2"/>
  <c r="C271" i="2"/>
  <c r="C269" i="2"/>
  <c r="E264" i="2"/>
  <c r="I264" i="2"/>
  <c r="G264" i="2"/>
  <c r="B1355" i="2"/>
  <c r="J1350" i="2"/>
  <c r="B1351" i="2"/>
  <c r="J1346" i="2"/>
  <c r="B1352" i="2"/>
  <c r="J1347" i="2"/>
  <c r="B1293" i="2"/>
  <c r="J1288" i="2"/>
  <c r="Z352" i="1"/>
  <c r="AB352" i="1" s="1"/>
  <c r="Z253" i="1"/>
  <c r="AB253" i="1" s="1"/>
  <c r="P56" i="1"/>
  <c r="G262" i="2"/>
  <c r="I262" i="2"/>
  <c r="C267" i="2"/>
  <c r="E267" i="2" s="1"/>
  <c r="AP53" i="1"/>
  <c r="AQ53" i="1"/>
  <c r="Z161" i="1"/>
  <c r="AB161" i="1" s="1"/>
  <c r="R159" i="1"/>
  <c r="Q56" i="1"/>
  <c r="AO56" i="1" s="1"/>
  <c r="AP56" i="1" s="1"/>
  <c r="O57" i="1"/>
  <c r="L58" i="1"/>
  <c r="M57" i="1"/>
  <c r="N57" i="1"/>
  <c r="Q55" i="1"/>
  <c r="AO54" i="1"/>
  <c r="S54" i="1"/>
  <c r="BD54" i="1" s="1"/>
  <c r="S55" i="1"/>
  <c r="BD55" i="1" s="1"/>
  <c r="AB77" i="1"/>
  <c r="Z78" i="1"/>
  <c r="AC76" i="1"/>
  <c r="AD76" i="1" s="1"/>
  <c r="B1357" i="2" l="1"/>
  <c r="J1352" i="2"/>
  <c r="B1356" i="2"/>
  <c r="J1351" i="2"/>
  <c r="B1360" i="2"/>
  <c r="J1355" i="2"/>
  <c r="C273" i="2"/>
  <c r="E268" i="2"/>
  <c r="I268" i="2"/>
  <c r="G268" i="2"/>
  <c r="C274" i="2"/>
  <c r="E269" i="2"/>
  <c r="I269" i="2"/>
  <c r="G269" i="2"/>
  <c r="C275" i="2"/>
  <c r="E270" i="2"/>
  <c r="I270" i="2"/>
  <c r="G270" i="2"/>
  <c r="E271" i="2"/>
  <c r="C276" i="2"/>
  <c r="I271" i="2"/>
  <c r="G271" i="2"/>
  <c r="B1298" i="2"/>
  <c r="J1293" i="2"/>
  <c r="B1359" i="2"/>
  <c r="J1354" i="2"/>
  <c r="J246" i="2"/>
  <c r="J247" i="2"/>
  <c r="J248" i="2"/>
  <c r="J249" i="2"/>
  <c r="J250" i="2"/>
  <c r="J251" i="2"/>
  <c r="J252" i="2"/>
  <c r="J253" i="2"/>
  <c r="J254" i="2"/>
  <c r="J255" i="2"/>
  <c r="Z353" i="1"/>
  <c r="AB353" i="1" s="1"/>
  <c r="Z254" i="1"/>
  <c r="AB254" i="1" s="1"/>
  <c r="S56" i="1"/>
  <c r="BD56" i="1" s="1"/>
  <c r="G267" i="2"/>
  <c r="I267" i="2"/>
  <c r="C272" i="2"/>
  <c r="E272" i="2" s="1"/>
  <c r="R160" i="1"/>
  <c r="Z162" i="1"/>
  <c r="AB162" i="1" s="1"/>
  <c r="AP54" i="1"/>
  <c r="AQ54" i="1"/>
  <c r="AO55" i="1"/>
  <c r="P57" i="1"/>
  <c r="M58" i="1"/>
  <c r="N58" i="1"/>
  <c r="O58" i="1"/>
  <c r="L59" i="1"/>
  <c r="AB78" i="1"/>
  <c r="Z79" i="1"/>
  <c r="AC77" i="1"/>
  <c r="AD77" i="1" s="1"/>
  <c r="B1303" i="2" l="1"/>
  <c r="J1298" i="2"/>
  <c r="C279" i="2"/>
  <c r="E274" i="2"/>
  <c r="G274" i="2"/>
  <c r="I274" i="2"/>
  <c r="E276" i="2"/>
  <c r="C281" i="2"/>
  <c r="I276" i="2"/>
  <c r="G276" i="2"/>
  <c r="C278" i="2"/>
  <c r="E273" i="2"/>
  <c r="G273" i="2"/>
  <c r="I273" i="2"/>
  <c r="B1365" i="2"/>
  <c r="J1360" i="2"/>
  <c r="C280" i="2"/>
  <c r="E275" i="2"/>
  <c r="I275" i="2"/>
  <c r="G275" i="2"/>
  <c r="B1361" i="2"/>
  <c r="J1356" i="2"/>
  <c r="B1364" i="2"/>
  <c r="J1359" i="2"/>
  <c r="B1362" i="2"/>
  <c r="J1357" i="2"/>
  <c r="J256" i="2"/>
  <c r="J257" i="2"/>
  <c r="J258" i="2"/>
  <c r="J259" i="2"/>
  <c r="J260" i="2"/>
  <c r="Z354" i="1"/>
  <c r="AB354" i="1" s="1"/>
  <c r="AQ55" i="1"/>
  <c r="Z255" i="1"/>
  <c r="AB255" i="1" s="1"/>
  <c r="G272" i="2"/>
  <c r="I272" i="2"/>
  <c r="C277" i="2"/>
  <c r="E277" i="2" s="1"/>
  <c r="Z163" i="1"/>
  <c r="AB163" i="1" s="1"/>
  <c r="R161" i="1"/>
  <c r="P58" i="1"/>
  <c r="O59" i="1"/>
  <c r="L60" i="1"/>
  <c r="M59" i="1"/>
  <c r="N59" i="1"/>
  <c r="Q57" i="1"/>
  <c r="AP55" i="1"/>
  <c r="AQ56" i="1"/>
  <c r="AB79" i="1"/>
  <c r="Z80" i="1"/>
  <c r="AC78" i="1"/>
  <c r="AD78" i="1" s="1"/>
  <c r="B1369" i="2" l="1"/>
  <c r="J1364" i="2"/>
  <c r="C283" i="2"/>
  <c r="E278" i="2"/>
  <c r="I278" i="2"/>
  <c r="G278" i="2"/>
  <c r="B1366" i="2"/>
  <c r="J1361" i="2"/>
  <c r="E281" i="2"/>
  <c r="C286" i="2"/>
  <c r="G281" i="2"/>
  <c r="I281" i="2"/>
  <c r="C285" i="2"/>
  <c r="E280" i="2"/>
  <c r="I280" i="2"/>
  <c r="G280" i="2"/>
  <c r="B1370" i="2"/>
  <c r="J1365" i="2"/>
  <c r="C284" i="2"/>
  <c r="E279" i="2"/>
  <c r="I279" i="2"/>
  <c r="G279" i="2"/>
  <c r="B1367" i="2"/>
  <c r="J1362" i="2"/>
  <c r="B1308" i="2"/>
  <c r="J1303" i="2"/>
  <c r="Z355" i="1"/>
  <c r="AB355" i="1" s="1"/>
  <c r="Z256" i="1"/>
  <c r="AB256" i="1" s="1"/>
  <c r="G277" i="2"/>
  <c r="I277" i="2"/>
  <c r="C282" i="2"/>
  <c r="E282" i="2" s="1"/>
  <c r="R162" i="1"/>
  <c r="Z164" i="1"/>
  <c r="AB164" i="1" s="1"/>
  <c r="O60" i="1"/>
  <c r="L61" i="1"/>
  <c r="M60" i="1"/>
  <c r="N60" i="1"/>
  <c r="P60" i="1"/>
  <c r="AO57" i="1"/>
  <c r="S57" i="1"/>
  <c r="BD57" i="1" s="1"/>
  <c r="Q58" i="1"/>
  <c r="S58" i="1" s="1"/>
  <c r="BD58" i="1" s="1"/>
  <c r="P59" i="1"/>
  <c r="AB80" i="1"/>
  <c r="Z81" i="1"/>
  <c r="AC79" i="1"/>
  <c r="AD79" i="1" s="1"/>
  <c r="E286" i="2" l="1"/>
  <c r="I286" i="2"/>
  <c r="C291" i="2"/>
  <c r="G286" i="2"/>
  <c r="C289" i="2"/>
  <c r="E284" i="2"/>
  <c r="I284" i="2"/>
  <c r="G284" i="2"/>
  <c r="B1371" i="2"/>
  <c r="J1366" i="2"/>
  <c r="B1375" i="2"/>
  <c r="J1370" i="2"/>
  <c r="C288" i="2"/>
  <c r="E283" i="2"/>
  <c r="G283" i="2"/>
  <c r="I283" i="2"/>
  <c r="B1372" i="2"/>
  <c r="J1367" i="2"/>
  <c r="B1313" i="2"/>
  <c r="J1308" i="2"/>
  <c r="C290" i="2"/>
  <c r="E285" i="2"/>
  <c r="G285" i="2"/>
  <c r="I285" i="2"/>
  <c r="B1374" i="2"/>
  <c r="J1369" i="2"/>
  <c r="J261" i="2"/>
  <c r="J262" i="2"/>
  <c r="J263" i="2"/>
  <c r="J264" i="2"/>
  <c r="J265" i="2"/>
  <c r="J268" i="2"/>
  <c r="J269" i="2"/>
  <c r="J270" i="2"/>
  <c r="J266" i="2"/>
  <c r="J267" i="2"/>
  <c r="Z356" i="1"/>
  <c r="AB356" i="1" s="1"/>
  <c r="Z257" i="1"/>
  <c r="AB257" i="1" s="1"/>
  <c r="Q60" i="1"/>
  <c r="AO60" i="1" s="1"/>
  <c r="I282" i="2"/>
  <c r="G282" i="2"/>
  <c r="C287" i="2"/>
  <c r="E287" i="2" s="1"/>
  <c r="Q59" i="1"/>
  <c r="S60" i="1" s="1"/>
  <c r="BD60" i="1" s="1"/>
  <c r="Z165" i="1"/>
  <c r="AB165" i="1" s="1"/>
  <c r="R163" i="1"/>
  <c r="AP57" i="1"/>
  <c r="AQ57" i="1"/>
  <c r="AP60" i="1"/>
  <c r="S59" i="1"/>
  <c r="BD59" i="1" s="1"/>
  <c r="AO58" i="1"/>
  <c r="AP58" i="1" s="1"/>
  <c r="N61" i="1"/>
  <c r="O61" i="1"/>
  <c r="L62" i="1"/>
  <c r="M61" i="1"/>
  <c r="P61" i="1"/>
  <c r="AB81" i="1"/>
  <c r="Z82" i="1"/>
  <c r="AC80" i="1"/>
  <c r="AD80" i="1" s="1"/>
  <c r="B1380" i="2" l="1"/>
  <c r="J1375" i="2"/>
  <c r="C295" i="2"/>
  <c r="E290" i="2"/>
  <c r="G290" i="2"/>
  <c r="I290" i="2"/>
  <c r="B1376" i="2"/>
  <c r="J1371" i="2"/>
  <c r="B1318" i="2"/>
  <c r="J1313" i="2"/>
  <c r="B1377" i="2"/>
  <c r="J1372" i="2"/>
  <c r="C294" i="2"/>
  <c r="E289" i="2"/>
  <c r="I289" i="2"/>
  <c r="G289" i="2"/>
  <c r="E291" i="2"/>
  <c r="C296" i="2"/>
  <c r="I291" i="2"/>
  <c r="G291" i="2"/>
  <c r="B1379" i="2"/>
  <c r="J1374" i="2"/>
  <c r="C293" i="2"/>
  <c r="E288" i="2"/>
  <c r="G288" i="2"/>
  <c r="I288" i="2"/>
  <c r="J271" i="2"/>
  <c r="J272" i="2"/>
  <c r="J273" i="2"/>
  <c r="J274" i="2"/>
  <c r="J275" i="2"/>
  <c r="J280" i="2"/>
  <c r="J276" i="2"/>
  <c r="J277" i="2"/>
  <c r="J278" i="2"/>
  <c r="J279" i="2"/>
  <c r="Z357" i="1"/>
  <c r="AB357" i="1" s="1"/>
  <c r="Z258" i="1"/>
  <c r="AB258" i="1" s="1"/>
  <c r="AQ58" i="1"/>
  <c r="AO59" i="1"/>
  <c r="G287" i="2"/>
  <c r="I287" i="2"/>
  <c r="C292" i="2"/>
  <c r="E292" i="2" s="1"/>
  <c r="Q61" i="1"/>
  <c r="AQ59" i="1"/>
  <c r="R164" i="1"/>
  <c r="Z166" i="1"/>
  <c r="AB166" i="1" s="1"/>
  <c r="O62" i="1"/>
  <c r="L63" i="1"/>
  <c r="M62" i="1"/>
  <c r="N62" i="1"/>
  <c r="AQ60" i="1"/>
  <c r="AB82" i="1"/>
  <c r="Z83" i="1"/>
  <c r="AC81" i="1"/>
  <c r="AD81" i="1" s="1"/>
  <c r="C298" i="2" l="1"/>
  <c r="E293" i="2"/>
  <c r="G293" i="2"/>
  <c r="I293" i="2"/>
  <c r="B1382" i="2"/>
  <c r="J1377" i="2"/>
  <c r="B1384" i="2"/>
  <c r="J1379" i="2"/>
  <c r="B1323" i="2"/>
  <c r="J1318" i="2"/>
  <c r="B1381" i="2"/>
  <c r="J1376" i="2"/>
  <c r="E296" i="2"/>
  <c r="C301" i="2"/>
  <c r="G296" i="2"/>
  <c r="I296" i="2"/>
  <c r="C300" i="2"/>
  <c r="E295" i="2"/>
  <c r="G295" i="2"/>
  <c r="I295" i="2"/>
  <c r="C299" i="2"/>
  <c r="E294" i="2"/>
  <c r="I294" i="2"/>
  <c r="G294" i="2"/>
  <c r="B1385" i="2"/>
  <c r="J1380" i="2"/>
  <c r="Z358" i="1"/>
  <c r="AB358" i="1" s="1"/>
  <c r="AP59" i="1"/>
  <c r="Z259" i="1"/>
  <c r="AB259" i="1" s="1"/>
  <c r="AO61" i="1"/>
  <c r="G292" i="2"/>
  <c r="I292" i="2"/>
  <c r="C297" i="2"/>
  <c r="E297" i="2" s="1"/>
  <c r="S61" i="1"/>
  <c r="BD61" i="1" s="1"/>
  <c r="Z167" i="1"/>
  <c r="AB167" i="1" s="1"/>
  <c r="R165" i="1"/>
  <c r="P62" i="1"/>
  <c r="M63" i="1"/>
  <c r="L64" i="1"/>
  <c r="N63" i="1"/>
  <c r="O63" i="1"/>
  <c r="AP61" i="1"/>
  <c r="AQ61" i="1"/>
  <c r="AB83" i="1"/>
  <c r="Z84" i="1"/>
  <c r="AC82" i="1"/>
  <c r="AD82" i="1" s="1"/>
  <c r="B1386" i="2" l="1"/>
  <c r="J1381" i="2"/>
  <c r="C304" i="2"/>
  <c r="E299" i="2"/>
  <c r="I299" i="2"/>
  <c r="G299" i="2"/>
  <c r="B1328" i="2"/>
  <c r="J1323" i="2"/>
  <c r="B1389" i="2"/>
  <c r="J1384" i="2"/>
  <c r="C305" i="2"/>
  <c r="E300" i="2"/>
  <c r="G300" i="2"/>
  <c r="I300" i="2"/>
  <c r="B1387" i="2"/>
  <c r="J1382" i="2"/>
  <c r="E301" i="2"/>
  <c r="C306" i="2"/>
  <c r="I301" i="2"/>
  <c r="G301" i="2"/>
  <c r="B1390" i="2"/>
  <c r="J1385" i="2"/>
  <c r="C303" i="2"/>
  <c r="E298" i="2"/>
  <c r="G298" i="2"/>
  <c r="I298" i="2"/>
  <c r="J281" i="2"/>
  <c r="J282" i="2"/>
  <c r="J283" i="2"/>
  <c r="J284" i="2"/>
  <c r="J285" i="2"/>
  <c r="Z359" i="1"/>
  <c r="AB359" i="1" s="1"/>
  <c r="P63" i="1"/>
  <c r="Z260" i="1"/>
  <c r="AB260" i="1" s="1"/>
  <c r="G297" i="2"/>
  <c r="I297" i="2"/>
  <c r="C302" i="2"/>
  <c r="E302" i="2" s="1"/>
  <c r="Q63" i="1"/>
  <c r="Z168" i="1"/>
  <c r="AB168" i="1" s="1"/>
  <c r="R166" i="1"/>
  <c r="AO63" i="1"/>
  <c r="O64" i="1"/>
  <c r="L65" i="1"/>
  <c r="M64" i="1"/>
  <c r="N64" i="1"/>
  <c r="Q62" i="1"/>
  <c r="AB84" i="1"/>
  <c r="Z85" i="1"/>
  <c r="AC83" i="1"/>
  <c r="AD83" i="1" s="1"/>
  <c r="C308" i="2" l="1"/>
  <c r="E303" i="2"/>
  <c r="I303" i="2"/>
  <c r="G303" i="2"/>
  <c r="C310" i="2"/>
  <c r="E305" i="2"/>
  <c r="G305" i="2"/>
  <c r="I305" i="2"/>
  <c r="B1395" i="2"/>
  <c r="J1390" i="2"/>
  <c r="B1394" i="2"/>
  <c r="J1389" i="2"/>
  <c r="B1333" i="2"/>
  <c r="J1328" i="2"/>
  <c r="E306" i="2"/>
  <c r="I306" i="2"/>
  <c r="C311" i="2"/>
  <c r="G306" i="2"/>
  <c r="B1392" i="2"/>
  <c r="J1387" i="2"/>
  <c r="C309" i="2"/>
  <c r="E304" i="2"/>
  <c r="I304" i="2"/>
  <c r="G304" i="2"/>
  <c r="B1391" i="2"/>
  <c r="J1386" i="2"/>
  <c r="Z360" i="1"/>
  <c r="AB360" i="1" s="1"/>
  <c r="P64" i="1"/>
  <c r="Z261" i="1"/>
  <c r="AB261" i="1" s="1"/>
  <c r="G302" i="2"/>
  <c r="I302" i="2"/>
  <c r="C307" i="2"/>
  <c r="E307" i="2" s="1"/>
  <c r="R167" i="1"/>
  <c r="Z169" i="1"/>
  <c r="AB169" i="1" s="1"/>
  <c r="AO62" i="1"/>
  <c r="S62" i="1"/>
  <c r="BD62" i="1" s="1"/>
  <c r="M65" i="1"/>
  <c r="N65" i="1"/>
  <c r="L66" i="1"/>
  <c r="O65" i="1"/>
  <c r="S63" i="1"/>
  <c r="BD63" i="1" s="1"/>
  <c r="AP63" i="1"/>
  <c r="AB85" i="1"/>
  <c r="Z86" i="1"/>
  <c r="AC84" i="1"/>
  <c r="AD84" i="1" s="1"/>
  <c r="B1399" i="2" l="1"/>
  <c r="J1394" i="2"/>
  <c r="C314" i="2"/>
  <c r="E309" i="2"/>
  <c r="G309" i="2"/>
  <c r="I309" i="2"/>
  <c r="B1400" i="2"/>
  <c r="J1395" i="2"/>
  <c r="B1397" i="2"/>
  <c r="J1392" i="2"/>
  <c r="E311" i="2"/>
  <c r="C316" i="2"/>
  <c r="G311" i="2"/>
  <c r="I311" i="2"/>
  <c r="C315" i="2"/>
  <c r="E310" i="2"/>
  <c r="G310" i="2"/>
  <c r="I310" i="2"/>
  <c r="B1396" i="2"/>
  <c r="J1391" i="2"/>
  <c r="B1338" i="2"/>
  <c r="J1333" i="2"/>
  <c r="C313" i="2"/>
  <c r="E308" i="2"/>
  <c r="G308" i="2"/>
  <c r="I308" i="2"/>
  <c r="J286" i="2"/>
  <c r="J287" i="2"/>
  <c r="J288" i="2"/>
  <c r="J289" i="2"/>
  <c r="J290" i="2"/>
  <c r="J292" i="2"/>
  <c r="J293" i="2"/>
  <c r="J294" i="2"/>
  <c r="J295" i="2"/>
  <c r="J291" i="2"/>
  <c r="Z361" i="1"/>
  <c r="AB361" i="1" s="1"/>
  <c r="AQ63" i="1"/>
  <c r="Q64" i="1"/>
  <c r="Z262" i="1"/>
  <c r="AB262" i="1" s="1"/>
  <c r="G307" i="2"/>
  <c r="I307" i="2"/>
  <c r="C312" i="2"/>
  <c r="E312" i="2" s="1"/>
  <c r="Z170" i="1"/>
  <c r="AB170" i="1" s="1"/>
  <c r="R168" i="1"/>
  <c r="P65" i="1"/>
  <c r="O66" i="1"/>
  <c r="L67" i="1"/>
  <c r="M66" i="1"/>
  <c r="N66" i="1"/>
  <c r="AO64" i="1"/>
  <c r="S64" i="1"/>
  <c r="BD64" i="1" s="1"/>
  <c r="AP62" i="1"/>
  <c r="AQ62" i="1"/>
  <c r="AB86" i="1"/>
  <c r="Z87" i="1"/>
  <c r="AC85" i="1"/>
  <c r="AD85" i="1" s="1"/>
  <c r="E316" i="2" l="1"/>
  <c r="C321" i="2"/>
  <c r="I316" i="2"/>
  <c r="G316" i="2"/>
  <c r="C318" i="2"/>
  <c r="E313" i="2"/>
  <c r="I313" i="2"/>
  <c r="G313" i="2"/>
  <c r="B1343" i="2"/>
  <c r="J1338" i="2"/>
  <c r="B1402" i="2"/>
  <c r="J1397" i="2"/>
  <c r="B1401" i="2"/>
  <c r="J1396" i="2"/>
  <c r="B1405" i="2"/>
  <c r="J1400" i="2"/>
  <c r="C320" i="2"/>
  <c r="E315" i="2"/>
  <c r="G315" i="2"/>
  <c r="I315" i="2"/>
  <c r="C319" i="2"/>
  <c r="E314" i="2"/>
  <c r="I314" i="2"/>
  <c r="G314" i="2"/>
  <c r="B1404" i="2"/>
  <c r="J1399" i="2"/>
  <c r="J296" i="2"/>
  <c r="J297" i="2"/>
  <c r="J298" i="2"/>
  <c r="J299" i="2"/>
  <c r="J300" i="2"/>
  <c r="Z362" i="1"/>
  <c r="AB362" i="1" s="1"/>
  <c r="Z263" i="1"/>
  <c r="AB263" i="1" s="1"/>
  <c r="G312" i="2"/>
  <c r="I312" i="2"/>
  <c r="C317" i="2"/>
  <c r="E317" i="2" s="1"/>
  <c r="R169" i="1"/>
  <c r="Z171" i="1"/>
  <c r="AB171" i="1" s="1"/>
  <c r="AP64" i="1"/>
  <c r="AQ64" i="1"/>
  <c r="P66" i="1"/>
  <c r="M67" i="1"/>
  <c r="L68" i="1"/>
  <c r="N67" i="1"/>
  <c r="O67" i="1"/>
  <c r="Q65" i="1"/>
  <c r="AB87" i="1"/>
  <c r="Z88" i="1"/>
  <c r="AC86" i="1"/>
  <c r="AD86" i="1" s="1"/>
  <c r="B1407" i="2" l="1"/>
  <c r="J1402" i="2"/>
  <c r="C324" i="2"/>
  <c r="E319" i="2"/>
  <c r="I319" i="2"/>
  <c r="G319" i="2"/>
  <c r="B1348" i="2"/>
  <c r="J1343" i="2"/>
  <c r="C325" i="2"/>
  <c r="E320" i="2"/>
  <c r="G320" i="2"/>
  <c r="I320" i="2"/>
  <c r="C323" i="2"/>
  <c r="E318" i="2"/>
  <c r="G318" i="2"/>
  <c r="I318" i="2"/>
  <c r="B1410" i="2"/>
  <c r="J1405" i="2"/>
  <c r="E321" i="2"/>
  <c r="C326" i="2"/>
  <c r="I321" i="2"/>
  <c r="G321" i="2"/>
  <c r="B1409" i="2"/>
  <c r="J1404" i="2"/>
  <c r="B1406" i="2"/>
  <c r="J1401" i="2"/>
  <c r="Z363" i="1"/>
  <c r="AB363" i="1" s="1"/>
  <c r="Z264" i="1"/>
  <c r="AB264" i="1" s="1"/>
  <c r="G317" i="2"/>
  <c r="I317" i="2"/>
  <c r="C322" i="2"/>
  <c r="E322" i="2" s="1"/>
  <c r="P67" i="1"/>
  <c r="Z172" i="1"/>
  <c r="AB172" i="1" s="1"/>
  <c r="R170" i="1"/>
  <c r="M68" i="1"/>
  <c r="N68" i="1"/>
  <c r="O68" i="1"/>
  <c r="L69" i="1"/>
  <c r="Q66" i="1"/>
  <c r="AO65" i="1"/>
  <c r="S65" i="1"/>
  <c r="BD65" i="1" s="1"/>
  <c r="AB88" i="1"/>
  <c r="Z89" i="1"/>
  <c r="AC87" i="1"/>
  <c r="AD87" i="1" s="1"/>
  <c r="C330" i="2" l="1"/>
  <c r="E325" i="2"/>
  <c r="I325" i="2"/>
  <c r="G325" i="2"/>
  <c r="B1414" i="2"/>
  <c r="J1409" i="2"/>
  <c r="B1353" i="2"/>
  <c r="J1348" i="2"/>
  <c r="B1415" i="2"/>
  <c r="J1410" i="2"/>
  <c r="E326" i="2"/>
  <c r="I326" i="2"/>
  <c r="C331" i="2"/>
  <c r="G326" i="2"/>
  <c r="C329" i="2"/>
  <c r="E324" i="2"/>
  <c r="I324" i="2"/>
  <c r="G324" i="2"/>
  <c r="B1411" i="2"/>
  <c r="J1406" i="2"/>
  <c r="C328" i="2"/>
  <c r="E323" i="2"/>
  <c r="G323" i="2"/>
  <c r="I323" i="2"/>
  <c r="B1412" i="2"/>
  <c r="J1407" i="2"/>
  <c r="J304" i="2"/>
  <c r="J305" i="2"/>
  <c r="J301" i="2"/>
  <c r="J302" i="2"/>
  <c r="J303" i="2"/>
  <c r="Z364" i="1"/>
  <c r="AB364" i="1" s="1"/>
  <c r="Q67" i="1"/>
  <c r="Z265" i="1"/>
  <c r="AB265" i="1" s="1"/>
  <c r="G322" i="2"/>
  <c r="I322" i="2"/>
  <c r="C327" i="2"/>
  <c r="E327" i="2" s="1"/>
  <c r="R171" i="1"/>
  <c r="Z173" i="1"/>
  <c r="AB173" i="1" s="1"/>
  <c r="AP65" i="1"/>
  <c r="AQ65" i="1"/>
  <c r="AO66" i="1"/>
  <c r="S66" i="1"/>
  <c r="BD66" i="1" s="1"/>
  <c r="AO67" i="1"/>
  <c r="S67" i="1"/>
  <c r="BD67" i="1" s="1"/>
  <c r="P68" i="1"/>
  <c r="L70" i="1"/>
  <c r="M69" i="1"/>
  <c r="N69" i="1"/>
  <c r="O69" i="1"/>
  <c r="AB89" i="1"/>
  <c r="Z90" i="1"/>
  <c r="AC88" i="1"/>
  <c r="AD88" i="1" s="1"/>
  <c r="C333" i="2" l="1"/>
  <c r="E328" i="2"/>
  <c r="G328" i="2"/>
  <c r="I328" i="2"/>
  <c r="B1420" i="2"/>
  <c r="J1415" i="2"/>
  <c r="B1416" i="2"/>
  <c r="J1411" i="2"/>
  <c r="B1358" i="2"/>
  <c r="J1353" i="2"/>
  <c r="B1419" i="2"/>
  <c r="J1414" i="2"/>
  <c r="C334" i="2"/>
  <c r="E329" i="2"/>
  <c r="I329" i="2"/>
  <c r="G329" i="2"/>
  <c r="B1417" i="2"/>
  <c r="J1412" i="2"/>
  <c r="E331" i="2"/>
  <c r="C336" i="2"/>
  <c r="I331" i="2"/>
  <c r="G331" i="2"/>
  <c r="C335" i="2"/>
  <c r="E330" i="2"/>
  <c r="G330" i="2"/>
  <c r="I330" i="2"/>
  <c r="J311" i="2"/>
  <c r="J312" i="2"/>
  <c r="J313" i="2"/>
  <c r="J314" i="2"/>
  <c r="J315" i="2"/>
  <c r="J306" i="2"/>
  <c r="J307" i="2"/>
  <c r="J308" i="2"/>
  <c r="J309" i="2"/>
  <c r="J310" i="2"/>
  <c r="Z365" i="1"/>
  <c r="AB365" i="1" s="1"/>
  <c r="Z266" i="1"/>
  <c r="AB266" i="1" s="1"/>
  <c r="G327" i="2"/>
  <c r="I327" i="2"/>
  <c r="C332" i="2"/>
  <c r="E332" i="2" s="1"/>
  <c r="R172" i="1"/>
  <c r="Z174" i="1"/>
  <c r="AB174" i="1" s="1"/>
  <c r="Q68" i="1"/>
  <c r="AP67" i="1"/>
  <c r="AQ67" i="1"/>
  <c r="P69" i="1"/>
  <c r="AP66" i="1"/>
  <c r="AQ66" i="1"/>
  <c r="O70" i="1"/>
  <c r="L71" i="1"/>
  <c r="N70" i="1"/>
  <c r="M70" i="1"/>
  <c r="AB90" i="1"/>
  <c r="Z91" i="1"/>
  <c r="AC89" i="1"/>
  <c r="AD89" i="1" s="1"/>
  <c r="C340" i="2" l="1"/>
  <c r="E335" i="2"/>
  <c r="I335" i="2"/>
  <c r="G335" i="2"/>
  <c r="B1424" i="2"/>
  <c r="J1419" i="2"/>
  <c r="B1363" i="2"/>
  <c r="J1358" i="2"/>
  <c r="B1421" i="2"/>
  <c r="J1416" i="2"/>
  <c r="B1422" i="2"/>
  <c r="J1417" i="2"/>
  <c r="B1425" i="2"/>
  <c r="J1420" i="2"/>
  <c r="E336" i="2"/>
  <c r="G336" i="2"/>
  <c r="I336" i="2"/>
  <c r="C341" i="2"/>
  <c r="C339" i="2"/>
  <c r="E334" i="2"/>
  <c r="I334" i="2"/>
  <c r="G334" i="2"/>
  <c r="C338" i="2"/>
  <c r="E333" i="2"/>
  <c r="G333" i="2"/>
  <c r="I333" i="2"/>
  <c r="Z366" i="1"/>
  <c r="AB366" i="1" s="1"/>
  <c r="Z267" i="1"/>
  <c r="AB267" i="1" s="1"/>
  <c r="G332" i="2"/>
  <c r="I332" i="2"/>
  <c r="C337" i="2"/>
  <c r="E337" i="2" s="1"/>
  <c r="R173" i="1"/>
  <c r="Z175" i="1"/>
  <c r="AB175" i="1" s="1"/>
  <c r="M71" i="1"/>
  <c r="N71" i="1"/>
  <c r="O71" i="1"/>
  <c r="L72" i="1"/>
  <c r="Q69" i="1"/>
  <c r="P70" i="1"/>
  <c r="AO68" i="1"/>
  <c r="S68" i="1"/>
  <c r="BD68" i="1" s="1"/>
  <c r="Z92" i="1"/>
  <c r="AB91" i="1"/>
  <c r="AC90" i="1"/>
  <c r="AD90" i="1" s="1"/>
  <c r="C343" i="2" l="1"/>
  <c r="E338" i="2"/>
  <c r="G338" i="2"/>
  <c r="I338" i="2"/>
  <c r="B1427" i="2"/>
  <c r="J1422" i="2"/>
  <c r="B1426" i="2"/>
  <c r="J1421" i="2"/>
  <c r="C344" i="2"/>
  <c r="E339" i="2"/>
  <c r="I339" i="2"/>
  <c r="G339" i="2"/>
  <c r="B1368" i="2"/>
  <c r="J1363" i="2"/>
  <c r="B1429" i="2"/>
  <c r="J1424" i="2"/>
  <c r="E341" i="2"/>
  <c r="I341" i="2"/>
  <c r="G341" i="2"/>
  <c r="C346" i="2"/>
  <c r="B1430" i="2"/>
  <c r="J1425" i="2"/>
  <c r="C345" i="2"/>
  <c r="E340" i="2"/>
  <c r="I340" i="2"/>
  <c r="G340" i="2"/>
  <c r="J316" i="2"/>
  <c r="J317" i="2"/>
  <c r="J318" i="2"/>
  <c r="J319" i="2"/>
  <c r="J320" i="2"/>
  <c r="Z367" i="1"/>
  <c r="AB367" i="1" s="1"/>
  <c r="Z268" i="1"/>
  <c r="AB268" i="1" s="1"/>
  <c r="G337" i="2"/>
  <c r="I337" i="2"/>
  <c r="C342" i="2"/>
  <c r="E342" i="2" s="1"/>
  <c r="P71" i="1"/>
  <c r="Z176" i="1"/>
  <c r="AB176" i="1" s="1"/>
  <c r="R174" i="1"/>
  <c r="AP68" i="1"/>
  <c r="AQ68" i="1"/>
  <c r="AO69" i="1"/>
  <c r="S69" i="1"/>
  <c r="BD69" i="1" s="1"/>
  <c r="O72" i="1"/>
  <c r="N72" i="1"/>
  <c r="L73" i="1"/>
  <c r="M72" i="1"/>
  <c r="Q70" i="1"/>
  <c r="Z93" i="1"/>
  <c r="AC91" i="1"/>
  <c r="AD91" i="1" s="1"/>
  <c r="AB92" i="1"/>
  <c r="B1435" i="2" l="1"/>
  <c r="J1430" i="2"/>
  <c r="C349" i="2"/>
  <c r="E344" i="2"/>
  <c r="I344" i="2"/>
  <c r="G344" i="2"/>
  <c r="B1431" i="2"/>
  <c r="J1426" i="2"/>
  <c r="E346" i="2"/>
  <c r="I346" i="2"/>
  <c r="C351" i="2"/>
  <c r="G346" i="2"/>
  <c r="B1432" i="2"/>
  <c r="J1427" i="2"/>
  <c r="C350" i="2"/>
  <c r="E345" i="2"/>
  <c r="I345" i="2"/>
  <c r="G345" i="2"/>
  <c r="B1434" i="2"/>
  <c r="J1429" i="2"/>
  <c r="B1373" i="2"/>
  <c r="J1368" i="2"/>
  <c r="C348" i="2"/>
  <c r="E343" i="2"/>
  <c r="G343" i="2"/>
  <c r="I343" i="2"/>
  <c r="J321" i="2"/>
  <c r="J322" i="2"/>
  <c r="J323" i="2"/>
  <c r="J324" i="2"/>
  <c r="J325" i="2"/>
  <c r="Z368" i="1"/>
  <c r="AB368" i="1" s="1"/>
  <c r="Z269" i="1"/>
  <c r="AB269" i="1" s="1"/>
  <c r="Q71" i="1"/>
  <c r="P72" i="1"/>
  <c r="G342" i="2"/>
  <c r="I342" i="2"/>
  <c r="C347" i="2"/>
  <c r="E347" i="2" s="1"/>
  <c r="R175" i="1"/>
  <c r="Z177" i="1"/>
  <c r="AB177" i="1" s="1"/>
  <c r="Q72" i="1"/>
  <c r="M73" i="1"/>
  <c r="O73" i="1"/>
  <c r="L74" i="1"/>
  <c r="N73" i="1"/>
  <c r="AO71" i="1"/>
  <c r="S71" i="1"/>
  <c r="BD71" i="1" s="1"/>
  <c r="AO70" i="1"/>
  <c r="S70" i="1"/>
  <c r="BD70" i="1" s="1"/>
  <c r="AP69" i="1"/>
  <c r="AQ69" i="1"/>
  <c r="AC92" i="1"/>
  <c r="AD92" i="1" s="1"/>
  <c r="AB93" i="1"/>
  <c r="Z94" i="1"/>
  <c r="C353" i="2" l="1"/>
  <c r="E348" i="2"/>
  <c r="G348" i="2"/>
  <c r="I348" i="2"/>
  <c r="E351" i="2"/>
  <c r="C356" i="2"/>
  <c r="I351" i="2"/>
  <c r="G351" i="2"/>
  <c r="B1378" i="2"/>
  <c r="J1373" i="2"/>
  <c r="B1439" i="2"/>
  <c r="J1434" i="2"/>
  <c r="B1436" i="2"/>
  <c r="J1431" i="2"/>
  <c r="C355" i="2"/>
  <c r="E350" i="2"/>
  <c r="I350" i="2"/>
  <c r="G350" i="2"/>
  <c r="C354" i="2"/>
  <c r="E349" i="2"/>
  <c r="I349" i="2"/>
  <c r="G349" i="2"/>
  <c r="B1437" i="2"/>
  <c r="J1432" i="2"/>
  <c r="B1440" i="2"/>
  <c r="J1435" i="2"/>
  <c r="J331" i="2"/>
  <c r="J332" i="2"/>
  <c r="J333" i="2"/>
  <c r="J334" i="2"/>
  <c r="J335" i="2"/>
  <c r="J328" i="2"/>
  <c r="J329" i="2"/>
  <c r="J330" i="2"/>
  <c r="J326" i="2"/>
  <c r="J327" i="2"/>
  <c r="Z369" i="1"/>
  <c r="AB369" i="1" s="1"/>
  <c r="P73" i="1"/>
  <c r="Z270" i="1"/>
  <c r="AB270" i="1" s="1"/>
  <c r="Q73" i="1"/>
  <c r="G347" i="2"/>
  <c r="I347" i="2"/>
  <c r="C352" i="2"/>
  <c r="E352" i="2" s="1"/>
  <c r="AC93" i="1"/>
  <c r="AD93" i="1" s="1"/>
  <c r="R176" i="1"/>
  <c r="Z178" i="1"/>
  <c r="AB178" i="1" s="1"/>
  <c r="AP71" i="1"/>
  <c r="AQ71" i="1"/>
  <c r="N74" i="1"/>
  <c r="O74" i="1"/>
  <c r="M74" i="1"/>
  <c r="L75" i="1"/>
  <c r="AP70" i="1"/>
  <c r="AQ70" i="1"/>
  <c r="AO73" i="1"/>
  <c r="S73" i="1"/>
  <c r="BD73" i="1" s="1"/>
  <c r="AO72" i="1"/>
  <c r="S72" i="1"/>
  <c r="BD72" i="1" s="1"/>
  <c r="AB94" i="1"/>
  <c r="AC94" i="1" s="1"/>
  <c r="Z95" i="1"/>
  <c r="B1442" i="2" l="1"/>
  <c r="J1437" i="2"/>
  <c r="B1444" i="2"/>
  <c r="J1439" i="2"/>
  <c r="B1383" i="2"/>
  <c r="J1378" i="2"/>
  <c r="C359" i="2"/>
  <c r="E354" i="2"/>
  <c r="I354" i="2"/>
  <c r="G354" i="2"/>
  <c r="E356" i="2"/>
  <c r="I356" i="2"/>
  <c r="G356" i="2"/>
  <c r="C361" i="2"/>
  <c r="C360" i="2"/>
  <c r="E355" i="2"/>
  <c r="I355" i="2"/>
  <c r="G355" i="2"/>
  <c r="B1445" i="2"/>
  <c r="J1440" i="2"/>
  <c r="B1441" i="2"/>
  <c r="J1436" i="2"/>
  <c r="C358" i="2"/>
  <c r="E353" i="2"/>
  <c r="I353" i="2"/>
  <c r="G353" i="2"/>
  <c r="J340" i="2"/>
  <c r="J336" i="2"/>
  <c r="J337" i="2"/>
  <c r="J338" i="2"/>
  <c r="J339" i="2"/>
  <c r="J341" i="2"/>
  <c r="J342" i="2"/>
  <c r="J343" i="2"/>
  <c r="J344" i="2"/>
  <c r="J345" i="2"/>
  <c r="Z370" i="1"/>
  <c r="AB370" i="1" s="1"/>
  <c r="AD94" i="1"/>
  <c r="Z271" i="1"/>
  <c r="AB271" i="1" s="1"/>
  <c r="G352" i="2"/>
  <c r="I352" i="2"/>
  <c r="C357" i="2"/>
  <c r="E357" i="2" s="1"/>
  <c r="P74" i="1"/>
  <c r="Z179" i="1"/>
  <c r="AB179" i="1" s="1"/>
  <c r="R177" i="1"/>
  <c r="AP73" i="1"/>
  <c r="AQ73" i="1"/>
  <c r="AP72" i="1"/>
  <c r="AQ72" i="1"/>
  <c r="L76" i="1"/>
  <c r="M75" i="1"/>
  <c r="O75" i="1"/>
  <c r="N75" i="1"/>
  <c r="P75" i="1"/>
  <c r="AB95" i="1"/>
  <c r="Z96" i="1"/>
  <c r="C363" i="2" l="1"/>
  <c r="E358" i="2"/>
  <c r="G358" i="2"/>
  <c r="I358" i="2"/>
  <c r="B1446" i="2"/>
  <c r="J1441" i="2"/>
  <c r="B1450" i="2"/>
  <c r="J1445" i="2"/>
  <c r="C364" i="2"/>
  <c r="E359" i="2"/>
  <c r="I359" i="2"/>
  <c r="G359" i="2"/>
  <c r="B1388" i="2"/>
  <c r="J1383" i="2"/>
  <c r="C365" i="2"/>
  <c r="E360" i="2"/>
  <c r="I360" i="2"/>
  <c r="G360" i="2"/>
  <c r="B1449" i="2"/>
  <c r="J1444" i="2"/>
  <c r="E361" i="2"/>
  <c r="C366" i="2"/>
  <c r="I361" i="2"/>
  <c r="G361" i="2"/>
  <c r="B1447" i="2"/>
  <c r="J1442" i="2"/>
  <c r="Z371" i="1"/>
  <c r="AB371" i="1" s="1"/>
  <c r="Z272" i="1"/>
  <c r="AB272" i="1" s="1"/>
  <c r="I357" i="2"/>
  <c r="G357" i="2"/>
  <c r="C362" i="2"/>
  <c r="E362" i="2" s="1"/>
  <c r="Q74" i="1"/>
  <c r="R178" i="1"/>
  <c r="Z180" i="1"/>
  <c r="AB180" i="1" s="1"/>
  <c r="L77" i="1"/>
  <c r="M76" i="1"/>
  <c r="N76" i="1"/>
  <c r="O76" i="1"/>
  <c r="Q75" i="1"/>
  <c r="AO74" i="1"/>
  <c r="S74" i="1"/>
  <c r="BD74" i="1" s="1"/>
  <c r="AB96" i="1"/>
  <c r="Z97" i="1"/>
  <c r="AC95" i="1"/>
  <c r="AD95" i="1" s="1"/>
  <c r="C369" i="2" l="1"/>
  <c r="E364" i="2"/>
  <c r="I364" i="2"/>
  <c r="G364" i="2"/>
  <c r="B1454" i="2"/>
  <c r="J1449" i="2"/>
  <c r="B1455" i="2"/>
  <c r="J1450" i="2"/>
  <c r="B1451" i="2"/>
  <c r="J1446" i="2"/>
  <c r="E366" i="2"/>
  <c r="C371" i="2"/>
  <c r="I366" i="2"/>
  <c r="G366" i="2"/>
  <c r="C370" i="2"/>
  <c r="E365" i="2"/>
  <c r="I365" i="2"/>
  <c r="G365" i="2"/>
  <c r="B1452" i="2"/>
  <c r="J1447" i="2"/>
  <c r="B1393" i="2"/>
  <c r="J1388" i="2"/>
  <c r="C368" i="2"/>
  <c r="E363" i="2"/>
  <c r="I363" i="2"/>
  <c r="G363" i="2"/>
  <c r="J346" i="2"/>
  <c r="J347" i="2"/>
  <c r="J348" i="2"/>
  <c r="J349" i="2"/>
  <c r="J350" i="2"/>
  <c r="Z372" i="1"/>
  <c r="AB372" i="1" s="1"/>
  <c r="Z273" i="1"/>
  <c r="AB273" i="1" s="1"/>
  <c r="G362" i="2"/>
  <c r="I362" i="2"/>
  <c r="C367" i="2"/>
  <c r="E367" i="2" s="1"/>
  <c r="AC96" i="1"/>
  <c r="Z181" i="1"/>
  <c r="AB181" i="1" s="1"/>
  <c r="R179" i="1"/>
  <c r="AO75" i="1"/>
  <c r="S75" i="1"/>
  <c r="BD75" i="1" s="1"/>
  <c r="P76" i="1"/>
  <c r="AP74" i="1"/>
  <c r="AQ74" i="1"/>
  <c r="O77" i="1"/>
  <c r="M77" i="1"/>
  <c r="N77" i="1"/>
  <c r="L78" i="1"/>
  <c r="AD96" i="1"/>
  <c r="AB97" i="1"/>
  <c r="AC97" i="1" s="1"/>
  <c r="Z98" i="1"/>
  <c r="E371" i="2" l="1"/>
  <c r="C376" i="2"/>
  <c r="I371" i="2"/>
  <c r="G371" i="2"/>
  <c r="B1398" i="2"/>
  <c r="J1393" i="2"/>
  <c r="B1456" i="2"/>
  <c r="J1451" i="2"/>
  <c r="B1457" i="2"/>
  <c r="J1452" i="2"/>
  <c r="B1460" i="2"/>
  <c r="J1455" i="2"/>
  <c r="B1459" i="2"/>
  <c r="J1454" i="2"/>
  <c r="C373" i="2"/>
  <c r="E368" i="2"/>
  <c r="G368" i="2"/>
  <c r="I368" i="2"/>
  <c r="C375" i="2"/>
  <c r="E370" i="2"/>
  <c r="I370" i="2"/>
  <c r="G370" i="2"/>
  <c r="C374" i="2"/>
  <c r="E369" i="2"/>
  <c r="I369" i="2"/>
  <c r="G369" i="2"/>
  <c r="J352" i="2"/>
  <c r="J353" i="2"/>
  <c r="J354" i="2"/>
  <c r="J355" i="2"/>
  <c r="J351" i="2"/>
  <c r="Z373" i="1"/>
  <c r="AB373" i="1" s="1"/>
  <c r="Z274" i="1"/>
  <c r="AB274" i="1" s="1"/>
  <c r="G367" i="2"/>
  <c r="I367" i="2"/>
  <c r="C372" i="2"/>
  <c r="E372" i="2" s="1"/>
  <c r="AD97" i="1"/>
  <c r="R180" i="1"/>
  <c r="Z182" i="1"/>
  <c r="AB182" i="1" s="1"/>
  <c r="Q76" i="1"/>
  <c r="P77" i="1"/>
  <c r="N78" i="1"/>
  <c r="O78" i="1"/>
  <c r="L79" i="1"/>
  <c r="M78" i="1"/>
  <c r="AP75" i="1"/>
  <c r="AQ75" i="1"/>
  <c r="AB98" i="1"/>
  <c r="Z99" i="1"/>
  <c r="C379" i="2" l="1"/>
  <c r="E374" i="2"/>
  <c r="I374" i="2"/>
  <c r="G374" i="2"/>
  <c r="B1465" i="2"/>
  <c r="J1460" i="2"/>
  <c r="B1462" i="2"/>
  <c r="J1457" i="2"/>
  <c r="C380" i="2"/>
  <c r="E375" i="2"/>
  <c r="I375" i="2"/>
  <c r="G375" i="2"/>
  <c r="B1461" i="2"/>
  <c r="J1456" i="2"/>
  <c r="B1403" i="2"/>
  <c r="J1398" i="2"/>
  <c r="C378" i="2"/>
  <c r="E373" i="2"/>
  <c r="G373" i="2"/>
  <c r="I373" i="2"/>
  <c r="E376" i="2"/>
  <c r="I376" i="2"/>
  <c r="C381" i="2"/>
  <c r="G376" i="2"/>
  <c r="B1464" i="2"/>
  <c r="J1459" i="2"/>
  <c r="Z374" i="1"/>
  <c r="AB374" i="1" s="1"/>
  <c r="Z275" i="1"/>
  <c r="AB275" i="1" s="1"/>
  <c r="G372" i="2"/>
  <c r="I372" i="2"/>
  <c r="C377" i="2"/>
  <c r="E377" i="2" s="1"/>
  <c r="AC98" i="1"/>
  <c r="AD98" i="1" s="1"/>
  <c r="R181" i="1"/>
  <c r="Z183" i="1"/>
  <c r="AB183" i="1" s="1"/>
  <c r="O79" i="1"/>
  <c r="M79" i="1"/>
  <c r="L80" i="1"/>
  <c r="N79" i="1"/>
  <c r="P78" i="1"/>
  <c r="Q77" i="1"/>
  <c r="AO76" i="1"/>
  <c r="S76" i="1"/>
  <c r="BD76" i="1" s="1"/>
  <c r="AB99" i="1"/>
  <c r="AC99" i="1" s="1"/>
  <c r="AD99" i="1" s="1"/>
  <c r="Z100" i="1"/>
  <c r="E381" i="2" l="1"/>
  <c r="G381" i="2"/>
  <c r="C386" i="2"/>
  <c r="I381" i="2"/>
  <c r="C385" i="2"/>
  <c r="E380" i="2"/>
  <c r="I380" i="2"/>
  <c r="G380" i="2"/>
  <c r="B1467" i="2"/>
  <c r="J1462" i="2"/>
  <c r="C383" i="2"/>
  <c r="E378" i="2"/>
  <c r="I378" i="2"/>
  <c r="G378" i="2"/>
  <c r="B1470" i="2"/>
  <c r="J1465" i="2"/>
  <c r="B1408" i="2"/>
  <c r="J1403" i="2"/>
  <c r="B1469" i="2"/>
  <c r="J1464" i="2"/>
  <c r="B1466" i="2"/>
  <c r="J1461" i="2"/>
  <c r="C384" i="2"/>
  <c r="E379" i="2"/>
  <c r="I379" i="2"/>
  <c r="G379" i="2"/>
  <c r="J356" i="2"/>
  <c r="J357" i="2"/>
  <c r="J358" i="2"/>
  <c r="J359" i="2"/>
  <c r="J360" i="2"/>
  <c r="Z375" i="1"/>
  <c r="AB375" i="1" s="1"/>
  <c r="Z276" i="1"/>
  <c r="AB276" i="1" s="1"/>
  <c r="G377" i="2"/>
  <c r="I377" i="2"/>
  <c r="C382" i="2"/>
  <c r="E382" i="2" s="1"/>
  <c r="P79" i="1"/>
  <c r="Z184" i="1"/>
  <c r="AB184" i="1" s="1"/>
  <c r="R182" i="1"/>
  <c r="AO77" i="1"/>
  <c r="S77" i="1"/>
  <c r="BD77" i="1" s="1"/>
  <c r="Q79" i="1"/>
  <c r="Q78" i="1"/>
  <c r="O80" i="1"/>
  <c r="L81" i="1"/>
  <c r="M80" i="1"/>
  <c r="N80" i="1"/>
  <c r="AP76" i="1"/>
  <c r="AQ76" i="1"/>
  <c r="AB100" i="1"/>
  <c r="AC100" i="1" s="1"/>
  <c r="AD100" i="1" s="1"/>
  <c r="Z101" i="1"/>
  <c r="C389" i="2" l="1"/>
  <c r="E384" i="2"/>
  <c r="I384" i="2"/>
  <c r="G384" i="2"/>
  <c r="C388" i="2"/>
  <c r="E383" i="2"/>
  <c r="I383" i="2"/>
  <c r="G383" i="2"/>
  <c r="B1471" i="2"/>
  <c r="J1466" i="2"/>
  <c r="B1472" i="2"/>
  <c r="J1467" i="2"/>
  <c r="B1474" i="2"/>
  <c r="J1469" i="2"/>
  <c r="B1413" i="2"/>
  <c r="J1408" i="2"/>
  <c r="C390" i="2"/>
  <c r="E385" i="2"/>
  <c r="I385" i="2"/>
  <c r="G385" i="2"/>
  <c r="B1475" i="2"/>
  <c r="J1470" i="2"/>
  <c r="E386" i="2"/>
  <c r="C391" i="2"/>
  <c r="I386" i="2"/>
  <c r="G386" i="2"/>
  <c r="J364" i="2"/>
  <c r="J365" i="2"/>
  <c r="J361" i="2"/>
  <c r="J362" i="2"/>
  <c r="J363" i="2"/>
  <c r="Z376" i="1"/>
  <c r="AB376" i="1" s="1"/>
  <c r="Z277" i="1"/>
  <c r="AB277" i="1" s="1"/>
  <c r="G382" i="2"/>
  <c r="I382" i="2"/>
  <c r="C387" i="2"/>
  <c r="E387" i="2" s="1"/>
  <c r="P80" i="1"/>
  <c r="Z185" i="1"/>
  <c r="AB185" i="1" s="1"/>
  <c r="R183" i="1"/>
  <c r="AO79" i="1"/>
  <c r="S79" i="1"/>
  <c r="BD79" i="1" s="1"/>
  <c r="AP77" i="1"/>
  <c r="AQ77" i="1"/>
  <c r="M81" i="1"/>
  <c r="N81" i="1"/>
  <c r="L82" i="1"/>
  <c r="O81" i="1"/>
  <c r="AO78" i="1"/>
  <c r="S78" i="1"/>
  <c r="BD78" i="1" s="1"/>
  <c r="AB101" i="1"/>
  <c r="AC101" i="1" s="1"/>
  <c r="AD101" i="1" s="1"/>
  <c r="Z102" i="1"/>
  <c r="B1477" i="2" l="1"/>
  <c r="J1472" i="2"/>
  <c r="B1480" i="2"/>
  <c r="J1475" i="2"/>
  <c r="B1476" i="2"/>
  <c r="J1471" i="2"/>
  <c r="E391" i="2"/>
  <c r="G391" i="2"/>
  <c r="C396" i="2"/>
  <c r="I391" i="2"/>
  <c r="C395" i="2"/>
  <c r="E390" i="2"/>
  <c r="I390" i="2"/>
  <c r="G390" i="2"/>
  <c r="C393" i="2"/>
  <c r="E388" i="2"/>
  <c r="I388" i="2"/>
  <c r="G388" i="2"/>
  <c r="B1418" i="2"/>
  <c r="J1413" i="2"/>
  <c r="B1479" i="2"/>
  <c r="J1474" i="2"/>
  <c r="C394" i="2"/>
  <c r="E389" i="2"/>
  <c r="I389" i="2"/>
  <c r="G389" i="2"/>
  <c r="J366" i="2"/>
  <c r="J367" i="2"/>
  <c r="J368" i="2"/>
  <c r="J369" i="2"/>
  <c r="J370" i="2"/>
  <c r="J371" i="2"/>
  <c r="J372" i="2"/>
  <c r="J373" i="2"/>
  <c r="J374" i="2"/>
  <c r="J375" i="2"/>
  <c r="Z377" i="1"/>
  <c r="AB377" i="1" s="1"/>
  <c r="Z278" i="1"/>
  <c r="AB278" i="1" s="1"/>
  <c r="P81" i="1"/>
  <c r="G387" i="2"/>
  <c r="I387" i="2"/>
  <c r="C392" i="2"/>
  <c r="E392" i="2" s="1"/>
  <c r="Q81" i="1"/>
  <c r="S81" i="1" s="1"/>
  <c r="BD81" i="1" s="1"/>
  <c r="Q80" i="1"/>
  <c r="Z186" i="1"/>
  <c r="AB186" i="1" s="1"/>
  <c r="R184" i="1"/>
  <c r="AP79" i="1"/>
  <c r="AQ79" i="1"/>
  <c r="M82" i="1"/>
  <c r="N82" i="1"/>
  <c r="O82" i="1"/>
  <c r="L83" i="1"/>
  <c r="AO81" i="1"/>
  <c r="AP81" i="1" s="1"/>
  <c r="AP78" i="1"/>
  <c r="AQ78" i="1"/>
  <c r="AB102" i="1"/>
  <c r="Z104" i="1"/>
  <c r="Z103" i="1"/>
  <c r="C399" i="2" l="1"/>
  <c r="E394" i="2"/>
  <c r="I394" i="2"/>
  <c r="G394" i="2"/>
  <c r="C400" i="2"/>
  <c r="E395" i="2"/>
  <c r="I395" i="2"/>
  <c r="G395" i="2"/>
  <c r="B1484" i="2"/>
  <c r="J1479" i="2"/>
  <c r="E396" i="2"/>
  <c r="C401" i="2"/>
  <c r="I396" i="2"/>
  <c r="G396" i="2"/>
  <c r="B1423" i="2"/>
  <c r="J1418" i="2"/>
  <c r="B1481" i="2"/>
  <c r="J1476" i="2"/>
  <c r="C398" i="2"/>
  <c r="E393" i="2"/>
  <c r="I393" i="2"/>
  <c r="G393" i="2"/>
  <c r="B1485" i="2"/>
  <c r="J1480" i="2"/>
  <c r="B1482" i="2"/>
  <c r="J1477" i="2"/>
  <c r="J381" i="2"/>
  <c r="J382" i="2"/>
  <c r="J383" i="2"/>
  <c r="J384" i="2"/>
  <c r="J385" i="2"/>
  <c r="Z378" i="1"/>
  <c r="AB378" i="1" s="1"/>
  <c r="P82" i="1"/>
  <c r="Z279" i="1"/>
  <c r="AB279" i="1" s="1"/>
  <c r="G392" i="2"/>
  <c r="I392" i="2"/>
  <c r="C397" i="2"/>
  <c r="E397" i="2" s="1"/>
  <c r="AC102" i="1"/>
  <c r="AD102" i="1" s="1"/>
  <c r="S80" i="1"/>
  <c r="BD80" i="1" s="1"/>
  <c r="AO80" i="1"/>
  <c r="AQ81" i="1" s="1"/>
  <c r="Z187" i="1"/>
  <c r="AB187" i="1" s="1"/>
  <c r="AC187" i="1" s="1"/>
  <c r="R185" i="1"/>
  <c r="M83" i="1"/>
  <c r="N83" i="1"/>
  <c r="O83" i="1"/>
  <c r="L84" i="1"/>
  <c r="AB104" i="1"/>
  <c r="AB103" i="1"/>
  <c r="AC103" i="1" s="1"/>
  <c r="E401" i="2" l="1"/>
  <c r="C406" i="2"/>
  <c r="I401" i="2"/>
  <c r="G401" i="2"/>
  <c r="B1490" i="2"/>
  <c r="J1485" i="2"/>
  <c r="B1489" i="2"/>
  <c r="J1484" i="2"/>
  <c r="C403" i="2"/>
  <c r="E398" i="2"/>
  <c r="I398" i="2"/>
  <c r="G398" i="2"/>
  <c r="B1486" i="2"/>
  <c r="J1481" i="2"/>
  <c r="C405" i="2"/>
  <c r="E400" i="2"/>
  <c r="I400" i="2"/>
  <c r="G400" i="2"/>
  <c r="B1428" i="2"/>
  <c r="J1423" i="2"/>
  <c r="B1487" i="2"/>
  <c r="J1482" i="2"/>
  <c r="C404" i="2"/>
  <c r="E399" i="2"/>
  <c r="I399" i="2"/>
  <c r="G399" i="2"/>
  <c r="J376" i="2"/>
  <c r="J377" i="2"/>
  <c r="J378" i="2"/>
  <c r="J379" i="2"/>
  <c r="J380" i="2"/>
  <c r="Z379" i="1"/>
  <c r="AB379" i="1" s="1"/>
  <c r="AD103" i="1"/>
  <c r="P83" i="1"/>
  <c r="Z280" i="1"/>
  <c r="AB280" i="1" s="1"/>
  <c r="Q82" i="1"/>
  <c r="G397" i="2"/>
  <c r="I397" i="2"/>
  <c r="C402" i="2"/>
  <c r="E402" i="2" s="1"/>
  <c r="AP80" i="1"/>
  <c r="AQ80" i="1"/>
  <c r="AC185" i="1"/>
  <c r="AC182" i="1"/>
  <c r="AC183" i="1"/>
  <c r="AC184" i="1"/>
  <c r="AC120" i="1"/>
  <c r="AC107" i="1"/>
  <c r="AC118" i="1"/>
  <c r="AC119" i="1"/>
  <c r="AC122" i="1"/>
  <c r="AC105" i="1"/>
  <c r="AC115" i="1"/>
  <c r="AC108" i="1"/>
  <c r="AC110" i="1"/>
  <c r="AC111" i="1"/>
  <c r="AC109" i="1"/>
  <c r="AC116" i="1"/>
  <c r="AC112" i="1"/>
  <c r="AC123" i="1"/>
  <c r="AC113" i="1"/>
  <c r="AC124" i="1"/>
  <c r="AC114" i="1"/>
  <c r="AC121" i="1"/>
  <c r="AC125" i="1"/>
  <c r="AC117" i="1"/>
  <c r="AC106" i="1"/>
  <c r="AC127" i="1"/>
  <c r="AC126" i="1"/>
  <c r="AD126" i="1" s="1"/>
  <c r="AC131" i="1"/>
  <c r="AC128" i="1"/>
  <c r="AC130" i="1"/>
  <c r="AC129" i="1"/>
  <c r="AC132" i="1"/>
  <c r="AC134" i="1"/>
  <c r="AC133" i="1"/>
  <c r="AC137" i="1"/>
  <c r="AC135" i="1"/>
  <c r="AC136" i="1"/>
  <c r="AC139" i="1"/>
  <c r="AC138" i="1"/>
  <c r="AD138" i="1" s="1"/>
  <c r="AC140" i="1"/>
  <c r="AC142" i="1"/>
  <c r="AC141" i="1"/>
  <c r="AC144" i="1"/>
  <c r="AC143" i="1"/>
  <c r="AC146" i="1"/>
  <c r="AC145" i="1"/>
  <c r="AC147" i="1"/>
  <c r="AC148" i="1"/>
  <c r="AC149" i="1"/>
  <c r="AC150" i="1"/>
  <c r="AC151" i="1"/>
  <c r="AC153" i="1"/>
  <c r="AC152" i="1"/>
  <c r="AC155" i="1"/>
  <c r="AC154" i="1"/>
  <c r="AC157" i="1"/>
  <c r="AC156" i="1"/>
  <c r="AC160" i="1"/>
  <c r="AC158" i="1"/>
  <c r="AC159" i="1"/>
  <c r="AC161" i="1"/>
  <c r="AC162" i="1"/>
  <c r="AC165" i="1"/>
  <c r="AC164" i="1"/>
  <c r="AC163" i="1"/>
  <c r="AC168" i="1"/>
  <c r="AC166" i="1"/>
  <c r="AC167" i="1"/>
  <c r="AC169" i="1"/>
  <c r="AC171" i="1"/>
  <c r="AC172" i="1"/>
  <c r="AC170" i="1"/>
  <c r="AC173" i="1"/>
  <c r="AC176" i="1"/>
  <c r="AC174" i="1"/>
  <c r="AD174" i="1" s="1"/>
  <c r="AC175" i="1"/>
  <c r="AC178" i="1"/>
  <c r="AC179" i="1"/>
  <c r="AC177" i="1"/>
  <c r="AC180" i="1"/>
  <c r="AC181" i="1"/>
  <c r="AC186" i="1"/>
  <c r="Z188" i="1"/>
  <c r="AB188" i="1" s="1"/>
  <c r="AC188" i="1" s="1"/>
  <c r="AD188" i="1" s="1"/>
  <c r="R186" i="1"/>
  <c r="M84" i="1"/>
  <c r="N84" i="1"/>
  <c r="O84" i="1"/>
  <c r="L85" i="1"/>
  <c r="Q83" i="1"/>
  <c r="AO82" i="1"/>
  <c r="AP82" i="1" s="1"/>
  <c r="S82" i="1"/>
  <c r="BD82" i="1" s="1"/>
  <c r="AC104" i="1"/>
  <c r="AD104" i="1" s="1"/>
  <c r="C409" i="2" l="1"/>
  <c r="E404" i="2"/>
  <c r="I404" i="2"/>
  <c r="G404" i="2"/>
  <c r="B1492" i="2"/>
  <c r="J1487" i="2"/>
  <c r="C408" i="2"/>
  <c r="E403" i="2"/>
  <c r="I403" i="2"/>
  <c r="G403" i="2"/>
  <c r="B1433" i="2"/>
  <c r="J1428" i="2"/>
  <c r="B1494" i="2"/>
  <c r="J1489" i="2"/>
  <c r="B1495" i="2"/>
  <c r="J1490" i="2"/>
  <c r="C410" i="2"/>
  <c r="E405" i="2"/>
  <c r="G405" i="2"/>
  <c r="I405" i="2"/>
  <c r="E406" i="2"/>
  <c r="C411" i="2"/>
  <c r="I406" i="2"/>
  <c r="G406" i="2"/>
  <c r="B1491" i="2"/>
  <c r="J1486" i="2"/>
  <c r="J388" i="2"/>
  <c r="J389" i="2"/>
  <c r="J390" i="2"/>
  <c r="J386" i="2"/>
  <c r="J387" i="2"/>
  <c r="Z380" i="1"/>
  <c r="AB380" i="1" s="1"/>
  <c r="AD111" i="1"/>
  <c r="AQ82" i="1"/>
  <c r="AD112" i="1"/>
  <c r="Z281" i="1"/>
  <c r="AB281" i="1" s="1"/>
  <c r="AD180" i="1"/>
  <c r="AD167" i="1"/>
  <c r="AD124" i="1"/>
  <c r="AD119" i="1"/>
  <c r="AD113" i="1"/>
  <c r="AD109" i="1"/>
  <c r="AD106" i="1"/>
  <c r="AD151" i="1"/>
  <c r="AD173" i="1"/>
  <c r="AD159" i="1"/>
  <c r="AD116" i="1"/>
  <c r="AD186" i="1"/>
  <c r="AD142" i="1"/>
  <c r="AD183" i="1"/>
  <c r="AD161" i="1"/>
  <c r="AD149" i="1"/>
  <c r="AD178" i="1"/>
  <c r="AD148" i="1"/>
  <c r="AD165" i="1"/>
  <c r="AD143" i="1"/>
  <c r="AD129" i="1"/>
  <c r="AD123" i="1"/>
  <c r="AD184" i="1"/>
  <c r="AD176" i="1"/>
  <c r="AD162" i="1"/>
  <c r="AD150" i="1"/>
  <c r="AD136" i="1"/>
  <c r="AD117" i="1"/>
  <c r="AD146" i="1"/>
  <c r="AD134" i="1"/>
  <c r="AD122" i="1"/>
  <c r="AD157" i="1"/>
  <c r="AD132" i="1"/>
  <c r="AD177" i="1"/>
  <c r="AD166" i="1"/>
  <c r="AD154" i="1"/>
  <c r="AD118" i="1"/>
  <c r="AD141" i="1"/>
  <c r="AD163" i="1"/>
  <c r="AD152" i="1"/>
  <c r="AD128" i="1"/>
  <c r="G402" i="2"/>
  <c r="I402" i="2"/>
  <c r="C407" i="2"/>
  <c r="E407" i="2" s="1"/>
  <c r="AD181" i="1"/>
  <c r="AD169" i="1"/>
  <c r="AD156" i="1"/>
  <c r="AD114" i="1"/>
  <c r="AD187" i="1"/>
  <c r="AD144" i="1"/>
  <c r="AD179" i="1"/>
  <c r="AD168" i="1"/>
  <c r="AD155" i="1"/>
  <c r="AD130" i="1"/>
  <c r="AD107" i="1"/>
  <c r="AD120" i="1"/>
  <c r="AD175" i="1"/>
  <c r="AD164" i="1"/>
  <c r="AD153" i="1"/>
  <c r="AD140" i="1"/>
  <c r="AD131" i="1"/>
  <c r="AD139" i="1"/>
  <c r="AD127" i="1"/>
  <c r="AD110" i="1"/>
  <c r="AD182" i="1"/>
  <c r="AD170" i="1"/>
  <c r="AD135" i="1"/>
  <c r="AD108" i="1"/>
  <c r="AD185" i="1"/>
  <c r="AD172" i="1"/>
  <c r="AD158" i="1"/>
  <c r="AD147" i="1"/>
  <c r="AD137" i="1"/>
  <c r="AD125" i="1"/>
  <c r="AD115" i="1"/>
  <c r="AD171" i="1"/>
  <c r="AD160" i="1"/>
  <c r="AD145" i="1"/>
  <c r="AD133" i="1"/>
  <c r="AD121" i="1"/>
  <c r="AD105" i="1"/>
  <c r="R187" i="1"/>
  <c r="Z189" i="1"/>
  <c r="AB189" i="1" s="1"/>
  <c r="AC189" i="1" s="1"/>
  <c r="AD189" i="1" s="1"/>
  <c r="N85" i="1"/>
  <c r="O85" i="1"/>
  <c r="L86" i="1"/>
  <c r="M85" i="1"/>
  <c r="AO83" i="1"/>
  <c r="AP83" i="1" s="1"/>
  <c r="S83" i="1"/>
  <c r="BD83" i="1" s="1"/>
  <c r="P84" i="1"/>
  <c r="B1438" i="2" l="1"/>
  <c r="J1433" i="2"/>
  <c r="E411" i="2"/>
  <c r="C416" i="2"/>
  <c r="I411" i="2"/>
  <c r="G411" i="2"/>
  <c r="C413" i="2"/>
  <c r="E408" i="2"/>
  <c r="G408" i="2"/>
  <c r="I408" i="2"/>
  <c r="C415" i="2"/>
  <c r="E410" i="2"/>
  <c r="G410" i="2"/>
  <c r="I410" i="2"/>
  <c r="B1497" i="2"/>
  <c r="J1492" i="2"/>
  <c r="B1500" i="2"/>
  <c r="J1495" i="2"/>
  <c r="B1496" i="2"/>
  <c r="J1491" i="2"/>
  <c r="B1499" i="2"/>
  <c r="J1494" i="2"/>
  <c r="C414" i="2"/>
  <c r="E409" i="2"/>
  <c r="I409" i="2"/>
  <c r="G409" i="2"/>
  <c r="J391" i="2"/>
  <c r="J392" i="2"/>
  <c r="J393" i="2"/>
  <c r="J394" i="2"/>
  <c r="J395" i="2"/>
  <c r="Z381" i="1"/>
  <c r="AB381" i="1" s="1"/>
  <c r="Q84" i="1"/>
  <c r="Z282" i="1"/>
  <c r="AB282" i="1" s="1"/>
  <c r="G407" i="2"/>
  <c r="I407" i="2"/>
  <c r="C412" i="2"/>
  <c r="E412" i="2" s="1"/>
  <c r="R188" i="1"/>
  <c r="Z190" i="1"/>
  <c r="AB190" i="1" s="1"/>
  <c r="AQ83" i="1"/>
  <c r="AO84" i="1"/>
  <c r="S84" i="1"/>
  <c r="BD84" i="1" s="1"/>
  <c r="L87" i="1"/>
  <c r="M86" i="1"/>
  <c r="N86" i="1"/>
  <c r="O86" i="1"/>
  <c r="P85" i="1"/>
  <c r="C419" i="2" l="1"/>
  <c r="E414" i="2"/>
  <c r="I414" i="2"/>
  <c r="G414" i="2"/>
  <c r="C420" i="2"/>
  <c r="E415" i="2"/>
  <c r="G415" i="2"/>
  <c r="I415" i="2"/>
  <c r="B1504" i="2"/>
  <c r="J1499" i="2"/>
  <c r="B1501" i="2"/>
  <c r="J1496" i="2"/>
  <c r="C418" i="2"/>
  <c r="E413" i="2"/>
  <c r="G413" i="2"/>
  <c r="I413" i="2"/>
  <c r="J1500" i="2"/>
  <c r="B1505" i="2"/>
  <c r="E416" i="2"/>
  <c r="I416" i="2"/>
  <c r="C421" i="2"/>
  <c r="G416" i="2"/>
  <c r="B1502" i="2"/>
  <c r="J1497" i="2"/>
  <c r="B1443" i="2"/>
  <c r="J1438" i="2"/>
  <c r="J400" i="2"/>
  <c r="J396" i="2"/>
  <c r="J397" i="2"/>
  <c r="J398" i="2"/>
  <c r="J399" i="2"/>
  <c r="Z382" i="1"/>
  <c r="AB382" i="1" s="1"/>
  <c r="Z283" i="1"/>
  <c r="AB283" i="1" s="1"/>
  <c r="AC190" i="1"/>
  <c r="AD190" i="1" s="1"/>
  <c r="P86" i="1"/>
  <c r="AQ84" i="1"/>
  <c r="G412" i="2"/>
  <c r="I412" i="2"/>
  <c r="C417" i="2"/>
  <c r="E417" i="2" s="1"/>
  <c r="AP84" i="1"/>
  <c r="R189" i="1"/>
  <c r="Z191" i="1"/>
  <c r="AB191" i="1" s="1"/>
  <c r="AC191" i="1" s="1"/>
  <c r="AD191" i="1" s="1"/>
  <c r="Q86" i="1"/>
  <c r="M87" i="1"/>
  <c r="N87" i="1"/>
  <c r="O87" i="1"/>
  <c r="L88" i="1"/>
  <c r="Q85" i="1"/>
  <c r="B1507" i="2" l="1"/>
  <c r="J1502" i="2"/>
  <c r="B1506" i="2"/>
  <c r="J1501" i="2"/>
  <c r="E421" i="2"/>
  <c r="G421" i="2"/>
  <c r="I421" i="2"/>
  <c r="C426" i="2"/>
  <c r="B1509" i="2"/>
  <c r="J1504" i="2"/>
  <c r="B1510" i="2"/>
  <c r="J1505" i="2"/>
  <c r="C425" i="2"/>
  <c r="E420" i="2"/>
  <c r="G420" i="2"/>
  <c r="I420" i="2"/>
  <c r="B1448" i="2"/>
  <c r="J1443" i="2"/>
  <c r="C423" i="2"/>
  <c r="E418" i="2"/>
  <c r="G418" i="2"/>
  <c r="I418" i="2"/>
  <c r="C424" i="2"/>
  <c r="E419" i="2"/>
  <c r="I419" i="2"/>
  <c r="G419" i="2"/>
  <c r="Z383" i="1"/>
  <c r="AB383" i="1" s="1"/>
  <c r="Z284" i="1"/>
  <c r="AB284" i="1" s="1"/>
  <c r="P87" i="1"/>
  <c r="I417" i="2"/>
  <c r="G417" i="2"/>
  <c r="C422" i="2"/>
  <c r="E422" i="2" s="1"/>
  <c r="Z192" i="1"/>
  <c r="AB192" i="1" s="1"/>
  <c r="AC192" i="1" s="1"/>
  <c r="AD192" i="1" s="1"/>
  <c r="R190" i="1"/>
  <c r="AO86" i="1"/>
  <c r="AP86" i="1" s="1"/>
  <c r="S86" i="1"/>
  <c r="BD86" i="1" s="1"/>
  <c r="AO85" i="1"/>
  <c r="S85" i="1"/>
  <c r="BD85" i="1" s="1"/>
  <c r="O88" i="1"/>
  <c r="L89" i="1"/>
  <c r="M88" i="1"/>
  <c r="N88" i="1"/>
  <c r="C429" i="2" l="1"/>
  <c r="E424" i="2"/>
  <c r="G424" i="2"/>
  <c r="I424" i="2"/>
  <c r="B1515" i="2"/>
  <c r="J1510" i="2"/>
  <c r="B1514" i="2"/>
  <c r="J1509" i="2"/>
  <c r="E426" i="2"/>
  <c r="C431" i="2"/>
  <c r="G426" i="2"/>
  <c r="I426" i="2"/>
  <c r="C428" i="2"/>
  <c r="E423" i="2"/>
  <c r="I423" i="2"/>
  <c r="G423" i="2"/>
  <c r="B1453" i="2"/>
  <c r="J1448" i="2"/>
  <c r="B1511" i="2"/>
  <c r="J1506" i="2"/>
  <c r="C430" i="2"/>
  <c r="E425" i="2"/>
  <c r="G425" i="2"/>
  <c r="I425" i="2"/>
  <c r="B1512" i="2"/>
  <c r="J1507" i="2"/>
  <c r="J401" i="2"/>
  <c r="J402" i="2"/>
  <c r="J403" i="2"/>
  <c r="J404" i="2"/>
  <c r="J405" i="2"/>
  <c r="J406" i="2"/>
  <c r="J407" i="2"/>
  <c r="J408" i="2"/>
  <c r="J409" i="2"/>
  <c r="J410" i="2"/>
  <c r="Z384" i="1"/>
  <c r="AB384" i="1" s="1"/>
  <c r="Q87" i="1"/>
  <c r="Z285" i="1"/>
  <c r="AB285" i="1" s="1"/>
  <c r="G422" i="2"/>
  <c r="I422" i="2"/>
  <c r="C427" i="2"/>
  <c r="E427" i="2" s="1"/>
  <c r="AP85" i="1"/>
  <c r="Z193" i="1"/>
  <c r="AB193" i="1" s="1"/>
  <c r="AC193" i="1" s="1"/>
  <c r="AD193" i="1" s="1"/>
  <c r="R191" i="1"/>
  <c r="M89" i="1"/>
  <c r="N89" i="1"/>
  <c r="O89" i="1"/>
  <c r="L90" i="1"/>
  <c r="AQ85" i="1"/>
  <c r="AQ86" i="1"/>
  <c r="P88" i="1"/>
  <c r="AO87" i="1"/>
  <c r="S87" i="1"/>
  <c r="BD87" i="1" s="1"/>
  <c r="E431" i="2" l="1"/>
  <c r="C436" i="2"/>
  <c r="I431" i="2"/>
  <c r="G431" i="2"/>
  <c r="C435" i="2"/>
  <c r="E430" i="2"/>
  <c r="G430" i="2"/>
  <c r="I430" i="2"/>
  <c r="B1516" i="2"/>
  <c r="J1511" i="2"/>
  <c r="B1519" i="2"/>
  <c r="J1514" i="2"/>
  <c r="B1458" i="2"/>
  <c r="J1453" i="2"/>
  <c r="B1520" i="2"/>
  <c r="J1515" i="2"/>
  <c r="B1517" i="2"/>
  <c r="J1512" i="2"/>
  <c r="C433" i="2"/>
  <c r="E428" i="2"/>
  <c r="G428" i="2"/>
  <c r="I428" i="2"/>
  <c r="C434" i="2"/>
  <c r="E429" i="2"/>
  <c r="G429" i="2"/>
  <c r="I429" i="2"/>
  <c r="J412" i="2"/>
  <c r="J413" i="2"/>
  <c r="J414" i="2"/>
  <c r="J415" i="2"/>
  <c r="J411" i="2"/>
  <c r="Z385" i="1"/>
  <c r="AB385" i="1" s="1"/>
  <c r="P89" i="1"/>
  <c r="Z286" i="1"/>
  <c r="AB286" i="1" s="1"/>
  <c r="G427" i="2"/>
  <c r="I427" i="2"/>
  <c r="C432" i="2"/>
  <c r="E432" i="2" s="1"/>
  <c r="AP87" i="1"/>
  <c r="Z194" i="1"/>
  <c r="AB194" i="1" s="1"/>
  <c r="AC194" i="1" s="1"/>
  <c r="AD194" i="1" s="1"/>
  <c r="R192" i="1"/>
  <c r="AQ87" i="1"/>
  <c r="Q88" i="1"/>
  <c r="Q89" i="1"/>
  <c r="M90" i="1"/>
  <c r="L91" i="1"/>
  <c r="O90" i="1"/>
  <c r="N90" i="1"/>
  <c r="C439" i="2" l="1"/>
  <c r="E434" i="2"/>
  <c r="I434" i="2"/>
  <c r="G434" i="2"/>
  <c r="B1524" i="2"/>
  <c r="J1519" i="2"/>
  <c r="B1521" i="2"/>
  <c r="J1516" i="2"/>
  <c r="C438" i="2"/>
  <c r="E433" i="2"/>
  <c r="I433" i="2"/>
  <c r="G433" i="2"/>
  <c r="B1522" i="2"/>
  <c r="J1517" i="2"/>
  <c r="C440" i="2"/>
  <c r="E435" i="2"/>
  <c r="G435" i="2"/>
  <c r="I435" i="2"/>
  <c r="B1525" i="2"/>
  <c r="J1520" i="2"/>
  <c r="E436" i="2"/>
  <c r="C441" i="2"/>
  <c r="I436" i="2"/>
  <c r="G436" i="2"/>
  <c r="B1463" i="2"/>
  <c r="J1458" i="2"/>
  <c r="Z386" i="1"/>
  <c r="AB386" i="1" s="1"/>
  <c r="Z287" i="1"/>
  <c r="AB287" i="1" s="1"/>
  <c r="G432" i="2"/>
  <c r="I432" i="2"/>
  <c r="C437" i="2"/>
  <c r="E437" i="2" s="1"/>
  <c r="P90" i="1"/>
  <c r="R193" i="1"/>
  <c r="Z195" i="1"/>
  <c r="AB195" i="1" s="1"/>
  <c r="M91" i="1"/>
  <c r="N91" i="1"/>
  <c r="L92" i="1"/>
  <c r="O91" i="1"/>
  <c r="AO89" i="1"/>
  <c r="AP89" i="1" s="1"/>
  <c r="S89" i="1"/>
  <c r="BD89" i="1" s="1"/>
  <c r="AO88" i="1"/>
  <c r="S88" i="1"/>
  <c r="BD88" i="1" s="1"/>
  <c r="C443" i="2" l="1"/>
  <c r="E438" i="2"/>
  <c r="G438" i="2"/>
  <c r="I438" i="2"/>
  <c r="B1530" i="2"/>
  <c r="J1525" i="2"/>
  <c r="B1526" i="2"/>
  <c r="J1521" i="2"/>
  <c r="B1529" i="2"/>
  <c r="J1524" i="2"/>
  <c r="E441" i="2"/>
  <c r="G441" i="2"/>
  <c r="I441" i="2"/>
  <c r="C446" i="2"/>
  <c r="C445" i="2"/>
  <c r="E440" i="2"/>
  <c r="G440" i="2"/>
  <c r="I440" i="2"/>
  <c r="B1468" i="2"/>
  <c r="J1463" i="2"/>
  <c r="B1527" i="2"/>
  <c r="J1522" i="2"/>
  <c r="C444" i="2"/>
  <c r="E439" i="2"/>
  <c r="I439" i="2"/>
  <c r="G439" i="2"/>
  <c r="J416" i="2"/>
  <c r="J417" i="2"/>
  <c r="J418" i="2"/>
  <c r="J419" i="2"/>
  <c r="J420" i="2"/>
  <c r="J424" i="2"/>
  <c r="J425" i="2"/>
  <c r="J421" i="2"/>
  <c r="J422" i="2"/>
  <c r="J423" i="2"/>
  <c r="Z387" i="1"/>
  <c r="AB387" i="1" s="1"/>
  <c r="AQ89" i="1"/>
  <c r="Z288" i="1"/>
  <c r="AB288" i="1" s="1"/>
  <c r="AC195" i="1"/>
  <c r="AD195" i="1" s="1"/>
  <c r="G437" i="2"/>
  <c r="I437" i="2"/>
  <c r="C442" i="2"/>
  <c r="E442" i="2" s="1"/>
  <c r="AP88" i="1"/>
  <c r="Q90" i="1"/>
  <c r="AQ88" i="1"/>
  <c r="R194" i="1"/>
  <c r="Z196" i="1"/>
  <c r="AB196" i="1" s="1"/>
  <c r="P91" i="1"/>
  <c r="N92" i="1"/>
  <c r="O92" i="1"/>
  <c r="M92" i="1"/>
  <c r="L93" i="1"/>
  <c r="S90" i="1"/>
  <c r="BD90" i="1" s="1"/>
  <c r="B1532" i="2" l="1"/>
  <c r="J1527" i="2"/>
  <c r="B1534" i="2"/>
  <c r="J1529" i="2"/>
  <c r="B1473" i="2"/>
  <c r="J1468" i="2"/>
  <c r="B1531" i="2"/>
  <c r="J1526" i="2"/>
  <c r="B1535" i="2"/>
  <c r="J1530" i="2"/>
  <c r="C450" i="2"/>
  <c r="E445" i="2"/>
  <c r="I445" i="2"/>
  <c r="G445" i="2"/>
  <c r="E446" i="2"/>
  <c r="C451" i="2"/>
  <c r="I446" i="2"/>
  <c r="G446" i="2"/>
  <c r="C449" i="2"/>
  <c r="E444" i="2"/>
  <c r="I444" i="2"/>
  <c r="G444" i="2"/>
  <c r="C448" i="2"/>
  <c r="E443" i="2"/>
  <c r="I443" i="2"/>
  <c r="G443" i="2"/>
  <c r="J426" i="2"/>
  <c r="J427" i="2"/>
  <c r="J428" i="2"/>
  <c r="J429" i="2"/>
  <c r="J430" i="2"/>
  <c r="Z388" i="1"/>
  <c r="AB388" i="1" s="1"/>
  <c r="P92" i="1"/>
  <c r="Z289" i="1"/>
  <c r="AB289" i="1" s="1"/>
  <c r="AC196" i="1"/>
  <c r="AD196" i="1" s="1"/>
  <c r="G442" i="2"/>
  <c r="I442" i="2"/>
  <c r="C447" i="2"/>
  <c r="E447" i="2" s="1"/>
  <c r="AO90" i="1"/>
  <c r="R195" i="1"/>
  <c r="Z197" i="1"/>
  <c r="AB197" i="1" s="1"/>
  <c r="AC197" i="1" s="1"/>
  <c r="AD197" i="1" s="1"/>
  <c r="Q92" i="1"/>
  <c r="L94" i="1"/>
  <c r="M93" i="1"/>
  <c r="N93" i="1"/>
  <c r="O93" i="1"/>
  <c r="Q91" i="1"/>
  <c r="C453" i="2" l="1"/>
  <c r="E448" i="2"/>
  <c r="G448" i="2"/>
  <c r="I448" i="2"/>
  <c r="C455" i="2"/>
  <c r="E450" i="2"/>
  <c r="G450" i="2"/>
  <c r="I450" i="2"/>
  <c r="B1540" i="2"/>
  <c r="J1535" i="2"/>
  <c r="C454" i="2"/>
  <c r="E449" i="2"/>
  <c r="I449" i="2"/>
  <c r="G449" i="2"/>
  <c r="B1536" i="2"/>
  <c r="J1531" i="2"/>
  <c r="B1478" i="2"/>
  <c r="J1473" i="2"/>
  <c r="E451" i="2"/>
  <c r="C456" i="2"/>
  <c r="I451" i="2"/>
  <c r="G451" i="2"/>
  <c r="B1539" i="2"/>
  <c r="J1534" i="2"/>
  <c r="B1537" i="2"/>
  <c r="J1532" i="2"/>
  <c r="Z389" i="1"/>
  <c r="AB389" i="1" s="1"/>
  <c r="P93" i="1"/>
  <c r="Z290" i="1"/>
  <c r="AB290" i="1" s="1"/>
  <c r="AQ90" i="1"/>
  <c r="G447" i="2"/>
  <c r="I447" i="2"/>
  <c r="C452" i="2"/>
  <c r="E452" i="2" s="1"/>
  <c r="AP90" i="1"/>
  <c r="R196" i="1"/>
  <c r="Z198" i="1"/>
  <c r="AB198" i="1" s="1"/>
  <c r="AC198" i="1" s="1"/>
  <c r="AD198" i="1" s="1"/>
  <c r="Q93" i="1"/>
  <c r="L95" i="1"/>
  <c r="N94" i="1"/>
  <c r="O94" i="1"/>
  <c r="M94" i="1"/>
  <c r="AO92" i="1"/>
  <c r="AP92" i="1" s="1"/>
  <c r="S92" i="1"/>
  <c r="BD92" i="1" s="1"/>
  <c r="AO91" i="1"/>
  <c r="S91" i="1"/>
  <c r="BD91" i="1" s="1"/>
  <c r="B1544" i="2" l="1"/>
  <c r="J1539" i="2"/>
  <c r="C459" i="2"/>
  <c r="E454" i="2"/>
  <c r="I454" i="2"/>
  <c r="G454" i="2"/>
  <c r="B1545" i="2"/>
  <c r="J1540" i="2"/>
  <c r="E456" i="2"/>
  <c r="I456" i="2"/>
  <c r="C461" i="2"/>
  <c r="G456" i="2"/>
  <c r="B1483" i="2"/>
  <c r="J1478" i="2"/>
  <c r="C460" i="2"/>
  <c r="E455" i="2"/>
  <c r="I455" i="2"/>
  <c r="G455" i="2"/>
  <c r="B1541" i="2"/>
  <c r="J1536" i="2"/>
  <c r="B1542" i="2"/>
  <c r="J1537" i="2"/>
  <c r="C458" i="2"/>
  <c r="E453" i="2"/>
  <c r="G453" i="2"/>
  <c r="I453" i="2"/>
  <c r="J431" i="2"/>
  <c r="J432" i="2"/>
  <c r="J433" i="2"/>
  <c r="J434" i="2"/>
  <c r="J435" i="2"/>
  <c r="J436" i="2"/>
  <c r="J437" i="2"/>
  <c r="J438" i="2"/>
  <c r="J439" i="2"/>
  <c r="J440" i="2"/>
  <c r="Z390" i="1"/>
  <c r="AB390" i="1" s="1"/>
  <c r="Z291" i="1"/>
  <c r="AB291" i="1" s="1"/>
  <c r="P94" i="1"/>
  <c r="G452" i="2"/>
  <c r="I452" i="2"/>
  <c r="C457" i="2"/>
  <c r="E457" i="2" s="1"/>
  <c r="AP91" i="1"/>
  <c r="AQ91" i="1"/>
  <c r="R197" i="1"/>
  <c r="Z199" i="1"/>
  <c r="AB199" i="1" s="1"/>
  <c r="AC199" i="1" s="1"/>
  <c r="AD199" i="1" s="1"/>
  <c r="AQ92" i="1"/>
  <c r="L96" i="1"/>
  <c r="M95" i="1"/>
  <c r="O95" i="1"/>
  <c r="N95" i="1"/>
  <c r="Q94" i="1"/>
  <c r="AO93" i="1"/>
  <c r="S93" i="1"/>
  <c r="BD93" i="1" s="1"/>
  <c r="C463" i="2" l="1"/>
  <c r="E458" i="2"/>
  <c r="G458" i="2"/>
  <c r="I458" i="2"/>
  <c r="E461" i="2"/>
  <c r="C466" i="2"/>
  <c r="I461" i="2"/>
  <c r="G461" i="2"/>
  <c r="B1547" i="2"/>
  <c r="J1542" i="2"/>
  <c r="B1546" i="2"/>
  <c r="J1541" i="2"/>
  <c r="B1550" i="2"/>
  <c r="J1545" i="2"/>
  <c r="C465" i="2"/>
  <c r="E460" i="2"/>
  <c r="I460" i="2"/>
  <c r="G460" i="2"/>
  <c r="C464" i="2"/>
  <c r="E459" i="2"/>
  <c r="I459" i="2"/>
  <c r="G459" i="2"/>
  <c r="B1488" i="2"/>
  <c r="J1483" i="2"/>
  <c r="B1549" i="2"/>
  <c r="J1544" i="2"/>
  <c r="J441" i="2"/>
  <c r="J442" i="2"/>
  <c r="J443" i="2"/>
  <c r="J444" i="2"/>
  <c r="J445" i="2"/>
  <c r="Z391" i="1"/>
  <c r="AB391" i="1" s="1"/>
  <c r="Z292" i="1"/>
  <c r="AB292" i="1" s="1"/>
  <c r="P95" i="1"/>
  <c r="G457" i="2"/>
  <c r="I457" i="2"/>
  <c r="C462" i="2"/>
  <c r="E462" i="2" s="1"/>
  <c r="AP93" i="1"/>
  <c r="R198" i="1"/>
  <c r="Z200" i="1"/>
  <c r="AB200" i="1" s="1"/>
  <c r="AQ93" i="1"/>
  <c r="AO94" i="1"/>
  <c r="S94" i="1"/>
  <c r="BD94" i="1" s="1"/>
  <c r="Q95" i="1"/>
  <c r="N96" i="1"/>
  <c r="O96" i="1"/>
  <c r="L97" i="1"/>
  <c r="M96" i="1"/>
  <c r="B1493" i="2" l="1"/>
  <c r="J1488" i="2"/>
  <c r="B1551" i="2"/>
  <c r="J1546" i="2"/>
  <c r="B1552" i="2"/>
  <c r="J1547" i="2"/>
  <c r="C469" i="2"/>
  <c r="E464" i="2"/>
  <c r="I464" i="2"/>
  <c r="G464" i="2"/>
  <c r="E466" i="2"/>
  <c r="C471" i="2"/>
  <c r="I466" i="2"/>
  <c r="G466" i="2"/>
  <c r="C470" i="2"/>
  <c r="E465" i="2"/>
  <c r="I465" i="2"/>
  <c r="G465" i="2"/>
  <c r="B1554" i="2"/>
  <c r="J1549" i="2"/>
  <c r="B1555" i="2"/>
  <c r="J1550" i="2"/>
  <c r="C468" i="2"/>
  <c r="E463" i="2"/>
  <c r="G463" i="2"/>
  <c r="I463" i="2"/>
  <c r="J448" i="2"/>
  <c r="J449" i="2"/>
  <c r="J450" i="2"/>
  <c r="J446" i="2"/>
  <c r="J447" i="2"/>
  <c r="Z392" i="1"/>
  <c r="AB392" i="1" s="1"/>
  <c r="Z293" i="1"/>
  <c r="AB293" i="1" s="1"/>
  <c r="AC200" i="1"/>
  <c r="AD200" i="1" s="1"/>
  <c r="P96" i="1"/>
  <c r="G462" i="2"/>
  <c r="I462" i="2"/>
  <c r="C467" i="2"/>
  <c r="E467" i="2" s="1"/>
  <c r="AP94" i="1"/>
  <c r="AQ94" i="1"/>
  <c r="Z201" i="1"/>
  <c r="AB201" i="1" s="1"/>
  <c r="R199" i="1"/>
  <c r="Q96" i="1"/>
  <c r="O97" i="1"/>
  <c r="L98" i="1"/>
  <c r="M97" i="1"/>
  <c r="N97" i="1"/>
  <c r="AO95" i="1"/>
  <c r="S95" i="1"/>
  <c r="BD95" i="1" s="1"/>
  <c r="E471" i="2" l="1"/>
  <c r="G471" i="2"/>
  <c r="I471" i="2"/>
  <c r="C476" i="2"/>
  <c r="C473" i="2"/>
  <c r="E468" i="2"/>
  <c r="G468" i="2"/>
  <c r="I468" i="2"/>
  <c r="B1560" i="2"/>
  <c r="J1555" i="2"/>
  <c r="B1559" i="2"/>
  <c r="J1554" i="2"/>
  <c r="C474" i="2"/>
  <c r="E469" i="2"/>
  <c r="I469" i="2"/>
  <c r="G469" i="2"/>
  <c r="B1557" i="2"/>
  <c r="J1552" i="2"/>
  <c r="C475" i="2"/>
  <c r="E470" i="2"/>
  <c r="I470" i="2"/>
  <c r="G470" i="2"/>
  <c r="B1556" i="2"/>
  <c r="J1551" i="2"/>
  <c r="B1498" i="2"/>
  <c r="J1493" i="2"/>
  <c r="J451" i="2"/>
  <c r="J452" i="2"/>
  <c r="J453" i="2"/>
  <c r="J454" i="2"/>
  <c r="J455" i="2"/>
  <c r="Z393" i="1"/>
  <c r="AB393" i="1" s="1"/>
  <c r="Z294" i="1"/>
  <c r="AB294" i="1" s="1"/>
  <c r="AC201" i="1"/>
  <c r="AD201" i="1" s="1"/>
  <c r="AQ95" i="1"/>
  <c r="P97" i="1"/>
  <c r="G467" i="2"/>
  <c r="I467" i="2"/>
  <c r="C472" i="2"/>
  <c r="E472" i="2" s="1"/>
  <c r="AP95" i="1"/>
  <c r="R200" i="1"/>
  <c r="Z202" i="1"/>
  <c r="AB202" i="1" s="1"/>
  <c r="Q97" i="1"/>
  <c r="N98" i="1"/>
  <c r="O98" i="1"/>
  <c r="L99" i="1"/>
  <c r="M98" i="1"/>
  <c r="AO96" i="1"/>
  <c r="S96" i="1"/>
  <c r="BD96" i="1" s="1"/>
  <c r="B1561" i="2" l="1"/>
  <c r="J1556" i="2"/>
  <c r="B1564" i="2"/>
  <c r="J1559" i="2"/>
  <c r="B1565" i="2"/>
  <c r="J1560" i="2"/>
  <c r="C480" i="2"/>
  <c r="E475" i="2"/>
  <c r="I475" i="2"/>
  <c r="G475" i="2"/>
  <c r="B1562" i="2"/>
  <c r="J1557" i="2"/>
  <c r="C478" i="2"/>
  <c r="E473" i="2"/>
  <c r="I473" i="2"/>
  <c r="G473" i="2"/>
  <c r="E476" i="2"/>
  <c r="G476" i="2"/>
  <c r="C481" i="2"/>
  <c r="I476" i="2"/>
  <c r="B1503" i="2"/>
  <c r="J1498" i="2"/>
  <c r="C479" i="2"/>
  <c r="E474" i="2"/>
  <c r="I474" i="2"/>
  <c r="G474" i="2"/>
  <c r="J460" i="2"/>
  <c r="J456" i="2"/>
  <c r="J457" i="2"/>
  <c r="J458" i="2"/>
  <c r="J459" i="2"/>
  <c r="Z394" i="1"/>
  <c r="AB394" i="1" s="1"/>
  <c r="P98" i="1"/>
  <c r="Z295" i="1"/>
  <c r="AB295" i="1" s="1"/>
  <c r="AC202" i="1"/>
  <c r="AD202" i="1" s="1"/>
  <c r="G472" i="2"/>
  <c r="I472" i="2"/>
  <c r="C477" i="2"/>
  <c r="E477" i="2" s="1"/>
  <c r="AP96" i="1"/>
  <c r="AQ96" i="1"/>
  <c r="R201" i="1"/>
  <c r="Z203" i="1"/>
  <c r="AB203" i="1" s="1"/>
  <c r="AC203" i="1" s="1"/>
  <c r="AD203" i="1" s="1"/>
  <c r="N99" i="1"/>
  <c r="O99" i="1"/>
  <c r="M99" i="1"/>
  <c r="L100" i="1"/>
  <c r="Q98" i="1"/>
  <c r="AQ97" i="1"/>
  <c r="AO97" i="1"/>
  <c r="S97" i="1"/>
  <c r="BD97" i="1" s="1"/>
  <c r="C484" i="2" l="1"/>
  <c r="E479" i="2"/>
  <c r="I479" i="2"/>
  <c r="G479" i="2"/>
  <c r="B1567" i="2"/>
  <c r="J1562" i="2"/>
  <c r="B1508" i="2"/>
  <c r="J1503" i="2"/>
  <c r="E481" i="2"/>
  <c r="C486" i="2"/>
  <c r="I481" i="2"/>
  <c r="G481" i="2"/>
  <c r="C485" i="2"/>
  <c r="E480" i="2"/>
  <c r="I480" i="2"/>
  <c r="G480" i="2"/>
  <c r="B1570" i="2"/>
  <c r="J1565" i="2"/>
  <c r="B1569" i="2"/>
  <c r="J1564" i="2"/>
  <c r="C483" i="2"/>
  <c r="E478" i="2"/>
  <c r="G478" i="2"/>
  <c r="I478" i="2"/>
  <c r="B1566" i="2"/>
  <c r="J1561" i="2"/>
  <c r="J461" i="2"/>
  <c r="J462" i="2"/>
  <c r="J463" i="2"/>
  <c r="J464" i="2"/>
  <c r="J465" i="2"/>
  <c r="Z395" i="1"/>
  <c r="AB395" i="1" s="1"/>
  <c r="P99" i="1"/>
  <c r="Z296" i="1"/>
  <c r="AB296" i="1" s="1"/>
  <c r="G477" i="2"/>
  <c r="I477" i="2"/>
  <c r="C482" i="2"/>
  <c r="E482" i="2" s="1"/>
  <c r="AP97" i="1"/>
  <c r="Z204" i="1"/>
  <c r="AB204" i="1" s="1"/>
  <c r="AC291" i="1" s="1"/>
  <c r="R202" i="1"/>
  <c r="AO98" i="1"/>
  <c r="S98" i="1"/>
  <c r="BD98" i="1" s="1"/>
  <c r="Q99" i="1"/>
  <c r="M100" i="1"/>
  <c r="N100" i="1"/>
  <c r="L101" i="1"/>
  <c r="O100" i="1"/>
  <c r="E486" i="2" l="1"/>
  <c r="C491" i="2"/>
  <c r="I486" i="2"/>
  <c r="G486" i="2"/>
  <c r="C488" i="2"/>
  <c r="E483" i="2"/>
  <c r="G483" i="2"/>
  <c r="I483" i="2"/>
  <c r="B1574" i="2"/>
  <c r="J1569" i="2"/>
  <c r="B1513" i="2"/>
  <c r="J1508" i="2"/>
  <c r="B1575" i="2"/>
  <c r="J1570" i="2"/>
  <c r="B1572" i="2"/>
  <c r="J1567" i="2"/>
  <c r="B1571" i="2"/>
  <c r="J1566" i="2"/>
  <c r="C490" i="2"/>
  <c r="E485" i="2"/>
  <c r="I485" i="2"/>
  <c r="G485" i="2"/>
  <c r="C489" i="2"/>
  <c r="E484" i="2"/>
  <c r="I484" i="2"/>
  <c r="G484" i="2"/>
  <c r="J466" i="2"/>
  <c r="J467" i="2"/>
  <c r="J468" i="2"/>
  <c r="J469" i="2"/>
  <c r="J470" i="2"/>
  <c r="Z396" i="1"/>
  <c r="AB396" i="1" s="1"/>
  <c r="AC292" i="1"/>
  <c r="AC204" i="1"/>
  <c r="AD204" i="1" s="1"/>
  <c r="AC213" i="1"/>
  <c r="AC208" i="1"/>
  <c r="AC214" i="1"/>
  <c r="AC205" i="1"/>
  <c r="AD205" i="1" s="1"/>
  <c r="AC207" i="1"/>
  <c r="AC211" i="1"/>
  <c r="AC210" i="1"/>
  <c r="AC212" i="1"/>
  <c r="AC206" i="1"/>
  <c r="AC209" i="1"/>
  <c r="AC215" i="1"/>
  <c r="AC216" i="1"/>
  <c r="AC218" i="1"/>
  <c r="AC217" i="1"/>
  <c r="AD217" i="1" s="1"/>
  <c r="AC219" i="1"/>
  <c r="AD219" i="1" s="1"/>
  <c r="AC221" i="1"/>
  <c r="AC220" i="1"/>
  <c r="AC223" i="1"/>
  <c r="AC222" i="1"/>
  <c r="AD222" i="1" s="1"/>
  <c r="AC225" i="1"/>
  <c r="AC224" i="1"/>
  <c r="AC226" i="1"/>
  <c r="AC227" i="1"/>
  <c r="AC230" i="1"/>
  <c r="AC228" i="1"/>
  <c r="AC229" i="1"/>
  <c r="AC231" i="1"/>
  <c r="AD231" i="1" s="1"/>
  <c r="AC234" i="1"/>
  <c r="AC232" i="1"/>
  <c r="AC233" i="1"/>
  <c r="AC236" i="1"/>
  <c r="AC235" i="1"/>
  <c r="AC238" i="1"/>
  <c r="AC237" i="1"/>
  <c r="AC239" i="1"/>
  <c r="AC240" i="1"/>
  <c r="AC242" i="1"/>
  <c r="AC241" i="1"/>
  <c r="AD241" i="1" s="1"/>
  <c r="AC243" i="1"/>
  <c r="AD243" i="1" s="1"/>
  <c r="AC245" i="1"/>
  <c r="AC244" i="1"/>
  <c r="AC246" i="1"/>
  <c r="AC249" i="1"/>
  <c r="AC247" i="1"/>
  <c r="AD247" i="1" s="1"/>
  <c r="AC248" i="1"/>
  <c r="AC250" i="1"/>
  <c r="AC251" i="1"/>
  <c r="AC252" i="1"/>
  <c r="AC253" i="1"/>
  <c r="AD253" i="1" s="1"/>
  <c r="AC255" i="1"/>
  <c r="AC254" i="1"/>
  <c r="AD254" i="1" s="1"/>
  <c r="AC258" i="1"/>
  <c r="AC257" i="1"/>
  <c r="AC256" i="1"/>
  <c r="AC260" i="1"/>
  <c r="AC259" i="1"/>
  <c r="AD259" i="1" s="1"/>
  <c r="AC264" i="1"/>
  <c r="AC263" i="1"/>
  <c r="AC261" i="1"/>
  <c r="AC262" i="1"/>
  <c r="AC265" i="1"/>
  <c r="AC266" i="1"/>
  <c r="AC267" i="1"/>
  <c r="AC268" i="1"/>
  <c r="AC270" i="1"/>
  <c r="AC269" i="1"/>
  <c r="AC271" i="1"/>
  <c r="AC272" i="1"/>
  <c r="AC273" i="1"/>
  <c r="AC274" i="1"/>
  <c r="AC275" i="1"/>
  <c r="AC276" i="1"/>
  <c r="AC277" i="1"/>
  <c r="AD277" i="1" s="1"/>
  <c r="AC279" i="1"/>
  <c r="AC278" i="1"/>
  <c r="AD278" i="1" s="1"/>
  <c r="AC281" i="1"/>
  <c r="AC280" i="1"/>
  <c r="AC282" i="1"/>
  <c r="AC283" i="1"/>
  <c r="AC286" i="1"/>
  <c r="AC284" i="1"/>
  <c r="AC285" i="1"/>
  <c r="AC287" i="1"/>
  <c r="AC288" i="1"/>
  <c r="AC290" i="1"/>
  <c r="AC289" i="1"/>
  <c r="AD289" i="1" s="1"/>
  <c r="AD292" i="1"/>
  <c r="P100" i="1"/>
  <c r="AC294" i="1"/>
  <c r="AC296" i="1"/>
  <c r="Z297" i="1"/>
  <c r="AB297" i="1" s="1"/>
  <c r="AC297" i="1" s="1"/>
  <c r="AC293" i="1"/>
  <c r="AD293" i="1" s="1"/>
  <c r="AC295" i="1"/>
  <c r="AD295" i="1" s="1"/>
  <c r="G482" i="2"/>
  <c r="I482" i="2"/>
  <c r="C487" i="2"/>
  <c r="E487" i="2" s="1"/>
  <c r="AP98" i="1"/>
  <c r="R203" i="1"/>
  <c r="L102" i="1"/>
  <c r="O101" i="1"/>
  <c r="N101" i="1"/>
  <c r="M101" i="1"/>
  <c r="AO99" i="1"/>
  <c r="AQ99" i="1" s="1"/>
  <c r="S99" i="1"/>
  <c r="BD99" i="1" s="1"/>
  <c r="AQ98" i="1"/>
  <c r="C494" i="2" l="1"/>
  <c r="E489" i="2"/>
  <c r="I489" i="2"/>
  <c r="G489" i="2"/>
  <c r="B1518" i="2"/>
  <c r="J1513" i="2"/>
  <c r="B1579" i="2"/>
  <c r="J1574" i="2"/>
  <c r="C495" i="2"/>
  <c r="E490" i="2"/>
  <c r="I490" i="2"/>
  <c r="G490" i="2"/>
  <c r="B1576" i="2"/>
  <c r="J1571" i="2"/>
  <c r="C493" i="2"/>
  <c r="E488" i="2"/>
  <c r="G488" i="2"/>
  <c r="I488" i="2"/>
  <c r="B1577" i="2"/>
  <c r="J1572" i="2"/>
  <c r="E491" i="2"/>
  <c r="G491" i="2"/>
  <c r="C496" i="2"/>
  <c r="I491" i="2"/>
  <c r="B1580" i="2"/>
  <c r="J1575" i="2"/>
  <c r="J472" i="2"/>
  <c r="J473" i="2"/>
  <c r="J474" i="2"/>
  <c r="J475" i="2"/>
  <c r="J471" i="2"/>
  <c r="AD274" i="1"/>
  <c r="AD271" i="1"/>
  <c r="Z397" i="1"/>
  <c r="AB397" i="1" s="1"/>
  <c r="AD256" i="1"/>
  <c r="AD272" i="1"/>
  <c r="AD275" i="1"/>
  <c r="AD251" i="1"/>
  <c r="AD239" i="1"/>
  <c r="AD227" i="1"/>
  <c r="AD283" i="1"/>
  <c r="AD280" i="1"/>
  <c r="AD244" i="1"/>
  <c r="AD232" i="1"/>
  <c r="AD220" i="1"/>
  <c r="AD268" i="1"/>
  <c r="AD286" i="1"/>
  <c r="AD225" i="1"/>
  <c r="AD212" i="1"/>
  <c r="AD249" i="1"/>
  <c r="AD236" i="1"/>
  <c r="AD210" i="1"/>
  <c r="AD296" i="1"/>
  <c r="AD270" i="1"/>
  <c r="AD257" i="1"/>
  <c r="AD207" i="1"/>
  <c r="AD234" i="1"/>
  <c r="AD214" i="1"/>
  <c r="AD279" i="1"/>
  <c r="AD266" i="1"/>
  <c r="AD255" i="1"/>
  <c r="AD229" i="1"/>
  <c r="AD265" i="1"/>
  <c r="AD228" i="1"/>
  <c r="AD294" i="1"/>
  <c r="AD288" i="1"/>
  <c r="AD276" i="1"/>
  <c r="AD262" i="1"/>
  <c r="AD252" i="1"/>
  <c r="AD240" i="1"/>
  <c r="AD216" i="1"/>
  <c r="AD235" i="1"/>
  <c r="AD282" i="1"/>
  <c r="AD269" i="1"/>
  <c r="AD246" i="1"/>
  <c r="AD233" i="1"/>
  <c r="AD223" i="1"/>
  <c r="AD211" i="1"/>
  <c r="AD245" i="1"/>
  <c r="AD267" i="1"/>
  <c r="AD208" i="1"/>
  <c r="AD290" i="1"/>
  <c r="AD242" i="1"/>
  <c r="AD218" i="1"/>
  <c r="AD213" i="1"/>
  <c r="AD281" i="1"/>
  <c r="AD230" i="1"/>
  <c r="AD221" i="1"/>
  <c r="Z298" i="1"/>
  <c r="AB298" i="1" s="1"/>
  <c r="AC298" i="1" s="1"/>
  <c r="AD298" i="1" s="1"/>
  <c r="AD287" i="1"/>
  <c r="AD261" i="1"/>
  <c r="AD215" i="1"/>
  <c r="AD291" i="1"/>
  <c r="AD297" i="1"/>
  <c r="AD285" i="1"/>
  <c r="AD263" i="1"/>
  <c r="AD250" i="1"/>
  <c r="AD237" i="1"/>
  <c r="AD226" i="1"/>
  <c r="AD209" i="1"/>
  <c r="AD260" i="1"/>
  <c r="Q100" i="1"/>
  <c r="AD258" i="1"/>
  <c r="AD284" i="1"/>
  <c r="AD273" i="1"/>
  <c r="AD264" i="1"/>
  <c r="AD248" i="1"/>
  <c r="AD238" i="1"/>
  <c r="AD224" i="1"/>
  <c r="AD206" i="1"/>
  <c r="G487" i="2"/>
  <c r="I487" i="2"/>
  <c r="C492" i="2"/>
  <c r="E492" i="2" s="1"/>
  <c r="AP99" i="1"/>
  <c r="P101" i="1"/>
  <c r="R204" i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M102" i="1"/>
  <c r="N102" i="1"/>
  <c r="O102" i="1"/>
  <c r="L103" i="1"/>
  <c r="E496" i="2" l="1"/>
  <c r="I496" i="2"/>
  <c r="C501" i="2"/>
  <c r="G496" i="2"/>
  <c r="C500" i="2"/>
  <c r="E495" i="2"/>
  <c r="I495" i="2"/>
  <c r="G495" i="2"/>
  <c r="B1582" i="2"/>
  <c r="J1577" i="2"/>
  <c r="B1584" i="2"/>
  <c r="J1579" i="2"/>
  <c r="B1523" i="2"/>
  <c r="J1518" i="2"/>
  <c r="C498" i="2"/>
  <c r="E493" i="2"/>
  <c r="I493" i="2"/>
  <c r="G493" i="2"/>
  <c r="B1585" i="2"/>
  <c r="J1580" i="2"/>
  <c r="B1581" i="2"/>
  <c r="J1576" i="2"/>
  <c r="C499" i="2"/>
  <c r="E494" i="2"/>
  <c r="I494" i="2"/>
  <c r="G494" i="2"/>
  <c r="Z398" i="1"/>
  <c r="AB398" i="1" s="1"/>
  <c r="P102" i="1"/>
  <c r="Z299" i="1"/>
  <c r="AB299" i="1" s="1"/>
  <c r="AC299" i="1" s="1"/>
  <c r="AD299" i="1" s="1"/>
  <c r="S100" i="1"/>
  <c r="BD100" i="1" s="1"/>
  <c r="AO100" i="1"/>
  <c r="G492" i="2"/>
  <c r="I492" i="2"/>
  <c r="C497" i="2"/>
  <c r="E497" i="2" s="1"/>
  <c r="Q101" i="1"/>
  <c r="Q102" i="1"/>
  <c r="M103" i="1"/>
  <c r="L104" i="1"/>
  <c r="L105" i="1" s="1"/>
  <c r="N103" i="1"/>
  <c r="O103" i="1"/>
  <c r="AO101" i="1"/>
  <c r="AQ101" i="1" s="1"/>
  <c r="S101" i="1"/>
  <c r="BD101" i="1" s="1"/>
  <c r="C504" i="2" l="1"/>
  <c r="E499" i="2"/>
  <c r="I499" i="2"/>
  <c r="G499" i="2"/>
  <c r="B1589" i="2"/>
  <c r="J1584" i="2"/>
  <c r="B1586" i="2"/>
  <c r="J1581" i="2"/>
  <c r="B1587" i="2"/>
  <c r="J1582" i="2"/>
  <c r="C505" i="2"/>
  <c r="E500" i="2"/>
  <c r="I500" i="2"/>
  <c r="G500" i="2"/>
  <c r="B1590" i="2"/>
  <c r="J1585" i="2"/>
  <c r="C503" i="2"/>
  <c r="E498" i="2"/>
  <c r="G498" i="2"/>
  <c r="I498" i="2"/>
  <c r="E501" i="2"/>
  <c r="I501" i="2"/>
  <c r="G501" i="2"/>
  <c r="C506" i="2"/>
  <c r="B1528" i="2"/>
  <c r="J1523" i="2"/>
  <c r="J476" i="2"/>
  <c r="J477" i="2"/>
  <c r="J478" i="2"/>
  <c r="J479" i="2"/>
  <c r="J480" i="2"/>
  <c r="J484" i="2"/>
  <c r="J485" i="2"/>
  <c r="J481" i="2"/>
  <c r="J482" i="2"/>
  <c r="J483" i="2"/>
  <c r="Z399" i="1"/>
  <c r="AB399" i="1" s="1"/>
  <c r="AP100" i="1"/>
  <c r="AQ100" i="1"/>
  <c r="Z300" i="1"/>
  <c r="AB300" i="1" s="1"/>
  <c r="G497" i="2"/>
  <c r="C502" i="2"/>
  <c r="E502" i="2" s="1"/>
  <c r="I497" i="2"/>
  <c r="M105" i="1"/>
  <c r="N105" i="1"/>
  <c r="L106" i="1"/>
  <c r="O105" i="1"/>
  <c r="AP101" i="1"/>
  <c r="P103" i="1"/>
  <c r="M104" i="1"/>
  <c r="O104" i="1"/>
  <c r="N104" i="1"/>
  <c r="P104" i="1"/>
  <c r="AQ102" i="1"/>
  <c r="AO102" i="1"/>
  <c r="S102" i="1"/>
  <c r="BD102" i="1" s="1"/>
  <c r="E506" i="2" l="1"/>
  <c r="G506" i="2"/>
  <c r="C511" i="2"/>
  <c r="I506" i="2"/>
  <c r="E505" i="2"/>
  <c r="I505" i="2"/>
  <c r="C510" i="2"/>
  <c r="G505" i="2"/>
  <c r="B1592" i="2"/>
  <c r="J1587" i="2"/>
  <c r="B1591" i="2"/>
  <c r="J1586" i="2"/>
  <c r="E503" i="2"/>
  <c r="G503" i="2"/>
  <c r="I503" i="2"/>
  <c r="C508" i="2"/>
  <c r="B1594" i="2"/>
  <c r="J1589" i="2"/>
  <c r="B1595" i="2"/>
  <c r="J1590" i="2"/>
  <c r="B1533" i="2"/>
  <c r="J1528" i="2"/>
  <c r="C509" i="2"/>
  <c r="E504" i="2"/>
  <c r="G504" i="2"/>
  <c r="I504" i="2"/>
  <c r="J486" i="2"/>
  <c r="J487" i="2"/>
  <c r="J488" i="2"/>
  <c r="J489" i="2"/>
  <c r="J490" i="2"/>
  <c r="AC300" i="1"/>
  <c r="AD300" i="1" s="1"/>
  <c r="Z400" i="1"/>
  <c r="AB400" i="1" s="1"/>
  <c r="P105" i="1"/>
  <c r="Q104" i="1"/>
  <c r="Q105" i="1"/>
  <c r="Z301" i="1"/>
  <c r="AB301" i="1" s="1"/>
  <c r="AC301" i="1" s="1"/>
  <c r="AD301" i="1" s="1"/>
  <c r="G502" i="2"/>
  <c r="C507" i="2"/>
  <c r="E507" i="2" s="1"/>
  <c r="I502" i="2"/>
  <c r="AP102" i="1"/>
  <c r="AO105" i="1"/>
  <c r="M106" i="1"/>
  <c r="L107" i="1"/>
  <c r="N106" i="1"/>
  <c r="O106" i="1"/>
  <c r="P106" i="1"/>
  <c r="AO104" i="1"/>
  <c r="S104" i="1"/>
  <c r="Q103" i="1"/>
  <c r="E509" i="2" l="1"/>
  <c r="C514" i="2"/>
  <c r="I509" i="2"/>
  <c r="G509" i="2"/>
  <c r="B1596" i="2"/>
  <c r="J1591" i="2"/>
  <c r="B1538" i="2"/>
  <c r="J1533" i="2"/>
  <c r="B1597" i="2"/>
  <c r="J1592" i="2"/>
  <c r="B1600" i="2"/>
  <c r="J1595" i="2"/>
  <c r="E510" i="2"/>
  <c r="G510" i="2"/>
  <c r="I510" i="2"/>
  <c r="C515" i="2"/>
  <c r="B1599" i="2"/>
  <c r="J1594" i="2"/>
  <c r="E508" i="2"/>
  <c r="C513" i="2"/>
  <c r="G508" i="2"/>
  <c r="I508" i="2"/>
  <c r="E511" i="2"/>
  <c r="I511" i="2"/>
  <c r="G511" i="2"/>
  <c r="C516" i="2"/>
  <c r="Z401" i="1"/>
  <c r="AB401" i="1" s="1"/>
  <c r="T104" i="1"/>
  <c r="BD104" i="1"/>
  <c r="S105" i="1"/>
  <c r="BD105" i="1" s="1"/>
  <c r="Q106" i="1"/>
  <c r="Z303" i="1"/>
  <c r="AB303" i="1" s="1"/>
  <c r="Z302" i="1"/>
  <c r="AB302" i="1" s="1"/>
  <c r="AC302" i="1" s="1"/>
  <c r="AD302" i="1" s="1"/>
  <c r="I507" i="2"/>
  <c r="C512" i="2"/>
  <c r="E512" i="2" s="1"/>
  <c r="G507" i="2"/>
  <c r="AO106" i="1"/>
  <c r="S106" i="1"/>
  <c r="BD106" i="1" s="1"/>
  <c r="AP105" i="1"/>
  <c r="L108" i="1"/>
  <c r="N107" i="1"/>
  <c r="O107" i="1"/>
  <c r="M107" i="1"/>
  <c r="AO103" i="1"/>
  <c r="AQ104" i="1" s="1"/>
  <c r="S103" i="1"/>
  <c r="BD103" i="1" s="1"/>
  <c r="AP104" i="1"/>
  <c r="B1602" i="2" l="1"/>
  <c r="J1597" i="2"/>
  <c r="B1543" i="2"/>
  <c r="J1538" i="2"/>
  <c r="B1604" i="2"/>
  <c r="J1599" i="2"/>
  <c r="B1601" i="2"/>
  <c r="J1596" i="2"/>
  <c r="B1605" i="2"/>
  <c r="J1600" i="2"/>
  <c r="E513" i="2"/>
  <c r="G513" i="2"/>
  <c r="I513" i="2"/>
  <c r="C518" i="2"/>
  <c r="E515" i="2"/>
  <c r="G515" i="2"/>
  <c r="C520" i="2"/>
  <c r="I515" i="2"/>
  <c r="E516" i="2"/>
  <c r="I516" i="2"/>
  <c r="C521" i="2"/>
  <c r="G516" i="2"/>
  <c r="E514" i="2"/>
  <c r="G514" i="2"/>
  <c r="I514" i="2"/>
  <c r="C519" i="2"/>
  <c r="J508" i="2"/>
  <c r="J509" i="2"/>
  <c r="J510" i="2"/>
  <c r="J506" i="2"/>
  <c r="J507" i="2"/>
  <c r="J496" i="2"/>
  <c r="J497" i="2"/>
  <c r="J498" i="2"/>
  <c r="J499" i="2"/>
  <c r="J500" i="2"/>
  <c r="J491" i="2"/>
  <c r="J492" i="2"/>
  <c r="J493" i="2"/>
  <c r="J494" i="2"/>
  <c r="J495" i="2"/>
  <c r="J501" i="2"/>
  <c r="J502" i="2"/>
  <c r="J503" i="2"/>
  <c r="J504" i="2"/>
  <c r="J505" i="2"/>
  <c r="AC397" i="1"/>
  <c r="AC303" i="1"/>
  <c r="AC314" i="1"/>
  <c r="AC333" i="1"/>
  <c r="AC317" i="1"/>
  <c r="AC341" i="1"/>
  <c r="AC318" i="1"/>
  <c r="AD318" i="1" s="1"/>
  <c r="AC326" i="1"/>
  <c r="AC323" i="1"/>
  <c r="AD323" i="1" s="1"/>
  <c r="AC319" i="1"/>
  <c r="AD319" i="1" s="1"/>
  <c r="AC342" i="1"/>
  <c r="AD342" i="1" s="1"/>
  <c r="AC345" i="1"/>
  <c r="AC329" i="1"/>
  <c r="AC322" i="1"/>
  <c r="AC334" i="1"/>
  <c r="AD334" i="1" s="1"/>
  <c r="AC335" i="1"/>
  <c r="AD335" i="1" s="1"/>
  <c r="AC346" i="1"/>
  <c r="AC328" i="1"/>
  <c r="AC336" i="1"/>
  <c r="AD336" i="1" s="1"/>
  <c r="AC316" i="1"/>
  <c r="AC340" i="1"/>
  <c r="AC352" i="1"/>
  <c r="AC332" i="1"/>
  <c r="AC331" i="1"/>
  <c r="AC339" i="1"/>
  <c r="AC337" i="1"/>
  <c r="AC325" i="1"/>
  <c r="AC330" i="1"/>
  <c r="AD330" i="1" s="1"/>
  <c r="AC343" i="1"/>
  <c r="AC321" i="1"/>
  <c r="AC324" i="1"/>
  <c r="AD324" i="1" s="1"/>
  <c r="AC320" i="1"/>
  <c r="AD320" i="1" s="1"/>
  <c r="AC327" i="1"/>
  <c r="AD327" i="1" s="1"/>
  <c r="AC304" i="1"/>
  <c r="AD304" i="1" s="1"/>
  <c r="AC315" i="1"/>
  <c r="AD315" i="1" s="1"/>
  <c r="AC351" i="1"/>
  <c r="AD351" i="1" s="1"/>
  <c r="AC306" i="1"/>
  <c r="AC309" i="1"/>
  <c r="AC350" i="1"/>
  <c r="AC311" i="1"/>
  <c r="AC310" i="1"/>
  <c r="AD310" i="1" s="1"/>
  <c r="AC312" i="1"/>
  <c r="AD312" i="1" s="1"/>
  <c r="AC349" i="1"/>
  <c r="AC338" i="1"/>
  <c r="AD338" i="1" s="1"/>
  <c r="AC347" i="1"/>
  <c r="AD347" i="1" s="1"/>
  <c r="AC305" i="1"/>
  <c r="AD305" i="1" s="1"/>
  <c r="AC348" i="1"/>
  <c r="AD348" i="1" s="1"/>
  <c r="AC307" i="1"/>
  <c r="AD307" i="1" s="1"/>
  <c r="AC308" i="1"/>
  <c r="AC344" i="1"/>
  <c r="AD344" i="1" s="1"/>
  <c r="AC313" i="1"/>
  <c r="AD313" i="1" s="1"/>
  <c r="AC353" i="1"/>
  <c r="AD353" i="1" s="1"/>
  <c r="AC354" i="1"/>
  <c r="AC355" i="1"/>
  <c r="AC356" i="1"/>
  <c r="AC359" i="1"/>
  <c r="AC357" i="1"/>
  <c r="AD357" i="1" s="1"/>
  <c r="AC358" i="1"/>
  <c r="AC360" i="1"/>
  <c r="AD360" i="1" s="1"/>
  <c r="AC361" i="1"/>
  <c r="AC362" i="1"/>
  <c r="AC363" i="1"/>
  <c r="AC364" i="1"/>
  <c r="AD364" i="1" s="1"/>
  <c r="AC366" i="1"/>
  <c r="AC365" i="1"/>
  <c r="AD365" i="1" s="1"/>
  <c r="AC367" i="1"/>
  <c r="AD367" i="1" s="1"/>
  <c r="AC370" i="1"/>
  <c r="AC368" i="1"/>
  <c r="AC369" i="1"/>
  <c r="AD369" i="1" s="1"/>
  <c r="AC372" i="1"/>
  <c r="AC371" i="1"/>
  <c r="AD371" i="1" s="1"/>
  <c r="AC373" i="1"/>
  <c r="AC374" i="1"/>
  <c r="AC375" i="1"/>
  <c r="AC377" i="1"/>
  <c r="AC376" i="1"/>
  <c r="AD376" i="1" s="1"/>
  <c r="AC378" i="1"/>
  <c r="AD378" i="1" s="1"/>
  <c r="AC379" i="1"/>
  <c r="AD379" i="1" s="1"/>
  <c r="AC381" i="1"/>
  <c r="AC380" i="1"/>
  <c r="AC382" i="1"/>
  <c r="AD382" i="1" s="1"/>
  <c r="AC383" i="1"/>
  <c r="AC386" i="1"/>
  <c r="AD386" i="1" s="1"/>
  <c r="AC384" i="1"/>
  <c r="AC385" i="1"/>
  <c r="AC387" i="1"/>
  <c r="AC388" i="1"/>
  <c r="AD388" i="1" s="1"/>
  <c r="AC390" i="1"/>
  <c r="AC389" i="1"/>
  <c r="AD389" i="1" s="1"/>
  <c r="AC391" i="1"/>
  <c r="AD391" i="1" s="1"/>
  <c r="AC392" i="1"/>
  <c r="AC393" i="1"/>
  <c r="AC396" i="1"/>
  <c r="AD397" i="1" s="1"/>
  <c r="AC395" i="1"/>
  <c r="AC394" i="1"/>
  <c r="AD394" i="1" s="1"/>
  <c r="AC400" i="1"/>
  <c r="AD400" i="1" s="1"/>
  <c r="AC401" i="1"/>
  <c r="AC399" i="1"/>
  <c r="Z403" i="1"/>
  <c r="AB403" i="1" s="1"/>
  <c r="AC403" i="1" s="1"/>
  <c r="Z402" i="1"/>
  <c r="AB402" i="1" s="1"/>
  <c r="AC402" i="1" s="1"/>
  <c r="AD402" i="1" s="1"/>
  <c r="AC398" i="1"/>
  <c r="AD398" i="1" s="1"/>
  <c r="AD303" i="1"/>
  <c r="AQ105" i="1"/>
  <c r="AQ103" i="1"/>
  <c r="P107" i="1"/>
  <c r="I512" i="2"/>
  <c r="C517" i="2"/>
  <c r="E517" i="2" s="1"/>
  <c r="G512" i="2"/>
  <c r="O108" i="1"/>
  <c r="L109" i="1"/>
  <c r="N108" i="1"/>
  <c r="M108" i="1"/>
  <c r="AP103" i="1"/>
  <c r="AP106" i="1"/>
  <c r="AQ106" i="1"/>
  <c r="E521" i="2" l="1"/>
  <c r="G521" i="2"/>
  <c r="C526" i="2"/>
  <c r="I521" i="2"/>
  <c r="B1610" i="2"/>
  <c r="J1605" i="2"/>
  <c r="B1606" i="2"/>
  <c r="J1601" i="2"/>
  <c r="E520" i="2"/>
  <c r="C525" i="2"/>
  <c r="I520" i="2"/>
  <c r="G520" i="2"/>
  <c r="B1609" i="2"/>
  <c r="J1604" i="2"/>
  <c r="B1548" i="2"/>
  <c r="J1543" i="2"/>
  <c r="E519" i="2"/>
  <c r="C524" i="2"/>
  <c r="I519" i="2"/>
  <c r="G519" i="2"/>
  <c r="E518" i="2"/>
  <c r="G518" i="2"/>
  <c r="I518" i="2"/>
  <c r="C523" i="2"/>
  <c r="B1607" i="2"/>
  <c r="J1602" i="2"/>
  <c r="AD355" i="1"/>
  <c r="AD383" i="1"/>
  <c r="AD358" i="1"/>
  <c r="AD381" i="1"/>
  <c r="AD354" i="1"/>
  <c r="AD384" i="1"/>
  <c r="AD373" i="1"/>
  <c r="AD361" i="1"/>
  <c r="AD331" i="1"/>
  <c r="AD372" i="1"/>
  <c r="AD395" i="1"/>
  <c r="AD321" i="1"/>
  <c r="AD343" i="1"/>
  <c r="AD403" i="1"/>
  <c r="AD337" i="1"/>
  <c r="AD385" i="1"/>
  <c r="AD374" i="1"/>
  <c r="AD362" i="1"/>
  <c r="AD308" i="1"/>
  <c r="AD306" i="1"/>
  <c r="AD339" i="1"/>
  <c r="AD329" i="1"/>
  <c r="AD345" i="1"/>
  <c r="AD332" i="1"/>
  <c r="AD352" i="1"/>
  <c r="AD396" i="1"/>
  <c r="AD340" i="1"/>
  <c r="AD393" i="1"/>
  <c r="AD380" i="1"/>
  <c r="AD368" i="1"/>
  <c r="AD359" i="1"/>
  <c r="AD316" i="1"/>
  <c r="AD326" i="1"/>
  <c r="AD392" i="1"/>
  <c r="AD370" i="1"/>
  <c r="AD356" i="1"/>
  <c r="AD349" i="1"/>
  <c r="AD328" i="1"/>
  <c r="AD341" i="1"/>
  <c r="AD346" i="1"/>
  <c r="AD317" i="1"/>
  <c r="AD390" i="1"/>
  <c r="AD366" i="1"/>
  <c r="AD311" i="1"/>
  <c r="AD333" i="1"/>
  <c r="AD399" i="1"/>
  <c r="AD377" i="1"/>
  <c r="AD350" i="1"/>
  <c r="AD325" i="1"/>
  <c r="AD314" i="1"/>
  <c r="AD401" i="1"/>
  <c r="AD387" i="1"/>
  <c r="AD375" i="1"/>
  <c r="AD363" i="1"/>
  <c r="AD309" i="1"/>
  <c r="AD322" i="1"/>
  <c r="P108" i="1"/>
  <c r="Q107" i="1"/>
  <c r="C522" i="2"/>
  <c r="E522" i="2" s="1"/>
  <c r="I517" i="2"/>
  <c r="G517" i="2"/>
  <c r="N109" i="1"/>
  <c r="L110" i="1"/>
  <c r="O109" i="1"/>
  <c r="M109" i="1"/>
  <c r="E525" i="2" l="1"/>
  <c r="G525" i="2"/>
  <c r="C530" i="2"/>
  <c r="I525" i="2"/>
  <c r="B1611" i="2"/>
  <c r="J1606" i="2"/>
  <c r="E524" i="2"/>
  <c r="C529" i="2"/>
  <c r="I524" i="2"/>
  <c r="G524" i="2"/>
  <c r="B1615" i="2"/>
  <c r="J1610" i="2"/>
  <c r="E523" i="2"/>
  <c r="I523" i="2"/>
  <c r="C528" i="2"/>
  <c r="G523" i="2"/>
  <c r="B1553" i="2"/>
  <c r="J1548" i="2"/>
  <c r="E526" i="2"/>
  <c r="C531" i="2"/>
  <c r="I526" i="2"/>
  <c r="G526" i="2"/>
  <c r="B1612" i="2"/>
  <c r="J1607" i="2"/>
  <c r="B1614" i="2"/>
  <c r="J1609" i="2"/>
  <c r="P109" i="1"/>
  <c r="S107" i="1"/>
  <c r="BD107" i="1" s="1"/>
  <c r="AO107" i="1"/>
  <c r="Q108" i="1"/>
  <c r="C527" i="2"/>
  <c r="E527" i="2" s="1"/>
  <c r="G522" i="2"/>
  <c r="I522" i="2"/>
  <c r="M110" i="1"/>
  <c r="L111" i="1"/>
  <c r="N110" i="1"/>
  <c r="O110" i="1"/>
  <c r="E531" i="2" l="1"/>
  <c r="C536" i="2"/>
  <c r="I531" i="2"/>
  <c r="G531" i="2"/>
  <c r="E529" i="2"/>
  <c r="I529" i="2"/>
  <c r="G529" i="2"/>
  <c r="C534" i="2"/>
  <c r="B1558" i="2"/>
  <c r="J1553" i="2"/>
  <c r="B1616" i="2"/>
  <c r="J1611" i="2"/>
  <c r="B1617" i="2"/>
  <c r="J1612" i="2"/>
  <c r="B1620" i="2"/>
  <c r="J1615" i="2"/>
  <c r="E528" i="2"/>
  <c r="I528" i="2"/>
  <c r="G528" i="2"/>
  <c r="C533" i="2"/>
  <c r="E530" i="2"/>
  <c r="G530" i="2"/>
  <c r="I530" i="2"/>
  <c r="C535" i="2"/>
  <c r="B1619" i="2"/>
  <c r="J1614" i="2"/>
  <c r="J511" i="2"/>
  <c r="J512" i="2"/>
  <c r="J513" i="2"/>
  <c r="J514" i="2"/>
  <c r="J515" i="2"/>
  <c r="AO108" i="1"/>
  <c r="S108" i="1"/>
  <c r="BD108" i="1" s="1"/>
  <c r="AP107" i="1"/>
  <c r="AQ107" i="1"/>
  <c r="P110" i="1"/>
  <c r="Q109" i="1"/>
  <c r="C532" i="2"/>
  <c r="E532" i="2" s="1"/>
  <c r="I527" i="2"/>
  <c r="G527" i="2"/>
  <c r="M111" i="1"/>
  <c r="O111" i="1"/>
  <c r="L112" i="1"/>
  <c r="N111" i="1"/>
  <c r="P111" i="1"/>
  <c r="B1621" i="2" l="1"/>
  <c r="J1616" i="2"/>
  <c r="B1563" i="2"/>
  <c r="J1558" i="2"/>
  <c r="E533" i="2"/>
  <c r="G533" i="2"/>
  <c r="I533" i="2"/>
  <c r="C538" i="2"/>
  <c r="E534" i="2"/>
  <c r="G534" i="2"/>
  <c r="C539" i="2"/>
  <c r="I534" i="2"/>
  <c r="E535" i="2"/>
  <c r="G535" i="2"/>
  <c r="I535" i="2"/>
  <c r="C540" i="2"/>
  <c r="B1625" i="2"/>
  <c r="J1620" i="2"/>
  <c r="E536" i="2"/>
  <c r="I536" i="2"/>
  <c r="C541" i="2"/>
  <c r="G536" i="2"/>
  <c r="B1624" i="2"/>
  <c r="J1619" i="2"/>
  <c r="B1622" i="2"/>
  <c r="J1617" i="2"/>
  <c r="J520" i="2"/>
  <c r="J516" i="2"/>
  <c r="J517" i="2"/>
  <c r="J518" i="2"/>
  <c r="J519" i="2"/>
  <c r="Q111" i="1"/>
  <c r="S109" i="1"/>
  <c r="BD109" i="1" s="1"/>
  <c r="AO109" i="1"/>
  <c r="Q110" i="1"/>
  <c r="AP108" i="1"/>
  <c r="AQ108" i="1"/>
  <c r="C537" i="2"/>
  <c r="E537" i="2" s="1"/>
  <c r="G532" i="2"/>
  <c r="I532" i="2"/>
  <c r="AO111" i="1"/>
  <c r="S111" i="1"/>
  <c r="BD111" i="1" s="1"/>
  <c r="O112" i="1"/>
  <c r="M112" i="1"/>
  <c r="N112" i="1"/>
  <c r="L113" i="1"/>
  <c r="P112" i="1"/>
  <c r="B1629" i="2" l="1"/>
  <c r="J1624" i="2"/>
  <c r="E539" i="2"/>
  <c r="C544" i="2"/>
  <c r="G539" i="2"/>
  <c r="I539" i="2"/>
  <c r="E541" i="2"/>
  <c r="C546" i="2"/>
  <c r="G541" i="2"/>
  <c r="I541" i="2"/>
  <c r="E538" i="2"/>
  <c r="I538" i="2"/>
  <c r="C543" i="2"/>
  <c r="G538" i="2"/>
  <c r="B1630" i="2"/>
  <c r="J1625" i="2"/>
  <c r="E540" i="2"/>
  <c r="I540" i="2"/>
  <c r="C545" i="2"/>
  <c r="G540" i="2"/>
  <c r="B1568" i="2"/>
  <c r="J1563" i="2"/>
  <c r="B1627" i="2"/>
  <c r="J1622" i="2"/>
  <c r="B1626" i="2"/>
  <c r="J1621" i="2"/>
  <c r="J521" i="2"/>
  <c r="J522" i="2"/>
  <c r="J523" i="2"/>
  <c r="J524" i="2"/>
  <c r="J525" i="2"/>
  <c r="J532" i="2"/>
  <c r="J533" i="2"/>
  <c r="J534" i="2"/>
  <c r="J535" i="2"/>
  <c r="J531" i="2"/>
  <c r="AO110" i="1"/>
  <c r="S110" i="1"/>
  <c r="BD110" i="1" s="1"/>
  <c r="AP109" i="1"/>
  <c r="AQ109" i="1"/>
  <c r="Q112" i="1"/>
  <c r="C542" i="2"/>
  <c r="E542" i="2" s="1"/>
  <c r="G537" i="2"/>
  <c r="I537" i="2"/>
  <c r="N113" i="1"/>
  <c r="L114" i="1"/>
  <c r="M113" i="1"/>
  <c r="O113" i="1"/>
  <c r="P113" i="1"/>
  <c r="AO112" i="1"/>
  <c r="S112" i="1"/>
  <c r="BD112" i="1" s="1"/>
  <c r="AP111" i="1"/>
  <c r="AQ111" i="1"/>
  <c r="B1573" i="2" l="1"/>
  <c r="J1568" i="2"/>
  <c r="E546" i="2"/>
  <c r="C551" i="2"/>
  <c r="I546" i="2"/>
  <c r="G546" i="2"/>
  <c r="E545" i="2"/>
  <c r="G545" i="2"/>
  <c r="I545" i="2"/>
  <c r="C550" i="2"/>
  <c r="B1632" i="2"/>
  <c r="J1627" i="2"/>
  <c r="E544" i="2"/>
  <c r="C549" i="2"/>
  <c r="G544" i="2"/>
  <c r="I544" i="2"/>
  <c r="B1635" i="2"/>
  <c r="J1630" i="2"/>
  <c r="B1631" i="2"/>
  <c r="J1626" i="2"/>
  <c r="E543" i="2"/>
  <c r="C548" i="2"/>
  <c r="G543" i="2"/>
  <c r="I543" i="2"/>
  <c r="B1634" i="2"/>
  <c r="J1629" i="2"/>
  <c r="J526" i="2"/>
  <c r="J527" i="2"/>
  <c r="J528" i="2"/>
  <c r="J529" i="2"/>
  <c r="J530" i="2"/>
  <c r="J536" i="2"/>
  <c r="J537" i="2"/>
  <c r="J538" i="2"/>
  <c r="J539" i="2"/>
  <c r="J540" i="2"/>
  <c r="Q113" i="1"/>
  <c r="AP110" i="1"/>
  <c r="AQ110" i="1"/>
  <c r="C547" i="2"/>
  <c r="E547" i="2" s="1"/>
  <c r="G542" i="2"/>
  <c r="I542" i="2"/>
  <c r="AO113" i="1"/>
  <c r="S113" i="1"/>
  <c r="BD113" i="1" s="1"/>
  <c r="AP112" i="1"/>
  <c r="AQ112" i="1"/>
  <c r="N114" i="1"/>
  <c r="O114" i="1"/>
  <c r="L115" i="1"/>
  <c r="M114" i="1"/>
  <c r="B1637" i="2" l="1"/>
  <c r="J1632" i="2"/>
  <c r="E548" i="2"/>
  <c r="G548" i="2"/>
  <c r="C553" i="2"/>
  <c r="I548" i="2"/>
  <c r="E550" i="2"/>
  <c r="G550" i="2"/>
  <c r="I550" i="2"/>
  <c r="C555" i="2"/>
  <c r="B1636" i="2"/>
  <c r="J1631" i="2"/>
  <c r="B1640" i="2"/>
  <c r="J1635" i="2"/>
  <c r="E551" i="2"/>
  <c r="C556" i="2"/>
  <c r="G551" i="2"/>
  <c r="I551" i="2"/>
  <c r="E549" i="2"/>
  <c r="G549" i="2"/>
  <c r="I549" i="2"/>
  <c r="C554" i="2"/>
  <c r="B1639" i="2"/>
  <c r="J1634" i="2"/>
  <c r="B1578" i="2"/>
  <c r="J1573" i="2"/>
  <c r="J544" i="2"/>
  <c r="J545" i="2"/>
  <c r="J541" i="2"/>
  <c r="J542" i="2"/>
  <c r="J543" i="2"/>
  <c r="P114" i="1"/>
  <c r="C552" i="2"/>
  <c r="E552" i="2" s="1"/>
  <c r="I547" i="2"/>
  <c r="G547" i="2"/>
  <c r="M115" i="1"/>
  <c r="N115" i="1"/>
  <c r="O115" i="1"/>
  <c r="L116" i="1"/>
  <c r="AP113" i="1"/>
  <c r="AQ113" i="1"/>
  <c r="B1644" i="2" l="1"/>
  <c r="J1639" i="2"/>
  <c r="E554" i="2"/>
  <c r="C559" i="2"/>
  <c r="G554" i="2"/>
  <c r="I554" i="2"/>
  <c r="E555" i="2"/>
  <c r="G555" i="2"/>
  <c r="C560" i="2"/>
  <c r="I555" i="2"/>
  <c r="E553" i="2"/>
  <c r="I553" i="2"/>
  <c r="C558" i="2"/>
  <c r="G553" i="2"/>
  <c r="E556" i="2"/>
  <c r="C561" i="2"/>
  <c r="G556" i="2"/>
  <c r="I556" i="2"/>
  <c r="B1641" i="2"/>
  <c r="J1636" i="2"/>
  <c r="B1583" i="2"/>
  <c r="J1578" i="2"/>
  <c r="B1645" i="2"/>
  <c r="J1640" i="2"/>
  <c r="B1642" i="2"/>
  <c r="J1637" i="2"/>
  <c r="P115" i="1"/>
  <c r="Q114" i="1"/>
  <c r="I552" i="2"/>
  <c r="G552" i="2"/>
  <c r="C557" i="2"/>
  <c r="E557" i="2" s="1"/>
  <c r="M116" i="1"/>
  <c r="N116" i="1"/>
  <c r="L117" i="1"/>
  <c r="O116" i="1"/>
  <c r="B1588" i="2" l="1"/>
  <c r="J1583" i="2"/>
  <c r="E560" i="2"/>
  <c r="I560" i="2"/>
  <c r="C565" i="2"/>
  <c r="G560" i="2"/>
  <c r="B1650" i="2"/>
  <c r="J1645" i="2"/>
  <c r="E561" i="2"/>
  <c r="G561" i="2"/>
  <c r="C566" i="2"/>
  <c r="I561" i="2"/>
  <c r="E559" i="2"/>
  <c r="C564" i="2"/>
  <c r="G559" i="2"/>
  <c r="I559" i="2"/>
  <c r="B1646" i="2"/>
  <c r="J1641" i="2"/>
  <c r="B1647" i="2"/>
  <c r="J1642" i="2"/>
  <c r="E558" i="2"/>
  <c r="G558" i="2"/>
  <c r="I558" i="2"/>
  <c r="C563" i="2"/>
  <c r="B1649" i="2"/>
  <c r="J1644" i="2"/>
  <c r="P116" i="1"/>
  <c r="AO114" i="1"/>
  <c r="S114" i="1"/>
  <c r="BD114" i="1" s="1"/>
  <c r="Q116" i="1"/>
  <c r="Q115" i="1"/>
  <c r="G557" i="2"/>
  <c r="C562" i="2"/>
  <c r="E562" i="2" s="1"/>
  <c r="I557" i="2"/>
  <c r="M117" i="1"/>
  <c r="O117" i="1"/>
  <c r="L118" i="1"/>
  <c r="N117" i="1"/>
  <c r="AO116" i="1"/>
  <c r="S116" i="1"/>
  <c r="BD116" i="1" s="1"/>
  <c r="B1652" i="2" l="1"/>
  <c r="J1647" i="2"/>
  <c r="B1655" i="2"/>
  <c r="J1650" i="2"/>
  <c r="E563" i="2"/>
  <c r="I563" i="2"/>
  <c r="G563" i="2"/>
  <c r="C568" i="2"/>
  <c r="B1651" i="2"/>
  <c r="J1646" i="2"/>
  <c r="E565" i="2"/>
  <c r="G565" i="2"/>
  <c r="I565" i="2"/>
  <c r="C570" i="2"/>
  <c r="E566" i="2"/>
  <c r="C571" i="2"/>
  <c r="G566" i="2"/>
  <c r="I566" i="2"/>
  <c r="E564" i="2"/>
  <c r="C569" i="2"/>
  <c r="G564" i="2"/>
  <c r="I564" i="2"/>
  <c r="B1654" i="2"/>
  <c r="J1649" i="2"/>
  <c r="B1593" i="2"/>
  <c r="J1588" i="2"/>
  <c r="J546" i="2"/>
  <c r="J547" i="2"/>
  <c r="J548" i="2"/>
  <c r="J549" i="2"/>
  <c r="J550" i="2"/>
  <c r="J556" i="2"/>
  <c r="J557" i="2"/>
  <c r="J558" i="2"/>
  <c r="J559" i="2"/>
  <c r="J560" i="2"/>
  <c r="P117" i="1"/>
  <c r="S115" i="1"/>
  <c r="BD115" i="1" s="1"/>
  <c r="AO115" i="1"/>
  <c r="Q117" i="1"/>
  <c r="AQ114" i="1"/>
  <c r="AP114" i="1"/>
  <c r="C567" i="2"/>
  <c r="E567" i="2" s="1"/>
  <c r="G562" i="2"/>
  <c r="I562" i="2"/>
  <c r="AP116" i="1"/>
  <c r="AQ116" i="1"/>
  <c r="M118" i="1"/>
  <c r="N118" i="1"/>
  <c r="O118" i="1"/>
  <c r="L119" i="1"/>
  <c r="AO117" i="1"/>
  <c r="S117" i="1"/>
  <c r="BD117" i="1" s="1"/>
  <c r="B1659" i="2" l="1"/>
  <c r="J1654" i="2"/>
  <c r="B1656" i="2"/>
  <c r="J1651" i="2"/>
  <c r="C574" i="2"/>
  <c r="E569" i="2"/>
  <c r="G569" i="2"/>
  <c r="I569" i="2"/>
  <c r="C573" i="2"/>
  <c r="E568" i="2"/>
  <c r="G568" i="2"/>
  <c r="I568" i="2"/>
  <c r="B1660" i="2"/>
  <c r="J1655" i="2"/>
  <c r="E571" i="2"/>
  <c r="G571" i="2"/>
  <c r="C576" i="2"/>
  <c r="I571" i="2"/>
  <c r="E570" i="2"/>
  <c r="C575" i="2"/>
  <c r="I570" i="2"/>
  <c r="G570" i="2"/>
  <c r="B1598" i="2"/>
  <c r="J1593" i="2"/>
  <c r="B1657" i="2"/>
  <c r="J1652" i="2"/>
  <c r="J551" i="2"/>
  <c r="J552" i="2"/>
  <c r="J553" i="2"/>
  <c r="J554" i="2"/>
  <c r="J555" i="2"/>
  <c r="J561" i="2"/>
  <c r="J562" i="2"/>
  <c r="J563" i="2"/>
  <c r="J564" i="2"/>
  <c r="J565" i="2"/>
  <c r="P118" i="1"/>
  <c r="Q118" i="1"/>
  <c r="AO118" i="1" s="1"/>
  <c r="AP115" i="1"/>
  <c r="AQ115" i="1"/>
  <c r="G567" i="2"/>
  <c r="I567" i="2"/>
  <c r="C572" i="2"/>
  <c r="E572" i="2" s="1"/>
  <c r="S118" i="1"/>
  <c r="BD118" i="1" s="1"/>
  <c r="AP117" i="1"/>
  <c r="AQ117" i="1"/>
  <c r="M119" i="1"/>
  <c r="N119" i="1"/>
  <c r="L120" i="1"/>
  <c r="O119" i="1"/>
  <c r="P119" i="1"/>
  <c r="E573" i="2" l="1"/>
  <c r="I573" i="2"/>
  <c r="C578" i="2"/>
  <c r="G573" i="2"/>
  <c r="E575" i="2"/>
  <c r="C580" i="2"/>
  <c r="G575" i="2"/>
  <c r="I575" i="2"/>
  <c r="B1603" i="2"/>
  <c r="J1598" i="2"/>
  <c r="E576" i="2"/>
  <c r="G576" i="2"/>
  <c r="I576" i="2"/>
  <c r="C581" i="2"/>
  <c r="E574" i="2"/>
  <c r="C579" i="2"/>
  <c r="G574" i="2"/>
  <c r="I574" i="2"/>
  <c r="B1661" i="2"/>
  <c r="J1656" i="2"/>
  <c r="B1662" i="2"/>
  <c r="J1657" i="2"/>
  <c r="B1665" i="2"/>
  <c r="J1660" i="2"/>
  <c r="B1664" i="2"/>
  <c r="J1659" i="2"/>
  <c r="J568" i="2"/>
  <c r="J569" i="2"/>
  <c r="J570" i="2"/>
  <c r="J566" i="2"/>
  <c r="J567" i="2"/>
  <c r="Q119" i="1"/>
  <c r="C577" i="2"/>
  <c r="E577" i="2" s="1"/>
  <c r="I572" i="2"/>
  <c r="G572" i="2"/>
  <c r="O120" i="1"/>
  <c r="M120" i="1"/>
  <c r="N120" i="1"/>
  <c r="L121" i="1"/>
  <c r="AO119" i="1"/>
  <c r="S119" i="1"/>
  <c r="BD119" i="1" s="1"/>
  <c r="AP118" i="1"/>
  <c r="AQ118" i="1"/>
  <c r="B1667" i="2" l="1"/>
  <c r="J1662" i="2"/>
  <c r="B1608" i="2"/>
  <c r="J1603" i="2"/>
  <c r="B1666" i="2"/>
  <c r="J1661" i="2"/>
  <c r="E580" i="2"/>
  <c r="G580" i="2"/>
  <c r="C585" i="2"/>
  <c r="I580" i="2"/>
  <c r="E579" i="2"/>
  <c r="I579" i="2"/>
  <c r="G579" i="2"/>
  <c r="C584" i="2"/>
  <c r="E578" i="2"/>
  <c r="C583" i="2"/>
  <c r="G578" i="2"/>
  <c r="I578" i="2"/>
  <c r="E581" i="2"/>
  <c r="G581" i="2"/>
  <c r="I581" i="2"/>
  <c r="C586" i="2"/>
  <c r="B1670" i="2"/>
  <c r="J1665" i="2"/>
  <c r="B1669" i="2"/>
  <c r="J1664" i="2"/>
  <c r="J571" i="2"/>
  <c r="J572" i="2"/>
  <c r="J573" i="2"/>
  <c r="J574" i="2"/>
  <c r="J575" i="2"/>
  <c r="P120" i="1"/>
  <c r="I577" i="2"/>
  <c r="C582" i="2"/>
  <c r="E582" i="2" s="1"/>
  <c r="G577" i="2"/>
  <c r="AP119" i="1"/>
  <c r="AQ119" i="1"/>
  <c r="O121" i="1"/>
  <c r="M121" i="1"/>
  <c r="L122" i="1"/>
  <c r="N121" i="1"/>
  <c r="E586" i="2" l="1"/>
  <c r="G586" i="2"/>
  <c r="I586" i="2"/>
  <c r="C591" i="2"/>
  <c r="B1675" i="2"/>
  <c r="J1670" i="2"/>
  <c r="E585" i="2"/>
  <c r="C590" i="2"/>
  <c r="I585" i="2"/>
  <c r="G585" i="2"/>
  <c r="B1671" i="2"/>
  <c r="J1666" i="2"/>
  <c r="B1613" i="2"/>
  <c r="J1608" i="2"/>
  <c r="E583" i="2"/>
  <c r="G583" i="2"/>
  <c r="I583" i="2"/>
  <c r="C588" i="2"/>
  <c r="E584" i="2"/>
  <c r="C589" i="2"/>
  <c r="I584" i="2"/>
  <c r="G584" i="2"/>
  <c r="B1674" i="2"/>
  <c r="J1669" i="2"/>
  <c r="B1672" i="2"/>
  <c r="J1667" i="2"/>
  <c r="P121" i="1"/>
  <c r="Q121" i="1"/>
  <c r="Q120" i="1"/>
  <c r="G582" i="2"/>
  <c r="I582" i="2"/>
  <c r="C587" i="2"/>
  <c r="E587" i="2" s="1"/>
  <c r="L123" i="1"/>
  <c r="M122" i="1"/>
  <c r="O122" i="1"/>
  <c r="N122" i="1"/>
  <c r="P122" i="1"/>
  <c r="AO121" i="1"/>
  <c r="S121" i="1"/>
  <c r="BD121" i="1" s="1"/>
  <c r="B1679" i="2" l="1"/>
  <c r="J1674" i="2"/>
  <c r="B1676" i="2"/>
  <c r="J1671" i="2"/>
  <c r="E589" i="2"/>
  <c r="G589" i="2"/>
  <c r="C594" i="2"/>
  <c r="I589" i="2"/>
  <c r="E590" i="2"/>
  <c r="G590" i="2"/>
  <c r="C595" i="2"/>
  <c r="I590" i="2"/>
  <c r="E588" i="2"/>
  <c r="I588" i="2"/>
  <c r="C593" i="2"/>
  <c r="G588" i="2"/>
  <c r="B1680" i="2"/>
  <c r="J1675" i="2"/>
  <c r="E591" i="2"/>
  <c r="C596" i="2"/>
  <c r="I591" i="2"/>
  <c r="G591" i="2"/>
  <c r="B1677" i="2"/>
  <c r="J1672" i="2"/>
  <c r="B1618" i="2"/>
  <c r="J1613" i="2"/>
  <c r="J581" i="2"/>
  <c r="J582" i="2"/>
  <c r="J583" i="2"/>
  <c r="J584" i="2"/>
  <c r="J585" i="2"/>
  <c r="Q122" i="1"/>
  <c r="AO120" i="1"/>
  <c r="S120" i="1"/>
  <c r="BD120" i="1" s="1"/>
  <c r="C592" i="2"/>
  <c r="E592" i="2" s="1"/>
  <c r="G587" i="2"/>
  <c r="I587" i="2"/>
  <c r="AP121" i="1"/>
  <c r="AO122" i="1"/>
  <c r="S122" i="1"/>
  <c r="BD122" i="1" s="1"/>
  <c r="O123" i="1"/>
  <c r="N123" i="1"/>
  <c r="L124" i="1"/>
  <c r="M123" i="1"/>
  <c r="P123" i="1"/>
  <c r="E595" i="2" l="1"/>
  <c r="C600" i="2"/>
  <c r="G595" i="2"/>
  <c r="I595" i="2"/>
  <c r="E596" i="2"/>
  <c r="I596" i="2"/>
  <c r="C601" i="2"/>
  <c r="G596" i="2"/>
  <c r="E594" i="2"/>
  <c r="C599" i="2"/>
  <c r="I594" i="2"/>
  <c r="G594" i="2"/>
  <c r="B1685" i="2"/>
  <c r="J1680" i="2"/>
  <c r="E593" i="2"/>
  <c r="I593" i="2"/>
  <c r="C598" i="2"/>
  <c r="G593" i="2"/>
  <c r="B1681" i="2"/>
  <c r="J1676" i="2"/>
  <c r="B1682" i="2"/>
  <c r="J1677" i="2"/>
  <c r="B1623" i="2"/>
  <c r="J1618" i="2"/>
  <c r="B1684" i="2"/>
  <c r="J1679" i="2"/>
  <c r="J586" i="2"/>
  <c r="J587" i="2"/>
  <c r="J588" i="2"/>
  <c r="J589" i="2"/>
  <c r="J590" i="2"/>
  <c r="J580" i="2"/>
  <c r="J576" i="2"/>
  <c r="J577" i="2"/>
  <c r="J578" i="2"/>
  <c r="J579" i="2"/>
  <c r="AQ120" i="1"/>
  <c r="AP120" i="1"/>
  <c r="Q123" i="1"/>
  <c r="AQ121" i="1"/>
  <c r="C597" i="2"/>
  <c r="E597" i="2" s="1"/>
  <c r="I592" i="2"/>
  <c r="G592" i="2"/>
  <c r="AO123" i="1"/>
  <c r="S123" i="1"/>
  <c r="BD123" i="1" s="1"/>
  <c r="L125" i="1"/>
  <c r="M124" i="1"/>
  <c r="N124" i="1"/>
  <c r="O124" i="1"/>
  <c r="AP122" i="1"/>
  <c r="AQ122" i="1"/>
  <c r="E599" i="2" l="1"/>
  <c r="G599" i="2"/>
  <c r="I599" i="2"/>
  <c r="C604" i="2"/>
  <c r="B1687" i="2"/>
  <c r="J1682" i="2"/>
  <c r="B1686" i="2"/>
  <c r="J1681" i="2"/>
  <c r="E601" i="2"/>
  <c r="G601" i="2"/>
  <c r="C606" i="2"/>
  <c r="I601" i="2"/>
  <c r="E598" i="2"/>
  <c r="I598" i="2"/>
  <c r="C603" i="2"/>
  <c r="G598" i="2"/>
  <c r="B1628" i="2"/>
  <c r="J1623" i="2"/>
  <c r="E600" i="2"/>
  <c r="C605" i="2"/>
  <c r="G600" i="2"/>
  <c r="I600" i="2"/>
  <c r="B1689" i="2"/>
  <c r="J1684" i="2"/>
  <c r="B1690" i="2"/>
  <c r="J1685" i="2"/>
  <c r="J592" i="2"/>
  <c r="J593" i="2"/>
  <c r="J594" i="2"/>
  <c r="J595" i="2"/>
  <c r="J591" i="2"/>
  <c r="P124" i="1"/>
  <c r="C602" i="2"/>
  <c r="E602" i="2" s="1"/>
  <c r="I597" i="2"/>
  <c r="G597" i="2"/>
  <c r="N125" i="1"/>
  <c r="L126" i="1"/>
  <c r="M125" i="1"/>
  <c r="O125" i="1"/>
  <c r="AP123" i="1"/>
  <c r="AQ123" i="1"/>
  <c r="B1694" i="2" l="1"/>
  <c r="J1689" i="2"/>
  <c r="E606" i="2"/>
  <c r="I606" i="2"/>
  <c r="G606" i="2"/>
  <c r="C611" i="2"/>
  <c r="B1691" i="2"/>
  <c r="J1686" i="2"/>
  <c r="B1633" i="2"/>
  <c r="J1628" i="2"/>
  <c r="B1692" i="2"/>
  <c r="J1687" i="2"/>
  <c r="E605" i="2"/>
  <c r="I605" i="2"/>
  <c r="G605" i="2"/>
  <c r="C610" i="2"/>
  <c r="E604" i="2"/>
  <c r="C609" i="2"/>
  <c r="G604" i="2"/>
  <c r="I604" i="2"/>
  <c r="E603" i="2"/>
  <c r="G603" i="2"/>
  <c r="C608" i="2"/>
  <c r="I603" i="2"/>
  <c r="B1695" i="2"/>
  <c r="J1690" i="2"/>
  <c r="P125" i="1"/>
  <c r="Q124" i="1"/>
  <c r="G602" i="2"/>
  <c r="C607" i="2"/>
  <c r="E607" i="2" s="1"/>
  <c r="I602" i="2"/>
  <c r="L127" i="1"/>
  <c r="O126" i="1"/>
  <c r="M126" i="1"/>
  <c r="N126" i="1"/>
  <c r="E608" i="2" l="1"/>
  <c r="C613" i="2"/>
  <c r="G608" i="2"/>
  <c r="I608" i="2"/>
  <c r="B1638" i="2"/>
  <c r="J1633" i="2"/>
  <c r="B1696" i="2"/>
  <c r="J1691" i="2"/>
  <c r="E609" i="2"/>
  <c r="G609" i="2"/>
  <c r="C614" i="2"/>
  <c r="I609" i="2"/>
  <c r="E611" i="2"/>
  <c r="C616" i="2"/>
  <c r="I611" i="2"/>
  <c r="G611" i="2"/>
  <c r="B1697" i="2"/>
  <c r="J1692" i="2"/>
  <c r="E610" i="2"/>
  <c r="C615" i="2"/>
  <c r="G610" i="2"/>
  <c r="I610" i="2"/>
  <c r="B1700" i="2"/>
  <c r="J1695" i="2"/>
  <c r="B1699" i="2"/>
  <c r="J1694" i="2"/>
  <c r="P126" i="1"/>
  <c r="Q126" i="1"/>
  <c r="AO124" i="1"/>
  <c r="S124" i="1"/>
  <c r="BD124" i="1" s="1"/>
  <c r="Q125" i="1"/>
  <c r="G607" i="2"/>
  <c r="I607" i="2"/>
  <c r="C612" i="2"/>
  <c r="E612" i="2" s="1"/>
  <c r="N127" i="1"/>
  <c r="L128" i="1"/>
  <c r="O127" i="1"/>
  <c r="M127" i="1"/>
  <c r="P127" i="1"/>
  <c r="AO126" i="1"/>
  <c r="S126" i="1"/>
  <c r="BD126" i="1" s="1"/>
  <c r="B1701" i="2" l="1"/>
  <c r="J1696" i="2"/>
  <c r="B1702" i="2"/>
  <c r="J1697" i="2"/>
  <c r="B1643" i="2"/>
  <c r="J1638" i="2"/>
  <c r="B1705" i="2"/>
  <c r="J1700" i="2"/>
  <c r="E614" i="2"/>
  <c r="G614" i="2"/>
  <c r="I614" i="2"/>
  <c r="C619" i="2"/>
  <c r="E616" i="2"/>
  <c r="C621" i="2"/>
  <c r="G616" i="2"/>
  <c r="I616" i="2"/>
  <c r="E613" i="2"/>
  <c r="G613" i="2"/>
  <c r="C618" i="2"/>
  <c r="I613" i="2"/>
  <c r="E615" i="2"/>
  <c r="I615" i="2"/>
  <c r="C620" i="2"/>
  <c r="G615" i="2"/>
  <c r="B1704" i="2"/>
  <c r="J1699" i="2"/>
  <c r="J606" i="2"/>
  <c r="J607" i="2"/>
  <c r="J608" i="2"/>
  <c r="J609" i="2"/>
  <c r="J610" i="2"/>
  <c r="J596" i="2"/>
  <c r="J597" i="2"/>
  <c r="J598" i="2"/>
  <c r="J599" i="2"/>
  <c r="J600" i="2"/>
  <c r="Q127" i="1"/>
  <c r="S125" i="1"/>
  <c r="BD125" i="1" s="1"/>
  <c r="AO125" i="1"/>
  <c r="AP124" i="1"/>
  <c r="AQ124" i="1"/>
  <c r="C617" i="2"/>
  <c r="E617" i="2" s="1"/>
  <c r="G612" i="2"/>
  <c r="I612" i="2"/>
  <c r="AO127" i="1"/>
  <c r="S127" i="1"/>
  <c r="BD127" i="1" s="1"/>
  <c r="L129" i="1"/>
  <c r="O128" i="1"/>
  <c r="N128" i="1"/>
  <c r="M128" i="1"/>
  <c r="P128" i="1"/>
  <c r="AP126" i="1"/>
  <c r="AQ126" i="1"/>
  <c r="E619" i="2" l="1"/>
  <c r="I619" i="2"/>
  <c r="G619" i="2"/>
  <c r="C624" i="2"/>
  <c r="E618" i="2"/>
  <c r="G618" i="2"/>
  <c r="I618" i="2"/>
  <c r="C623" i="2"/>
  <c r="B1710" i="2"/>
  <c r="J1705" i="2"/>
  <c r="B1648" i="2"/>
  <c r="J1643" i="2"/>
  <c r="E620" i="2"/>
  <c r="G620" i="2"/>
  <c r="C625" i="2"/>
  <c r="I620" i="2"/>
  <c r="B1707" i="2"/>
  <c r="J1702" i="2"/>
  <c r="E621" i="2"/>
  <c r="G621" i="2"/>
  <c r="I621" i="2"/>
  <c r="C626" i="2"/>
  <c r="B1709" i="2"/>
  <c r="J1704" i="2"/>
  <c r="B1706" i="2"/>
  <c r="J1701" i="2"/>
  <c r="J611" i="2"/>
  <c r="J612" i="2"/>
  <c r="J613" i="2"/>
  <c r="J614" i="2"/>
  <c r="J615" i="2"/>
  <c r="J604" i="2"/>
  <c r="J605" i="2"/>
  <c r="J601" i="2"/>
  <c r="J602" i="2"/>
  <c r="J603" i="2"/>
  <c r="AP125" i="1"/>
  <c r="AQ125" i="1"/>
  <c r="Q128" i="1"/>
  <c r="AO128" i="1" s="1"/>
  <c r="I617" i="2"/>
  <c r="G617" i="2"/>
  <c r="C622" i="2"/>
  <c r="E622" i="2" s="1"/>
  <c r="S128" i="1"/>
  <c r="BD128" i="1" s="1"/>
  <c r="O129" i="1"/>
  <c r="M129" i="1"/>
  <c r="L130" i="1"/>
  <c r="N129" i="1"/>
  <c r="P129" i="1"/>
  <c r="AP127" i="1"/>
  <c r="AQ127" i="1"/>
  <c r="B1714" i="2" l="1"/>
  <c r="J1709" i="2"/>
  <c r="B1653" i="2"/>
  <c r="J1648" i="2"/>
  <c r="E626" i="2"/>
  <c r="C631" i="2"/>
  <c r="G626" i="2"/>
  <c r="I626" i="2"/>
  <c r="B1715" i="2"/>
  <c r="J1710" i="2"/>
  <c r="E623" i="2"/>
  <c r="G623" i="2"/>
  <c r="C628" i="2"/>
  <c r="I623" i="2"/>
  <c r="B1712" i="2"/>
  <c r="J1707" i="2"/>
  <c r="E624" i="2"/>
  <c r="I624" i="2"/>
  <c r="C629" i="2"/>
  <c r="G624" i="2"/>
  <c r="E625" i="2"/>
  <c r="I625" i="2"/>
  <c r="G625" i="2"/>
  <c r="C630" i="2"/>
  <c r="B1711" i="2"/>
  <c r="J1706" i="2"/>
  <c r="J616" i="2"/>
  <c r="J617" i="2"/>
  <c r="J618" i="2"/>
  <c r="J619" i="2"/>
  <c r="J620" i="2"/>
  <c r="Q129" i="1"/>
  <c r="G622" i="2"/>
  <c r="I622" i="2"/>
  <c r="C627" i="2"/>
  <c r="E627" i="2" s="1"/>
  <c r="AO129" i="1"/>
  <c r="S129" i="1"/>
  <c r="BD129" i="1" s="1"/>
  <c r="O130" i="1"/>
  <c r="M130" i="1"/>
  <c r="L131" i="1"/>
  <c r="N130" i="1"/>
  <c r="AP128" i="1"/>
  <c r="AQ128" i="1"/>
  <c r="B1720" i="2" l="1"/>
  <c r="J1715" i="2"/>
  <c r="E630" i="2"/>
  <c r="C635" i="2"/>
  <c r="I630" i="2"/>
  <c r="G630" i="2"/>
  <c r="E629" i="2"/>
  <c r="G629" i="2"/>
  <c r="C634" i="2"/>
  <c r="I629" i="2"/>
  <c r="E631" i="2"/>
  <c r="I631" i="2"/>
  <c r="C636" i="2"/>
  <c r="G631" i="2"/>
  <c r="B1717" i="2"/>
  <c r="J1712" i="2"/>
  <c r="B1658" i="2"/>
  <c r="J1653" i="2"/>
  <c r="B1716" i="2"/>
  <c r="J1711" i="2"/>
  <c r="E628" i="2"/>
  <c r="I628" i="2"/>
  <c r="C633" i="2"/>
  <c r="G628" i="2"/>
  <c r="B1719" i="2"/>
  <c r="J1714" i="2"/>
  <c r="J621" i="2"/>
  <c r="J622" i="2"/>
  <c r="J623" i="2"/>
  <c r="J624" i="2"/>
  <c r="J625" i="2"/>
  <c r="P130" i="1"/>
  <c r="C632" i="2"/>
  <c r="E632" i="2" s="1"/>
  <c r="G627" i="2"/>
  <c r="I627" i="2"/>
  <c r="N131" i="1"/>
  <c r="L132" i="1"/>
  <c r="M131" i="1"/>
  <c r="O131" i="1"/>
  <c r="AP129" i="1"/>
  <c r="AQ129" i="1"/>
  <c r="E634" i="2" l="1"/>
  <c r="C639" i="2"/>
  <c r="G634" i="2"/>
  <c r="I634" i="2"/>
  <c r="B1721" i="2"/>
  <c r="J1716" i="2"/>
  <c r="B1663" i="2"/>
  <c r="J1658" i="2"/>
  <c r="E635" i="2"/>
  <c r="C640" i="2"/>
  <c r="G635" i="2"/>
  <c r="I635" i="2"/>
  <c r="B1722" i="2"/>
  <c r="J1717" i="2"/>
  <c r="E633" i="2"/>
  <c r="I633" i="2"/>
  <c r="C638" i="2"/>
  <c r="G633" i="2"/>
  <c r="B1724" i="2"/>
  <c r="J1719" i="2"/>
  <c r="E636" i="2"/>
  <c r="C641" i="2"/>
  <c r="I636" i="2"/>
  <c r="G636" i="2"/>
  <c r="B1725" i="2"/>
  <c r="J1720" i="2"/>
  <c r="P131" i="1"/>
  <c r="Q130" i="1"/>
  <c r="I632" i="2"/>
  <c r="C637" i="2"/>
  <c r="E637" i="2" s="1"/>
  <c r="G632" i="2"/>
  <c r="O132" i="1"/>
  <c r="M132" i="1"/>
  <c r="N132" i="1"/>
  <c r="L133" i="1"/>
  <c r="E641" i="2" l="1"/>
  <c r="C646" i="2"/>
  <c r="G641" i="2"/>
  <c r="I641" i="2"/>
  <c r="E640" i="2"/>
  <c r="G640" i="2"/>
  <c r="I640" i="2"/>
  <c r="C645" i="2"/>
  <c r="B1729" i="2"/>
  <c r="J1724" i="2"/>
  <c r="B1668" i="2"/>
  <c r="J1663" i="2"/>
  <c r="E638" i="2"/>
  <c r="I638" i="2"/>
  <c r="G638" i="2"/>
  <c r="C643" i="2"/>
  <c r="B1726" i="2"/>
  <c r="J1721" i="2"/>
  <c r="E639" i="2"/>
  <c r="G639" i="2"/>
  <c r="C644" i="2"/>
  <c r="I639" i="2"/>
  <c r="B1730" i="2"/>
  <c r="J1725" i="2"/>
  <c r="B1727" i="2"/>
  <c r="J1722" i="2"/>
  <c r="P132" i="1"/>
  <c r="AO130" i="1"/>
  <c r="S130" i="1"/>
  <c r="BD130" i="1" s="1"/>
  <c r="Q131" i="1"/>
  <c r="I637" i="2"/>
  <c r="G637" i="2"/>
  <c r="C642" i="2"/>
  <c r="E642" i="2" s="1"/>
  <c r="L134" i="1"/>
  <c r="O133" i="1"/>
  <c r="M133" i="1"/>
  <c r="N133" i="1"/>
  <c r="P133" i="1"/>
  <c r="B1735" i="2" l="1"/>
  <c r="J1730" i="2"/>
  <c r="B1673" i="2"/>
  <c r="J1668" i="2"/>
  <c r="E644" i="2"/>
  <c r="C649" i="2"/>
  <c r="I644" i="2"/>
  <c r="G644" i="2"/>
  <c r="B1734" i="2"/>
  <c r="J1729" i="2"/>
  <c r="E645" i="2"/>
  <c r="C650" i="2"/>
  <c r="G645" i="2"/>
  <c r="I645" i="2"/>
  <c r="B1731" i="2"/>
  <c r="J1726" i="2"/>
  <c r="E643" i="2"/>
  <c r="C648" i="2"/>
  <c r="I643" i="2"/>
  <c r="G643" i="2"/>
  <c r="E646" i="2"/>
  <c r="C651" i="2"/>
  <c r="G646" i="2"/>
  <c r="I646" i="2"/>
  <c r="B1732" i="2"/>
  <c r="J1727" i="2"/>
  <c r="J628" i="2"/>
  <c r="J629" i="2"/>
  <c r="J630" i="2"/>
  <c r="J626" i="2"/>
  <c r="J627" i="2"/>
  <c r="S131" i="1"/>
  <c r="BD131" i="1" s="1"/>
  <c r="AO131" i="1"/>
  <c r="Q133" i="1"/>
  <c r="AO133" i="1" s="1"/>
  <c r="AP130" i="1"/>
  <c r="AQ130" i="1"/>
  <c r="Q132" i="1"/>
  <c r="S133" i="1" s="1"/>
  <c r="BD133" i="1" s="1"/>
  <c r="G642" i="2"/>
  <c r="I642" i="2"/>
  <c r="C647" i="2"/>
  <c r="E647" i="2" s="1"/>
  <c r="M134" i="1"/>
  <c r="N134" i="1"/>
  <c r="O134" i="1"/>
  <c r="L135" i="1"/>
  <c r="E651" i="2" l="1"/>
  <c r="C656" i="2"/>
  <c r="I651" i="2"/>
  <c r="G651" i="2"/>
  <c r="B1739" i="2"/>
  <c r="J1734" i="2"/>
  <c r="E650" i="2"/>
  <c r="G650" i="2"/>
  <c r="C655" i="2"/>
  <c r="I650" i="2"/>
  <c r="E648" i="2"/>
  <c r="I648" i="2"/>
  <c r="C653" i="2"/>
  <c r="G648" i="2"/>
  <c r="E649" i="2"/>
  <c r="I649" i="2"/>
  <c r="G649" i="2"/>
  <c r="C654" i="2"/>
  <c r="B1736" i="2"/>
  <c r="J1731" i="2"/>
  <c r="B1678" i="2"/>
  <c r="J1673" i="2"/>
  <c r="B1737" i="2"/>
  <c r="J1732" i="2"/>
  <c r="B1740" i="2"/>
  <c r="J1735" i="2"/>
  <c r="J641" i="2"/>
  <c r="J642" i="2"/>
  <c r="J643" i="2"/>
  <c r="J644" i="2"/>
  <c r="J645" i="2"/>
  <c r="J631" i="2"/>
  <c r="J632" i="2"/>
  <c r="J633" i="2"/>
  <c r="J634" i="2"/>
  <c r="J635" i="2"/>
  <c r="P134" i="1"/>
  <c r="AO132" i="1"/>
  <c r="S132" i="1"/>
  <c r="BD132" i="1" s="1"/>
  <c r="AP131" i="1"/>
  <c r="AQ131" i="1"/>
  <c r="G647" i="2"/>
  <c r="I647" i="2"/>
  <c r="C652" i="2"/>
  <c r="E652" i="2" s="1"/>
  <c r="AP133" i="1"/>
  <c r="AQ133" i="1"/>
  <c r="M135" i="1"/>
  <c r="O135" i="1"/>
  <c r="N135" i="1"/>
  <c r="L136" i="1"/>
  <c r="P135" i="1"/>
  <c r="B1742" i="2" l="1"/>
  <c r="J1737" i="2"/>
  <c r="B1683" i="2"/>
  <c r="J1678" i="2"/>
  <c r="E655" i="2"/>
  <c r="G655" i="2"/>
  <c r="I655" i="2"/>
  <c r="C660" i="2"/>
  <c r="B1741" i="2"/>
  <c r="J1736" i="2"/>
  <c r="E654" i="2"/>
  <c r="C659" i="2"/>
  <c r="G654" i="2"/>
  <c r="I654" i="2"/>
  <c r="B1744" i="2"/>
  <c r="J1739" i="2"/>
  <c r="E656" i="2"/>
  <c r="I656" i="2"/>
  <c r="C661" i="2"/>
  <c r="G656" i="2"/>
  <c r="B1745" i="2"/>
  <c r="J1740" i="2"/>
  <c r="E653" i="2"/>
  <c r="I653" i="2"/>
  <c r="G653" i="2"/>
  <c r="C658" i="2"/>
  <c r="J640" i="2"/>
  <c r="J636" i="2"/>
  <c r="J637" i="2"/>
  <c r="J638" i="2"/>
  <c r="J639" i="2"/>
  <c r="Q135" i="1"/>
  <c r="AO135" i="1" s="1"/>
  <c r="AQ132" i="1"/>
  <c r="AP132" i="1"/>
  <c r="Q134" i="1"/>
  <c r="I652" i="2"/>
  <c r="G652" i="2"/>
  <c r="C657" i="2"/>
  <c r="E657" i="2" s="1"/>
  <c r="S135" i="1"/>
  <c r="BD135" i="1" s="1"/>
  <c r="L137" i="1"/>
  <c r="N136" i="1"/>
  <c r="M136" i="1"/>
  <c r="O136" i="1"/>
  <c r="P136" i="1"/>
  <c r="B1750" i="2" l="1"/>
  <c r="J1745" i="2"/>
  <c r="B1746" i="2"/>
  <c r="J1741" i="2"/>
  <c r="E660" i="2"/>
  <c r="C665" i="2"/>
  <c r="G660" i="2"/>
  <c r="I660" i="2"/>
  <c r="E661" i="2"/>
  <c r="I661" i="2"/>
  <c r="G661" i="2"/>
  <c r="C666" i="2"/>
  <c r="E659" i="2"/>
  <c r="G659" i="2"/>
  <c r="C664" i="2"/>
  <c r="I659" i="2"/>
  <c r="B1749" i="2"/>
  <c r="J1744" i="2"/>
  <c r="B1688" i="2"/>
  <c r="J1683" i="2"/>
  <c r="E658" i="2"/>
  <c r="I658" i="2"/>
  <c r="G658" i="2"/>
  <c r="C663" i="2"/>
  <c r="B1747" i="2"/>
  <c r="J1742" i="2"/>
  <c r="J652" i="2"/>
  <c r="J653" i="2"/>
  <c r="J654" i="2"/>
  <c r="J655" i="2"/>
  <c r="J651" i="2"/>
  <c r="AO134" i="1"/>
  <c r="S134" i="1"/>
  <c r="BD134" i="1" s="1"/>
  <c r="Q136" i="1"/>
  <c r="AO136" i="1" s="1"/>
  <c r="I657" i="2"/>
  <c r="G657" i="2"/>
  <c r="C662" i="2"/>
  <c r="E662" i="2" s="1"/>
  <c r="L138" i="1"/>
  <c r="M137" i="1"/>
  <c r="O137" i="1"/>
  <c r="N137" i="1"/>
  <c r="AP135" i="1"/>
  <c r="AQ135" i="1"/>
  <c r="B1693" i="2" l="1"/>
  <c r="J1688" i="2"/>
  <c r="E665" i="2"/>
  <c r="I665" i="2"/>
  <c r="G665" i="2"/>
  <c r="C670" i="2"/>
  <c r="B1754" i="2"/>
  <c r="J1749" i="2"/>
  <c r="E663" i="2"/>
  <c r="G663" i="2"/>
  <c r="C668" i="2"/>
  <c r="I663" i="2"/>
  <c r="E666" i="2"/>
  <c r="C671" i="2"/>
  <c r="G666" i="2"/>
  <c r="I666" i="2"/>
  <c r="E664" i="2"/>
  <c r="I664" i="2"/>
  <c r="G664" i="2"/>
  <c r="C669" i="2"/>
  <c r="B1751" i="2"/>
  <c r="J1746" i="2"/>
  <c r="B1752" i="2"/>
  <c r="J1747" i="2"/>
  <c r="B1755" i="2"/>
  <c r="J1750" i="2"/>
  <c r="J646" i="2"/>
  <c r="J647" i="2"/>
  <c r="J648" i="2"/>
  <c r="J649" i="2"/>
  <c r="J650" i="2"/>
  <c r="P137" i="1"/>
  <c r="S136" i="1"/>
  <c r="BD136" i="1" s="1"/>
  <c r="AQ134" i="1"/>
  <c r="AP134" i="1"/>
  <c r="I662" i="2"/>
  <c r="G662" i="2"/>
  <c r="C667" i="2"/>
  <c r="E667" i="2" s="1"/>
  <c r="N138" i="1"/>
  <c r="L139" i="1"/>
  <c r="M138" i="1"/>
  <c r="O138" i="1"/>
  <c r="AP136" i="1"/>
  <c r="AQ136" i="1"/>
  <c r="B1756" i="2" l="1"/>
  <c r="J1751" i="2"/>
  <c r="J1754" i="2"/>
  <c r="B1759" i="2"/>
  <c r="E668" i="2"/>
  <c r="G668" i="2"/>
  <c r="I668" i="2"/>
  <c r="C673" i="2"/>
  <c r="E669" i="2"/>
  <c r="I669" i="2"/>
  <c r="G669" i="2"/>
  <c r="C674" i="2"/>
  <c r="E670" i="2"/>
  <c r="I670" i="2"/>
  <c r="G670" i="2"/>
  <c r="C675" i="2"/>
  <c r="B1757" i="2"/>
  <c r="J1752" i="2"/>
  <c r="E671" i="2"/>
  <c r="C676" i="2"/>
  <c r="I671" i="2"/>
  <c r="G671" i="2"/>
  <c r="B1760" i="2"/>
  <c r="J1755" i="2"/>
  <c r="B1698" i="2"/>
  <c r="J1693" i="2"/>
  <c r="J656" i="2"/>
  <c r="J657" i="2"/>
  <c r="J658" i="2"/>
  <c r="J659" i="2"/>
  <c r="J660" i="2"/>
  <c r="P138" i="1"/>
  <c r="Q138" i="1"/>
  <c r="AO138" i="1" s="1"/>
  <c r="Q137" i="1"/>
  <c r="C672" i="2"/>
  <c r="E672" i="2" s="1"/>
  <c r="G667" i="2"/>
  <c r="I667" i="2"/>
  <c r="O139" i="1"/>
  <c r="L140" i="1"/>
  <c r="M139" i="1"/>
  <c r="N139" i="1"/>
  <c r="P139" i="1"/>
  <c r="E674" i="2" l="1"/>
  <c r="I674" i="2"/>
  <c r="G674" i="2"/>
  <c r="C679" i="2"/>
  <c r="B1765" i="2"/>
  <c r="J1760" i="2"/>
  <c r="E676" i="2"/>
  <c r="I676" i="2"/>
  <c r="C681" i="2"/>
  <c r="G676" i="2"/>
  <c r="E673" i="2"/>
  <c r="G673" i="2"/>
  <c r="I673" i="2"/>
  <c r="C678" i="2"/>
  <c r="B1762" i="2"/>
  <c r="J1757" i="2"/>
  <c r="E675" i="2"/>
  <c r="I675" i="2"/>
  <c r="C680" i="2"/>
  <c r="G675" i="2"/>
  <c r="B1764" i="2"/>
  <c r="J1759" i="2"/>
  <c r="B1703" i="2"/>
  <c r="J1698" i="2"/>
  <c r="B1761" i="2"/>
  <c r="J1756" i="2"/>
  <c r="Q139" i="1"/>
  <c r="AO137" i="1"/>
  <c r="S137" i="1"/>
  <c r="BD137" i="1" s="1"/>
  <c r="S138" i="1"/>
  <c r="BD138" i="1" s="1"/>
  <c r="I672" i="2"/>
  <c r="G672" i="2"/>
  <c r="C677" i="2"/>
  <c r="E677" i="2" s="1"/>
  <c r="AO139" i="1"/>
  <c r="S139" i="1"/>
  <c r="BD139" i="1" s="1"/>
  <c r="N140" i="1"/>
  <c r="M140" i="1"/>
  <c r="O140" i="1"/>
  <c r="L141" i="1"/>
  <c r="P140" i="1"/>
  <c r="AP138" i="1"/>
  <c r="AQ138" i="1"/>
  <c r="B1769" i="2" l="1"/>
  <c r="J1764" i="2"/>
  <c r="E681" i="2"/>
  <c r="G681" i="2"/>
  <c r="I681" i="2"/>
  <c r="C686" i="2"/>
  <c r="B1708" i="2"/>
  <c r="J1703" i="2"/>
  <c r="E680" i="2"/>
  <c r="C685" i="2"/>
  <c r="I680" i="2"/>
  <c r="G680" i="2"/>
  <c r="B1770" i="2"/>
  <c r="J1765" i="2"/>
  <c r="E679" i="2"/>
  <c r="C684" i="2"/>
  <c r="G679" i="2"/>
  <c r="I679" i="2"/>
  <c r="B1767" i="2"/>
  <c r="J1762" i="2"/>
  <c r="E678" i="2"/>
  <c r="I678" i="2"/>
  <c r="G678" i="2"/>
  <c r="C683" i="2"/>
  <c r="B1766" i="2"/>
  <c r="J1761" i="2"/>
  <c r="J671" i="2"/>
  <c r="J672" i="2"/>
  <c r="J673" i="2"/>
  <c r="J674" i="2"/>
  <c r="J675" i="2"/>
  <c r="J664" i="2"/>
  <c r="J665" i="2"/>
  <c r="J661" i="2"/>
  <c r="J662" i="2"/>
  <c r="J663" i="2"/>
  <c r="J666" i="2"/>
  <c r="J667" i="2"/>
  <c r="J668" i="2"/>
  <c r="J669" i="2"/>
  <c r="J670" i="2"/>
  <c r="Q140" i="1"/>
  <c r="AP137" i="1"/>
  <c r="AQ137" i="1"/>
  <c r="G677" i="2"/>
  <c r="C682" i="2"/>
  <c r="E682" i="2" s="1"/>
  <c r="I677" i="2"/>
  <c r="AO140" i="1"/>
  <c r="S140" i="1"/>
  <c r="BD140" i="1" s="1"/>
  <c r="L142" i="1"/>
  <c r="M141" i="1"/>
  <c r="N141" i="1"/>
  <c r="O141" i="1"/>
  <c r="P141" i="1"/>
  <c r="AP139" i="1"/>
  <c r="AQ139" i="1"/>
  <c r="E683" i="2" l="1"/>
  <c r="G683" i="2"/>
  <c r="C688" i="2"/>
  <c r="I683" i="2"/>
  <c r="E685" i="2"/>
  <c r="I685" i="2"/>
  <c r="G685" i="2"/>
  <c r="C690" i="2"/>
  <c r="B1772" i="2"/>
  <c r="J1767" i="2"/>
  <c r="B1713" i="2"/>
  <c r="J1708" i="2"/>
  <c r="E686" i="2"/>
  <c r="G686" i="2"/>
  <c r="I686" i="2"/>
  <c r="C691" i="2"/>
  <c r="E684" i="2"/>
  <c r="G684" i="2"/>
  <c r="I684" i="2"/>
  <c r="C689" i="2"/>
  <c r="B1771" i="2"/>
  <c r="J1766" i="2"/>
  <c r="B1775" i="2"/>
  <c r="J1770" i="2"/>
  <c r="B1774" i="2"/>
  <c r="J1769" i="2"/>
  <c r="J676" i="2"/>
  <c r="J677" i="2"/>
  <c r="J678" i="2"/>
  <c r="J679" i="2"/>
  <c r="J680" i="2"/>
  <c r="Q141" i="1"/>
  <c r="C687" i="2"/>
  <c r="E687" i="2" s="1"/>
  <c r="I682" i="2"/>
  <c r="G682" i="2"/>
  <c r="M142" i="1"/>
  <c r="O142" i="1"/>
  <c r="N142" i="1"/>
  <c r="L143" i="1"/>
  <c r="AO141" i="1"/>
  <c r="S141" i="1"/>
  <c r="BD141" i="1" s="1"/>
  <c r="AP140" i="1"/>
  <c r="AQ140" i="1"/>
  <c r="B1780" i="2" l="1"/>
  <c r="J1775" i="2"/>
  <c r="B1718" i="2"/>
  <c r="J1713" i="2"/>
  <c r="B1776" i="2"/>
  <c r="J1771" i="2"/>
  <c r="B1777" i="2"/>
  <c r="J1772" i="2"/>
  <c r="E689" i="2"/>
  <c r="G689" i="2"/>
  <c r="C694" i="2"/>
  <c r="I689" i="2"/>
  <c r="E690" i="2"/>
  <c r="G690" i="2"/>
  <c r="C695" i="2"/>
  <c r="I690" i="2"/>
  <c r="E691" i="2"/>
  <c r="C696" i="2"/>
  <c r="I691" i="2"/>
  <c r="G691" i="2"/>
  <c r="E688" i="2"/>
  <c r="G688" i="2"/>
  <c r="I688" i="2"/>
  <c r="C693" i="2"/>
  <c r="B1779" i="2"/>
  <c r="J1774" i="2"/>
  <c r="J681" i="2"/>
  <c r="J682" i="2"/>
  <c r="J683" i="2"/>
  <c r="J684" i="2"/>
  <c r="J685" i="2"/>
  <c r="P142" i="1"/>
  <c r="C692" i="2"/>
  <c r="E692" i="2" s="1"/>
  <c r="G687" i="2"/>
  <c r="I687" i="2"/>
  <c r="AP141" i="1"/>
  <c r="AQ141" i="1"/>
  <c r="M143" i="1"/>
  <c r="N143" i="1"/>
  <c r="L144" i="1"/>
  <c r="O143" i="1"/>
  <c r="E694" i="2" l="1"/>
  <c r="C699" i="2"/>
  <c r="G694" i="2"/>
  <c r="I694" i="2"/>
  <c r="B1782" i="2"/>
  <c r="J1777" i="2"/>
  <c r="E696" i="2"/>
  <c r="I696" i="2"/>
  <c r="G696" i="2"/>
  <c r="C701" i="2"/>
  <c r="B1781" i="2"/>
  <c r="J1776" i="2"/>
  <c r="E695" i="2"/>
  <c r="G695" i="2"/>
  <c r="I695" i="2"/>
  <c r="C700" i="2"/>
  <c r="B1723" i="2"/>
  <c r="J1718" i="2"/>
  <c r="E693" i="2"/>
  <c r="C698" i="2"/>
  <c r="I693" i="2"/>
  <c r="G693" i="2"/>
  <c r="B1784" i="2"/>
  <c r="J1779" i="2"/>
  <c r="B1785" i="2"/>
  <c r="J1780" i="2"/>
  <c r="P143" i="1"/>
  <c r="Q142" i="1"/>
  <c r="C697" i="2"/>
  <c r="E697" i="2" s="1"/>
  <c r="G692" i="2"/>
  <c r="I692" i="2"/>
  <c r="L145" i="1"/>
  <c r="N144" i="1"/>
  <c r="M144" i="1"/>
  <c r="O144" i="1"/>
  <c r="B1789" i="2" l="1"/>
  <c r="J1784" i="2"/>
  <c r="B1786" i="2"/>
  <c r="J1781" i="2"/>
  <c r="E701" i="2"/>
  <c r="I701" i="2"/>
  <c r="C706" i="2"/>
  <c r="G701" i="2"/>
  <c r="E698" i="2"/>
  <c r="C703" i="2"/>
  <c r="G698" i="2"/>
  <c r="I698" i="2"/>
  <c r="B1728" i="2"/>
  <c r="J1723" i="2"/>
  <c r="B1787" i="2"/>
  <c r="J1782" i="2"/>
  <c r="E700" i="2"/>
  <c r="G700" i="2"/>
  <c r="I700" i="2"/>
  <c r="C705" i="2"/>
  <c r="E699" i="2"/>
  <c r="I699" i="2"/>
  <c r="C704" i="2"/>
  <c r="G699" i="2"/>
  <c r="B1790" i="2"/>
  <c r="J1785" i="2"/>
  <c r="P144" i="1"/>
  <c r="S142" i="1"/>
  <c r="BD142" i="1" s="1"/>
  <c r="AO142" i="1"/>
  <c r="Q143" i="1"/>
  <c r="I697" i="2"/>
  <c r="G697" i="2"/>
  <c r="C702" i="2"/>
  <c r="E702" i="2" s="1"/>
  <c r="L146" i="1"/>
  <c r="M145" i="1"/>
  <c r="N145" i="1"/>
  <c r="O145" i="1"/>
  <c r="E703" i="2" l="1"/>
  <c r="I703" i="2"/>
  <c r="C708" i="2"/>
  <c r="G703" i="2"/>
  <c r="E704" i="2"/>
  <c r="I704" i="2"/>
  <c r="C709" i="2"/>
  <c r="G704" i="2"/>
  <c r="E705" i="2"/>
  <c r="G705" i="2"/>
  <c r="I705" i="2"/>
  <c r="C710" i="2"/>
  <c r="E706" i="2"/>
  <c r="G706" i="2"/>
  <c r="I706" i="2"/>
  <c r="C711" i="2"/>
  <c r="B1792" i="2"/>
  <c r="J1787" i="2"/>
  <c r="B1791" i="2"/>
  <c r="J1786" i="2"/>
  <c r="B1795" i="2"/>
  <c r="J1790" i="2"/>
  <c r="B1733" i="2"/>
  <c r="J1728" i="2"/>
  <c r="B1794" i="2"/>
  <c r="J1789" i="2"/>
  <c r="J688" i="2"/>
  <c r="J689" i="2"/>
  <c r="J690" i="2"/>
  <c r="J686" i="2"/>
  <c r="J687" i="2"/>
  <c r="P145" i="1"/>
  <c r="Q145" i="1"/>
  <c r="AO143" i="1"/>
  <c r="S143" i="1"/>
  <c r="BD143" i="1" s="1"/>
  <c r="AP142" i="1"/>
  <c r="AQ142" i="1"/>
  <c r="Q144" i="1"/>
  <c r="C707" i="2"/>
  <c r="E707" i="2" s="1"/>
  <c r="G702" i="2"/>
  <c r="I702" i="2"/>
  <c r="AO145" i="1"/>
  <c r="M146" i="1"/>
  <c r="O146" i="1"/>
  <c r="N146" i="1"/>
  <c r="L147" i="1"/>
  <c r="P146" i="1"/>
  <c r="E710" i="2" l="1"/>
  <c r="I710" i="2"/>
  <c r="C715" i="2"/>
  <c r="G710" i="2"/>
  <c r="B1800" i="2"/>
  <c r="J1795" i="2"/>
  <c r="B1796" i="2"/>
  <c r="J1791" i="2"/>
  <c r="E709" i="2"/>
  <c r="G709" i="2"/>
  <c r="C714" i="2"/>
  <c r="I709" i="2"/>
  <c r="B1738" i="2"/>
  <c r="J1733" i="2"/>
  <c r="B1797" i="2"/>
  <c r="J1792" i="2"/>
  <c r="E711" i="2"/>
  <c r="I711" i="2"/>
  <c r="C716" i="2"/>
  <c r="G711" i="2"/>
  <c r="E708" i="2"/>
  <c r="I708" i="2"/>
  <c r="C713" i="2"/>
  <c r="G708" i="2"/>
  <c r="B1799" i="2"/>
  <c r="J1794" i="2"/>
  <c r="J691" i="2"/>
  <c r="J692" i="2"/>
  <c r="J693" i="2"/>
  <c r="J694" i="2"/>
  <c r="J695" i="2"/>
  <c r="Q146" i="1"/>
  <c r="AO144" i="1"/>
  <c r="S144" i="1"/>
  <c r="BD144" i="1" s="1"/>
  <c r="S145" i="1"/>
  <c r="BD145" i="1" s="1"/>
  <c r="AP143" i="1"/>
  <c r="AQ143" i="1"/>
  <c r="C712" i="2"/>
  <c r="E712" i="2" s="1"/>
  <c r="G707" i="2"/>
  <c r="I707" i="2"/>
  <c r="AO146" i="1"/>
  <c r="S146" i="1"/>
  <c r="BD146" i="1" s="1"/>
  <c r="M147" i="1"/>
  <c r="L148" i="1"/>
  <c r="O147" i="1"/>
  <c r="N147" i="1"/>
  <c r="P147" i="1"/>
  <c r="AP145" i="1"/>
  <c r="AQ145" i="1"/>
  <c r="E713" i="2" l="1"/>
  <c r="C718" i="2"/>
  <c r="G713" i="2"/>
  <c r="I713" i="2"/>
  <c r="E714" i="2"/>
  <c r="C719" i="2"/>
  <c r="I714" i="2"/>
  <c r="G714" i="2"/>
  <c r="E716" i="2"/>
  <c r="I716" i="2"/>
  <c r="C721" i="2"/>
  <c r="G716" i="2"/>
  <c r="B1801" i="2"/>
  <c r="J1796" i="2"/>
  <c r="B1805" i="2"/>
  <c r="J1800" i="2"/>
  <c r="B1802" i="2"/>
  <c r="J1797" i="2"/>
  <c r="E715" i="2"/>
  <c r="C720" i="2"/>
  <c r="G715" i="2"/>
  <c r="I715" i="2"/>
  <c r="B1804" i="2"/>
  <c r="J1799" i="2"/>
  <c r="B1743" i="2"/>
  <c r="J1738" i="2"/>
  <c r="J701" i="2"/>
  <c r="J702" i="2"/>
  <c r="J703" i="2"/>
  <c r="J704" i="2"/>
  <c r="J705" i="2"/>
  <c r="J700" i="2"/>
  <c r="J696" i="2"/>
  <c r="J697" i="2"/>
  <c r="J698" i="2"/>
  <c r="J699" i="2"/>
  <c r="J706" i="2"/>
  <c r="J707" i="2"/>
  <c r="J708" i="2"/>
  <c r="J709" i="2"/>
  <c r="J710" i="2"/>
  <c r="Q147" i="1"/>
  <c r="AQ144" i="1"/>
  <c r="AP144" i="1"/>
  <c r="C717" i="2"/>
  <c r="E717" i="2" s="1"/>
  <c r="G712" i="2"/>
  <c r="I712" i="2"/>
  <c r="AO147" i="1"/>
  <c r="S147" i="1"/>
  <c r="BD147" i="1" s="1"/>
  <c r="O148" i="1"/>
  <c r="M148" i="1"/>
  <c r="L149" i="1"/>
  <c r="N148" i="1"/>
  <c r="AP146" i="1"/>
  <c r="AQ146" i="1"/>
  <c r="B1809" i="2" l="1"/>
  <c r="J1804" i="2"/>
  <c r="E720" i="2"/>
  <c r="G720" i="2"/>
  <c r="I720" i="2"/>
  <c r="C725" i="2"/>
  <c r="E719" i="2"/>
  <c r="G719" i="2"/>
  <c r="C724" i="2"/>
  <c r="I719" i="2"/>
  <c r="B1807" i="2"/>
  <c r="J1802" i="2"/>
  <c r="E721" i="2"/>
  <c r="I721" i="2"/>
  <c r="G721" i="2"/>
  <c r="C726" i="2"/>
  <c r="B1810" i="2"/>
  <c r="J1805" i="2"/>
  <c r="E718" i="2"/>
  <c r="C723" i="2"/>
  <c r="I718" i="2"/>
  <c r="G718" i="2"/>
  <c r="B1748" i="2"/>
  <c r="J1743" i="2"/>
  <c r="B1806" i="2"/>
  <c r="J1801" i="2"/>
  <c r="J712" i="2"/>
  <c r="J713" i="2"/>
  <c r="J714" i="2"/>
  <c r="J715" i="2"/>
  <c r="J711" i="2"/>
  <c r="P148" i="1"/>
  <c r="G717" i="2"/>
  <c r="I717" i="2"/>
  <c r="C722" i="2"/>
  <c r="E722" i="2" s="1"/>
  <c r="N149" i="1"/>
  <c r="M149" i="1"/>
  <c r="O149" i="1"/>
  <c r="L150" i="1"/>
  <c r="AP147" i="1"/>
  <c r="AQ147" i="1"/>
  <c r="B1753" i="2" l="1"/>
  <c r="J1748" i="2"/>
  <c r="B1812" i="2"/>
  <c r="J1807" i="2"/>
  <c r="E724" i="2"/>
  <c r="G724" i="2"/>
  <c r="I724" i="2"/>
  <c r="C729" i="2"/>
  <c r="E723" i="2"/>
  <c r="I723" i="2"/>
  <c r="G723" i="2"/>
  <c r="C728" i="2"/>
  <c r="E725" i="2"/>
  <c r="G725" i="2"/>
  <c r="I725" i="2"/>
  <c r="C730" i="2"/>
  <c r="B1815" i="2"/>
  <c r="J1810" i="2"/>
  <c r="E726" i="2"/>
  <c r="I726" i="2"/>
  <c r="C731" i="2"/>
  <c r="G726" i="2"/>
  <c r="B1811" i="2"/>
  <c r="J1806" i="2"/>
  <c r="B1814" i="2"/>
  <c r="J1809" i="2"/>
  <c r="P149" i="1"/>
  <c r="Q148" i="1"/>
  <c r="I722" i="2"/>
  <c r="G722" i="2"/>
  <c r="C727" i="2"/>
  <c r="E727" i="2" s="1"/>
  <c r="O150" i="1"/>
  <c r="M150" i="1"/>
  <c r="L151" i="1"/>
  <c r="N150" i="1"/>
  <c r="E728" i="2" l="1"/>
  <c r="G728" i="2"/>
  <c r="I728" i="2"/>
  <c r="C733" i="2"/>
  <c r="E731" i="2"/>
  <c r="I731" i="2"/>
  <c r="C736" i="2"/>
  <c r="G731" i="2"/>
  <c r="B1816" i="2"/>
  <c r="J1811" i="2"/>
  <c r="E729" i="2"/>
  <c r="C734" i="2"/>
  <c r="I729" i="2"/>
  <c r="G729" i="2"/>
  <c r="B1820" i="2"/>
  <c r="J1815" i="2"/>
  <c r="E730" i="2"/>
  <c r="C735" i="2"/>
  <c r="I730" i="2"/>
  <c r="G730" i="2"/>
  <c r="B1817" i="2"/>
  <c r="J1812" i="2"/>
  <c r="B1819" i="2"/>
  <c r="J1814" i="2"/>
  <c r="B1758" i="2"/>
  <c r="J1753" i="2"/>
  <c r="P150" i="1"/>
  <c r="AO148" i="1"/>
  <c r="S148" i="1"/>
  <c r="BD148" i="1" s="1"/>
  <c r="Q149" i="1"/>
  <c r="I727" i="2"/>
  <c r="G727" i="2"/>
  <c r="C732" i="2"/>
  <c r="E732" i="2" s="1"/>
  <c r="L152" i="1"/>
  <c r="O151" i="1"/>
  <c r="N151" i="1"/>
  <c r="M151" i="1"/>
  <c r="P151" i="1"/>
  <c r="B1822" i="2" l="1"/>
  <c r="J1817" i="2"/>
  <c r="B1821" i="2"/>
  <c r="J1816" i="2"/>
  <c r="E736" i="2"/>
  <c r="C741" i="2"/>
  <c r="I736" i="2"/>
  <c r="G736" i="2"/>
  <c r="E735" i="2"/>
  <c r="G735" i="2"/>
  <c r="C740" i="2"/>
  <c r="I735" i="2"/>
  <c r="B1824" i="2"/>
  <c r="J1819" i="2"/>
  <c r="E733" i="2"/>
  <c r="G733" i="2"/>
  <c r="C738" i="2"/>
  <c r="I733" i="2"/>
  <c r="E734" i="2"/>
  <c r="I734" i="2"/>
  <c r="G734" i="2"/>
  <c r="C739" i="2"/>
  <c r="B1825" i="2"/>
  <c r="J1820" i="2"/>
  <c r="B1763" i="2"/>
  <c r="J1758" i="2"/>
  <c r="J716" i="2"/>
  <c r="J717" i="2"/>
  <c r="J718" i="2"/>
  <c r="J719" i="2"/>
  <c r="J720" i="2"/>
  <c r="Q151" i="1"/>
  <c r="S149" i="1"/>
  <c r="BD149" i="1" s="1"/>
  <c r="AO149" i="1"/>
  <c r="AQ148" i="1"/>
  <c r="AP148" i="1"/>
  <c r="Q150" i="1"/>
  <c r="C737" i="2"/>
  <c r="E737" i="2" s="1"/>
  <c r="G732" i="2"/>
  <c r="I732" i="2"/>
  <c r="AO151" i="1"/>
  <c r="S151" i="1"/>
  <c r="BD151" i="1" s="1"/>
  <c r="L153" i="1"/>
  <c r="M152" i="1"/>
  <c r="N152" i="1"/>
  <c r="O152" i="1"/>
  <c r="B1830" i="2" l="1"/>
  <c r="J1825" i="2"/>
  <c r="E740" i="2"/>
  <c r="C745" i="2"/>
  <c r="G740" i="2"/>
  <c r="I740" i="2"/>
  <c r="E739" i="2"/>
  <c r="I739" i="2"/>
  <c r="C744" i="2"/>
  <c r="G739" i="2"/>
  <c r="E741" i="2"/>
  <c r="G741" i="2"/>
  <c r="I741" i="2"/>
  <c r="C746" i="2"/>
  <c r="E738" i="2"/>
  <c r="G738" i="2"/>
  <c r="I738" i="2"/>
  <c r="C743" i="2"/>
  <c r="B1826" i="2"/>
  <c r="J1821" i="2"/>
  <c r="B1768" i="2"/>
  <c r="J1763" i="2"/>
  <c r="B1829" i="2"/>
  <c r="J1824" i="2"/>
  <c r="B1827" i="2"/>
  <c r="J1822" i="2"/>
  <c r="J731" i="2"/>
  <c r="J732" i="2"/>
  <c r="J733" i="2"/>
  <c r="J734" i="2"/>
  <c r="J735" i="2"/>
  <c r="J724" i="2"/>
  <c r="J725" i="2"/>
  <c r="J721" i="2"/>
  <c r="J722" i="2"/>
  <c r="J723" i="2"/>
  <c r="AO150" i="1"/>
  <c r="S150" i="1"/>
  <c r="BD150" i="1" s="1"/>
  <c r="AP149" i="1"/>
  <c r="AQ149" i="1"/>
  <c r="P152" i="1"/>
  <c r="G737" i="2"/>
  <c r="I737" i="2"/>
  <c r="C742" i="2"/>
  <c r="E742" i="2" s="1"/>
  <c r="O153" i="1"/>
  <c r="N153" i="1"/>
  <c r="M153" i="1"/>
  <c r="L154" i="1"/>
  <c r="AP151" i="1"/>
  <c r="AQ151" i="1"/>
  <c r="B1834" i="2" l="1"/>
  <c r="J1829" i="2"/>
  <c r="B1773" i="2"/>
  <c r="J1768" i="2"/>
  <c r="E744" i="2"/>
  <c r="I744" i="2"/>
  <c r="G744" i="2"/>
  <c r="C749" i="2"/>
  <c r="B1831" i="2"/>
  <c r="J1826" i="2"/>
  <c r="E743" i="2"/>
  <c r="C748" i="2"/>
  <c r="I743" i="2"/>
  <c r="G743" i="2"/>
  <c r="E745" i="2"/>
  <c r="C750" i="2"/>
  <c r="G745" i="2"/>
  <c r="I745" i="2"/>
  <c r="C751" i="2"/>
  <c r="E746" i="2"/>
  <c r="G746" i="2"/>
  <c r="I746" i="2"/>
  <c r="B1832" i="2"/>
  <c r="J1827" i="2"/>
  <c r="B1835" i="2"/>
  <c r="J1830" i="2"/>
  <c r="J726" i="2"/>
  <c r="J727" i="2"/>
  <c r="J728" i="2"/>
  <c r="J729" i="2"/>
  <c r="J730" i="2"/>
  <c r="Q152" i="1"/>
  <c r="P153" i="1"/>
  <c r="AP150" i="1"/>
  <c r="AQ150" i="1"/>
  <c r="I742" i="2"/>
  <c r="G742" i="2"/>
  <c r="C747" i="2"/>
  <c r="O154" i="1"/>
  <c r="M154" i="1"/>
  <c r="N154" i="1"/>
  <c r="L155" i="1"/>
  <c r="B1837" i="2" l="1"/>
  <c r="J1832" i="2"/>
  <c r="B1836" i="2"/>
  <c r="J1831" i="2"/>
  <c r="C754" i="2"/>
  <c r="E749" i="2"/>
  <c r="G749" i="2"/>
  <c r="I749" i="2"/>
  <c r="E751" i="2"/>
  <c r="I751" i="2"/>
  <c r="C756" i="2"/>
  <c r="G751" i="2"/>
  <c r="C755" i="2"/>
  <c r="E750" i="2"/>
  <c r="I750" i="2"/>
  <c r="G750" i="2"/>
  <c r="B1778" i="2"/>
  <c r="J1773" i="2"/>
  <c r="C753" i="2"/>
  <c r="E748" i="2"/>
  <c r="G748" i="2"/>
  <c r="I748" i="2"/>
  <c r="C752" i="2"/>
  <c r="E752" i="2" s="1"/>
  <c r="E747" i="2"/>
  <c r="B1840" i="2"/>
  <c r="J1835" i="2"/>
  <c r="B1839" i="2"/>
  <c r="J1834" i="2"/>
  <c r="P154" i="1"/>
  <c r="Q154" i="1"/>
  <c r="Q153" i="1"/>
  <c r="AO152" i="1"/>
  <c r="S152" i="1"/>
  <c r="BD152" i="1" s="1"/>
  <c r="I752" i="2"/>
  <c r="C757" i="2"/>
  <c r="E757" i="2" s="1"/>
  <c r="G747" i="2"/>
  <c r="I747" i="2"/>
  <c r="AO154" i="1"/>
  <c r="S154" i="1"/>
  <c r="BD154" i="1" s="1"/>
  <c r="N155" i="1"/>
  <c r="L156" i="1"/>
  <c r="M155" i="1"/>
  <c r="O155" i="1"/>
  <c r="G752" i="2" l="1"/>
  <c r="E756" i="2"/>
  <c r="C761" i="2"/>
  <c r="I756" i="2"/>
  <c r="G756" i="2"/>
  <c r="E753" i="2"/>
  <c r="C758" i="2"/>
  <c r="I753" i="2"/>
  <c r="G753" i="2"/>
  <c r="B1783" i="2"/>
  <c r="J1778" i="2"/>
  <c r="E754" i="2"/>
  <c r="I754" i="2"/>
  <c r="G754" i="2"/>
  <c r="C759" i="2"/>
  <c r="B1844" i="2"/>
  <c r="J1839" i="2"/>
  <c r="B1841" i="2"/>
  <c r="J1836" i="2"/>
  <c r="B1845" i="2"/>
  <c r="J1840" i="2"/>
  <c r="E755" i="2"/>
  <c r="I755" i="2"/>
  <c r="C760" i="2"/>
  <c r="G755" i="2"/>
  <c r="B1842" i="2"/>
  <c r="J1837" i="2"/>
  <c r="J736" i="2"/>
  <c r="J737" i="2"/>
  <c r="J738" i="2"/>
  <c r="J739" i="2"/>
  <c r="J740" i="2"/>
  <c r="J748" i="2"/>
  <c r="J749" i="2"/>
  <c r="J750" i="2"/>
  <c r="J746" i="2"/>
  <c r="J747" i="2"/>
  <c r="P155" i="1"/>
  <c r="AP152" i="1"/>
  <c r="AQ152" i="1"/>
  <c r="AO153" i="1"/>
  <c r="S153" i="1"/>
  <c r="BD153" i="1" s="1"/>
  <c r="C762" i="2"/>
  <c r="E762" i="2" s="1"/>
  <c r="G757" i="2"/>
  <c r="I757" i="2"/>
  <c r="N156" i="1"/>
  <c r="O156" i="1"/>
  <c r="M156" i="1"/>
  <c r="L157" i="1"/>
  <c r="AP154" i="1"/>
  <c r="AQ154" i="1"/>
  <c r="E760" i="2" l="1"/>
  <c r="G760" i="2"/>
  <c r="C765" i="2"/>
  <c r="I760" i="2"/>
  <c r="B1788" i="2"/>
  <c r="J1783" i="2"/>
  <c r="B1850" i="2"/>
  <c r="J1845" i="2"/>
  <c r="E758" i="2"/>
  <c r="C763" i="2"/>
  <c r="G758" i="2"/>
  <c r="I758" i="2"/>
  <c r="B1846" i="2"/>
  <c r="J1841" i="2"/>
  <c r="B1849" i="2"/>
  <c r="J1844" i="2"/>
  <c r="E759" i="2"/>
  <c r="G759" i="2"/>
  <c r="I759" i="2"/>
  <c r="C764" i="2"/>
  <c r="E761" i="2"/>
  <c r="C766" i="2"/>
  <c r="G761" i="2"/>
  <c r="I761" i="2"/>
  <c r="B1847" i="2"/>
  <c r="J1842" i="2"/>
  <c r="J741" i="2"/>
  <c r="J742" i="2"/>
  <c r="J743" i="2"/>
  <c r="J744" i="2"/>
  <c r="J745" i="2"/>
  <c r="P156" i="1"/>
  <c r="AP153" i="1"/>
  <c r="AQ153" i="1"/>
  <c r="Q155" i="1"/>
  <c r="I762" i="2"/>
  <c r="G762" i="2"/>
  <c r="C767" i="2"/>
  <c r="E767" i="2" s="1"/>
  <c r="L158" i="1"/>
  <c r="N157" i="1"/>
  <c r="M157" i="1"/>
  <c r="O157" i="1"/>
  <c r="P157" i="1"/>
  <c r="E766" i="2" l="1"/>
  <c r="I766" i="2"/>
  <c r="C771" i="2"/>
  <c r="G766" i="2"/>
  <c r="E763" i="2"/>
  <c r="G763" i="2"/>
  <c r="I763" i="2"/>
  <c r="C768" i="2"/>
  <c r="B1855" i="2"/>
  <c r="J1850" i="2"/>
  <c r="B1793" i="2"/>
  <c r="J1788" i="2"/>
  <c r="E764" i="2"/>
  <c r="C769" i="2"/>
  <c r="G764" i="2"/>
  <c r="I764" i="2"/>
  <c r="B1854" i="2"/>
  <c r="J1849" i="2"/>
  <c r="E765" i="2"/>
  <c r="G765" i="2"/>
  <c r="C770" i="2"/>
  <c r="I765" i="2"/>
  <c r="B1852" i="2"/>
  <c r="J1847" i="2"/>
  <c r="B1851" i="2"/>
  <c r="J1846" i="2"/>
  <c r="AO155" i="1"/>
  <c r="S155" i="1"/>
  <c r="BD155" i="1" s="1"/>
  <c r="Q157" i="1"/>
  <c r="AO157" i="1" s="1"/>
  <c r="Q156" i="1"/>
  <c r="S157" i="1" s="1"/>
  <c r="BD157" i="1" s="1"/>
  <c r="I767" i="2"/>
  <c r="G767" i="2"/>
  <c r="C772" i="2"/>
  <c r="E772" i="2" s="1"/>
  <c r="L159" i="1"/>
  <c r="N158" i="1"/>
  <c r="M158" i="1"/>
  <c r="O158" i="1"/>
  <c r="B1857" i="2" l="1"/>
  <c r="J1852" i="2"/>
  <c r="B1798" i="2"/>
  <c r="J1793" i="2"/>
  <c r="E770" i="2"/>
  <c r="C775" i="2"/>
  <c r="G770" i="2"/>
  <c r="I770" i="2"/>
  <c r="B1860" i="2"/>
  <c r="J1855" i="2"/>
  <c r="E768" i="2"/>
  <c r="G768" i="2"/>
  <c r="I768" i="2"/>
  <c r="C773" i="2"/>
  <c r="B1859" i="2"/>
  <c r="J1854" i="2"/>
  <c r="E771" i="2"/>
  <c r="G771" i="2"/>
  <c r="I771" i="2"/>
  <c r="C776" i="2"/>
  <c r="E769" i="2"/>
  <c r="G769" i="2"/>
  <c r="I769" i="2"/>
  <c r="C774" i="2"/>
  <c r="B1856" i="2"/>
  <c r="J1851" i="2"/>
  <c r="J751" i="2"/>
  <c r="J752" i="2"/>
  <c r="J753" i="2"/>
  <c r="J754" i="2"/>
  <c r="J755" i="2"/>
  <c r="J761" i="2"/>
  <c r="J762" i="2"/>
  <c r="J763" i="2"/>
  <c r="J764" i="2"/>
  <c r="J765" i="2"/>
  <c r="P158" i="1"/>
  <c r="AO156" i="1"/>
  <c r="S156" i="1"/>
  <c r="BD156" i="1" s="1"/>
  <c r="AP155" i="1"/>
  <c r="AQ155" i="1"/>
  <c r="I772" i="2"/>
  <c r="G772" i="2"/>
  <c r="C777" i="2"/>
  <c r="E777" i="2" s="1"/>
  <c r="N159" i="1"/>
  <c r="O159" i="1"/>
  <c r="L160" i="1"/>
  <c r="M159" i="1"/>
  <c r="AP157" i="1"/>
  <c r="AQ157" i="1"/>
  <c r="E774" i="2" l="1"/>
  <c r="G774" i="2"/>
  <c r="C779" i="2"/>
  <c r="I774" i="2"/>
  <c r="B1865" i="2"/>
  <c r="J1860" i="2"/>
  <c r="E776" i="2"/>
  <c r="G776" i="2"/>
  <c r="C781" i="2"/>
  <c r="I776" i="2"/>
  <c r="E775" i="2"/>
  <c r="G775" i="2"/>
  <c r="I775" i="2"/>
  <c r="C780" i="2"/>
  <c r="B1864" i="2"/>
  <c r="J1859" i="2"/>
  <c r="B1803" i="2"/>
  <c r="J1798" i="2"/>
  <c r="E773" i="2"/>
  <c r="C778" i="2"/>
  <c r="I773" i="2"/>
  <c r="G773" i="2"/>
  <c r="B1861" i="2"/>
  <c r="J1856" i="2"/>
  <c r="B1862" i="2"/>
  <c r="J1857" i="2"/>
  <c r="J760" i="2"/>
  <c r="J756" i="2"/>
  <c r="J757" i="2"/>
  <c r="J758" i="2"/>
  <c r="J759" i="2"/>
  <c r="P159" i="1"/>
  <c r="Q159" i="1"/>
  <c r="AO159" i="1" s="1"/>
  <c r="AP156" i="1"/>
  <c r="AQ156" i="1"/>
  <c r="Q158" i="1"/>
  <c r="S159" i="1" s="1"/>
  <c r="BD159" i="1" s="1"/>
  <c r="C782" i="2"/>
  <c r="E782" i="2" s="1"/>
  <c r="I777" i="2"/>
  <c r="G777" i="2"/>
  <c r="N160" i="1"/>
  <c r="M160" i="1"/>
  <c r="O160" i="1"/>
  <c r="L161" i="1"/>
  <c r="P160" i="1"/>
  <c r="B1866" i="2" l="1"/>
  <c r="J1861" i="2"/>
  <c r="E781" i="2"/>
  <c r="I781" i="2"/>
  <c r="C786" i="2"/>
  <c r="G781" i="2"/>
  <c r="E778" i="2"/>
  <c r="I778" i="2"/>
  <c r="C783" i="2"/>
  <c r="G778" i="2"/>
  <c r="B1808" i="2"/>
  <c r="J1803" i="2"/>
  <c r="B1870" i="2"/>
  <c r="J1865" i="2"/>
  <c r="B1869" i="2"/>
  <c r="J1864" i="2"/>
  <c r="E779" i="2"/>
  <c r="C784" i="2"/>
  <c r="I779" i="2"/>
  <c r="G779" i="2"/>
  <c r="E780" i="2"/>
  <c r="I780" i="2"/>
  <c r="G780" i="2"/>
  <c r="C785" i="2"/>
  <c r="B1867" i="2"/>
  <c r="J1862" i="2"/>
  <c r="J772" i="2"/>
  <c r="J773" i="2"/>
  <c r="J774" i="2"/>
  <c r="J775" i="2"/>
  <c r="J771" i="2"/>
  <c r="Q160" i="1"/>
  <c r="AO158" i="1"/>
  <c r="S158" i="1"/>
  <c r="BD158" i="1" s="1"/>
  <c r="I782" i="2"/>
  <c r="C787" i="2"/>
  <c r="E787" i="2" s="1"/>
  <c r="G782" i="2"/>
  <c r="AO160" i="1"/>
  <c r="S160" i="1"/>
  <c r="BD160" i="1" s="1"/>
  <c r="N161" i="1"/>
  <c r="L162" i="1"/>
  <c r="O161" i="1"/>
  <c r="M161" i="1"/>
  <c r="AP159" i="1"/>
  <c r="AQ159" i="1"/>
  <c r="B1813" i="2" l="1"/>
  <c r="J1808" i="2"/>
  <c r="E783" i="2"/>
  <c r="I783" i="2"/>
  <c r="G783" i="2"/>
  <c r="C788" i="2"/>
  <c r="E784" i="2"/>
  <c r="G784" i="2"/>
  <c r="C789" i="2"/>
  <c r="I784" i="2"/>
  <c r="E785" i="2"/>
  <c r="C790" i="2"/>
  <c r="G785" i="2"/>
  <c r="I785" i="2"/>
  <c r="E786" i="2"/>
  <c r="I786" i="2"/>
  <c r="G786" i="2"/>
  <c r="C791" i="2"/>
  <c r="B1874" i="2"/>
  <c r="J1869" i="2"/>
  <c r="B1872" i="2"/>
  <c r="J1867" i="2"/>
  <c r="B1875" i="2"/>
  <c r="J1870" i="2"/>
  <c r="B1871" i="2"/>
  <c r="J1866" i="2"/>
  <c r="J766" i="2"/>
  <c r="J767" i="2"/>
  <c r="J768" i="2"/>
  <c r="J769" i="2"/>
  <c r="J770" i="2"/>
  <c r="J776" i="2"/>
  <c r="J777" i="2"/>
  <c r="J778" i="2"/>
  <c r="J779" i="2"/>
  <c r="J780" i="2"/>
  <c r="P161" i="1"/>
  <c r="Q161" i="1"/>
  <c r="AP158" i="1"/>
  <c r="AQ158" i="1"/>
  <c r="I787" i="2"/>
  <c r="G787" i="2"/>
  <c r="C792" i="2"/>
  <c r="E792" i="2" s="1"/>
  <c r="AO161" i="1"/>
  <c r="S161" i="1"/>
  <c r="BD161" i="1" s="1"/>
  <c r="L163" i="1"/>
  <c r="M162" i="1"/>
  <c r="N162" i="1"/>
  <c r="O162" i="1"/>
  <c r="AP160" i="1"/>
  <c r="AQ160" i="1"/>
  <c r="B1880" i="2" l="1"/>
  <c r="J1875" i="2"/>
  <c r="B1877" i="2"/>
  <c r="J1872" i="2"/>
  <c r="E789" i="2"/>
  <c r="G789" i="2"/>
  <c r="C794" i="2"/>
  <c r="I789" i="2"/>
  <c r="E790" i="2"/>
  <c r="C795" i="2"/>
  <c r="I790" i="2"/>
  <c r="G790" i="2"/>
  <c r="B1879" i="2"/>
  <c r="J1874" i="2"/>
  <c r="E791" i="2"/>
  <c r="I791" i="2"/>
  <c r="C796" i="2"/>
  <c r="G791" i="2"/>
  <c r="E788" i="2"/>
  <c r="G788" i="2"/>
  <c r="C793" i="2"/>
  <c r="I788" i="2"/>
  <c r="B1876" i="2"/>
  <c r="J1871" i="2"/>
  <c r="B1818" i="2"/>
  <c r="J1813" i="2"/>
  <c r="J784" i="2"/>
  <c r="J785" i="2"/>
  <c r="J781" i="2"/>
  <c r="J782" i="2"/>
  <c r="J783" i="2"/>
  <c r="P162" i="1"/>
  <c r="Q162" i="1"/>
  <c r="G792" i="2"/>
  <c r="C797" i="2"/>
  <c r="E797" i="2" s="1"/>
  <c r="I792" i="2"/>
  <c r="AO162" i="1"/>
  <c r="S162" i="1"/>
  <c r="BD162" i="1" s="1"/>
  <c r="L164" i="1"/>
  <c r="N163" i="1"/>
  <c r="O163" i="1"/>
  <c r="M163" i="1"/>
  <c r="AP161" i="1"/>
  <c r="AQ161" i="1"/>
  <c r="E795" i="2" l="1"/>
  <c r="I795" i="2"/>
  <c r="C800" i="2"/>
  <c r="G795" i="2"/>
  <c r="E793" i="2"/>
  <c r="C798" i="2"/>
  <c r="G793" i="2"/>
  <c r="I793" i="2"/>
  <c r="E794" i="2"/>
  <c r="C799" i="2"/>
  <c r="I794" i="2"/>
  <c r="G794" i="2"/>
  <c r="B1881" i="2"/>
  <c r="J1876" i="2"/>
  <c r="E796" i="2"/>
  <c r="I796" i="2"/>
  <c r="C801" i="2"/>
  <c r="G796" i="2"/>
  <c r="B1882" i="2"/>
  <c r="J1877" i="2"/>
  <c r="B1823" i="2"/>
  <c r="J1818" i="2"/>
  <c r="B1884" i="2"/>
  <c r="J1879" i="2"/>
  <c r="B1885" i="2"/>
  <c r="J1880" i="2"/>
  <c r="J786" i="2"/>
  <c r="J787" i="2"/>
  <c r="J788" i="2"/>
  <c r="J789" i="2"/>
  <c r="J790" i="2"/>
  <c r="P163" i="1"/>
  <c r="C802" i="2"/>
  <c r="E802" i="2" s="1"/>
  <c r="G797" i="2"/>
  <c r="I797" i="2"/>
  <c r="M164" i="1"/>
  <c r="N164" i="1"/>
  <c r="O164" i="1"/>
  <c r="L165" i="1"/>
  <c r="AP162" i="1"/>
  <c r="AQ162" i="1"/>
  <c r="E799" i="2" l="1"/>
  <c r="C804" i="2"/>
  <c r="G799" i="2"/>
  <c r="I799" i="2"/>
  <c r="B1828" i="2"/>
  <c r="J1823" i="2"/>
  <c r="B1887" i="2"/>
  <c r="J1882" i="2"/>
  <c r="E798" i="2"/>
  <c r="I798" i="2"/>
  <c r="G798" i="2"/>
  <c r="C803" i="2"/>
  <c r="E801" i="2"/>
  <c r="I801" i="2"/>
  <c r="G801" i="2"/>
  <c r="C806" i="2"/>
  <c r="E800" i="2"/>
  <c r="C805" i="2"/>
  <c r="I800" i="2"/>
  <c r="G800" i="2"/>
  <c r="B1889" i="2"/>
  <c r="J1884" i="2"/>
  <c r="B1890" i="2"/>
  <c r="J1885" i="2"/>
  <c r="B1886" i="2"/>
  <c r="J1881" i="2"/>
  <c r="P164" i="1"/>
  <c r="Q163" i="1"/>
  <c r="C807" i="2"/>
  <c r="E807" i="2" s="1"/>
  <c r="G802" i="2"/>
  <c r="I802" i="2"/>
  <c r="M165" i="1"/>
  <c r="O165" i="1"/>
  <c r="N165" i="1"/>
  <c r="L166" i="1"/>
  <c r="E803" i="2" l="1"/>
  <c r="C808" i="2"/>
  <c r="G803" i="2"/>
  <c r="I803" i="2"/>
  <c r="B1894" i="2"/>
  <c r="J1889" i="2"/>
  <c r="B1892" i="2"/>
  <c r="J1887" i="2"/>
  <c r="B1833" i="2"/>
  <c r="J1828" i="2"/>
  <c r="E805" i="2"/>
  <c r="I805" i="2"/>
  <c r="C810" i="2"/>
  <c r="G805" i="2"/>
  <c r="E806" i="2"/>
  <c r="I806" i="2"/>
  <c r="G806" i="2"/>
  <c r="C811" i="2"/>
  <c r="B1895" i="2"/>
  <c r="J1890" i="2"/>
  <c r="E804" i="2"/>
  <c r="I804" i="2"/>
  <c r="G804" i="2"/>
  <c r="C809" i="2"/>
  <c r="B1891" i="2"/>
  <c r="J1886" i="2"/>
  <c r="P165" i="1"/>
  <c r="S163" i="1"/>
  <c r="BD163" i="1" s="1"/>
  <c r="AO163" i="1"/>
  <c r="Q164" i="1"/>
  <c r="C812" i="2"/>
  <c r="E812" i="2" s="1"/>
  <c r="G807" i="2"/>
  <c r="I807" i="2"/>
  <c r="M166" i="1"/>
  <c r="L167" i="1"/>
  <c r="N166" i="1"/>
  <c r="O166" i="1"/>
  <c r="P166" i="1"/>
  <c r="B1838" i="2" l="1"/>
  <c r="J1833" i="2"/>
  <c r="B1900" i="2"/>
  <c r="J1895" i="2"/>
  <c r="B1897" i="2"/>
  <c r="J1892" i="2"/>
  <c r="E809" i="2"/>
  <c r="C814" i="2"/>
  <c r="G809" i="2"/>
  <c r="I809" i="2"/>
  <c r="B1899" i="2"/>
  <c r="J1894" i="2"/>
  <c r="E811" i="2"/>
  <c r="I811" i="2"/>
  <c r="G811" i="2"/>
  <c r="C816" i="2"/>
  <c r="E808" i="2"/>
  <c r="C813" i="2"/>
  <c r="I808" i="2"/>
  <c r="G808" i="2"/>
  <c r="B1896" i="2"/>
  <c r="J1891" i="2"/>
  <c r="E810" i="2"/>
  <c r="I810" i="2"/>
  <c r="C815" i="2"/>
  <c r="G810" i="2"/>
  <c r="J791" i="2"/>
  <c r="J792" i="2"/>
  <c r="J793" i="2"/>
  <c r="J794" i="2"/>
  <c r="J795" i="2"/>
  <c r="AO164" i="1"/>
  <c r="S164" i="1"/>
  <c r="BD164" i="1" s="1"/>
  <c r="AP163" i="1"/>
  <c r="AQ163" i="1"/>
  <c r="Q166" i="1"/>
  <c r="AO166" i="1" s="1"/>
  <c r="Q165" i="1"/>
  <c r="G812" i="2"/>
  <c r="I812" i="2"/>
  <c r="C817" i="2"/>
  <c r="E817" i="2" s="1"/>
  <c r="S166" i="1"/>
  <c r="BD166" i="1" s="1"/>
  <c r="L168" i="1"/>
  <c r="O167" i="1"/>
  <c r="M167" i="1"/>
  <c r="N167" i="1"/>
  <c r="P167" i="1"/>
  <c r="B1904" i="2" l="1"/>
  <c r="J1899" i="2"/>
  <c r="B1901" i="2"/>
  <c r="J1896" i="2"/>
  <c r="E814" i="2"/>
  <c r="G814" i="2"/>
  <c r="C819" i="2"/>
  <c r="I814" i="2"/>
  <c r="E813" i="2"/>
  <c r="I813" i="2"/>
  <c r="G813" i="2"/>
  <c r="C818" i="2"/>
  <c r="B1902" i="2"/>
  <c r="J1897" i="2"/>
  <c r="E816" i="2"/>
  <c r="C821" i="2"/>
  <c r="G816" i="2"/>
  <c r="I816" i="2"/>
  <c r="B1905" i="2"/>
  <c r="J1900" i="2"/>
  <c r="E815" i="2"/>
  <c r="C820" i="2"/>
  <c r="I815" i="2"/>
  <c r="G815" i="2"/>
  <c r="B1843" i="2"/>
  <c r="J1838" i="2"/>
  <c r="J796" i="2"/>
  <c r="J797" i="2"/>
  <c r="J798" i="2"/>
  <c r="J799" i="2"/>
  <c r="J800" i="2"/>
  <c r="J808" i="2"/>
  <c r="J809" i="2"/>
  <c r="J810" i="2"/>
  <c r="J806" i="2"/>
  <c r="J807" i="2"/>
  <c r="AO165" i="1"/>
  <c r="S165" i="1"/>
  <c r="BD165" i="1" s="1"/>
  <c r="Q167" i="1"/>
  <c r="AO167" i="1" s="1"/>
  <c r="AP164" i="1"/>
  <c r="AQ164" i="1"/>
  <c r="G817" i="2"/>
  <c r="I817" i="2"/>
  <c r="C822" i="2"/>
  <c r="E822" i="2" s="1"/>
  <c r="S167" i="1"/>
  <c r="BD167" i="1" s="1"/>
  <c r="N168" i="1"/>
  <c r="O168" i="1"/>
  <c r="L169" i="1"/>
  <c r="M168" i="1"/>
  <c r="AP166" i="1"/>
  <c r="AQ166" i="1"/>
  <c r="E820" i="2" l="1"/>
  <c r="G820" i="2"/>
  <c r="C825" i="2"/>
  <c r="I820" i="2"/>
  <c r="B1910" i="2"/>
  <c r="J1905" i="2"/>
  <c r="E819" i="2"/>
  <c r="G819" i="2"/>
  <c r="C824" i="2"/>
  <c r="I819" i="2"/>
  <c r="E818" i="2"/>
  <c r="I818" i="2"/>
  <c r="C823" i="2"/>
  <c r="G818" i="2"/>
  <c r="E821" i="2"/>
  <c r="G821" i="2"/>
  <c r="C826" i="2"/>
  <c r="I821" i="2"/>
  <c r="B1906" i="2"/>
  <c r="J1901" i="2"/>
  <c r="B1848" i="2"/>
  <c r="J1843" i="2"/>
  <c r="B1907" i="2"/>
  <c r="J1902" i="2"/>
  <c r="B1909" i="2"/>
  <c r="J1904" i="2"/>
  <c r="J801" i="2"/>
  <c r="J802" i="2"/>
  <c r="J803" i="2"/>
  <c r="J804" i="2"/>
  <c r="J805" i="2"/>
  <c r="J811" i="2"/>
  <c r="J812" i="2"/>
  <c r="J813" i="2"/>
  <c r="J814" i="2"/>
  <c r="J815" i="2"/>
  <c r="P168" i="1"/>
  <c r="AQ165" i="1"/>
  <c r="AP165" i="1"/>
  <c r="I822" i="2"/>
  <c r="G822" i="2"/>
  <c r="C827" i="2"/>
  <c r="E827" i="2" s="1"/>
  <c r="O169" i="1"/>
  <c r="N169" i="1"/>
  <c r="L170" i="1"/>
  <c r="M169" i="1"/>
  <c r="AP167" i="1"/>
  <c r="AQ167" i="1"/>
  <c r="B1912" i="2" l="1"/>
  <c r="J1907" i="2"/>
  <c r="B1853" i="2"/>
  <c r="J1848" i="2"/>
  <c r="E824" i="2"/>
  <c r="G824" i="2"/>
  <c r="I824" i="2"/>
  <c r="C829" i="2"/>
  <c r="B1911" i="2"/>
  <c r="J1906" i="2"/>
  <c r="E826" i="2"/>
  <c r="I826" i="2"/>
  <c r="G826" i="2"/>
  <c r="C831" i="2"/>
  <c r="B1915" i="2"/>
  <c r="J1910" i="2"/>
  <c r="E825" i="2"/>
  <c r="I825" i="2"/>
  <c r="G825" i="2"/>
  <c r="C830" i="2"/>
  <c r="B1914" i="2"/>
  <c r="J1909" i="2"/>
  <c r="E823" i="2"/>
  <c r="C828" i="2"/>
  <c r="G823" i="2"/>
  <c r="I823" i="2"/>
  <c r="P169" i="1"/>
  <c r="Q169" i="1"/>
  <c r="Q168" i="1"/>
  <c r="I827" i="2"/>
  <c r="G827" i="2"/>
  <c r="C832" i="2"/>
  <c r="E832" i="2" s="1"/>
  <c r="AO169" i="1"/>
  <c r="S169" i="1"/>
  <c r="BD169" i="1" s="1"/>
  <c r="M170" i="1"/>
  <c r="N170" i="1"/>
  <c r="O170" i="1"/>
  <c r="L171" i="1"/>
  <c r="P170" i="1"/>
  <c r="B1919" i="2" l="1"/>
  <c r="J1914" i="2"/>
  <c r="B1916" i="2"/>
  <c r="J1911" i="2"/>
  <c r="E830" i="2"/>
  <c r="C835" i="2"/>
  <c r="I830" i="2"/>
  <c r="G830" i="2"/>
  <c r="E829" i="2"/>
  <c r="I829" i="2"/>
  <c r="C834" i="2"/>
  <c r="G829" i="2"/>
  <c r="E828" i="2"/>
  <c r="I828" i="2"/>
  <c r="C833" i="2"/>
  <c r="G828" i="2"/>
  <c r="B1920" i="2"/>
  <c r="J1915" i="2"/>
  <c r="B1858" i="2"/>
  <c r="J1853" i="2"/>
  <c r="E831" i="2"/>
  <c r="C836" i="2"/>
  <c r="G831" i="2"/>
  <c r="I831" i="2"/>
  <c r="B1917" i="2"/>
  <c r="J1912" i="2"/>
  <c r="J821" i="2"/>
  <c r="J822" i="2"/>
  <c r="J823" i="2"/>
  <c r="J824" i="2"/>
  <c r="J825" i="2"/>
  <c r="Q170" i="1"/>
  <c r="S168" i="1"/>
  <c r="BD168" i="1" s="1"/>
  <c r="AO168" i="1"/>
  <c r="G832" i="2"/>
  <c r="C837" i="2"/>
  <c r="E837" i="2" s="1"/>
  <c r="I832" i="2"/>
  <c r="N171" i="1"/>
  <c r="M171" i="1"/>
  <c r="L172" i="1"/>
  <c r="O171" i="1"/>
  <c r="AO170" i="1"/>
  <c r="S170" i="1"/>
  <c r="BD170" i="1" s="1"/>
  <c r="AP169" i="1"/>
  <c r="AQ169" i="1"/>
  <c r="E834" i="2" l="1"/>
  <c r="I834" i="2"/>
  <c r="G834" i="2"/>
  <c r="C839" i="2"/>
  <c r="E836" i="2"/>
  <c r="I836" i="2"/>
  <c r="G836" i="2"/>
  <c r="C841" i="2"/>
  <c r="B1863" i="2"/>
  <c r="J1858" i="2"/>
  <c r="E835" i="2"/>
  <c r="C840" i="2"/>
  <c r="I835" i="2"/>
  <c r="G835" i="2"/>
  <c r="B1925" i="2"/>
  <c r="J1920" i="2"/>
  <c r="E833" i="2"/>
  <c r="G833" i="2"/>
  <c r="C838" i="2"/>
  <c r="I833" i="2"/>
  <c r="B1921" i="2"/>
  <c r="J1916" i="2"/>
  <c r="B1922" i="2"/>
  <c r="J1917" i="2"/>
  <c r="B1924" i="2"/>
  <c r="J1919" i="2"/>
  <c r="J820" i="2"/>
  <c r="J816" i="2"/>
  <c r="J817" i="2"/>
  <c r="J818" i="2"/>
  <c r="J819" i="2"/>
  <c r="J826" i="2"/>
  <c r="J827" i="2"/>
  <c r="J828" i="2"/>
  <c r="J829" i="2"/>
  <c r="J830" i="2"/>
  <c r="AP168" i="1"/>
  <c r="AQ168" i="1"/>
  <c r="P171" i="1"/>
  <c r="G837" i="2"/>
  <c r="C842" i="2"/>
  <c r="E842" i="2" s="1"/>
  <c r="I837" i="2"/>
  <c r="AP170" i="1"/>
  <c r="AQ170" i="1"/>
  <c r="L173" i="1"/>
  <c r="O172" i="1"/>
  <c r="N172" i="1"/>
  <c r="M172" i="1"/>
  <c r="P172" i="1"/>
  <c r="B1927" i="2" l="1"/>
  <c r="J1922" i="2"/>
  <c r="E840" i="2"/>
  <c r="G840" i="2"/>
  <c r="I840" i="2"/>
  <c r="C845" i="2"/>
  <c r="B1926" i="2"/>
  <c r="J1921" i="2"/>
  <c r="B1868" i="2"/>
  <c r="J1863" i="2"/>
  <c r="E841" i="2"/>
  <c r="I841" i="2"/>
  <c r="C846" i="2"/>
  <c r="G841" i="2"/>
  <c r="E838" i="2"/>
  <c r="C843" i="2"/>
  <c r="G838" i="2"/>
  <c r="I838" i="2"/>
  <c r="E839" i="2"/>
  <c r="C844" i="2"/>
  <c r="I839" i="2"/>
  <c r="G839" i="2"/>
  <c r="B1930" i="2"/>
  <c r="J1925" i="2"/>
  <c r="B1929" i="2"/>
  <c r="J1924" i="2"/>
  <c r="Q172" i="1"/>
  <c r="Q171" i="1"/>
  <c r="C847" i="2"/>
  <c r="E847" i="2" s="1"/>
  <c r="G842" i="2"/>
  <c r="I842" i="2"/>
  <c r="AO172" i="1"/>
  <c r="S172" i="1"/>
  <c r="BD172" i="1" s="1"/>
  <c r="N173" i="1"/>
  <c r="M173" i="1"/>
  <c r="O173" i="1"/>
  <c r="L174" i="1"/>
  <c r="P173" i="1"/>
  <c r="B1935" i="2" l="1"/>
  <c r="J1930" i="2"/>
  <c r="B1873" i="2"/>
  <c r="J1868" i="2"/>
  <c r="B1931" i="2"/>
  <c r="J1926" i="2"/>
  <c r="E845" i="2"/>
  <c r="C850" i="2"/>
  <c r="G845" i="2"/>
  <c r="I845" i="2"/>
  <c r="E843" i="2"/>
  <c r="C848" i="2"/>
  <c r="G843" i="2"/>
  <c r="I843" i="2"/>
  <c r="E844" i="2"/>
  <c r="C849" i="2"/>
  <c r="G844" i="2"/>
  <c r="I844" i="2"/>
  <c r="B1934" i="2"/>
  <c r="J1929" i="2"/>
  <c r="E846" i="2"/>
  <c r="C851" i="2"/>
  <c r="G846" i="2"/>
  <c r="I846" i="2"/>
  <c r="B1932" i="2"/>
  <c r="J1927" i="2"/>
  <c r="J836" i="2"/>
  <c r="J837" i="2"/>
  <c r="J838" i="2"/>
  <c r="J839" i="2"/>
  <c r="J840" i="2"/>
  <c r="Q173" i="1"/>
  <c r="S171" i="1"/>
  <c r="BD171" i="1" s="1"/>
  <c r="AO171" i="1"/>
  <c r="I847" i="2"/>
  <c r="C852" i="2"/>
  <c r="E852" i="2" s="1"/>
  <c r="G847" i="2"/>
  <c r="AO173" i="1"/>
  <c r="S173" i="1"/>
  <c r="BD173" i="1" s="1"/>
  <c r="O174" i="1"/>
  <c r="N174" i="1"/>
  <c r="L175" i="1"/>
  <c r="M174" i="1"/>
  <c r="AP172" i="1"/>
  <c r="AQ172" i="1"/>
  <c r="E851" i="2" l="1"/>
  <c r="I851" i="2"/>
  <c r="G851" i="2"/>
  <c r="C856" i="2"/>
  <c r="E850" i="2"/>
  <c r="I850" i="2"/>
  <c r="G850" i="2"/>
  <c r="C855" i="2"/>
  <c r="B1939" i="2"/>
  <c r="J1934" i="2"/>
  <c r="B1936" i="2"/>
  <c r="J1931" i="2"/>
  <c r="E848" i="2"/>
  <c r="C853" i="2"/>
  <c r="G848" i="2"/>
  <c r="I848" i="2"/>
  <c r="E849" i="2"/>
  <c r="I849" i="2"/>
  <c r="G849" i="2"/>
  <c r="C854" i="2"/>
  <c r="B1878" i="2"/>
  <c r="J1873" i="2"/>
  <c r="B1937" i="2"/>
  <c r="J1932" i="2"/>
  <c r="B1940" i="2"/>
  <c r="J1935" i="2"/>
  <c r="J832" i="2"/>
  <c r="J833" i="2"/>
  <c r="J834" i="2"/>
  <c r="J835" i="2"/>
  <c r="J831" i="2"/>
  <c r="J844" i="2"/>
  <c r="J845" i="2"/>
  <c r="J841" i="2"/>
  <c r="J842" i="2"/>
  <c r="J843" i="2"/>
  <c r="AP171" i="1"/>
  <c r="AQ171" i="1"/>
  <c r="P174" i="1"/>
  <c r="G852" i="2"/>
  <c r="I852" i="2"/>
  <c r="C857" i="2"/>
  <c r="E857" i="2" s="1"/>
  <c r="O175" i="1"/>
  <c r="N175" i="1"/>
  <c r="M175" i="1"/>
  <c r="L176" i="1"/>
  <c r="AP173" i="1"/>
  <c r="AQ173" i="1"/>
  <c r="B1942" i="2" l="1"/>
  <c r="J1937" i="2"/>
  <c r="B1941" i="2"/>
  <c r="J1936" i="2"/>
  <c r="B1883" i="2"/>
  <c r="J1878" i="2"/>
  <c r="B1944" i="2"/>
  <c r="J1939" i="2"/>
  <c r="E854" i="2"/>
  <c r="G854" i="2"/>
  <c r="C859" i="2"/>
  <c r="I854" i="2"/>
  <c r="E855" i="2"/>
  <c r="I855" i="2"/>
  <c r="C860" i="2"/>
  <c r="G855" i="2"/>
  <c r="E856" i="2"/>
  <c r="G856" i="2"/>
  <c r="C861" i="2"/>
  <c r="I856" i="2"/>
  <c r="E853" i="2"/>
  <c r="G853" i="2"/>
  <c r="I853" i="2"/>
  <c r="C858" i="2"/>
  <c r="B1945" i="2"/>
  <c r="J1940" i="2"/>
  <c r="P175" i="1"/>
  <c r="Q175" i="1"/>
  <c r="Q174" i="1"/>
  <c r="I857" i="2"/>
  <c r="C862" i="2"/>
  <c r="E862" i="2" s="1"/>
  <c r="G857" i="2"/>
  <c r="AO175" i="1"/>
  <c r="S175" i="1"/>
  <c r="BD175" i="1" s="1"/>
  <c r="M176" i="1"/>
  <c r="L177" i="1"/>
  <c r="O176" i="1"/>
  <c r="N176" i="1"/>
  <c r="P176" i="1"/>
  <c r="E859" i="2" l="1"/>
  <c r="I859" i="2"/>
  <c r="G859" i="2"/>
  <c r="C864" i="2"/>
  <c r="E861" i="2"/>
  <c r="I861" i="2"/>
  <c r="C866" i="2"/>
  <c r="G861" i="2"/>
  <c r="B1949" i="2"/>
  <c r="J1944" i="2"/>
  <c r="E858" i="2"/>
  <c r="I858" i="2"/>
  <c r="G858" i="2"/>
  <c r="C863" i="2"/>
  <c r="B1888" i="2"/>
  <c r="J1883" i="2"/>
  <c r="E860" i="2"/>
  <c r="I860" i="2"/>
  <c r="C865" i="2"/>
  <c r="G860" i="2"/>
  <c r="B1946" i="2"/>
  <c r="J1941" i="2"/>
  <c r="B1950" i="2"/>
  <c r="J1945" i="2"/>
  <c r="B1947" i="2"/>
  <c r="J1942" i="2"/>
  <c r="J851" i="2"/>
  <c r="J852" i="2"/>
  <c r="J853" i="2"/>
  <c r="J854" i="2"/>
  <c r="J855" i="2"/>
  <c r="AO174" i="1"/>
  <c r="S174" i="1"/>
  <c r="BD174" i="1" s="1"/>
  <c r="Q176" i="1"/>
  <c r="AO176" i="1" s="1"/>
  <c r="C867" i="2"/>
  <c r="E867" i="2" s="1"/>
  <c r="G862" i="2"/>
  <c r="I862" i="2"/>
  <c r="S176" i="1"/>
  <c r="BD176" i="1" s="1"/>
  <c r="M177" i="1"/>
  <c r="N177" i="1"/>
  <c r="L178" i="1"/>
  <c r="O177" i="1"/>
  <c r="AP175" i="1"/>
  <c r="AQ175" i="1"/>
  <c r="B1955" i="2" l="1"/>
  <c r="J1950" i="2"/>
  <c r="B1951" i="2"/>
  <c r="J1946" i="2"/>
  <c r="B1954" i="2"/>
  <c r="J1949" i="2"/>
  <c r="E865" i="2"/>
  <c r="G865" i="2"/>
  <c r="I865" i="2"/>
  <c r="C870" i="2"/>
  <c r="E866" i="2"/>
  <c r="G866" i="2"/>
  <c r="I866" i="2"/>
  <c r="C871" i="2"/>
  <c r="E864" i="2"/>
  <c r="C869" i="2"/>
  <c r="G864" i="2"/>
  <c r="I864" i="2"/>
  <c r="B1893" i="2"/>
  <c r="J1888" i="2"/>
  <c r="E863" i="2"/>
  <c r="C868" i="2"/>
  <c r="G863" i="2"/>
  <c r="I863" i="2"/>
  <c r="B1952" i="2"/>
  <c r="J1947" i="2"/>
  <c r="J856" i="2"/>
  <c r="J857" i="2"/>
  <c r="J858" i="2"/>
  <c r="J859" i="2"/>
  <c r="J860" i="2"/>
  <c r="J846" i="2"/>
  <c r="J847" i="2"/>
  <c r="J848" i="2"/>
  <c r="J849" i="2"/>
  <c r="J850" i="2"/>
  <c r="P177" i="1"/>
  <c r="AQ174" i="1"/>
  <c r="AP174" i="1"/>
  <c r="C872" i="2"/>
  <c r="E872" i="2" s="1"/>
  <c r="G867" i="2"/>
  <c r="I867" i="2"/>
  <c r="L179" i="1"/>
  <c r="N178" i="1"/>
  <c r="M178" i="1"/>
  <c r="O178" i="1"/>
  <c r="AP176" i="1"/>
  <c r="AQ176" i="1"/>
  <c r="E868" i="2" l="1"/>
  <c r="I868" i="2"/>
  <c r="C873" i="2"/>
  <c r="G868" i="2"/>
  <c r="E870" i="2"/>
  <c r="C875" i="2"/>
  <c r="I870" i="2"/>
  <c r="G870" i="2"/>
  <c r="B1898" i="2"/>
  <c r="J1893" i="2"/>
  <c r="B1959" i="2"/>
  <c r="J1954" i="2"/>
  <c r="E869" i="2"/>
  <c r="C874" i="2"/>
  <c r="I869" i="2"/>
  <c r="G869" i="2"/>
  <c r="B1956" i="2"/>
  <c r="J1951" i="2"/>
  <c r="E871" i="2"/>
  <c r="I871" i="2"/>
  <c r="G871" i="2"/>
  <c r="C876" i="2"/>
  <c r="B1957" i="2"/>
  <c r="J1952" i="2"/>
  <c r="B1960" i="2"/>
  <c r="J1955" i="2"/>
  <c r="P178" i="1"/>
  <c r="Q177" i="1"/>
  <c r="I872" i="2"/>
  <c r="C877" i="2"/>
  <c r="E877" i="2" s="1"/>
  <c r="G872" i="2"/>
  <c r="O179" i="1"/>
  <c r="N179" i="1"/>
  <c r="L180" i="1"/>
  <c r="M179" i="1"/>
  <c r="B1962" i="2" l="1"/>
  <c r="J1957" i="2"/>
  <c r="B1964" i="2"/>
  <c r="J1959" i="2"/>
  <c r="B1903" i="2"/>
  <c r="J1898" i="2"/>
  <c r="E875" i="2"/>
  <c r="C880" i="2"/>
  <c r="I875" i="2"/>
  <c r="G875" i="2"/>
  <c r="B1961" i="2"/>
  <c r="J1956" i="2"/>
  <c r="E876" i="2"/>
  <c r="C881" i="2"/>
  <c r="G876" i="2"/>
  <c r="I876" i="2"/>
  <c r="E873" i="2"/>
  <c r="C878" i="2"/>
  <c r="G873" i="2"/>
  <c r="I873" i="2"/>
  <c r="E874" i="2"/>
  <c r="C879" i="2"/>
  <c r="G874" i="2"/>
  <c r="I874" i="2"/>
  <c r="B1965" i="2"/>
  <c r="J1960" i="2"/>
  <c r="P179" i="1"/>
  <c r="Q179" i="1"/>
  <c r="AO179" i="1" s="1"/>
  <c r="AO177" i="1"/>
  <c r="S177" i="1"/>
  <c r="BD177" i="1" s="1"/>
  <c r="Q178" i="1"/>
  <c r="G877" i="2"/>
  <c r="I877" i="2"/>
  <c r="C882" i="2"/>
  <c r="E882" i="2" s="1"/>
  <c r="S179" i="1"/>
  <c r="BD179" i="1" s="1"/>
  <c r="M180" i="1"/>
  <c r="N180" i="1"/>
  <c r="O180" i="1"/>
  <c r="L181" i="1"/>
  <c r="B1908" i="2" l="1"/>
  <c r="J1903" i="2"/>
  <c r="E880" i="2"/>
  <c r="G880" i="2"/>
  <c r="C885" i="2"/>
  <c r="I880" i="2"/>
  <c r="E878" i="2"/>
  <c r="G878" i="2"/>
  <c r="I878" i="2"/>
  <c r="C883" i="2"/>
  <c r="B1969" i="2"/>
  <c r="J1964" i="2"/>
  <c r="B1966" i="2"/>
  <c r="J1961" i="2"/>
  <c r="E879" i="2"/>
  <c r="C884" i="2"/>
  <c r="G879" i="2"/>
  <c r="I879" i="2"/>
  <c r="E881" i="2"/>
  <c r="C886" i="2"/>
  <c r="I881" i="2"/>
  <c r="G881" i="2"/>
  <c r="B1970" i="2"/>
  <c r="J1965" i="2"/>
  <c r="B1967" i="2"/>
  <c r="J1962" i="2"/>
  <c r="J871" i="2"/>
  <c r="J872" i="2"/>
  <c r="J873" i="2"/>
  <c r="J874" i="2"/>
  <c r="J875" i="2"/>
  <c r="J861" i="2"/>
  <c r="J862" i="2"/>
  <c r="J863" i="2"/>
  <c r="J864" i="2"/>
  <c r="J865" i="2"/>
  <c r="P180" i="1"/>
  <c r="S178" i="1"/>
  <c r="BD178" i="1" s="1"/>
  <c r="AO178" i="1"/>
  <c r="AP177" i="1"/>
  <c r="AQ177" i="1"/>
  <c r="Q180" i="1"/>
  <c r="AO180" i="1" s="1"/>
  <c r="I882" i="2"/>
  <c r="G882" i="2"/>
  <c r="C887" i="2"/>
  <c r="E887" i="2" s="1"/>
  <c r="M181" i="1"/>
  <c r="N181" i="1"/>
  <c r="L182" i="1"/>
  <c r="O181" i="1"/>
  <c r="AP179" i="1"/>
  <c r="AQ179" i="1"/>
  <c r="B1975" i="2" l="1"/>
  <c r="J1970" i="2"/>
  <c r="B1974" i="2"/>
  <c r="J1969" i="2"/>
  <c r="E883" i="2"/>
  <c r="G883" i="2"/>
  <c r="C888" i="2"/>
  <c r="I883" i="2"/>
  <c r="E886" i="2"/>
  <c r="C891" i="2"/>
  <c r="G886" i="2"/>
  <c r="I886" i="2"/>
  <c r="E885" i="2"/>
  <c r="C890" i="2"/>
  <c r="I885" i="2"/>
  <c r="G885" i="2"/>
  <c r="E884" i="2"/>
  <c r="G884" i="2"/>
  <c r="I884" i="2"/>
  <c r="C889" i="2"/>
  <c r="B1972" i="2"/>
  <c r="J1967" i="2"/>
  <c r="B1971" i="2"/>
  <c r="J1966" i="2"/>
  <c r="B1913" i="2"/>
  <c r="J1908" i="2"/>
  <c r="J868" i="2"/>
  <c r="J869" i="2"/>
  <c r="J870" i="2"/>
  <c r="J866" i="2"/>
  <c r="J867" i="2"/>
  <c r="P181" i="1"/>
  <c r="S180" i="1"/>
  <c r="BD180" i="1" s="1"/>
  <c r="Q181" i="1"/>
  <c r="AP178" i="1"/>
  <c r="AQ178" i="1"/>
  <c r="I887" i="2"/>
  <c r="G887" i="2"/>
  <c r="C892" i="2"/>
  <c r="E892" i="2" s="1"/>
  <c r="AO181" i="1"/>
  <c r="S181" i="1"/>
  <c r="BD181" i="1" s="1"/>
  <c r="O182" i="1"/>
  <c r="L183" i="1"/>
  <c r="M182" i="1"/>
  <c r="N182" i="1"/>
  <c r="AP180" i="1"/>
  <c r="AQ180" i="1"/>
  <c r="E891" i="2" l="1"/>
  <c r="I891" i="2"/>
  <c r="G891" i="2"/>
  <c r="C896" i="2"/>
  <c r="B1976" i="2"/>
  <c r="J1971" i="2"/>
  <c r="B1977" i="2"/>
  <c r="J1972" i="2"/>
  <c r="E889" i="2"/>
  <c r="G889" i="2"/>
  <c r="I889" i="2"/>
  <c r="C894" i="2"/>
  <c r="E888" i="2"/>
  <c r="C893" i="2"/>
  <c r="G888" i="2"/>
  <c r="I888" i="2"/>
  <c r="B1979" i="2"/>
  <c r="J1974" i="2"/>
  <c r="E890" i="2"/>
  <c r="C895" i="2"/>
  <c r="I890" i="2"/>
  <c r="G890" i="2"/>
  <c r="B1918" i="2"/>
  <c r="J1913" i="2"/>
  <c r="B1980" i="2"/>
  <c r="J1975" i="2"/>
  <c r="J880" i="2"/>
  <c r="J876" i="2"/>
  <c r="J877" i="2"/>
  <c r="J878" i="2"/>
  <c r="J879" i="2"/>
  <c r="J881" i="2"/>
  <c r="J882" i="2"/>
  <c r="J883" i="2"/>
  <c r="J884" i="2"/>
  <c r="J885" i="2"/>
  <c r="P182" i="1"/>
  <c r="G892" i="2"/>
  <c r="C897" i="2"/>
  <c r="E897" i="2" s="1"/>
  <c r="I892" i="2"/>
  <c r="AP181" i="1"/>
  <c r="AQ181" i="1"/>
  <c r="M183" i="1"/>
  <c r="O183" i="1"/>
  <c r="N183" i="1"/>
  <c r="L184" i="1"/>
  <c r="B1923" i="2" l="1"/>
  <c r="J1918" i="2"/>
  <c r="E895" i="2"/>
  <c r="G895" i="2"/>
  <c r="C900" i="2"/>
  <c r="I895" i="2"/>
  <c r="B1982" i="2"/>
  <c r="J1977" i="2"/>
  <c r="B1984" i="2"/>
  <c r="J1979" i="2"/>
  <c r="B1981" i="2"/>
  <c r="J1976" i="2"/>
  <c r="E894" i="2"/>
  <c r="I894" i="2"/>
  <c r="G894" i="2"/>
  <c r="C899" i="2"/>
  <c r="E896" i="2"/>
  <c r="C901" i="2"/>
  <c r="I896" i="2"/>
  <c r="G896" i="2"/>
  <c r="E893" i="2"/>
  <c r="G893" i="2"/>
  <c r="I893" i="2"/>
  <c r="C898" i="2"/>
  <c r="B1985" i="2"/>
  <c r="J1980" i="2"/>
  <c r="P183" i="1"/>
  <c r="Q183" i="1"/>
  <c r="Q182" i="1"/>
  <c r="C902" i="2"/>
  <c r="E902" i="2" s="1"/>
  <c r="I897" i="2"/>
  <c r="G897" i="2"/>
  <c r="AO183" i="1"/>
  <c r="S183" i="1"/>
  <c r="BD183" i="1" s="1"/>
  <c r="N184" i="1"/>
  <c r="M184" i="1"/>
  <c r="O184" i="1"/>
  <c r="L185" i="1"/>
  <c r="B1986" i="2" l="1"/>
  <c r="J1981" i="2"/>
  <c r="B1989" i="2"/>
  <c r="J1984" i="2"/>
  <c r="B1987" i="2"/>
  <c r="J1982" i="2"/>
  <c r="E901" i="2"/>
  <c r="I901" i="2"/>
  <c r="C906" i="2"/>
  <c r="G901" i="2"/>
  <c r="E900" i="2"/>
  <c r="G900" i="2"/>
  <c r="I900" i="2"/>
  <c r="C905" i="2"/>
  <c r="E899" i="2"/>
  <c r="G899" i="2"/>
  <c r="I899" i="2"/>
  <c r="C904" i="2"/>
  <c r="E898" i="2"/>
  <c r="C903" i="2"/>
  <c r="G898" i="2"/>
  <c r="I898" i="2"/>
  <c r="B1990" i="2"/>
  <c r="J1985" i="2"/>
  <c r="B1928" i="2"/>
  <c r="J1923" i="2"/>
  <c r="J892" i="2"/>
  <c r="J893" i="2"/>
  <c r="J894" i="2"/>
  <c r="J895" i="2"/>
  <c r="J891" i="2"/>
  <c r="P184" i="1"/>
  <c r="S182" i="1"/>
  <c r="BD182" i="1" s="1"/>
  <c r="AO182" i="1"/>
  <c r="C907" i="2"/>
  <c r="E907" i="2" s="1"/>
  <c r="G902" i="2"/>
  <c r="I902" i="2"/>
  <c r="O185" i="1"/>
  <c r="N185" i="1"/>
  <c r="M185" i="1"/>
  <c r="L186" i="1"/>
  <c r="AP183" i="1"/>
  <c r="AQ183" i="1"/>
  <c r="E906" i="2" l="1"/>
  <c r="G906" i="2"/>
  <c r="I906" i="2"/>
  <c r="C911" i="2"/>
  <c r="E903" i="2"/>
  <c r="I903" i="2"/>
  <c r="G903" i="2"/>
  <c r="C908" i="2"/>
  <c r="E904" i="2"/>
  <c r="G904" i="2"/>
  <c r="I904" i="2"/>
  <c r="C909" i="2"/>
  <c r="B1992" i="2"/>
  <c r="J1987" i="2"/>
  <c r="B1994" i="2"/>
  <c r="J1989" i="2"/>
  <c r="E905" i="2"/>
  <c r="C910" i="2"/>
  <c r="I905" i="2"/>
  <c r="G905" i="2"/>
  <c r="B1995" i="2"/>
  <c r="J1990" i="2"/>
  <c r="B1933" i="2"/>
  <c r="J1928" i="2"/>
  <c r="B1991" i="2"/>
  <c r="J1986" i="2"/>
  <c r="J886" i="2"/>
  <c r="J887" i="2"/>
  <c r="J888" i="2"/>
  <c r="J889" i="2"/>
  <c r="J890" i="2"/>
  <c r="P185" i="1"/>
  <c r="Q185" i="1"/>
  <c r="AQ182" i="1"/>
  <c r="AP182" i="1"/>
  <c r="Q184" i="1"/>
  <c r="I907" i="2"/>
  <c r="G907" i="2"/>
  <c r="C912" i="2"/>
  <c r="E912" i="2" s="1"/>
  <c r="AO185" i="1"/>
  <c r="S185" i="1"/>
  <c r="BD185" i="1" s="1"/>
  <c r="L187" i="1"/>
  <c r="N186" i="1"/>
  <c r="O186" i="1"/>
  <c r="M186" i="1"/>
  <c r="J1995" i="2" l="1"/>
  <c r="B2000" i="2"/>
  <c r="J1994" i="2"/>
  <c r="B1999" i="2"/>
  <c r="J1991" i="2"/>
  <c r="B1996" i="2"/>
  <c r="J1992" i="2"/>
  <c r="B1997" i="2"/>
  <c r="B1938" i="2"/>
  <c r="J1933" i="2"/>
  <c r="E908" i="2"/>
  <c r="G908" i="2"/>
  <c r="C913" i="2"/>
  <c r="I908" i="2"/>
  <c r="E910" i="2"/>
  <c r="C915" i="2"/>
  <c r="G910" i="2"/>
  <c r="I910" i="2"/>
  <c r="E909" i="2"/>
  <c r="C914" i="2"/>
  <c r="G909" i="2"/>
  <c r="I909" i="2"/>
  <c r="E911" i="2"/>
  <c r="I911" i="2"/>
  <c r="G911" i="2"/>
  <c r="C916" i="2"/>
  <c r="J904" i="2"/>
  <c r="J905" i="2"/>
  <c r="J901" i="2"/>
  <c r="J902" i="2"/>
  <c r="J903" i="2"/>
  <c r="P186" i="1"/>
  <c r="Q186" i="1"/>
  <c r="S184" i="1"/>
  <c r="BD184" i="1" s="1"/>
  <c r="AO184" i="1"/>
  <c r="G912" i="2"/>
  <c r="I912" i="2"/>
  <c r="C917" i="2"/>
  <c r="E917" i="2" s="1"/>
  <c r="L188" i="1"/>
  <c r="N187" i="1"/>
  <c r="M187" i="1"/>
  <c r="O187" i="1"/>
  <c r="AO186" i="1"/>
  <c r="S186" i="1"/>
  <c r="BD186" i="1" s="1"/>
  <c r="AP185" i="1"/>
  <c r="AQ185" i="1"/>
  <c r="B2002" i="2" l="1"/>
  <c r="J1997" i="2"/>
  <c r="B2001" i="2"/>
  <c r="J1996" i="2"/>
  <c r="B2004" i="2"/>
  <c r="J1999" i="2"/>
  <c r="B2005" i="2"/>
  <c r="J2000" i="2"/>
  <c r="E914" i="2"/>
  <c r="C919" i="2"/>
  <c r="G914" i="2"/>
  <c r="I914" i="2"/>
  <c r="E915" i="2"/>
  <c r="I915" i="2"/>
  <c r="G915" i="2"/>
  <c r="C920" i="2"/>
  <c r="E916" i="2"/>
  <c r="I916" i="2"/>
  <c r="G916" i="2"/>
  <c r="C921" i="2"/>
  <c r="E913" i="2"/>
  <c r="G913" i="2"/>
  <c r="C918" i="2"/>
  <c r="I913" i="2"/>
  <c r="B1943" i="2"/>
  <c r="J1938" i="2"/>
  <c r="J906" i="2"/>
  <c r="J907" i="2"/>
  <c r="J908" i="2"/>
  <c r="J909" i="2"/>
  <c r="J910" i="2"/>
  <c r="J896" i="2"/>
  <c r="J897" i="2"/>
  <c r="J898" i="2"/>
  <c r="J899" i="2"/>
  <c r="J900" i="2"/>
  <c r="P187" i="1"/>
  <c r="AP184" i="1"/>
  <c r="AQ184" i="1"/>
  <c r="C922" i="2"/>
  <c r="E922" i="2" s="1"/>
  <c r="G917" i="2"/>
  <c r="I917" i="2"/>
  <c r="AP186" i="1"/>
  <c r="AQ186" i="1"/>
  <c r="O188" i="1"/>
  <c r="N188" i="1"/>
  <c r="M188" i="1"/>
  <c r="L189" i="1"/>
  <c r="P188" i="1"/>
  <c r="B2010" i="2" l="1"/>
  <c r="J2005" i="2"/>
  <c r="J2004" i="2"/>
  <c r="B2009" i="2"/>
  <c r="B2006" i="2"/>
  <c r="J2001" i="2"/>
  <c r="B2007" i="2"/>
  <c r="J2002" i="2"/>
  <c r="E920" i="2"/>
  <c r="G920" i="2"/>
  <c r="I920" i="2"/>
  <c r="C925" i="2"/>
  <c r="B1948" i="2"/>
  <c r="J1943" i="2"/>
  <c r="E918" i="2"/>
  <c r="C923" i="2"/>
  <c r="G918" i="2"/>
  <c r="I918" i="2"/>
  <c r="E919" i="2"/>
  <c r="C924" i="2"/>
  <c r="G919" i="2"/>
  <c r="I919" i="2"/>
  <c r="E921" i="2"/>
  <c r="C926" i="2"/>
  <c r="I921" i="2"/>
  <c r="G921" i="2"/>
  <c r="Q188" i="1"/>
  <c r="Q187" i="1"/>
  <c r="C927" i="2"/>
  <c r="E927" i="2" s="1"/>
  <c r="I922" i="2"/>
  <c r="G922" i="2"/>
  <c r="L190" i="1"/>
  <c r="O189" i="1"/>
  <c r="N189" i="1"/>
  <c r="M189" i="1"/>
  <c r="P189" i="1"/>
  <c r="AO188" i="1"/>
  <c r="S188" i="1"/>
  <c r="BD188" i="1" s="1"/>
  <c r="B2012" i="2" l="1"/>
  <c r="J2007" i="2"/>
  <c r="J2006" i="2"/>
  <c r="B2011" i="2"/>
  <c r="B2014" i="2"/>
  <c r="J2009" i="2"/>
  <c r="B2015" i="2"/>
  <c r="J2010" i="2"/>
  <c r="E923" i="2"/>
  <c r="C928" i="2"/>
  <c r="G923" i="2"/>
  <c r="I923" i="2"/>
  <c r="B1953" i="2"/>
  <c r="J1948" i="2"/>
  <c r="E926" i="2"/>
  <c r="C931" i="2"/>
  <c r="I926" i="2"/>
  <c r="G926" i="2"/>
  <c r="E925" i="2"/>
  <c r="I925" i="2"/>
  <c r="C930" i="2"/>
  <c r="G925" i="2"/>
  <c r="E924" i="2"/>
  <c r="G924" i="2"/>
  <c r="I924" i="2"/>
  <c r="C929" i="2"/>
  <c r="J916" i="2"/>
  <c r="J917" i="2"/>
  <c r="J918" i="2"/>
  <c r="J919" i="2"/>
  <c r="J920" i="2"/>
  <c r="Q189" i="1"/>
  <c r="AO189" i="1" s="1"/>
  <c r="AO187" i="1"/>
  <c r="S187" i="1"/>
  <c r="BD187" i="1" s="1"/>
  <c r="C932" i="2"/>
  <c r="E932" i="2" s="1"/>
  <c r="G927" i="2"/>
  <c r="I927" i="2"/>
  <c r="AP188" i="1"/>
  <c r="AQ188" i="1"/>
  <c r="S189" i="1"/>
  <c r="BD189" i="1" s="1"/>
  <c r="O190" i="1"/>
  <c r="L191" i="1"/>
  <c r="N190" i="1"/>
  <c r="M190" i="1"/>
  <c r="J2015" i="2" l="1"/>
  <c r="B2020" i="2"/>
  <c r="J2014" i="2"/>
  <c r="B2019" i="2"/>
  <c r="B2016" i="2"/>
  <c r="J2011" i="2"/>
  <c r="B2017" i="2"/>
  <c r="J2012" i="2"/>
  <c r="E931" i="2"/>
  <c r="I931" i="2"/>
  <c r="G931" i="2"/>
  <c r="C936" i="2"/>
  <c r="E929" i="2"/>
  <c r="G929" i="2"/>
  <c r="I929" i="2"/>
  <c r="C934" i="2"/>
  <c r="B1958" i="2"/>
  <c r="J1953" i="2"/>
  <c r="E928" i="2"/>
  <c r="I928" i="2"/>
  <c r="G928" i="2"/>
  <c r="C933" i="2"/>
  <c r="E930" i="2"/>
  <c r="I930" i="2"/>
  <c r="G930" i="2"/>
  <c r="C935" i="2"/>
  <c r="J911" i="2"/>
  <c r="J912" i="2"/>
  <c r="J913" i="2"/>
  <c r="J914" i="2"/>
  <c r="J915" i="2"/>
  <c r="J921" i="2"/>
  <c r="J922" i="2"/>
  <c r="J923" i="2"/>
  <c r="J924" i="2"/>
  <c r="J925" i="2"/>
  <c r="P190" i="1"/>
  <c r="AP187" i="1"/>
  <c r="AQ187" i="1"/>
  <c r="C937" i="2"/>
  <c r="E937" i="2" s="1"/>
  <c r="G932" i="2"/>
  <c r="I932" i="2"/>
  <c r="M191" i="1"/>
  <c r="N191" i="1"/>
  <c r="L192" i="1"/>
  <c r="O191" i="1"/>
  <c r="AP189" i="1"/>
  <c r="AQ189" i="1"/>
  <c r="B2022" i="2" l="1"/>
  <c r="J2017" i="2"/>
  <c r="B2021" i="2"/>
  <c r="J2016" i="2"/>
  <c r="J2019" i="2"/>
  <c r="B2024" i="2"/>
  <c r="B2025" i="2"/>
  <c r="J2020" i="2"/>
  <c r="B1963" i="2"/>
  <c r="J1958" i="2"/>
  <c r="E934" i="2"/>
  <c r="C939" i="2"/>
  <c r="I934" i="2"/>
  <c r="G934" i="2"/>
  <c r="E935" i="2"/>
  <c r="G935" i="2"/>
  <c r="I935" i="2"/>
  <c r="C940" i="2"/>
  <c r="E936" i="2"/>
  <c r="I936" i="2"/>
  <c r="G936" i="2"/>
  <c r="C941" i="2"/>
  <c r="E933" i="2"/>
  <c r="C938" i="2"/>
  <c r="G933" i="2"/>
  <c r="I933" i="2"/>
  <c r="P191" i="1"/>
  <c r="Q191" i="1"/>
  <c r="Q190" i="1"/>
  <c r="I937" i="2"/>
  <c r="C942" i="2"/>
  <c r="E942" i="2" s="1"/>
  <c r="G937" i="2"/>
  <c r="N192" i="1"/>
  <c r="O192" i="1"/>
  <c r="M192" i="1"/>
  <c r="L193" i="1"/>
  <c r="AO191" i="1"/>
  <c r="S191" i="1"/>
  <c r="BD191" i="1" s="1"/>
  <c r="B2030" i="2" l="1"/>
  <c r="J2025" i="2"/>
  <c r="J2024" i="2"/>
  <c r="B2029" i="2"/>
  <c r="J2021" i="2"/>
  <c r="B2026" i="2"/>
  <c r="J2022" i="2"/>
  <c r="B2027" i="2"/>
  <c r="E940" i="2"/>
  <c r="G940" i="2"/>
  <c r="I940" i="2"/>
  <c r="C945" i="2"/>
  <c r="E938" i="2"/>
  <c r="I938" i="2"/>
  <c r="G938" i="2"/>
  <c r="C943" i="2"/>
  <c r="E939" i="2"/>
  <c r="I939" i="2"/>
  <c r="G939" i="2"/>
  <c r="C944" i="2"/>
  <c r="E941" i="2"/>
  <c r="G941" i="2"/>
  <c r="I941" i="2"/>
  <c r="C946" i="2"/>
  <c r="B1968" i="2"/>
  <c r="J1963" i="2"/>
  <c r="J931" i="2"/>
  <c r="J932" i="2"/>
  <c r="J933" i="2"/>
  <c r="J934" i="2"/>
  <c r="J935" i="2"/>
  <c r="P192" i="1"/>
  <c r="Q192" i="1"/>
  <c r="S190" i="1"/>
  <c r="BD190" i="1" s="1"/>
  <c r="AO190" i="1"/>
  <c r="AQ191" i="1" s="1"/>
  <c r="I942" i="2"/>
  <c r="C947" i="2"/>
  <c r="E947" i="2" s="1"/>
  <c r="G942" i="2"/>
  <c r="AO192" i="1"/>
  <c r="S192" i="1"/>
  <c r="BD192" i="1" s="1"/>
  <c r="AP191" i="1"/>
  <c r="M193" i="1"/>
  <c r="L194" i="1"/>
  <c r="N193" i="1"/>
  <c r="O193" i="1"/>
  <c r="J2027" i="2" l="1"/>
  <c r="B2032" i="2"/>
  <c r="B2031" i="2"/>
  <c r="J2026" i="2"/>
  <c r="B2034" i="2"/>
  <c r="J2029" i="2"/>
  <c r="B2035" i="2"/>
  <c r="J2030" i="2"/>
  <c r="E943" i="2"/>
  <c r="C948" i="2"/>
  <c r="I943" i="2"/>
  <c r="G943" i="2"/>
  <c r="B1973" i="2"/>
  <c r="J1968" i="2"/>
  <c r="E946" i="2"/>
  <c r="G946" i="2"/>
  <c r="I946" i="2"/>
  <c r="C951" i="2"/>
  <c r="E945" i="2"/>
  <c r="C950" i="2"/>
  <c r="G945" i="2"/>
  <c r="I945" i="2"/>
  <c r="E944" i="2"/>
  <c r="G944" i="2"/>
  <c r="C949" i="2"/>
  <c r="I944" i="2"/>
  <c r="J940" i="2"/>
  <c r="J936" i="2"/>
  <c r="J937" i="2"/>
  <c r="J938" i="2"/>
  <c r="J939" i="2"/>
  <c r="J928" i="2"/>
  <c r="J929" i="2"/>
  <c r="J930" i="2"/>
  <c r="J926" i="2"/>
  <c r="J927" i="2"/>
  <c r="P193" i="1"/>
  <c r="Q193" i="1"/>
  <c r="AP190" i="1"/>
  <c r="AQ190" i="1"/>
  <c r="I947" i="2"/>
  <c r="G947" i="2"/>
  <c r="C952" i="2"/>
  <c r="E952" i="2" s="1"/>
  <c r="AO193" i="1"/>
  <c r="S193" i="1"/>
  <c r="BD193" i="1" s="1"/>
  <c r="L195" i="1"/>
  <c r="M194" i="1"/>
  <c r="N194" i="1"/>
  <c r="O194" i="1"/>
  <c r="AP192" i="1"/>
  <c r="AQ192" i="1"/>
  <c r="B2040" i="2" l="1"/>
  <c r="J2035" i="2"/>
  <c r="B2039" i="2"/>
  <c r="J2034" i="2"/>
  <c r="J2031" i="2"/>
  <c r="B2036" i="2"/>
  <c r="J2032" i="2"/>
  <c r="B2037" i="2"/>
  <c r="E950" i="2"/>
  <c r="C955" i="2"/>
  <c r="G950" i="2"/>
  <c r="I950" i="2"/>
  <c r="E951" i="2"/>
  <c r="G951" i="2"/>
  <c r="C956" i="2"/>
  <c r="I951" i="2"/>
  <c r="E949" i="2"/>
  <c r="G949" i="2"/>
  <c r="I949" i="2"/>
  <c r="C954" i="2"/>
  <c r="B1978" i="2"/>
  <c r="J1973" i="2"/>
  <c r="E948" i="2"/>
  <c r="I948" i="2"/>
  <c r="C953" i="2"/>
  <c r="G948" i="2"/>
  <c r="J941" i="2"/>
  <c r="J942" i="2"/>
  <c r="J943" i="2"/>
  <c r="J944" i="2"/>
  <c r="J945" i="2"/>
  <c r="P194" i="1"/>
  <c r="C957" i="2"/>
  <c r="E957" i="2" s="1"/>
  <c r="G952" i="2"/>
  <c r="I952" i="2"/>
  <c r="L196" i="1"/>
  <c r="N195" i="1"/>
  <c r="M195" i="1"/>
  <c r="O195" i="1"/>
  <c r="AP193" i="1"/>
  <c r="AQ193" i="1"/>
  <c r="B2042" i="2" l="1"/>
  <c r="J2037" i="2"/>
  <c r="B2041" i="2"/>
  <c r="J2036" i="2"/>
  <c r="B2044" i="2"/>
  <c r="J2039" i="2"/>
  <c r="B2045" i="2"/>
  <c r="J2040" i="2"/>
  <c r="E954" i="2"/>
  <c r="I954" i="2"/>
  <c r="C959" i="2"/>
  <c r="G954" i="2"/>
  <c r="E956" i="2"/>
  <c r="C961" i="2"/>
  <c r="G956" i="2"/>
  <c r="I956" i="2"/>
  <c r="E953" i="2"/>
  <c r="I953" i="2"/>
  <c r="G953" i="2"/>
  <c r="C958" i="2"/>
  <c r="E955" i="2"/>
  <c r="I955" i="2"/>
  <c r="C960" i="2"/>
  <c r="G955" i="2"/>
  <c r="B1983" i="2"/>
  <c r="J1978" i="2"/>
  <c r="P195" i="1"/>
  <c r="Q194" i="1"/>
  <c r="C962" i="2"/>
  <c r="E962" i="2" s="1"/>
  <c r="G957" i="2"/>
  <c r="I957" i="2"/>
  <c r="N196" i="1"/>
  <c r="O196" i="1"/>
  <c r="M196" i="1"/>
  <c r="L197" i="1"/>
  <c r="B2050" i="2" l="1"/>
  <c r="J2045" i="2"/>
  <c r="J2044" i="2"/>
  <c r="B2049" i="2"/>
  <c r="J2041" i="2"/>
  <c r="B2046" i="2"/>
  <c r="B2047" i="2"/>
  <c r="J2042" i="2"/>
  <c r="E961" i="2"/>
  <c r="C966" i="2"/>
  <c r="G961" i="2"/>
  <c r="I961" i="2"/>
  <c r="B1988" i="2"/>
  <c r="J1983" i="2"/>
  <c r="E960" i="2"/>
  <c r="I960" i="2"/>
  <c r="C965" i="2"/>
  <c r="G960" i="2"/>
  <c r="E959" i="2"/>
  <c r="I959" i="2"/>
  <c r="C964" i="2"/>
  <c r="G959" i="2"/>
  <c r="E958" i="2"/>
  <c r="C963" i="2"/>
  <c r="G958" i="2"/>
  <c r="I958" i="2"/>
  <c r="P196" i="1"/>
  <c r="AO194" i="1"/>
  <c r="S194" i="1"/>
  <c r="BD194" i="1" s="1"/>
  <c r="Q195" i="1"/>
  <c r="C967" i="2"/>
  <c r="E967" i="2" s="1"/>
  <c r="G962" i="2"/>
  <c r="I962" i="2"/>
  <c r="L198" i="1"/>
  <c r="O197" i="1"/>
  <c r="M197" i="1"/>
  <c r="N197" i="1"/>
  <c r="P197" i="1"/>
  <c r="B2052" i="2" l="1"/>
  <c r="J2047" i="2"/>
  <c r="J2046" i="2"/>
  <c r="B2051" i="2"/>
  <c r="J2049" i="2"/>
  <c r="B2054" i="2"/>
  <c r="J2050" i="2"/>
  <c r="B2055" i="2"/>
  <c r="E965" i="2"/>
  <c r="C970" i="2"/>
  <c r="G965" i="2"/>
  <c r="I965" i="2"/>
  <c r="B1993" i="2"/>
  <c r="J1988" i="2"/>
  <c r="E963" i="2"/>
  <c r="C968" i="2"/>
  <c r="I963" i="2"/>
  <c r="G963" i="2"/>
  <c r="E966" i="2"/>
  <c r="C971" i="2"/>
  <c r="I966" i="2"/>
  <c r="G966" i="2"/>
  <c r="E964" i="2"/>
  <c r="C969" i="2"/>
  <c r="I964" i="2"/>
  <c r="G964" i="2"/>
  <c r="J946" i="2"/>
  <c r="J947" i="2"/>
  <c r="J948" i="2"/>
  <c r="J949" i="2"/>
  <c r="J950" i="2"/>
  <c r="Q197" i="1"/>
  <c r="S195" i="1"/>
  <c r="BD195" i="1" s="1"/>
  <c r="AO195" i="1"/>
  <c r="AP194" i="1"/>
  <c r="AQ194" i="1"/>
  <c r="Q196" i="1"/>
  <c r="C972" i="2"/>
  <c r="E972" i="2" s="1"/>
  <c r="G967" i="2"/>
  <c r="I967" i="2"/>
  <c r="AO197" i="1"/>
  <c r="O198" i="1"/>
  <c r="L199" i="1"/>
  <c r="M198" i="1"/>
  <c r="N198" i="1"/>
  <c r="J2055" i="2" l="1"/>
  <c r="B2060" i="2"/>
  <c r="J2054" i="2"/>
  <c r="B2059" i="2"/>
  <c r="B2056" i="2"/>
  <c r="J2051" i="2"/>
  <c r="J1993" i="2"/>
  <c r="B1998" i="2"/>
  <c r="B2057" i="2"/>
  <c r="J2052" i="2"/>
  <c r="E971" i="2"/>
  <c r="C976" i="2"/>
  <c r="I971" i="2"/>
  <c r="G971" i="2"/>
  <c r="E968" i="2"/>
  <c r="C973" i="2"/>
  <c r="G968" i="2"/>
  <c r="I968" i="2"/>
  <c r="E969" i="2"/>
  <c r="G969" i="2"/>
  <c r="I969" i="2"/>
  <c r="C974" i="2"/>
  <c r="E970" i="2"/>
  <c r="C975" i="2"/>
  <c r="G970" i="2"/>
  <c r="I970" i="2"/>
  <c r="J952" i="2"/>
  <c r="J953" i="2"/>
  <c r="J954" i="2"/>
  <c r="J955" i="2"/>
  <c r="J951" i="2"/>
  <c r="S196" i="1"/>
  <c r="BD196" i="1" s="1"/>
  <c r="AO196" i="1"/>
  <c r="S197" i="1"/>
  <c r="BD197" i="1" s="1"/>
  <c r="AP195" i="1"/>
  <c r="AQ195" i="1"/>
  <c r="P198" i="1"/>
  <c r="C977" i="2"/>
  <c r="E977" i="2" s="1"/>
  <c r="G972" i="2"/>
  <c r="I972" i="2"/>
  <c r="O199" i="1"/>
  <c r="M199" i="1"/>
  <c r="N199" i="1"/>
  <c r="L200" i="1"/>
  <c r="P199" i="1"/>
  <c r="AP197" i="1"/>
  <c r="AQ197" i="1"/>
  <c r="B2062" i="2" l="1"/>
  <c r="J2057" i="2"/>
  <c r="B2003" i="2"/>
  <c r="J1998" i="2"/>
  <c r="J2056" i="2"/>
  <c r="B2061" i="2"/>
  <c r="J2059" i="2"/>
  <c r="B2064" i="2"/>
  <c r="J2060" i="2"/>
  <c r="B2065" i="2"/>
  <c r="E973" i="2"/>
  <c r="G973" i="2"/>
  <c r="I973" i="2"/>
  <c r="C978" i="2"/>
  <c r="E975" i="2"/>
  <c r="C980" i="2"/>
  <c r="I975" i="2"/>
  <c r="G975" i="2"/>
  <c r="E976" i="2"/>
  <c r="G976" i="2"/>
  <c r="I976" i="2"/>
  <c r="C981" i="2"/>
  <c r="E974" i="2"/>
  <c r="C979" i="2"/>
  <c r="G974" i="2"/>
  <c r="I974" i="2"/>
  <c r="J964" i="2"/>
  <c r="J965" i="2"/>
  <c r="J961" i="2"/>
  <c r="J962" i="2"/>
  <c r="J963" i="2"/>
  <c r="J956" i="2"/>
  <c r="J957" i="2"/>
  <c r="J958" i="2"/>
  <c r="J959" i="2"/>
  <c r="J960" i="2"/>
  <c r="Q198" i="1"/>
  <c r="Q199" i="1"/>
  <c r="AP196" i="1"/>
  <c r="AQ196" i="1"/>
  <c r="G977" i="2"/>
  <c r="I977" i="2"/>
  <c r="C982" i="2"/>
  <c r="E982" i="2" s="1"/>
  <c r="M200" i="1"/>
  <c r="N200" i="1"/>
  <c r="O200" i="1"/>
  <c r="L201" i="1"/>
  <c r="P200" i="1"/>
  <c r="AO199" i="1"/>
  <c r="S199" i="1"/>
  <c r="BD199" i="1" s="1"/>
  <c r="B2070" i="2" l="1"/>
  <c r="J2065" i="2"/>
  <c r="J2064" i="2"/>
  <c r="B2069" i="2"/>
  <c r="B2066" i="2"/>
  <c r="J2061" i="2"/>
  <c r="B2008" i="2"/>
  <c r="J2003" i="2"/>
  <c r="J2062" i="2"/>
  <c r="B2067" i="2"/>
  <c r="E981" i="2"/>
  <c r="G981" i="2"/>
  <c r="C986" i="2"/>
  <c r="I981" i="2"/>
  <c r="E980" i="2"/>
  <c r="I980" i="2"/>
  <c r="C985" i="2"/>
  <c r="G980" i="2"/>
  <c r="E978" i="2"/>
  <c r="C983" i="2"/>
  <c r="I978" i="2"/>
  <c r="G978" i="2"/>
  <c r="E979" i="2"/>
  <c r="C984" i="2"/>
  <c r="I979" i="2"/>
  <c r="G979" i="2"/>
  <c r="J971" i="2"/>
  <c r="J972" i="2"/>
  <c r="J973" i="2"/>
  <c r="J974" i="2"/>
  <c r="J975" i="2"/>
  <c r="Q200" i="1"/>
  <c r="AO198" i="1"/>
  <c r="S198" i="1"/>
  <c r="BD198" i="1" s="1"/>
  <c r="I982" i="2"/>
  <c r="G982" i="2"/>
  <c r="C987" i="2"/>
  <c r="E987" i="2" s="1"/>
  <c r="AO200" i="1"/>
  <c r="S200" i="1"/>
  <c r="BD200" i="1" s="1"/>
  <c r="AP199" i="1"/>
  <c r="AQ199" i="1"/>
  <c r="N201" i="1"/>
  <c r="L202" i="1"/>
  <c r="M201" i="1"/>
  <c r="O201" i="1"/>
  <c r="P201" i="1"/>
  <c r="B2072" i="2" l="1"/>
  <c r="J2067" i="2"/>
  <c r="J2008" i="2"/>
  <c r="B2013" i="2"/>
  <c r="B2071" i="2"/>
  <c r="J2066" i="2"/>
  <c r="J2069" i="2"/>
  <c r="B2074" i="2"/>
  <c r="J2070" i="2"/>
  <c r="B2075" i="2"/>
  <c r="E983" i="2"/>
  <c r="G983" i="2"/>
  <c r="I983" i="2"/>
  <c r="C988" i="2"/>
  <c r="E985" i="2"/>
  <c r="G985" i="2"/>
  <c r="I985" i="2"/>
  <c r="C990" i="2"/>
  <c r="E986" i="2"/>
  <c r="C991" i="2"/>
  <c r="I986" i="2"/>
  <c r="G986" i="2"/>
  <c r="E984" i="2"/>
  <c r="C989" i="2"/>
  <c r="G984" i="2"/>
  <c r="I984" i="2"/>
  <c r="J966" i="2"/>
  <c r="J967" i="2"/>
  <c r="J968" i="2"/>
  <c r="J969" i="2"/>
  <c r="J970" i="2"/>
  <c r="J976" i="2"/>
  <c r="J977" i="2"/>
  <c r="J978" i="2"/>
  <c r="J979" i="2"/>
  <c r="J980" i="2"/>
  <c r="Q201" i="1"/>
  <c r="AO201" i="1" s="1"/>
  <c r="AQ198" i="1"/>
  <c r="AP198" i="1"/>
  <c r="G987" i="2"/>
  <c r="C992" i="2"/>
  <c r="E992" i="2" s="1"/>
  <c r="I987" i="2"/>
  <c r="N202" i="1"/>
  <c r="O202" i="1"/>
  <c r="L203" i="1"/>
  <c r="M202" i="1"/>
  <c r="AP200" i="1"/>
  <c r="AQ200" i="1"/>
  <c r="J2074" i="2" l="1"/>
  <c r="B2079" i="2"/>
  <c r="B2076" i="2"/>
  <c r="J2071" i="2"/>
  <c r="J2013" i="2"/>
  <c r="B2018" i="2"/>
  <c r="J2075" i="2"/>
  <c r="B2080" i="2"/>
  <c r="J2072" i="2"/>
  <c r="B2077" i="2"/>
  <c r="E991" i="2"/>
  <c r="C996" i="2"/>
  <c r="I991" i="2"/>
  <c r="G991" i="2"/>
  <c r="E990" i="2"/>
  <c r="I990" i="2"/>
  <c r="C995" i="2"/>
  <c r="G990" i="2"/>
  <c r="E988" i="2"/>
  <c r="G988" i="2"/>
  <c r="C993" i="2"/>
  <c r="I988" i="2"/>
  <c r="E989" i="2"/>
  <c r="I989" i="2"/>
  <c r="G989" i="2"/>
  <c r="C994" i="2"/>
  <c r="P202" i="1"/>
  <c r="S201" i="1"/>
  <c r="BD201" i="1" s="1"/>
  <c r="Q202" i="1"/>
  <c r="AO202" i="1" s="1"/>
  <c r="I992" i="2"/>
  <c r="C997" i="2"/>
  <c r="G992" i="2"/>
  <c r="N203" i="1"/>
  <c r="L204" i="1"/>
  <c r="L205" i="1" s="1"/>
  <c r="M203" i="1"/>
  <c r="O203" i="1"/>
  <c r="P203" i="1"/>
  <c r="S202" i="1"/>
  <c r="BD202" i="1" s="1"/>
  <c r="AP201" i="1"/>
  <c r="AQ201" i="1"/>
  <c r="B2082" i="2" l="1"/>
  <c r="J2077" i="2"/>
  <c r="B2085" i="2"/>
  <c r="J2080" i="2"/>
  <c r="B2023" i="2"/>
  <c r="J2018" i="2"/>
  <c r="B2081" i="2"/>
  <c r="J2076" i="2"/>
  <c r="B2084" i="2"/>
  <c r="J2079" i="2"/>
  <c r="E993" i="2"/>
  <c r="C998" i="2"/>
  <c r="G993" i="2"/>
  <c r="I993" i="2"/>
  <c r="E995" i="2"/>
  <c r="C1000" i="2"/>
  <c r="G995" i="2"/>
  <c r="I995" i="2"/>
  <c r="E994" i="2"/>
  <c r="I994" i="2"/>
  <c r="G994" i="2"/>
  <c r="C999" i="2"/>
  <c r="C1001" i="2"/>
  <c r="E996" i="2"/>
  <c r="G996" i="2"/>
  <c r="I996" i="2"/>
  <c r="C1002" i="2"/>
  <c r="E1002" i="2" s="1"/>
  <c r="E997" i="2"/>
  <c r="J988" i="2"/>
  <c r="J989" i="2"/>
  <c r="J990" i="2"/>
  <c r="J986" i="2"/>
  <c r="J987" i="2"/>
  <c r="J981" i="2"/>
  <c r="J982" i="2"/>
  <c r="J983" i="2"/>
  <c r="J984" i="2"/>
  <c r="J985" i="2"/>
  <c r="C1007" i="2"/>
  <c r="E1007" i="2" s="1"/>
  <c r="G1002" i="2"/>
  <c r="I1002" i="2"/>
  <c r="M205" i="1"/>
  <c r="L206" i="1"/>
  <c r="N205" i="1"/>
  <c r="O205" i="1"/>
  <c r="Q203" i="1"/>
  <c r="AO203" i="1" s="1"/>
  <c r="I997" i="2"/>
  <c r="G997" i="2"/>
  <c r="AP202" i="1"/>
  <c r="AQ202" i="1"/>
  <c r="M204" i="1"/>
  <c r="N204" i="1"/>
  <c r="O204" i="1"/>
  <c r="P204" i="1"/>
  <c r="S203" i="1"/>
  <c r="BD203" i="1" s="1"/>
  <c r="J2084" i="2" l="1"/>
  <c r="B2089" i="2"/>
  <c r="B2086" i="2"/>
  <c r="J2081" i="2"/>
  <c r="B2028" i="2"/>
  <c r="J2023" i="2"/>
  <c r="J2085" i="2"/>
  <c r="B2090" i="2"/>
  <c r="J2082" i="2"/>
  <c r="B2087" i="2"/>
  <c r="C1004" i="2"/>
  <c r="E999" i="2"/>
  <c r="G999" i="2"/>
  <c r="I999" i="2"/>
  <c r="C1005" i="2"/>
  <c r="E1000" i="2"/>
  <c r="G1000" i="2"/>
  <c r="I1000" i="2"/>
  <c r="C1003" i="2"/>
  <c r="E998" i="2"/>
  <c r="I998" i="2"/>
  <c r="G998" i="2"/>
  <c r="E1001" i="2"/>
  <c r="I1001" i="2"/>
  <c r="C1006" i="2"/>
  <c r="G1001" i="2"/>
  <c r="J991" i="2"/>
  <c r="J992" i="2"/>
  <c r="J993" i="2"/>
  <c r="J994" i="2"/>
  <c r="J995" i="2"/>
  <c r="P205" i="1"/>
  <c r="Q204" i="1"/>
  <c r="C1012" i="2"/>
  <c r="E1012" i="2" s="1"/>
  <c r="G1007" i="2"/>
  <c r="I1007" i="2"/>
  <c r="O206" i="1"/>
  <c r="M206" i="1"/>
  <c r="N206" i="1"/>
  <c r="L207" i="1"/>
  <c r="AP203" i="1"/>
  <c r="AQ203" i="1"/>
  <c r="AO204" i="1"/>
  <c r="S204" i="1"/>
  <c r="BD204" i="1" s="1"/>
  <c r="B2092" i="2" l="1"/>
  <c r="J2087" i="2"/>
  <c r="B2095" i="2"/>
  <c r="J2090" i="2"/>
  <c r="B2033" i="2"/>
  <c r="J2028" i="2"/>
  <c r="B2091" i="2"/>
  <c r="J2086" i="2"/>
  <c r="B2094" i="2"/>
  <c r="J2089" i="2"/>
  <c r="E1003" i="2"/>
  <c r="I1003" i="2"/>
  <c r="G1003" i="2"/>
  <c r="C1008" i="2"/>
  <c r="E1005" i="2"/>
  <c r="I1005" i="2"/>
  <c r="C1010" i="2"/>
  <c r="G1005" i="2"/>
  <c r="E1006" i="2"/>
  <c r="G1006" i="2"/>
  <c r="C1011" i="2"/>
  <c r="I1006" i="2"/>
  <c r="E1004" i="2"/>
  <c r="G1004" i="2"/>
  <c r="I1004" i="2"/>
  <c r="C1009" i="2"/>
  <c r="J1000" i="2"/>
  <c r="J996" i="2"/>
  <c r="J997" i="2"/>
  <c r="J998" i="2"/>
  <c r="J999" i="2"/>
  <c r="Q205" i="1"/>
  <c r="C1017" i="2"/>
  <c r="E1017" i="2" s="1"/>
  <c r="G1012" i="2"/>
  <c r="I1012" i="2"/>
  <c r="N207" i="1"/>
  <c r="M207" i="1"/>
  <c r="L208" i="1"/>
  <c r="O207" i="1"/>
  <c r="P206" i="1"/>
  <c r="AP204" i="1"/>
  <c r="AQ204" i="1"/>
  <c r="B2096" i="2" l="1"/>
  <c r="J2091" i="2"/>
  <c r="B2038" i="2"/>
  <c r="J2033" i="2"/>
  <c r="J2094" i="2"/>
  <c r="B2099" i="2"/>
  <c r="B2100" i="2"/>
  <c r="J2095" i="2"/>
  <c r="J2092" i="2"/>
  <c r="B2097" i="2"/>
  <c r="E1010" i="2"/>
  <c r="G1010" i="2"/>
  <c r="C1015" i="2"/>
  <c r="I1010" i="2"/>
  <c r="E1009" i="2"/>
  <c r="C1014" i="2"/>
  <c r="G1009" i="2"/>
  <c r="I1009" i="2"/>
  <c r="E1008" i="2"/>
  <c r="G1008" i="2"/>
  <c r="I1008" i="2"/>
  <c r="C1013" i="2"/>
  <c r="E1011" i="2"/>
  <c r="I1011" i="2"/>
  <c r="G1011" i="2"/>
  <c r="C1016" i="2"/>
  <c r="Q206" i="1"/>
  <c r="AO205" i="1"/>
  <c r="S205" i="1"/>
  <c r="BD205" i="1" s="1"/>
  <c r="C1022" i="2"/>
  <c r="E1022" i="2" s="1"/>
  <c r="G1017" i="2"/>
  <c r="I1017" i="2"/>
  <c r="M208" i="1"/>
  <c r="N208" i="1"/>
  <c r="L209" i="1"/>
  <c r="O208" i="1"/>
  <c r="AO206" i="1"/>
  <c r="S206" i="1"/>
  <c r="BD206" i="1" s="1"/>
  <c r="P207" i="1"/>
  <c r="J2097" i="2" l="1"/>
  <c r="B2102" i="2"/>
  <c r="J2100" i="2"/>
  <c r="B2105" i="2"/>
  <c r="J2099" i="2"/>
  <c r="B2104" i="2"/>
  <c r="J2038" i="2"/>
  <c r="B2043" i="2"/>
  <c r="B2101" i="2"/>
  <c r="J2096" i="2"/>
  <c r="E1014" i="2"/>
  <c r="C1019" i="2"/>
  <c r="G1014" i="2"/>
  <c r="I1014" i="2"/>
  <c r="E1013" i="2"/>
  <c r="I1013" i="2"/>
  <c r="G1013" i="2"/>
  <c r="C1018" i="2"/>
  <c r="E1016" i="2"/>
  <c r="G1016" i="2"/>
  <c r="C1021" i="2"/>
  <c r="I1016" i="2"/>
  <c r="E1015" i="2"/>
  <c r="I1015" i="2"/>
  <c r="G1015" i="2"/>
  <c r="C1020" i="2"/>
  <c r="J1001" i="2"/>
  <c r="J1002" i="2"/>
  <c r="J1003" i="2"/>
  <c r="J1004" i="2"/>
  <c r="J1005" i="2"/>
  <c r="J1006" i="2"/>
  <c r="J1007" i="2"/>
  <c r="J1008" i="2"/>
  <c r="J1009" i="2"/>
  <c r="J1010" i="2"/>
  <c r="Q207" i="1"/>
  <c r="AP205" i="1"/>
  <c r="AQ205" i="1"/>
  <c r="C1027" i="2"/>
  <c r="E1027" i="2" s="1"/>
  <c r="G1022" i="2"/>
  <c r="I1022" i="2"/>
  <c r="AO207" i="1"/>
  <c r="S207" i="1"/>
  <c r="BD207" i="1" s="1"/>
  <c r="AP206" i="1"/>
  <c r="AQ206" i="1"/>
  <c r="L210" i="1"/>
  <c r="O209" i="1"/>
  <c r="M209" i="1"/>
  <c r="N209" i="1"/>
  <c r="P208" i="1"/>
  <c r="J2101" i="2" l="1"/>
  <c r="B2106" i="2"/>
  <c r="B2048" i="2"/>
  <c r="J2043" i="2"/>
  <c r="B2109" i="2"/>
  <c r="J2104" i="2"/>
  <c r="B2110" i="2"/>
  <c r="J2105" i="2"/>
  <c r="J2102" i="2"/>
  <c r="B2107" i="2"/>
  <c r="E1021" i="2"/>
  <c r="I1021" i="2"/>
  <c r="C1026" i="2"/>
  <c r="G1021" i="2"/>
  <c r="E1018" i="2"/>
  <c r="G1018" i="2"/>
  <c r="C1023" i="2"/>
  <c r="I1018" i="2"/>
  <c r="E1020" i="2"/>
  <c r="G1020" i="2"/>
  <c r="I1020" i="2"/>
  <c r="C1025" i="2"/>
  <c r="E1019" i="2"/>
  <c r="C1024" i="2"/>
  <c r="G1019" i="2"/>
  <c r="I1019" i="2"/>
  <c r="J1012" i="2"/>
  <c r="J1013" i="2"/>
  <c r="J1014" i="2"/>
  <c r="J1015" i="2"/>
  <c r="J1011" i="2"/>
  <c r="Q208" i="1"/>
  <c r="P209" i="1"/>
  <c r="C1032" i="2"/>
  <c r="E1032" i="2" s="1"/>
  <c r="G1027" i="2"/>
  <c r="I1027" i="2"/>
  <c r="AO208" i="1"/>
  <c r="S208" i="1"/>
  <c r="BD208" i="1" s="1"/>
  <c r="Q209" i="1"/>
  <c r="M210" i="1"/>
  <c r="O210" i="1"/>
  <c r="L211" i="1"/>
  <c r="N210" i="1"/>
  <c r="AP207" i="1"/>
  <c r="AQ207" i="1"/>
  <c r="B2112" i="2" l="1"/>
  <c r="J2107" i="2"/>
  <c r="B2115" i="2"/>
  <c r="J2110" i="2"/>
  <c r="B2114" i="2"/>
  <c r="J2109" i="2"/>
  <c r="J2048" i="2"/>
  <c r="B2053" i="2"/>
  <c r="B2111" i="2"/>
  <c r="J2106" i="2"/>
  <c r="E1025" i="2"/>
  <c r="C1030" i="2"/>
  <c r="G1025" i="2"/>
  <c r="I1025" i="2"/>
  <c r="E1023" i="2"/>
  <c r="I1023" i="2"/>
  <c r="G1023" i="2"/>
  <c r="C1028" i="2"/>
  <c r="E1026" i="2"/>
  <c r="C1031" i="2"/>
  <c r="I1026" i="2"/>
  <c r="G1026" i="2"/>
  <c r="E1024" i="2"/>
  <c r="I1024" i="2"/>
  <c r="C1029" i="2"/>
  <c r="G1024" i="2"/>
  <c r="J1016" i="2"/>
  <c r="J1017" i="2"/>
  <c r="J1018" i="2"/>
  <c r="J1019" i="2"/>
  <c r="J1020" i="2"/>
  <c r="C1037" i="2"/>
  <c r="E1037" i="2" s="1"/>
  <c r="I1032" i="2"/>
  <c r="G1032" i="2"/>
  <c r="O211" i="1"/>
  <c r="L212" i="1"/>
  <c r="N211" i="1"/>
  <c r="M211" i="1"/>
  <c r="P210" i="1"/>
  <c r="AO209" i="1"/>
  <c r="S209" i="1"/>
  <c r="BD209" i="1" s="1"/>
  <c r="AP208" i="1"/>
  <c r="AQ208" i="1"/>
  <c r="B2116" i="2" l="1"/>
  <c r="J2111" i="2"/>
  <c r="B2058" i="2"/>
  <c r="J2053" i="2"/>
  <c r="B2119" i="2"/>
  <c r="J2114" i="2"/>
  <c r="B2120" i="2"/>
  <c r="J2115" i="2"/>
  <c r="J2112" i="2"/>
  <c r="B2117" i="2"/>
  <c r="E1031" i="2"/>
  <c r="G1031" i="2"/>
  <c r="C1036" i="2"/>
  <c r="I1031" i="2"/>
  <c r="E1028" i="2"/>
  <c r="G1028" i="2"/>
  <c r="C1033" i="2"/>
  <c r="I1028" i="2"/>
  <c r="E1029" i="2"/>
  <c r="C1034" i="2"/>
  <c r="I1029" i="2"/>
  <c r="G1029" i="2"/>
  <c r="E1030" i="2"/>
  <c r="I1030" i="2"/>
  <c r="C1035" i="2"/>
  <c r="G1030" i="2"/>
  <c r="J1024" i="2"/>
  <c r="J1025" i="2"/>
  <c r="J1021" i="2"/>
  <c r="J1022" i="2"/>
  <c r="J1023" i="2"/>
  <c r="P211" i="1"/>
  <c r="Q210" i="1"/>
  <c r="AO210" i="1" s="1"/>
  <c r="C1042" i="2"/>
  <c r="E1042" i="2" s="1"/>
  <c r="G1037" i="2"/>
  <c r="I1037" i="2"/>
  <c r="S210" i="1"/>
  <c r="BD210" i="1" s="1"/>
  <c r="AP209" i="1"/>
  <c r="AQ209" i="1"/>
  <c r="M212" i="1"/>
  <c r="O212" i="1"/>
  <c r="N212" i="1"/>
  <c r="L213" i="1"/>
  <c r="P212" i="1"/>
  <c r="J2117" i="2" l="1"/>
  <c r="B2122" i="2"/>
  <c r="B2125" i="2"/>
  <c r="J2120" i="2"/>
  <c r="B2124" i="2"/>
  <c r="J2119" i="2"/>
  <c r="B2063" i="2"/>
  <c r="J2058" i="2"/>
  <c r="B2121" i="2"/>
  <c r="J2116" i="2"/>
  <c r="E1034" i="2"/>
  <c r="C1039" i="2"/>
  <c r="G1034" i="2"/>
  <c r="I1034" i="2"/>
  <c r="E1033" i="2"/>
  <c r="G1033" i="2"/>
  <c r="C1038" i="2"/>
  <c r="I1033" i="2"/>
  <c r="E1035" i="2"/>
  <c r="C1040" i="2"/>
  <c r="I1035" i="2"/>
  <c r="G1035" i="2"/>
  <c r="E1036" i="2"/>
  <c r="G1036" i="2"/>
  <c r="I1036" i="2"/>
  <c r="C1041" i="2"/>
  <c r="J1026" i="2"/>
  <c r="J1027" i="2"/>
  <c r="J1028" i="2"/>
  <c r="J1029" i="2"/>
  <c r="J1030" i="2"/>
  <c r="Q212" i="1"/>
  <c r="Q211" i="1"/>
  <c r="C1047" i="2"/>
  <c r="E1047" i="2" s="1"/>
  <c r="G1042" i="2"/>
  <c r="I1042" i="2"/>
  <c r="M213" i="1"/>
  <c r="N213" i="1"/>
  <c r="L214" i="1"/>
  <c r="O213" i="1"/>
  <c r="AO212" i="1"/>
  <c r="S212" i="1"/>
  <c r="BD212" i="1" s="1"/>
  <c r="AP210" i="1"/>
  <c r="AQ210" i="1"/>
  <c r="B2126" i="2" l="1"/>
  <c r="J2121" i="2"/>
  <c r="B2068" i="2"/>
  <c r="J2063" i="2"/>
  <c r="B2129" i="2"/>
  <c r="J2124" i="2"/>
  <c r="J2125" i="2"/>
  <c r="B2130" i="2"/>
  <c r="B2127" i="2"/>
  <c r="J2122" i="2"/>
  <c r="E1040" i="2"/>
  <c r="I1040" i="2"/>
  <c r="G1040" i="2"/>
  <c r="C1045" i="2"/>
  <c r="E1038" i="2"/>
  <c r="I1038" i="2"/>
  <c r="C1043" i="2"/>
  <c r="G1038" i="2"/>
  <c r="E1041" i="2"/>
  <c r="G1041" i="2"/>
  <c r="C1046" i="2"/>
  <c r="I1041" i="2"/>
  <c r="E1039" i="2"/>
  <c r="G1039" i="2"/>
  <c r="C1044" i="2"/>
  <c r="I1039" i="2"/>
  <c r="J1036" i="2"/>
  <c r="J1037" i="2"/>
  <c r="J1038" i="2"/>
  <c r="J1039" i="2"/>
  <c r="J1040" i="2"/>
  <c r="AO211" i="1"/>
  <c r="S211" i="1"/>
  <c r="BD211" i="1" s="1"/>
  <c r="C1052" i="2"/>
  <c r="E1052" i="2" s="1"/>
  <c r="G1047" i="2"/>
  <c r="I1047" i="2"/>
  <c r="AP212" i="1"/>
  <c r="AQ212" i="1"/>
  <c r="O214" i="1"/>
  <c r="M214" i="1"/>
  <c r="N214" i="1"/>
  <c r="L215" i="1"/>
  <c r="P213" i="1"/>
  <c r="B2132" i="2" l="1"/>
  <c r="J2127" i="2"/>
  <c r="J2130" i="2"/>
  <c r="B2135" i="2"/>
  <c r="J2129" i="2"/>
  <c r="B2134" i="2"/>
  <c r="B2073" i="2"/>
  <c r="J2068" i="2"/>
  <c r="B2131" i="2"/>
  <c r="J2126" i="2"/>
  <c r="E1046" i="2"/>
  <c r="C1051" i="2"/>
  <c r="G1046" i="2"/>
  <c r="I1046" i="2"/>
  <c r="E1043" i="2"/>
  <c r="I1043" i="2"/>
  <c r="C1048" i="2"/>
  <c r="G1043" i="2"/>
  <c r="E1045" i="2"/>
  <c r="C1050" i="2"/>
  <c r="G1045" i="2"/>
  <c r="I1045" i="2"/>
  <c r="E1044" i="2"/>
  <c r="I1044" i="2"/>
  <c r="G1044" i="2"/>
  <c r="C1049" i="2"/>
  <c r="J1031" i="2"/>
  <c r="J1032" i="2"/>
  <c r="J1033" i="2"/>
  <c r="J1034" i="2"/>
  <c r="J1035" i="2"/>
  <c r="Q213" i="1"/>
  <c r="P214" i="1"/>
  <c r="AP211" i="1"/>
  <c r="AQ211" i="1"/>
  <c r="C1057" i="2"/>
  <c r="E1057" i="2" s="1"/>
  <c r="G1052" i="2"/>
  <c r="I1052" i="2"/>
  <c r="AO213" i="1"/>
  <c r="S213" i="1"/>
  <c r="BD213" i="1" s="1"/>
  <c r="N215" i="1"/>
  <c r="L216" i="1"/>
  <c r="O215" i="1"/>
  <c r="M215" i="1"/>
  <c r="P215" i="1"/>
  <c r="B2136" i="2" l="1"/>
  <c r="J2131" i="2"/>
  <c r="B2078" i="2"/>
  <c r="J2073" i="2"/>
  <c r="J2134" i="2"/>
  <c r="B2139" i="2"/>
  <c r="B2140" i="2"/>
  <c r="J2135" i="2"/>
  <c r="B2137" i="2"/>
  <c r="J2132" i="2"/>
  <c r="E1050" i="2"/>
  <c r="I1050" i="2"/>
  <c r="G1050" i="2"/>
  <c r="C1055" i="2"/>
  <c r="E1048" i="2"/>
  <c r="G1048" i="2"/>
  <c r="I1048" i="2"/>
  <c r="C1053" i="2"/>
  <c r="E1049" i="2"/>
  <c r="C1054" i="2"/>
  <c r="G1049" i="2"/>
  <c r="I1049" i="2"/>
  <c r="E1051" i="2"/>
  <c r="C1056" i="2"/>
  <c r="I1051" i="2"/>
  <c r="G1051" i="2"/>
  <c r="J1041" i="2"/>
  <c r="J1042" i="2"/>
  <c r="J1043" i="2"/>
  <c r="J1044" i="2"/>
  <c r="J1045" i="2"/>
  <c r="Q215" i="1"/>
  <c r="Q214" i="1"/>
  <c r="C1062" i="2"/>
  <c r="E1062" i="2" s="1"/>
  <c r="G1057" i="2"/>
  <c r="I1057" i="2"/>
  <c r="AO215" i="1"/>
  <c r="S215" i="1"/>
  <c r="BD215" i="1" s="1"/>
  <c r="N216" i="1"/>
  <c r="L217" i="1"/>
  <c r="O216" i="1"/>
  <c r="M216" i="1"/>
  <c r="AP213" i="1"/>
  <c r="AQ213" i="1"/>
  <c r="B2142" i="2" l="1"/>
  <c r="J2137" i="2"/>
  <c r="B2145" i="2"/>
  <c r="J2140" i="2"/>
  <c r="B2144" i="2"/>
  <c r="J2139" i="2"/>
  <c r="J2078" i="2"/>
  <c r="B2083" i="2"/>
  <c r="B2141" i="2"/>
  <c r="J2136" i="2"/>
  <c r="E1054" i="2"/>
  <c r="I1054" i="2"/>
  <c r="C1059" i="2"/>
  <c r="G1054" i="2"/>
  <c r="E1053" i="2"/>
  <c r="I1053" i="2"/>
  <c r="G1053" i="2"/>
  <c r="C1058" i="2"/>
  <c r="E1055" i="2"/>
  <c r="C1060" i="2"/>
  <c r="G1055" i="2"/>
  <c r="I1055" i="2"/>
  <c r="E1056" i="2"/>
  <c r="G1056" i="2"/>
  <c r="I1056" i="2"/>
  <c r="C1061" i="2"/>
  <c r="J1051" i="2"/>
  <c r="J1052" i="2"/>
  <c r="J1053" i="2"/>
  <c r="J1054" i="2"/>
  <c r="J1055" i="2"/>
  <c r="AO214" i="1"/>
  <c r="S214" i="1"/>
  <c r="BD214" i="1" s="1"/>
  <c r="P216" i="1"/>
  <c r="G1062" i="2"/>
  <c r="I1062" i="2"/>
  <c r="C1067" i="2"/>
  <c r="E1067" i="2" s="1"/>
  <c r="M217" i="1"/>
  <c r="L218" i="1"/>
  <c r="N217" i="1"/>
  <c r="O217" i="1"/>
  <c r="P217" i="1"/>
  <c r="AP215" i="1"/>
  <c r="AQ215" i="1"/>
  <c r="B2146" i="2" l="1"/>
  <c r="J2141" i="2"/>
  <c r="J2083" i="2"/>
  <c r="B2088" i="2"/>
  <c r="J2144" i="2"/>
  <c r="B2149" i="2"/>
  <c r="J2145" i="2"/>
  <c r="B2150" i="2"/>
  <c r="J2142" i="2"/>
  <c r="B2147" i="2"/>
  <c r="E1060" i="2"/>
  <c r="I1060" i="2"/>
  <c r="G1060" i="2"/>
  <c r="C1065" i="2"/>
  <c r="E1058" i="2"/>
  <c r="C1063" i="2"/>
  <c r="G1058" i="2"/>
  <c r="I1058" i="2"/>
  <c r="E1061" i="2"/>
  <c r="C1066" i="2"/>
  <c r="G1061" i="2"/>
  <c r="I1061" i="2"/>
  <c r="E1059" i="2"/>
  <c r="C1064" i="2"/>
  <c r="G1059" i="2"/>
  <c r="I1059" i="2"/>
  <c r="J1048" i="2"/>
  <c r="J1049" i="2"/>
  <c r="J1050" i="2"/>
  <c r="J1046" i="2"/>
  <c r="J1047" i="2"/>
  <c r="Q216" i="1"/>
  <c r="AQ214" i="1"/>
  <c r="AP214" i="1"/>
  <c r="C1072" i="2"/>
  <c r="E1072" i="2" s="1"/>
  <c r="I1067" i="2"/>
  <c r="G1067" i="2"/>
  <c r="O218" i="1"/>
  <c r="M218" i="1"/>
  <c r="N218" i="1"/>
  <c r="L219" i="1"/>
  <c r="Q217" i="1"/>
  <c r="B2152" i="2" l="1"/>
  <c r="J2147" i="2"/>
  <c r="B2155" i="2"/>
  <c r="J2150" i="2"/>
  <c r="B2154" i="2"/>
  <c r="J2149" i="2"/>
  <c r="J2088" i="2"/>
  <c r="B2093" i="2"/>
  <c r="B2151" i="2"/>
  <c r="J2146" i="2"/>
  <c r="E1066" i="2"/>
  <c r="G1066" i="2"/>
  <c r="I1066" i="2"/>
  <c r="C1071" i="2"/>
  <c r="E1063" i="2"/>
  <c r="I1063" i="2"/>
  <c r="C1068" i="2"/>
  <c r="G1063" i="2"/>
  <c r="E1065" i="2"/>
  <c r="G1065" i="2"/>
  <c r="I1065" i="2"/>
  <c r="C1070" i="2"/>
  <c r="E1064" i="2"/>
  <c r="I1064" i="2"/>
  <c r="C1069" i="2"/>
  <c r="G1064" i="2"/>
  <c r="P218" i="1"/>
  <c r="AO216" i="1"/>
  <c r="S216" i="1"/>
  <c r="BD216" i="1" s="1"/>
  <c r="C1077" i="2"/>
  <c r="E1077" i="2" s="1"/>
  <c r="I1072" i="2"/>
  <c r="G1072" i="2"/>
  <c r="AO217" i="1"/>
  <c r="S217" i="1"/>
  <c r="BD217" i="1" s="1"/>
  <c r="M219" i="1"/>
  <c r="N219" i="1"/>
  <c r="L220" i="1"/>
  <c r="O219" i="1"/>
  <c r="J2154" i="2" l="1"/>
  <c r="B2159" i="2"/>
  <c r="B2156" i="2"/>
  <c r="J2151" i="2"/>
  <c r="B2160" i="2"/>
  <c r="J2155" i="2"/>
  <c r="B2098" i="2"/>
  <c r="J2093" i="2"/>
  <c r="J2152" i="2"/>
  <c r="B2157" i="2"/>
  <c r="E1070" i="2"/>
  <c r="I1070" i="2"/>
  <c r="G1070" i="2"/>
  <c r="C1075" i="2"/>
  <c r="E1068" i="2"/>
  <c r="C1073" i="2"/>
  <c r="G1068" i="2"/>
  <c r="I1068" i="2"/>
  <c r="E1071" i="2"/>
  <c r="G1071" i="2"/>
  <c r="I1071" i="2"/>
  <c r="C1076" i="2"/>
  <c r="E1069" i="2"/>
  <c r="G1069" i="2"/>
  <c r="I1069" i="2"/>
  <c r="C1074" i="2"/>
  <c r="J1060" i="2"/>
  <c r="J1056" i="2"/>
  <c r="J1057" i="2"/>
  <c r="J1058" i="2"/>
  <c r="J1059" i="2"/>
  <c r="J1061" i="2"/>
  <c r="J1062" i="2"/>
  <c r="J1063" i="2"/>
  <c r="J1064" i="2"/>
  <c r="J1065" i="2"/>
  <c r="P219" i="1"/>
  <c r="AP216" i="1"/>
  <c r="AQ216" i="1"/>
  <c r="Q218" i="1"/>
  <c r="C1082" i="2"/>
  <c r="E1082" i="2" s="1"/>
  <c r="I1077" i="2"/>
  <c r="G1077" i="2"/>
  <c r="O220" i="1"/>
  <c r="N220" i="1"/>
  <c r="M220" i="1"/>
  <c r="L221" i="1"/>
  <c r="P220" i="1"/>
  <c r="AP217" i="1"/>
  <c r="AQ217" i="1"/>
  <c r="B2162" i="2" l="1"/>
  <c r="J2157" i="2"/>
  <c r="B2165" i="2"/>
  <c r="J2160" i="2"/>
  <c r="B2103" i="2"/>
  <c r="J2098" i="2"/>
  <c r="J2156" i="2"/>
  <c r="B2161" i="2"/>
  <c r="J2159" i="2"/>
  <c r="B2164" i="2"/>
  <c r="E1073" i="2"/>
  <c r="C1078" i="2"/>
  <c r="G1073" i="2"/>
  <c r="I1073" i="2"/>
  <c r="E1076" i="2"/>
  <c r="I1076" i="2"/>
  <c r="G1076" i="2"/>
  <c r="C1081" i="2"/>
  <c r="E1074" i="2"/>
  <c r="C1079" i="2"/>
  <c r="G1074" i="2"/>
  <c r="I1074" i="2"/>
  <c r="E1075" i="2"/>
  <c r="I1075" i="2"/>
  <c r="G1075" i="2"/>
  <c r="C1080" i="2"/>
  <c r="S218" i="1"/>
  <c r="BD218" i="1" s="1"/>
  <c r="AO218" i="1"/>
  <c r="Q220" i="1"/>
  <c r="AO220" i="1" s="1"/>
  <c r="Q219" i="1"/>
  <c r="I1082" i="2"/>
  <c r="G1082" i="2"/>
  <c r="C1087" i="2"/>
  <c r="E1087" i="2" s="1"/>
  <c r="O221" i="1"/>
  <c r="N221" i="1"/>
  <c r="M221" i="1"/>
  <c r="P221" i="1"/>
  <c r="L222" i="1"/>
  <c r="J2164" i="2" l="1"/>
  <c r="B2169" i="2"/>
  <c r="J2161" i="2"/>
  <c r="B2166" i="2"/>
  <c r="B2108" i="2"/>
  <c r="J2103" i="2"/>
  <c r="B2170" i="2"/>
  <c r="J2165" i="2"/>
  <c r="B2167" i="2"/>
  <c r="J2162" i="2"/>
  <c r="E1079" i="2"/>
  <c r="C1084" i="2"/>
  <c r="G1079" i="2"/>
  <c r="I1079" i="2"/>
  <c r="E1081" i="2"/>
  <c r="I1081" i="2"/>
  <c r="C1086" i="2"/>
  <c r="G1081" i="2"/>
  <c r="E1080" i="2"/>
  <c r="G1080" i="2"/>
  <c r="I1080" i="2"/>
  <c r="C1085" i="2"/>
  <c r="E1078" i="2"/>
  <c r="I1078" i="2"/>
  <c r="C1083" i="2"/>
  <c r="G1078" i="2"/>
  <c r="J1066" i="2"/>
  <c r="J1067" i="2"/>
  <c r="J1068" i="2"/>
  <c r="J1069" i="2"/>
  <c r="J1070" i="2"/>
  <c r="AO219" i="1"/>
  <c r="S219" i="1"/>
  <c r="BD219" i="1" s="1"/>
  <c r="S220" i="1"/>
  <c r="BD220" i="1" s="1"/>
  <c r="AQ218" i="1"/>
  <c r="AP218" i="1"/>
  <c r="G1087" i="2"/>
  <c r="I1087" i="2"/>
  <c r="C1092" i="2"/>
  <c r="E1092" i="2" s="1"/>
  <c r="N222" i="1"/>
  <c r="L223" i="1"/>
  <c r="O222" i="1"/>
  <c r="M222" i="1"/>
  <c r="Q221" i="1"/>
  <c r="AP220" i="1"/>
  <c r="AQ220" i="1"/>
  <c r="B2172" i="2" l="1"/>
  <c r="J2167" i="2"/>
  <c r="J2170" i="2"/>
  <c r="B2175" i="2"/>
  <c r="B2113" i="2"/>
  <c r="J2108" i="2"/>
  <c r="B2171" i="2"/>
  <c r="J2166" i="2"/>
  <c r="B2174" i="2"/>
  <c r="J2169" i="2"/>
  <c r="E1085" i="2"/>
  <c r="G1085" i="2"/>
  <c r="I1085" i="2"/>
  <c r="C1090" i="2"/>
  <c r="E1086" i="2"/>
  <c r="I1086" i="2"/>
  <c r="G1086" i="2"/>
  <c r="C1091" i="2"/>
  <c r="E1083" i="2"/>
  <c r="C1088" i="2"/>
  <c r="G1083" i="2"/>
  <c r="I1083" i="2"/>
  <c r="E1084" i="2"/>
  <c r="G1084" i="2"/>
  <c r="C1089" i="2"/>
  <c r="I1084" i="2"/>
  <c r="J1072" i="2"/>
  <c r="J1073" i="2"/>
  <c r="J1074" i="2"/>
  <c r="J1075" i="2"/>
  <c r="J1071" i="2"/>
  <c r="J1077" i="2"/>
  <c r="J1078" i="2"/>
  <c r="J1079" i="2"/>
  <c r="J1080" i="2"/>
  <c r="J1076" i="2"/>
  <c r="P222" i="1"/>
  <c r="AP219" i="1"/>
  <c r="AQ219" i="1"/>
  <c r="C1097" i="2"/>
  <c r="E1097" i="2" s="1"/>
  <c r="G1092" i="2"/>
  <c r="I1092" i="2"/>
  <c r="AO221" i="1"/>
  <c r="S221" i="1"/>
  <c r="BD221" i="1" s="1"/>
  <c r="Q222" i="1"/>
  <c r="O223" i="1"/>
  <c r="N223" i="1"/>
  <c r="M223" i="1"/>
  <c r="L224" i="1"/>
  <c r="B2179" i="2" l="1"/>
  <c r="J2174" i="2"/>
  <c r="J2171" i="2"/>
  <c r="B2176" i="2"/>
  <c r="B2118" i="2"/>
  <c r="J2113" i="2"/>
  <c r="J2175" i="2"/>
  <c r="B2180" i="2"/>
  <c r="B2177" i="2"/>
  <c r="J2172" i="2"/>
  <c r="E1088" i="2"/>
  <c r="I1088" i="2"/>
  <c r="C1093" i="2"/>
  <c r="G1088" i="2"/>
  <c r="E1091" i="2"/>
  <c r="G1091" i="2"/>
  <c r="I1091" i="2"/>
  <c r="C1096" i="2"/>
  <c r="E1090" i="2"/>
  <c r="C1095" i="2"/>
  <c r="G1090" i="2"/>
  <c r="I1090" i="2"/>
  <c r="E1089" i="2"/>
  <c r="G1089" i="2"/>
  <c r="C1094" i="2"/>
  <c r="I1089" i="2"/>
  <c r="J1081" i="2"/>
  <c r="J1082" i="2"/>
  <c r="J1083" i="2"/>
  <c r="J1084" i="2"/>
  <c r="J1085" i="2"/>
  <c r="P223" i="1"/>
  <c r="C1102" i="2"/>
  <c r="E1102" i="2" s="1"/>
  <c r="G1097" i="2"/>
  <c r="I1097" i="2"/>
  <c r="O224" i="1"/>
  <c r="M224" i="1"/>
  <c r="N224" i="1"/>
  <c r="L225" i="1"/>
  <c r="AO222" i="1"/>
  <c r="S222" i="1"/>
  <c r="BD222" i="1" s="1"/>
  <c r="AP221" i="1"/>
  <c r="AQ221" i="1"/>
  <c r="B2182" i="2" l="1"/>
  <c r="J2177" i="2"/>
  <c r="J2180" i="2"/>
  <c r="B2185" i="2"/>
  <c r="J2118" i="2"/>
  <c r="B2123" i="2"/>
  <c r="B2181" i="2"/>
  <c r="J2176" i="2"/>
  <c r="J2179" i="2"/>
  <c r="B2184" i="2"/>
  <c r="E1095" i="2"/>
  <c r="C1100" i="2"/>
  <c r="G1095" i="2"/>
  <c r="I1095" i="2"/>
  <c r="E1096" i="2"/>
  <c r="G1096" i="2"/>
  <c r="I1096" i="2"/>
  <c r="C1101" i="2"/>
  <c r="E1094" i="2"/>
  <c r="I1094" i="2"/>
  <c r="G1094" i="2"/>
  <c r="C1099" i="2"/>
  <c r="E1093" i="2"/>
  <c r="C1098" i="2"/>
  <c r="I1093" i="2"/>
  <c r="G1093" i="2"/>
  <c r="J1089" i="2"/>
  <c r="J1090" i="2"/>
  <c r="J1086" i="2"/>
  <c r="J1087" i="2"/>
  <c r="J1088" i="2"/>
  <c r="Q223" i="1"/>
  <c r="C1107" i="2"/>
  <c r="E1107" i="2" s="1"/>
  <c r="G1102" i="2"/>
  <c r="I1102" i="2"/>
  <c r="L226" i="1"/>
  <c r="M225" i="1"/>
  <c r="N225" i="1"/>
  <c r="O225" i="1"/>
  <c r="AP222" i="1"/>
  <c r="AQ222" i="1"/>
  <c r="P224" i="1"/>
  <c r="J2184" i="2" l="1"/>
  <c r="B2189" i="2"/>
  <c r="J2181" i="2"/>
  <c r="B2186" i="2"/>
  <c r="B2128" i="2"/>
  <c r="J2123" i="2"/>
  <c r="J2185" i="2"/>
  <c r="B2190" i="2"/>
  <c r="B2187" i="2"/>
  <c r="J2182" i="2"/>
  <c r="E1101" i="2"/>
  <c r="G1101" i="2"/>
  <c r="I1101" i="2"/>
  <c r="C1106" i="2"/>
  <c r="E1099" i="2"/>
  <c r="I1099" i="2"/>
  <c r="G1099" i="2"/>
  <c r="C1104" i="2"/>
  <c r="E1098" i="2"/>
  <c r="C1103" i="2"/>
  <c r="I1098" i="2"/>
  <c r="G1098" i="2"/>
  <c r="E1100" i="2"/>
  <c r="C1105" i="2"/>
  <c r="I1100" i="2"/>
  <c r="G1100" i="2"/>
  <c r="Q224" i="1"/>
  <c r="P225" i="1"/>
  <c r="AO223" i="1"/>
  <c r="S223" i="1"/>
  <c r="BD223" i="1" s="1"/>
  <c r="C1112" i="2"/>
  <c r="E1112" i="2" s="1"/>
  <c r="G1107" i="2"/>
  <c r="I1107" i="2"/>
  <c r="AO224" i="1"/>
  <c r="S224" i="1"/>
  <c r="BD224" i="1" s="1"/>
  <c r="M226" i="1"/>
  <c r="N226" i="1"/>
  <c r="L227" i="1"/>
  <c r="O226" i="1"/>
  <c r="J2187" i="2" l="1"/>
  <c r="B2192" i="2"/>
  <c r="J2190" i="2"/>
  <c r="B2195" i="2"/>
  <c r="B2133" i="2"/>
  <c r="J2128" i="2"/>
  <c r="J2186" i="2"/>
  <c r="B2191" i="2"/>
  <c r="B2194" i="2"/>
  <c r="J2189" i="2"/>
  <c r="E1104" i="2"/>
  <c r="I1104" i="2"/>
  <c r="C1109" i="2"/>
  <c r="G1104" i="2"/>
  <c r="E1103" i="2"/>
  <c r="G1103" i="2"/>
  <c r="I1103" i="2"/>
  <c r="C1108" i="2"/>
  <c r="E1106" i="2"/>
  <c r="G1106" i="2"/>
  <c r="C1111" i="2"/>
  <c r="I1106" i="2"/>
  <c r="E1105" i="2"/>
  <c r="I1105" i="2"/>
  <c r="G1105" i="2"/>
  <c r="C1110" i="2"/>
  <c r="J1098" i="2"/>
  <c r="J1096" i="2"/>
  <c r="J1097" i="2"/>
  <c r="J1099" i="2"/>
  <c r="J1100" i="2"/>
  <c r="J1091" i="2"/>
  <c r="J1092" i="2"/>
  <c r="J1093" i="2"/>
  <c r="J1094" i="2"/>
  <c r="J1095" i="2"/>
  <c r="P226" i="1"/>
  <c r="AP223" i="1"/>
  <c r="AQ223" i="1"/>
  <c r="Q225" i="1"/>
  <c r="C1117" i="2"/>
  <c r="E1117" i="2" s="1"/>
  <c r="G1112" i="2"/>
  <c r="I1112" i="2"/>
  <c r="N227" i="1"/>
  <c r="L228" i="1"/>
  <c r="O227" i="1"/>
  <c r="M227" i="1"/>
  <c r="Q226" i="1"/>
  <c r="AP224" i="1"/>
  <c r="AQ224" i="1"/>
  <c r="J2194" i="2" l="1"/>
  <c r="B2199" i="2"/>
  <c r="B2196" i="2"/>
  <c r="J2191" i="2"/>
  <c r="B2138" i="2"/>
  <c r="J2133" i="2"/>
  <c r="B2200" i="2"/>
  <c r="J2195" i="2"/>
  <c r="B2197" i="2"/>
  <c r="J2192" i="2"/>
  <c r="E1111" i="2"/>
  <c r="C1116" i="2"/>
  <c r="G1111" i="2"/>
  <c r="I1111" i="2"/>
  <c r="E1108" i="2"/>
  <c r="C1113" i="2"/>
  <c r="I1108" i="2"/>
  <c r="G1108" i="2"/>
  <c r="E1110" i="2"/>
  <c r="G1110" i="2"/>
  <c r="I1110" i="2"/>
  <c r="C1115" i="2"/>
  <c r="E1109" i="2"/>
  <c r="G1109" i="2"/>
  <c r="I1109" i="2"/>
  <c r="C1114" i="2"/>
  <c r="AO225" i="1"/>
  <c r="S225" i="1"/>
  <c r="BD225" i="1" s="1"/>
  <c r="P227" i="1"/>
  <c r="G1117" i="2"/>
  <c r="I1117" i="2"/>
  <c r="C1122" i="2"/>
  <c r="E1122" i="2" s="1"/>
  <c r="AO226" i="1"/>
  <c r="S226" i="1"/>
  <c r="BD226" i="1" s="1"/>
  <c r="O228" i="1"/>
  <c r="N228" i="1"/>
  <c r="L229" i="1"/>
  <c r="M228" i="1"/>
  <c r="B2202" i="2" l="1"/>
  <c r="J2197" i="2"/>
  <c r="J2200" i="2"/>
  <c r="B2205" i="2"/>
  <c r="B2143" i="2"/>
  <c r="J2138" i="2"/>
  <c r="J2196" i="2"/>
  <c r="B2201" i="2"/>
  <c r="B2204" i="2"/>
  <c r="J2199" i="2"/>
  <c r="E1113" i="2"/>
  <c r="C1118" i="2"/>
  <c r="I1113" i="2"/>
  <c r="G1113" i="2"/>
  <c r="E1115" i="2"/>
  <c r="G1115" i="2"/>
  <c r="C1120" i="2"/>
  <c r="I1115" i="2"/>
  <c r="E1114" i="2"/>
  <c r="C1119" i="2"/>
  <c r="G1114" i="2"/>
  <c r="I1114" i="2"/>
  <c r="E1116" i="2"/>
  <c r="I1116" i="2"/>
  <c r="G1116" i="2"/>
  <c r="C1121" i="2"/>
  <c r="J1106" i="2"/>
  <c r="J1107" i="2"/>
  <c r="J1108" i="2"/>
  <c r="J1109" i="2"/>
  <c r="J1110" i="2"/>
  <c r="J1101" i="2"/>
  <c r="J1102" i="2"/>
  <c r="J1103" i="2"/>
  <c r="J1104" i="2"/>
  <c r="J1105" i="2"/>
  <c r="P228" i="1"/>
  <c r="Q227" i="1"/>
  <c r="AP225" i="1"/>
  <c r="AQ225" i="1"/>
  <c r="G1122" i="2"/>
  <c r="I1122" i="2"/>
  <c r="C1127" i="2"/>
  <c r="E1127" i="2" s="1"/>
  <c r="M229" i="1"/>
  <c r="O229" i="1"/>
  <c r="N229" i="1"/>
  <c r="L230" i="1"/>
  <c r="AP226" i="1"/>
  <c r="AQ226" i="1"/>
  <c r="B2209" i="2" l="1"/>
  <c r="J2204" i="2"/>
  <c r="B2206" i="2"/>
  <c r="J2201" i="2"/>
  <c r="B2148" i="2"/>
  <c r="J2143" i="2"/>
  <c r="B2210" i="2"/>
  <c r="J2205" i="2"/>
  <c r="J2202" i="2"/>
  <c r="B2207" i="2"/>
  <c r="E1119" i="2"/>
  <c r="I1119" i="2"/>
  <c r="C1124" i="2"/>
  <c r="G1119" i="2"/>
  <c r="E1120" i="2"/>
  <c r="G1120" i="2"/>
  <c r="I1120" i="2"/>
  <c r="C1125" i="2"/>
  <c r="E1121" i="2"/>
  <c r="C1126" i="2"/>
  <c r="I1121" i="2"/>
  <c r="G1121" i="2"/>
  <c r="E1118" i="2"/>
  <c r="C1123" i="2"/>
  <c r="I1118" i="2"/>
  <c r="G1118" i="2"/>
  <c r="P229" i="1"/>
  <c r="AO227" i="1"/>
  <c r="S227" i="1"/>
  <c r="BD227" i="1" s="1"/>
  <c r="Q228" i="1"/>
  <c r="G1127" i="2"/>
  <c r="I1127" i="2"/>
  <c r="C1132" i="2"/>
  <c r="E1132" i="2" s="1"/>
  <c r="O230" i="1"/>
  <c r="M230" i="1"/>
  <c r="N230" i="1"/>
  <c r="L231" i="1"/>
  <c r="P230" i="1"/>
  <c r="B2212" i="2" l="1"/>
  <c r="J2207" i="2"/>
  <c r="J2210" i="2"/>
  <c r="B2215" i="2"/>
  <c r="B2153" i="2"/>
  <c r="J2148" i="2"/>
  <c r="J2206" i="2"/>
  <c r="B2211" i="2"/>
  <c r="B2214" i="2"/>
  <c r="J2209" i="2"/>
  <c r="E1126" i="2"/>
  <c r="C1131" i="2"/>
  <c r="G1126" i="2"/>
  <c r="I1126" i="2"/>
  <c r="E1125" i="2"/>
  <c r="I1125" i="2"/>
  <c r="G1125" i="2"/>
  <c r="C1130" i="2"/>
  <c r="E1124" i="2"/>
  <c r="I1124" i="2"/>
  <c r="G1124" i="2"/>
  <c r="C1129" i="2"/>
  <c r="E1123" i="2"/>
  <c r="G1123" i="2"/>
  <c r="I1123" i="2"/>
  <c r="C1128" i="2"/>
  <c r="J1113" i="2"/>
  <c r="J1114" i="2"/>
  <c r="J1115" i="2"/>
  <c r="J1111" i="2"/>
  <c r="J1112" i="2"/>
  <c r="AO228" i="1"/>
  <c r="S228" i="1"/>
  <c r="BD228" i="1" s="1"/>
  <c r="AQ227" i="1"/>
  <c r="AP227" i="1"/>
  <c r="Q229" i="1"/>
  <c r="G1132" i="2"/>
  <c r="I1132" i="2"/>
  <c r="C1137" i="2"/>
  <c r="E1137" i="2" s="1"/>
  <c r="M231" i="1"/>
  <c r="N231" i="1"/>
  <c r="L232" i="1"/>
  <c r="O231" i="1"/>
  <c r="P231" i="1"/>
  <c r="Q230" i="1"/>
  <c r="J2214" i="2" l="1"/>
  <c r="B2219" i="2"/>
  <c r="B2216" i="2"/>
  <c r="J2211" i="2"/>
  <c r="B2158" i="2"/>
  <c r="J2153" i="2"/>
  <c r="B2220" i="2"/>
  <c r="J2215" i="2"/>
  <c r="J2212" i="2"/>
  <c r="B2217" i="2"/>
  <c r="E1129" i="2"/>
  <c r="G1129" i="2"/>
  <c r="I1129" i="2"/>
  <c r="C1134" i="2"/>
  <c r="E1130" i="2"/>
  <c r="G1130" i="2"/>
  <c r="C1135" i="2"/>
  <c r="I1130" i="2"/>
  <c r="E1128" i="2"/>
  <c r="C1133" i="2"/>
  <c r="I1128" i="2"/>
  <c r="G1128" i="2"/>
  <c r="E1131" i="2"/>
  <c r="C1136" i="2"/>
  <c r="G1131" i="2"/>
  <c r="I1131" i="2"/>
  <c r="J1116" i="2"/>
  <c r="J1117" i="2"/>
  <c r="J1118" i="2"/>
  <c r="J1119" i="2"/>
  <c r="J1120" i="2"/>
  <c r="AO229" i="1"/>
  <c r="S229" i="1"/>
  <c r="BD229" i="1" s="1"/>
  <c r="Q231" i="1"/>
  <c r="AP228" i="1"/>
  <c r="AQ228" i="1"/>
  <c r="G1137" i="2"/>
  <c r="C1142" i="2"/>
  <c r="E1142" i="2" s="1"/>
  <c r="I1137" i="2"/>
  <c r="AO231" i="1"/>
  <c r="S231" i="1"/>
  <c r="BD231" i="1" s="1"/>
  <c r="AO230" i="1"/>
  <c r="S230" i="1"/>
  <c r="BD230" i="1" s="1"/>
  <c r="M232" i="1"/>
  <c r="N232" i="1"/>
  <c r="L233" i="1"/>
  <c r="O232" i="1"/>
  <c r="P232" i="1"/>
  <c r="B2222" i="2" l="1"/>
  <c r="J2217" i="2"/>
  <c r="J2220" i="2"/>
  <c r="B2225" i="2"/>
  <c r="J2158" i="2"/>
  <c r="B2163" i="2"/>
  <c r="J2216" i="2"/>
  <c r="B2221" i="2"/>
  <c r="B2224" i="2"/>
  <c r="J2219" i="2"/>
  <c r="E1133" i="2"/>
  <c r="I1133" i="2"/>
  <c r="C1138" i="2"/>
  <c r="G1133" i="2"/>
  <c r="E1135" i="2"/>
  <c r="G1135" i="2"/>
  <c r="I1135" i="2"/>
  <c r="C1140" i="2"/>
  <c r="E1134" i="2"/>
  <c r="I1134" i="2"/>
  <c r="C1139" i="2"/>
  <c r="G1134" i="2"/>
  <c r="E1136" i="2"/>
  <c r="C1141" i="2"/>
  <c r="G1136" i="2"/>
  <c r="I1136" i="2"/>
  <c r="J1125" i="2"/>
  <c r="J1121" i="2"/>
  <c r="J1122" i="2"/>
  <c r="J1123" i="2"/>
  <c r="J1124" i="2"/>
  <c r="J1131" i="2"/>
  <c r="J1132" i="2"/>
  <c r="J1133" i="2"/>
  <c r="J1135" i="2"/>
  <c r="J1134" i="2"/>
  <c r="J1126" i="2"/>
  <c r="J1127" i="2"/>
  <c r="J1128" i="2"/>
  <c r="J1129" i="2"/>
  <c r="J1130" i="2"/>
  <c r="AP229" i="1"/>
  <c r="AQ229" i="1"/>
  <c r="I1142" i="2"/>
  <c r="G1142" i="2"/>
  <c r="C1147" i="2"/>
  <c r="E1147" i="2" s="1"/>
  <c r="Q232" i="1"/>
  <c r="N233" i="1"/>
  <c r="M233" i="1"/>
  <c r="L234" i="1"/>
  <c r="O233" i="1"/>
  <c r="AP230" i="1"/>
  <c r="AQ230" i="1"/>
  <c r="AP231" i="1"/>
  <c r="AQ231" i="1"/>
  <c r="B2229" i="2" l="1"/>
  <c r="J2224" i="2"/>
  <c r="B2226" i="2"/>
  <c r="J2221" i="2"/>
  <c r="B2168" i="2"/>
  <c r="J2163" i="2"/>
  <c r="B2230" i="2"/>
  <c r="J2225" i="2"/>
  <c r="J2222" i="2"/>
  <c r="B2227" i="2"/>
  <c r="E1140" i="2"/>
  <c r="I1140" i="2"/>
  <c r="G1140" i="2"/>
  <c r="C1145" i="2"/>
  <c r="E1138" i="2"/>
  <c r="C1143" i="2"/>
  <c r="G1138" i="2"/>
  <c r="I1138" i="2"/>
  <c r="E1139" i="2"/>
  <c r="C1144" i="2"/>
  <c r="G1139" i="2"/>
  <c r="I1139" i="2"/>
  <c r="E1141" i="2"/>
  <c r="G1141" i="2"/>
  <c r="I1141" i="2"/>
  <c r="C1146" i="2"/>
  <c r="I1147" i="2"/>
  <c r="C1152" i="2"/>
  <c r="E1152" i="2" s="1"/>
  <c r="G1147" i="2"/>
  <c r="N234" i="1"/>
  <c r="L235" i="1"/>
  <c r="O234" i="1"/>
  <c r="M234" i="1"/>
  <c r="P233" i="1"/>
  <c r="AO232" i="1"/>
  <c r="S232" i="1"/>
  <c r="BD232" i="1" s="1"/>
  <c r="B2232" i="2" l="1"/>
  <c r="J2227" i="2"/>
  <c r="J2230" i="2"/>
  <c r="B2235" i="2"/>
  <c r="J2168" i="2"/>
  <c r="B2173" i="2"/>
  <c r="J2226" i="2"/>
  <c r="B2231" i="2"/>
  <c r="J2229" i="2"/>
  <c r="B2234" i="2"/>
  <c r="E1144" i="2"/>
  <c r="I1144" i="2"/>
  <c r="G1144" i="2"/>
  <c r="C1149" i="2"/>
  <c r="E1143" i="2"/>
  <c r="G1143" i="2"/>
  <c r="I1143" i="2"/>
  <c r="C1148" i="2"/>
  <c r="E1146" i="2"/>
  <c r="I1146" i="2"/>
  <c r="G1146" i="2"/>
  <c r="C1151" i="2"/>
  <c r="E1145" i="2"/>
  <c r="G1145" i="2"/>
  <c r="C1150" i="2"/>
  <c r="I1145" i="2"/>
  <c r="J1137" i="2"/>
  <c r="J1138" i="2"/>
  <c r="J1139" i="2"/>
  <c r="J1140" i="2"/>
  <c r="J1136" i="2"/>
  <c r="P234" i="1"/>
  <c r="Q233" i="1"/>
  <c r="C1157" i="2"/>
  <c r="E1157" i="2" s="1"/>
  <c r="G1152" i="2"/>
  <c r="I1152" i="2"/>
  <c r="AP232" i="1"/>
  <c r="AQ232" i="1"/>
  <c r="AO233" i="1"/>
  <c r="S233" i="1"/>
  <c r="BD233" i="1" s="1"/>
  <c r="M235" i="1"/>
  <c r="N235" i="1"/>
  <c r="L236" i="1"/>
  <c r="O235" i="1"/>
  <c r="B2239" i="2" l="1"/>
  <c r="J2234" i="2"/>
  <c r="B2236" i="2"/>
  <c r="J2231" i="2"/>
  <c r="J2173" i="2"/>
  <c r="B2178" i="2"/>
  <c r="B2240" i="2"/>
  <c r="J2235" i="2"/>
  <c r="B2237" i="2"/>
  <c r="J2232" i="2"/>
  <c r="E1151" i="2"/>
  <c r="I1151" i="2"/>
  <c r="C1156" i="2"/>
  <c r="G1151" i="2"/>
  <c r="E1148" i="2"/>
  <c r="C1153" i="2"/>
  <c r="G1148" i="2"/>
  <c r="I1148" i="2"/>
  <c r="E1149" i="2"/>
  <c r="G1149" i="2"/>
  <c r="C1154" i="2"/>
  <c r="I1149" i="2"/>
  <c r="E1150" i="2"/>
  <c r="C1155" i="2"/>
  <c r="G1150" i="2"/>
  <c r="I1150" i="2"/>
  <c r="J1141" i="2"/>
  <c r="J1142" i="2"/>
  <c r="J1143" i="2"/>
  <c r="J1144" i="2"/>
  <c r="J1145" i="2"/>
  <c r="Q234" i="1"/>
  <c r="G1157" i="2"/>
  <c r="C1162" i="2"/>
  <c r="E1162" i="2" s="1"/>
  <c r="I1157" i="2"/>
  <c r="O236" i="1"/>
  <c r="M236" i="1"/>
  <c r="L237" i="1"/>
  <c r="N236" i="1"/>
  <c r="P235" i="1"/>
  <c r="AP233" i="1"/>
  <c r="AQ233" i="1"/>
  <c r="B2242" i="2" l="1"/>
  <c r="J2242" i="2" s="1"/>
  <c r="J2237" i="2"/>
  <c r="B2245" i="2"/>
  <c r="J2245" i="2" s="1"/>
  <c r="J2240" i="2"/>
  <c r="B2183" i="2"/>
  <c r="J2178" i="2"/>
  <c r="B2241" i="2"/>
  <c r="J2241" i="2" s="1"/>
  <c r="J2236" i="2"/>
  <c r="J2239" i="2"/>
  <c r="B2244" i="2"/>
  <c r="J2244" i="2" s="1"/>
  <c r="E1154" i="2"/>
  <c r="I1154" i="2"/>
  <c r="C1159" i="2"/>
  <c r="G1154" i="2"/>
  <c r="E1153" i="2"/>
  <c r="G1153" i="2"/>
  <c r="I1153" i="2"/>
  <c r="C1158" i="2"/>
  <c r="E1156" i="2"/>
  <c r="C1161" i="2"/>
  <c r="G1156" i="2"/>
  <c r="I1156" i="2"/>
  <c r="E1155" i="2"/>
  <c r="C1160" i="2"/>
  <c r="G1155" i="2"/>
  <c r="I1155" i="2"/>
  <c r="Q235" i="1"/>
  <c r="P236" i="1"/>
  <c r="AO234" i="1"/>
  <c r="S234" i="1"/>
  <c r="BD234" i="1" s="1"/>
  <c r="C1167" i="2"/>
  <c r="E1167" i="2" s="1"/>
  <c r="I1162" i="2"/>
  <c r="G1162" i="2"/>
  <c r="AO235" i="1"/>
  <c r="S235" i="1"/>
  <c r="BD235" i="1" s="1"/>
  <c r="O237" i="1"/>
  <c r="M237" i="1"/>
  <c r="N237" i="1"/>
  <c r="L238" i="1"/>
  <c r="Q236" i="1"/>
  <c r="J2183" i="2" l="1"/>
  <c r="B2188" i="2"/>
  <c r="E1161" i="2"/>
  <c r="G1161" i="2"/>
  <c r="I1161" i="2"/>
  <c r="C1166" i="2"/>
  <c r="E1158" i="2"/>
  <c r="G1158" i="2"/>
  <c r="C1163" i="2"/>
  <c r="I1158" i="2"/>
  <c r="E1159" i="2"/>
  <c r="C1164" i="2"/>
  <c r="G1159" i="2"/>
  <c r="I1159" i="2"/>
  <c r="E1160" i="2"/>
  <c r="I1160" i="2"/>
  <c r="G1160" i="2"/>
  <c r="C1165" i="2"/>
  <c r="J1151" i="2"/>
  <c r="J1152" i="2"/>
  <c r="J1153" i="2"/>
  <c r="J1154" i="2"/>
  <c r="J1155" i="2"/>
  <c r="J1149" i="2"/>
  <c r="J1150" i="2"/>
  <c r="J1146" i="2"/>
  <c r="J1147" i="2"/>
  <c r="J1148" i="2"/>
  <c r="AP234" i="1"/>
  <c r="AQ234" i="1"/>
  <c r="G1167" i="2"/>
  <c r="I1167" i="2"/>
  <c r="C1172" i="2"/>
  <c r="E1172" i="2" s="1"/>
  <c r="AO236" i="1"/>
  <c r="S236" i="1"/>
  <c r="BD236" i="1" s="1"/>
  <c r="M238" i="1"/>
  <c r="N238" i="1"/>
  <c r="L239" i="1"/>
  <c r="O238" i="1"/>
  <c r="P238" i="1"/>
  <c r="P237" i="1"/>
  <c r="AP235" i="1"/>
  <c r="AQ235" i="1"/>
  <c r="B2193" i="2" l="1"/>
  <c r="J2188" i="2"/>
  <c r="E1164" i="2"/>
  <c r="I1164" i="2"/>
  <c r="C1169" i="2"/>
  <c r="G1164" i="2"/>
  <c r="E1163" i="2"/>
  <c r="G1163" i="2"/>
  <c r="C1168" i="2"/>
  <c r="I1163" i="2"/>
  <c r="E1165" i="2"/>
  <c r="C1170" i="2"/>
  <c r="G1165" i="2"/>
  <c r="I1165" i="2"/>
  <c r="E1166" i="2"/>
  <c r="C1171" i="2"/>
  <c r="I1166" i="2"/>
  <c r="G1166" i="2"/>
  <c r="J1158" i="2"/>
  <c r="J1156" i="2"/>
  <c r="J1157" i="2"/>
  <c r="J1159" i="2"/>
  <c r="J1160" i="2"/>
  <c r="Q237" i="1"/>
  <c r="Q238" i="1"/>
  <c r="I1172" i="2"/>
  <c r="C1177" i="2"/>
  <c r="E1177" i="2" s="1"/>
  <c r="G1172" i="2"/>
  <c r="AO237" i="1"/>
  <c r="S237" i="1"/>
  <c r="BD237" i="1" s="1"/>
  <c r="AO238" i="1"/>
  <c r="S238" i="1"/>
  <c r="BD238" i="1" s="1"/>
  <c r="N239" i="1"/>
  <c r="L240" i="1"/>
  <c r="O239" i="1"/>
  <c r="M239" i="1"/>
  <c r="AP236" i="1"/>
  <c r="AQ236" i="1"/>
  <c r="B2198" i="2" l="1"/>
  <c r="J2193" i="2"/>
  <c r="E1170" i="2"/>
  <c r="G1170" i="2"/>
  <c r="I1170" i="2"/>
  <c r="C1175" i="2"/>
  <c r="E1168" i="2"/>
  <c r="C1173" i="2"/>
  <c r="G1168" i="2"/>
  <c r="I1168" i="2"/>
  <c r="E1169" i="2"/>
  <c r="C1174" i="2"/>
  <c r="G1169" i="2"/>
  <c r="I1169" i="2"/>
  <c r="E1171" i="2"/>
  <c r="C1176" i="2"/>
  <c r="I1171" i="2"/>
  <c r="G1171" i="2"/>
  <c r="J1161" i="2"/>
  <c r="J1162" i="2"/>
  <c r="J1163" i="2"/>
  <c r="J1164" i="2"/>
  <c r="J1165" i="2"/>
  <c r="J1166" i="2"/>
  <c r="J1170" i="2"/>
  <c r="J1167" i="2"/>
  <c r="J1168" i="2"/>
  <c r="J1169" i="2"/>
  <c r="P239" i="1"/>
  <c r="G1177" i="2"/>
  <c r="I1177" i="2"/>
  <c r="C1182" i="2"/>
  <c r="E1182" i="2" s="1"/>
  <c r="L241" i="1"/>
  <c r="N240" i="1"/>
  <c r="O240" i="1"/>
  <c r="M240" i="1"/>
  <c r="AP238" i="1"/>
  <c r="AQ238" i="1"/>
  <c r="AP237" i="1"/>
  <c r="AQ237" i="1"/>
  <c r="J2198" i="2" l="1"/>
  <c r="B2203" i="2"/>
  <c r="E1174" i="2"/>
  <c r="I1174" i="2"/>
  <c r="C1179" i="2"/>
  <c r="G1174" i="2"/>
  <c r="E1173" i="2"/>
  <c r="G1173" i="2"/>
  <c r="I1173" i="2"/>
  <c r="C1178" i="2"/>
  <c r="E1175" i="2"/>
  <c r="C1180" i="2"/>
  <c r="G1175" i="2"/>
  <c r="I1175" i="2"/>
  <c r="E1176" i="2"/>
  <c r="C1181" i="2"/>
  <c r="G1176" i="2"/>
  <c r="I1176" i="2"/>
  <c r="P240" i="1"/>
  <c r="Q239" i="1"/>
  <c r="G1182" i="2"/>
  <c r="I1182" i="2"/>
  <c r="C1187" i="2"/>
  <c r="E1187" i="2" s="1"/>
  <c r="O241" i="1"/>
  <c r="M241" i="1"/>
  <c r="N241" i="1"/>
  <c r="L242" i="1"/>
  <c r="B2208" i="2" l="1"/>
  <c r="J2203" i="2"/>
  <c r="E1180" i="2"/>
  <c r="I1180" i="2"/>
  <c r="C1185" i="2"/>
  <c r="G1180" i="2"/>
  <c r="E1178" i="2"/>
  <c r="C1183" i="2"/>
  <c r="I1178" i="2"/>
  <c r="G1178" i="2"/>
  <c r="E1179" i="2"/>
  <c r="C1184" i="2"/>
  <c r="G1179" i="2"/>
  <c r="I1179" i="2"/>
  <c r="E1181" i="2"/>
  <c r="C1186" i="2"/>
  <c r="G1181" i="2"/>
  <c r="I1181" i="2"/>
  <c r="P241" i="1"/>
  <c r="AO239" i="1"/>
  <c r="S239" i="1"/>
  <c r="BD239" i="1" s="1"/>
  <c r="Q240" i="1"/>
  <c r="G1187" i="2"/>
  <c r="I1187" i="2"/>
  <c r="C1192" i="2"/>
  <c r="E1192" i="2" s="1"/>
  <c r="L243" i="1"/>
  <c r="O242" i="1"/>
  <c r="M242" i="1"/>
  <c r="N242" i="1"/>
  <c r="J2208" i="2" l="1"/>
  <c r="B2213" i="2"/>
  <c r="E1184" i="2"/>
  <c r="C1189" i="2"/>
  <c r="I1184" i="2"/>
  <c r="G1184" i="2"/>
  <c r="E1183" i="2"/>
  <c r="G1183" i="2"/>
  <c r="I1183" i="2"/>
  <c r="C1188" i="2"/>
  <c r="E1185" i="2"/>
  <c r="G1185" i="2"/>
  <c r="C1190" i="2"/>
  <c r="I1185" i="2"/>
  <c r="E1186" i="2"/>
  <c r="I1186" i="2"/>
  <c r="C1191" i="2"/>
  <c r="G1186" i="2"/>
  <c r="J1173" i="2"/>
  <c r="J1174" i="2"/>
  <c r="J1175" i="2"/>
  <c r="J1171" i="2"/>
  <c r="J1172" i="2"/>
  <c r="AP239" i="1"/>
  <c r="AQ239" i="1"/>
  <c r="S240" i="1"/>
  <c r="BD240" i="1" s="1"/>
  <c r="AO240" i="1"/>
  <c r="Q241" i="1"/>
  <c r="I1192" i="2"/>
  <c r="G1192" i="2"/>
  <c r="C1197" i="2"/>
  <c r="E1197" i="2" s="1"/>
  <c r="P242" i="1"/>
  <c r="L244" i="1"/>
  <c r="M243" i="1"/>
  <c r="N243" i="1"/>
  <c r="O243" i="1"/>
  <c r="B2218" i="2" l="1"/>
  <c r="J2213" i="2"/>
  <c r="E1190" i="2"/>
  <c r="I1190" i="2"/>
  <c r="G1190" i="2"/>
  <c r="C1195" i="2"/>
  <c r="E1188" i="2"/>
  <c r="C1193" i="2"/>
  <c r="G1188" i="2"/>
  <c r="I1188" i="2"/>
  <c r="E1191" i="2"/>
  <c r="C1196" i="2"/>
  <c r="G1191" i="2"/>
  <c r="I1191" i="2"/>
  <c r="E1189" i="2"/>
  <c r="G1189" i="2"/>
  <c r="C1194" i="2"/>
  <c r="I1189" i="2"/>
  <c r="J1176" i="2"/>
  <c r="J1177" i="2"/>
  <c r="J1178" i="2"/>
  <c r="J1179" i="2"/>
  <c r="J1180" i="2"/>
  <c r="AO241" i="1"/>
  <c r="S241" i="1"/>
  <c r="BD241" i="1" s="1"/>
  <c r="AP240" i="1"/>
  <c r="AQ240" i="1"/>
  <c r="Q242" i="1"/>
  <c r="C1202" i="2"/>
  <c r="E1202" i="2" s="1"/>
  <c r="G1197" i="2"/>
  <c r="I1197" i="2"/>
  <c r="L245" i="1"/>
  <c r="N244" i="1"/>
  <c r="M244" i="1"/>
  <c r="O244" i="1"/>
  <c r="P243" i="1"/>
  <c r="AO242" i="1"/>
  <c r="S242" i="1"/>
  <c r="BD242" i="1" s="1"/>
  <c r="J2218" i="2" l="1"/>
  <c r="B2223" i="2"/>
  <c r="E1196" i="2"/>
  <c r="I1196" i="2"/>
  <c r="C1201" i="2"/>
  <c r="G1196" i="2"/>
  <c r="E1193" i="2"/>
  <c r="G1193" i="2"/>
  <c r="I1193" i="2"/>
  <c r="C1198" i="2"/>
  <c r="E1195" i="2"/>
  <c r="G1195" i="2"/>
  <c r="C1200" i="2"/>
  <c r="I1195" i="2"/>
  <c r="E1194" i="2"/>
  <c r="G1194" i="2"/>
  <c r="C1199" i="2"/>
  <c r="I1194" i="2"/>
  <c r="J1186" i="2"/>
  <c r="J1187" i="2"/>
  <c r="J1188" i="2"/>
  <c r="J1189" i="2"/>
  <c r="J1190" i="2"/>
  <c r="J1185" i="2"/>
  <c r="J1182" i="2"/>
  <c r="J1181" i="2"/>
  <c r="J1183" i="2"/>
  <c r="J1184" i="2"/>
  <c r="Q243" i="1"/>
  <c r="AP241" i="1"/>
  <c r="AQ241" i="1"/>
  <c r="I1202" i="2"/>
  <c r="G1202" i="2"/>
  <c r="C1207" i="2"/>
  <c r="E1207" i="2" s="1"/>
  <c r="AO243" i="1"/>
  <c r="S243" i="1"/>
  <c r="BD243" i="1" s="1"/>
  <c r="AP242" i="1"/>
  <c r="AQ242" i="1"/>
  <c r="P244" i="1"/>
  <c r="O245" i="1"/>
  <c r="M245" i="1"/>
  <c r="N245" i="1"/>
  <c r="L246" i="1"/>
  <c r="B2228" i="2" l="1"/>
  <c r="J2223" i="2"/>
  <c r="E1200" i="2"/>
  <c r="C1205" i="2"/>
  <c r="G1200" i="2"/>
  <c r="I1200" i="2"/>
  <c r="E1198" i="2"/>
  <c r="G1198" i="2"/>
  <c r="C1203" i="2"/>
  <c r="I1198" i="2"/>
  <c r="E1199" i="2"/>
  <c r="C1204" i="2"/>
  <c r="G1199" i="2"/>
  <c r="I1199" i="2"/>
  <c r="E1201" i="2"/>
  <c r="G1201" i="2"/>
  <c r="I1201" i="2"/>
  <c r="C1206" i="2"/>
  <c r="J1191" i="2"/>
  <c r="J1192" i="2"/>
  <c r="J1194" i="2"/>
  <c r="J1193" i="2"/>
  <c r="J1195" i="2"/>
  <c r="Q244" i="1"/>
  <c r="G1207" i="2"/>
  <c r="I1207" i="2"/>
  <c r="C1212" i="2"/>
  <c r="E1212" i="2" s="1"/>
  <c r="AO244" i="1"/>
  <c r="S244" i="1"/>
  <c r="BD244" i="1" s="1"/>
  <c r="P245" i="1"/>
  <c r="N246" i="1"/>
  <c r="O246" i="1"/>
  <c r="L247" i="1"/>
  <c r="M246" i="1"/>
  <c r="AP243" i="1"/>
  <c r="AQ243" i="1"/>
  <c r="J2228" i="2" l="1"/>
  <c r="B2233" i="2"/>
  <c r="E1204" i="2"/>
  <c r="C1209" i="2"/>
  <c r="I1204" i="2"/>
  <c r="G1204" i="2"/>
  <c r="E1203" i="2"/>
  <c r="C1208" i="2"/>
  <c r="I1203" i="2"/>
  <c r="G1203" i="2"/>
  <c r="E1206" i="2"/>
  <c r="I1206" i="2"/>
  <c r="C1211" i="2"/>
  <c r="G1206" i="2"/>
  <c r="E1205" i="2"/>
  <c r="G1205" i="2"/>
  <c r="I1205" i="2"/>
  <c r="C1210" i="2"/>
  <c r="J1197" i="2"/>
  <c r="J1198" i="2"/>
  <c r="J1199" i="2"/>
  <c r="J1200" i="2"/>
  <c r="J1196" i="2"/>
  <c r="P246" i="1"/>
  <c r="Q245" i="1"/>
  <c r="C1217" i="2"/>
  <c r="E1217" i="2" s="1"/>
  <c r="G1212" i="2"/>
  <c r="I1212" i="2"/>
  <c r="N247" i="1"/>
  <c r="L248" i="1"/>
  <c r="M247" i="1"/>
  <c r="O247" i="1"/>
  <c r="AO245" i="1"/>
  <c r="S245" i="1"/>
  <c r="BD245" i="1" s="1"/>
  <c r="AP244" i="1"/>
  <c r="AQ244" i="1"/>
  <c r="B2238" i="2" l="1"/>
  <c r="J2233" i="2"/>
  <c r="E1211" i="2"/>
  <c r="C1216" i="2"/>
  <c r="G1211" i="2"/>
  <c r="I1211" i="2"/>
  <c r="E1208" i="2"/>
  <c r="I1208" i="2"/>
  <c r="G1208" i="2"/>
  <c r="C1213" i="2"/>
  <c r="E1210" i="2"/>
  <c r="C1215" i="2"/>
  <c r="I1210" i="2"/>
  <c r="G1210" i="2"/>
  <c r="E1209" i="2"/>
  <c r="I1209" i="2"/>
  <c r="G1209" i="2"/>
  <c r="C1214" i="2"/>
  <c r="J1201" i="2"/>
  <c r="J1202" i="2"/>
  <c r="J1203" i="2"/>
  <c r="J1204" i="2"/>
  <c r="J1205" i="2"/>
  <c r="Q246" i="1"/>
  <c r="C1222" i="2"/>
  <c r="E1222" i="2" s="1"/>
  <c r="G1217" i="2"/>
  <c r="I1217" i="2"/>
  <c r="AP245" i="1"/>
  <c r="AQ245" i="1"/>
  <c r="P247" i="1"/>
  <c r="O248" i="1"/>
  <c r="N248" i="1"/>
  <c r="L249" i="1"/>
  <c r="M248" i="1"/>
  <c r="B2243" i="2" l="1"/>
  <c r="J2243" i="2" s="1"/>
  <c r="J2238" i="2"/>
  <c r="E1215" i="2"/>
  <c r="C1220" i="2"/>
  <c r="G1215" i="2"/>
  <c r="I1215" i="2"/>
  <c r="E1213" i="2"/>
  <c r="G1213" i="2"/>
  <c r="I1213" i="2"/>
  <c r="C1218" i="2"/>
  <c r="E1214" i="2"/>
  <c r="C1219" i="2"/>
  <c r="I1214" i="2"/>
  <c r="G1214" i="2"/>
  <c r="E1216" i="2"/>
  <c r="I1216" i="2"/>
  <c r="C1221" i="2"/>
  <c r="G1216" i="2"/>
  <c r="P248" i="1"/>
  <c r="Q247" i="1"/>
  <c r="S246" i="1"/>
  <c r="BD246" i="1" s="1"/>
  <c r="AO246" i="1"/>
  <c r="G1222" i="2"/>
  <c r="C1227" i="2"/>
  <c r="E1227" i="2" s="1"/>
  <c r="I1222" i="2"/>
  <c r="M249" i="1"/>
  <c r="N249" i="1"/>
  <c r="O249" i="1"/>
  <c r="L250" i="1"/>
  <c r="Q248" i="1"/>
  <c r="AO247" i="1"/>
  <c r="S247" i="1"/>
  <c r="BD247" i="1" s="1"/>
  <c r="E1219" i="2" l="1"/>
  <c r="C1224" i="2"/>
  <c r="G1219" i="2"/>
  <c r="I1219" i="2"/>
  <c r="E1218" i="2"/>
  <c r="I1218" i="2"/>
  <c r="C1223" i="2"/>
  <c r="G1218" i="2"/>
  <c r="E1221" i="2"/>
  <c r="C1226" i="2"/>
  <c r="G1221" i="2"/>
  <c r="I1221" i="2"/>
  <c r="E1220" i="2"/>
  <c r="I1220" i="2"/>
  <c r="C1225" i="2"/>
  <c r="G1220" i="2"/>
  <c r="J1209" i="2"/>
  <c r="J1210" i="2"/>
  <c r="J1206" i="2"/>
  <c r="J1207" i="2"/>
  <c r="J1208" i="2"/>
  <c r="J1211" i="2"/>
  <c r="J1212" i="2"/>
  <c r="J1213" i="2"/>
  <c r="J1214" i="2"/>
  <c r="J1215" i="2"/>
  <c r="P249" i="1"/>
  <c r="AP246" i="1"/>
  <c r="AQ246" i="1"/>
  <c r="C1232" i="2"/>
  <c r="E1232" i="2" s="1"/>
  <c r="G1227" i="2"/>
  <c r="I1227" i="2"/>
  <c r="AP247" i="1"/>
  <c r="AQ247" i="1"/>
  <c r="AO248" i="1"/>
  <c r="S248" i="1"/>
  <c r="BD248" i="1" s="1"/>
  <c r="O250" i="1"/>
  <c r="M250" i="1"/>
  <c r="N250" i="1"/>
  <c r="L251" i="1"/>
  <c r="P250" i="1"/>
  <c r="E1226" i="2" l="1"/>
  <c r="G1226" i="2"/>
  <c r="C1231" i="2"/>
  <c r="I1226" i="2"/>
  <c r="E1223" i="2"/>
  <c r="G1223" i="2"/>
  <c r="I1223" i="2"/>
  <c r="C1228" i="2"/>
  <c r="E1225" i="2"/>
  <c r="G1225" i="2"/>
  <c r="I1225" i="2"/>
  <c r="C1230" i="2"/>
  <c r="E1224" i="2"/>
  <c r="I1224" i="2"/>
  <c r="G1224" i="2"/>
  <c r="C1229" i="2"/>
  <c r="J1218" i="2"/>
  <c r="J1216" i="2"/>
  <c r="J1217" i="2"/>
  <c r="J1219" i="2"/>
  <c r="J1220" i="2"/>
  <c r="Q250" i="1"/>
  <c r="Q249" i="1"/>
  <c r="C1237" i="2"/>
  <c r="E1237" i="2" s="1"/>
  <c r="G1232" i="2"/>
  <c r="I1232" i="2"/>
  <c r="N251" i="1"/>
  <c r="L252" i="1"/>
  <c r="M251" i="1"/>
  <c r="O251" i="1"/>
  <c r="AO250" i="1"/>
  <c r="S250" i="1"/>
  <c r="BD250" i="1" s="1"/>
  <c r="AP248" i="1"/>
  <c r="AQ248" i="1"/>
  <c r="E1230" i="2" l="1"/>
  <c r="C1235" i="2"/>
  <c r="I1230" i="2"/>
  <c r="G1230" i="2"/>
  <c r="E1228" i="2"/>
  <c r="G1228" i="2"/>
  <c r="I1228" i="2"/>
  <c r="C1233" i="2"/>
  <c r="E1229" i="2"/>
  <c r="C1234" i="2"/>
  <c r="I1229" i="2"/>
  <c r="G1229" i="2"/>
  <c r="E1231" i="2"/>
  <c r="I1231" i="2"/>
  <c r="G1231" i="2"/>
  <c r="C1236" i="2"/>
  <c r="J1226" i="2"/>
  <c r="J1227" i="2"/>
  <c r="J1228" i="2"/>
  <c r="J1229" i="2"/>
  <c r="J1230" i="2"/>
  <c r="AO249" i="1"/>
  <c r="S249" i="1"/>
  <c r="BD249" i="1" s="1"/>
  <c r="I1237" i="2"/>
  <c r="C1242" i="2"/>
  <c r="E1242" i="2" s="1"/>
  <c r="G1237" i="2"/>
  <c r="AP250" i="1"/>
  <c r="AQ250" i="1"/>
  <c r="P251" i="1"/>
  <c r="O252" i="1"/>
  <c r="M252" i="1"/>
  <c r="N252" i="1"/>
  <c r="L253" i="1"/>
  <c r="P252" i="1"/>
  <c r="E1234" i="2" l="1"/>
  <c r="C1239" i="2"/>
  <c r="I1234" i="2"/>
  <c r="G1234" i="2"/>
  <c r="E1233" i="2"/>
  <c r="G1233" i="2"/>
  <c r="I1233" i="2"/>
  <c r="C1238" i="2"/>
  <c r="E1236" i="2"/>
  <c r="C1241" i="2"/>
  <c r="G1236" i="2"/>
  <c r="I1236" i="2"/>
  <c r="E1235" i="2"/>
  <c r="C1240" i="2"/>
  <c r="G1235" i="2"/>
  <c r="I1235" i="2"/>
  <c r="J1221" i="2"/>
  <c r="J1222" i="2"/>
  <c r="J1223" i="2"/>
  <c r="J1224" i="2"/>
  <c r="J1225" i="2"/>
  <c r="Q252" i="1"/>
  <c r="Q251" i="1"/>
  <c r="AP249" i="1"/>
  <c r="AQ249" i="1"/>
  <c r="G1242" i="2"/>
  <c r="C1247" i="2"/>
  <c r="E1247" i="2" s="1"/>
  <c r="I1242" i="2"/>
  <c r="AO251" i="1"/>
  <c r="S251" i="1"/>
  <c r="BD251" i="1" s="1"/>
  <c r="AO252" i="1"/>
  <c r="S252" i="1"/>
  <c r="BD252" i="1" s="1"/>
  <c r="L254" i="1"/>
  <c r="M253" i="1"/>
  <c r="N253" i="1"/>
  <c r="O253" i="1"/>
  <c r="E1241" i="2" l="1"/>
  <c r="C1246" i="2"/>
  <c r="G1241" i="2"/>
  <c r="I1241" i="2"/>
  <c r="E1238" i="2"/>
  <c r="I1238" i="2"/>
  <c r="G1238" i="2"/>
  <c r="C1243" i="2"/>
  <c r="E1240" i="2"/>
  <c r="C1245" i="2"/>
  <c r="I1240" i="2"/>
  <c r="G1240" i="2"/>
  <c r="E1239" i="2"/>
  <c r="C1244" i="2"/>
  <c r="G1239" i="2"/>
  <c r="I1239" i="2"/>
  <c r="J1236" i="2"/>
  <c r="J1237" i="2"/>
  <c r="J1238" i="2"/>
  <c r="J1239" i="2"/>
  <c r="J1240" i="2"/>
  <c r="J1233" i="2"/>
  <c r="J1234" i="2"/>
  <c r="J1235" i="2"/>
  <c r="J1231" i="2"/>
  <c r="J1232" i="2"/>
  <c r="P253" i="1"/>
  <c r="G1247" i="2"/>
  <c r="I1247" i="2"/>
  <c r="C1252" i="2"/>
  <c r="E1252" i="2" s="1"/>
  <c r="O254" i="1"/>
  <c r="M254" i="1"/>
  <c r="L255" i="1"/>
  <c r="N254" i="1"/>
  <c r="AP252" i="1"/>
  <c r="AQ252" i="1"/>
  <c r="AP251" i="1"/>
  <c r="AQ251" i="1"/>
  <c r="E1245" i="2" l="1"/>
  <c r="G1245" i="2"/>
  <c r="I1245" i="2"/>
  <c r="C1250" i="2"/>
  <c r="E1243" i="2"/>
  <c r="C1248" i="2"/>
  <c r="G1243" i="2"/>
  <c r="I1243" i="2"/>
  <c r="E1244" i="2"/>
  <c r="I1244" i="2"/>
  <c r="C1249" i="2"/>
  <c r="G1244" i="2"/>
  <c r="E1246" i="2"/>
  <c r="G1246" i="2"/>
  <c r="I1246" i="2"/>
  <c r="C1251" i="2"/>
  <c r="Q253" i="1"/>
  <c r="G1252" i="2"/>
  <c r="I1252" i="2"/>
  <c r="C1257" i="2"/>
  <c r="E1257" i="2" s="1"/>
  <c r="M255" i="1"/>
  <c r="O255" i="1"/>
  <c r="L256" i="1"/>
  <c r="N255" i="1"/>
  <c r="P254" i="1"/>
  <c r="E1249" i="2" l="1"/>
  <c r="I1249" i="2"/>
  <c r="G1249" i="2"/>
  <c r="C1254" i="2"/>
  <c r="E1248" i="2"/>
  <c r="C1253" i="2"/>
  <c r="I1248" i="2"/>
  <c r="G1248" i="2"/>
  <c r="E1251" i="2"/>
  <c r="C1256" i="2"/>
  <c r="G1251" i="2"/>
  <c r="I1251" i="2"/>
  <c r="E1250" i="2"/>
  <c r="C1255" i="2"/>
  <c r="I1250" i="2"/>
  <c r="G1250" i="2"/>
  <c r="Q254" i="1"/>
  <c r="P255" i="1"/>
  <c r="AO253" i="1"/>
  <c r="S253" i="1"/>
  <c r="BD253" i="1" s="1"/>
  <c r="I1257" i="2"/>
  <c r="C1262" i="2"/>
  <c r="E1262" i="2" s="1"/>
  <c r="G1257" i="2"/>
  <c r="AO254" i="1"/>
  <c r="S254" i="1"/>
  <c r="N256" i="1"/>
  <c r="L257" i="1"/>
  <c r="M256" i="1"/>
  <c r="O256" i="1"/>
  <c r="E1256" i="2" l="1"/>
  <c r="G1256" i="2"/>
  <c r="C1261" i="2"/>
  <c r="I1256" i="2"/>
  <c r="E1253" i="2"/>
  <c r="I1253" i="2"/>
  <c r="G1253" i="2"/>
  <c r="C1258" i="2"/>
  <c r="E1254" i="2"/>
  <c r="G1254" i="2"/>
  <c r="I1254" i="2"/>
  <c r="C1259" i="2"/>
  <c r="E1255" i="2"/>
  <c r="G1255" i="2"/>
  <c r="I1255" i="2"/>
  <c r="C1260" i="2"/>
  <c r="J1245" i="2"/>
  <c r="J1242" i="2"/>
  <c r="J1241" i="2"/>
  <c r="J1243" i="2"/>
  <c r="J1244" i="2"/>
  <c r="AP253" i="1"/>
  <c r="AQ253" i="1"/>
  <c r="Q255" i="1"/>
  <c r="C1267" i="2"/>
  <c r="E1267" i="2" s="1"/>
  <c r="G1262" i="2"/>
  <c r="I1262" i="2"/>
  <c r="P256" i="1"/>
  <c r="M257" i="1"/>
  <c r="N257" i="1"/>
  <c r="L258" i="1"/>
  <c r="O257" i="1"/>
  <c r="AP254" i="1"/>
  <c r="AQ254" i="1"/>
  <c r="E1259" i="2" l="1"/>
  <c r="I1259" i="2"/>
  <c r="C1264" i="2"/>
  <c r="G1259" i="2"/>
  <c r="E1258" i="2"/>
  <c r="C1263" i="2"/>
  <c r="G1258" i="2"/>
  <c r="I1258" i="2"/>
  <c r="E1260" i="2"/>
  <c r="G1260" i="2"/>
  <c r="C1265" i="2"/>
  <c r="I1260" i="2"/>
  <c r="E1261" i="2"/>
  <c r="G1261" i="2"/>
  <c r="I1261" i="2"/>
  <c r="C1266" i="2"/>
  <c r="P257" i="1"/>
  <c r="AO255" i="1"/>
  <c r="S255" i="1"/>
  <c r="Q256" i="1"/>
  <c r="I1267" i="2"/>
  <c r="C1272" i="2"/>
  <c r="E1272" i="2" s="1"/>
  <c r="G1267" i="2"/>
  <c r="O258" i="1"/>
  <c r="L259" i="1"/>
  <c r="M258" i="1"/>
  <c r="N258" i="1"/>
  <c r="AO256" i="1"/>
  <c r="S256" i="1"/>
  <c r="E1265" i="2" l="1"/>
  <c r="G1265" i="2"/>
  <c r="I1265" i="2"/>
  <c r="C1270" i="2"/>
  <c r="E1263" i="2"/>
  <c r="I1263" i="2"/>
  <c r="C1268" i="2"/>
  <c r="G1263" i="2"/>
  <c r="E1266" i="2"/>
  <c r="I1266" i="2"/>
  <c r="C1271" i="2"/>
  <c r="G1266" i="2"/>
  <c r="E1264" i="2"/>
  <c r="C1269" i="2"/>
  <c r="I1264" i="2"/>
  <c r="G1264" i="2"/>
  <c r="AQ255" i="1"/>
  <c r="AP255" i="1"/>
  <c r="Q257" i="1"/>
  <c r="G1272" i="2"/>
  <c r="I1272" i="2"/>
  <c r="C1277" i="2"/>
  <c r="E1277" i="2" s="1"/>
  <c r="AP256" i="1"/>
  <c r="AQ256" i="1"/>
  <c r="P258" i="1"/>
  <c r="N259" i="1"/>
  <c r="L260" i="1"/>
  <c r="O259" i="1"/>
  <c r="M259" i="1"/>
  <c r="E1271" i="2" l="1"/>
  <c r="C1276" i="2"/>
  <c r="G1271" i="2"/>
  <c r="I1271" i="2"/>
  <c r="E1268" i="2"/>
  <c r="G1268" i="2"/>
  <c r="C1273" i="2"/>
  <c r="I1268" i="2"/>
  <c r="E1270" i="2"/>
  <c r="C1275" i="2"/>
  <c r="I1270" i="2"/>
  <c r="G1270" i="2"/>
  <c r="E1269" i="2"/>
  <c r="C1274" i="2"/>
  <c r="G1269" i="2"/>
  <c r="I1269" i="2"/>
  <c r="AO257" i="1"/>
  <c r="S257" i="1"/>
  <c r="P259" i="1"/>
  <c r="Q258" i="1"/>
  <c r="C1282" i="2"/>
  <c r="E1282" i="2" s="1"/>
  <c r="G1277" i="2"/>
  <c r="I1277" i="2"/>
  <c r="L261" i="1"/>
  <c r="M260" i="1"/>
  <c r="N260" i="1"/>
  <c r="O260" i="1"/>
  <c r="AO258" i="1"/>
  <c r="S258" i="1"/>
  <c r="E1275" i="2" l="1"/>
  <c r="C1280" i="2"/>
  <c r="G1275" i="2"/>
  <c r="I1275" i="2"/>
  <c r="E1273" i="2"/>
  <c r="C1278" i="2"/>
  <c r="G1273" i="2"/>
  <c r="I1273" i="2"/>
  <c r="E1274" i="2"/>
  <c r="C1279" i="2"/>
  <c r="G1274" i="2"/>
  <c r="I1274" i="2"/>
  <c r="E1276" i="2"/>
  <c r="G1276" i="2"/>
  <c r="C1281" i="2"/>
  <c r="I1276" i="2"/>
  <c r="Q259" i="1"/>
  <c r="AP257" i="1"/>
  <c r="AQ257" i="1"/>
  <c r="C1287" i="2"/>
  <c r="E1287" i="2" s="1"/>
  <c r="G1282" i="2"/>
  <c r="I1282" i="2"/>
  <c r="AP258" i="1"/>
  <c r="AQ258" i="1"/>
  <c r="P260" i="1"/>
  <c r="L262" i="1"/>
  <c r="M261" i="1"/>
  <c r="N261" i="1"/>
  <c r="O261" i="1"/>
  <c r="E1279" i="2" l="1"/>
  <c r="C1284" i="2"/>
  <c r="I1279" i="2"/>
  <c r="G1279" i="2"/>
  <c r="E1278" i="2"/>
  <c r="C1283" i="2"/>
  <c r="G1278" i="2"/>
  <c r="I1278" i="2"/>
  <c r="E1281" i="2"/>
  <c r="C1286" i="2"/>
  <c r="G1281" i="2"/>
  <c r="I1281" i="2"/>
  <c r="E1280" i="2"/>
  <c r="G1280" i="2"/>
  <c r="C1285" i="2"/>
  <c r="I1280" i="2"/>
  <c r="Q260" i="1"/>
  <c r="P261" i="1"/>
  <c r="AO259" i="1"/>
  <c r="S259" i="1"/>
  <c r="C1292" i="2"/>
  <c r="E1292" i="2" s="1"/>
  <c r="G1287" i="2"/>
  <c r="I1287" i="2"/>
  <c r="AO260" i="1"/>
  <c r="S260" i="1"/>
  <c r="M262" i="1"/>
  <c r="P262" i="1" s="1"/>
  <c r="L263" i="1"/>
  <c r="N262" i="1"/>
  <c r="O262" i="1"/>
  <c r="E1286" i="2" l="1"/>
  <c r="G1286" i="2"/>
  <c r="C1291" i="2"/>
  <c r="I1286" i="2"/>
  <c r="E1283" i="2"/>
  <c r="C1288" i="2"/>
  <c r="G1283" i="2"/>
  <c r="I1283" i="2"/>
  <c r="E1285" i="2"/>
  <c r="C1290" i="2"/>
  <c r="G1285" i="2"/>
  <c r="I1285" i="2"/>
  <c r="E1284" i="2"/>
  <c r="G1284" i="2"/>
  <c r="I1284" i="2"/>
  <c r="C1289" i="2"/>
  <c r="AP259" i="1"/>
  <c r="AQ259" i="1"/>
  <c r="Q262" i="1"/>
  <c r="Q261" i="1"/>
  <c r="C1297" i="2"/>
  <c r="E1297" i="2" s="1"/>
  <c r="G1292" i="2"/>
  <c r="I1292" i="2"/>
  <c r="AO262" i="1"/>
  <c r="S262" i="1"/>
  <c r="AP260" i="1"/>
  <c r="AQ260" i="1"/>
  <c r="N263" i="1"/>
  <c r="L264" i="1"/>
  <c r="O263" i="1"/>
  <c r="M263" i="1"/>
  <c r="E1290" i="2" l="1"/>
  <c r="G1290" i="2"/>
  <c r="C1295" i="2"/>
  <c r="I1290" i="2"/>
  <c r="E1288" i="2"/>
  <c r="G1288" i="2"/>
  <c r="I1288" i="2"/>
  <c r="C1293" i="2"/>
  <c r="E1289" i="2"/>
  <c r="C1294" i="2"/>
  <c r="G1289" i="2"/>
  <c r="I1289" i="2"/>
  <c r="E1291" i="2"/>
  <c r="I1291" i="2"/>
  <c r="C1296" i="2"/>
  <c r="G1291" i="2"/>
  <c r="AO261" i="1"/>
  <c r="S261" i="1"/>
  <c r="C1302" i="2"/>
  <c r="E1302" i="2" s="1"/>
  <c r="G1297" i="2"/>
  <c r="I1297" i="2"/>
  <c r="N264" i="1"/>
  <c r="O264" i="1"/>
  <c r="L265" i="1"/>
  <c r="M264" i="1"/>
  <c r="P263" i="1"/>
  <c r="AP262" i="1"/>
  <c r="AQ262" i="1"/>
  <c r="E1294" i="2" l="1"/>
  <c r="I1294" i="2"/>
  <c r="G1294" i="2"/>
  <c r="C1299" i="2"/>
  <c r="E1293" i="2"/>
  <c r="C1298" i="2"/>
  <c r="I1293" i="2"/>
  <c r="G1293" i="2"/>
  <c r="E1296" i="2"/>
  <c r="G1296" i="2"/>
  <c r="C1301" i="2"/>
  <c r="I1296" i="2"/>
  <c r="E1295" i="2"/>
  <c r="G1295" i="2"/>
  <c r="I1295" i="2"/>
  <c r="C1300" i="2"/>
  <c r="Q263" i="1"/>
  <c r="P264" i="1"/>
  <c r="AP261" i="1"/>
  <c r="AQ261" i="1"/>
  <c r="C1307" i="2"/>
  <c r="E1307" i="2" s="1"/>
  <c r="G1302" i="2"/>
  <c r="I1302" i="2"/>
  <c r="AO263" i="1"/>
  <c r="S263" i="1"/>
  <c r="N265" i="1"/>
  <c r="L266" i="1"/>
  <c r="O265" i="1"/>
  <c r="M265" i="1"/>
  <c r="E1301" i="2" l="1"/>
  <c r="C1306" i="2"/>
  <c r="G1301" i="2"/>
  <c r="I1301" i="2"/>
  <c r="E1298" i="2"/>
  <c r="C1303" i="2"/>
  <c r="I1298" i="2"/>
  <c r="G1298" i="2"/>
  <c r="E1300" i="2"/>
  <c r="I1300" i="2"/>
  <c r="G1300" i="2"/>
  <c r="C1305" i="2"/>
  <c r="E1299" i="2"/>
  <c r="C1304" i="2"/>
  <c r="I1299" i="2"/>
  <c r="G1299" i="2"/>
  <c r="P265" i="1"/>
  <c r="Q264" i="1"/>
  <c r="C1312" i="2"/>
  <c r="E1312" i="2" s="1"/>
  <c r="G1307" i="2"/>
  <c r="I1307" i="2"/>
  <c r="O266" i="1"/>
  <c r="N266" i="1"/>
  <c r="M266" i="1"/>
  <c r="L267" i="1"/>
  <c r="AP263" i="1"/>
  <c r="AQ263" i="1"/>
  <c r="E1305" i="2" l="1"/>
  <c r="C1310" i="2"/>
  <c r="G1305" i="2"/>
  <c r="I1305" i="2"/>
  <c r="E1303" i="2"/>
  <c r="G1303" i="2"/>
  <c r="I1303" i="2"/>
  <c r="C1308" i="2"/>
  <c r="E1304" i="2"/>
  <c r="C1309" i="2"/>
  <c r="G1304" i="2"/>
  <c r="I1304" i="2"/>
  <c r="E1306" i="2"/>
  <c r="G1306" i="2"/>
  <c r="C1311" i="2"/>
  <c r="I1306" i="2"/>
  <c r="P266" i="1"/>
  <c r="AO264" i="1"/>
  <c r="S264" i="1"/>
  <c r="Q265" i="1"/>
  <c r="C1317" i="2"/>
  <c r="E1317" i="2" s="1"/>
  <c r="G1312" i="2"/>
  <c r="I1312" i="2"/>
  <c r="L268" i="1"/>
  <c r="M267" i="1"/>
  <c r="O267" i="1"/>
  <c r="N267" i="1"/>
  <c r="E1309" i="2" l="1"/>
  <c r="C1314" i="2"/>
  <c r="G1309" i="2"/>
  <c r="I1309" i="2"/>
  <c r="E1308" i="2"/>
  <c r="G1308" i="2"/>
  <c r="I1308" i="2"/>
  <c r="C1313" i="2"/>
  <c r="E1311" i="2"/>
  <c r="C1316" i="2"/>
  <c r="G1311" i="2"/>
  <c r="I1311" i="2"/>
  <c r="E1310" i="2"/>
  <c r="C1315" i="2"/>
  <c r="I1310" i="2"/>
  <c r="G1310" i="2"/>
  <c r="AO265" i="1"/>
  <c r="S265" i="1"/>
  <c r="P267" i="1"/>
  <c r="AP264" i="1"/>
  <c r="AQ264" i="1"/>
  <c r="Q266" i="1"/>
  <c r="C1322" i="2"/>
  <c r="E1322" i="2" s="1"/>
  <c r="G1317" i="2"/>
  <c r="I1317" i="2"/>
  <c r="O268" i="1"/>
  <c r="L269" i="1"/>
  <c r="N268" i="1"/>
  <c r="M268" i="1"/>
  <c r="E1316" i="2" l="1"/>
  <c r="I1316" i="2"/>
  <c r="G1316" i="2"/>
  <c r="C1321" i="2"/>
  <c r="E1313" i="2"/>
  <c r="G1313" i="2"/>
  <c r="C1318" i="2"/>
  <c r="I1313" i="2"/>
  <c r="E1315" i="2"/>
  <c r="G1315" i="2"/>
  <c r="C1320" i="2"/>
  <c r="I1315" i="2"/>
  <c r="E1314" i="2"/>
  <c r="I1314" i="2"/>
  <c r="C1319" i="2"/>
  <c r="G1314" i="2"/>
  <c r="P268" i="1"/>
  <c r="AO266" i="1"/>
  <c r="S266" i="1"/>
  <c r="Q267" i="1"/>
  <c r="AP265" i="1"/>
  <c r="AQ265" i="1"/>
  <c r="C1327" i="2"/>
  <c r="E1327" i="2" s="1"/>
  <c r="G1322" i="2"/>
  <c r="I1322" i="2"/>
  <c r="M269" i="1"/>
  <c r="N269" i="1"/>
  <c r="L270" i="1"/>
  <c r="O269" i="1"/>
  <c r="P269" i="1"/>
  <c r="E1320" i="2" l="1"/>
  <c r="I1320" i="2"/>
  <c r="C1325" i="2"/>
  <c r="G1320" i="2"/>
  <c r="E1318" i="2"/>
  <c r="G1318" i="2"/>
  <c r="I1318" i="2"/>
  <c r="C1323" i="2"/>
  <c r="E1321" i="2"/>
  <c r="C1326" i="2"/>
  <c r="I1321" i="2"/>
  <c r="G1321" i="2"/>
  <c r="E1319" i="2"/>
  <c r="C1324" i="2"/>
  <c r="G1319" i="2"/>
  <c r="I1319" i="2"/>
  <c r="AO267" i="1"/>
  <c r="S267" i="1"/>
  <c r="Q269" i="1"/>
  <c r="AP266" i="1"/>
  <c r="AQ266" i="1"/>
  <c r="Q268" i="1"/>
  <c r="C1332" i="2"/>
  <c r="E1332" i="2" s="1"/>
  <c r="I1327" i="2"/>
  <c r="G1327" i="2"/>
  <c r="AO269" i="1"/>
  <c r="S269" i="1"/>
  <c r="M270" i="1"/>
  <c r="L271" i="1"/>
  <c r="N270" i="1"/>
  <c r="O270" i="1"/>
  <c r="E1326" i="2" l="1"/>
  <c r="G1326" i="2"/>
  <c r="I1326" i="2"/>
  <c r="C1331" i="2"/>
  <c r="E1323" i="2"/>
  <c r="C1328" i="2"/>
  <c r="G1323" i="2"/>
  <c r="I1323" i="2"/>
  <c r="E1325" i="2"/>
  <c r="C1330" i="2"/>
  <c r="I1325" i="2"/>
  <c r="G1325" i="2"/>
  <c r="E1324" i="2"/>
  <c r="C1329" i="2"/>
  <c r="I1324" i="2"/>
  <c r="G1324" i="2"/>
  <c r="AO268" i="1"/>
  <c r="S268" i="1"/>
  <c r="P270" i="1"/>
  <c r="AQ267" i="1"/>
  <c r="AP267" i="1"/>
  <c r="C1337" i="2"/>
  <c r="E1337" i="2" s="1"/>
  <c r="G1332" i="2"/>
  <c r="I1332" i="2"/>
  <c r="L272" i="1"/>
  <c r="N271" i="1"/>
  <c r="O271" i="1"/>
  <c r="M271" i="1"/>
  <c r="P271" i="1"/>
  <c r="AP269" i="1"/>
  <c r="AQ269" i="1"/>
  <c r="E1330" i="2" l="1"/>
  <c r="C1335" i="2"/>
  <c r="G1330" i="2"/>
  <c r="I1330" i="2"/>
  <c r="E1328" i="2"/>
  <c r="G1328" i="2"/>
  <c r="C1333" i="2"/>
  <c r="I1328" i="2"/>
  <c r="E1331" i="2"/>
  <c r="C1336" i="2"/>
  <c r="G1331" i="2"/>
  <c r="I1331" i="2"/>
  <c r="E1329" i="2"/>
  <c r="I1329" i="2"/>
  <c r="C1334" i="2"/>
  <c r="G1329" i="2"/>
  <c r="Q271" i="1"/>
  <c r="Q270" i="1"/>
  <c r="AQ268" i="1"/>
  <c r="AP268" i="1"/>
  <c r="C1342" i="2"/>
  <c r="E1342" i="2" s="1"/>
  <c r="G1337" i="2"/>
  <c r="I1337" i="2"/>
  <c r="AO271" i="1"/>
  <c r="S271" i="1"/>
  <c r="O272" i="1"/>
  <c r="L273" i="1"/>
  <c r="M272" i="1"/>
  <c r="N272" i="1"/>
  <c r="P272" i="1"/>
  <c r="E1336" i="2" l="1"/>
  <c r="C1341" i="2"/>
  <c r="I1336" i="2"/>
  <c r="G1336" i="2"/>
  <c r="E1333" i="2"/>
  <c r="G1333" i="2"/>
  <c r="I1333" i="2"/>
  <c r="C1338" i="2"/>
  <c r="E1334" i="2"/>
  <c r="G1334" i="2"/>
  <c r="C1339" i="2"/>
  <c r="I1334" i="2"/>
  <c r="E1335" i="2"/>
  <c r="G1335" i="2"/>
  <c r="C1340" i="2"/>
  <c r="I1335" i="2"/>
  <c r="AO270" i="1"/>
  <c r="S270" i="1"/>
  <c r="Q272" i="1"/>
  <c r="AO272" i="1" s="1"/>
  <c r="C1347" i="2"/>
  <c r="E1347" i="2" s="1"/>
  <c r="G1342" i="2"/>
  <c r="I1342" i="2"/>
  <c r="S272" i="1"/>
  <c r="L274" i="1"/>
  <c r="M273" i="1"/>
  <c r="N273" i="1"/>
  <c r="O273" i="1"/>
  <c r="P273" i="1"/>
  <c r="AP271" i="1"/>
  <c r="AQ271" i="1"/>
  <c r="E1339" i="2" l="1"/>
  <c r="I1339" i="2"/>
  <c r="C1344" i="2"/>
  <c r="G1339" i="2"/>
  <c r="E1338" i="2"/>
  <c r="C1343" i="2"/>
  <c r="I1338" i="2"/>
  <c r="G1338" i="2"/>
  <c r="E1340" i="2"/>
  <c r="C1345" i="2"/>
  <c r="G1340" i="2"/>
  <c r="I1340" i="2"/>
  <c r="E1341" i="2"/>
  <c r="I1341" i="2"/>
  <c r="C1346" i="2"/>
  <c r="G1341" i="2"/>
  <c r="Q273" i="1"/>
  <c r="AP270" i="1"/>
  <c r="AQ270" i="1"/>
  <c r="C1352" i="2"/>
  <c r="E1352" i="2" s="1"/>
  <c r="G1347" i="2"/>
  <c r="I1347" i="2"/>
  <c r="AO273" i="1"/>
  <c r="S273" i="1"/>
  <c r="N274" i="1"/>
  <c r="L275" i="1"/>
  <c r="O274" i="1"/>
  <c r="M274" i="1"/>
  <c r="AP272" i="1"/>
  <c r="AQ272" i="1"/>
  <c r="E1345" i="2" l="1"/>
  <c r="G1345" i="2"/>
  <c r="C1350" i="2"/>
  <c r="I1345" i="2"/>
  <c r="E1343" i="2"/>
  <c r="I1343" i="2"/>
  <c r="C1348" i="2"/>
  <c r="G1343" i="2"/>
  <c r="E1346" i="2"/>
  <c r="I1346" i="2"/>
  <c r="G1346" i="2"/>
  <c r="C1351" i="2"/>
  <c r="E1344" i="2"/>
  <c r="I1344" i="2"/>
  <c r="G1344" i="2"/>
  <c r="C1349" i="2"/>
  <c r="C1357" i="2"/>
  <c r="E1357" i="2" s="1"/>
  <c r="G1352" i="2"/>
  <c r="I1352" i="2"/>
  <c r="P274" i="1"/>
  <c r="O275" i="1"/>
  <c r="M275" i="1"/>
  <c r="N275" i="1"/>
  <c r="L276" i="1"/>
  <c r="AP273" i="1"/>
  <c r="AQ273" i="1"/>
  <c r="E1351" i="2" l="1"/>
  <c r="C1356" i="2"/>
  <c r="G1351" i="2"/>
  <c r="I1351" i="2"/>
  <c r="E1348" i="2"/>
  <c r="G1348" i="2"/>
  <c r="I1348" i="2"/>
  <c r="C1353" i="2"/>
  <c r="E1349" i="2"/>
  <c r="C1354" i="2"/>
  <c r="G1349" i="2"/>
  <c r="I1349" i="2"/>
  <c r="E1350" i="2"/>
  <c r="C1355" i="2"/>
  <c r="I1350" i="2"/>
  <c r="G1350" i="2"/>
  <c r="Q274" i="1"/>
  <c r="P275" i="1"/>
  <c r="I1357" i="2"/>
  <c r="C1362" i="2"/>
  <c r="E1362" i="2" s="1"/>
  <c r="G1357" i="2"/>
  <c r="M276" i="1"/>
  <c r="N276" i="1"/>
  <c r="L277" i="1"/>
  <c r="O276" i="1"/>
  <c r="AO274" i="1"/>
  <c r="S274" i="1"/>
  <c r="E1354" i="2" l="1"/>
  <c r="C1359" i="2"/>
  <c r="I1354" i="2"/>
  <c r="G1354" i="2"/>
  <c r="E1353" i="2"/>
  <c r="I1353" i="2"/>
  <c r="G1353" i="2"/>
  <c r="C1358" i="2"/>
  <c r="E1355" i="2"/>
  <c r="C1360" i="2"/>
  <c r="G1355" i="2"/>
  <c r="I1355" i="2"/>
  <c r="E1356" i="2"/>
  <c r="C1361" i="2"/>
  <c r="G1356" i="2"/>
  <c r="I1356" i="2"/>
  <c r="Q275" i="1"/>
  <c r="C1367" i="2"/>
  <c r="E1367" i="2" s="1"/>
  <c r="G1362" i="2"/>
  <c r="I1362" i="2"/>
  <c r="AP274" i="1"/>
  <c r="AQ274" i="1"/>
  <c r="M277" i="1"/>
  <c r="L278" i="1"/>
  <c r="N277" i="1"/>
  <c r="O277" i="1"/>
  <c r="P276" i="1"/>
  <c r="E1360" i="2" l="1"/>
  <c r="C1365" i="2"/>
  <c r="I1360" i="2"/>
  <c r="G1360" i="2"/>
  <c r="E1358" i="2"/>
  <c r="G1358" i="2"/>
  <c r="I1358" i="2"/>
  <c r="C1363" i="2"/>
  <c r="E1361" i="2"/>
  <c r="C1366" i="2"/>
  <c r="G1361" i="2"/>
  <c r="I1361" i="2"/>
  <c r="E1359" i="2"/>
  <c r="G1359" i="2"/>
  <c r="C1364" i="2"/>
  <c r="I1359" i="2"/>
  <c r="Q276" i="1"/>
  <c r="S275" i="1"/>
  <c r="AO275" i="1"/>
  <c r="G1367" i="2"/>
  <c r="I1367" i="2"/>
  <c r="C1372" i="2"/>
  <c r="E1372" i="2" s="1"/>
  <c r="O278" i="1"/>
  <c r="M278" i="1"/>
  <c r="N278" i="1"/>
  <c r="L279" i="1"/>
  <c r="AO276" i="1"/>
  <c r="S276" i="1"/>
  <c r="P277" i="1"/>
  <c r="E1366" i="2" l="1"/>
  <c r="I1366" i="2"/>
  <c r="C1371" i="2"/>
  <c r="G1366" i="2"/>
  <c r="E1363" i="2"/>
  <c r="G1363" i="2"/>
  <c r="I1363" i="2"/>
  <c r="C1368" i="2"/>
  <c r="E1364" i="2"/>
  <c r="C1369" i="2"/>
  <c r="G1364" i="2"/>
  <c r="I1364" i="2"/>
  <c r="E1365" i="2"/>
  <c r="C1370" i="2"/>
  <c r="I1365" i="2"/>
  <c r="G1365" i="2"/>
  <c r="Q277" i="1"/>
  <c r="AP275" i="1"/>
  <c r="AQ275" i="1"/>
  <c r="P278" i="1"/>
  <c r="C1377" i="2"/>
  <c r="E1377" i="2" s="1"/>
  <c r="I1372" i="2"/>
  <c r="G1372" i="2"/>
  <c r="AO277" i="1"/>
  <c r="S277" i="1"/>
  <c r="AP276" i="1"/>
  <c r="AQ276" i="1"/>
  <c r="M279" i="1"/>
  <c r="N279" i="1"/>
  <c r="L280" i="1"/>
  <c r="O279" i="1"/>
  <c r="E1369" i="2" l="1"/>
  <c r="I1369" i="2"/>
  <c r="G1369" i="2"/>
  <c r="C1374" i="2"/>
  <c r="E1368" i="2"/>
  <c r="C1373" i="2"/>
  <c r="G1368" i="2"/>
  <c r="I1368" i="2"/>
  <c r="E1371" i="2"/>
  <c r="G1371" i="2"/>
  <c r="I1371" i="2"/>
  <c r="C1376" i="2"/>
  <c r="E1370" i="2"/>
  <c r="G1370" i="2"/>
  <c r="I1370" i="2"/>
  <c r="C1375" i="2"/>
  <c r="P279" i="1"/>
  <c r="Q278" i="1"/>
  <c r="I1377" i="2"/>
  <c r="C1382" i="2"/>
  <c r="E1382" i="2" s="1"/>
  <c r="G1377" i="2"/>
  <c r="O280" i="1"/>
  <c r="M280" i="1"/>
  <c r="N280" i="1"/>
  <c r="L281" i="1"/>
  <c r="AP277" i="1"/>
  <c r="AQ277" i="1"/>
  <c r="E1376" i="2" l="1"/>
  <c r="G1376" i="2"/>
  <c r="I1376" i="2"/>
  <c r="C1381" i="2"/>
  <c r="E1373" i="2"/>
  <c r="I1373" i="2"/>
  <c r="G1373" i="2"/>
  <c r="C1378" i="2"/>
  <c r="E1375" i="2"/>
  <c r="C1380" i="2"/>
  <c r="G1375" i="2"/>
  <c r="I1375" i="2"/>
  <c r="E1374" i="2"/>
  <c r="I1374" i="2"/>
  <c r="G1374" i="2"/>
  <c r="C1379" i="2"/>
  <c r="AO278" i="1"/>
  <c r="S278" i="1"/>
  <c r="Q279" i="1"/>
  <c r="C1387" i="2"/>
  <c r="E1387" i="2" s="1"/>
  <c r="G1382" i="2"/>
  <c r="I1382" i="2"/>
  <c r="M281" i="1"/>
  <c r="N281" i="1"/>
  <c r="O281" i="1"/>
  <c r="L282" i="1"/>
  <c r="P280" i="1"/>
  <c r="E1380" i="2" l="1"/>
  <c r="C1385" i="2"/>
  <c r="I1380" i="2"/>
  <c r="G1380" i="2"/>
  <c r="E1378" i="2"/>
  <c r="C1383" i="2"/>
  <c r="I1378" i="2"/>
  <c r="G1378" i="2"/>
  <c r="E1379" i="2"/>
  <c r="C1384" i="2"/>
  <c r="G1379" i="2"/>
  <c r="I1379" i="2"/>
  <c r="E1381" i="2"/>
  <c r="C1386" i="2"/>
  <c r="I1381" i="2"/>
  <c r="G1381" i="2"/>
  <c r="Q280" i="1"/>
  <c r="P281" i="1"/>
  <c r="AO279" i="1"/>
  <c r="S279" i="1"/>
  <c r="AP278" i="1"/>
  <c r="AQ278" i="1"/>
  <c r="C1392" i="2"/>
  <c r="E1392" i="2" s="1"/>
  <c r="G1387" i="2"/>
  <c r="I1387" i="2"/>
  <c r="AO280" i="1"/>
  <c r="S280" i="1"/>
  <c r="O282" i="1"/>
  <c r="N282" i="1"/>
  <c r="L283" i="1"/>
  <c r="M282" i="1"/>
  <c r="E1384" i="2" l="1"/>
  <c r="G1384" i="2"/>
  <c r="C1389" i="2"/>
  <c r="I1384" i="2"/>
  <c r="E1383" i="2"/>
  <c r="C1388" i="2"/>
  <c r="G1383" i="2"/>
  <c r="I1383" i="2"/>
  <c r="E1386" i="2"/>
  <c r="C1391" i="2"/>
  <c r="G1386" i="2"/>
  <c r="I1386" i="2"/>
  <c r="E1385" i="2"/>
  <c r="I1385" i="2"/>
  <c r="C1390" i="2"/>
  <c r="G1385" i="2"/>
  <c r="P282" i="1"/>
  <c r="AP279" i="1"/>
  <c r="AQ279" i="1"/>
  <c r="Q281" i="1"/>
  <c r="G1392" i="2"/>
  <c r="I1392" i="2"/>
  <c r="C1397" i="2"/>
  <c r="E1397" i="2" s="1"/>
  <c r="N283" i="1"/>
  <c r="L284" i="1"/>
  <c r="M283" i="1"/>
  <c r="O283" i="1"/>
  <c r="AP280" i="1"/>
  <c r="AQ280" i="1"/>
  <c r="E1391" i="2" l="1"/>
  <c r="C1396" i="2"/>
  <c r="G1391" i="2"/>
  <c r="I1391" i="2"/>
  <c r="E1388" i="2"/>
  <c r="I1388" i="2"/>
  <c r="C1393" i="2"/>
  <c r="G1388" i="2"/>
  <c r="E1390" i="2"/>
  <c r="C1395" i="2"/>
  <c r="G1390" i="2"/>
  <c r="I1390" i="2"/>
  <c r="E1389" i="2"/>
  <c r="G1389" i="2"/>
  <c r="I1389" i="2"/>
  <c r="C1394" i="2"/>
  <c r="AO281" i="1"/>
  <c r="S281" i="1"/>
  <c r="P283" i="1"/>
  <c r="Q282" i="1"/>
  <c r="I1397" i="2"/>
  <c r="C1402" i="2"/>
  <c r="E1402" i="2" s="1"/>
  <c r="G1397" i="2"/>
  <c r="L285" i="1"/>
  <c r="O284" i="1"/>
  <c r="M284" i="1"/>
  <c r="N284" i="1"/>
  <c r="E1395" i="2" l="1"/>
  <c r="C1400" i="2"/>
  <c r="G1395" i="2"/>
  <c r="I1395" i="2"/>
  <c r="E1393" i="2"/>
  <c r="C1398" i="2"/>
  <c r="G1393" i="2"/>
  <c r="I1393" i="2"/>
  <c r="E1394" i="2"/>
  <c r="I1394" i="2"/>
  <c r="C1399" i="2"/>
  <c r="G1394" i="2"/>
  <c r="E1396" i="2"/>
  <c r="C1401" i="2"/>
  <c r="G1396" i="2"/>
  <c r="I1396" i="2"/>
  <c r="AO282" i="1"/>
  <c r="S282" i="1"/>
  <c r="Q283" i="1"/>
  <c r="AP281" i="1"/>
  <c r="AQ281" i="1"/>
  <c r="G1402" i="2"/>
  <c r="I1402" i="2"/>
  <c r="C1407" i="2"/>
  <c r="E1407" i="2" s="1"/>
  <c r="P284" i="1"/>
  <c r="N285" i="1"/>
  <c r="M285" i="1"/>
  <c r="O285" i="1"/>
  <c r="L286" i="1"/>
  <c r="E1399" i="2" l="1"/>
  <c r="I1399" i="2"/>
  <c r="G1399" i="2"/>
  <c r="C1404" i="2"/>
  <c r="E1398" i="2"/>
  <c r="C1403" i="2"/>
  <c r="G1398" i="2"/>
  <c r="I1398" i="2"/>
  <c r="E1401" i="2"/>
  <c r="C1406" i="2"/>
  <c r="G1401" i="2"/>
  <c r="I1401" i="2"/>
  <c r="E1400" i="2"/>
  <c r="I1400" i="2"/>
  <c r="C1405" i="2"/>
  <c r="G1400" i="2"/>
  <c r="P285" i="1"/>
  <c r="Q284" i="1"/>
  <c r="AO283" i="1"/>
  <c r="S283" i="1"/>
  <c r="AP282" i="1"/>
  <c r="AQ282" i="1"/>
  <c r="I1407" i="2"/>
  <c r="G1407" i="2"/>
  <c r="C1412" i="2"/>
  <c r="E1412" i="2" s="1"/>
  <c r="N286" i="1"/>
  <c r="L287" i="1"/>
  <c r="O286" i="1"/>
  <c r="M286" i="1"/>
  <c r="P286" i="1"/>
  <c r="AO284" i="1"/>
  <c r="S284" i="1"/>
  <c r="E1406" i="2" l="1"/>
  <c r="I1406" i="2"/>
  <c r="C1411" i="2"/>
  <c r="G1406" i="2"/>
  <c r="E1403" i="2"/>
  <c r="C1408" i="2"/>
  <c r="G1403" i="2"/>
  <c r="I1403" i="2"/>
  <c r="E1404" i="2"/>
  <c r="G1404" i="2"/>
  <c r="C1409" i="2"/>
  <c r="I1404" i="2"/>
  <c r="E1405" i="2"/>
  <c r="G1405" i="2"/>
  <c r="C1410" i="2"/>
  <c r="I1405" i="2"/>
  <c r="AP283" i="1"/>
  <c r="AQ283" i="1"/>
  <c r="Q286" i="1"/>
  <c r="Q285" i="1"/>
  <c r="C1417" i="2"/>
  <c r="E1417" i="2" s="1"/>
  <c r="G1412" i="2"/>
  <c r="I1412" i="2"/>
  <c r="AP284" i="1"/>
  <c r="AQ284" i="1"/>
  <c r="AO286" i="1"/>
  <c r="S286" i="1"/>
  <c r="O287" i="1"/>
  <c r="M287" i="1"/>
  <c r="N287" i="1"/>
  <c r="L288" i="1"/>
  <c r="E1409" i="2" l="1"/>
  <c r="I1409" i="2"/>
  <c r="G1409" i="2"/>
  <c r="C1414" i="2"/>
  <c r="E1408" i="2"/>
  <c r="C1413" i="2"/>
  <c r="I1408" i="2"/>
  <c r="G1408" i="2"/>
  <c r="E1410" i="2"/>
  <c r="C1415" i="2"/>
  <c r="G1410" i="2"/>
  <c r="I1410" i="2"/>
  <c r="E1411" i="2"/>
  <c r="C1416" i="2"/>
  <c r="I1411" i="2"/>
  <c r="G1411" i="2"/>
  <c r="AO285" i="1"/>
  <c r="S285" i="1"/>
  <c r="G1417" i="2"/>
  <c r="I1417" i="2"/>
  <c r="C1422" i="2"/>
  <c r="E1422" i="2" s="1"/>
  <c r="O288" i="1"/>
  <c r="L289" i="1"/>
  <c r="M288" i="1"/>
  <c r="N288" i="1"/>
  <c r="P287" i="1"/>
  <c r="AP286" i="1"/>
  <c r="AQ286" i="1"/>
  <c r="E1415" i="2" l="1"/>
  <c r="C1420" i="2"/>
  <c r="G1415" i="2"/>
  <c r="I1415" i="2"/>
  <c r="E1413" i="2"/>
  <c r="C1418" i="2"/>
  <c r="I1413" i="2"/>
  <c r="G1413" i="2"/>
  <c r="E1414" i="2"/>
  <c r="I1414" i="2"/>
  <c r="C1419" i="2"/>
  <c r="G1414" i="2"/>
  <c r="E1416" i="2"/>
  <c r="C1421" i="2"/>
  <c r="G1416" i="2"/>
  <c r="I1416" i="2"/>
  <c r="Q287" i="1"/>
  <c r="AP285" i="1"/>
  <c r="AQ285" i="1"/>
  <c r="C1427" i="2"/>
  <c r="E1427" i="2" s="1"/>
  <c r="G1422" i="2"/>
  <c r="I1422" i="2"/>
  <c r="AO287" i="1"/>
  <c r="S287" i="1"/>
  <c r="P288" i="1"/>
  <c r="N289" i="1"/>
  <c r="M289" i="1"/>
  <c r="L290" i="1"/>
  <c r="O289" i="1"/>
  <c r="E1419" i="2" l="1"/>
  <c r="I1419" i="2"/>
  <c r="C1424" i="2"/>
  <c r="G1419" i="2"/>
  <c r="E1418" i="2"/>
  <c r="I1418" i="2"/>
  <c r="C1423" i="2"/>
  <c r="G1418" i="2"/>
  <c r="E1421" i="2"/>
  <c r="G1421" i="2"/>
  <c r="I1421" i="2"/>
  <c r="C1426" i="2"/>
  <c r="E1420" i="2"/>
  <c r="I1420" i="2"/>
  <c r="C1425" i="2"/>
  <c r="G1420" i="2"/>
  <c r="Q288" i="1"/>
  <c r="C1432" i="2"/>
  <c r="E1432" i="2" s="1"/>
  <c r="G1427" i="2"/>
  <c r="I1427" i="2"/>
  <c r="M290" i="1"/>
  <c r="N290" i="1"/>
  <c r="L291" i="1"/>
  <c r="O290" i="1"/>
  <c r="P289" i="1"/>
  <c r="AO288" i="1"/>
  <c r="S288" i="1"/>
  <c r="AP287" i="1"/>
  <c r="AQ287" i="1"/>
  <c r="E1426" i="2" l="1"/>
  <c r="I1426" i="2"/>
  <c r="C1431" i="2"/>
  <c r="G1426" i="2"/>
  <c r="E1423" i="2"/>
  <c r="G1423" i="2"/>
  <c r="I1423" i="2"/>
  <c r="C1428" i="2"/>
  <c r="E1425" i="2"/>
  <c r="C1430" i="2"/>
  <c r="G1425" i="2"/>
  <c r="I1425" i="2"/>
  <c r="E1424" i="2"/>
  <c r="I1424" i="2"/>
  <c r="G1424" i="2"/>
  <c r="C1429" i="2"/>
  <c r="Q289" i="1"/>
  <c r="C1437" i="2"/>
  <c r="E1437" i="2" s="1"/>
  <c r="G1432" i="2"/>
  <c r="I1432" i="2"/>
  <c r="AO289" i="1"/>
  <c r="S289" i="1"/>
  <c r="AP288" i="1"/>
  <c r="AQ288" i="1"/>
  <c r="M291" i="1"/>
  <c r="N291" i="1"/>
  <c r="L292" i="1"/>
  <c r="O291" i="1"/>
  <c r="P290" i="1"/>
  <c r="E1429" i="2" l="1"/>
  <c r="C1434" i="2"/>
  <c r="I1429" i="2"/>
  <c r="G1429" i="2"/>
  <c r="E1430" i="2"/>
  <c r="I1430" i="2"/>
  <c r="C1435" i="2"/>
  <c r="G1430" i="2"/>
  <c r="E1428" i="2"/>
  <c r="G1428" i="2"/>
  <c r="C1433" i="2"/>
  <c r="I1428" i="2"/>
  <c r="E1431" i="2"/>
  <c r="I1431" i="2"/>
  <c r="G1431" i="2"/>
  <c r="C1436" i="2"/>
  <c r="Q290" i="1"/>
  <c r="P291" i="1"/>
  <c r="I1437" i="2"/>
  <c r="C1442" i="2"/>
  <c r="E1442" i="2" s="1"/>
  <c r="G1437" i="2"/>
  <c r="AO290" i="1"/>
  <c r="S290" i="1"/>
  <c r="Q291" i="1"/>
  <c r="M292" i="1"/>
  <c r="N292" i="1"/>
  <c r="L293" i="1"/>
  <c r="O292" i="1"/>
  <c r="P292" i="1"/>
  <c r="AP289" i="1"/>
  <c r="AQ289" i="1"/>
  <c r="E1433" i="2" l="1"/>
  <c r="C1438" i="2"/>
  <c r="G1433" i="2"/>
  <c r="I1433" i="2"/>
  <c r="E1435" i="2"/>
  <c r="G1435" i="2"/>
  <c r="C1440" i="2"/>
  <c r="I1435" i="2"/>
  <c r="E1436" i="2"/>
  <c r="I1436" i="2"/>
  <c r="C1441" i="2"/>
  <c r="G1436" i="2"/>
  <c r="E1434" i="2"/>
  <c r="G1434" i="2"/>
  <c r="I1434" i="2"/>
  <c r="C1439" i="2"/>
  <c r="Q292" i="1"/>
  <c r="C1447" i="2"/>
  <c r="E1447" i="2" s="1"/>
  <c r="I1442" i="2"/>
  <c r="G1442" i="2"/>
  <c r="M293" i="1"/>
  <c r="O293" i="1"/>
  <c r="N293" i="1"/>
  <c r="L294" i="1"/>
  <c r="AO292" i="1"/>
  <c r="S292" i="1"/>
  <c r="AO291" i="1"/>
  <c r="S291" i="1"/>
  <c r="AP290" i="1"/>
  <c r="AQ290" i="1"/>
  <c r="E1441" i="2" l="1"/>
  <c r="G1441" i="2"/>
  <c r="I1441" i="2"/>
  <c r="C1446" i="2"/>
  <c r="E1440" i="2"/>
  <c r="G1440" i="2"/>
  <c r="C1445" i="2"/>
  <c r="I1440" i="2"/>
  <c r="E1439" i="2"/>
  <c r="G1439" i="2"/>
  <c r="I1439" i="2"/>
  <c r="C1444" i="2"/>
  <c r="E1438" i="2"/>
  <c r="C1443" i="2"/>
  <c r="G1438" i="2"/>
  <c r="I1438" i="2"/>
  <c r="P293" i="1"/>
  <c r="G1447" i="2"/>
  <c r="C1452" i="2"/>
  <c r="E1452" i="2" s="1"/>
  <c r="I1447" i="2"/>
  <c r="AP291" i="1"/>
  <c r="AQ291" i="1"/>
  <c r="AP292" i="1"/>
  <c r="AQ292" i="1"/>
  <c r="N294" i="1"/>
  <c r="O294" i="1"/>
  <c r="M294" i="1"/>
  <c r="L295" i="1"/>
  <c r="E1444" i="2" l="1"/>
  <c r="G1444" i="2"/>
  <c r="I1444" i="2"/>
  <c r="C1449" i="2"/>
  <c r="E1445" i="2"/>
  <c r="I1445" i="2"/>
  <c r="C1450" i="2"/>
  <c r="G1445" i="2"/>
  <c r="E1446" i="2"/>
  <c r="C1451" i="2"/>
  <c r="G1446" i="2"/>
  <c r="I1446" i="2"/>
  <c r="E1443" i="2"/>
  <c r="C1448" i="2"/>
  <c r="I1443" i="2"/>
  <c r="G1443" i="2"/>
  <c r="P294" i="1"/>
  <c r="Q293" i="1"/>
  <c r="C1457" i="2"/>
  <c r="E1457" i="2" s="1"/>
  <c r="G1452" i="2"/>
  <c r="I1452" i="2"/>
  <c r="M295" i="1"/>
  <c r="N295" i="1"/>
  <c r="L296" i="1"/>
  <c r="O295" i="1"/>
  <c r="E1451" i="2" l="1"/>
  <c r="I1451" i="2"/>
  <c r="C1456" i="2"/>
  <c r="G1451" i="2"/>
  <c r="E1450" i="2"/>
  <c r="G1450" i="2"/>
  <c r="I1450" i="2"/>
  <c r="C1455" i="2"/>
  <c r="E1449" i="2"/>
  <c r="I1449" i="2"/>
  <c r="C1454" i="2"/>
  <c r="G1449" i="2"/>
  <c r="E1448" i="2"/>
  <c r="I1448" i="2"/>
  <c r="G1448" i="2"/>
  <c r="C1453" i="2"/>
  <c r="P295" i="1"/>
  <c r="S293" i="1"/>
  <c r="AO293" i="1"/>
  <c r="Q294" i="1"/>
  <c r="G1457" i="2"/>
  <c r="C1462" i="2"/>
  <c r="E1462" i="2" s="1"/>
  <c r="I1457" i="2"/>
  <c r="L297" i="1"/>
  <c r="O296" i="1"/>
  <c r="M296" i="1"/>
  <c r="N296" i="1"/>
  <c r="E1454" i="2" l="1"/>
  <c r="I1454" i="2"/>
  <c r="C1459" i="2"/>
  <c r="G1454" i="2"/>
  <c r="E1455" i="2"/>
  <c r="G1455" i="2"/>
  <c r="I1455" i="2"/>
  <c r="C1460" i="2"/>
  <c r="E1453" i="2"/>
  <c r="I1453" i="2"/>
  <c r="C1458" i="2"/>
  <c r="G1453" i="2"/>
  <c r="E1456" i="2"/>
  <c r="C1461" i="2"/>
  <c r="G1456" i="2"/>
  <c r="I1456" i="2"/>
  <c r="P296" i="1"/>
  <c r="AO294" i="1"/>
  <c r="S294" i="1"/>
  <c r="AP293" i="1"/>
  <c r="AQ293" i="1"/>
  <c r="Q295" i="1"/>
  <c r="C1467" i="2"/>
  <c r="E1467" i="2" s="1"/>
  <c r="I1462" i="2"/>
  <c r="G1462" i="2"/>
  <c r="O297" i="1"/>
  <c r="M297" i="1"/>
  <c r="N297" i="1"/>
  <c r="L298" i="1"/>
  <c r="E1458" i="2" l="1"/>
  <c r="G1458" i="2"/>
  <c r="C1463" i="2"/>
  <c r="I1458" i="2"/>
  <c r="E1460" i="2"/>
  <c r="I1460" i="2"/>
  <c r="C1465" i="2"/>
  <c r="G1460" i="2"/>
  <c r="E1459" i="2"/>
  <c r="C1464" i="2"/>
  <c r="I1459" i="2"/>
  <c r="G1459" i="2"/>
  <c r="E1461" i="2"/>
  <c r="G1461" i="2"/>
  <c r="C1466" i="2"/>
  <c r="I1461" i="2"/>
  <c r="AO295" i="1"/>
  <c r="S295" i="1"/>
  <c r="AP294" i="1"/>
  <c r="AQ294" i="1"/>
  <c r="Q296" i="1"/>
  <c r="C1472" i="2"/>
  <c r="E1472" i="2" s="1"/>
  <c r="G1467" i="2"/>
  <c r="I1467" i="2"/>
  <c r="L299" i="1"/>
  <c r="O298" i="1"/>
  <c r="M298" i="1"/>
  <c r="N298" i="1"/>
  <c r="P298" i="1"/>
  <c r="P297" i="1"/>
  <c r="E1464" i="2" l="1"/>
  <c r="C1469" i="2"/>
  <c r="G1464" i="2"/>
  <c r="I1464" i="2"/>
  <c r="E1465" i="2"/>
  <c r="G1465" i="2"/>
  <c r="I1465" i="2"/>
  <c r="C1470" i="2"/>
  <c r="E1466" i="2"/>
  <c r="I1466" i="2"/>
  <c r="C1471" i="2"/>
  <c r="G1466" i="2"/>
  <c r="E1463" i="2"/>
  <c r="C1468" i="2"/>
  <c r="I1463" i="2"/>
  <c r="G1463" i="2"/>
  <c r="Q297" i="1"/>
  <c r="AO296" i="1"/>
  <c r="S296" i="1"/>
  <c r="Q298" i="1"/>
  <c r="AQ295" i="1"/>
  <c r="AP295" i="1"/>
  <c r="I1472" i="2"/>
  <c r="G1472" i="2"/>
  <c r="C1477" i="2"/>
  <c r="E1477" i="2" s="1"/>
  <c r="AO297" i="1"/>
  <c r="S297" i="1"/>
  <c r="AO298" i="1"/>
  <c r="S298" i="1"/>
  <c r="O299" i="1"/>
  <c r="L300" i="1"/>
  <c r="N299" i="1"/>
  <c r="M299" i="1"/>
  <c r="E1471" i="2" l="1"/>
  <c r="C1476" i="2"/>
  <c r="G1471" i="2"/>
  <c r="I1471" i="2"/>
  <c r="E1470" i="2"/>
  <c r="G1470" i="2"/>
  <c r="I1470" i="2"/>
  <c r="C1475" i="2"/>
  <c r="E1468" i="2"/>
  <c r="I1468" i="2"/>
  <c r="C1473" i="2"/>
  <c r="G1468" i="2"/>
  <c r="E1469" i="2"/>
  <c r="I1469" i="2"/>
  <c r="C1474" i="2"/>
  <c r="G1469" i="2"/>
  <c r="P299" i="1"/>
  <c r="AP296" i="1"/>
  <c r="AQ296" i="1"/>
  <c r="G1477" i="2"/>
  <c r="I1477" i="2"/>
  <c r="C1482" i="2"/>
  <c r="E1482" i="2" s="1"/>
  <c r="O300" i="1"/>
  <c r="M300" i="1"/>
  <c r="N300" i="1"/>
  <c r="L301" i="1"/>
  <c r="P300" i="1"/>
  <c r="AP298" i="1"/>
  <c r="AQ298" i="1"/>
  <c r="AP297" i="1"/>
  <c r="AQ297" i="1"/>
  <c r="E1473" i="2" l="1"/>
  <c r="G1473" i="2"/>
  <c r="I1473" i="2"/>
  <c r="C1478" i="2"/>
  <c r="E1475" i="2"/>
  <c r="C1480" i="2"/>
  <c r="G1475" i="2"/>
  <c r="I1475" i="2"/>
  <c r="E1474" i="2"/>
  <c r="G1474" i="2"/>
  <c r="I1474" i="2"/>
  <c r="C1479" i="2"/>
  <c r="E1476" i="2"/>
  <c r="C1481" i="2"/>
  <c r="G1476" i="2"/>
  <c r="I1476" i="2"/>
  <c r="Q300" i="1"/>
  <c r="Q299" i="1"/>
  <c r="C1487" i="2"/>
  <c r="E1487" i="2" s="1"/>
  <c r="G1482" i="2"/>
  <c r="I1482" i="2"/>
  <c r="AO300" i="1"/>
  <c r="S300" i="1"/>
  <c r="N301" i="1"/>
  <c r="L302" i="1"/>
  <c r="O301" i="1"/>
  <c r="M301" i="1"/>
  <c r="E1479" i="2" l="1"/>
  <c r="G1479" i="2"/>
  <c r="C1484" i="2"/>
  <c r="I1479" i="2"/>
  <c r="E1480" i="2"/>
  <c r="C1485" i="2"/>
  <c r="G1480" i="2"/>
  <c r="I1480" i="2"/>
  <c r="E1478" i="2"/>
  <c r="I1478" i="2"/>
  <c r="G1478" i="2"/>
  <c r="C1483" i="2"/>
  <c r="E1481" i="2"/>
  <c r="G1481" i="2"/>
  <c r="I1481" i="2"/>
  <c r="C1486" i="2"/>
  <c r="S299" i="1"/>
  <c r="AO299" i="1"/>
  <c r="P301" i="1"/>
  <c r="C1492" i="2"/>
  <c r="G1487" i="2"/>
  <c r="I1487" i="2"/>
  <c r="M302" i="1"/>
  <c r="N302" i="1"/>
  <c r="L303" i="1"/>
  <c r="O302" i="1"/>
  <c r="AP300" i="1"/>
  <c r="AQ300" i="1"/>
  <c r="E1483" i="2" l="1"/>
  <c r="G1483" i="2"/>
  <c r="C1488" i="2"/>
  <c r="I1483" i="2"/>
  <c r="C1497" i="2"/>
  <c r="E1497" i="2" s="1"/>
  <c r="E1492" i="2"/>
  <c r="E1485" i="2"/>
  <c r="C1490" i="2"/>
  <c r="G1485" i="2"/>
  <c r="I1485" i="2"/>
  <c r="E1486" i="2"/>
  <c r="C1491" i="2"/>
  <c r="G1486" i="2"/>
  <c r="I1486" i="2"/>
  <c r="E1484" i="2"/>
  <c r="I1484" i="2"/>
  <c r="G1484" i="2"/>
  <c r="C1489" i="2"/>
  <c r="G1497" i="2"/>
  <c r="I1497" i="2"/>
  <c r="C1502" i="2"/>
  <c r="E1502" i="2" s="1"/>
  <c r="Q301" i="1"/>
  <c r="AP299" i="1"/>
  <c r="AQ299" i="1"/>
  <c r="G1492" i="2"/>
  <c r="I1492" i="2"/>
  <c r="O303" i="1"/>
  <c r="M303" i="1"/>
  <c r="N303" i="1"/>
  <c r="P302" i="1"/>
  <c r="C1496" i="2" l="1"/>
  <c r="E1491" i="2"/>
  <c r="G1491" i="2"/>
  <c r="I1491" i="2"/>
  <c r="E1490" i="2"/>
  <c r="I1490" i="2"/>
  <c r="G1490" i="2"/>
  <c r="C1495" i="2"/>
  <c r="E1489" i="2"/>
  <c r="C1494" i="2"/>
  <c r="G1489" i="2"/>
  <c r="I1489" i="2"/>
  <c r="E1488" i="2"/>
  <c r="C1493" i="2"/>
  <c r="G1488" i="2"/>
  <c r="I1488" i="2"/>
  <c r="I1502" i="2"/>
  <c r="C1507" i="2"/>
  <c r="E1507" i="2" s="1"/>
  <c r="G1502" i="2"/>
  <c r="Q302" i="1"/>
  <c r="AO301" i="1"/>
  <c r="S301" i="1"/>
  <c r="AO302" i="1"/>
  <c r="S302" i="1"/>
  <c r="P303" i="1"/>
  <c r="Q303" i="1" s="1"/>
  <c r="C1499" i="2" l="1"/>
  <c r="E1494" i="2"/>
  <c r="I1494" i="2"/>
  <c r="G1494" i="2"/>
  <c r="C1500" i="2"/>
  <c r="E1495" i="2"/>
  <c r="G1495" i="2"/>
  <c r="I1495" i="2"/>
  <c r="C1498" i="2"/>
  <c r="E1493" i="2"/>
  <c r="G1493" i="2"/>
  <c r="I1493" i="2"/>
  <c r="E1496" i="2"/>
  <c r="C1501" i="2"/>
  <c r="G1496" i="2"/>
  <c r="I1496" i="2"/>
  <c r="C1512" i="2"/>
  <c r="E1512" i="2" s="1"/>
  <c r="I1507" i="2"/>
  <c r="G1507" i="2"/>
  <c r="AQ301" i="1"/>
  <c r="AP301" i="1"/>
  <c r="AO303" i="1"/>
  <c r="S303" i="1"/>
  <c r="AP302" i="1"/>
  <c r="AQ302" i="1"/>
  <c r="E1498" i="2" l="1"/>
  <c r="C1503" i="2"/>
  <c r="I1498" i="2"/>
  <c r="G1498" i="2"/>
  <c r="E1500" i="2"/>
  <c r="C1505" i="2"/>
  <c r="I1500" i="2"/>
  <c r="G1500" i="2"/>
  <c r="E1501" i="2"/>
  <c r="G1501" i="2"/>
  <c r="C1506" i="2"/>
  <c r="I1501" i="2"/>
  <c r="E1499" i="2"/>
  <c r="C1504" i="2"/>
  <c r="G1499" i="2"/>
  <c r="I1499" i="2"/>
  <c r="C1517" i="2"/>
  <c r="E1517" i="2" s="1"/>
  <c r="I1512" i="2"/>
  <c r="G1512" i="2"/>
  <c r="AP303" i="1"/>
  <c r="AQ303" i="1"/>
  <c r="E1506" i="2" l="1"/>
  <c r="C1511" i="2"/>
  <c r="I1506" i="2"/>
  <c r="G1506" i="2"/>
  <c r="E1505" i="2"/>
  <c r="G1505" i="2"/>
  <c r="C1510" i="2"/>
  <c r="I1505" i="2"/>
  <c r="E1504" i="2"/>
  <c r="G1504" i="2"/>
  <c r="I1504" i="2"/>
  <c r="C1509" i="2"/>
  <c r="E1503" i="2"/>
  <c r="C1508" i="2"/>
  <c r="G1503" i="2"/>
  <c r="I1503" i="2"/>
  <c r="G1517" i="2"/>
  <c r="I1517" i="2"/>
  <c r="C1522" i="2"/>
  <c r="E1522" i="2" s="1"/>
  <c r="E1509" i="2" l="1"/>
  <c r="G1509" i="2"/>
  <c r="C1514" i="2"/>
  <c r="I1509" i="2"/>
  <c r="E1510" i="2"/>
  <c r="G1510" i="2"/>
  <c r="I1510" i="2"/>
  <c r="C1515" i="2"/>
  <c r="E1508" i="2"/>
  <c r="I1508" i="2"/>
  <c r="C1513" i="2"/>
  <c r="G1508" i="2"/>
  <c r="E1511" i="2"/>
  <c r="G1511" i="2"/>
  <c r="I1511" i="2"/>
  <c r="C1516" i="2"/>
  <c r="C1527" i="2"/>
  <c r="E1527" i="2" s="1"/>
  <c r="G1522" i="2"/>
  <c r="I1522" i="2"/>
  <c r="E1513" i="2" l="1"/>
  <c r="G1513" i="2"/>
  <c r="I1513" i="2"/>
  <c r="C1518" i="2"/>
  <c r="E1515" i="2"/>
  <c r="C1520" i="2"/>
  <c r="G1515" i="2"/>
  <c r="I1515" i="2"/>
  <c r="E1516" i="2"/>
  <c r="C1521" i="2"/>
  <c r="G1516" i="2"/>
  <c r="I1516" i="2"/>
  <c r="E1514" i="2"/>
  <c r="G1514" i="2"/>
  <c r="C1519" i="2"/>
  <c r="I1514" i="2"/>
  <c r="I1527" i="2"/>
  <c r="C1532" i="2"/>
  <c r="E1532" i="2" s="1"/>
  <c r="G1527" i="2"/>
  <c r="E1521" i="2" l="1"/>
  <c r="I1521" i="2"/>
  <c r="C1526" i="2"/>
  <c r="G1521" i="2"/>
  <c r="E1520" i="2"/>
  <c r="C1525" i="2"/>
  <c r="G1520" i="2"/>
  <c r="I1520" i="2"/>
  <c r="E1518" i="2"/>
  <c r="G1518" i="2"/>
  <c r="C1523" i="2"/>
  <c r="I1518" i="2"/>
  <c r="E1519" i="2"/>
  <c r="I1519" i="2"/>
  <c r="G1519" i="2"/>
  <c r="C1524" i="2"/>
  <c r="G1532" i="2"/>
  <c r="I1532" i="2"/>
  <c r="C1537" i="2"/>
  <c r="E1537" i="2" s="1"/>
  <c r="E1523" i="2" l="1"/>
  <c r="G1523" i="2"/>
  <c r="I1523" i="2"/>
  <c r="C1528" i="2"/>
  <c r="E1525" i="2"/>
  <c r="C1530" i="2"/>
  <c r="G1525" i="2"/>
  <c r="I1525" i="2"/>
  <c r="E1524" i="2"/>
  <c r="I1524" i="2"/>
  <c r="C1529" i="2"/>
  <c r="G1524" i="2"/>
  <c r="E1526" i="2"/>
  <c r="I1526" i="2"/>
  <c r="C1531" i="2"/>
  <c r="G1526" i="2"/>
  <c r="G1537" i="2"/>
  <c r="I1537" i="2"/>
  <c r="C1542" i="2"/>
  <c r="E1542" i="2" s="1"/>
  <c r="E1529" i="2" l="1"/>
  <c r="C1534" i="2"/>
  <c r="I1529" i="2"/>
  <c r="G1529" i="2"/>
  <c r="E1530" i="2"/>
  <c r="G1530" i="2"/>
  <c r="I1530" i="2"/>
  <c r="C1535" i="2"/>
  <c r="E1528" i="2"/>
  <c r="G1528" i="2"/>
  <c r="C1533" i="2"/>
  <c r="I1528" i="2"/>
  <c r="E1531" i="2"/>
  <c r="I1531" i="2"/>
  <c r="C1536" i="2"/>
  <c r="G1531" i="2"/>
  <c r="I1542" i="2"/>
  <c r="C1547" i="2"/>
  <c r="E1547" i="2" s="1"/>
  <c r="G1542" i="2"/>
  <c r="E1533" i="2" l="1"/>
  <c r="C1538" i="2"/>
  <c r="G1533" i="2"/>
  <c r="I1533" i="2"/>
  <c r="E1535" i="2"/>
  <c r="C1540" i="2"/>
  <c r="G1535" i="2"/>
  <c r="I1535" i="2"/>
  <c r="E1536" i="2"/>
  <c r="I1536" i="2"/>
  <c r="C1541" i="2"/>
  <c r="G1536" i="2"/>
  <c r="E1534" i="2"/>
  <c r="G1534" i="2"/>
  <c r="I1534" i="2"/>
  <c r="C1539" i="2"/>
  <c r="G1547" i="2"/>
  <c r="C1552" i="2"/>
  <c r="E1552" i="2" s="1"/>
  <c r="I1547" i="2"/>
  <c r="E1541" i="2" l="1"/>
  <c r="G1541" i="2"/>
  <c r="I1541" i="2"/>
  <c r="C1546" i="2"/>
  <c r="E1540" i="2"/>
  <c r="I1540" i="2"/>
  <c r="G1540" i="2"/>
  <c r="C1545" i="2"/>
  <c r="E1539" i="2"/>
  <c r="C1544" i="2"/>
  <c r="G1539" i="2"/>
  <c r="I1539" i="2"/>
  <c r="E1538" i="2"/>
  <c r="G1538" i="2"/>
  <c r="C1543" i="2"/>
  <c r="I1538" i="2"/>
  <c r="C1557" i="2"/>
  <c r="E1557" i="2" s="1"/>
  <c r="G1552" i="2"/>
  <c r="I1552" i="2"/>
  <c r="E1544" i="2" l="1"/>
  <c r="I1544" i="2"/>
  <c r="C1549" i="2"/>
  <c r="G1544" i="2"/>
  <c r="E1545" i="2"/>
  <c r="I1545" i="2"/>
  <c r="G1545" i="2"/>
  <c r="C1550" i="2"/>
  <c r="E1546" i="2"/>
  <c r="I1546" i="2"/>
  <c r="C1551" i="2"/>
  <c r="G1546" i="2"/>
  <c r="E1543" i="2"/>
  <c r="I1543" i="2"/>
  <c r="C1548" i="2"/>
  <c r="G1543" i="2"/>
  <c r="G1557" i="2"/>
  <c r="I1557" i="2"/>
  <c r="C1562" i="2"/>
  <c r="E1562" i="2" s="1"/>
  <c r="E1551" i="2" l="1"/>
  <c r="C1556" i="2"/>
  <c r="G1551" i="2"/>
  <c r="I1551" i="2"/>
  <c r="E1550" i="2"/>
  <c r="G1550" i="2"/>
  <c r="C1555" i="2"/>
  <c r="I1550" i="2"/>
  <c r="E1548" i="2"/>
  <c r="I1548" i="2"/>
  <c r="G1548" i="2"/>
  <c r="C1553" i="2"/>
  <c r="E1549" i="2"/>
  <c r="I1549" i="2"/>
  <c r="C1554" i="2"/>
  <c r="G1549" i="2"/>
  <c r="I1562" i="2"/>
  <c r="G1562" i="2"/>
  <c r="C1567" i="2"/>
  <c r="E1567" i="2" s="1"/>
  <c r="E1553" i="2" l="1"/>
  <c r="G1553" i="2"/>
  <c r="I1553" i="2"/>
  <c r="C1558" i="2"/>
  <c r="E1555" i="2"/>
  <c r="G1555" i="2"/>
  <c r="I1555" i="2"/>
  <c r="C1560" i="2"/>
  <c r="E1554" i="2"/>
  <c r="G1554" i="2"/>
  <c r="C1559" i="2"/>
  <c r="I1554" i="2"/>
  <c r="E1556" i="2"/>
  <c r="C1561" i="2"/>
  <c r="I1556" i="2"/>
  <c r="G1556" i="2"/>
  <c r="I1567" i="2"/>
  <c r="C1572" i="2"/>
  <c r="E1572" i="2" s="1"/>
  <c r="G1567" i="2"/>
  <c r="E1559" i="2" l="1"/>
  <c r="G1559" i="2"/>
  <c r="C1564" i="2"/>
  <c r="I1559" i="2"/>
  <c r="E1560" i="2"/>
  <c r="C1565" i="2"/>
  <c r="I1560" i="2"/>
  <c r="G1560" i="2"/>
  <c r="E1558" i="2"/>
  <c r="C1563" i="2"/>
  <c r="G1558" i="2"/>
  <c r="I1558" i="2"/>
  <c r="E1561" i="2"/>
  <c r="G1561" i="2"/>
  <c r="C1566" i="2"/>
  <c r="I1561" i="2"/>
  <c r="C1577" i="2"/>
  <c r="E1577" i="2" s="1"/>
  <c r="G1572" i="2"/>
  <c r="I1572" i="2"/>
  <c r="E1563" i="2" l="1"/>
  <c r="I1563" i="2"/>
  <c r="C1568" i="2"/>
  <c r="G1563" i="2"/>
  <c r="E1565" i="2"/>
  <c r="G1565" i="2"/>
  <c r="I1565" i="2"/>
  <c r="C1570" i="2"/>
  <c r="E1566" i="2"/>
  <c r="I1566" i="2"/>
  <c r="G1566" i="2"/>
  <c r="C1571" i="2"/>
  <c r="E1564" i="2"/>
  <c r="G1564" i="2"/>
  <c r="I1564" i="2"/>
  <c r="C1569" i="2"/>
  <c r="C1582" i="2"/>
  <c r="E1582" i="2" s="1"/>
  <c r="G1577" i="2"/>
  <c r="I1577" i="2"/>
  <c r="E1571" i="2" l="1"/>
  <c r="I1571" i="2"/>
  <c r="C1576" i="2"/>
  <c r="G1571" i="2"/>
  <c r="E1570" i="2"/>
  <c r="G1570" i="2"/>
  <c r="I1570" i="2"/>
  <c r="C1575" i="2"/>
  <c r="E1569" i="2"/>
  <c r="I1569" i="2"/>
  <c r="G1569" i="2"/>
  <c r="C1574" i="2"/>
  <c r="E1568" i="2"/>
  <c r="I1568" i="2"/>
  <c r="G1568" i="2"/>
  <c r="C1573" i="2"/>
  <c r="G1582" i="2"/>
  <c r="C1587" i="2"/>
  <c r="E1587" i="2" s="1"/>
  <c r="I1582" i="2"/>
  <c r="E1574" i="2" l="1"/>
  <c r="G1574" i="2"/>
  <c r="C1579" i="2"/>
  <c r="I1574" i="2"/>
  <c r="E1575" i="2"/>
  <c r="I1575" i="2"/>
  <c r="C1580" i="2"/>
  <c r="G1575" i="2"/>
  <c r="E1573" i="2"/>
  <c r="G1573" i="2"/>
  <c r="C1578" i="2"/>
  <c r="I1573" i="2"/>
  <c r="E1576" i="2"/>
  <c r="C1581" i="2"/>
  <c r="G1576" i="2"/>
  <c r="I1576" i="2"/>
  <c r="G1587" i="2"/>
  <c r="I1587" i="2"/>
  <c r="C1592" i="2"/>
  <c r="E1592" i="2" s="1"/>
  <c r="E1578" i="2" l="1"/>
  <c r="I1578" i="2"/>
  <c r="G1578" i="2"/>
  <c r="C1583" i="2"/>
  <c r="E1580" i="2"/>
  <c r="G1580" i="2"/>
  <c r="C1585" i="2"/>
  <c r="I1580" i="2"/>
  <c r="E1579" i="2"/>
  <c r="I1579" i="2"/>
  <c r="C1584" i="2"/>
  <c r="G1579" i="2"/>
  <c r="E1581" i="2"/>
  <c r="G1581" i="2"/>
  <c r="I1581" i="2"/>
  <c r="C1586" i="2"/>
  <c r="I1592" i="2"/>
  <c r="G1592" i="2"/>
  <c r="C1597" i="2"/>
  <c r="E1597" i="2" s="1"/>
  <c r="E1584" i="2" l="1"/>
  <c r="C1589" i="2"/>
  <c r="I1584" i="2"/>
  <c r="G1584" i="2"/>
  <c r="E1585" i="2"/>
  <c r="C1590" i="2"/>
  <c r="G1585" i="2"/>
  <c r="I1585" i="2"/>
  <c r="E1586" i="2"/>
  <c r="G1586" i="2"/>
  <c r="C1591" i="2"/>
  <c r="I1586" i="2"/>
  <c r="E1583" i="2"/>
  <c r="C1588" i="2"/>
  <c r="I1583" i="2"/>
  <c r="G1583" i="2"/>
  <c r="G1597" i="2"/>
  <c r="I1597" i="2"/>
  <c r="C1602" i="2"/>
  <c r="E1602" i="2" s="1"/>
  <c r="E1591" i="2" l="1"/>
  <c r="I1591" i="2"/>
  <c r="C1596" i="2"/>
  <c r="G1591" i="2"/>
  <c r="E1590" i="2"/>
  <c r="I1590" i="2"/>
  <c r="G1590" i="2"/>
  <c r="C1595" i="2"/>
  <c r="E1588" i="2"/>
  <c r="C1593" i="2"/>
  <c r="I1588" i="2"/>
  <c r="G1588" i="2"/>
  <c r="E1589" i="2"/>
  <c r="G1589" i="2"/>
  <c r="C1594" i="2"/>
  <c r="I1589" i="2"/>
  <c r="C1607" i="2"/>
  <c r="E1607" i="2" s="1"/>
  <c r="G1602" i="2"/>
  <c r="I1602" i="2"/>
  <c r="E1593" i="2" l="1"/>
  <c r="G1593" i="2"/>
  <c r="C1598" i="2"/>
  <c r="I1593" i="2"/>
  <c r="E1595" i="2"/>
  <c r="G1595" i="2"/>
  <c r="I1595" i="2"/>
  <c r="C1600" i="2"/>
  <c r="E1594" i="2"/>
  <c r="G1594" i="2"/>
  <c r="C1599" i="2"/>
  <c r="I1594" i="2"/>
  <c r="E1596" i="2"/>
  <c r="G1596" i="2"/>
  <c r="C1601" i="2"/>
  <c r="I1596" i="2"/>
  <c r="G1607" i="2"/>
  <c r="I1607" i="2"/>
  <c r="C1612" i="2"/>
  <c r="E1612" i="2" s="1"/>
  <c r="E1599" i="2" l="1"/>
  <c r="C1604" i="2"/>
  <c r="G1599" i="2"/>
  <c r="I1599" i="2"/>
  <c r="E1600" i="2"/>
  <c r="C1605" i="2"/>
  <c r="G1600" i="2"/>
  <c r="I1600" i="2"/>
  <c r="E1601" i="2"/>
  <c r="G1601" i="2"/>
  <c r="I1601" i="2"/>
  <c r="C1606" i="2"/>
  <c r="E1598" i="2"/>
  <c r="C1603" i="2"/>
  <c r="I1598" i="2"/>
  <c r="G1598" i="2"/>
  <c r="C1617" i="2"/>
  <c r="E1617" i="2" s="1"/>
  <c r="I1612" i="2"/>
  <c r="G1612" i="2"/>
  <c r="E1606" i="2" l="1"/>
  <c r="C1611" i="2"/>
  <c r="G1606" i="2"/>
  <c r="I1606" i="2"/>
  <c r="E1605" i="2"/>
  <c r="G1605" i="2"/>
  <c r="C1610" i="2"/>
  <c r="I1605" i="2"/>
  <c r="E1603" i="2"/>
  <c r="I1603" i="2"/>
  <c r="G1603" i="2"/>
  <c r="C1608" i="2"/>
  <c r="E1604" i="2"/>
  <c r="C1609" i="2"/>
  <c r="I1604" i="2"/>
  <c r="G1604" i="2"/>
  <c r="C1622" i="2"/>
  <c r="E1622" i="2" s="1"/>
  <c r="I1617" i="2"/>
  <c r="G1617" i="2"/>
  <c r="E1608" i="2" l="1"/>
  <c r="G1608" i="2"/>
  <c r="I1608" i="2"/>
  <c r="C1613" i="2"/>
  <c r="E1610" i="2"/>
  <c r="C1615" i="2"/>
  <c r="G1610" i="2"/>
  <c r="I1610" i="2"/>
  <c r="E1609" i="2"/>
  <c r="C1614" i="2"/>
  <c r="I1609" i="2"/>
  <c r="G1609" i="2"/>
  <c r="E1611" i="2"/>
  <c r="C1616" i="2"/>
  <c r="G1611" i="2"/>
  <c r="I1611" i="2"/>
  <c r="G1622" i="2"/>
  <c r="I1622" i="2"/>
  <c r="C1627" i="2"/>
  <c r="E1627" i="2" s="1"/>
  <c r="E1614" i="2" l="1"/>
  <c r="G1614" i="2"/>
  <c r="C1619" i="2"/>
  <c r="I1614" i="2"/>
  <c r="E1615" i="2"/>
  <c r="G1615" i="2"/>
  <c r="C1620" i="2"/>
  <c r="I1615" i="2"/>
  <c r="E1613" i="2"/>
  <c r="C1618" i="2"/>
  <c r="G1613" i="2"/>
  <c r="I1613" i="2"/>
  <c r="E1616" i="2"/>
  <c r="C1621" i="2"/>
  <c r="I1616" i="2"/>
  <c r="G1616" i="2"/>
  <c r="I1627" i="2"/>
  <c r="C1632" i="2"/>
  <c r="E1632" i="2" s="1"/>
  <c r="G1627" i="2"/>
  <c r="E1618" i="2" l="1"/>
  <c r="C1623" i="2"/>
  <c r="G1618" i="2"/>
  <c r="I1618" i="2"/>
  <c r="E1620" i="2"/>
  <c r="I1620" i="2"/>
  <c r="C1625" i="2"/>
  <c r="G1620" i="2"/>
  <c r="E1619" i="2"/>
  <c r="C1624" i="2"/>
  <c r="G1619" i="2"/>
  <c r="I1619" i="2"/>
  <c r="E1621" i="2"/>
  <c r="I1621" i="2"/>
  <c r="G1621" i="2"/>
  <c r="C1626" i="2"/>
  <c r="G1632" i="2"/>
  <c r="C1637" i="2"/>
  <c r="E1637" i="2" s="1"/>
  <c r="I1632" i="2"/>
  <c r="E1624" i="2" l="1"/>
  <c r="C1629" i="2"/>
  <c r="I1624" i="2"/>
  <c r="G1624" i="2"/>
  <c r="E1625" i="2"/>
  <c r="G1625" i="2"/>
  <c r="C1630" i="2"/>
  <c r="I1625" i="2"/>
  <c r="E1626" i="2"/>
  <c r="I1626" i="2"/>
  <c r="G1626" i="2"/>
  <c r="C1631" i="2"/>
  <c r="E1623" i="2"/>
  <c r="I1623" i="2"/>
  <c r="C1628" i="2"/>
  <c r="G1623" i="2"/>
  <c r="I1637" i="2"/>
  <c r="C1642" i="2"/>
  <c r="E1642" i="2" s="1"/>
  <c r="G1637" i="2"/>
  <c r="E1631" i="2" l="1"/>
  <c r="I1631" i="2"/>
  <c r="C1636" i="2"/>
  <c r="G1631" i="2"/>
  <c r="E1630" i="2"/>
  <c r="C1635" i="2"/>
  <c r="G1630" i="2"/>
  <c r="I1630" i="2"/>
  <c r="E1628" i="2"/>
  <c r="C1633" i="2"/>
  <c r="G1628" i="2"/>
  <c r="I1628" i="2"/>
  <c r="E1629" i="2"/>
  <c r="I1629" i="2"/>
  <c r="C1634" i="2"/>
  <c r="G1629" i="2"/>
  <c r="I1642" i="2"/>
  <c r="G1642" i="2"/>
  <c r="C1647" i="2"/>
  <c r="E1647" i="2" s="1"/>
  <c r="E1633" i="2" l="1"/>
  <c r="C1638" i="2"/>
  <c r="G1633" i="2"/>
  <c r="I1633" i="2"/>
  <c r="E1635" i="2"/>
  <c r="C1640" i="2"/>
  <c r="G1635" i="2"/>
  <c r="I1635" i="2"/>
  <c r="E1634" i="2"/>
  <c r="C1639" i="2"/>
  <c r="I1634" i="2"/>
  <c r="G1634" i="2"/>
  <c r="E1636" i="2"/>
  <c r="G1636" i="2"/>
  <c r="C1641" i="2"/>
  <c r="I1636" i="2"/>
  <c r="C1652" i="2"/>
  <c r="E1652" i="2" s="1"/>
  <c r="G1647" i="2"/>
  <c r="I1647" i="2"/>
  <c r="E1639" i="2" l="1"/>
  <c r="G1639" i="2"/>
  <c r="C1644" i="2"/>
  <c r="I1639" i="2"/>
  <c r="E1640" i="2"/>
  <c r="C1645" i="2"/>
  <c r="I1640" i="2"/>
  <c r="G1640" i="2"/>
  <c r="E1641" i="2"/>
  <c r="G1641" i="2"/>
  <c r="I1641" i="2"/>
  <c r="C1646" i="2"/>
  <c r="E1638" i="2"/>
  <c r="G1638" i="2"/>
  <c r="C1643" i="2"/>
  <c r="I1638" i="2"/>
  <c r="G1652" i="2"/>
  <c r="C1657" i="2"/>
  <c r="E1657" i="2" s="1"/>
  <c r="I1652" i="2"/>
  <c r="E1646" i="2" l="1"/>
  <c r="C1651" i="2"/>
  <c r="G1646" i="2"/>
  <c r="I1646" i="2"/>
  <c r="E1645" i="2"/>
  <c r="I1645" i="2"/>
  <c r="C1650" i="2"/>
  <c r="G1645" i="2"/>
  <c r="E1643" i="2"/>
  <c r="G1643" i="2"/>
  <c r="I1643" i="2"/>
  <c r="C1648" i="2"/>
  <c r="E1644" i="2"/>
  <c r="I1644" i="2"/>
  <c r="G1644" i="2"/>
  <c r="C1649" i="2"/>
  <c r="G1657" i="2"/>
  <c r="I1657" i="2"/>
  <c r="C1662" i="2"/>
  <c r="E1662" i="2" s="1"/>
  <c r="E1648" i="2" l="1"/>
  <c r="G1648" i="2"/>
  <c r="I1648" i="2"/>
  <c r="C1653" i="2"/>
  <c r="E1650" i="2"/>
  <c r="I1650" i="2"/>
  <c r="G1650" i="2"/>
  <c r="C1655" i="2"/>
  <c r="E1649" i="2"/>
  <c r="C1654" i="2"/>
  <c r="G1649" i="2"/>
  <c r="I1649" i="2"/>
  <c r="E1651" i="2"/>
  <c r="I1651" i="2"/>
  <c r="G1651" i="2"/>
  <c r="C1656" i="2"/>
  <c r="C1667" i="2"/>
  <c r="E1667" i="2" s="1"/>
  <c r="I1662" i="2"/>
  <c r="G1662" i="2"/>
  <c r="E1654" i="2" l="1"/>
  <c r="G1654" i="2"/>
  <c r="C1659" i="2"/>
  <c r="I1654" i="2"/>
  <c r="E1655" i="2"/>
  <c r="C1660" i="2"/>
  <c r="G1655" i="2"/>
  <c r="I1655" i="2"/>
  <c r="E1656" i="2"/>
  <c r="I1656" i="2"/>
  <c r="C1661" i="2"/>
  <c r="G1656" i="2"/>
  <c r="E1653" i="2"/>
  <c r="C1658" i="2"/>
  <c r="I1653" i="2"/>
  <c r="G1653" i="2"/>
  <c r="G1667" i="2"/>
  <c r="I1667" i="2"/>
  <c r="C1672" i="2"/>
  <c r="E1672" i="2" s="1"/>
  <c r="E1661" i="2" l="1"/>
  <c r="G1661" i="2"/>
  <c r="I1661" i="2"/>
  <c r="C1666" i="2"/>
  <c r="E1660" i="2"/>
  <c r="C1665" i="2"/>
  <c r="G1660" i="2"/>
  <c r="I1660" i="2"/>
  <c r="E1659" i="2"/>
  <c r="I1659" i="2"/>
  <c r="C1664" i="2"/>
  <c r="G1659" i="2"/>
  <c r="E1658" i="2"/>
  <c r="C1663" i="2"/>
  <c r="I1658" i="2"/>
  <c r="G1658" i="2"/>
  <c r="I1672" i="2"/>
  <c r="C1677" i="2"/>
  <c r="E1677" i="2" s="1"/>
  <c r="G1672" i="2"/>
  <c r="E1664" i="2" l="1"/>
  <c r="C1669" i="2"/>
  <c r="G1664" i="2"/>
  <c r="I1664" i="2"/>
  <c r="E1665" i="2"/>
  <c r="I1665" i="2"/>
  <c r="C1670" i="2"/>
  <c r="G1665" i="2"/>
  <c r="E1666" i="2"/>
  <c r="G1666" i="2"/>
  <c r="C1671" i="2"/>
  <c r="I1666" i="2"/>
  <c r="E1663" i="2"/>
  <c r="I1663" i="2"/>
  <c r="C1668" i="2"/>
  <c r="G1663" i="2"/>
  <c r="G1677" i="2"/>
  <c r="I1677" i="2"/>
  <c r="C1682" i="2"/>
  <c r="E1682" i="2" s="1"/>
  <c r="E1671" i="2" l="1"/>
  <c r="C1676" i="2"/>
  <c r="G1671" i="2"/>
  <c r="I1671" i="2"/>
  <c r="E1670" i="2"/>
  <c r="I1670" i="2"/>
  <c r="G1670" i="2"/>
  <c r="C1675" i="2"/>
  <c r="E1668" i="2"/>
  <c r="G1668" i="2"/>
  <c r="C1673" i="2"/>
  <c r="I1668" i="2"/>
  <c r="E1669" i="2"/>
  <c r="G1669" i="2"/>
  <c r="C1674" i="2"/>
  <c r="I1669" i="2"/>
  <c r="C1687" i="2"/>
  <c r="E1687" i="2" s="1"/>
  <c r="G1682" i="2"/>
  <c r="I1682" i="2"/>
  <c r="E1673" i="2" l="1"/>
  <c r="C1678" i="2"/>
  <c r="G1673" i="2"/>
  <c r="I1673" i="2"/>
  <c r="E1675" i="2"/>
  <c r="I1675" i="2"/>
  <c r="G1675" i="2"/>
  <c r="C1680" i="2"/>
  <c r="E1674" i="2"/>
  <c r="I1674" i="2"/>
  <c r="C1679" i="2"/>
  <c r="G1674" i="2"/>
  <c r="E1676" i="2"/>
  <c r="C1681" i="2"/>
  <c r="G1676" i="2"/>
  <c r="I1676" i="2"/>
  <c r="I1687" i="2"/>
  <c r="G1687" i="2"/>
  <c r="C1692" i="2"/>
  <c r="E1692" i="2" s="1"/>
  <c r="E1679" i="2" l="1"/>
  <c r="I1679" i="2"/>
  <c r="G1679" i="2"/>
  <c r="C1684" i="2"/>
  <c r="E1680" i="2"/>
  <c r="C1685" i="2"/>
  <c r="G1680" i="2"/>
  <c r="I1680" i="2"/>
  <c r="E1681" i="2"/>
  <c r="C1686" i="2"/>
  <c r="G1681" i="2"/>
  <c r="I1681" i="2"/>
  <c r="E1678" i="2"/>
  <c r="G1678" i="2"/>
  <c r="I1678" i="2"/>
  <c r="C1683" i="2"/>
  <c r="G1692" i="2"/>
  <c r="I1692" i="2"/>
  <c r="C1697" i="2"/>
  <c r="E1697" i="2" s="1"/>
  <c r="E1686" i="2" l="1"/>
  <c r="I1686" i="2"/>
  <c r="G1686" i="2"/>
  <c r="C1691" i="2"/>
  <c r="E1685" i="2"/>
  <c r="I1685" i="2"/>
  <c r="G1685" i="2"/>
  <c r="C1690" i="2"/>
  <c r="E1683" i="2"/>
  <c r="G1683" i="2"/>
  <c r="I1683" i="2"/>
  <c r="C1688" i="2"/>
  <c r="E1684" i="2"/>
  <c r="C1689" i="2"/>
  <c r="I1684" i="2"/>
  <c r="G1684" i="2"/>
  <c r="G1697" i="2"/>
  <c r="I1697" i="2"/>
  <c r="C1702" i="2"/>
  <c r="E1702" i="2" s="1"/>
  <c r="E1688" i="2" l="1"/>
  <c r="I1688" i="2"/>
  <c r="G1688" i="2"/>
  <c r="C1693" i="2"/>
  <c r="E1690" i="2"/>
  <c r="I1690" i="2"/>
  <c r="C1695" i="2"/>
  <c r="G1690" i="2"/>
  <c r="E1691" i="2"/>
  <c r="I1691" i="2"/>
  <c r="G1691" i="2"/>
  <c r="C1696" i="2"/>
  <c r="E1689" i="2"/>
  <c r="G1689" i="2"/>
  <c r="I1689" i="2"/>
  <c r="C1694" i="2"/>
  <c r="G1702" i="2"/>
  <c r="C1707" i="2"/>
  <c r="E1707" i="2" s="1"/>
  <c r="I1702" i="2"/>
  <c r="E1696" i="2" l="1"/>
  <c r="I1696" i="2"/>
  <c r="G1696" i="2"/>
  <c r="C1701" i="2"/>
  <c r="E1695" i="2"/>
  <c r="G1695" i="2"/>
  <c r="I1695" i="2"/>
  <c r="C1700" i="2"/>
  <c r="E1694" i="2"/>
  <c r="I1694" i="2"/>
  <c r="G1694" i="2"/>
  <c r="C1699" i="2"/>
  <c r="E1693" i="2"/>
  <c r="I1693" i="2"/>
  <c r="G1693" i="2"/>
  <c r="C1698" i="2"/>
  <c r="G1707" i="2"/>
  <c r="C1712" i="2"/>
  <c r="E1712" i="2" s="1"/>
  <c r="I1707" i="2"/>
  <c r="E1699" i="2" l="1"/>
  <c r="I1699" i="2"/>
  <c r="G1699" i="2"/>
  <c r="C1704" i="2"/>
  <c r="E1700" i="2"/>
  <c r="C1705" i="2"/>
  <c r="I1700" i="2"/>
  <c r="G1700" i="2"/>
  <c r="E1698" i="2"/>
  <c r="C1703" i="2"/>
  <c r="I1698" i="2"/>
  <c r="G1698" i="2"/>
  <c r="E1701" i="2"/>
  <c r="C1706" i="2"/>
  <c r="G1701" i="2"/>
  <c r="I1701" i="2"/>
  <c r="G1712" i="2"/>
  <c r="C1717" i="2"/>
  <c r="E1717" i="2" s="1"/>
  <c r="I1712" i="2"/>
  <c r="E1703" i="2" l="1"/>
  <c r="I1703" i="2"/>
  <c r="C1708" i="2"/>
  <c r="G1703" i="2"/>
  <c r="E1705" i="2"/>
  <c r="I1705" i="2"/>
  <c r="C1710" i="2"/>
  <c r="G1705" i="2"/>
  <c r="E1704" i="2"/>
  <c r="I1704" i="2"/>
  <c r="G1704" i="2"/>
  <c r="C1709" i="2"/>
  <c r="E1706" i="2"/>
  <c r="C1711" i="2"/>
  <c r="I1706" i="2"/>
  <c r="G1706" i="2"/>
  <c r="G1717" i="2"/>
  <c r="C1722" i="2"/>
  <c r="E1722" i="2" s="1"/>
  <c r="I1717" i="2"/>
  <c r="E1709" i="2" l="1"/>
  <c r="G1709" i="2"/>
  <c r="I1709" i="2"/>
  <c r="C1714" i="2"/>
  <c r="E1710" i="2"/>
  <c r="I1710" i="2"/>
  <c r="C1715" i="2"/>
  <c r="G1710" i="2"/>
  <c r="E1708" i="2"/>
  <c r="I1708" i="2"/>
  <c r="C1713" i="2"/>
  <c r="G1708" i="2"/>
  <c r="E1711" i="2"/>
  <c r="C1716" i="2"/>
  <c r="I1711" i="2"/>
  <c r="G1711" i="2"/>
  <c r="G1722" i="2"/>
  <c r="C1727" i="2"/>
  <c r="E1727" i="2" s="1"/>
  <c r="I1722" i="2"/>
  <c r="E1713" i="2" l="1"/>
  <c r="G1713" i="2"/>
  <c r="I1713" i="2"/>
  <c r="C1718" i="2"/>
  <c r="E1715" i="2"/>
  <c r="G1715" i="2"/>
  <c r="C1720" i="2"/>
  <c r="I1715" i="2"/>
  <c r="E1714" i="2"/>
  <c r="C1719" i="2"/>
  <c r="I1714" i="2"/>
  <c r="G1714" i="2"/>
  <c r="E1716" i="2"/>
  <c r="I1716" i="2"/>
  <c r="C1721" i="2"/>
  <c r="G1716" i="2"/>
  <c r="I1727" i="2"/>
  <c r="C1732" i="2"/>
  <c r="E1732" i="2" s="1"/>
  <c r="G1727" i="2"/>
  <c r="E1719" i="2" l="1"/>
  <c r="C1724" i="2"/>
  <c r="I1719" i="2"/>
  <c r="G1719" i="2"/>
  <c r="E1720" i="2"/>
  <c r="I1720" i="2"/>
  <c r="C1725" i="2"/>
  <c r="G1720" i="2"/>
  <c r="E1718" i="2"/>
  <c r="I1718" i="2"/>
  <c r="G1718" i="2"/>
  <c r="C1723" i="2"/>
  <c r="E1721" i="2"/>
  <c r="I1721" i="2"/>
  <c r="C1726" i="2"/>
  <c r="G1721" i="2"/>
  <c r="C1737" i="2"/>
  <c r="E1737" i="2" s="1"/>
  <c r="I1732" i="2"/>
  <c r="G1732" i="2"/>
  <c r="E1723" i="2" l="1"/>
  <c r="C1728" i="2"/>
  <c r="I1723" i="2"/>
  <c r="G1723" i="2"/>
  <c r="E1725" i="2"/>
  <c r="G1725" i="2"/>
  <c r="I1725" i="2"/>
  <c r="C1730" i="2"/>
  <c r="E1726" i="2"/>
  <c r="G1726" i="2"/>
  <c r="C1731" i="2"/>
  <c r="I1726" i="2"/>
  <c r="E1724" i="2"/>
  <c r="C1729" i="2"/>
  <c r="G1724" i="2"/>
  <c r="I1724" i="2"/>
  <c r="G1737" i="2"/>
  <c r="C1742" i="2"/>
  <c r="E1742" i="2" s="1"/>
  <c r="I1737" i="2"/>
  <c r="E1731" i="2" l="1"/>
  <c r="C1736" i="2"/>
  <c r="G1731" i="2"/>
  <c r="I1731" i="2"/>
  <c r="E1730" i="2"/>
  <c r="G1730" i="2"/>
  <c r="C1735" i="2"/>
  <c r="I1730" i="2"/>
  <c r="E1729" i="2"/>
  <c r="I1729" i="2"/>
  <c r="C1734" i="2"/>
  <c r="G1729" i="2"/>
  <c r="E1728" i="2"/>
  <c r="I1728" i="2"/>
  <c r="C1733" i="2"/>
  <c r="G1728" i="2"/>
  <c r="G1742" i="2"/>
  <c r="I1742" i="2"/>
  <c r="C1747" i="2"/>
  <c r="E1747" i="2" s="1"/>
  <c r="E1734" i="2" l="1"/>
  <c r="G1734" i="2"/>
  <c r="C1739" i="2"/>
  <c r="I1734" i="2"/>
  <c r="E1735" i="2"/>
  <c r="C1740" i="2"/>
  <c r="I1735" i="2"/>
  <c r="G1735" i="2"/>
  <c r="E1733" i="2"/>
  <c r="C1738" i="2"/>
  <c r="G1733" i="2"/>
  <c r="I1733" i="2"/>
  <c r="E1736" i="2"/>
  <c r="I1736" i="2"/>
  <c r="C1741" i="2"/>
  <c r="G1736" i="2"/>
  <c r="C1752" i="2"/>
  <c r="E1752" i="2" s="1"/>
  <c r="G1747" i="2"/>
  <c r="I1747" i="2"/>
  <c r="E1738" i="2" l="1"/>
  <c r="I1738" i="2"/>
  <c r="G1738" i="2"/>
  <c r="C1743" i="2"/>
  <c r="E1740" i="2"/>
  <c r="C1745" i="2"/>
  <c r="G1740" i="2"/>
  <c r="I1740" i="2"/>
  <c r="E1741" i="2"/>
  <c r="C1746" i="2"/>
  <c r="I1741" i="2"/>
  <c r="G1741" i="2"/>
  <c r="E1739" i="2"/>
  <c r="G1739" i="2"/>
  <c r="C1744" i="2"/>
  <c r="I1739" i="2"/>
  <c r="I1752" i="2"/>
  <c r="G1752" i="2"/>
  <c r="C1757" i="2"/>
  <c r="E1757" i="2" s="1"/>
  <c r="E1746" i="2" l="1"/>
  <c r="C1751" i="2"/>
  <c r="I1746" i="2"/>
  <c r="G1746" i="2"/>
  <c r="E1745" i="2"/>
  <c r="I1745" i="2"/>
  <c r="C1750" i="2"/>
  <c r="G1745" i="2"/>
  <c r="E1743" i="2"/>
  <c r="C1748" i="2"/>
  <c r="G1743" i="2"/>
  <c r="I1743" i="2"/>
  <c r="E1744" i="2"/>
  <c r="I1744" i="2"/>
  <c r="C1749" i="2"/>
  <c r="G1744" i="2"/>
  <c r="I1757" i="2"/>
  <c r="C1762" i="2"/>
  <c r="E1762" i="2" s="1"/>
  <c r="G1757" i="2"/>
  <c r="E1748" i="2" l="1"/>
  <c r="C1753" i="2"/>
  <c r="G1748" i="2"/>
  <c r="I1748" i="2"/>
  <c r="E1750" i="2"/>
  <c r="I1750" i="2"/>
  <c r="C1755" i="2"/>
  <c r="G1750" i="2"/>
  <c r="E1749" i="2"/>
  <c r="C1754" i="2"/>
  <c r="G1749" i="2"/>
  <c r="I1749" i="2"/>
  <c r="E1751" i="2"/>
  <c r="C1756" i="2"/>
  <c r="G1751" i="2"/>
  <c r="I1751" i="2"/>
  <c r="C1767" i="2"/>
  <c r="E1767" i="2" s="1"/>
  <c r="G1762" i="2"/>
  <c r="I1762" i="2"/>
  <c r="E1754" i="2" l="1"/>
  <c r="C1759" i="2"/>
  <c r="I1754" i="2"/>
  <c r="G1754" i="2"/>
  <c r="E1755" i="2"/>
  <c r="C1760" i="2"/>
  <c r="G1755" i="2"/>
  <c r="I1755" i="2"/>
  <c r="E1756" i="2"/>
  <c r="I1756" i="2"/>
  <c r="C1761" i="2"/>
  <c r="G1756" i="2"/>
  <c r="E1753" i="2"/>
  <c r="I1753" i="2"/>
  <c r="G1753" i="2"/>
  <c r="C1758" i="2"/>
  <c r="C1772" i="2"/>
  <c r="E1772" i="2" s="1"/>
  <c r="G1767" i="2"/>
  <c r="I1767" i="2"/>
  <c r="E1761" i="2" l="1"/>
  <c r="I1761" i="2"/>
  <c r="G1761" i="2"/>
  <c r="C1766" i="2"/>
  <c r="E1760" i="2"/>
  <c r="G1760" i="2"/>
  <c r="I1760" i="2"/>
  <c r="C1765" i="2"/>
  <c r="E1758" i="2"/>
  <c r="I1758" i="2"/>
  <c r="G1758" i="2"/>
  <c r="C1763" i="2"/>
  <c r="E1759" i="2"/>
  <c r="C1764" i="2"/>
  <c r="I1759" i="2"/>
  <c r="G1759" i="2"/>
  <c r="G1772" i="2"/>
  <c r="I1772" i="2"/>
  <c r="C1777" i="2"/>
  <c r="E1777" i="2" s="1"/>
  <c r="E1763" i="2" l="1"/>
  <c r="I1763" i="2"/>
  <c r="C1768" i="2"/>
  <c r="G1763" i="2"/>
  <c r="E1765" i="2"/>
  <c r="G1765" i="2"/>
  <c r="C1770" i="2"/>
  <c r="I1765" i="2"/>
  <c r="E1766" i="2"/>
  <c r="G1766" i="2"/>
  <c r="C1771" i="2"/>
  <c r="I1766" i="2"/>
  <c r="E1764" i="2"/>
  <c r="G1764" i="2"/>
  <c r="I1764" i="2"/>
  <c r="C1769" i="2"/>
  <c r="G1777" i="2"/>
  <c r="C1782" i="2"/>
  <c r="E1782" i="2" s="1"/>
  <c r="I1777" i="2"/>
  <c r="E1771" i="2" l="1"/>
  <c r="G1771" i="2"/>
  <c r="I1771" i="2"/>
  <c r="C1776" i="2"/>
  <c r="E1770" i="2"/>
  <c r="C1775" i="2"/>
  <c r="G1770" i="2"/>
  <c r="I1770" i="2"/>
  <c r="E1769" i="2"/>
  <c r="C1774" i="2"/>
  <c r="G1769" i="2"/>
  <c r="I1769" i="2"/>
  <c r="E1768" i="2"/>
  <c r="I1768" i="2"/>
  <c r="C1773" i="2"/>
  <c r="G1768" i="2"/>
  <c r="G1782" i="2"/>
  <c r="I1782" i="2"/>
  <c r="C1787" i="2"/>
  <c r="E1787" i="2" s="1"/>
  <c r="E1774" i="2" l="1"/>
  <c r="C1779" i="2"/>
  <c r="G1774" i="2"/>
  <c r="I1774" i="2"/>
  <c r="E1775" i="2"/>
  <c r="I1775" i="2"/>
  <c r="G1775" i="2"/>
  <c r="C1780" i="2"/>
  <c r="E1776" i="2"/>
  <c r="G1776" i="2"/>
  <c r="I1776" i="2"/>
  <c r="C1781" i="2"/>
  <c r="E1773" i="2"/>
  <c r="G1773" i="2"/>
  <c r="I1773" i="2"/>
  <c r="C1778" i="2"/>
  <c r="I1787" i="2"/>
  <c r="C1792" i="2"/>
  <c r="E1792" i="2" s="1"/>
  <c r="G1787" i="2"/>
  <c r="E1781" i="2" l="1"/>
  <c r="C1786" i="2"/>
  <c r="G1781" i="2"/>
  <c r="I1781" i="2"/>
  <c r="E1780" i="2"/>
  <c r="I1780" i="2"/>
  <c r="C1785" i="2"/>
  <c r="G1780" i="2"/>
  <c r="E1778" i="2"/>
  <c r="I1778" i="2"/>
  <c r="G1778" i="2"/>
  <c r="C1783" i="2"/>
  <c r="E1779" i="2"/>
  <c r="I1779" i="2"/>
  <c r="C1784" i="2"/>
  <c r="G1779" i="2"/>
  <c r="C1797" i="2"/>
  <c r="E1797" i="2" s="1"/>
  <c r="G1792" i="2"/>
  <c r="I1792" i="2"/>
  <c r="E1783" i="2" l="1"/>
  <c r="I1783" i="2"/>
  <c r="C1788" i="2"/>
  <c r="G1783" i="2"/>
  <c r="E1785" i="2"/>
  <c r="G1785" i="2"/>
  <c r="I1785" i="2"/>
  <c r="C1790" i="2"/>
  <c r="E1784" i="2"/>
  <c r="G1784" i="2"/>
  <c r="C1789" i="2"/>
  <c r="I1784" i="2"/>
  <c r="E1786" i="2"/>
  <c r="G1786" i="2"/>
  <c r="I1786" i="2"/>
  <c r="C1791" i="2"/>
  <c r="G1797" i="2"/>
  <c r="C1802" i="2"/>
  <c r="E1802" i="2" s="1"/>
  <c r="I1797" i="2"/>
  <c r="E1789" i="2" l="1"/>
  <c r="G1789" i="2"/>
  <c r="I1789" i="2"/>
  <c r="C1794" i="2"/>
  <c r="E1790" i="2"/>
  <c r="I1790" i="2"/>
  <c r="G1790" i="2"/>
  <c r="C1795" i="2"/>
  <c r="E1791" i="2"/>
  <c r="G1791" i="2"/>
  <c r="I1791" i="2"/>
  <c r="C1796" i="2"/>
  <c r="E1788" i="2"/>
  <c r="C1793" i="2"/>
  <c r="G1788" i="2"/>
  <c r="I1788" i="2"/>
  <c r="I1802" i="2"/>
  <c r="G1802" i="2"/>
  <c r="C1807" i="2"/>
  <c r="E1807" i="2" s="1"/>
  <c r="E1796" i="2" l="1"/>
  <c r="C1801" i="2"/>
  <c r="G1796" i="2"/>
  <c r="I1796" i="2"/>
  <c r="E1795" i="2"/>
  <c r="G1795" i="2"/>
  <c r="I1795" i="2"/>
  <c r="C1800" i="2"/>
  <c r="E1794" i="2"/>
  <c r="C1799" i="2"/>
  <c r="I1794" i="2"/>
  <c r="G1794" i="2"/>
  <c r="E1793" i="2"/>
  <c r="C1798" i="2"/>
  <c r="I1793" i="2"/>
  <c r="G1793" i="2"/>
  <c r="G1807" i="2"/>
  <c r="I1807" i="2"/>
  <c r="C1812" i="2"/>
  <c r="E1812" i="2" s="1"/>
  <c r="E1799" i="2" l="1"/>
  <c r="G1799" i="2"/>
  <c r="C1804" i="2"/>
  <c r="I1799" i="2"/>
  <c r="E1800" i="2"/>
  <c r="G1800" i="2"/>
  <c r="C1805" i="2"/>
  <c r="I1800" i="2"/>
  <c r="E1798" i="2"/>
  <c r="I1798" i="2"/>
  <c r="C1803" i="2"/>
  <c r="G1798" i="2"/>
  <c r="E1801" i="2"/>
  <c r="I1801" i="2"/>
  <c r="G1801" i="2"/>
  <c r="C1806" i="2"/>
  <c r="I1812" i="2"/>
  <c r="G1812" i="2"/>
  <c r="C1817" i="2"/>
  <c r="E1817" i="2" s="1"/>
  <c r="E1803" i="2" l="1"/>
  <c r="C1808" i="2"/>
  <c r="G1803" i="2"/>
  <c r="I1803" i="2"/>
  <c r="E1805" i="2"/>
  <c r="C1810" i="2"/>
  <c r="G1805" i="2"/>
  <c r="I1805" i="2"/>
  <c r="E1806" i="2"/>
  <c r="C1811" i="2"/>
  <c r="I1806" i="2"/>
  <c r="G1806" i="2"/>
  <c r="E1804" i="2"/>
  <c r="C1809" i="2"/>
  <c r="I1804" i="2"/>
  <c r="G1804" i="2"/>
  <c r="G1817" i="2"/>
  <c r="C1822" i="2"/>
  <c r="E1822" i="2" s="1"/>
  <c r="I1817" i="2"/>
  <c r="E1811" i="2" l="1"/>
  <c r="C1816" i="2"/>
  <c r="I1811" i="2"/>
  <c r="G1811" i="2"/>
  <c r="E1810" i="2"/>
  <c r="C1815" i="2"/>
  <c r="G1810" i="2"/>
  <c r="I1810" i="2"/>
  <c r="E1809" i="2"/>
  <c r="I1809" i="2"/>
  <c r="G1809" i="2"/>
  <c r="C1814" i="2"/>
  <c r="E1808" i="2"/>
  <c r="C1813" i="2"/>
  <c r="I1808" i="2"/>
  <c r="G1808" i="2"/>
  <c r="G1822" i="2"/>
  <c r="I1822" i="2"/>
  <c r="C1827" i="2"/>
  <c r="E1827" i="2" s="1"/>
  <c r="E1814" i="2" l="1"/>
  <c r="I1814" i="2"/>
  <c r="G1814" i="2"/>
  <c r="C1819" i="2"/>
  <c r="E1815" i="2"/>
  <c r="C1820" i="2"/>
  <c r="G1815" i="2"/>
  <c r="I1815" i="2"/>
  <c r="E1813" i="2"/>
  <c r="G1813" i="2"/>
  <c r="I1813" i="2"/>
  <c r="C1818" i="2"/>
  <c r="E1816" i="2"/>
  <c r="G1816" i="2"/>
  <c r="I1816" i="2"/>
  <c r="C1821" i="2"/>
  <c r="I1827" i="2"/>
  <c r="C1832" i="2"/>
  <c r="E1832" i="2" s="1"/>
  <c r="G1827" i="2"/>
  <c r="E1818" i="2" l="1"/>
  <c r="I1818" i="2"/>
  <c r="C1823" i="2"/>
  <c r="G1818" i="2"/>
  <c r="E1820" i="2"/>
  <c r="I1820" i="2"/>
  <c r="G1820" i="2"/>
  <c r="C1825" i="2"/>
  <c r="E1821" i="2"/>
  <c r="C1826" i="2"/>
  <c r="G1821" i="2"/>
  <c r="I1821" i="2"/>
  <c r="E1819" i="2"/>
  <c r="G1819" i="2"/>
  <c r="I1819" i="2"/>
  <c r="C1824" i="2"/>
  <c r="G1832" i="2"/>
  <c r="C1837" i="2"/>
  <c r="E1837" i="2" s="1"/>
  <c r="I1832" i="2"/>
  <c r="E1826" i="2" l="1"/>
  <c r="I1826" i="2"/>
  <c r="C1831" i="2"/>
  <c r="G1826" i="2"/>
  <c r="E1825" i="2"/>
  <c r="G1825" i="2"/>
  <c r="C1830" i="2"/>
  <c r="I1825" i="2"/>
  <c r="E1824" i="2"/>
  <c r="G1824" i="2"/>
  <c r="C1829" i="2"/>
  <c r="I1824" i="2"/>
  <c r="E1823" i="2"/>
  <c r="G1823" i="2"/>
  <c r="I1823" i="2"/>
  <c r="C1828" i="2"/>
  <c r="C1842" i="2"/>
  <c r="E1842" i="2" s="1"/>
  <c r="I1837" i="2"/>
  <c r="G1837" i="2"/>
  <c r="E1829" i="2" l="1"/>
  <c r="C1834" i="2"/>
  <c r="I1829" i="2"/>
  <c r="G1829" i="2"/>
  <c r="E1830" i="2"/>
  <c r="I1830" i="2"/>
  <c r="G1830" i="2"/>
  <c r="C1835" i="2"/>
  <c r="E1828" i="2"/>
  <c r="I1828" i="2"/>
  <c r="G1828" i="2"/>
  <c r="C1833" i="2"/>
  <c r="E1831" i="2"/>
  <c r="I1831" i="2"/>
  <c r="G1831" i="2"/>
  <c r="C1836" i="2"/>
  <c r="I1842" i="2"/>
  <c r="G1842" i="2"/>
  <c r="C1847" i="2"/>
  <c r="E1847" i="2" s="1"/>
  <c r="E1833" i="2" l="1"/>
  <c r="G1833" i="2"/>
  <c r="C1838" i="2"/>
  <c r="I1833" i="2"/>
  <c r="E1835" i="2"/>
  <c r="C1840" i="2"/>
  <c r="G1835" i="2"/>
  <c r="I1835" i="2"/>
  <c r="E1836" i="2"/>
  <c r="I1836" i="2"/>
  <c r="G1836" i="2"/>
  <c r="C1841" i="2"/>
  <c r="E1834" i="2"/>
  <c r="G1834" i="2"/>
  <c r="I1834" i="2"/>
  <c r="C1839" i="2"/>
  <c r="G1847" i="2"/>
  <c r="C1852" i="2"/>
  <c r="E1852" i="2" s="1"/>
  <c r="I1847" i="2"/>
  <c r="E1841" i="2" l="1"/>
  <c r="C1846" i="2"/>
  <c r="G1841" i="2"/>
  <c r="I1841" i="2"/>
  <c r="E1840" i="2"/>
  <c r="C1845" i="2"/>
  <c r="I1840" i="2"/>
  <c r="G1840" i="2"/>
  <c r="E1839" i="2"/>
  <c r="C1844" i="2"/>
  <c r="G1839" i="2"/>
  <c r="I1839" i="2"/>
  <c r="E1838" i="2"/>
  <c r="I1838" i="2"/>
  <c r="G1838" i="2"/>
  <c r="C1843" i="2"/>
  <c r="C1857" i="2"/>
  <c r="E1857" i="2" s="1"/>
  <c r="I1852" i="2"/>
  <c r="G1852" i="2"/>
  <c r="E1844" i="2" l="1"/>
  <c r="G1844" i="2"/>
  <c r="C1849" i="2"/>
  <c r="I1844" i="2"/>
  <c r="E1845" i="2"/>
  <c r="I1845" i="2"/>
  <c r="C1850" i="2"/>
  <c r="G1845" i="2"/>
  <c r="E1843" i="2"/>
  <c r="G1843" i="2"/>
  <c r="C1848" i="2"/>
  <c r="I1843" i="2"/>
  <c r="E1846" i="2"/>
  <c r="I1846" i="2"/>
  <c r="C1851" i="2"/>
  <c r="G1846" i="2"/>
  <c r="I1857" i="2"/>
  <c r="G1857" i="2"/>
  <c r="C1862" i="2"/>
  <c r="E1862" i="2" s="1"/>
  <c r="E1848" i="2" l="1"/>
  <c r="C1853" i="2"/>
  <c r="G1848" i="2"/>
  <c r="I1848" i="2"/>
  <c r="E1850" i="2"/>
  <c r="I1850" i="2"/>
  <c r="G1850" i="2"/>
  <c r="C1855" i="2"/>
  <c r="E1851" i="2"/>
  <c r="G1851" i="2"/>
  <c r="C1856" i="2"/>
  <c r="I1851" i="2"/>
  <c r="E1849" i="2"/>
  <c r="G1849" i="2"/>
  <c r="I1849" i="2"/>
  <c r="C1854" i="2"/>
  <c r="I1862" i="2"/>
  <c r="C1867" i="2"/>
  <c r="E1867" i="2" s="1"/>
  <c r="G1862" i="2"/>
  <c r="E1856" i="2" l="1"/>
  <c r="I1856" i="2"/>
  <c r="C1861" i="2"/>
  <c r="G1856" i="2"/>
  <c r="E1855" i="2"/>
  <c r="G1855" i="2"/>
  <c r="I1855" i="2"/>
  <c r="C1860" i="2"/>
  <c r="E1854" i="2"/>
  <c r="I1854" i="2"/>
  <c r="C1859" i="2"/>
  <c r="G1854" i="2"/>
  <c r="E1853" i="2"/>
  <c r="G1853" i="2"/>
  <c r="C1858" i="2"/>
  <c r="I1853" i="2"/>
  <c r="G1867" i="2"/>
  <c r="I1867" i="2"/>
  <c r="C1872" i="2"/>
  <c r="E1872" i="2" s="1"/>
  <c r="E1859" i="2" l="1"/>
  <c r="C1864" i="2"/>
  <c r="G1859" i="2"/>
  <c r="I1859" i="2"/>
  <c r="E1860" i="2"/>
  <c r="C1865" i="2"/>
  <c r="I1860" i="2"/>
  <c r="G1860" i="2"/>
  <c r="E1858" i="2"/>
  <c r="C1863" i="2"/>
  <c r="I1858" i="2"/>
  <c r="G1858" i="2"/>
  <c r="E1861" i="2"/>
  <c r="I1861" i="2"/>
  <c r="C1866" i="2"/>
  <c r="G1861" i="2"/>
  <c r="C1877" i="2"/>
  <c r="E1877" i="2" s="1"/>
  <c r="G1872" i="2"/>
  <c r="I1872" i="2"/>
  <c r="E1863" i="2" l="1"/>
  <c r="C1868" i="2"/>
  <c r="G1863" i="2"/>
  <c r="I1863" i="2"/>
  <c r="E1865" i="2"/>
  <c r="C1870" i="2"/>
  <c r="G1865" i="2"/>
  <c r="I1865" i="2"/>
  <c r="E1866" i="2"/>
  <c r="I1866" i="2"/>
  <c r="G1866" i="2"/>
  <c r="C1871" i="2"/>
  <c r="E1864" i="2"/>
  <c r="I1864" i="2"/>
  <c r="C1869" i="2"/>
  <c r="G1864" i="2"/>
  <c r="C1882" i="2"/>
  <c r="E1882" i="2" s="1"/>
  <c r="G1877" i="2"/>
  <c r="I1877" i="2"/>
  <c r="E1871" i="2" l="1"/>
  <c r="I1871" i="2"/>
  <c r="G1871" i="2"/>
  <c r="C1876" i="2"/>
  <c r="E1870" i="2"/>
  <c r="I1870" i="2"/>
  <c r="C1875" i="2"/>
  <c r="G1870" i="2"/>
  <c r="E1869" i="2"/>
  <c r="G1869" i="2"/>
  <c r="I1869" i="2"/>
  <c r="C1874" i="2"/>
  <c r="E1868" i="2"/>
  <c r="C1873" i="2"/>
  <c r="G1868" i="2"/>
  <c r="I1868" i="2"/>
  <c r="I1882" i="2"/>
  <c r="C1887" i="2"/>
  <c r="E1887" i="2" s="1"/>
  <c r="G1882" i="2"/>
  <c r="E1874" i="2" l="1"/>
  <c r="I1874" i="2"/>
  <c r="G1874" i="2"/>
  <c r="C1879" i="2"/>
  <c r="E1875" i="2"/>
  <c r="G1875" i="2"/>
  <c r="I1875" i="2"/>
  <c r="C1880" i="2"/>
  <c r="E1876" i="2"/>
  <c r="C1881" i="2"/>
  <c r="I1876" i="2"/>
  <c r="G1876" i="2"/>
  <c r="E1873" i="2"/>
  <c r="G1873" i="2"/>
  <c r="C1878" i="2"/>
  <c r="I1873" i="2"/>
  <c r="C1892" i="2"/>
  <c r="E1892" i="2" s="1"/>
  <c r="I1887" i="2"/>
  <c r="G1887" i="2"/>
  <c r="E1881" i="2" l="1"/>
  <c r="I1881" i="2"/>
  <c r="G1881" i="2"/>
  <c r="C1886" i="2"/>
  <c r="E1880" i="2"/>
  <c r="C1885" i="2"/>
  <c r="I1880" i="2"/>
  <c r="G1880" i="2"/>
  <c r="E1879" i="2"/>
  <c r="I1879" i="2"/>
  <c r="C1884" i="2"/>
  <c r="G1879" i="2"/>
  <c r="E1878" i="2"/>
  <c r="G1878" i="2"/>
  <c r="I1878" i="2"/>
  <c r="C1883" i="2"/>
  <c r="I1892" i="2"/>
  <c r="C1897" i="2"/>
  <c r="E1897" i="2" s="1"/>
  <c r="G1892" i="2"/>
  <c r="E1884" i="2" l="1"/>
  <c r="C1889" i="2"/>
  <c r="G1884" i="2"/>
  <c r="I1884" i="2"/>
  <c r="E1885" i="2"/>
  <c r="G1885" i="2"/>
  <c r="I1885" i="2"/>
  <c r="C1890" i="2"/>
  <c r="E1883" i="2"/>
  <c r="G1883" i="2"/>
  <c r="C1888" i="2"/>
  <c r="I1883" i="2"/>
  <c r="E1886" i="2"/>
  <c r="I1886" i="2"/>
  <c r="G1886" i="2"/>
  <c r="C1891" i="2"/>
  <c r="C1902" i="2"/>
  <c r="E1902" i="2" s="1"/>
  <c r="G1897" i="2"/>
  <c r="I1897" i="2"/>
  <c r="E1888" i="2" l="1"/>
  <c r="C1893" i="2"/>
  <c r="G1888" i="2"/>
  <c r="I1888" i="2"/>
  <c r="E1890" i="2"/>
  <c r="I1890" i="2"/>
  <c r="C1895" i="2"/>
  <c r="G1890" i="2"/>
  <c r="E1891" i="2"/>
  <c r="I1891" i="2"/>
  <c r="C1896" i="2"/>
  <c r="G1891" i="2"/>
  <c r="E1889" i="2"/>
  <c r="I1889" i="2"/>
  <c r="G1889" i="2"/>
  <c r="C1894" i="2"/>
  <c r="C1907" i="2"/>
  <c r="E1907" i="2" s="1"/>
  <c r="G1902" i="2"/>
  <c r="I1902" i="2"/>
  <c r="E1896" i="2" l="1"/>
  <c r="I1896" i="2"/>
  <c r="G1896" i="2"/>
  <c r="C1901" i="2"/>
  <c r="E1895" i="2"/>
  <c r="I1895" i="2"/>
  <c r="C1900" i="2"/>
  <c r="G1895" i="2"/>
  <c r="E1894" i="2"/>
  <c r="G1894" i="2"/>
  <c r="C1899" i="2"/>
  <c r="I1894" i="2"/>
  <c r="E1893" i="2"/>
  <c r="I1893" i="2"/>
  <c r="G1893" i="2"/>
  <c r="C1898" i="2"/>
  <c r="G1907" i="2"/>
  <c r="C1912" i="2"/>
  <c r="E1912" i="2" s="1"/>
  <c r="I1907" i="2"/>
  <c r="E1899" i="2" l="1"/>
  <c r="C1904" i="2"/>
  <c r="I1899" i="2"/>
  <c r="G1899" i="2"/>
  <c r="E1900" i="2"/>
  <c r="C1905" i="2"/>
  <c r="G1900" i="2"/>
  <c r="I1900" i="2"/>
  <c r="E1898" i="2"/>
  <c r="C1903" i="2"/>
  <c r="G1898" i="2"/>
  <c r="I1898" i="2"/>
  <c r="E1901" i="2"/>
  <c r="C1906" i="2"/>
  <c r="G1901" i="2"/>
  <c r="I1901" i="2"/>
  <c r="I1912" i="2"/>
  <c r="C1917" i="2"/>
  <c r="E1917" i="2" s="1"/>
  <c r="G1912" i="2"/>
  <c r="E1903" i="2" l="1"/>
  <c r="G1903" i="2"/>
  <c r="C1908" i="2"/>
  <c r="I1903" i="2"/>
  <c r="E1905" i="2"/>
  <c r="I1905" i="2"/>
  <c r="G1905" i="2"/>
  <c r="C1910" i="2"/>
  <c r="E1906" i="2"/>
  <c r="G1906" i="2"/>
  <c r="C1911" i="2"/>
  <c r="I1906" i="2"/>
  <c r="E1904" i="2"/>
  <c r="C1909" i="2"/>
  <c r="G1904" i="2"/>
  <c r="I1904" i="2"/>
  <c r="G1917" i="2"/>
  <c r="I1917" i="2"/>
  <c r="C1922" i="2"/>
  <c r="E1922" i="2" s="1"/>
  <c r="E1911" i="2" l="1"/>
  <c r="C1916" i="2"/>
  <c r="I1911" i="2"/>
  <c r="G1911" i="2"/>
  <c r="E1910" i="2"/>
  <c r="I1910" i="2"/>
  <c r="G1910" i="2"/>
  <c r="C1915" i="2"/>
  <c r="E1908" i="2"/>
  <c r="G1908" i="2"/>
  <c r="C1913" i="2"/>
  <c r="I1908" i="2"/>
  <c r="E1909" i="2"/>
  <c r="C1914" i="2"/>
  <c r="G1909" i="2"/>
  <c r="I1909" i="2"/>
  <c r="I1922" i="2"/>
  <c r="C1927" i="2"/>
  <c r="E1927" i="2" s="1"/>
  <c r="G1922" i="2"/>
  <c r="E1913" i="2" l="1"/>
  <c r="C1918" i="2"/>
  <c r="G1913" i="2"/>
  <c r="I1913" i="2"/>
  <c r="E1915" i="2"/>
  <c r="G1915" i="2"/>
  <c r="C1920" i="2"/>
  <c r="I1915" i="2"/>
  <c r="E1914" i="2"/>
  <c r="C1919" i="2"/>
  <c r="G1914" i="2"/>
  <c r="I1914" i="2"/>
  <c r="E1916" i="2"/>
  <c r="C1921" i="2"/>
  <c r="I1916" i="2"/>
  <c r="G1916" i="2"/>
  <c r="G1927" i="2"/>
  <c r="I1927" i="2"/>
  <c r="C1932" i="2"/>
  <c r="E1932" i="2" s="1"/>
  <c r="E1919" i="2" l="1"/>
  <c r="I1919" i="2"/>
  <c r="C1924" i="2"/>
  <c r="G1919" i="2"/>
  <c r="E1920" i="2"/>
  <c r="C1925" i="2"/>
  <c r="I1920" i="2"/>
  <c r="G1920" i="2"/>
  <c r="E1921" i="2"/>
  <c r="I1921" i="2"/>
  <c r="G1921" i="2"/>
  <c r="C1926" i="2"/>
  <c r="E1918" i="2"/>
  <c r="C1923" i="2"/>
  <c r="I1918" i="2"/>
  <c r="G1918" i="2"/>
  <c r="C1937" i="2"/>
  <c r="E1937" i="2" s="1"/>
  <c r="I1932" i="2"/>
  <c r="G1932" i="2"/>
  <c r="E1926" i="2" l="1"/>
  <c r="G1926" i="2"/>
  <c r="I1926" i="2"/>
  <c r="C1931" i="2"/>
  <c r="E1925" i="2"/>
  <c r="G1925" i="2"/>
  <c r="C1930" i="2"/>
  <c r="I1925" i="2"/>
  <c r="E1924" i="2"/>
  <c r="C1929" i="2"/>
  <c r="G1924" i="2"/>
  <c r="I1924" i="2"/>
  <c r="E1923" i="2"/>
  <c r="C1928" i="2"/>
  <c r="I1923" i="2"/>
  <c r="G1923" i="2"/>
  <c r="I1937" i="2"/>
  <c r="C1942" i="2"/>
  <c r="E1942" i="2" s="1"/>
  <c r="G1937" i="2"/>
  <c r="E1929" i="2" l="1"/>
  <c r="C1934" i="2"/>
  <c r="G1929" i="2"/>
  <c r="I1929" i="2"/>
  <c r="E1930" i="2"/>
  <c r="G1930" i="2"/>
  <c r="I1930" i="2"/>
  <c r="C1935" i="2"/>
  <c r="E1931" i="2"/>
  <c r="I1931" i="2"/>
  <c r="G1931" i="2"/>
  <c r="C1936" i="2"/>
  <c r="E1928" i="2"/>
  <c r="I1928" i="2"/>
  <c r="C1933" i="2"/>
  <c r="G1928" i="2"/>
  <c r="G1942" i="2"/>
  <c r="I1942" i="2"/>
  <c r="C1947" i="2"/>
  <c r="E1947" i="2" s="1"/>
  <c r="E1936" i="2" l="1"/>
  <c r="I1936" i="2"/>
  <c r="C1941" i="2"/>
  <c r="G1936" i="2"/>
  <c r="E1935" i="2"/>
  <c r="I1935" i="2"/>
  <c r="C1940" i="2"/>
  <c r="G1935" i="2"/>
  <c r="E1933" i="2"/>
  <c r="C1938" i="2"/>
  <c r="I1933" i="2"/>
  <c r="G1933" i="2"/>
  <c r="E1934" i="2"/>
  <c r="G1934" i="2"/>
  <c r="I1934" i="2"/>
  <c r="C1939" i="2"/>
  <c r="C1952" i="2"/>
  <c r="E1952" i="2" s="1"/>
  <c r="G1947" i="2"/>
  <c r="I1947" i="2"/>
  <c r="E1938" i="2" l="1"/>
  <c r="G1938" i="2"/>
  <c r="C1943" i="2"/>
  <c r="I1938" i="2"/>
  <c r="E1940" i="2"/>
  <c r="I1940" i="2"/>
  <c r="G1940" i="2"/>
  <c r="C1945" i="2"/>
  <c r="E1939" i="2"/>
  <c r="G1939" i="2"/>
  <c r="I1939" i="2"/>
  <c r="C1944" i="2"/>
  <c r="E1941" i="2"/>
  <c r="I1941" i="2"/>
  <c r="G1941" i="2"/>
  <c r="C1946" i="2"/>
  <c r="I1952" i="2"/>
  <c r="G1952" i="2"/>
  <c r="C1957" i="2"/>
  <c r="E1957" i="2" s="1"/>
  <c r="E1944" i="2" l="1"/>
  <c r="G1944" i="2"/>
  <c r="I1944" i="2"/>
  <c r="C1949" i="2"/>
  <c r="E1945" i="2"/>
  <c r="G1945" i="2"/>
  <c r="C1950" i="2"/>
  <c r="I1945" i="2"/>
  <c r="E1946" i="2"/>
  <c r="C1951" i="2"/>
  <c r="I1946" i="2"/>
  <c r="G1946" i="2"/>
  <c r="E1943" i="2"/>
  <c r="I1943" i="2"/>
  <c r="G1943" i="2"/>
  <c r="C1948" i="2"/>
  <c r="I1957" i="2"/>
  <c r="C1962" i="2"/>
  <c r="E1962" i="2" s="1"/>
  <c r="G1957" i="2"/>
  <c r="E1951" i="2" l="1"/>
  <c r="I1951" i="2"/>
  <c r="G1951" i="2"/>
  <c r="C1956" i="2"/>
  <c r="E1950" i="2"/>
  <c r="I1950" i="2"/>
  <c r="G1950" i="2"/>
  <c r="C1955" i="2"/>
  <c r="E1948" i="2"/>
  <c r="G1948" i="2"/>
  <c r="C1953" i="2"/>
  <c r="I1948" i="2"/>
  <c r="E1949" i="2"/>
  <c r="I1949" i="2"/>
  <c r="G1949" i="2"/>
  <c r="C1954" i="2"/>
  <c r="I1962" i="2"/>
  <c r="G1962" i="2"/>
  <c r="C1967" i="2"/>
  <c r="E1967" i="2" s="1"/>
  <c r="E1953" i="2" l="1"/>
  <c r="C1958" i="2"/>
  <c r="G1953" i="2"/>
  <c r="I1953" i="2"/>
  <c r="E1955" i="2"/>
  <c r="C1960" i="2"/>
  <c r="I1955" i="2"/>
  <c r="G1955" i="2"/>
  <c r="E1954" i="2"/>
  <c r="G1954" i="2"/>
  <c r="I1954" i="2"/>
  <c r="C1959" i="2"/>
  <c r="E1956" i="2"/>
  <c r="I1956" i="2"/>
  <c r="G1956" i="2"/>
  <c r="C1961" i="2"/>
  <c r="I1967" i="2"/>
  <c r="G1967" i="2"/>
  <c r="C1972" i="2"/>
  <c r="E1972" i="2" s="1"/>
  <c r="E1959" i="2" l="1"/>
  <c r="G1959" i="2"/>
  <c r="C1964" i="2"/>
  <c r="I1959" i="2"/>
  <c r="E1960" i="2"/>
  <c r="C1965" i="2"/>
  <c r="I1960" i="2"/>
  <c r="G1960" i="2"/>
  <c r="E1961" i="2"/>
  <c r="C1966" i="2"/>
  <c r="G1961" i="2"/>
  <c r="I1961" i="2"/>
  <c r="E1958" i="2"/>
  <c r="I1958" i="2"/>
  <c r="G1958" i="2"/>
  <c r="C1963" i="2"/>
  <c r="G1972" i="2"/>
  <c r="I1972" i="2"/>
  <c r="C1977" i="2"/>
  <c r="E1977" i="2" s="1"/>
  <c r="E1966" i="2" l="1"/>
  <c r="I1966" i="2"/>
  <c r="G1966" i="2"/>
  <c r="C1971" i="2"/>
  <c r="E1965" i="2"/>
  <c r="G1965" i="2"/>
  <c r="C1970" i="2"/>
  <c r="I1965" i="2"/>
  <c r="E1963" i="2"/>
  <c r="I1963" i="2"/>
  <c r="C1968" i="2"/>
  <c r="G1963" i="2"/>
  <c r="E1964" i="2"/>
  <c r="I1964" i="2"/>
  <c r="C1969" i="2"/>
  <c r="G1964" i="2"/>
  <c r="I1977" i="2"/>
  <c r="G1977" i="2"/>
  <c r="C1982" i="2"/>
  <c r="E1982" i="2" s="1"/>
  <c r="E1968" i="2" l="1"/>
  <c r="G1968" i="2"/>
  <c r="I1968" i="2"/>
  <c r="C1973" i="2"/>
  <c r="E1970" i="2"/>
  <c r="C1975" i="2"/>
  <c r="G1970" i="2"/>
  <c r="I1970" i="2"/>
  <c r="E1971" i="2"/>
  <c r="G1971" i="2"/>
  <c r="C1976" i="2"/>
  <c r="I1971" i="2"/>
  <c r="E1969" i="2"/>
  <c r="C1974" i="2"/>
  <c r="G1969" i="2"/>
  <c r="I1969" i="2"/>
  <c r="G1982" i="2"/>
  <c r="I1982" i="2"/>
  <c r="C1987" i="2"/>
  <c r="E1987" i="2" s="1"/>
  <c r="E1976" i="2" l="1"/>
  <c r="G1976" i="2"/>
  <c r="I1976" i="2"/>
  <c r="C1981" i="2"/>
  <c r="E1975" i="2"/>
  <c r="I1975" i="2"/>
  <c r="C1980" i="2"/>
  <c r="G1975" i="2"/>
  <c r="E1973" i="2"/>
  <c r="C1978" i="2"/>
  <c r="G1973" i="2"/>
  <c r="I1973" i="2"/>
  <c r="E1974" i="2"/>
  <c r="I1974" i="2"/>
  <c r="G1974" i="2"/>
  <c r="C1979" i="2"/>
  <c r="I1987" i="2"/>
  <c r="C1992" i="2"/>
  <c r="G1987" i="2"/>
  <c r="E1992" i="2" l="1"/>
  <c r="C1997" i="2"/>
  <c r="E1978" i="2"/>
  <c r="C1983" i="2"/>
  <c r="G1978" i="2"/>
  <c r="I1978" i="2"/>
  <c r="E1980" i="2"/>
  <c r="I1980" i="2"/>
  <c r="G1980" i="2"/>
  <c r="C1985" i="2"/>
  <c r="E1979" i="2"/>
  <c r="I1979" i="2"/>
  <c r="G1979" i="2"/>
  <c r="C1984" i="2"/>
  <c r="E1981" i="2"/>
  <c r="C1986" i="2"/>
  <c r="I1981" i="2"/>
  <c r="G1981" i="2"/>
  <c r="G1992" i="2"/>
  <c r="I1992" i="2"/>
  <c r="E1997" i="2" l="1"/>
  <c r="C2002" i="2"/>
  <c r="G1997" i="2"/>
  <c r="I1997" i="2"/>
  <c r="E1984" i="2"/>
  <c r="C1989" i="2"/>
  <c r="I1984" i="2"/>
  <c r="G1984" i="2"/>
  <c r="E1985" i="2"/>
  <c r="G1985" i="2"/>
  <c r="C1990" i="2"/>
  <c r="I1985" i="2"/>
  <c r="E1986" i="2"/>
  <c r="G1986" i="2"/>
  <c r="C1991" i="2"/>
  <c r="C1996" i="2" s="1"/>
  <c r="I1986" i="2"/>
  <c r="E1983" i="2"/>
  <c r="G1983" i="2"/>
  <c r="I1983" i="2"/>
  <c r="C1988" i="2"/>
  <c r="E1996" i="2" l="1"/>
  <c r="I1996" i="2"/>
  <c r="C2001" i="2"/>
  <c r="G1996" i="2"/>
  <c r="C2007" i="2"/>
  <c r="E2002" i="2"/>
  <c r="G2002" i="2"/>
  <c r="I2002" i="2"/>
  <c r="E1988" i="2"/>
  <c r="G1988" i="2"/>
  <c r="I1988" i="2"/>
  <c r="C1993" i="2"/>
  <c r="C1998" i="2" s="1"/>
  <c r="E1991" i="2"/>
  <c r="I1991" i="2"/>
  <c r="G1991" i="2"/>
  <c r="E1990" i="2"/>
  <c r="G1990" i="2"/>
  <c r="I1990" i="2"/>
  <c r="C1995" i="2"/>
  <c r="C2000" i="2" s="1"/>
  <c r="E1989" i="2"/>
  <c r="I1989" i="2"/>
  <c r="G1989" i="2"/>
  <c r="C1994" i="2"/>
  <c r="C1999" i="2" s="1"/>
  <c r="G1998" i="2" l="1"/>
  <c r="C2003" i="2"/>
  <c r="E1998" i="2"/>
  <c r="I1998" i="2"/>
  <c r="E1999" i="2"/>
  <c r="I1999" i="2"/>
  <c r="C2004" i="2"/>
  <c r="G1999" i="2"/>
  <c r="E2007" i="2"/>
  <c r="C2012" i="2"/>
  <c r="G2007" i="2"/>
  <c r="I2007" i="2"/>
  <c r="C2005" i="2"/>
  <c r="I2000" i="2"/>
  <c r="E2000" i="2"/>
  <c r="G2000" i="2"/>
  <c r="C2006" i="2"/>
  <c r="G2001" i="2"/>
  <c r="E2001" i="2"/>
  <c r="I2001" i="2"/>
  <c r="E1995" i="2"/>
  <c r="G1995" i="2"/>
  <c r="I1995" i="2"/>
  <c r="E1993" i="2"/>
  <c r="G1993" i="2"/>
  <c r="I1993" i="2"/>
  <c r="E1994" i="2"/>
  <c r="G1994" i="2"/>
  <c r="I1994" i="2"/>
  <c r="C2017" i="2" l="1"/>
  <c r="E2012" i="2"/>
  <c r="G2012" i="2"/>
  <c r="I2012" i="2"/>
  <c r="C2009" i="2"/>
  <c r="E2004" i="2"/>
  <c r="G2004" i="2"/>
  <c r="I2004" i="2"/>
  <c r="E2006" i="2"/>
  <c r="G2006" i="2"/>
  <c r="I2006" i="2"/>
  <c r="C2011" i="2"/>
  <c r="C2008" i="2"/>
  <c r="G2003" i="2"/>
  <c r="E2003" i="2"/>
  <c r="I2003" i="2"/>
  <c r="I2005" i="2"/>
  <c r="E2005" i="2"/>
  <c r="C2010" i="2"/>
  <c r="G2005" i="2"/>
  <c r="G2011" i="2" l="1"/>
  <c r="E2011" i="2"/>
  <c r="C2016" i="2"/>
  <c r="I2011" i="2"/>
  <c r="E2009" i="2"/>
  <c r="I2009" i="2"/>
  <c r="G2009" i="2"/>
  <c r="C2014" i="2"/>
  <c r="C2015" i="2"/>
  <c r="E2010" i="2"/>
  <c r="I2010" i="2"/>
  <c r="G2010" i="2"/>
  <c r="C2013" i="2"/>
  <c r="G2008" i="2"/>
  <c r="E2008" i="2"/>
  <c r="I2008" i="2"/>
  <c r="E2017" i="2"/>
  <c r="I2017" i="2"/>
  <c r="G2017" i="2"/>
  <c r="C2022" i="2"/>
  <c r="C2018" i="2" l="1"/>
  <c r="I2013" i="2"/>
  <c r="G2013" i="2"/>
  <c r="E2013" i="2"/>
  <c r="C2020" i="2"/>
  <c r="G2015" i="2"/>
  <c r="I2015" i="2"/>
  <c r="E2015" i="2"/>
  <c r="E2022" i="2"/>
  <c r="G2022" i="2"/>
  <c r="I2022" i="2"/>
  <c r="C2027" i="2"/>
  <c r="C2019" i="2"/>
  <c r="E2014" i="2"/>
  <c r="I2014" i="2"/>
  <c r="G2014" i="2"/>
  <c r="E2016" i="2"/>
  <c r="I2016" i="2"/>
  <c r="G2016" i="2"/>
  <c r="C2021" i="2"/>
  <c r="G2027" i="2" l="1"/>
  <c r="I2027" i="2"/>
  <c r="C2032" i="2"/>
  <c r="E2027" i="2"/>
  <c r="G2020" i="2"/>
  <c r="C2025" i="2"/>
  <c r="I2020" i="2"/>
  <c r="E2020" i="2"/>
  <c r="E2021" i="2"/>
  <c r="C2026" i="2"/>
  <c r="I2021" i="2"/>
  <c r="G2021" i="2"/>
  <c r="C2024" i="2"/>
  <c r="G2019" i="2"/>
  <c r="E2019" i="2"/>
  <c r="I2019" i="2"/>
  <c r="G2018" i="2"/>
  <c r="I2018" i="2"/>
  <c r="E2018" i="2"/>
  <c r="C2023" i="2"/>
  <c r="I2026" i="2" l="1"/>
  <c r="E2026" i="2"/>
  <c r="G2026" i="2"/>
  <c r="C2031" i="2"/>
  <c r="E2025" i="2"/>
  <c r="C2030" i="2"/>
  <c r="G2025" i="2"/>
  <c r="I2025" i="2"/>
  <c r="C2028" i="2"/>
  <c r="G2023" i="2"/>
  <c r="I2023" i="2"/>
  <c r="E2023" i="2"/>
  <c r="E2032" i="2"/>
  <c r="C2037" i="2"/>
  <c r="G2032" i="2"/>
  <c r="I2032" i="2"/>
  <c r="G2024" i="2"/>
  <c r="C2029" i="2"/>
  <c r="E2024" i="2"/>
  <c r="I2024" i="2"/>
  <c r="G2028" i="2" l="1"/>
  <c r="E2028" i="2"/>
  <c r="I2028" i="2"/>
  <c r="C2033" i="2"/>
  <c r="E2029" i="2"/>
  <c r="C2034" i="2"/>
  <c r="I2029" i="2"/>
  <c r="G2029" i="2"/>
  <c r="C2035" i="2"/>
  <c r="G2030" i="2"/>
  <c r="E2030" i="2"/>
  <c r="I2030" i="2"/>
  <c r="I2031" i="2"/>
  <c r="E2031" i="2"/>
  <c r="C2036" i="2"/>
  <c r="G2031" i="2"/>
  <c r="E2037" i="2"/>
  <c r="I2037" i="2"/>
  <c r="C2042" i="2"/>
  <c r="G2037" i="2"/>
  <c r="C2040" i="2" l="1"/>
  <c r="E2035" i="2"/>
  <c r="G2035" i="2"/>
  <c r="I2035" i="2"/>
  <c r="G2034" i="2"/>
  <c r="E2034" i="2"/>
  <c r="C2039" i="2"/>
  <c r="I2034" i="2"/>
  <c r="G2033" i="2"/>
  <c r="E2033" i="2"/>
  <c r="C2038" i="2"/>
  <c r="I2033" i="2"/>
  <c r="I2042" i="2"/>
  <c r="E2042" i="2"/>
  <c r="G2042" i="2"/>
  <c r="C2047" i="2"/>
  <c r="G2036" i="2"/>
  <c r="I2036" i="2"/>
  <c r="C2041" i="2"/>
  <c r="E2036" i="2"/>
  <c r="C2043" i="2" l="1"/>
  <c r="E2038" i="2"/>
  <c r="G2038" i="2"/>
  <c r="I2038" i="2"/>
  <c r="G2041" i="2"/>
  <c r="I2041" i="2"/>
  <c r="C2046" i="2"/>
  <c r="E2041" i="2"/>
  <c r="C2044" i="2"/>
  <c r="E2039" i="2"/>
  <c r="I2039" i="2"/>
  <c r="G2039" i="2"/>
  <c r="C2052" i="2"/>
  <c r="G2047" i="2"/>
  <c r="I2047" i="2"/>
  <c r="E2047" i="2"/>
  <c r="G2040" i="2"/>
  <c r="C2045" i="2"/>
  <c r="I2040" i="2"/>
  <c r="E2040" i="2"/>
  <c r="G2044" i="2" l="1"/>
  <c r="I2044" i="2"/>
  <c r="C2049" i="2"/>
  <c r="E2044" i="2"/>
  <c r="G2046" i="2"/>
  <c r="E2046" i="2"/>
  <c r="I2046" i="2"/>
  <c r="C2051" i="2"/>
  <c r="C2050" i="2"/>
  <c r="I2045" i="2"/>
  <c r="G2045" i="2"/>
  <c r="E2045" i="2"/>
  <c r="C2057" i="2"/>
  <c r="E2052" i="2"/>
  <c r="G2052" i="2"/>
  <c r="I2052" i="2"/>
  <c r="G2043" i="2"/>
  <c r="I2043" i="2"/>
  <c r="E2043" i="2"/>
  <c r="C2048" i="2"/>
  <c r="C2062" i="2" l="1"/>
  <c r="I2057" i="2"/>
  <c r="G2057" i="2"/>
  <c r="E2057" i="2"/>
  <c r="C2055" i="2"/>
  <c r="G2050" i="2"/>
  <c r="I2050" i="2"/>
  <c r="E2050" i="2"/>
  <c r="G2048" i="2"/>
  <c r="I2048" i="2"/>
  <c r="C2053" i="2"/>
  <c r="E2048" i="2"/>
  <c r="E2051" i="2"/>
  <c r="C2056" i="2"/>
  <c r="I2051" i="2"/>
  <c r="G2051" i="2"/>
  <c r="C2054" i="2"/>
  <c r="G2049" i="2"/>
  <c r="I2049" i="2"/>
  <c r="E2049" i="2"/>
  <c r="E2053" i="2" l="1"/>
  <c r="C2058" i="2"/>
  <c r="G2053" i="2"/>
  <c r="I2053" i="2"/>
  <c r="G2054" i="2"/>
  <c r="C2059" i="2"/>
  <c r="I2054" i="2"/>
  <c r="E2054" i="2"/>
  <c r="C2060" i="2"/>
  <c r="E2055" i="2"/>
  <c r="G2055" i="2"/>
  <c r="I2055" i="2"/>
  <c r="G2056" i="2"/>
  <c r="C2061" i="2"/>
  <c r="E2056" i="2"/>
  <c r="I2056" i="2"/>
  <c r="G2062" i="2"/>
  <c r="C2067" i="2"/>
  <c r="E2062" i="2"/>
  <c r="I2062" i="2"/>
  <c r="E2060" i="2" l="1"/>
  <c r="C2065" i="2"/>
  <c r="G2060" i="2"/>
  <c r="I2060" i="2"/>
  <c r="I2067" i="2"/>
  <c r="E2067" i="2"/>
  <c r="C2072" i="2"/>
  <c r="G2067" i="2"/>
  <c r="C2064" i="2"/>
  <c r="G2059" i="2"/>
  <c r="E2059" i="2"/>
  <c r="I2059" i="2"/>
  <c r="E2061" i="2"/>
  <c r="I2061" i="2"/>
  <c r="C2066" i="2"/>
  <c r="G2061" i="2"/>
  <c r="G2058" i="2"/>
  <c r="E2058" i="2"/>
  <c r="C2063" i="2"/>
  <c r="I2058" i="2"/>
  <c r="I2066" i="2" l="1"/>
  <c r="G2066" i="2"/>
  <c r="E2066" i="2"/>
  <c r="C2071" i="2"/>
  <c r="I2064" i="2"/>
  <c r="C2069" i="2"/>
  <c r="E2064" i="2"/>
  <c r="G2064" i="2"/>
  <c r="C2068" i="2"/>
  <c r="E2063" i="2"/>
  <c r="I2063" i="2"/>
  <c r="G2063" i="2"/>
  <c r="G2072" i="2"/>
  <c r="I2072" i="2"/>
  <c r="C2077" i="2"/>
  <c r="E2072" i="2"/>
  <c r="G2065" i="2"/>
  <c r="E2065" i="2"/>
  <c r="C2070" i="2"/>
  <c r="I2065" i="2"/>
  <c r="E2068" i="2" l="1"/>
  <c r="I2068" i="2"/>
  <c r="C2073" i="2"/>
  <c r="G2068" i="2"/>
  <c r="E2069" i="2"/>
  <c r="I2069" i="2"/>
  <c r="G2069" i="2"/>
  <c r="C2074" i="2"/>
  <c r="E2070" i="2"/>
  <c r="G2070" i="2"/>
  <c r="I2070" i="2"/>
  <c r="C2075" i="2"/>
  <c r="C2076" i="2"/>
  <c r="G2071" i="2"/>
  <c r="I2071" i="2"/>
  <c r="E2071" i="2"/>
  <c r="G2077" i="2"/>
  <c r="I2077" i="2"/>
  <c r="C2082" i="2"/>
  <c r="E2077" i="2"/>
  <c r="E2075" i="2" l="1"/>
  <c r="I2075" i="2"/>
  <c r="C2080" i="2"/>
  <c r="G2075" i="2"/>
  <c r="G2074" i="2"/>
  <c r="E2074" i="2"/>
  <c r="I2074" i="2"/>
  <c r="C2079" i="2"/>
  <c r="E2082" i="2"/>
  <c r="G2082" i="2"/>
  <c r="C2087" i="2"/>
  <c r="I2082" i="2"/>
  <c r="I2073" i="2"/>
  <c r="E2073" i="2"/>
  <c r="C2078" i="2"/>
  <c r="G2073" i="2"/>
  <c r="C2081" i="2"/>
  <c r="E2076" i="2"/>
  <c r="G2076" i="2"/>
  <c r="I2076" i="2"/>
  <c r="C2092" i="2" l="1"/>
  <c r="G2087" i="2"/>
  <c r="E2087" i="2"/>
  <c r="I2087" i="2"/>
  <c r="E2079" i="2"/>
  <c r="C2084" i="2"/>
  <c r="G2079" i="2"/>
  <c r="I2079" i="2"/>
  <c r="G2078" i="2"/>
  <c r="I2078" i="2"/>
  <c r="E2078" i="2"/>
  <c r="C2083" i="2"/>
  <c r="C2085" i="2"/>
  <c r="I2080" i="2"/>
  <c r="E2080" i="2"/>
  <c r="G2080" i="2"/>
  <c r="C2086" i="2"/>
  <c r="G2081" i="2"/>
  <c r="E2081" i="2"/>
  <c r="I2081" i="2"/>
  <c r="E2083" i="2" l="1"/>
  <c r="C2088" i="2"/>
  <c r="I2083" i="2"/>
  <c r="G2083" i="2"/>
  <c r="G2084" i="2"/>
  <c r="I2084" i="2"/>
  <c r="C2089" i="2"/>
  <c r="E2084" i="2"/>
  <c r="I2086" i="2"/>
  <c r="G2086" i="2"/>
  <c r="C2091" i="2"/>
  <c r="E2086" i="2"/>
  <c r="E2085" i="2"/>
  <c r="I2085" i="2"/>
  <c r="G2085" i="2"/>
  <c r="C2090" i="2"/>
  <c r="E2092" i="2"/>
  <c r="I2092" i="2"/>
  <c r="C2097" i="2"/>
  <c r="G2092" i="2"/>
  <c r="G2091" i="2" l="1"/>
  <c r="E2091" i="2"/>
  <c r="I2091" i="2"/>
  <c r="C2096" i="2"/>
  <c r="G2097" i="2"/>
  <c r="I2097" i="2"/>
  <c r="C2102" i="2"/>
  <c r="E2097" i="2"/>
  <c r="G2089" i="2"/>
  <c r="E2089" i="2"/>
  <c r="C2094" i="2"/>
  <c r="I2089" i="2"/>
  <c r="E2088" i="2"/>
  <c r="I2088" i="2"/>
  <c r="C2093" i="2"/>
  <c r="G2088" i="2"/>
  <c r="C2095" i="2"/>
  <c r="G2090" i="2"/>
  <c r="I2090" i="2"/>
  <c r="E2090" i="2"/>
  <c r="C2100" i="2" l="1"/>
  <c r="G2095" i="2"/>
  <c r="I2095" i="2"/>
  <c r="E2095" i="2"/>
  <c r="C2098" i="2"/>
  <c r="E2093" i="2"/>
  <c r="I2093" i="2"/>
  <c r="G2093" i="2"/>
  <c r="G2094" i="2"/>
  <c r="C2099" i="2"/>
  <c r="E2094" i="2"/>
  <c r="I2094" i="2"/>
  <c r="C2107" i="2"/>
  <c r="E2102" i="2"/>
  <c r="I2102" i="2"/>
  <c r="G2102" i="2"/>
  <c r="C2101" i="2"/>
  <c r="I2096" i="2"/>
  <c r="E2096" i="2"/>
  <c r="G2096" i="2"/>
  <c r="C2104" i="2" l="1"/>
  <c r="G2099" i="2"/>
  <c r="E2099" i="2"/>
  <c r="I2099" i="2"/>
  <c r="E2101" i="2"/>
  <c r="G2101" i="2"/>
  <c r="I2101" i="2"/>
  <c r="C2106" i="2"/>
  <c r="C2103" i="2"/>
  <c r="G2098" i="2"/>
  <c r="I2098" i="2"/>
  <c r="E2098" i="2"/>
  <c r="C2112" i="2"/>
  <c r="G2107" i="2"/>
  <c r="E2107" i="2"/>
  <c r="I2107" i="2"/>
  <c r="G2100" i="2"/>
  <c r="I2100" i="2"/>
  <c r="E2100" i="2"/>
  <c r="C2105" i="2"/>
  <c r="C2108" i="2" l="1"/>
  <c r="G2103" i="2"/>
  <c r="I2103" i="2"/>
  <c r="E2103" i="2"/>
  <c r="E2105" i="2"/>
  <c r="I2105" i="2"/>
  <c r="G2105" i="2"/>
  <c r="C2110" i="2"/>
  <c r="E2106" i="2"/>
  <c r="C2111" i="2"/>
  <c r="I2106" i="2"/>
  <c r="G2106" i="2"/>
  <c r="I2112" i="2"/>
  <c r="G2112" i="2"/>
  <c r="C2117" i="2"/>
  <c r="E2112" i="2"/>
  <c r="C2109" i="2"/>
  <c r="E2104" i="2"/>
  <c r="G2104" i="2"/>
  <c r="I2104" i="2"/>
  <c r="G2117" i="2" l="1"/>
  <c r="I2117" i="2"/>
  <c r="E2117" i="2"/>
  <c r="C2122" i="2"/>
  <c r="I2111" i="2"/>
  <c r="E2111" i="2"/>
  <c r="C2116" i="2"/>
  <c r="G2111" i="2"/>
  <c r="I2110" i="2"/>
  <c r="C2115" i="2"/>
  <c r="E2110" i="2"/>
  <c r="G2110" i="2"/>
  <c r="C2114" i="2"/>
  <c r="G2109" i="2"/>
  <c r="E2109" i="2"/>
  <c r="I2109" i="2"/>
  <c r="C2113" i="2"/>
  <c r="G2108" i="2"/>
  <c r="E2108" i="2"/>
  <c r="I2108" i="2"/>
  <c r="C2118" i="2" l="1"/>
  <c r="G2113" i="2"/>
  <c r="E2113" i="2"/>
  <c r="I2113" i="2"/>
  <c r="C2120" i="2"/>
  <c r="I2115" i="2"/>
  <c r="E2115" i="2"/>
  <c r="G2115" i="2"/>
  <c r="C2121" i="2"/>
  <c r="E2116" i="2"/>
  <c r="I2116" i="2"/>
  <c r="G2116" i="2"/>
  <c r="E2122" i="2"/>
  <c r="C2127" i="2"/>
  <c r="I2122" i="2"/>
  <c r="G2122" i="2"/>
  <c r="G2114" i="2"/>
  <c r="E2114" i="2"/>
  <c r="I2114" i="2"/>
  <c r="C2119" i="2"/>
  <c r="G2127" i="2" l="1"/>
  <c r="E2127" i="2"/>
  <c r="I2127" i="2"/>
  <c r="C2132" i="2"/>
  <c r="I2121" i="2"/>
  <c r="G2121" i="2"/>
  <c r="C2126" i="2"/>
  <c r="E2121" i="2"/>
  <c r="E2120" i="2"/>
  <c r="C2125" i="2"/>
  <c r="G2120" i="2"/>
  <c r="I2120" i="2"/>
  <c r="G2119" i="2"/>
  <c r="E2119" i="2"/>
  <c r="C2124" i="2"/>
  <c r="I2119" i="2"/>
  <c r="I2118" i="2"/>
  <c r="E2118" i="2"/>
  <c r="G2118" i="2"/>
  <c r="C2123" i="2"/>
  <c r="C2129" i="2" l="1"/>
  <c r="I2124" i="2"/>
  <c r="G2124" i="2"/>
  <c r="E2124" i="2"/>
  <c r="I2125" i="2"/>
  <c r="G2125" i="2"/>
  <c r="E2125" i="2"/>
  <c r="C2130" i="2"/>
  <c r="C2131" i="2"/>
  <c r="I2126" i="2"/>
  <c r="E2126" i="2"/>
  <c r="G2126" i="2"/>
  <c r="C2128" i="2"/>
  <c r="E2123" i="2"/>
  <c r="G2123" i="2"/>
  <c r="I2123" i="2"/>
  <c r="C2137" i="2"/>
  <c r="E2132" i="2"/>
  <c r="I2132" i="2"/>
  <c r="G2132" i="2"/>
  <c r="C2136" i="2" l="1"/>
  <c r="E2131" i="2"/>
  <c r="G2131" i="2"/>
  <c r="I2131" i="2"/>
  <c r="E2130" i="2"/>
  <c r="C2135" i="2"/>
  <c r="I2130" i="2"/>
  <c r="G2130" i="2"/>
  <c r="I2137" i="2"/>
  <c r="G2137" i="2"/>
  <c r="C2142" i="2"/>
  <c r="E2137" i="2"/>
  <c r="E2128" i="2"/>
  <c r="I2128" i="2"/>
  <c r="G2128" i="2"/>
  <c r="C2133" i="2"/>
  <c r="C2134" i="2"/>
  <c r="G2129" i="2"/>
  <c r="E2129" i="2"/>
  <c r="I2129" i="2"/>
  <c r="I2142" i="2" l="1"/>
  <c r="E2142" i="2"/>
  <c r="G2142" i="2"/>
  <c r="C2147" i="2"/>
  <c r="I2135" i="2"/>
  <c r="G2135" i="2"/>
  <c r="C2140" i="2"/>
  <c r="E2135" i="2"/>
  <c r="G2134" i="2"/>
  <c r="C2139" i="2"/>
  <c r="I2134" i="2"/>
  <c r="E2134" i="2"/>
  <c r="C2138" i="2"/>
  <c r="E2133" i="2"/>
  <c r="I2133" i="2"/>
  <c r="G2133" i="2"/>
  <c r="G2136" i="2"/>
  <c r="E2136" i="2"/>
  <c r="C2141" i="2"/>
  <c r="I2136" i="2"/>
  <c r="C2144" i="2" l="1"/>
  <c r="E2139" i="2"/>
  <c r="I2139" i="2"/>
  <c r="G2139" i="2"/>
  <c r="E2141" i="2"/>
  <c r="G2141" i="2"/>
  <c r="C2146" i="2"/>
  <c r="I2141" i="2"/>
  <c r="E2140" i="2"/>
  <c r="G2140" i="2"/>
  <c r="I2140" i="2"/>
  <c r="C2145" i="2"/>
  <c r="C2152" i="2"/>
  <c r="E2147" i="2"/>
  <c r="I2147" i="2"/>
  <c r="G2147" i="2"/>
  <c r="C2143" i="2"/>
  <c r="E2138" i="2"/>
  <c r="G2138" i="2"/>
  <c r="I2138" i="2"/>
  <c r="I2145" i="2" l="1"/>
  <c r="G2145" i="2"/>
  <c r="C2150" i="2"/>
  <c r="E2145" i="2"/>
  <c r="I2146" i="2"/>
  <c r="C2151" i="2"/>
  <c r="E2146" i="2"/>
  <c r="G2146" i="2"/>
  <c r="E2143" i="2"/>
  <c r="G2143" i="2"/>
  <c r="I2143" i="2"/>
  <c r="C2148" i="2"/>
  <c r="C2157" i="2"/>
  <c r="I2152" i="2"/>
  <c r="G2152" i="2"/>
  <c r="E2152" i="2"/>
  <c r="E2144" i="2"/>
  <c r="C2149" i="2"/>
  <c r="G2144" i="2"/>
  <c r="I2144" i="2"/>
  <c r="I2157" i="2" l="1"/>
  <c r="C2162" i="2"/>
  <c r="E2157" i="2"/>
  <c r="G2157" i="2"/>
  <c r="G2148" i="2"/>
  <c r="C2153" i="2"/>
  <c r="I2148" i="2"/>
  <c r="E2148" i="2"/>
  <c r="C2154" i="2"/>
  <c r="G2149" i="2"/>
  <c r="E2149" i="2"/>
  <c r="I2149" i="2"/>
  <c r="I2151" i="2"/>
  <c r="C2156" i="2"/>
  <c r="G2151" i="2"/>
  <c r="E2151" i="2"/>
  <c r="E2150" i="2"/>
  <c r="C2155" i="2"/>
  <c r="G2150" i="2"/>
  <c r="I2150" i="2"/>
  <c r="E2154" i="2" l="1"/>
  <c r="G2154" i="2"/>
  <c r="I2154" i="2"/>
  <c r="C2159" i="2"/>
  <c r="C2160" i="2"/>
  <c r="G2155" i="2"/>
  <c r="I2155" i="2"/>
  <c r="E2155" i="2"/>
  <c r="G2153" i="2"/>
  <c r="C2158" i="2"/>
  <c r="I2153" i="2"/>
  <c r="E2153" i="2"/>
  <c r="E2156" i="2"/>
  <c r="C2161" i="2"/>
  <c r="G2156" i="2"/>
  <c r="I2156" i="2"/>
  <c r="C2167" i="2"/>
  <c r="E2162" i="2"/>
  <c r="I2162" i="2"/>
  <c r="G2162" i="2"/>
  <c r="C2166" i="2" l="1"/>
  <c r="G2161" i="2"/>
  <c r="I2161" i="2"/>
  <c r="E2161" i="2"/>
  <c r="E2158" i="2"/>
  <c r="G2158" i="2"/>
  <c r="C2163" i="2"/>
  <c r="I2158" i="2"/>
  <c r="I2167" i="2"/>
  <c r="E2167" i="2"/>
  <c r="C2172" i="2"/>
  <c r="G2167" i="2"/>
  <c r="C2165" i="2"/>
  <c r="I2160" i="2"/>
  <c r="G2160" i="2"/>
  <c r="E2160" i="2"/>
  <c r="E2159" i="2"/>
  <c r="G2159" i="2"/>
  <c r="I2159" i="2"/>
  <c r="C2164" i="2"/>
  <c r="G2172" i="2" l="1"/>
  <c r="I2172" i="2"/>
  <c r="E2172" i="2"/>
  <c r="C2177" i="2"/>
  <c r="C2168" i="2"/>
  <c r="G2163" i="2"/>
  <c r="E2163" i="2"/>
  <c r="I2163" i="2"/>
  <c r="G2164" i="2"/>
  <c r="E2164" i="2"/>
  <c r="C2169" i="2"/>
  <c r="I2164" i="2"/>
  <c r="C2170" i="2"/>
  <c r="I2165" i="2"/>
  <c r="E2165" i="2"/>
  <c r="G2165" i="2"/>
  <c r="I2166" i="2"/>
  <c r="E2166" i="2"/>
  <c r="C2171" i="2"/>
  <c r="G2166" i="2"/>
  <c r="E2169" i="2" l="1"/>
  <c r="G2169" i="2"/>
  <c r="C2174" i="2"/>
  <c r="I2169" i="2"/>
  <c r="E2168" i="2"/>
  <c r="G2168" i="2"/>
  <c r="C2173" i="2"/>
  <c r="I2168" i="2"/>
  <c r="I2171" i="2"/>
  <c r="C2176" i="2"/>
  <c r="G2171" i="2"/>
  <c r="E2171" i="2"/>
  <c r="E2177" i="2"/>
  <c r="I2177" i="2"/>
  <c r="G2177" i="2"/>
  <c r="C2182" i="2"/>
  <c r="I2170" i="2"/>
  <c r="E2170" i="2"/>
  <c r="C2175" i="2"/>
  <c r="G2170" i="2"/>
  <c r="C2181" i="2" l="1"/>
  <c r="E2176" i="2"/>
  <c r="G2176" i="2"/>
  <c r="I2176" i="2"/>
  <c r="I2175" i="2"/>
  <c r="E2175" i="2"/>
  <c r="C2180" i="2"/>
  <c r="G2175" i="2"/>
  <c r="E2173" i="2"/>
  <c r="G2173" i="2"/>
  <c r="I2173" i="2"/>
  <c r="C2178" i="2"/>
  <c r="C2187" i="2"/>
  <c r="E2182" i="2"/>
  <c r="I2182" i="2"/>
  <c r="G2182" i="2"/>
  <c r="E2174" i="2"/>
  <c r="C2179" i="2"/>
  <c r="G2174" i="2"/>
  <c r="I2174" i="2"/>
  <c r="C2183" i="2" l="1"/>
  <c r="E2178" i="2"/>
  <c r="G2178" i="2"/>
  <c r="I2178" i="2"/>
  <c r="C2185" i="2"/>
  <c r="E2180" i="2"/>
  <c r="I2180" i="2"/>
  <c r="G2180" i="2"/>
  <c r="I2179" i="2"/>
  <c r="E2179" i="2"/>
  <c r="G2179" i="2"/>
  <c r="C2184" i="2"/>
  <c r="C2192" i="2"/>
  <c r="E2187" i="2"/>
  <c r="I2187" i="2"/>
  <c r="G2187" i="2"/>
  <c r="G2181" i="2"/>
  <c r="I2181" i="2"/>
  <c r="C2186" i="2"/>
  <c r="E2181" i="2"/>
  <c r="C2189" i="2" l="1"/>
  <c r="E2184" i="2"/>
  <c r="I2184" i="2"/>
  <c r="G2184" i="2"/>
  <c r="C2190" i="2"/>
  <c r="E2185" i="2"/>
  <c r="G2185" i="2"/>
  <c r="I2185" i="2"/>
  <c r="C2191" i="2"/>
  <c r="I2186" i="2"/>
  <c r="E2186" i="2"/>
  <c r="G2186" i="2"/>
  <c r="E2192" i="2"/>
  <c r="C2197" i="2"/>
  <c r="I2192" i="2"/>
  <c r="G2192" i="2"/>
  <c r="C2188" i="2"/>
  <c r="G2183" i="2"/>
  <c r="E2183" i="2"/>
  <c r="I2183" i="2"/>
  <c r="C2196" i="2" l="1"/>
  <c r="I2191" i="2"/>
  <c r="G2191" i="2"/>
  <c r="E2191" i="2"/>
  <c r="E2188" i="2"/>
  <c r="C2193" i="2"/>
  <c r="I2188" i="2"/>
  <c r="G2188" i="2"/>
  <c r="E2190" i="2"/>
  <c r="I2190" i="2"/>
  <c r="C2195" i="2"/>
  <c r="G2190" i="2"/>
  <c r="C2202" i="2"/>
  <c r="E2197" i="2"/>
  <c r="G2197" i="2"/>
  <c r="I2197" i="2"/>
  <c r="C2194" i="2"/>
  <c r="G2189" i="2"/>
  <c r="E2189" i="2"/>
  <c r="I2189" i="2"/>
  <c r="C2198" i="2" l="1"/>
  <c r="E2193" i="2"/>
  <c r="G2193" i="2"/>
  <c r="I2193" i="2"/>
  <c r="C2200" i="2"/>
  <c r="I2195" i="2"/>
  <c r="E2195" i="2"/>
  <c r="G2195" i="2"/>
  <c r="I2194" i="2"/>
  <c r="E2194" i="2"/>
  <c r="G2194" i="2"/>
  <c r="C2199" i="2"/>
  <c r="G2202" i="2"/>
  <c r="C2207" i="2"/>
  <c r="I2202" i="2"/>
  <c r="E2202" i="2"/>
  <c r="I2196" i="2"/>
  <c r="E2196" i="2"/>
  <c r="G2196" i="2"/>
  <c r="C2201" i="2"/>
  <c r="C2204" i="2" l="1"/>
  <c r="E2199" i="2"/>
  <c r="G2199" i="2"/>
  <c r="I2199" i="2"/>
  <c r="G2201" i="2"/>
  <c r="C2206" i="2"/>
  <c r="I2201" i="2"/>
  <c r="E2201" i="2"/>
  <c r="I2200" i="2"/>
  <c r="E2200" i="2"/>
  <c r="G2200" i="2"/>
  <c r="C2205" i="2"/>
  <c r="C2212" i="2"/>
  <c r="I2207" i="2"/>
  <c r="E2207" i="2"/>
  <c r="G2207" i="2"/>
  <c r="I2198" i="2"/>
  <c r="E2198" i="2"/>
  <c r="G2198" i="2"/>
  <c r="C2203" i="2"/>
  <c r="G2205" i="2" l="1"/>
  <c r="I2205" i="2"/>
  <c r="C2210" i="2"/>
  <c r="E2205" i="2"/>
  <c r="E2206" i="2"/>
  <c r="C2211" i="2"/>
  <c r="I2206" i="2"/>
  <c r="G2206" i="2"/>
  <c r="C2208" i="2"/>
  <c r="G2203" i="2"/>
  <c r="E2203" i="2"/>
  <c r="I2203" i="2"/>
  <c r="C2217" i="2"/>
  <c r="I2212" i="2"/>
  <c r="G2212" i="2"/>
  <c r="E2212" i="2"/>
  <c r="I2204" i="2"/>
  <c r="E2204" i="2"/>
  <c r="G2204" i="2"/>
  <c r="C2209" i="2"/>
  <c r="E2208" i="2" l="1"/>
  <c r="I2208" i="2"/>
  <c r="G2208" i="2"/>
  <c r="C2213" i="2"/>
  <c r="C2216" i="2"/>
  <c r="E2211" i="2"/>
  <c r="G2211" i="2"/>
  <c r="I2211" i="2"/>
  <c r="G2209" i="2"/>
  <c r="I2209" i="2"/>
  <c r="C2214" i="2"/>
  <c r="E2209" i="2"/>
  <c r="I2210" i="2"/>
  <c r="E2210" i="2"/>
  <c r="G2210" i="2"/>
  <c r="C2215" i="2"/>
  <c r="C2222" i="2"/>
  <c r="E2217" i="2"/>
  <c r="G2217" i="2"/>
  <c r="I2217" i="2"/>
  <c r="I2222" i="2" l="1"/>
  <c r="E2222" i="2"/>
  <c r="G2222" i="2"/>
  <c r="C2227" i="2"/>
  <c r="G2216" i="2"/>
  <c r="C2221" i="2"/>
  <c r="E2216" i="2"/>
  <c r="I2216" i="2"/>
  <c r="I2215" i="2"/>
  <c r="E2215" i="2"/>
  <c r="C2220" i="2"/>
  <c r="G2215" i="2"/>
  <c r="E2213" i="2"/>
  <c r="G2213" i="2"/>
  <c r="C2218" i="2"/>
  <c r="I2213" i="2"/>
  <c r="I2214" i="2"/>
  <c r="E2214" i="2"/>
  <c r="G2214" i="2"/>
  <c r="C2219" i="2"/>
  <c r="I2219" i="2" l="1"/>
  <c r="E2219" i="2"/>
  <c r="C2224" i="2"/>
  <c r="G2219" i="2"/>
  <c r="E2221" i="2"/>
  <c r="I2221" i="2"/>
  <c r="C2226" i="2"/>
  <c r="G2221" i="2"/>
  <c r="E2220" i="2"/>
  <c r="I2220" i="2"/>
  <c r="G2220" i="2"/>
  <c r="C2225" i="2"/>
  <c r="C2232" i="2"/>
  <c r="E2227" i="2"/>
  <c r="G2227" i="2"/>
  <c r="I2227" i="2"/>
  <c r="G2218" i="2"/>
  <c r="C2223" i="2"/>
  <c r="E2218" i="2"/>
  <c r="I2218" i="2"/>
  <c r="E2225" i="2" l="1"/>
  <c r="C2230" i="2"/>
  <c r="G2225" i="2"/>
  <c r="I2225" i="2"/>
  <c r="C2231" i="2"/>
  <c r="I2226" i="2"/>
  <c r="E2226" i="2"/>
  <c r="G2226" i="2"/>
  <c r="C2228" i="2"/>
  <c r="E2223" i="2"/>
  <c r="G2223" i="2"/>
  <c r="I2223" i="2"/>
  <c r="E2224" i="2"/>
  <c r="I2224" i="2"/>
  <c r="G2224" i="2"/>
  <c r="C2229" i="2"/>
  <c r="E2232" i="2"/>
  <c r="I2232" i="2"/>
  <c r="G2232" i="2"/>
  <c r="C2237" i="2"/>
  <c r="E2228" i="2" l="1"/>
  <c r="C2233" i="2"/>
  <c r="G2228" i="2"/>
  <c r="I2228" i="2"/>
  <c r="E2237" i="2"/>
  <c r="I2237" i="2"/>
  <c r="G2237" i="2"/>
  <c r="C2242" i="2"/>
  <c r="C2236" i="2"/>
  <c r="G2231" i="2"/>
  <c r="I2231" i="2"/>
  <c r="E2231" i="2"/>
  <c r="C2234" i="2"/>
  <c r="E2229" i="2"/>
  <c r="I2229" i="2"/>
  <c r="G2229" i="2"/>
  <c r="G2230" i="2"/>
  <c r="I2230" i="2"/>
  <c r="C2235" i="2"/>
  <c r="E2230" i="2"/>
  <c r="G2236" i="2" l="1"/>
  <c r="E2236" i="2"/>
  <c r="C2241" i="2"/>
  <c r="I2236" i="2"/>
  <c r="E2242" i="2"/>
  <c r="I2242" i="2"/>
  <c r="G2242" i="2"/>
  <c r="G2235" i="2"/>
  <c r="I2235" i="2"/>
  <c r="E2235" i="2"/>
  <c r="C2240" i="2"/>
  <c r="C2238" i="2"/>
  <c r="E2233" i="2"/>
  <c r="I2233" i="2"/>
  <c r="G2233" i="2"/>
  <c r="I2234" i="2"/>
  <c r="E2234" i="2"/>
  <c r="G2234" i="2"/>
  <c r="C2239" i="2"/>
  <c r="E2238" i="2" l="1"/>
  <c r="G2238" i="2"/>
  <c r="I2238" i="2"/>
  <c r="C2243" i="2"/>
  <c r="E2240" i="2"/>
  <c r="I2240" i="2"/>
  <c r="C2245" i="2"/>
  <c r="G2240" i="2"/>
  <c r="I2239" i="2"/>
  <c r="G2239" i="2"/>
  <c r="C2244" i="2"/>
  <c r="E2239" i="2"/>
  <c r="I2241" i="2"/>
  <c r="E2241" i="2"/>
  <c r="G2241" i="2"/>
  <c r="E2244" i="2" l="1"/>
  <c r="I2244" i="2"/>
  <c r="G2244" i="2"/>
  <c r="E2245" i="2"/>
  <c r="G2245" i="2"/>
  <c r="I2245" i="2"/>
  <c r="I2243" i="2"/>
  <c r="E2243" i="2"/>
  <c r="G2243" i="2"/>
</calcChain>
</file>

<file path=xl/sharedStrings.xml><?xml version="1.0" encoding="utf-8"?>
<sst xmlns="http://schemas.openxmlformats.org/spreadsheetml/2006/main" count="78" uniqueCount="52">
  <si>
    <t>문양 시스템</t>
    <phoneticPr fontId="1" type="noConversion"/>
  </si>
  <si>
    <t>강화1</t>
    <phoneticPr fontId="1" type="noConversion"/>
  </si>
  <si>
    <t>강화2</t>
    <phoneticPr fontId="1" type="noConversion"/>
  </si>
  <si>
    <t>강화3</t>
    <phoneticPr fontId="1" type="noConversion"/>
  </si>
  <si>
    <t>강화4</t>
    <phoneticPr fontId="1" type="noConversion"/>
  </si>
  <si>
    <t>메인 강화</t>
    <phoneticPr fontId="1" type="noConversion"/>
  </si>
  <si>
    <t>단계</t>
    <phoneticPr fontId="1" type="noConversion"/>
  </si>
  <si>
    <t>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</si>
  <si>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</si>
  <si>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</si>
  <si>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</si>
  <si>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</si>
  <si>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</si>
  <si>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</si>
  <si>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</si>
  <si>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</si>
  <si>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</si>
  <si>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</si>
  <si>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</si>
  <si>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</si>
  <si>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</si>
  <si>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</si>
  <si>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reward_Type</t>
    <phoneticPr fontId="1" type="noConversion"/>
  </si>
  <si>
    <t>reward_Value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</si>
  <si>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</si>
  <si>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</si>
  <si>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</si>
  <si>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</si>
  <si>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</si>
  <si>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</si>
  <si>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</si>
  <si>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</si>
  <si>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</si>
  <si>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</si>
  <si>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</si>
  <si>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</si>
  <si>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2. 초반엔 1일, 중반엔 2~3일마다 1단게를 강화 시킬 수 있게 한다.</t>
    <phoneticPr fontId="1" type="noConversion"/>
  </si>
  <si>
    <t>3. 1단계 강화 시 10%정도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</si>
  <si>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</si>
  <si>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</si>
  <si>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</si>
  <si>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</si>
  <si>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</si>
  <si>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단위 조</t>
    <phoneticPr fontId="1" type="noConversion"/>
  </si>
  <si>
    <t>강화 하는데 걸리는 시간</t>
    <phoneticPr fontId="1" type="noConversion"/>
  </si>
  <si>
    <t>1일당 획득량</t>
    <phoneticPr fontId="1" type="noConversion"/>
  </si>
  <si>
    <t>무</t>
    <phoneticPr fontId="1" type="noConversion"/>
  </si>
  <si>
    <t>승</t>
    <phoneticPr fontId="1" type="noConversion"/>
  </si>
  <si>
    <t>메인강화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</si>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</sst>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4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J3002"/>
  <sheetViews>
    <sheetView tabSelected="1" topLeftCell="A2984" workbookViewId="0">
      <selection activeCell="E2989" sqref="E2989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1.875" bestFit="1" customWidth="1"/>
    <col min="9" max="9" width="17.75" bestFit="1" customWidth="1"/>
    <col min="10" max="10" width="15.75" customWidth="1"/>
  </cols>
  <sheetData>
    <row r="1" spans="1:10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49</v>
      </c>
    </row>
    <row r="2" spans="1:10" x14ac:dyDescent="0.3">
      <c r="A2">
        <v>0</v>
      </c>
      <c r="B2">
        <v>1</v>
      </c>
      <c r="C2">
        <v>1</v>
      </c>
      <c r="D2">
        <v>9026</v>
      </c>
      <c r="E2" s="1">
        <f>IF(C2=1,VLOOKUP(B2,balance!$AU:$AZ,2,FALSE),IF(C2=2,VLOOKUP(B2,balance!$AU:$AZ,3,FALSE),IF(C2=3,VLOOKUP(B2,balance!$AU:$AZ,4,FALSE),IF(C2=4,VLOOKUP(B2,balance!$AU:$AZ,5,FALSE),IF(C2=5,VLOOKUP(B2-1,balance!$AU:$AZ,6,FALSE),0)))))</f>
        <v>250</v>
      </c>
      <c r="F2">
        <v>53</v>
      </c>
      <c r="G2">
        <f>IF(C2=1,VLOOKUP(FoxFire!B2,balance!$U:$Z,2,FALSE),IF(C2=2,VLOOKUP(B2,balance!$U:$Z,3,FALSE),IF(C2=3,VLOOKUP(B2,balance!$U:$Z,4,FALSE),IF(C2=4,VLOOKUP(B2,balance!$U:$Z,5,FALSE),IF(C2=5,VLOOKUP(B2-1,balance!$U:$Z,6,FALSE),0)))))/100</f>
        <v>1E-3</v>
      </c>
      <c r="H2">
        <v>2</v>
      </c>
      <c r="I2" s="1">
        <f>IF(C2=1,VLOOKUP(FoxFire!B2,balance!$AF:$AJ,2,FALSE),IF(C2=2,VLOOKUP(B2,balance!$AF:$AJ,3,FALSE),IF(C2=3,VLOOKUP(B2,balance!$AF:$AJ,4,FALSE),IF(C2=4,VLOOKUP(B2,balance!$AF:$AJ,5,FALSE),IF(C2=5,VLOOKUP(B2,balance!$AF:$AK,6,FALSE),0)))))*1000000000000</f>
        <v>25000000000</v>
      </c>
      <c r="J2">
        <f>VLOOKUP(B2,balance!AU:BD,10,FALSE)</f>
        <v>0</v>
      </c>
    </row>
    <row r="3" spans="1:10" x14ac:dyDescent="0.3">
      <c r="A3">
        <v>1</v>
      </c>
      <c r="B3">
        <v>1</v>
      </c>
      <c r="C3">
        <v>2</v>
      </c>
      <c r="D3">
        <v>9026</v>
      </c>
      <c r="E3" s="1">
        <f>IF(C3=1,VLOOKUP(B3,balance!$AU:$AZ,2,FALSE),IF(C3=2,VLOOKUP(B3,balance!$AU:$AZ,3,FALSE),IF(C3=3,VLOOKUP(B3,balance!$AU:$AZ,4,FALSE),IF(C3=4,VLOOKUP(B3,balance!$AU:$AZ,5,FALSE),IF(C3=5,VLOOKUP(B3-1,balance!$AU:$AZ,6,FALSE),0)))))</f>
        <v>250</v>
      </c>
      <c r="F3">
        <v>53</v>
      </c>
      <c r="G3">
        <f>IF(C3=1,VLOOKUP(FoxFire!B3,balance!$U:$Z,2,FALSE),IF(C3=2,VLOOKUP(B3,balance!$U:$Z,3,FALSE),IF(C3=3,VLOOKUP(B3,balance!$U:$Z,4,FALSE),IF(C3=4,VLOOKUP(B3,balance!$U:$Z,5,FALSE),IF(C3=5,VLOOKUP(B3-1,balance!$U:$Z,6,FALSE),0)))))/100</f>
        <v>1E-3</v>
      </c>
      <c r="H3">
        <v>2</v>
      </c>
      <c r="I3" s="1">
        <f>IF(C3=1,VLOOKUP(FoxFire!B3,balance!$AF:$AJ,2,FALSE),IF(C3=2,VLOOKUP(B3,balance!$AF:$AJ,3,FALSE),IF(C3=3,VLOOKUP(B3,balance!$AF:$AJ,4,FALSE),IF(C3=4,VLOOKUP(B3,balance!$AF:$AJ,5,FALSE),IF(C3=5,VLOOKUP(B3,balance!$AF:$AK,6,FALSE),0)))))*1000000000000</f>
        <v>25000000000</v>
      </c>
      <c r="J3">
        <f>VLOOKUP(B3,balance!AU:BD,10,FALSE)</f>
        <v>0</v>
      </c>
    </row>
    <row r="4" spans="1:10" x14ac:dyDescent="0.3">
      <c r="A4">
        <v>2</v>
      </c>
      <c r="B4">
        <v>1</v>
      </c>
      <c r="C4">
        <v>3</v>
      </c>
      <c r="D4">
        <v>9026</v>
      </c>
      <c r="E4" s="1">
        <f>IF(C4=1,VLOOKUP(B4,balance!$AU:$AZ,2,FALSE),IF(C4=2,VLOOKUP(B4,balance!$AU:$AZ,3,FALSE),IF(C4=3,VLOOKUP(B4,balance!$AU:$AZ,4,FALSE),IF(C4=4,VLOOKUP(B4,balance!$AU:$AZ,5,FALSE),IF(C4=5,VLOOKUP(B4-1,balance!$AU:$AZ,6,FALSE),0)))))</f>
        <v>250</v>
      </c>
      <c r="F4">
        <v>53</v>
      </c>
      <c r="G4">
        <f>IF(C4=1,VLOOKUP(FoxFire!B4,balance!$U:$Z,2,FALSE),IF(C4=2,VLOOKUP(B4,balance!$U:$Z,3,FALSE),IF(C4=3,VLOOKUP(B4,balance!$U:$Z,4,FALSE),IF(C4=4,VLOOKUP(B4,balance!$U:$Z,5,FALSE),IF(C4=5,VLOOKUP(B4-1,balance!$U:$Z,6,FALSE),0)))))/100</f>
        <v>1E-3</v>
      </c>
      <c r="H4">
        <v>2</v>
      </c>
      <c r="I4" s="1">
        <f>IF(C4=1,VLOOKUP(FoxFire!B4,balance!$AF:$AJ,2,FALSE),IF(C4=2,VLOOKUP(B4,balance!$AF:$AJ,3,FALSE),IF(C4=3,VLOOKUP(B4,balance!$AF:$AJ,4,FALSE),IF(C4=4,VLOOKUP(B4,balance!$AF:$AJ,5,FALSE),IF(C4=5,VLOOKUP(B4,balance!$AF:$AK,6,FALSE),0)))))*1000000000000</f>
        <v>25000000000</v>
      </c>
      <c r="J4">
        <f>VLOOKUP(B4,balance!AU:BD,10,FALSE)</f>
        <v>0</v>
      </c>
    </row>
    <row r="5" spans="1:10" x14ac:dyDescent="0.3">
      <c r="A5">
        <v>3</v>
      </c>
      <c r="B5">
        <v>1</v>
      </c>
      <c r="C5">
        <v>4</v>
      </c>
      <c r="D5">
        <v>9026</v>
      </c>
      <c r="E5" s="1">
        <f>IF(C5=1,VLOOKUP(B5,balance!$AU:$AZ,2,FALSE),IF(C5=2,VLOOKUP(B5,balance!$AU:$AZ,3,FALSE),IF(C5=3,VLOOKUP(B5,balance!$AU:$AZ,4,FALSE),IF(C5=4,VLOOKUP(B5,balance!$AU:$AZ,5,FALSE),IF(C5=5,VLOOKUP(B5-1,balance!$AU:$AZ,6,FALSE),0)))))</f>
        <v>250</v>
      </c>
      <c r="F5">
        <v>53</v>
      </c>
      <c r="G5">
        <f>IF(C5=1,VLOOKUP(FoxFire!B5,balance!$U:$Z,2,FALSE),IF(C5=2,VLOOKUP(B5,balance!$U:$Z,3,FALSE),IF(C5=3,VLOOKUP(B5,balance!$U:$Z,4,FALSE),IF(C5=4,VLOOKUP(B5,balance!$U:$Z,5,FALSE),IF(C5=5,VLOOKUP(B5-1,balance!$U:$Z,6,FALSE),0)))))/100</f>
        <v>1E-3</v>
      </c>
      <c r="H5">
        <v>2</v>
      </c>
      <c r="I5" s="1">
        <f>IF(C5=1,VLOOKUP(FoxFire!B5,balance!$AF:$AJ,2,FALSE),IF(C5=2,VLOOKUP(B5,balance!$AF:$AJ,3,FALSE),IF(C5=3,VLOOKUP(B5,balance!$AF:$AJ,4,FALSE),IF(C5=4,VLOOKUP(B5,balance!$AF:$AJ,5,FALSE),IF(C5=5,VLOOKUP(B5,balance!$AF:$AK,6,FALSE),0)))))*1000000000000</f>
        <v>25000000000</v>
      </c>
      <c r="J5">
        <f>VLOOKUP(B5,balance!AU:BD,10,FALSE)</f>
        <v>0</v>
      </c>
    </row>
    <row r="6" spans="1:10" x14ac:dyDescent="0.3">
      <c r="A6">
        <v>4</v>
      </c>
      <c r="B6">
        <v>2</v>
      </c>
      <c r="C6">
        <v>5</v>
      </c>
      <c r="D6">
        <v>9026</v>
      </c>
      <c r="E6" s="1">
        <f>IF(C6=1,VLOOKUP(B6,balance!$AU:$AZ,2,FALSE),IF(C6=2,VLOOKUP(B6,balance!$AU:$AZ,3,FALSE),IF(C6=3,VLOOKUP(B6,balance!$AU:$AZ,4,FALSE),IF(C6=4,VLOOKUP(B6,balance!$AU:$AZ,5,FALSE),IF(C6=5,VLOOKUP(B6-1,balance!$AU:$AZ,6,FALSE),0)))))</f>
        <v>1000</v>
      </c>
      <c r="F6">
        <v>53</v>
      </c>
      <c r="G6">
        <f>IF(C6=1,VLOOKUP(FoxFire!B6,balance!$U:$Z,2,FALSE),IF(C6=2,VLOOKUP(B6,balance!$U:$Z,3,FALSE),IF(C6=3,VLOOKUP(B6,balance!$U:$Z,4,FALSE),IF(C6=4,VLOOKUP(B6,balance!$U:$Z,5,FALSE),IF(C6=5,VLOOKUP(B6-1,balance!$U:$Z,6,FALSE),0)))))/100</f>
        <v>4.0000000000000001E-3</v>
      </c>
      <c r="H6">
        <v>2</v>
      </c>
      <c r="I6" s="1">
        <f>IF(C6=1,VLOOKUP(FoxFire!B6,balance!$AF:$AJ,2,FALSE),IF(C6=2,VLOOKUP(B6,balance!$AF:$AJ,3,FALSE),IF(C6=3,VLOOKUP(B6,balance!$AF:$AJ,4,FALSE),IF(C6=4,VLOOKUP(B6,balance!$AF:$AJ,5,FALSE),IF(C6=5,VLOOKUP(B6,balance!$AF:$AK,6,FALSE),0)))))*1000000000000</f>
        <v>110000000000</v>
      </c>
      <c r="J6">
        <f>VLOOKUP(B6,balance!AU:BD,10,FALSE)</f>
        <v>0</v>
      </c>
    </row>
    <row r="7" spans="1:10" x14ac:dyDescent="0.3">
      <c r="A7">
        <v>5</v>
      </c>
      <c r="B7">
        <v>2</v>
      </c>
      <c r="C7">
        <f>C2</f>
        <v>1</v>
      </c>
      <c r="D7">
        <v>9026</v>
      </c>
      <c r="E7" s="1">
        <f>IF(C7=1,VLOOKUP(B7,balance!$AU:$AZ,2,FALSE),IF(C7=2,VLOOKUP(B7,balance!$AU:$AZ,3,FALSE),IF(C7=3,VLOOKUP(B7,balance!$AU:$AZ,4,FALSE),IF(C7=4,VLOOKUP(B7,balance!$AU:$AZ,5,FALSE),IF(C7=5,VLOOKUP(B7-1,balance!$AU:$AZ,6,FALSE),0)))))</f>
        <v>275</v>
      </c>
      <c r="F7">
        <v>53</v>
      </c>
      <c r="G7">
        <f>IF(C7=1,VLOOKUP(FoxFire!B7,balance!$U:$Z,2,FALSE),IF(C7=2,VLOOKUP(B7,balance!$U:$Z,3,FALSE),IF(C7=3,VLOOKUP(B7,balance!$U:$Z,4,FALSE),IF(C7=4,VLOOKUP(B7,balance!$U:$Z,5,FALSE),IF(C7=5,VLOOKUP(B7-1,balance!$U:$Z,6,FALSE),0)))))/100</f>
        <v>1.01E-3</v>
      </c>
      <c r="H7">
        <v>2</v>
      </c>
      <c r="I7" s="1">
        <f>IF(C7=1,VLOOKUP(FoxFire!B7,balance!$AF:$AJ,2,FALSE),IF(C7=2,VLOOKUP(B7,balance!$AF:$AJ,3,FALSE),IF(C7=3,VLOOKUP(B7,balance!$AF:$AJ,4,FALSE),IF(C7=4,VLOOKUP(B7,balance!$AF:$AJ,5,FALSE),IF(C7=5,VLOOKUP(B7,balance!$AF:$AK,6,FALSE),0)))))*1000000000000</f>
        <v>27500000000</v>
      </c>
      <c r="J7">
        <f>VLOOKUP(B7,balance!AU:BD,10,FALSE)</f>
        <v>0</v>
      </c>
    </row>
    <row r="8" spans="1:10" x14ac:dyDescent="0.3">
      <c r="A8">
        <v>6</v>
      </c>
      <c r="B8">
        <v>2</v>
      </c>
      <c r="C8">
        <f t="shared" ref="C8:C71" si="0">C3</f>
        <v>2</v>
      </c>
      <c r="D8">
        <v>9026</v>
      </c>
      <c r="E8" s="1">
        <f>IF(C8=1,VLOOKUP(B8,balance!$AU:$AZ,2,FALSE),IF(C8=2,VLOOKUP(B8,balance!$AU:$AZ,3,FALSE),IF(C8=3,VLOOKUP(B8,balance!$AU:$AZ,4,FALSE),IF(C8=4,VLOOKUP(B8,balance!$AU:$AZ,5,FALSE),IF(C8=5,VLOOKUP(B8-1,balance!$AU:$AZ,6,FALSE),0)))))</f>
        <v>275</v>
      </c>
      <c r="F8">
        <v>53</v>
      </c>
      <c r="G8">
        <f>IF(C8=1,VLOOKUP(FoxFire!B8,balance!$U:$Z,2,FALSE),IF(C8=2,VLOOKUP(B8,balance!$U:$Z,3,FALSE),IF(C8=3,VLOOKUP(B8,balance!$U:$Z,4,FALSE),IF(C8=4,VLOOKUP(B8,balance!$U:$Z,5,FALSE),IF(C8=5,VLOOKUP(B8-1,balance!$U:$Z,6,FALSE),0)))))/100</f>
        <v>1.01E-3</v>
      </c>
      <c r="H8">
        <v>2</v>
      </c>
      <c r="I8" s="1">
        <f>IF(C8=1,VLOOKUP(FoxFire!B8,balance!$AF:$AJ,2,FALSE),IF(C8=2,VLOOKUP(B8,balance!$AF:$AJ,3,FALSE),IF(C8=3,VLOOKUP(B8,balance!$AF:$AJ,4,FALSE),IF(C8=4,VLOOKUP(B8,balance!$AF:$AJ,5,FALSE),IF(C8=5,VLOOKUP(B8,balance!$AF:$AK,6,FALSE),0)))))*1000000000000</f>
        <v>27500000000</v>
      </c>
      <c r="J8">
        <f>VLOOKUP(B8,balance!AU:BD,10,FALSE)</f>
        <v>0</v>
      </c>
    </row>
    <row r="9" spans="1:10" x14ac:dyDescent="0.3">
      <c r="A9">
        <v>7</v>
      </c>
      <c r="B9">
        <v>2</v>
      </c>
      <c r="C9">
        <f t="shared" si="0"/>
        <v>3</v>
      </c>
      <c r="D9">
        <v>9026</v>
      </c>
      <c r="E9" s="1">
        <f>IF(C9=1,VLOOKUP(B9,balance!$AU:$AZ,2,FALSE),IF(C9=2,VLOOKUP(B9,balance!$AU:$AZ,3,FALSE),IF(C9=3,VLOOKUP(B9,balance!$AU:$AZ,4,FALSE),IF(C9=4,VLOOKUP(B9,balance!$AU:$AZ,5,FALSE),IF(C9=5,VLOOKUP(B9-1,balance!$AU:$AZ,6,FALSE),0)))))</f>
        <v>275</v>
      </c>
      <c r="F9">
        <v>53</v>
      </c>
      <c r="G9">
        <f>IF(C9=1,VLOOKUP(FoxFire!B9,balance!$U:$Z,2,FALSE),IF(C9=2,VLOOKUP(B9,balance!$U:$Z,3,FALSE),IF(C9=3,VLOOKUP(B9,balance!$U:$Z,4,FALSE),IF(C9=4,VLOOKUP(B9,balance!$U:$Z,5,FALSE),IF(C9=5,VLOOKUP(B9-1,balance!$U:$Z,6,FALSE),0)))))/100</f>
        <v>1.01E-3</v>
      </c>
      <c r="H9">
        <v>2</v>
      </c>
      <c r="I9" s="1">
        <f>IF(C9=1,VLOOKUP(FoxFire!B9,balance!$AF:$AJ,2,FALSE),IF(C9=2,VLOOKUP(B9,balance!$AF:$AJ,3,FALSE),IF(C9=3,VLOOKUP(B9,balance!$AF:$AJ,4,FALSE),IF(C9=4,VLOOKUP(B9,balance!$AF:$AJ,5,FALSE),IF(C9=5,VLOOKUP(B9,balance!$AF:$AK,6,FALSE),0)))))*1000000000000</f>
        <v>27500000000</v>
      </c>
      <c r="J9">
        <f>VLOOKUP(B9,balance!AU:BD,10,FALSE)</f>
        <v>0</v>
      </c>
    </row>
    <row r="10" spans="1:10" x14ac:dyDescent="0.3">
      <c r="A10">
        <v>8</v>
      </c>
      <c r="B10">
        <v>2</v>
      </c>
      <c r="C10">
        <f t="shared" si="0"/>
        <v>4</v>
      </c>
      <c r="D10">
        <v>9026</v>
      </c>
      <c r="E10" s="1">
        <f>IF(C10=1,VLOOKUP(B10,balance!$AU:$AZ,2,FALSE),IF(C10=2,VLOOKUP(B10,balance!$AU:$AZ,3,FALSE),IF(C10=3,VLOOKUP(B10,balance!$AU:$AZ,4,FALSE),IF(C10=4,VLOOKUP(B10,balance!$AU:$AZ,5,FALSE),IF(C10=5,VLOOKUP(B10-1,balance!$AU:$AZ,6,FALSE),0)))))</f>
        <v>275</v>
      </c>
      <c r="F10">
        <v>53</v>
      </c>
      <c r="G10">
        <f>IF(C10=1,VLOOKUP(FoxFire!B10,balance!$U:$Z,2,FALSE),IF(C10=2,VLOOKUP(B10,balance!$U:$Z,3,FALSE),IF(C10=3,VLOOKUP(B10,balance!$U:$Z,4,FALSE),IF(C10=4,VLOOKUP(B10,balance!$U:$Z,5,FALSE),IF(C10=5,VLOOKUP(B10-1,balance!$U:$Z,6,FALSE),0)))))/100</f>
        <v>1.01E-3</v>
      </c>
      <c r="H10">
        <v>2</v>
      </c>
      <c r="I10" s="1">
        <f>IF(C10=1,VLOOKUP(FoxFire!B10,balance!$AF:$AJ,2,FALSE),IF(C10=2,VLOOKUP(B10,balance!$AF:$AJ,3,FALSE),IF(C10=3,VLOOKUP(B10,balance!$AF:$AJ,4,FALSE),IF(C10=4,VLOOKUP(B10,balance!$AF:$AJ,5,FALSE),IF(C10=5,VLOOKUP(B10,balance!$AF:$AK,6,FALSE),0)))))*1000000000000</f>
        <v>27500000000</v>
      </c>
      <c r="J10">
        <f>VLOOKUP(B10,balance!AU:BD,10,FALSE)</f>
        <v>0</v>
      </c>
    </row>
    <row r="11" spans="1:10" x14ac:dyDescent="0.3">
      <c r="A11">
        <v>9</v>
      </c>
      <c r="B11">
        <f>B6+1</f>
        <v>3</v>
      </c>
      <c r="C11">
        <f t="shared" si="0"/>
        <v>5</v>
      </c>
      <c r="D11">
        <v>9026</v>
      </c>
      <c r="E11" s="1">
        <f>IF(C11=1,VLOOKUP(B11,balance!$AU:$AZ,2,FALSE),IF(C11=2,VLOOKUP(B11,balance!$AU:$AZ,3,FALSE),IF(C11=3,VLOOKUP(B11,balance!$AU:$AZ,4,FALSE),IF(C11=4,VLOOKUP(B11,balance!$AU:$AZ,5,FALSE),IF(C11=5,VLOOKUP(B11-1,balance!$AU:$AZ,6,FALSE),0)))))</f>
        <v>1100</v>
      </c>
      <c r="F11">
        <v>53</v>
      </c>
      <c r="G11">
        <f>IF(C11=1,VLOOKUP(FoxFire!B11,balance!$U:$Z,2,FALSE),IF(C11=2,VLOOKUP(B11,balance!$U:$Z,3,FALSE),IF(C11=3,VLOOKUP(B11,balance!$U:$Z,4,FALSE),IF(C11=4,VLOOKUP(B11,balance!$U:$Z,5,FALSE),IF(C11=5,VLOOKUP(B11-1,balance!$U:$Z,6,FALSE),0)))))/100</f>
        <v>4.5000000000000005E-3</v>
      </c>
      <c r="H11">
        <v>2</v>
      </c>
      <c r="I11" s="1">
        <f>IF(C11=1,VLOOKUP(FoxFire!B11,balance!$AF:$AJ,2,FALSE),IF(C11=2,VLOOKUP(B11,balance!$AF:$AJ,3,FALSE),IF(C11=3,VLOOKUP(B11,balance!$AF:$AJ,4,FALSE),IF(C11=4,VLOOKUP(B11,balance!$AF:$AJ,5,FALSE),IF(C11=5,VLOOKUP(B11,balance!$AF:$AK,6,FALSE),0)))))*1000000000000</f>
        <v>120000000000</v>
      </c>
      <c r="J11">
        <f>VLOOKUP(B11,balance!AU:BD,10,FALSE)</f>
        <v>0</v>
      </c>
    </row>
    <row r="12" spans="1:10" x14ac:dyDescent="0.3">
      <c r="A12">
        <v>10</v>
      </c>
      <c r="B12">
        <f t="shared" ref="B12:B75" si="1">B7+1</f>
        <v>3</v>
      </c>
      <c r="C12">
        <f t="shared" si="0"/>
        <v>1</v>
      </c>
      <c r="D12">
        <v>9026</v>
      </c>
      <c r="E12" s="1">
        <f>IF(C12=1,VLOOKUP(B12,balance!$AU:$AZ,2,FALSE),IF(C12=2,VLOOKUP(B12,balance!$AU:$AZ,3,FALSE),IF(C12=3,VLOOKUP(B12,balance!$AU:$AZ,4,FALSE),IF(C12=4,VLOOKUP(B12,balance!$AU:$AZ,5,FALSE),IF(C12=5,VLOOKUP(B12-1,balance!$AU:$AZ,6,FALSE),0)))))</f>
        <v>300</v>
      </c>
      <c r="F12">
        <v>53</v>
      </c>
      <c r="G12">
        <f>IF(C12=1,VLOOKUP(FoxFire!B12,balance!$U:$Z,2,FALSE),IF(C12=2,VLOOKUP(B12,balance!$U:$Z,3,FALSE),IF(C12=3,VLOOKUP(B12,balance!$U:$Z,4,FALSE),IF(C12=4,VLOOKUP(B12,balance!$U:$Z,5,FALSE),IF(C12=5,VLOOKUP(B12-1,balance!$U:$Z,6,FALSE),0)))))/100</f>
        <v>1.0199999999999999E-3</v>
      </c>
      <c r="H12">
        <v>2</v>
      </c>
      <c r="I12" s="1">
        <f>IF(C12=1,VLOOKUP(FoxFire!B12,balance!$AF:$AJ,2,FALSE),IF(C12=2,VLOOKUP(B12,balance!$AF:$AJ,3,FALSE),IF(C12=3,VLOOKUP(B12,balance!$AF:$AJ,4,FALSE),IF(C12=4,VLOOKUP(B12,balance!$AF:$AJ,5,FALSE),IF(C12=5,VLOOKUP(B12,balance!$AF:$AK,6,FALSE),0)))))*1000000000000</f>
        <v>30000000000</v>
      </c>
      <c r="J12">
        <f>VLOOKUP(B12,balance!AU:BD,10,FALSE)</f>
        <v>0</v>
      </c>
    </row>
    <row r="13" spans="1:10" x14ac:dyDescent="0.3">
      <c r="A13">
        <v>11</v>
      </c>
      <c r="B13">
        <f t="shared" si="1"/>
        <v>3</v>
      </c>
      <c r="C13">
        <f t="shared" si="0"/>
        <v>2</v>
      </c>
      <c r="D13">
        <v>9026</v>
      </c>
      <c r="E13" s="1">
        <f>IF(C13=1,VLOOKUP(B13,balance!$AU:$AZ,2,FALSE),IF(C13=2,VLOOKUP(B13,balance!$AU:$AZ,3,FALSE),IF(C13=3,VLOOKUP(B13,balance!$AU:$AZ,4,FALSE),IF(C13=4,VLOOKUP(B13,balance!$AU:$AZ,5,FALSE),IF(C13=5,VLOOKUP(B13-1,balance!$AU:$AZ,6,FALSE),0)))))</f>
        <v>300</v>
      </c>
      <c r="F13">
        <v>53</v>
      </c>
      <c r="G13">
        <f>IF(C13=1,VLOOKUP(FoxFire!B13,balance!$U:$Z,2,FALSE),IF(C13=2,VLOOKUP(B13,balance!$U:$Z,3,FALSE),IF(C13=3,VLOOKUP(B13,balance!$U:$Z,4,FALSE),IF(C13=4,VLOOKUP(B13,balance!$U:$Z,5,FALSE),IF(C13=5,VLOOKUP(B13-1,balance!$U:$Z,6,FALSE),0)))))/100</f>
        <v>1.0199999999999999E-3</v>
      </c>
      <c r="H13">
        <v>2</v>
      </c>
      <c r="I13" s="1">
        <f>IF(C13=1,VLOOKUP(FoxFire!B13,balance!$AF:$AJ,2,FALSE),IF(C13=2,VLOOKUP(B13,balance!$AF:$AJ,3,FALSE),IF(C13=3,VLOOKUP(B13,balance!$AF:$AJ,4,FALSE),IF(C13=4,VLOOKUP(B13,balance!$AF:$AJ,5,FALSE),IF(C13=5,VLOOKUP(B13,balance!$AF:$AK,6,FALSE),0)))))*1000000000000</f>
        <v>30000000000</v>
      </c>
      <c r="J13">
        <f>VLOOKUP(B13,balance!AU:BD,10,FALSE)</f>
        <v>0</v>
      </c>
    </row>
    <row r="14" spans="1:10" x14ac:dyDescent="0.3">
      <c r="A14">
        <v>12</v>
      </c>
      <c r="B14">
        <f t="shared" si="1"/>
        <v>3</v>
      </c>
      <c r="C14">
        <f t="shared" si="0"/>
        <v>3</v>
      </c>
      <c r="D14">
        <v>9026</v>
      </c>
      <c r="E14" s="1">
        <f>IF(C14=1,VLOOKUP(B14,balance!$AU:$AZ,2,FALSE),IF(C14=2,VLOOKUP(B14,balance!$AU:$AZ,3,FALSE),IF(C14=3,VLOOKUP(B14,balance!$AU:$AZ,4,FALSE),IF(C14=4,VLOOKUP(B14,balance!$AU:$AZ,5,FALSE),IF(C14=5,VLOOKUP(B14-1,balance!$AU:$AZ,6,FALSE),0)))))</f>
        <v>300</v>
      </c>
      <c r="F14">
        <v>53</v>
      </c>
      <c r="G14">
        <f>IF(C14=1,VLOOKUP(FoxFire!B14,balance!$U:$Z,2,FALSE),IF(C14=2,VLOOKUP(B14,balance!$U:$Z,3,FALSE),IF(C14=3,VLOOKUP(B14,balance!$U:$Z,4,FALSE),IF(C14=4,VLOOKUP(B14,balance!$U:$Z,5,FALSE),IF(C14=5,VLOOKUP(B14-1,balance!$U:$Z,6,FALSE),0)))))/100</f>
        <v>1.0199999999999999E-3</v>
      </c>
      <c r="H14">
        <v>2</v>
      </c>
      <c r="I14" s="1">
        <f>IF(C14=1,VLOOKUP(FoxFire!B14,balance!$AF:$AJ,2,FALSE),IF(C14=2,VLOOKUP(B14,balance!$AF:$AJ,3,FALSE),IF(C14=3,VLOOKUP(B14,balance!$AF:$AJ,4,FALSE),IF(C14=4,VLOOKUP(B14,balance!$AF:$AJ,5,FALSE),IF(C14=5,VLOOKUP(B14,balance!$AF:$AK,6,FALSE),0)))))*1000000000000</f>
        <v>30000000000</v>
      </c>
      <c r="J14">
        <f>VLOOKUP(B14,balance!AU:BD,10,FALSE)</f>
        <v>0</v>
      </c>
    </row>
    <row r="15" spans="1:10" x14ac:dyDescent="0.3">
      <c r="A15">
        <v>13</v>
      </c>
      <c r="B15">
        <f t="shared" si="1"/>
        <v>3</v>
      </c>
      <c r="C15">
        <f t="shared" si="0"/>
        <v>4</v>
      </c>
      <c r="D15">
        <v>9026</v>
      </c>
      <c r="E15" s="1">
        <f>IF(C15=1,VLOOKUP(B15,balance!$AU:$AZ,2,FALSE),IF(C15=2,VLOOKUP(B15,balance!$AU:$AZ,3,FALSE),IF(C15=3,VLOOKUP(B15,balance!$AU:$AZ,4,FALSE),IF(C15=4,VLOOKUP(B15,balance!$AU:$AZ,5,FALSE),IF(C15=5,VLOOKUP(B15-1,balance!$AU:$AZ,6,FALSE),0)))))</f>
        <v>300</v>
      </c>
      <c r="F15">
        <v>53</v>
      </c>
      <c r="G15">
        <f>IF(C15=1,VLOOKUP(FoxFire!B15,balance!$U:$Z,2,FALSE),IF(C15=2,VLOOKUP(B15,balance!$U:$Z,3,FALSE),IF(C15=3,VLOOKUP(B15,balance!$U:$Z,4,FALSE),IF(C15=4,VLOOKUP(B15,balance!$U:$Z,5,FALSE),IF(C15=5,VLOOKUP(B15-1,balance!$U:$Z,6,FALSE),0)))))/100</f>
        <v>1.0199999999999999E-3</v>
      </c>
      <c r="H15">
        <v>2</v>
      </c>
      <c r="I15" s="1">
        <f>IF(C15=1,VLOOKUP(FoxFire!B15,balance!$AF:$AJ,2,FALSE),IF(C15=2,VLOOKUP(B15,balance!$AF:$AJ,3,FALSE),IF(C15=3,VLOOKUP(B15,balance!$AF:$AJ,4,FALSE),IF(C15=4,VLOOKUP(B15,balance!$AF:$AJ,5,FALSE),IF(C15=5,VLOOKUP(B15,balance!$AF:$AK,6,FALSE),0)))))*1000000000000</f>
        <v>30000000000</v>
      </c>
      <c r="J15">
        <f>VLOOKUP(B15,balance!AU:BD,10,FALSE)</f>
        <v>0</v>
      </c>
    </row>
    <row r="16" spans="1:10" x14ac:dyDescent="0.3">
      <c r="A16">
        <v>14</v>
      </c>
      <c r="B16">
        <f t="shared" si="1"/>
        <v>4</v>
      </c>
      <c r="C16">
        <f t="shared" si="0"/>
        <v>5</v>
      </c>
      <c r="D16">
        <v>9026</v>
      </c>
      <c r="E16" s="1">
        <f>IF(C16=1,VLOOKUP(B16,balance!$AU:$AZ,2,FALSE),IF(C16=2,VLOOKUP(B16,balance!$AU:$AZ,3,FALSE),IF(C16=3,VLOOKUP(B16,balance!$AU:$AZ,4,FALSE),IF(C16=4,VLOOKUP(B16,balance!$AU:$AZ,5,FALSE),IF(C16=5,VLOOKUP(B16-1,balance!$AU:$AZ,6,FALSE),0)))))</f>
        <v>1200</v>
      </c>
      <c r="F16">
        <v>53</v>
      </c>
      <c r="G16">
        <f>IF(C16=1,VLOOKUP(FoxFire!B16,balance!$U:$Z,2,FALSE),IF(C16=2,VLOOKUP(B16,balance!$U:$Z,3,FALSE),IF(C16=3,VLOOKUP(B16,balance!$U:$Z,4,FALSE),IF(C16=4,VLOOKUP(B16,balance!$U:$Z,5,FALSE),IF(C16=5,VLOOKUP(B16-1,balance!$U:$Z,6,FALSE),0)))))/100</f>
        <v>5.0000000000000001E-3</v>
      </c>
      <c r="H16">
        <v>2</v>
      </c>
      <c r="I16" s="1">
        <f>IF(C16=1,VLOOKUP(FoxFire!B16,balance!$AF:$AJ,2,FALSE),IF(C16=2,VLOOKUP(B16,balance!$AF:$AJ,3,FALSE),IF(C16=3,VLOOKUP(B16,balance!$AF:$AJ,4,FALSE),IF(C16=4,VLOOKUP(B16,balance!$AF:$AJ,5,FALSE),IF(C16=5,VLOOKUP(B16,balance!$AF:$AK,6,FALSE),0)))))*1000000000000</f>
        <v>130000000000</v>
      </c>
      <c r="J16">
        <f>VLOOKUP(B16,balance!AU:BD,10,FALSE)</f>
        <v>0</v>
      </c>
    </row>
    <row r="17" spans="1:10" x14ac:dyDescent="0.3">
      <c r="A17">
        <v>15</v>
      </c>
      <c r="B17">
        <f t="shared" si="1"/>
        <v>4</v>
      </c>
      <c r="C17">
        <f t="shared" si="0"/>
        <v>1</v>
      </c>
      <c r="D17">
        <v>9026</v>
      </c>
      <c r="E17" s="1">
        <f>IF(C17=1,VLOOKUP(B17,balance!$AU:$AZ,2,FALSE),IF(C17=2,VLOOKUP(B17,balance!$AU:$AZ,3,FALSE),IF(C17=3,VLOOKUP(B17,balance!$AU:$AZ,4,FALSE),IF(C17=4,VLOOKUP(B17,balance!$AU:$AZ,5,FALSE),IF(C17=5,VLOOKUP(B17-1,balance!$AU:$AZ,6,FALSE),0)))))</f>
        <v>325</v>
      </c>
      <c r="F17">
        <v>53</v>
      </c>
      <c r="G17">
        <f>IF(C17=1,VLOOKUP(FoxFire!B17,balance!$U:$Z,2,FALSE),IF(C17=2,VLOOKUP(B17,balance!$U:$Z,3,FALSE),IF(C17=3,VLOOKUP(B17,balance!$U:$Z,4,FALSE),IF(C17=4,VLOOKUP(B17,balance!$U:$Z,5,FALSE),IF(C17=5,VLOOKUP(B17-1,balance!$U:$Z,6,FALSE),0)))))/100</f>
        <v>1.0299999999999999E-3</v>
      </c>
      <c r="H17">
        <v>2</v>
      </c>
      <c r="I17" s="1">
        <f>IF(C17=1,VLOOKUP(FoxFire!B17,balance!$AF:$AJ,2,FALSE),IF(C17=2,VLOOKUP(B17,balance!$AF:$AJ,3,FALSE),IF(C17=3,VLOOKUP(B17,balance!$AF:$AJ,4,FALSE),IF(C17=4,VLOOKUP(B17,balance!$AF:$AJ,5,FALSE),IF(C17=5,VLOOKUP(B17,balance!$AF:$AK,6,FALSE),0)))))*1000000000000</f>
        <v>32500000000</v>
      </c>
      <c r="J17">
        <f>VLOOKUP(B17,balance!AU:BD,10,FALSE)</f>
        <v>0</v>
      </c>
    </row>
    <row r="18" spans="1:10" x14ac:dyDescent="0.3">
      <c r="A18">
        <v>16</v>
      </c>
      <c r="B18">
        <f t="shared" si="1"/>
        <v>4</v>
      </c>
      <c r="C18">
        <f t="shared" si="0"/>
        <v>2</v>
      </c>
      <c r="D18">
        <v>9026</v>
      </c>
      <c r="E18" s="1">
        <f>IF(C18=1,VLOOKUP(B18,balance!$AU:$AZ,2,FALSE),IF(C18=2,VLOOKUP(B18,balance!$AU:$AZ,3,FALSE),IF(C18=3,VLOOKUP(B18,balance!$AU:$AZ,4,FALSE),IF(C18=4,VLOOKUP(B18,balance!$AU:$AZ,5,FALSE),IF(C18=5,VLOOKUP(B18-1,balance!$AU:$AZ,6,FALSE),0)))))</f>
        <v>325</v>
      </c>
      <c r="F18">
        <v>53</v>
      </c>
      <c r="G18">
        <f>IF(C18=1,VLOOKUP(FoxFire!B18,balance!$U:$Z,2,FALSE),IF(C18=2,VLOOKUP(B18,balance!$U:$Z,3,FALSE),IF(C18=3,VLOOKUP(B18,balance!$U:$Z,4,FALSE),IF(C18=4,VLOOKUP(B18,balance!$U:$Z,5,FALSE),IF(C18=5,VLOOKUP(B18-1,balance!$U:$Z,6,FALSE),0)))))/100</f>
        <v>1.0299999999999999E-3</v>
      </c>
      <c r="H18">
        <v>2</v>
      </c>
      <c r="I18" s="1">
        <f>IF(C18=1,VLOOKUP(FoxFire!B18,balance!$AF:$AJ,2,FALSE),IF(C18=2,VLOOKUP(B18,balance!$AF:$AJ,3,FALSE),IF(C18=3,VLOOKUP(B18,balance!$AF:$AJ,4,FALSE),IF(C18=4,VLOOKUP(B18,balance!$AF:$AJ,5,FALSE),IF(C18=5,VLOOKUP(B18,balance!$AF:$AK,6,FALSE),0)))))*1000000000000</f>
        <v>32500000000</v>
      </c>
      <c r="J18">
        <f>VLOOKUP(B18,balance!AU:BD,10,FALSE)</f>
        <v>0</v>
      </c>
    </row>
    <row r="19" spans="1:10" x14ac:dyDescent="0.3">
      <c r="A19">
        <v>17</v>
      </c>
      <c r="B19">
        <f t="shared" si="1"/>
        <v>4</v>
      </c>
      <c r="C19">
        <f t="shared" si="0"/>
        <v>3</v>
      </c>
      <c r="D19">
        <v>9026</v>
      </c>
      <c r="E19" s="1">
        <f>IF(C19=1,VLOOKUP(B19,balance!$AU:$AZ,2,FALSE),IF(C19=2,VLOOKUP(B19,balance!$AU:$AZ,3,FALSE),IF(C19=3,VLOOKUP(B19,balance!$AU:$AZ,4,FALSE),IF(C19=4,VLOOKUP(B19,balance!$AU:$AZ,5,FALSE),IF(C19=5,VLOOKUP(B19-1,balance!$AU:$AZ,6,FALSE),0)))))</f>
        <v>325</v>
      </c>
      <c r="F19">
        <v>53</v>
      </c>
      <c r="G19">
        <f>IF(C19=1,VLOOKUP(FoxFire!B19,balance!$U:$Z,2,FALSE),IF(C19=2,VLOOKUP(B19,balance!$U:$Z,3,FALSE),IF(C19=3,VLOOKUP(B19,balance!$U:$Z,4,FALSE),IF(C19=4,VLOOKUP(B19,balance!$U:$Z,5,FALSE),IF(C19=5,VLOOKUP(B19-1,balance!$U:$Z,6,FALSE),0)))))/100</f>
        <v>1.0299999999999999E-3</v>
      </c>
      <c r="H19">
        <v>2</v>
      </c>
      <c r="I19" s="1">
        <f>IF(C19=1,VLOOKUP(FoxFire!B19,balance!$AF:$AJ,2,FALSE),IF(C19=2,VLOOKUP(B19,balance!$AF:$AJ,3,FALSE),IF(C19=3,VLOOKUP(B19,balance!$AF:$AJ,4,FALSE),IF(C19=4,VLOOKUP(B19,balance!$AF:$AJ,5,FALSE),IF(C19=5,VLOOKUP(B19,balance!$AF:$AK,6,FALSE),0)))))*1000000000000</f>
        <v>32500000000</v>
      </c>
      <c r="J19">
        <f>VLOOKUP(B19,balance!AU:BD,10,FALSE)</f>
        <v>0</v>
      </c>
    </row>
    <row r="20" spans="1:10" x14ac:dyDescent="0.3">
      <c r="A20">
        <v>18</v>
      </c>
      <c r="B20">
        <f t="shared" si="1"/>
        <v>4</v>
      </c>
      <c r="C20">
        <f t="shared" si="0"/>
        <v>4</v>
      </c>
      <c r="D20">
        <v>9026</v>
      </c>
      <c r="E20" s="1">
        <f>IF(C20=1,VLOOKUP(B20,balance!$AU:$AZ,2,FALSE),IF(C20=2,VLOOKUP(B20,balance!$AU:$AZ,3,FALSE),IF(C20=3,VLOOKUP(B20,balance!$AU:$AZ,4,FALSE),IF(C20=4,VLOOKUP(B20,balance!$AU:$AZ,5,FALSE),IF(C20=5,VLOOKUP(B20-1,balance!$AU:$AZ,6,FALSE),0)))))</f>
        <v>325</v>
      </c>
      <c r="F20">
        <v>53</v>
      </c>
      <c r="G20">
        <f>IF(C20=1,VLOOKUP(FoxFire!B20,balance!$U:$Z,2,FALSE),IF(C20=2,VLOOKUP(B20,balance!$U:$Z,3,FALSE),IF(C20=3,VLOOKUP(B20,balance!$U:$Z,4,FALSE),IF(C20=4,VLOOKUP(B20,balance!$U:$Z,5,FALSE),IF(C20=5,VLOOKUP(B20-1,balance!$U:$Z,6,FALSE),0)))))/100</f>
        <v>1.0299999999999999E-3</v>
      </c>
      <c r="H20">
        <v>2</v>
      </c>
      <c r="I20" s="1">
        <f>IF(C20=1,VLOOKUP(FoxFire!B20,balance!$AF:$AJ,2,FALSE),IF(C20=2,VLOOKUP(B20,balance!$AF:$AJ,3,FALSE),IF(C20=3,VLOOKUP(B20,balance!$AF:$AJ,4,FALSE),IF(C20=4,VLOOKUP(B20,balance!$AF:$AJ,5,FALSE),IF(C20=5,VLOOKUP(B20,balance!$AF:$AK,6,FALSE),0)))))*1000000000000</f>
        <v>32500000000</v>
      </c>
      <c r="J20">
        <f>VLOOKUP(B20,balance!AU:BD,10,FALSE)</f>
        <v>0</v>
      </c>
    </row>
    <row r="21" spans="1:10" x14ac:dyDescent="0.3">
      <c r="A21">
        <v>19</v>
      </c>
      <c r="B21">
        <f t="shared" si="1"/>
        <v>5</v>
      </c>
      <c r="C21">
        <f t="shared" si="0"/>
        <v>5</v>
      </c>
      <c r="D21">
        <v>9026</v>
      </c>
      <c r="E21" s="1">
        <f>IF(C21=1,VLOOKUP(B21,balance!$AU:$AZ,2,FALSE),IF(C21=2,VLOOKUP(B21,balance!$AU:$AZ,3,FALSE),IF(C21=3,VLOOKUP(B21,balance!$AU:$AZ,4,FALSE),IF(C21=4,VLOOKUP(B21,balance!$AU:$AZ,5,FALSE),IF(C21=5,VLOOKUP(B21-1,balance!$AU:$AZ,6,FALSE),0)))))</f>
        <v>1300</v>
      </c>
      <c r="F21">
        <v>53</v>
      </c>
      <c r="G21">
        <f>IF(C21=1,VLOOKUP(FoxFire!B21,balance!$U:$Z,2,FALSE),IF(C21=2,VLOOKUP(B21,balance!$U:$Z,3,FALSE),IF(C21=3,VLOOKUP(B21,balance!$U:$Z,4,FALSE),IF(C21=4,VLOOKUP(B21,balance!$U:$Z,5,FALSE),IF(C21=5,VLOOKUP(B21-1,balance!$U:$Z,6,FALSE),0)))))/100</f>
        <v>5.5000000000000005E-3</v>
      </c>
      <c r="H21">
        <v>2</v>
      </c>
      <c r="I21" s="1">
        <f>IF(C21=1,VLOOKUP(FoxFire!B21,balance!$AF:$AJ,2,FALSE),IF(C21=2,VLOOKUP(B21,balance!$AF:$AJ,3,FALSE),IF(C21=3,VLOOKUP(B21,balance!$AF:$AJ,4,FALSE),IF(C21=4,VLOOKUP(B21,balance!$AF:$AJ,5,FALSE),IF(C21=5,VLOOKUP(B21,balance!$AF:$AK,6,FALSE),0)))))*1000000000000</f>
        <v>140000000000</v>
      </c>
      <c r="J21">
        <f>VLOOKUP(B21,balance!AU:BD,10,FALSE)</f>
        <v>0</v>
      </c>
    </row>
    <row r="22" spans="1:10" x14ac:dyDescent="0.3">
      <c r="A22">
        <v>20</v>
      </c>
      <c r="B22">
        <f t="shared" si="1"/>
        <v>5</v>
      </c>
      <c r="C22">
        <f t="shared" si="0"/>
        <v>1</v>
      </c>
      <c r="D22">
        <v>9026</v>
      </c>
      <c r="E22" s="1">
        <f>IF(C22=1,VLOOKUP(B22,balance!$AU:$AZ,2,FALSE),IF(C22=2,VLOOKUP(B22,balance!$AU:$AZ,3,FALSE),IF(C22=3,VLOOKUP(B22,balance!$AU:$AZ,4,FALSE),IF(C22=4,VLOOKUP(B22,balance!$AU:$AZ,5,FALSE),IF(C22=5,VLOOKUP(B22-1,balance!$AU:$AZ,6,FALSE),0)))))</f>
        <v>350</v>
      </c>
      <c r="F22">
        <v>53</v>
      </c>
      <c r="G22">
        <f>IF(C22=1,VLOOKUP(FoxFire!B22,balance!$U:$Z,2,FALSE),IF(C22=2,VLOOKUP(B22,balance!$U:$Z,3,FALSE),IF(C22=3,VLOOKUP(B22,balance!$U:$Z,4,FALSE),IF(C22=4,VLOOKUP(B22,balance!$U:$Z,5,FALSE),IF(C22=5,VLOOKUP(B22-1,balance!$U:$Z,6,FALSE),0)))))/100</f>
        <v>1.0399999999999999E-3</v>
      </c>
      <c r="H22">
        <v>2</v>
      </c>
      <c r="I22" s="1">
        <f>IF(C22=1,VLOOKUP(FoxFire!B22,balance!$AF:$AJ,2,FALSE),IF(C22=2,VLOOKUP(B22,balance!$AF:$AJ,3,FALSE),IF(C22=3,VLOOKUP(B22,balance!$AF:$AJ,4,FALSE),IF(C22=4,VLOOKUP(B22,balance!$AF:$AJ,5,FALSE),IF(C22=5,VLOOKUP(B22,balance!$AF:$AK,6,FALSE),0)))))*1000000000000</f>
        <v>35000000000</v>
      </c>
      <c r="J22">
        <f>VLOOKUP(B22,balance!AU:BD,10,FALSE)</f>
        <v>0</v>
      </c>
    </row>
    <row r="23" spans="1:10" x14ac:dyDescent="0.3">
      <c r="A23">
        <v>21</v>
      </c>
      <c r="B23">
        <f t="shared" si="1"/>
        <v>5</v>
      </c>
      <c r="C23">
        <f t="shared" si="0"/>
        <v>2</v>
      </c>
      <c r="D23">
        <v>9026</v>
      </c>
      <c r="E23" s="1">
        <f>IF(C23=1,VLOOKUP(B23,balance!$AU:$AZ,2,FALSE),IF(C23=2,VLOOKUP(B23,balance!$AU:$AZ,3,FALSE),IF(C23=3,VLOOKUP(B23,balance!$AU:$AZ,4,FALSE),IF(C23=4,VLOOKUP(B23,balance!$AU:$AZ,5,FALSE),IF(C23=5,VLOOKUP(B23-1,balance!$AU:$AZ,6,FALSE),0)))))</f>
        <v>350</v>
      </c>
      <c r="F23">
        <v>53</v>
      </c>
      <c r="G23">
        <f>IF(C23=1,VLOOKUP(FoxFire!B23,balance!$U:$Z,2,FALSE),IF(C23=2,VLOOKUP(B23,balance!$U:$Z,3,FALSE),IF(C23=3,VLOOKUP(B23,balance!$U:$Z,4,FALSE),IF(C23=4,VLOOKUP(B23,balance!$U:$Z,5,FALSE),IF(C23=5,VLOOKUP(B23-1,balance!$U:$Z,6,FALSE),0)))))/100</f>
        <v>1.0399999999999999E-3</v>
      </c>
      <c r="H23">
        <v>2</v>
      </c>
      <c r="I23" s="1">
        <f>IF(C23=1,VLOOKUP(FoxFire!B23,balance!$AF:$AJ,2,FALSE),IF(C23=2,VLOOKUP(B23,balance!$AF:$AJ,3,FALSE),IF(C23=3,VLOOKUP(B23,balance!$AF:$AJ,4,FALSE),IF(C23=4,VLOOKUP(B23,balance!$AF:$AJ,5,FALSE),IF(C23=5,VLOOKUP(B23,balance!$AF:$AK,6,FALSE),0)))))*1000000000000</f>
        <v>35000000000</v>
      </c>
      <c r="J23">
        <f>VLOOKUP(B23,balance!AU:BD,10,FALSE)</f>
        <v>0</v>
      </c>
    </row>
    <row r="24" spans="1:10" x14ac:dyDescent="0.3">
      <c r="A24">
        <v>22</v>
      </c>
      <c r="B24">
        <f t="shared" si="1"/>
        <v>5</v>
      </c>
      <c r="C24">
        <f t="shared" si="0"/>
        <v>3</v>
      </c>
      <c r="D24">
        <v>9026</v>
      </c>
      <c r="E24" s="1">
        <f>IF(C24=1,VLOOKUP(B24,balance!$AU:$AZ,2,FALSE),IF(C24=2,VLOOKUP(B24,balance!$AU:$AZ,3,FALSE),IF(C24=3,VLOOKUP(B24,balance!$AU:$AZ,4,FALSE),IF(C24=4,VLOOKUP(B24,balance!$AU:$AZ,5,FALSE),IF(C24=5,VLOOKUP(B24-1,balance!$AU:$AZ,6,FALSE),0)))))</f>
        <v>350</v>
      </c>
      <c r="F24">
        <v>53</v>
      </c>
      <c r="G24">
        <f>IF(C24=1,VLOOKUP(FoxFire!B24,balance!$U:$Z,2,FALSE),IF(C24=2,VLOOKUP(B24,balance!$U:$Z,3,FALSE),IF(C24=3,VLOOKUP(B24,balance!$U:$Z,4,FALSE),IF(C24=4,VLOOKUP(B24,balance!$U:$Z,5,FALSE),IF(C24=5,VLOOKUP(B24-1,balance!$U:$Z,6,FALSE),0)))))/100</f>
        <v>1.0399999999999999E-3</v>
      </c>
      <c r="H24">
        <v>2</v>
      </c>
      <c r="I24" s="1">
        <f>IF(C24=1,VLOOKUP(FoxFire!B24,balance!$AF:$AJ,2,FALSE),IF(C24=2,VLOOKUP(B24,balance!$AF:$AJ,3,FALSE),IF(C24=3,VLOOKUP(B24,balance!$AF:$AJ,4,FALSE),IF(C24=4,VLOOKUP(B24,balance!$AF:$AJ,5,FALSE),IF(C24=5,VLOOKUP(B24,balance!$AF:$AK,6,FALSE),0)))))*1000000000000</f>
        <v>35000000000</v>
      </c>
      <c r="J24">
        <f>VLOOKUP(B24,balance!AU:BD,10,FALSE)</f>
        <v>0</v>
      </c>
    </row>
    <row r="25" spans="1:10" x14ac:dyDescent="0.3">
      <c r="A25">
        <v>23</v>
      </c>
      <c r="B25">
        <f t="shared" si="1"/>
        <v>5</v>
      </c>
      <c r="C25">
        <f t="shared" si="0"/>
        <v>4</v>
      </c>
      <c r="D25">
        <v>9026</v>
      </c>
      <c r="E25" s="1">
        <f>IF(C25=1,VLOOKUP(B25,balance!$AU:$AZ,2,FALSE),IF(C25=2,VLOOKUP(B25,balance!$AU:$AZ,3,FALSE),IF(C25=3,VLOOKUP(B25,balance!$AU:$AZ,4,FALSE),IF(C25=4,VLOOKUP(B25,balance!$AU:$AZ,5,FALSE),IF(C25=5,VLOOKUP(B25-1,balance!$AU:$AZ,6,FALSE),0)))))</f>
        <v>350</v>
      </c>
      <c r="F25">
        <v>53</v>
      </c>
      <c r="G25">
        <f>IF(C25=1,VLOOKUP(FoxFire!B25,balance!$U:$Z,2,FALSE),IF(C25=2,VLOOKUP(B25,balance!$U:$Z,3,FALSE),IF(C25=3,VLOOKUP(B25,balance!$U:$Z,4,FALSE),IF(C25=4,VLOOKUP(B25,balance!$U:$Z,5,FALSE),IF(C25=5,VLOOKUP(B25-1,balance!$U:$Z,6,FALSE),0)))))/100</f>
        <v>1.0399999999999999E-3</v>
      </c>
      <c r="H25">
        <v>2</v>
      </c>
      <c r="I25" s="1">
        <f>IF(C25=1,VLOOKUP(FoxFire!B25,balance!$AF:$AJ,2,FALSE),IF(C25=2,VLOOKUP(B25,balance!$AF:$AJ,3,FALSE),IF(C25=3,VLOOKUP(B25,balance!$AF:$AJ,4,FALSE),IF(C25=4,VLOOKUP(B25,balance!$AF:$AJ,5,FALSE),IF(C25=5,VLOOKUP(B25,balance!$AF:$AK,6,FALSE),0)))))*1000000000000</f>
        <v>35000000000</v>
      </c>
      <c r="J25">
        <f>VLOOKUP(B25,balance!AU:BD,10,FALSE)</f>
        <v>0</v>
      </c>
    </row>
    <row r="26" spans="1:10" x14ac:dyDescent="0.3">
      <c r="A26">
        <v>24</v>
      </c>
      <c r="B26">
        <f t="shared" si="1"/>
        <v>6</v>
      </c>
      <c r="C26">
        <f t="shared" si="0"/>
        <v>5</v>
      </c>
      <c r="D26">
        <v>9026</v>
      </c>
      <c r="E26" s="1">
        <f>IF(C26=1,VLOOKUP(B26,balance!$AU:$AZ,2,FALSE),IF(C26=2,VLOOKUP(B26,balance!$AU:$AZ,3,FALSE),IF(C26=3,VLOOKUP(B26,balance!$AU:$AZ,4,FALSE),IF(C26=4,VLOOKUP(B26,balance!$AU:$AZ,5,FALSE),IF(C26=5,VLOOKUP(B26-1,balance!$AU:$AZ,6,FALSE),0)))))</f>
        <v>1400</v>
      </c>
      <c r="F26">
        <v>53</v>
      </c>
      <c r="G26">
        <f>IF(C26=1,VLOOKUP(FoxFire!B26,balance!$U:$Z,2,FALSE),IF(C26=2,VLOOKUP(B26,balance!$U:$Z,3,FALSE),IF(C26=3,VLOOKUP(B26,balance!$U:$Z,4,FALSE),IF(C26=4,VLOOKUP(B26,balance!$U:$Z,5,FALSE),IF(C26=5,VLOOKUP(B26-1,balance!$U:$Z,6,FALSE),0)))))/100</f>
        <v>6.0999999999999995E-3</v>
      </c>
      <c r="H26">
        <v>2</v>
      </c>
      <c r="I26" s="1">
        <f>IF(C26=1,VLOOKUP(FoxFire!B26,balance!$AF:$AJ,2,FALSE),IF(C26=2,VLOOKUP(B26,balance!$AF:$AJ,3,FALSE),IF(C26=3,VLOOKUP(B26,balance!$AF:$AJ,4,FALSE),IF(C26=4,VLOOKUP(B26,balance!$AF:$AJ,5,FALSE),IF(C26=5,VLOOKUP(B26,balance!$AF:$AK,6,FALSE),0)))))*1000000000000</f>
        <v>150000000000</v>
      </c>
      <c r="J26">
        <f>VLOOKUP(B26,balance!AU:BD,10,FALSE)</f>
        <v>0</v>
      </c>
    </row>
    <row r="27" spans="1:10" x14ac:dyDescent="0.3">
      <c r="A27">
        <v>25</v>
      </c>
      <c r="B27">
        <f t="shared" si="1"/>
        <v>6</v>
      </c>
      <c r="C27">
        <f t="shared" si="0"/>
        <v>1</v>
      </c>
      <c r="D27">
        <v>9026</v>
      </c>
      <c r="E27" s="1">
        <f>IF(C27=1,VLOOKUP(B27,balance!$AU:$AZ,2,FALSE),IF(C27=2,VLOOKUP(B27,balance!$AU:$AZ,3,FALSE),IF(C27=3,VLOOKUP(B27,balance!$AU:$AZ,4,FALSE),IF(C27=4,VLOOKUP(B27,balance!$AU:$AZ,5,FALSE),IF(C27=5,VLOOKUP(B27-1,balance!$AU:$AZ,6,FALSE),0)))))</f>
        <v>375</v>
      </c>
      <c r="F27">
        <v>53</v>
      </c>
      <c r="G27">
        <f>IF(C27=1,VLOOKUP(FoxFire!B27,balance!$U:$Z,2,FALSE),IF(C27=2,VLOOKUP(B27,balance!$U:$Z,3,FALSE),IF(C27=3,VLOOKUP(B27,balance!$U:$Z,4,FALSE),IF(C27=4,VLOOKUP(B27,balance!$U:$Z,5,FALSE),IF(C27=5,VLOOKUP(B27-1,balance!$U:$Z,6,FALSE),0)))))/100</f>
        <v>1.0499999999999999E-3</v>
      </c>
      <c r="H27">
        <v>2</v>
      </c>
      <c r="I27" s="1">
        <f>IF(C27=1,VLOOKUP(FoxFire!B27,balance!$AF:$AJ,2,FALSE),IF(C27=2,VLOOKUP(B27,balance!$AF:$AJ,3,FALSE),IF(C27=3,VLOOKUP(B27,balance!$AF:$AJ,4,FALSE),IF(C27=4,VLOOKUP(B27,balance!$AF:$AJ,5,FALSE),IF(C27=5,VLOOKUP(B27,balance!$AF:$AK,6,FALSE),0)))))*1000000000000</f>
        <v>37500000000</v>
      </c>
      <c r="J27">
        <f>VLOOKUP(B27,balance!AU:BD,10,FALSE)</f>
        <v>0</v>
      </c>
    </row>
    <row r="28" spans="1:10" x14ac:dyDescent="0.3">
      <c r="A28">
        <v>26</v>
      </c>
      <c r="B28">
        <f t="shared" si="1"/>
        <v>6</v>
      </c>
      <c r="C28">
        <f t="shared" si="0"/>
        <v>2</v>
      </c>
      <c r="D28">
        <v>9026</v>
      </c>
      <c r="E28" s="1">
        <f>IF(C28=1,VLOOKUP(B28,balance!$AU:$AZ,2,FALSE),IF(C28=2,VLOOKUP(B28,balance!$AU:$AZ,3,FALSE),IF(C28=3,VLOOKUP(B28,balance!$AU:$AZ,4,FALSE),IF(C28=4,VLOOKUP(B28,balance!$AU:$AZ,5,FALSE),IF(C28=5,VLOOKUP(B28-1,balance!$AU:$AZ,6,FALSE),0)))))</f>
        <v>375</v>
      </c>
      <c r="F28">
        <v>53</v>
      </c>
      <c r="G28">
        <f>IF(C28=1,VLOOKUP(FoxFire!B28,balance!$U:$Z,2,FALSE),IF(C28=2,VLOOKUP(B28,balance!$U:$Z,3,FALSE),IF(C28=3,VLOOKUP(B28,balance!$U:$Z,4,FALSE),IF(C28=4,VLOOKUP(B28,balance!$U:$Z,5,FALSE),IF(C28=5,VLOOKUP(B28-1,balance!$U:$Z,6,FALSE),0)))))/100</f>
        <v>1.0499999999999999E-3</v>
      </c>
      <c r="H28">
        <v>2</v>
      </c>
      <c r="I28" s="1">
        <f>IF(C28=1,VLOOKUP(FoxFire!B28,balance!$AF:$AJ,2,FALSE),IF(C28=2,VLOOKUP(B28,balance!$AF:$AJ,3,FALSE),IF(C28=3,VLOOKUP(B28,balance!$AF:$AJ,4,FALSE),IF(C28=4,VLOOKUP(B28,balance!$AF:$AJ,5,FALSE),IF(C28=5,VLOOKUP(B28,balance!$AF:$AK,6,FALSE),0)))))*1000000000000</f>
        <v>37500000000</v>
      </c>
      <c r="J28">
        <f>VLOOKUP(B28,balance!AU:BD,10,FALSE)</f>
        <v>0</v>
      </c>
    </row>
    <row r="29" spans="1:10" x14ac:dyDescent="0.3">
      <c r="A29">
        <v>27</v>
      </c>
      <c r="B29">
        <f t="shared" si="1"/>
        <v>6</v>
      </c>
      <c r="C29">
        <f t="shared" si="0"/>
        <v>3</v>
      </c>
      <c r="D29">
        <v>9026</v>
      </c>
      <c r="E29" s="1">
        <f>IF(C29=1,VLOOKUP(B29,balance!$AU:$AZ,2,FALSE),IF(C29=2,VLOOKUP(B29,balance!$AU:$AZ,3,FALSE),IF(C29=3,VLOOKUP(B29,balance!$AU:$AZ,4,FALSE),IF(C29=4,VLOOKUP(B29,balance!$AU:$AZ,5,FALSE),IF(C29=5,VLOOKUP(B29-1,balance!$AU:$AZ,6,FALSE),0)))))</f>
        <v>375</v>
      </c>
      <c r="F29">
        <v>53</v>
      </c>
      <c r="G29">
        <f>IF(C29=1,VLOOKUP(FoxFire!B29,balance!$U:$Z,2,FALSE),IF(C29=2,VLOOKUP(B29,balance!$U:$Z,3,FALSE),IF(C29=3,VLOOKUP(B29,balance!$U:$Z,4,FALSE),IF(C29=4,VLOOKUP(B29,balance!$U:$Z,5,FALSE),IF(C29=5,VLOOKUP(B29-1,balance!$U:$Z,6,FALSE),0)))))/100</f>
        <v>1.0499999999999999E-3</v>
      </c>
      <c r="H29">
        <v>2</v>
      </c>
      <c r="I29" s="1">
        <f>IF(C29=1,VLOOKUP(FoxFire!B29,balance!$AF:$AJ,2,FALSE),IF(C29=2,VLOOKUP(B29,balance!$AF:$AJ,3,FALSE),IF(C29=3,VLOOKUP(B29,balance!$AF:$AJ,4,FALSE),IF(C29=4,VLOOKUP(B29,balance!$AF:$AJ,5,FALSE),IF(C29=5,VLOOKUP(B29,balance!$AF:$AK,6,FALSE),0)))))*1000000000000</f>
        <v>37500000000</v>
      </c>
      <c r="J29">
        <f>VLOOKUP(B29,balance!AU:BD,10,FALSE)</f>
        <v>0</v>
      </c>
    </row>
    <row r="30" spans="1:10" x14ac:dyDescent="0.3">
      <c r="A30">
        <v>28</v>
      </c>
      <c r="B30">
        <f t="shared" si="1"/>
        <v>6</v>
      </c>
      <c r="C30">
        <f t="shared" si="0"/>
        <v>4</v>
      </c>
      <c r="D30">
        <v>9026</v>
      </c>
      <c r="E30" s="1">
        <f>IF(C30=1,VLOOKUP(B30,balance!$AU:$AZ,2,FALSE),IF(C30=2,VLOOKUP(B30,balance!$AU:$AZ,3,FALSE),IF(C30=3,VLOOKUP(B30,balance!$AU:$AZ,4,FALSE),IF(C30=4,VLOOKUP(B30,balance!$AU:$AZ,5,FALSE),IF(C30=5,VLOOKUP(B30-1,balance!$AU:$AZ,6,FALSE),0)))))</f>
        <v>375</v>
      </c>
      <c r="F30">
        <v>53</v>
      </c>
      <c r="G30">
        <f>IF(C30=1,VLOOKUP(FoxFire!B30,balance!$U:$Z,2,FALSE),IF(C30=2,VLOOKUP(B30,balance!$U:$Z,3,FALSE),IF(C30=3,VLOOKUP(B30,balance!$U:$Z,4,FALSE),IF(C30=4,VLOOKUP(B30,balance!$U:$Z,5,FALSE),IF(C30=5,VLOOKUP(B30-1,balance!$U:$Z,6,FALSE),0)))))/100</f>
        <v>1.0499999999999999E-3</v>
      </c>
      <c r="H30">
        <v>2</v>
      </c>
      <c r="I30" s="1">
        <f>IF(C30=1,VLOOKUP(FoxFire!B30,balance!$AF:$AJ,2,FALSE),IF(C30=2,VLOOKUP(B30,balance!$AF:$AJ,3,FALSE),IF(C30=3,VLOOKUP(B30,balance!$AF:$AJ,4,FALSE),IF(C30=4,VLOOKUP(B30,balance!$AF:$AJ,5,FALSE),IF(C30=5,VLOOKUP(B30,balance!$AF:$AK,6,FALSE),0)))))*1000000000000</f>
        <v>37500000000</v>
      </c>
      <c r="J30">
        <f>VLOOKUP(B30,balance!AU:BD,10,FALSE)</f>
        <v>0</v>
      </c>
    </row>
    <row r="31" spans="1:10" x14ac:dyDescent="0.3">
      <c r="A31">
        <v>29</v>
      </c>
      <c r="B31">
        <f t="shared" si="1"/>
        <v>7</v>
      </c>
      <c r="C31">
        <f t="shared" si="0"/>
        <v>5</v>
      </c>
      <c r="D31">
        <v>9026</v>
      </c>
      <c r="E31" s="1">
        <f>IF(C31=1,VLOOKUP(B31,balance!$AU:$AZ,2,FALSE),IF(C31=2,VLOOKUP(B31,balance!$AU:$AZ,3,FALSE),IF(C31=3,VLOOKUP(B31,balance!$AU:$AZ,4,FALSE),IF(C31=4,VLOOKUP(B31,balance!$AU:$AZ,5,FALSE),IF(C31=5,VLOOKUP(B31-1,balance!$AU:$AZ,6,FALSE),0)))))</f>
        <v>1500</v>
      </c>
      <c r="F31">
        <v>53</v>
      </c>
      <c r="G31">
        <f>IF(C31=1,VLOOKUP(FoxFire!B31,balance!$U:$Z,2,FALSE),IF(C31=2,VLOOKUP(B31,balance!$U:$Z,3,FALSE),IF(C31=3,VLOOKUP(B31,balance!$U:$Z,4,FALSE),IF(C31=4,VLOOKUP(B31,balance!$U:$Z,5,FALSE),IF(C31=5,VLOOKUP(B31-1,balance!$U:$Z,6,FALSE),0)))))/100</f>
        <v>6.6E-3</v>
      </c>
      <c r="H31">
        <v>2</v>
      </c>
      <c r="I31" s="1">
        <f>IF(C31=1,VLOOKUP(FoxFire!B31,balance!$AF:$AJ,2,FALSE),IF(C31=2,VLOOKUP(B31,balance!$AF:$AJ,3,FALSE),IF(C31=3,VLOOKUP(B31,balance!$AF:$AJ,4,FALSE),IF(C31=4,VLOOKUP(B31,balance!$AF:$AJ,5,FALSE),IF(C31=5,VLOOKUP(B31,balance!$AF:$AK,6,FALSE),0)))))*1000000000000</f>
        <v>160000000000</v>
      </c>
      <c r="J31">
        <f>VLOOKUP(B31,balance!AU:BD,10,FALSE)</f>
        <v>0</v>
      </c>
    </row>
    <row r="32" spans="1:10" x14ac:dyDescent="0.3">
      <c r="A32">
        <v>30</v>
      </c>
      <c r="B32">
        <f t="shared" si="1"/>
        <v>7</v>
      </c>
      <c r="C32">
        <f t="shared" si="0"/>
        <v>1</v>
      </c>
      <c r="D32">
        <v>9026</v>
      </c>
      <c r="E32" s="1">
        <f>IF(C32=1,VLOOKUP(B32,balance!$AU:$AZ,2,FALSE),IF(C32=2,VLOOKUP(B32,balance!$AU:$AZ,3,FALSE),IF(C32=3,VLOOKUP(B32,balance!$AU:$AZ,4,FALSE),IF(C32=4,VLOOKUP(B32,balance!$AU:$AZ,5,FALSE),IF(C32=5,VLOOKUP(B32-1,balance!$AU:$AZ,6,FALSE),0)))))</f>
        <v>400</v>
      </c>
      <c r="F32">
        <v>53</v>
      </c>
      <c r="G32">
        <f>IF(C32=1,VLOOKUP(FoxFire!B32,balance!$U:$Z,2,FALSE),IF(C32=2,VLOOKUP(B32,balance!$U:$Z,3,FALSE),IF(C32=3,VLOOKUP(B32,balance!$U:$Z,4,FALSE),IF(C32=4,VLOOKUP(B32,balance!$U:$Z,5,FALSE),IF(C32=5,VLOOKUP(B32-1,balance!$U:$Z,6,FALSE),0)))))/100</f>
        <v>1.06E-3</v>
      </c>
      <c r="H32">
        <v>2</v>
      </c>
      <c r="I32" s="1">
        <f>IF(C32=1,VLOOKUP(FoxFire!B32,balance!$AF:$AJ,2,FALSE),IF(C32=2,VLOOKUP(B32,balance!$AF:$AJ,3,FALSE),IF(C32=3,VLOOKUP(B32,balance!$AF:$AJ,4,FALSE),IF(C32=4,VLOOKUP(B32,balance!$AF:$AJ,5,FALSE),IF(C32=5,VLOOKUP(B32,balance!$AF:$AK,6,FALSE),0)))))*1000000000000</f>
        <v>40000000000</v>
      </c>
      <c r="J32">
        <f>VLOOKUP(B32,balance!AU:BD,10,FALSE)</f>
        <v>0</v>
      </c>
    </row>
    <row r="33" spans="1:10" x14ac:dyDescent="0.3">
      <c r="A33">
        <v>31</v>
      </c>
      <c r="B33">
        <f t="shared" si="1"/>
        <v>7</v>
      </c>
      <c r="C33">
        <f t="shared" si="0"/>
        <v>2</v>
      </c>
      <c r="D33">
        <v>9026</v>
      </c>
      <c r="E33" s="1">
        <f>IF(C33=1,VLOOKUP(B33,balance!$AU:$AZ,2,FALSE),IF(C33=2,VLOOKUP(B33,balance!$AU:$AZ,3,FALSE),IF(C33=3,VLOOKUP(B33,balance!$AU:$AZ,4,FALSE),IF(C33=4,VLOOKUP(B33,balance!$AU:$AZ,5,FALSE),IF(C33=5,VLOOKUP(B33-1,balance!$AU:$AZ,6,FALSE),0)))))</f>
        <v>400</v>
      </c>
      <c r="F33">
        <v>53</v>
      </c>
      <c r="G33">
        <f>IF(C33=1,VLOOKUP(FoxFire!B33,balance!$U:$Z,2,FALSE),IF(C33=2,VLOOKUP(B33,balance!$U:$Z,3,FALSE),IF(C33=3,VLOOKUP(B33,balance!$U:$Z,4,FALSE),IF(C33=4,VLOOKUP(B33,balance!$U:$Z,5,FALSE),IF(C33=5,VLOOKUP(B33-1,balance!$U:$Z,6,FALSE),0)))))/100</f>
        <v>1.06E-3</v>
      </c>
      <c r="H33">
        <v>2</v>
      </c>
      <c r="I33" s="1">
        <f>IF(C33=1,VLOOKUP(FoxFire!B33,balance!$AF:$AJ,2,FALSE),IF(C33=2,VLOOKUP(B33,balance!$AF:$AJ,3,FALSE),IF(C33=3,VLOOKUP(B33,balance!$AF:$AJ,4,FALSE),IF(C33=4,VLOOKUP(B33,balance!$AF:$AJ,5,FALSE),IF(C33=5,VLOOKUP(B33,balance!$AF:$AK,6,FALSE),0)))))*1000000000000</f>
        <v>40000000000</v>
      </c>
      <c r="J33">
        <f>VLOOKUP(B33,balance!AU:BD,10,FALSE)</f>
        <v>0</v>
      </c>
    </row>
    <row r="34" spans="1:10" x14ac:dyDescent="0.3">
      <c r="A34">
        <v>32</v>
      </c>
      <c r="B34">
        <f t="shared" si="1"/>
        <v>7</v>
      </c>
      <c r="C34">
        <f t="shared" si="0"/>
        <v>3</v>
      </c>
      <c r="D34">
        <v>9026</v>
      </c>
      <c r="E34" s="1">
        <f>IF(C34=1,VLOOKUP(B34,balance!$AU:$AZ,2,FALSE),IF(C34=2,VLOOKUP(B34,balance!$AU:$AZ,3,FALSE),IF(C34=3,VLOOKUP(B34,balance!$AU:$AZ,4,FALSE),IF(C34=4,VLOOKUP(B34,balance!$AU:$AZ,5,FALSE),IF(C34=5,VLOOKUP(B34-1,balance!$AU:$AZ,6,FALSE),0)))))</f>
        <v>400</v>
      </c>
      <c r="F34">
        <v>53</v>
      </c>
      <c r="G34">
        <f>IF(C34=1,VLOOKUP(FoxFire!B34,balance!$U:$Z,2,FALSE),IF(C34=2,VLOOKUP(B34,balance!$U:$Z,3,FALSE),IF(C34=3,VLOOKUP(B34,balance!$U:$Z,4,FALSE),IF(C34=4,VLOOKUP(B34,balance!$U:$Z,5,FALSE),IF(C34=5,VLOOKUP(B34-1,balance!$U:$Z,6,FALSE),0)))))/100</f>
        <v>1.06E-3</v>
      </c>
      <c r="H34">
        <v>2</v>
      </c>
      <c r="I34" s="1">
        <f>IF(C34=1,VLOOKUP(FoxFire!B34,balance!$AF:$AJ,2,FALSE),IF(C34=2,VLOOKUP(B34,balance!$AF:$AJ,3,FALSE),IF(C34=3,VLOOKUP(B34,balance!$AF:$AJ,4,FALSE),IF(C34=4,VLOOKUP(B34,balance!$AF:$AJ,5,FALSE),IF(C34=5,VLOOKUP(B34,balance!$AF:$AK,6,FALSE),0)))))*1000000000000</f>
        <v>40000000000</v>
      </c>
      <c r="J34">
        <f>VLOOKUP(B34,balance!AU:BD,10,FALSE)</f>
        <v>0</v>
      </c>
    </row>
    <row r="35" spans="1:10" x14ac:dyDescent="0.3">
      <c r="A35">
        <v>33</v>
      </c>
      <c r="B35">
        <f t="shared" si="1"/>
        <v>7</v>
      </c>
      <c r="C35">
        <f t="shared" si="0"/>
        <v>4</v>
      </c>
      <c r="D35">
        <v>9026</v>
      </c>
      <c r="E35" s="1">
        <f>IF(C35=1,VLOOKUP(B35,balance!$AU:$AZ,2,FALSE),IF(C35=2,VLOOKUP(B35,balance!$AU:$AZ,3,FALSE),IF(C35=3,VLOOKUP(B35,balance!$AU:$AZ,4,FALSE),IF(C35=4,VLOOKUP(B35,balance!$AU:$AZ,5,FALSE),IF(C35=5,VLOOKUP(B35-1,balance!$AU:$AZ,6,FALSE),0)))))</f>
        <v>400</v>
      </c>
      <c r="F35">
        <v>53</v>
      </c>
      <c r="G35">
        <f>IF(C35=1,VLOOKUP(FoxFire!B35,balance!$U:$Z,2,FALSE),IF(C35=2,VLOOKUP(B35,balance!$U:$Z,3,FALSE),IF(C35=3,VLOOKUP(B35,balance!$U:$Z,4,FALSE),IF(C35=4,VLOOKUP(B35,balance!$U:$Z,5,FALSE),IF(C35=5,VLOOKUP(B35-1,balance!$U:$Z,6,FALSE),0)))))/100</f>
        <v>1.06E-3</v>
      </c>
      <c r="H35">
        <v>2</v>
      </c>
      <c r="I35" s="1">
        <f>IF(C35=1,VLOOKUP(FoxFire!B35,balance!$AF:$AJ,2,FALSE),IF(C35=2,VLOOKUP(B35,balance!$AF:$AJ,3,FALSE),IF(C35=3,VLOOKUP(B35,balance!$AF:$AJ,4,FALSE),IF(C35=4,VLOOKUP(B35,balance!$AF:$AJ,5,FALSE),IF(C35=5,VLOOKUP(B35,balance!$AF:$AK,6,FALSE),0)))))*1000000000000</f>
        <v>40000000000</v>
      </c>
      <c r="J35">
        <f>VLOOKUP(B35,balance!AU:BD,10,FALSE)</f>
        <v>0</v>
      </c>
    </row>
    <row r="36" spans="1:10" x14ac:dyDescent="0.3">
      <c r="A36">
        <v>34</v>
      </c>
      <c r="B36">
        <f t="shared" si="1"/>
        <v>8</v>
      </c>
      <c r="C36">
        <f t="shared" si="0"/>
        <v>5</v>
      </c>
      <c r="D36">
        <v>9026</v>
      </c>
      <c r="E36" s="1">
        <f>IF(C36=1,VLOOKUP(B36,balance!$AU:$AZ,2,FALSE),IF(C36=2,VLOOKUP(B36,balance!$AU:$AZ,3,FALSE),IF(C36=3,VLOOKUP(B36,balance!$AU:$AZ,4,FALSE),IF(C36=4,VLOOKUP(B36,balance!$AU:$AZ,5,FALSE),IF(C36=5,VLOOKUP(B36-1,balance!$AU:$AZ,6,FALSE),0)))))</f>
        <v>1600</v>
      </c>
      <c r="F36">
        <v>53</v>
      </c>
      <c r="G36">
        <f>IF(C36=1,VLOOKUP(FoxFire!B36,balance!$U:$Z,2,FALSE),IF(C36=2,VLOOKUP(B36,balance!$U:$Z,3,FALSE),IF(C36=3,VLOOKUP(B36,balance!$U:$Z,4,FALSE),IF(C36=4,VLOOKUP(B36,balance!$U:$Z,5,FALSE),IF(C36=5,VLOOKUP(B36-1,balance!$U:$Z,6,FALSE),0)))))/100</f>
        <v>7.1999999999999998E-3</v>
      </c>
      <c r="H36">
        <v>2</v>
      </c>
      <c r="I36" s="1">
        <f>IF(C36=1,VLOOKUP(FoxFire!B36,balance!$AF:$AJ,2,FALSE),IF(C36=2,VLOOKUP(B36,balance!$AF:$AJ,3,FALSE),IF(C36=3,VLOOKUP(B36,balance!$AF:$AJ,4,FALSE),IF(C36=4,VLOOKUP(B36,balance!$AF:$AJ,5,FALSE),IF(C36=5,VLOOKUP(B36,balance!$AF:$AK,6,FALSE),0)))))*1000000000000</f>
        <v>170000000000</v>
      </c>
      <c r="J36">
        <f>VLOOKUP(B36,balance!AU:BD,10,FALSE)</f>
        <v>0</v>
      </c>
    </row>
    <row r="37" spans="1:10" x14ac:dyDescent="0.3">
      <c r="A37">
        <v>35</v>
      </c>
      <c r="B37">
        <f t="shared" si="1"/>
        <v>8</v>
      </c>
      <c r="C37">
        <f t="shared" si="0"/>
        <v>1</v>
      </c>
      <c r="D37">
        <v>9026</v>
      </c>
      <c r="E37" s="1">
        <f>IF(C37=1,VLOOKUP(B37,balance!$AU:$AZ,2,FALSE),IF(C37=2,VLOOKUP(B37,balance!$AU:$AZ,3,FALSE),IF(C37=3,VLOOKUP(B37,balance!$AU:$AZ,4,FALSE),IF(C37=4,VLOOKUP(B37,balance!$AU:$AZ,5,FALSE),IF(C37=5,VLOOKUP(B37-1,balance!$AU:$AZ,6,FALSE),0)))))</f>
        <v>425</v>
      </c>
      <c r="F37">
        <v>53</v>
      </c>
      <c r="G37">
        <f>IF(C37=1,VLOOKUP(FoxFire!B37,balance!$U:$Z,2,FALSE),IF(C37=2,VLOOKUP(B37,balance!$U:$Z,3,FALSE),IF(C37=3,VLOOKUP(B37,balance!$U:$Z,4,FALSE),IF(C37=4,VLOOKUP(B37,balance!$U:$Z,5,FALSE),IF(C37=5,VLOOKUP(B37-1,balance!$U:$Z,6,FALSE),0)))))/100</f>
        <v>1.07E-3</v>
      </c>
      <c r="H37">
        <v>2</v>
      </c>
      <c r="I37" s="1">
        <f>IF(C37=1,VLOOKUP(FoxFire!B37,balance!$AF:$AJ,2,FALSE),IF(C37=2,VLOOKUP(B37,balance!$AF:$AJ,3,FALSE),IF(C37=3,VLOOKUP(B37,balance!$AF:$AJ,4,FALSE),IF(C37=4,VLOOKUP(B37,balance!$AF:$AJ,5,FALSE),IF(C37=5,VLOOKUP(B37,balance!$AF:$AK,6,FALSE),0)))))*1000000000000</f>
        <v>42500000000</v>
      </c>
      <c r="J37">
        <f>VLOOKUP(B37,balance!AU:BD,10,FALSE)</f>
        <v>0</v>
      </c>
    </row>
    <row r="38" spans="1:10" x14ac:dyDescent="0.3">
      <c r="A38">
        <v>36</v>
      </c>
      <c r="B38">
        <f t="shared" si="1"/>
        <v>8</v>
      </c>
      <c r="C38">
        <f t="shared" si="0"/>
        <v>2</v>
      </c>
      <c r="D38">
        <v>9026</v>
      </c>
      <c r="E38" s="1">
        <f>IF(C38=1,VLOOKUP(B38,balance!$AU:$AZ,2,FALSE),IF(C38=2,VLOOKUP(B38,balance!$AU:$AZ,3,FALSE),IF(C38=3,VLOOKUP(B38,balance!$AU:$AZ,4,FALSE),IF(C38=4,VLOOKUP(B38,balance!$AU:$AZ,5,FALSE),IF(C38=5,VLOOKUP(B38-1,balance!$AU:$AZ,6,FALSE),0)))))</f>
        <v>425</v>
      </c>
      <c r="F38">
        <v>53</v>
      </c>
      <c r="G38">
        <f>IF(C38=1,VLOOKUP(FoxFire!B38,balance!$U:$Z,2,FALSE),IF(C38=2,VLOOKUP(B38,balance!$U:$Z,3,FALSE),IF(C38=3,VLOOKUP(B38,balance!$U:$Z,4,FALSE),IF(C38=4,VLOOKUP(B38,balance!$U:$Z,5,FALSE),IF(C38=5,VLOOKUP(B38-1,balance!$U:$Z,6,FALSE),0)))))/100</f>
        <v>1.07E-3</v>
      </c>
      <c r="H38">
        <v>2</v>
      </c>
      <c r="I38" s="1">
        <f>IF(C38=1,VLOOKUP(FoxFire!B38,balance!$AF:$AJ,2,FALSE),IF(C38=2,VLOOKUP(B38,balance!$AF:$AJ,3,FALSE),IF(C38=3,VLOOKUP(B38,balance!$AF:$AJ,4,FALSE),IF(C38=4,VLOOKUP(B38,balance!$AF:$AJ,5,FALSE),IF(C38=5,VLOOKUP(B38,balance!$AF:$AK,6,FALSE),0)))))*1000000000000</f>
        <v>42500000000</v>
      </c>
      <c r="J38">
        <f>VLOOKUP(B38,balance!AU:BD,10,FALSE)</f>
        <v>0</v>
      </c>
    </row>
    <row r="39" spans="1:10" x14ac:dyDescent="0.3">
      <c r="A39">
        <v>37</v>
      </c>
      <c r="B39">
        <f t="shared" si="1"/>
        <v>8</v>
      </c>
      <c r="C39">
        <f t="shared" si="0"/>
        <v>3</v>
      </c>
      <c r="D39">
        <v>9026</v>
      </c>
      <c r="E39" s="1">
        <f>IF(C39=1,VLOOKUP(B39,balance!$AU:$AZ,2,FALSE),IF(C39=2,VLOOKUP(B39,balance!$AU:$AZ,3,FALSE),IF(C39=3,VLOOKUP(B39,balance!$AU:$AZ,4,FALSE),IF(C39=4,VLOOKUP(B39,balance!$AU:$AZ,5,FALSE),IF(C39=5,VLOOKUP(B39-1,balance!$AU:$AZ,6,FALSE),0)))))</f>
        <v>425</v>
      </c>
      <c r="F39">
        <v>53</v>
      </c>
      <c r="G39">
        <f>IF(C39=1,VLOOKUP(FoxFire!B39,balance!$U:$Z,2,FALSE),IF(C39=2,VLOOKUP(B39,balance!$U:$Z,3,FALSE),IF(C39=3,VLOOKUP(B39,balance!$U:$Z,4,FALSE),IF(C39=4,VLOOKUP(B39,balance!$U:$Z,5,FALSE),IF(C39=5,VLOOKUP(B39-1,balance!$U:$Z,6,FALSE),0)))))/100</f>
        <v>1.07E-3</v>
      </c>
      <c r="H39">
        <v>2</v>
      </c>
      <c r="I39" s="1">
        <f>IF(C39=1,VLOOKUP(FoxFire!B39,balance!$AF:$AJ,2,FALSE),IF(C39=2,VLOOKUP(B39,balance!$AF:$AJ,3,FALSE),IF(C39=3,VLOOKUP(B39,balance!$AF:$AJ,4,FALSE),IF(C39=4,VLOOKUP(B39,balance!$AF:$AJ,5,FALSE),IF(C39=5,VLOOKUP(B39,balance!$AF:$AK,6,FALSE),0)))))*1000000000000</f>
        <v>42500000000</v>
      </c>
      <c r="J39">
        <f>VLOOKUP(B39,balance!AU:BD,10,FALSE)</f>
        <v>0</v>
      </c>
    </row>
    <row r="40" spans="1:10" x14ac:dyDescent="0.3">
      <c r="A40">
        <v>38</v>
      </c>
      <c r="B40">
        <f t="shared" si="1"/>
        <v>8</v>
      </c>
      <c r="C40">
        <f t="shared" si="0"/>
        <v>4</v>
      </c>
      <c r="D40">
        <v>9026</v>
      </c>
      <c r="E40" s="1">
        <f>IF(C40=1,VLOOKUP(B40,balance!$AU:$AZ,2,FALSE),IF(C40=2,VLOOKUP(B40,balance!$AU:$AZ,3,FALSE),IF(C40=3,VLOOKUP(B40,balance!$AU:$AZ,4,FALSE),IF(C40=4,VLOOKUP(B40,balance!$AU:$AZ,5,FALSE),IF(C40=5,VLOOKUP(B40-1,balance!$AU:$AZ,6,FALSE),0)))))</f>
        <v>425</v>
      </c>
      <c r="F40">
        <v>53</v>
      </c>
      <c r="G40">
        <f>IF(C40=1,VLOOKUP(FoxFire!B40,balance!$U:$Z,2,FALSE),IF(C40=2,VLOOKUP(B40,balance!$U:$Z,3,FALSE),IF(C40=3,VLOOKUP(B40,balance!$U:$Z,4,FALSE),IF(C40=4,VLOOKUP(B40,balance!$U:$Z,5,FALSE),IF(C40=5,VLOOKUP(B40-1,balance!$U:$Z,6,FALSE),0)))))/100</f>
        <v>1.07E-3</v>
      </c>
      <c r="H40">
        <v>2</v>
      </c>
      <c r="I40" s="1">
        <f>IF(C40=1,VLOOKUP(FoxFire!B40,balance!$AF:$AJ,2,FALSE),IF(C40=2,VLOOKUP(B40,balance!$AF:$AJ,3,FALSE),IF(C40=3,VLOOKUP(B40,balance!$AF:$AJ,4,FALSE),IF(C40=4,VLOOKUP(B40,balance!$AF:$AJ,5,FALSE),IF(C40=5,VLOOKUP(B40,balance!$AF:$AK,6,FALSE),0)))))*1000000000000</f>
        <v>42500000000</v>
      </c>
      <c r="J40">
        <f>VLOOKUP(B40,balance!AU:BD,10,FALSE)</f>
        <v>0</v>
      </c>
    </row>
    <row r="41" spans="1:10" x14ac:dyDescent="0.3">
      <c r="A41">
        <v>39</v>
      </c>
      <c r="B41">
        <f t="shared" si="1"/>
        <v>9</v>
      </c>
      <c r="C41">
        <f t="shared" si="0"/>
        <v>5</v>
      </c>
      <c r="D41">
        <v>9026</v>
      </c>
      <c r="E41" s="1">
        <f>IF(C41=1,VLOOKUP(B41,balance!$AU:$AZ,2,FALSE),IF(C41=2,VLOOKUP(B41,balance!$AU:$AZ,3,FALSE),IF(C41=3,VLOOKUP(B41,balance!$AU:$AZ,4,FALSE),IF(C41=4,VLOOKUP(B41,balance!$AU:$AZ,5,FALSE),IF(C41=5,VLOOKUP(B41-1,balance!$AU:$AZ,6,FALSE),0)))))</f>
        <v>1700</v>
      </c>
      <c r="F41">
        <v>53</v>
      </c>
      <c r="G41">
        <f>IF(C41=1,VLOOKUP(FoxFire!B41,balance!$U:$Z,2,FALSE),IF(C41=2,VLOOKUP(B41,balance!$U:$Z,3,FALSE),IF(C41=3,VLOOKUP(B41,balance!$U:$Z,4,FALSE),IF(C41=4,VLOOKUP(B41,balance!$U:$Z,5,FALSE),IF(C41=5,VLOOKUP(B41-1,balance!$U:$Z,6,FALSE),0)))))/100</f>
        <v>7.7000000000000002E-3</v>
      </c>
      <c r="H41">
        <v>2</v>
      </c>
      <c r="I41" s="1">
        <f>IF(C41=1,VLOOKUP(FoxFire!B41,balance!$AF:$AJ,2,FALSE),IF(C41=2,VLOOKUP(B41,balance!$AF:$AJ,3,FALSE),IF(C41=3,VLOOKUP(B41,balance!$AF:$AJ,4,FALSE),IF(C41=4,VLOOKUP(B41,balance!$AF:$AJ,5,FALSE),IF(C41=5,VLOOKUP(B41,balance!$AF:$AK,6,FALSE),0)))))*1000000000000</f>
        <v>180000000000</v>
      </c>
      <c r="J41">
        <f>VLOOKUP(B41,balance!AU:BD,10,FALSE)</f>
        <v>0</v>
      </c>
    </row>
    <row r="42" spans="1:10" x14ac:dyDescent="0.3">
      <c r="A42">
        <v>40</v>
      </c>
      <c r="B42">
        <f t="shared" si="1"/>
        <v>9</v>
      </c>
      <c r="C42">
        <f t="shared" si="0"/>
        <v>1</v>
      </c>
      <c r="D42">
        <v>9026</v>
      </c>
      <c r="E42" s="1">
        <f>IF(C42=1,VLOOKUP(B42,balance!$AU:$AZ,2,FALSE),IF(C42=2,VLOOKUP(B42,balance!$AU:$AZ,3,FALSE),IF(C42=3,VLOOKUP(B42,balance!$AU:$AZ,4,FALSE),IF(C42=4,VLOOKUP(B42,balance!$AU:$AZ,5,FALSE),IF(C42=5,VLOOKUP(B42-1,balance!$AU:$AZ,6,FALSE),0)))))</f>
        <v>450</v>
      </c>
      <c r="F42">
        <v>53</v>
      </c>
      <c r="G42">
        <f>IF(C42=1,VLOOKUP(FoxFire!B42,balance!$U:$Z,2,FALSE),IF(C42=2,VLOOKUP(B42,balance!$U:$Z,3,FALSE),IF(C42=3,VLOOKUP(B42,balance!$U:$Z,4,FALSE),IF(C42=4,VLOOKUP(B42,balance!$U:$Z,5,FALSE),IF(C42=5,VLOOKUP(B42-1,balance!$U:$Z,6,FALSE),0)))))/100</f>
        <v>1.08E-3</v>
      </c>
      <c r="H42">
        <v>2</v>
      </c>
      <c r="I42" s="1">
        <f>IF(C42=1,VLOOKUP(FoxFire!B42,balance!$AF:$AJ,2,FALSE),IF(C42=2,VLOOKUP(B42,balance!$AF:$AJ,3,FALSE),IF(C42=3,VLOOKUP(B42,balance!$AF:$AJ,4,FALSE),IF(C42=4,VLOOKUP(B42,balance!$AF:$AJ,5,FALSE),IF(C42=5,VLOOKUP(B42,balance!$AF:$AK,6,FALSE),0)))))*1000000000000</f>
        <v>45000000000</v>
      </c>
      <c r="J42">
        <f>VLOOKUP(B42,balance!AU:BD,10,FALSE)</f>
        <v>0</v>
      </c>
    </row>
    <row r="43" spans="1:10" x14ac:dyDescent="0.3">
      <c r="A43">
        <v>41</v>
      </c>
      <c r="B43">
        <f t="shared" si="1"/>
        <v>9</v>
      </c>
      <c r="C43">
        <f t="shared" si="0"/>
        <v>2</v>
      </c>
      <c r="D43">
        <v>9026</v>
      </c>
      <c r="E43" s="1">
        <f>IF(C43=1,VLOOKUP(B43,balance!$AU:$AZ,2,FALSE),IF(C43=2,VLOOKUP(B43,balance!$AU:$AZ,3,FALSE),IF(C43=3,VLOOKUP(B43,balance!$AU:$AZ,4,FALSE),IF(C43=4,VLOOKUP(B43,balance!$AU:$AZ,5,FALSE),IF(C43=5,VLOOKUP(B43-1,balance!$AU:$AZ,6,FALSE),0)))))</f>
        <v>450</v>
      </c>
      <c r="F43">
        <v>53</v>
      </c>
      <c r="G43">
        <f>IF(C43=1,VLOOKUP(FoxFire!B43,balance!$U:$Z,2,FALSE),IF(C43=2,VLOOKUP(B43,balance!$U:$Z,3,FALSE),IF(C43=3,VLOOKUP(B43,balance!$U:$Z,4,FALSE),IF(C43=4,VLOOKUP(B43,balance!$U:$Z,5,FALSE),IF(C43=5,VLOOKUP(B43-1,balance!$U:$Z,6,FALSE),0)))))/100</f>
        <v>1.08E-3</v>
      </c>
      <c r="H43">
        <v>2</v>
      </c>
      <c r="I43" s="1">
        <f>IF(C43=1,VLOOKUP(FoxFire!B43,balance!$AF:$AJ,2,FALSE),IF(C43=2,VLOOKUP(B43,balance!$AF:$AJ,3,FALSE),IF(C43=3,VLOOKUP(B43,balance!$AF:$AJ,4,FALSE),IF(C43=4,VLOOKUP(B43,balance!$AF:$AJ,5,FALSE),IF(C43=5,VLOOKUP(B43,balance!$AF:$AK,6,FALSE),0)))))*1000000000000</f>
        <v>45000000000</v>
      </c>
      <c r="J43">
        <f>VLOOKUP(B43,balance!AU:BD,10,FALSE)</f>
        <v>0</v>
      </c>
    </row>
    <row r="44" spans="1:10" x14ac:dyDescent="0.3">
      <c r="A44">
        <v>42</v>
      </c>
      <c r="B44">
        <f t="shared" si="1"/>
        <v>9</v>
      </c>
      <c r="C44">
        <f t="shared" si="0"/>
        <v>3</v>
      </c>
      <c r="D44">
        <v>9026</v>
      </c>
      <c r="E44" s="1">
        <f>IF(C44=1,VLOOKUP(B44,balance!$AU:$AZ,2,FALSE),IF(C44=2,VLOOKUP(B44,balance!$AU:$AZ,3,FALSE),IF(C44=3,VLOOKUP(B44,balance!$AU:$AZ,4,FALSE),IF(C44=4,VLOOKUP(B44,balance!$AU:$AZ,5,FALSE),IF(C44=5,VLOOKUP(B44-1,balance!$AU:$AZ,6,FALSE),0)))))</f>
        <v>450</v>
      </c>
      <c r="F44">
        <v>53</v>
      </c>
      <c r="G44">
        <f>IF(C44=1,VLOOKUP(FoxFire!B44,balance!$U:$Z,2,FALSE),IF(C44=2,VLOOKUP(B44,balance!$U:$Z,3,FALSE),IF(C44=3,VLOOKUP(B44,balance!$U:$Z,4,FALSE),IF(C44=4,VLOOKUP(B44,balance!$U:$Z,5,FALSE),IF(C44=5,VLOOKUP(B44-1,balance!$U:$Z,6,FALSE),0)))))/100</f>
        <v>1.08E-3</v>
      </c>
      <c r="H44">
        <v>2</v>
      </c>
      <c r="I44" s="1">
        <f>IF(C44=1,VLOOKUP(FoxFire!B44,balance!$AF:$AJ,2,FALSE),IF(C44=2,VLOOKUP(B44,balance!$AF:$AJ,3,FALSE),IF(C44=3,VLOOKUP(B44,balance!$AF:$AJ,4,FALSE),IF(C44=4,VLOOKUP(B44,balance!$AF:$AJ,5,FALSE),IF(C44=5,VLOOKUP(B44,balance!$AF:$AK,6,FALSE),0)))))*1000000000000</f>
        <v>45000000000</v>
      </c>
      <c r="J44">
        <f>VLOOKUP(B44,balance!AU:BD,10,FALSE)</f>
        <v>0</v>
      </c>
    </row>
    <row r="45" spans="1:10" x14ac:dyDescent="0.3">
      <c r="A45">
        <v>43</v>
      </c>
      <c r="B45">
        <f t="shared" si="1"/>
        <v>9</v>
      </c>
      <c r="C45">
        <f t="shared" si="0"/>
        <v>4</v>
      </c>
      <c r="D45">
        <v>9026</v>
      </c>
      <c r="E45" s="1">
        <f>IF(C45=1,VLOOKUP(B45,balance!$AU:$AZ,2,FALSE),IF(C45=2,VLOOKUP(B45,balance!$AU:$AZ,3,FALSE),IF(C45=3,VLOOKUP(B45,balance!$AU:$AZ,4,FALSE),IF(C45=4,VLOOKUP(B45,balance!$AU:$AZ,5,FALSE),IF(C45=5,VLOOKUP(B45-1,balance!$AU:$AZ,6,FALSE),0)))))</f>
        <v>450</v>
      </c>
      <c r="F45">
        <v>53</v>
      </c>
      <c r="G45">
        <f>IF(C45=1,VLOOKUP(FoxFire!B45,balance!$U:$Z,2,FALSE),IF(C45=2,VLOOKUP(B45,balance!$U:$Z,3,FALSE),IF(C45=3,VLOOKUP(B45,balance!$U:$Z,4,FALSE),IF(C45=4,VLOOKUP(B45,balance!$U:$Z,5,FALSE),IF(C45=5,VLOOKUP(B45-1,balance!$U:$Z,6,FALSE),0)))))/100</f>
        <v>1.08E-3</v>
      </c>
      <c r="H45">
        <v>2</v>
      </c>
      <c r="I45" s="1">
        <f>IF(C45=1,VLOOKUP(FoxFire!B45,balance!$AF:$AJ,2,FALSE),IF(C45=2,VLOOKUP(B45,balance!$AF:$AJ,3,FALSE),IF(C45=3,VLOOKUP(B45,balance!$AF:$AJ,4,FALSE),IF(C45=4,VLOOKUP(B45,balance!$AF:$AJ,5,FALSE),IF(C45=5,VLOOKUP(B45,balance!$AF:$AK,6,FALSE),0)))))*1000000000000</f>
        <v>45000000000</v>
      </c>
      <c r="J45">
        <f>VLOOKUP(B45,balance!AU:BD,10,FALSE)</f>
        <v>0</v>
      </c>
    </row>
    <row r="46" spans="1:10" x14ac:dyDescent="0.3">
      <c r="A46">
        <v>44</v>
      </c>
      <c r="B46">
        <f t="shared" si="1"/>
        <v>10</v>
      </c>
      <c r="C46">
        <f t="shared" si="0"/>
        <v>5</v>
      </c>
      <c r="D46">
        <v>9026</v>
      </c>
      <c r="E46" s="1">
        <f>IF(C46=1,VLOOKUP(B46,balance!$AU:$AZ,2,FALSE),IF(C46=2,VLOOKUP(B46,balance!$AU:$AZ,3,FALSE),IF(C46=3,VLOOKUP(B46,balance!$AU:$AZ,4,FALSE),IF(C46=4,VLOOKUP(B46,balance!$AU:$AZ,5,FALSE),IF(C46=5,VLOOKUP(B46-1,balance!$AU:$AZ,6,FALSE),0)))))</f>
        <v>1800</v>
      </c>
      <c r="F46">
        <v>53</v>
      </c>
      <c r="G46">
        <f>IF(C46=1,VLOOKUP(FoxFire!B46,balance!$U:$Z,2,FALSE),IF(C46=2,VLOOKUP(B46,balance!$U:$Z,3,FALSE),IF(C46=3,VLOOKUP(B46,balance!$U:$Z,4,FALSE),IF(C46=4,VLOOKUP(B46,balance!$U:$Z,5,FALSE),IF(C46=5,VLOOKUP(B46-1,balance!$U:$Z,6,FALSE),0)))))/100</f>
        <v>8.3000000000000001E-3</v>
      </c>
      <c r="H46">
        <v>2</v>
      </c>
      <c r="I46" s="1">
        <f>IF(C46=1,VLOOKUP(FoxFire!B46,balance!$AF:$AJ,2,FALSE),IF(C46=2,VLOOKUP(B46,balance!$AF:$AJ,3,FALSE),IF(C46=3,VLOOKUP(B46,balance!$AF:$AJ,4,FALSE),IF(C46=4,VLOOKUP(B46,balance!$AF:$AJ,5,FALSE),IF(C46=5,VLOOKUP(B46,balance!$AF:$AK,6,FALSE),0)))))*1000000000000</f>
        <v>190000000000</v>
      </c>
      <c r="J46">
        <f>VLOOKUP(B46,balance!AU:BD,10,FALSE)</f>
        <v>0</v>
      </c>
    </row>
    <row r="47" spans="1:10" x14ac:dyDescent="0.3">
      <c r="A47">
        <v>45</v>
      </c>
      <c r="B47">
        <f t="shared" si="1"/>
        <v>10</v>
      </c>
      <c r="C47">
        <f t="shared" si="0"/>
        <v>1</v>
      </c>
      <c r="D47">
        <v>9026</v>
      </c>
      <c r="E47" s="1">
        <f>IF(C47=1,VLOOKUP(B47,balance!$AU:$AZ,2,FALSE),IF(C47=2,VLOOKUP(B47,balance!$AU:$AZ,3,FALSE),IF(C47=3,VLOOKUP(B47,balance!$AU:$AZ,4,FALSE),IF(C47=4,VLOOKUP(B47,balance!$AU:$AZ,5,FALSE),IF(C47=5,VLOOKUP(B47-1,balance!$AU:$AZ,6,FALSE),0)))))</f>
        <v>475</v>
      </c>
      <c r="F47">
        <v>53</v>
      </c>
      <c r="G47">
        <f>IF(C47=1,VLOOKUP(FoxFire!B47,balance!$U:$Z,2,FALSE),IF(C47=2,VLOOKUP(B47,balance!$U:$Z,3,FALSE),IF(C47=3,VLOOKUP(B47,balance!$U:$Z,4,FALSE),IF(C47=4,VLOOKUP(B47,balance!$U:$Z,5,FALSE),IF(C47=5,VLOOKUP(B47-1,balance!$U:$Z,6,FALSE),0)))))/100</f>
        <v>1.09E-3</v>
      </c>
      <c r="H47">
        <v>2</v>
      </c>
      <c r="I47" s="1">
        <f>IF(C47=1,VLOOKUP(FoxFire!B47,balance!$AF:$AJ,2,FALSE),IF(C47=2,VLOOKUP(B47,balance!$AF:$AJ,3,FALSE),IF(C47=3,VLOOKUP(B47,balance!$AF:$AJ,4,FALSE),IF(C47=4,VLOOKUP(B47,balance!$AF:$AJ,5,FALSE),IF(C47=5,VLOOKUP(B47,balance!$AF:$AK,6,FALSE),0)))))*1000000000000</f>
        <v>47500000000</v>
      </c>
      <c r="J47">
        <f>VLOOKUP(B47,balance!AU:BD,10,FALSE)</f>
        <v>0</v>
      </c>
    </row>
    <row r="48" spans="1:10" x14ac:dyDescent="0.3">
      <c r="A48">
        <v>46</v>
      </c>
      <c r="B48">
        <f t="shared" si="1"/>
        <v>10</v>
      </c>
      <c r="C48">
        <f t="shared" si="0"/>
        <v>2</v>
      </c>
      <c r="D48">
        <v>9026</v>
      </c>
      <c r="E48" s="1">
        <f>IF(C48=1,VLOOKUP(B48,balance!$AU:$AZ,2,FALSE),IF(C48=2,VLOOKUP(B48,balance!$AU:$AZ,3,FALSE),IF(C48=3,VLOOKUP(B48,balance!$AU:$AZ,4,FALSE),IF(C48=4,VLOOKUP(B48,balance!$AU:$AZ,5,FALSE),IF(C48=5,VLOOKUP(B48-1,balance!$AU:$AZ,6,FALSE),0)))))</f>
        <v>475</v>
      </c>
      <c r="F48">
        <v>53</v>
      </c>
      <c r="G48">
        <f>IF(C48=1,VLOOKUP(FoxFire!B48,balance!$U:$Z,2,FALSE),IF(C48=2,VLOOKUP(B48,balance!$U:$Z,3,FALSE),IF(C48=3,VLOOKUP(B48,balance!$U:$Z,4,FALSE),IF(C48=4,VLOOKUP(B48,balance!$U:$Z,5,FALSE),IF(C48=5,VLOOKUP(B48-1,balance!$U:$Z,6,FALSE),0)))))/100</f>
        <v>1.09E-3</v>
      </c>
      <c r="H48">
        <v>2</v>
      </c>
      <c r="I48" s="1">
        <f>IF(C48=1,VLOOKUP(FoxFire!B48,balance!$AF:$AJ,2,FALSE),IF(C48=2,VLOOKUP(B48,balance!$AF:$AJ,3,FALSE),IF(C48=3,VLOOKUP(B48,balance!$AF:$AJ,4,FALSE),IF(C48=4,VLOOKUP(B48,balance!$AF:$AJ,5,FALSE),IF(C48=5,VLOOKUP(B48,balance!$AF:$AK,6,FALSE),0)))))*1000000000000</f>
        <v>47500000000</v>
      </c>
      <c r="J48">
        <f>VLOOKUP(B48,balance!AU:BD,10,FALSE)</f>
        <v>0</v>
      </c>
    </row>
    <row r="49" spans="1:10" x14ac:dyDescent="0.3">
      <c r="A49">
        <v>47</v>
      </c>
      <c r="B49">
        <f t="shared" si="1"/>
        <v>10</v>
      </c>
      <c r="C49">
        <f t="shared" si="0"/>
        <v>3</v>
      </c>
      <c r="D49">
        <v>9026</v>
      </c>
      <c r="E49" s="1">
        <f>IF(C49=1,VLOOKUP(B49,balance!$AU:$AZ,2,FALSE),IF(C49=2,VLOOKUP(B49,balance!$AU:$AZ,3,FALSE),IF(C49=3,VLOOKUP(B49,balance!$AU:$AZ,4,FALSE),IF(C49=4,VLOOKUP(B49,balance!$AU:$AZ,5,FALSE),IF(C49=5,VLOOKUP(B49-1,balance!$AU:$AZ,6,FALSE),0)))))</f>
        <v>475</v>
      </c>
      <c r="F49">
        <v>53</v>
      </c>
      <c r="G49">
        <f>IF(C49=1,VLOOKUP(FoxFire!B49,balance!$U:$Z,2,FALSE),IF(C49=2,VLOOKUP(B49,balance!$U:$Z,3,FALSE),IF(C49=3,VLOOKUP(B49,balance!$U:$Z,4,FALSE),IF(C49=4,VLOOKUP(B49,balance!$U:$Z,5,FALSE),IF(C49=5,VLOOKUP(B49-1,balance!$U:$Z,6,FALSE),0)))))/100</f>
        <v>1.09E-3</v>
      </c>
      <c r="H49">
        <v>2</v>
      </c>
      <c r="I49" s="1">
        <f>IF(C49=1,VLOOKUP(FoxFire!B49,balance!$AF:$AJ,2,FALSE),IF(C49=2,VLOOKUP(B49,balance!$AF:$AJ,3,FALSE),IF(C49=3,VLOOKUP(B49,balance!$AF:$AJ,4,FALSE),IF(C49=4,VLOOKUP(B49,balance!$AF:$AJ,5,FALSE),IF(C49=5,VLOOKUP(B49,balance!$AF:$AK,6,FALSE),0)))))*1000000000000</f>
        <v>47500000000</v>
      </c>
      <c r="J49">
        <f>VLOOKUP(B49,balance!AU:BD,10,FALSE)</f>
        <v>0</v>
      </c>
    </row>
    <row r="50" spans="1:10" x14ac:dyDescent="0.3">
      <c r="A50">
        <v>48</v>
      </c>
      <c r="B50">
        <f t="shared" si="1"/>
        <v>10</v>
      </c>
      <c r="C50">
        <f t="shared" si="0"/>
        <v>4</v>
      </c>
      <c r="D50">
        <v>9026</v>
      </c>
      <c r="E50" s="1">
        <f>IF(C50=1,VLOOKUP(B50,balance!$AU:$AZ,2,FALSE),IF(C50=2,VLOOKUP(B50,balance!$AU:$AZ,3,FALSE),IF(C50=3,VLOOKUP(B50,balance!$AU:$AZ,4,FALSE),IF(C50=4,VLOOKUP(B50,balance!$AU:$AZ,5,FALSE),IF(C50=5,VLOOKUP(B50-1,balance!$AU:$AZ,6,FALSE),0)))))</f>
        <v>475</v>
      </c>
      <c r="F50">
        <v>53</v>
      </c>
      <c r="G50">
        <f>IF(C50=1,VLOOKUP(FoxFire!B50,balance!$U:$Z,2,FALSE),IF(C50=2,VLOOKUP(B50,balance!$U:$Z,3,FALSE),IF(C50=3,VLOOKUP(B50,balance!$U:$Z,4,FALSE),IF(C50=4,VLOOKUP(B50,balance!$U:$Z,5,FALSE),IF(C50=5,VLOOKUP(B50-1,balance!$U:$Z,6,FALSE),0)))))/100</f>
        <v>1.09E-3</v>
      </c>
      <c r="H50">
        <v>2</v>
      </c>
      <c r="I50" s="1">
        <f>IF(C50=1,VLOOKUP(FoxFire!B50,balance!$AF:$AJ,2,FALSE),IF(C50=2,VLOOKUP(B50,balance!$AF:$AJ,3,FALSE),IF(C50=3,VLOOKUP(B50,balance!$AF:$AJ,4,FALSE),IF(C50=4,VLOOKUP(B50,balance!$AF:$AJ,5,FALSE),IF(C50=5,VLOOKUP(B50,balance!$AF:$AK,6,FALSE),0)))))*1000000000000</f>
        <v>47500000000</v>
      </c>
      <c r="J50">
        <f>VLOOKUP(B50,balance!AU:BD,10,FALSE)</f>
        <v>0</v>
      </c>
    </row>
    <row r="51" spans="1:10" x14ac:dyDescent="0.3">
      <c r="A51">
        <v>49</v>
      </c>
      <c r="B51">
        <f t="shared" si="1"/>
        <v>11</v>
      </c>
      <c r="C51">
        <f t="shared" si="0"/>
        <v>5</v>
      </c>
      <c r="D51">
        <v>9026</v>
      </c>
      <c r="E51" s="1">
        <f>IF(C51=1,VLOOKUP(B51,balance!$AU:$AZ,2,FALSE),IF(C51=2,VLOOKUP(B51,balance!$AU:$AZ,3,FALSE),IF(C51=3,VLOOKUP(B51,balance!$AU:$AZ,4,FALSE),IF(C51=4,VLOOKUP(B51,balance!$AU:$AZ,5,FALSE),IF(C51=5,VLOOKUP(B51-1,balance!$AU:$AZ,6,FALSE),0)))))</f>
        <v>1900</v>
      </c>
      <c r="F51">
        <v>53</v>
      </c>
      <c r="G51">
        <f>IF(C51=1,VLOOKUP(FoxFire!B51,balance!$U:$Z,2,FALSE),IF(C51=2,VLOOKUP(B51,balance!$U:$Z,3,FALSE),IF(C51=3,VLOOKUP(B51,balance!$U:$Z,4,FALSE),IF(C51=4,VLOOKUP(B51,balance!$U:$Z,5,FALSE),IF(C51=5,VLOOKUP(B51-1,balance!$U:$Z,6,FALSE),0)))))/100</f>
        <v>8.8999999999999999E-3</v>
      </c>
      <c r="H51">
        <v>2</v>
      </c>
      <c r="I51" s="1">
        <f>IF(C51=1,VLOOKUP(FoxFire!B51,balance!$AF:$AJ,2,FALSE),IF(C51=2,VLOOKUP(B51,balance!$AF:$AJ,3,FALSE),IF(C51=3,VLOOKUP(B51,balance!$AF:$AJ,4,FALSE),IF(C51=4,VLOOKUP(B51,balance!$AF:$AJ,5,FALSE),IF(C51=5,VLOOKUP(B51,balance!$AF:$AK,6,FALSE),0)))))*1000000000000</f>
        <v>200000000000</v>
      </c>
      <c r="J51">
        <f>VLOOKUP(B51,balance!AU:BD,10,FALSE)</f>
        <v>0</v>
      </c>
    </row>
    <row r="52" spans="1:10" x14ac:dyDescent="0.3">
      <c r="A52">
        <v>50</v>
      </c>
      <c r="B52">
        <f t="shared" si="1"/>
        <v>11</v>
      </c>
      <c r="C52">
        <f t="shared" si="0"/>
        <v>1</v>
      </c>
      <c r="D52">
        <v>9026</v>
      </c>
      <c r="E52" s="1">
        <f>IF(C52=1,VLOOKUP(B52,balance!$AU:$AZ,2,FALSE),IF(C52=2,VLOOKUP(B52,balance!$AU:$AZ,3,FALSE),IF(C52=3,VLOOKUP(B52,balance!$AU:$AZ,4,FALSE),IF(C52=4,VLOOKUP(B52,balance!$AU:$AZ,5,FALSE),IF(C52=5,VLOOKUP(B52-1,balance!$AU:$AZ,6,FALSE),0)))))</f>
        <v>500</v>
      </c>
      <c r="F52">
        <v>53</v>
      </c>
      <c r="G52">
        <f>IF(C52=1,VLOOKUP(FoxFire!B52,balance!$U:$Z,2,FALSE),IF(C52=2,VLOOKUP(B52,balance!$U:$Z,3,FALSE),IF(C52=3,VLOOKUP(B52,balance!$U:$Z,4,FALSE),IF(C52=4,VLOOKUP(B52,balance!$U:$Z,5,FALSE),IF(C52=5,VLOOKUP(B52-1,balance!$U:$Z,6,FALSE),0)))))/100</f>
        <v>1.1000000000000001E-3</v>
      </c>
      <c r="H52">
        <v>2</v>
      </c>
      <c r="I52" s="1">
        <f>IF(C52=1,VLOOKUP(FoxFire!B52,balance!$AF:$AJ,2,FALSE),IF(C52=2,VLOOKUP(B52,balance!$AF:$AJ,3,FALSE),IF(C52=3,VLOOKUP(B52,balance!$AF:$AJ,4,FALSE),IF(C52=4,VLOOKUP(B52,balance!$AF:$AJ,5,FALSE),IF(C52=5,VLOOKUP(B52,balance!$AF:$AK,6,FALSE),0)))))*1000000000000</f>
        <v>50000000000</v>
      </c>
      <c r="J52">
        <f>VLOOKUP(B52,balance!AU:BD,10,FALSE)</f>
        <v>0</v>
      </c>
    </row>
    <row r="53" spans="1:10" x14ac:dyDescent="0.3">
      <c r="A53">
        <v>51</v>
      </c>
      <c r="B53">
        <f t="shared" si="1"/>
        <v>11</v>
      </c>
      <c r="C53">
        <f t="shared" si="0"/>
        <v>2</v>
      </c>
      <c r="D53">
        <v>9026</v>
      </c>
      <c r="E53" s="1">
        <f>IF(C53=1,VLOOKUP(B53,balance!$AU:$AZ,2,FALSE),IF(C53=2,VLOOKUP(B53,balance!$AU:$AZ,3,FALSE),IF(C53=3,VLOOKUP(B53,balance!$AU:$AZ,4,FALSE),IF(C53=4,VLOOKUP(B53,balance!$AU:$AZ,5,FALSE),IF(C53=5,VLOOKUP(B53-1,balance!$AU:$AZ,6,FALSE),0)))))</f>
        <v>500</v>
      </c>
      <c r="F53">
        <v>53</v>
      </c>
      <c r="G53">
        <f>IF(C53=1,VLOOKUP(FoxFire!B53,balance!$U:$Z,2,FALSE),IF(C53=2,VLOOKUP(B53,balance!$U:$Z,3,FALSE),IF(C53=3,VLOOKUP(B53,balance!$U:$Z,4,FALSE),IF(C53=4,VLOOKUP(B53,balance!$U:$Z,5,FALSE),IF(C53=5,VLOOKUP(B53-1,balance!$U:$Z,6,FALSE),0)))))/100</f>
        <v>1.1000000000000001E-3</v>
      </c>
      <c r="H53">
        <v>2</v>
      </c>
      <c r="I53" s="1">
        <f>IF(C53=1,VLOOKUP(FoxFire!B53,balance!$AF:$AJ,2,FALSE),IF(C53=2,VLOOKUP(B53,balance!$AF:$AJ,3,FALSE),IF(C53=3,VLOOKUP(B53,balance!$AF:$AJ,4,FALSE),IF(C53=4,VLOOKUP(B53,balance!$AF:$AJ,5,FALSE),IF(C53=5,VLOOKUP(B53,balance!$AF:$AK,6,FALSE),0)))))*1000000000000</f>
        <v>50000000000</v>
      </c>
      <c r="J53">
        <f>VLOOKUP(B53,balance!AU:BD,10,FALSE)</f>
        <v>0</v>
      </c>
    </row>
    <row r="54" spans="1:10" x14ac:dyDescent="0.3">
      <c r="A54">
        <v>52</v>
      </c>
      <c r="B54">
        <f t="shared" si="1"/>
        <v>11</v>
      </c>
      <c r="C54">
        <f t="shared" si="0"/>
        <v>3</v>
      </c>
      <c r="D54">
        <v>9026</v>
      </c>
      <c r="E54" s="1">
        <f>IF(C54=1,VLOOKUP(B54,balance!$AU:$AZ,2,FALSE),IF(C54=2,VLOOKUP(B54,balance!$AU:$AZ,3,FALSE),IF(C54=3,VLOOKUP(B54,balance!$AU:$AZ,4,FALSE),IF(C54=4,VLOOKUP(B54,balance!$AU:$AZ,5,FALSE),IF(C54=5,VLOOKUP(B54-1,balance!$AU:$AZ,6,FALSE),0)))))</f>
        <v>500</v>
      </c>
      <c r="F54">
        <v>53</v>
      </c>
      <c r="G54">
        <f>IF(C54=1,VLOOKUP(FoxFire!B54,balance!$U:$Z,2,FALSE),IF(C54=2,VLOOKUP(B54,balance!$U:$Z,3,FALSE),IF(C54=3,VLOOKUP(B54,balance!$U:$Z,4,FALSE),IF(C54=4,VLOOKUP(B54,balance!$U:$Z,5,FALSE),IF(C54=5,VLOOKUP(B54-1,balance!$U:$Z,6,FALSE),0)))))/100</f>
        <v>1.1000000000000001E-3</v>
      </c>
      <c r="H54">
        <v>2</v>
      </c>
      <c r="I54" s="1">
        <f>IF(C54=1,VLOOKUP(FoxFire!B54,balance!$AF:$AJ,2,FALSE),IF(C54=2,VLOOKUP(B54,balance!$AF:$AJ,3,FALSE),IF(C54=3,VLOOKUP(B54,balance!$AF:$AJ,4,FALSE),IF(C54=4,VLOOKUP(B54,balance!$AF:$AJ,5,FALSE),IF(C54=5,VLOOKUP(B54,balance!$AF:$AK,6,FALSE),0)))))*1000000000000</f>
        <v>50000000000</v>
      </c>
      <c r="J54">
        <f>VLOOKUP(B54,balance!AU:BD,10,FALSE)</f>
        <v>0</v>
      </c>
    </row>
    <row r="55" spans="1:10" x14ac:dyDescent="0.3">
      <c r="A55">
        <v>53</v>
      </c>
      <c r="B55">
        <f t="shared" si="1"/>
        <v>11</v>
      </c>
      <c r="C55">
        <f t="shared" si="0"/>
        <v>4</v>
      </c>
      <c r="D55">
        <v>9026</v>
      </c>
      <c r="E55" s="1">
        <f>IF(C55=1,VLOOKUP(B55,balance!$AU:$AZ,2,FALSE),IF(C55=2,VLOOKUP(B55,balance!$AU:$AZ,3,FALSE),IF(C55=3,VLOOKUP(B55,balance!$AU:$AZ,4,FALSE),IF(C55=4,VLOOKUP(B55,balance!$AU:$AZ,5,FALSE),IF(C55=5,VLOOKUP(B55-1,balance!$AU:$AZ,6,FALSE),0)))))</f>
        <v>500</v>
      </c>
      <c r="F55">
        <v>53</v>
      </c>
      <c r="G55">
        <f>IF(C55=1,VLOOKUP(FoxFire!B55,balance!$U:$Z,2,FALSE),IF(C55=2,VLOOKUP(B55,balance!$U:$Z,3,FALSE),IF(C55=3,VLOOKUP(B55,balance!$U:$Z,4,FALSE),IF(C55=4,VLOOKUP(B55,balance!$U:$Z,5,FALSE),IF(C55=5,VLOOKUP(B55-1,balance!$U:$Z,6,FALSE),0)))))/100</f>
        <v>1.1000000000000001E-3</v>
      </c>
      <c r="H55">
        <v>2</v>
      </c>
      <c r="I55" s="1">
        <f>IF(C55=1,VLOOKUP(FoxFire!B55,balance!$AF:$AJ,2,FALSE),IF(C55=2,VLOOKUP(B55,balance!$AF:$AJ,3,FALSE),IF(C55=3,VLOOKUP(B55,balance!$AF:$AJ,4,FALSE),IF(C55=4,VLOOKUP(B55,balance!$AF:$AJ,5,FALSE),IF(C55=5,VLOOKUP(B55,balance!$AF:$AK,6,FALSE),0)))))*1000000000000</f>
        <v>50000000000</v>
      </c>
      <c r="J55">
        <f>VLOOKUP(B55,balance!AU:BD,10,FALSE)</f>
        <v>0</v>
      </c>
    </row>
    <row r="56" spans="1:10" x14ac:dyDescent="0.3">
      <c r="A56">
        <v>54</v>
      </c>
      <c r="B56">
        <f t="shared" si="1"/>
        <v>12</v>
      </c>
      <c r="C56">
        <f t="shared" si="0"/>
        <v>5</v>
      </c>
      <c r="D56">
        <v>9026</v>
      </c>
      <c r="E56" s="1">
        <f>IF(C56=1,VLOOKUP(B56,balance!$AU:$AZ,2,FALSE),IF(C56=2,VLOOKUP(B56,balance!$AU:$AZ,3,FALSE),IF(C56=3,VLOOKUP(B56,balance!$AU:$AZ,4,FALSE),IF(C56=4,VLOOKUP(B56,balance!$AU:$AZ,5,FALSE),IF(C56=5,VLOOKUP(B56-1,balance!$AU:$AZ,6,FALSE),0)))))</f>
        <v>2000</v>
      </c>
      <c r="F56">
        <v>53</v>
      </c>
      <c r="G56">
        <f>IF(C56=1,VLOOKUP(FoxFire!B56,balance!$U:$Z,2,FALSE),IF(C56=2,VLOOKUP(B56,balance!$U:$Z,3,FALSE),IF(C56=3,VLOOKUP(B56,balance!$U:$Z,4,FALSE),IF(C56=4,VLOOKUP(B56,balance!$U:$Z,5,FALSE),IF(C56=5,VLOOKUP(B56-1,balance!$U:$Z,6,FALSE),0)))))/100</f>
        <v>9.4999999999999998E-3</v>
      </c>
      <c r="H56">
        <v>2</v>
      </c>
      <c r="I56" s="1">
        <f>IF(C56=1,VLOOKUP(FoxFire!B56,balance!$AF:$AJ,2,FALSE),IF(C56=2,VLOOKUP(B56,balance!$AF:$AJ,3,FALSE),IF(C56=3,VLOOKUP(B56,balance!$AF:$AJ,4,FALSE),IF(C56=4,VLOOKUP(B56,balance!$AF:$AJ,5,FALSE),IF(C56=5,VLOOKUP(B56,balance!$AF:$AK,6,FALSE),0)))))*1000000000000</f>
        <v>210000000000</v>
      </c>
      <c r="J56">
        <f>VLOOKUP(B56,balance!AU:BD,10,FALSE)</f>
        <v>200</v>
      </c>
    </row>
    <row r="57" spans="1:10" x14ac:dyDescent="0.3">
      <c r="A57">
        <v>55</v>
      </c>
      <c r="B57">
        <f t="shared" si="1"/>
        <v>12</v>
      </c>
      <c r="C57">
        <f t="shared" si="0"/>
        <v>1</v>
      </c>
      <c r="D57">
        <v>9026</v>
      </c>
      <c r="E57" s="1">
        <f>IF(C57=1,VLOOKUP(B57,balance!$AU:$AZ,2,FALSE),IF(C57=2,VLOOKUP(B57,balance!$AU:$AZ,3,FALSE),IF(C57=3,VLOOKUP(B57,balance!$AU:$AZ,4,FALSE),IF(C57=4,VLOOKUP(B57,balance!$AU:$AZ,5,FALSE),IF(C57=5,VLOOKUP(B57-1,balance!$AU:$AZ,6,FALSE),0)))))</f>
        <v>500</v>
      </c>
      <c r="F57">
        <v>53</v>
      </c>
      <c r="G57">
        <f>IF(C57=1,VLOOKUP(FoxFire!B57,balance!$U:$Z,2,FALSE),IF(C57=2,VLOOKUP(B57,balance!$U:$Z,3,FALSE),IF(C57=3,VLOOKUP(B57,balance!$U:$Z,4,FALSE),IF(C57=4,VLOOKUP(B57,balance!$U:$Z,5,FALSE),IF(C57=5,VLOOKUP(B57-1,balance!$U:$Z,6,FALSE),0)))))/100</f>
        <v>1.1100000000000001E-3</v>
      </c>
      <c r="H57">
        <v>2</v>
      </c>
      <c r="I57" s="1">
        <f>IF(C57=1,VLOOKUP(FoxFire!B57,balance!$AF:$AJ,2,FALSE),IF(C57=2,VLOOKUP(B57,balance!$AF:$AJ,3,FALSE),IF(C57=3,VLOOKUP(B57,balance!$AF:$AJ,4,FALSE),IF(C57=4,VLOOKUP(B57,balance!$AF:$AJ,5,FALSE),IF(C57=5,VLOOKUP(B57,balance!$AF:$AK,6,FALSE),0)))))*1000000000000</f>
        <v>52500000000</v>
      </c>
      <c r="J57">
        <f>VLOOKUP(B57,balance!AU:BD,10,FALSE)</f>
        <v>200</v>
      </c>
    </row>
    <row r="58" spans="1:10" x14ac:dyDescent="0.3">
      <c r="A58">
        <v>56</v>
      </c>
      <c r="B58">
        <f t="shared" si="1"/>
        <v>12</v>
      </c>
      <c r="C58">
        <f t="shared" si="0"/>
        <v>2</v>
      </c>
      <c r="D58">
        <v>9026</v>
      </c>
      <c r="E58" s="1">
        <f>IF(C58=1,VLOOKUP(B58,balance!$AU:$AZ,2,FALSE),IF(C58=2,VLOOKUP(B58,balance!$AU:$AZ,3,FALSE),IF(C58=3,VLOOKUP(B58,balance!$AU:$AZ,4,FALSE),IF(C58=4,VLOOKUP(B58,balance!$AU:$AZ,5,FALSE),IF(C58=5,VLOOKUP(B58-1,balance!$AU:$AZ,6,FALSE),0)))))</f>
        <v>500</v>
      </c>
      <c r="F58">
        <v>53</v>
      </c>
      <c r="G58">
        <f>IF(C58=1,VLOOKUP(FoxFire!B58,balance!$U:$Z,2,FALSE),IF(C58=2,VLOOKUP(B58,balance!$U:$Z,3,FALSE),IF(C58=3,VLOOKUP(B58,balance!$U:$Z,4,FALSE),IF(C58=4,VLOOKUP(B58,balance!$U:$Z,5,FALSE),IF(C58=5,VLOOKUP(B58-1,balance!$U:$Z,6,FALSE),0)))))/100</f>
        <v>1.1100000000000001E-3</v>
      </c>
      <c r="H58">
        <v>2</v>
      </c>
      <c r="I58" s="1">
        <f>IF(C58=1,VLOOKUP(FoxFire!B58,balance!$AF:$AJ,2,FALSE),IF(C58=2,VLOOKUP(B58,balance!$AF:$AJ,3,FALSE),IF(C58=3,VLOOKUP(B58,balance!$AF:$AJ,4,FALSE),IF(C58=4,VLOOKUP(B58,balance!$AF:$AJ,5,FALSE),IF(C58=5,VLOOKUP(B58,balance!$AF:$AK,6,FALSE),0)))))*1000000000000</f>
        <v>52500000000</v>
      </c>
      <c r="J58">
        <f>VLOOKUP(B58,balance!AU:BD,10,FALSE)</f>
        <v>200</v>
      </c>
    </row>
    <row r="59" spans="1:10" x14ac:dyDescent="0.3">
      <c r="A59">
        <v>57</v>
      </c>
      <c r="B59">
        <f t="shared" si="1"/>
        <v>12</v>
      </c>
      <c r="C59">
        <f t="shared" si="0"/>
        <v>3</v>
      </c>
      <c r="D59">
        <v>9026</v>
      </c>
      <c r="E59" s="1">
        <f>IF(C59=1,VLOOKUP(B59,balance!$AU:$AZ,2,FALSE),IF(C59=2,VLOOKUP(B59,balance!$AU:$AZ,3,FALSE),IF(C59=3,VLOOKUP(B59,balance!$AU:$AZ,4,FALSE),IF(C59=4,VLOOKUP(B59,balance!$AU:$AZ,5,FALSE),IF(C59=5,VLOOKUP(B59-1,balance!$AU:$AZ,6,FALSE),0)))))</f>
        <v>500</v>
      </c>
      <c r="F59">
        <v>53</v>
      </c>
      <c r="G59">
        <f>IF(C59=1,VLOOKUP(FoxFire!B59,balance!$U:$Z,2,FALSE),IF(C59=2,VLOOKUP(B59,balance!$U:$Z,3,FALSE),IF(C59=3,VLOOKUP(B59,balance!$U:$Z,4,FALSE),IF(C59=4,VLOOKUP(B59,balance!$U:$Z,5,FALSE),IF(C59=5,VLOOKUP(B59-1,balance!$U:$Z,6,FALSE),0)))))/100</f>
        <v>1.1100000000000001E-3</v>
      </c>
      <c r="H59">
        <v>2</v>
      </c>
      <c r="I59" s="1">
        <f>IF(C59=1,VLOOKUP(FoxFire!B59,balance!$AF:$AJ,2,FALSE),IF(C59=2,VLOOKUP(B59,balance!$AF:$AJ,3,FALSE),IF(C59=3,VLOOKUP(B59,balance!$AF:$AJ,4,FALSE),IF(C59=4,VLOOKUP(B59,balance!$AF:$AJ,5,FALSE),IF(C59=5,VLOOKUP(B59,balance!$AF:$AK,6,FALSE),0)))))*1000000000000</f>
        <v>52500000000</v>
      </c>
      <c r="J59">
        <f>VLOOKUP(B59,balance!AU:BD,10,FALSE)</f>
        <v>200</v>
      </c>
    </row>
    <row r="60" spans="1:10" x14ac:dyDescent="0.3">
      <c r="A60">
        <v>58</v>
      </c>
      <c r="B60">
        <f t="shared" si="1"/>
        <v>12</v>
      </c>
      <c r="C60">
        <f t="shared" si="0"/>
        <v>4</v>
      </c>
      <c r="D60">
        <v>9026</v>
      </c>
      <c r="E60" s="1">
        <f>IF(C60=1,VLOOKUP(B60,balance!$AU:$AZ,2,FALSE),IF(C60=2,VLOOKUP(B60,balance!$AU:$AZ,3,FALSE),IF(C60=3,VLOOKUP(B60,balance!$AU:$AZ,4,FALSE),IF(C60=4,VLOOKUP(B60,balance!$AU:$AZ,5,FALSE),IF(C60=5,VLOOKUP(B60-1,balance!$AU:$AZ,6,FALSE),0)))))</f>
        <v>500</v>
      </c>
      <c r="F60">
        <v>53</v>
      </c>
      <c r="G60">
        <f>IF(C60=1,VLOOKUP(FoxFire!B60,balance!$U:$Z,2,FALSE),IF(C60=2,VLOOKUP(B60,balance!$U:$Z,3,FALSE),IF(C60=3,VLOOKUP(B60,balance!$U:$Z,4,FALSE),IF(C60=4,VLOOKUP(B60,balance!$U:$Z,5,FALSE),IF(C60=5,VLOOKUP(B60-1,balance!$U:$Z,6,FALSE),0)))))/100</f>
        <v>1.1100000000000001E-3</v>
      </c>
      <c r="H60">
        <v>2</v>
      </c>
      <c r="I60" s="1">
        <f>IF(C60=1,VLOOKUP(FoxFire!B60,balance!$AF:$AJ,2,FALSE),IF(C60=2,VLOOKUP(B60,balance!$AF:$AJ,3,FALSE),IF(C60=3,VLOOKUP(B60,balance!$AF:$AJ,4,FALSE),IF(C60=4,VLOOKUP(B60,balance!$AF:$AJ,5,FALSE),IF(C60=5,VLOOKUP(B60,balance!$AF:$AK,6,FALSE),0)))))*1000000000000</f>
        <v>52500000000</v>
      </c>
      <c r="J60">
        <f>VLOOKUP(B60,balance!AU:BD,10,FALSE)</f>
        <v>200</v>
      </c>
    </row>
    <row r="61" spans="1:10" x14ac:dyDescent="0.3">
      <c r="A61">
        <v>59</v>
      </c>
      <c r="B61">
        <f t="shared" si="1"/>
        <v>13</v>
      </c>
      <c r="C61">
        <f t="shared" si="0"/>
        <v>5</v>
      </c>
      <c r="D61">
        <v>9026</v>
      </c>
      <c r="E61" s="1">
        <f>IF(C61=1,VLOOKUP(B61,balance!$AU:$AZ,2,FALSE),IF(C61=2,VLOOKUP(B61,balance!$AU:$AZ,3,FALSE),IF(C61=3,VLOOKUP(B61,balance!$AU:$AZ,4,FALSE),IF(C61=4,VLOOKUP(B61,balance!$AU:$AZ,5,FALSE),IF(C61=5,VLOOKUP(B61-1,balance!$AU:$AZ,6,FALSE),0)))))</f>
        <v>2000</v>
      </c>
      <c r="F61">
        <v>53</v>
      </c>
      <c r="G61">
        <f>IF(C61=1,VLOOKUP(FoxFire!B61,balance!$U:$Z,2,FALSE),IF(C61=2,VLOOKUP(B61,balance!$U:$Z,3,FALSE),IF(C61=3,VLOOKUP(B61,balance!$U:$Z,4,FALSE),IF(C61=4,VLOOKUP(B61,balance!$U:$Z,5,FALSE),IF(C61=5,VLOOKUP(B61-1,balance!$U:$Z,6,FALSE),0)))))/100</f>
        <v>1.01E-2</v>
      </c>
      <c r="H61">
        <v>2</v>
      </c>
      <c r="I61" s="1">
        <f>IF(C61=1,VLOOKUP(FoxFire!B61,balance!$AF:$AJ,2,FALSE),IF(C61=2,VLOOKUP(B61,balance!$AF:$AJ,3,FALSE),IF(C61=3,VLOOKUP(B61,balance!$AF:$AJ,4,FALSE),IF(C61=4,VLOOKUP(B61,balance!$AF:$AJ,5,FALSE),IF(C61=5,VLOOKUP(B61,balance!$AF:$AK,6,FALSE),0)))))*1000000000000</f>
        <v>220000000000</v>
      </c>
      <c r="J61">
        <f>VLOOKUP(B61,balance!AU:BD,10,FALSE)</f>
        <v>600</v>
      </c>
    </row>
    <row r="62" spans="1:10" x14ac:dyDescent="0.3">
      <c r="A62">
        <v>60</v>
      </c>
      <c r="B62">
        <f t="shared" si="1"/>
        <v>13</v>
      </c>
      <c r="C62">
        <f t="shared" si="0"/>
        <v>1</v>
      </c>
      <c r="D62">
        <v>9026</v>
      </c>
      <c r="E62" s="1">
        <f>IF(C62=1,VLOOKUP(B62,balance!$AU:$AZ,2,FALSE),IF(C62=2,VLOOKUP(B62,balance!$AU:$AZ,3,FALSE),IF(C62=3,VLOOKUP(B62,balance!$AU:$AZ,4,FALSE),IF(C62=4,VLOOKUP(B62,balance!$AU:$AZ,5,FALSE),IF(C62=5,VLOOKUP(B62-1,balance!$AU:$AZ,6,FALSE),0)))))</f>
        <v>500</v>
      </c>
      <c r="F62">
        <v>53</v>
      </c>
      <c r="G62">
        <f>IF(C62=1,VLOOKUP(FoxFire!B62,balance!$U:$Z,2,FALSE),IF(C62=2,VLOOKUP(B62,balance!$U:$Z,3,FALSE),IF(C62=3,VLOOKUP(B62,balance!$U:$Z,4,FALSE),IF(C62=4,VLOOKUP(B62,balance!$U:$Z,5,FALSE),IF(C62=5,VLOOKUP(B62-1,balance!$U:$Z,6,FALSE),0)))))/100</f>
        <v>1.1200000000000001E-3</v>
      </c>
      <c r="H62">
        <v>2</v>
      </c>
      <c r="I62" s="1">
        <f>IF(C62=1,VLOOKUP(FoxFire!B62,balance!$AF:$AJ,2,FALSE),IF(C62=2,VLOOKUP(B62,balance!$AF:$AJ,3,FALSE),IF(C62=3,VLOOKUP(B62,balance!$AF:$AJ,4,FALSE),IF(C62=4,VLOOKUP(B62,balance!$AF:$AJ,5,FALSE),IF(C62=5,VLOOKUP(B62,balance!$AF:$AK,6,FALSE),0)))))*1000000000000</f>
        <v>55000000000</v>
      </c>
      <c r="J62">
        <f>VLOOKUP(B62,balance!AU:BD,10,FALSE)</f>
        <v>600</v>
      </c>
    </row>
    <row r="63" spans="1:10" x14ac:dyDescent="0.3">
      <c r="A63">
        <v>61</v>
      </c>
      <c r="B63">
        <f t="shared" si="1"/>
        <v>13</v>
      </c>
      <c r="C63">
        <f t="shared" si="0"/>
        <v>2</v>
      </c>
      <c r="D63">
        <v>9026</v>
      </c>
      <c r="E63" s="1">
        <f>IF(C63=1,VLOOKUP(B63,balance!$AU:$AZ,2,FALSE),IF(C63=2,VLOOKUP(B63,balance!$AU:$AZ,3,FALSE),IF(C63=3,VLOOKUP(B63,balance!$AU:$AZ,4,FALSE),IF(C63=4,VLOOKUP(B63,balance!$AU:$AZ,5,FALSE),IF(C63=5,VLOOKUP(B63-1,balance!$AU:$AZ,6,FALSE),0)))))</f>
        <v>500</v>
      </c>
      <c r="F63">
        <v>53</v>
      </c>
      <c r="G63">
        <f>IF(C63=1,VLOOKUP(FoxFire!B63,balance!$U:$Z,2,FALSE),IF(C63=2,VLOOKUP(B63,balance!$U:$Z,3,FALSE),IF(C63=3,VLOOKUP(B63,balance!$U:$Z,4,FALSE),IF(C63=4,VLOOKUP(B63,balance!$U:$Z,5,FALSE),IF(C63=5,VLOOKUP(B63-1,balance!$U:$Z,6,FALSE),0)))))/100</f>
        <v>1.1200000000000001E-3</v>
      </c>
      <c r="H63">
        <v>2</v>
      </c>
      <c r="I63" s="1">
        <f>IF(C63=1,VLOOKUP(FoxFire!B63,balance!$AF:$AJ,2,FALSE),IF(C63=2,VLOOKUP(B63,balance!$AF:$AJ,3,FALSE),IF(C63=3,VLOOKUP(B63,balance!$AF:$AJ,4,FALSE),IF(C63=4,VLOOKUP(B63,balance!$AF:$AJ,5,FALSE),IF(C63=5,VLOOKUP(B63,balance!$AF:$AK,6,FALSE),0)))))*1000000000000</f>
        <v>55000000000</v>
      </c>
      <c r="J63">
        <f>VLOOKUP(B63,balance!AU:BD,10,FALSE)</f>
        <v>600</v>
      </c>
    </row>
    <row r="64" spans="1:10" x14ac:dyDescent="0.3">
      <c r="A64">
        <v>62</v>
      </c>
      <c r="B64">
        <f t="shared" si="1"/>
        <v>13</v>
      </c>
      <c r="C64">
        <f t="shared" si="0"/>
        <v>3</v>
      </c>
      <c r="D64">
        <v>9026</v>
      </c>
      <c r="E64" s="1">
        <f>IF(C64=1,VLOOKUP(B64,balance!$AU:$AZ,2,FALSE),IF(C64=2,VLOOKUP(B64,balance!$AU:$AZ,3,FALSE),IF(C64=3,VLOOKUP(B64,balance!$AU:$AZ,4,FALSE),IF(C64=4,VLOOKUP(B64,balance!$AU:$AZ,5,FALSE),IF(C64=5,VLOOKUP(B64-1,balance!$AU:$AZ,6,FALSE),0)))))</f>
        <v>500</v>
      </c>
      <c r="F64">
        <v>53</v>
      </c>
      <c r="G64">
        <f>IF(C64=1,VLOOKUP(FoxFire!B64,balance!$U:$Z,2,FALSE),IF(C64=2,VLOOKUP(B64,balance!$U:$Z,3,FALSE),IF(C64=3,VLOOKUP(B64,balance!$U:$Z,4,FALSE),IF(C64=4,VLOOKUP(B64,balance!$U:$Z,5,FALSE),IF(C64=5,VLOOKUP(B64-1,balance!$U:$Z,6,FALSE),0)))))/100</f>
        <v>1.1200000000000001E-3</v>
      </c>
      <c r="H64">
        <v>2</v>
      </c>
      <c r="I64" s="1">
        <f>IF(C64=1,VLOOKUP(FoxFire!B64,balance!$AF:$AJ,2,FALSE),IF(C64=2,VLOOKUP(B64,balance!$AF:$AJ,3,FALSE),IF(C64=3,VLOOKUP(B64,balance!$AF:$AJ,4,FALSE),IF(C64=4,VLOOKUP(B64,balance!$AF:$AJ,5,FALSE),IF(C64=5,VLOOKUP(B64,balance!$AF:$AK,6,FALSE),0)))))*1000000000000</f>
        <v>55000000000</v>
      </c>
      <c r="J64">
        <f>VLOOKUP(B64,balance!AU:BD,10,FALSE)</f>
        <v>600</v>
      </c>
    </row>
    <row r="65" spans="1:10" x14ac:dyDescent="0.3">
      <c r="A65">
        <v>63</v>
      </c>
      <c r="B65">
        <f t="shared" si="1"/>
        <v>13</v>
      </c>
      <c r="C65">
        <f t="shared" si="0"/>
        <v>4</v>
      </c>
      <c r="D65">
        <v>9026</v>
      </c>
      <c r="E65" s="1">
        <f>IF(C65=1,VLOOKUP(B65,balance!$AU:$AZ,2,FALSE),IF(C65=2,VLOOKUP(B65,balance!$AU:$AZ,3,FALSE),IF(C65=3,VLOOKUP(B65,balance!$AU:$AZ,4,FALSE),IF(C65=4,VLOOKUP(B65,balance!$AU:$AZ,5,FALSE),IF(C65=5,VLOOKUP(B65-1,balance!$AU:$AZ,6,FALSE),0)))))</f>
        <v>500</v>
      </c>
      <c r="F65">
        <v>53</v>
      </c>
      <c r="G65">
        <f>IF(C65=1,VLOOKUP(FoxFire!B65,balance!$U:$Z,2,FALSE),IF(C65=2,VLOOKUP(B65,balance!$U:$Z,3,FALSE),IF(C65=3,VLOOKUP(B65,balance!$U:$Z,4,FALSE),IF(C65=4,VLOOKUP(B65,balance!$U:$Z,5,FALSE),IF(C65=5,VLOOKUP(B65-1,balance!$U:$Z,6,FALSE),0)))))/100</f>
        <v>1.1200000000000001E-3</v>
      </c>
      <c r="H65">
        <v>2</v>
      </c>
      <c r="I65" s="1">
        <f>IF(C65=1,VLOOKUP(FoxFire!B65,balance!$AF:$AJ,2,FALSE),IF(C65=2,VLOOKUP(B65,balance!$AF:$AJ,3,FALSE),IF(C65=3,VLOOKUP(B65,balance!$AF:$AJ,4,FALSE),IF(C65=4,VLOOKUP(B65,balance!$AF:$AJ,5,FALSE),IF(C65=5,VLOOKUP(B65,balance!$AF:$AK,6,FALSE),0)))))*1000000000000</f>
        <v>55000000000</v>
      </c>
      <c r="J65">
        <f>VLOOKUP(B65,balance!AU:BD,10,FALSE)</f>
        <v>600</v>
      </c>
    </row>
    <row r="66" spans="1:10" x14ac:dyDescent="0.3">
      <c r="A66">
        <v>64</v>
      </c>
      <c r="B66">
        <f t="shared" si="1"/>
        <v>14</v>
      </c>
      <c r="C66">
        <f t="shared" si="0"/>
        <v>5</v>
      </c>
      <c r="D66">
        <v>9026</v>
      </c>
      <c r="E66" s="1">
        <f>IF(C66=1,VLOOKUP(B66,balance!$AU:$AZ,2,FALSE),IF(C66=2,VLOOKUP(B66,balance!$AU:$AZ,3,FALSE),IF(C66=3,VLOOKUP(B66,balance!$AU:$AZ,4,FALSE),IF(C66=4,VLOOKUP(B66,balance!$AU:$AZ,5,FALSE),IF(C66=5,VLOOKUP(B66-1,balance!$AU:$AZ,6,FALSE),0)))))</f>
        <v>2000</v>
      </c>
      <c r="F66">
        <v>53</v>
      </c>
      <c r="G66">
        <f>IF(C66=1,VLOOKUP(FoxFire!B66,balance!$U:$Z,2,FALSE),IF(C66=2,VLOOKUP(B66,balance!$U:$Z,3,FALSE),IF(C66=3,VLOOKUP(B66,balance!$U:$Z,4,FALSE),IF(C66=4,VLOOKUP(B66,balance!$U:$Z,5,FALSE),IF(C66=5,VLOOKUP(B66-1,balance!$U:$Z,6,FALSE),0)))))/100</f>
        <v>1.0800000000000001E-2</v>
      </c>
      <c r="H66">
        <v>2</v>
      </c>
      <c r="I66" s="1">
        <f>IF(C66=1,VLOOKUP(FoxFire!B66,balance!$AF:$AJ,2,FALSE),IF(C66=2,VLOOKUP(B66,balance!$AF:$AJ,3,FALSE),IF(C66=3,VLOOKUP(B66,balance!$AF:$AJ,4,FALSE),IF(C66=4,VLOOKUP(B66,balance!$AF:$AJ,5,FALSE),IF(C66=5,VLOOKUP(B66,balance!$AF:$AK,6,FALSE),0)))))*1000000000000</f>
        <v>230000000000</v>
      </c>
      <c r="J66">
        <f>VLOOKUP(B66,balance!AU:BD,10,FALSE)</f>
        <v>1200</v>
      </c>
    </row>
    <row r="67" spans="1:10" x14ac:dyDescent="0.3">
      <c r="A67">
        <v>65</v>
      </c>
      <c r="B67">
        <f t="shared" si="1"/>
        <v>14</v>
      </c>
      <c r="C67">
        <f t="shared" si="0"/>
        <v>1</v>
      </c>
      <c r="D67">
        <v>9026</v>
      </c>
      <c r="E67" s="1">
        <f>IF(C67=1,VLOOKUP(B67,balance!$AU:$AZ,2,FALSE),IF(C67=2,VLOOKUP(B67,balance!$AU:$AZ,3,FALSE),IF(C67=3,VLOOKUP(B67,balance!$AU:$AZ,4,FALSE),IF(C67=4,VLOOKUP(B67,balance!$AU:$AZ,5,FALSE),IF(C67=5,VLOOKUP(B67-1,balance!$AU:$AZ,6,FALSE),0)))))</f>
        <v>500</v>
      </c>
      <c r="F67">
        <v>53</v>
      </c>
      <c r="G67">
        <f>IF(C67=1,VLOOKUP(FoxFire!B67,balance!$U:$Z,2,FALSE),IF(C67=2,VLOOKUP(B67,balance!$U:$Z,3,FALSE),IF(C67=3,VLOOKUP(B67,balance!$U:$Z,4,FALSE),IF(C67=4,VLOOKUP(B67,balance!$U:$Z,5,FALSE),IF(C67=5,VLOOKUP(B67-1,balance!$U:$Z,6,FALSE),0)))))/100</f>
        <v>1.1299999999999999E-3</v>
      </c>
      <c r="H67">
        <v>2</v>
      </c>
      <c r="I67" s="1">
        <f>IF(C67=1,VLOOKUP(FoxFire!B67,balance!$AF:$AJ,2,FALSE),IF(C67=2,VLOOKUP(B67,balance!$AF:$AJ,3,FALSE),IF(C67=3,VLOOKUP(B67,balance!$AF:$AJ,4,FALSE),IF(C67=4,VLOOKUP(B67,balance!$AF:$AJ,5,FALSE),IF(C67=5,VLOOKUP(B67,balance!$AF:$AK,6,FALSE),0)))))*1000000000000</f>
        <v>57500000000</v>
      </c>
      <c r="J67">
        <f>VLOOKUP(B67,balance!AU:BD,10,FALSE)</f>
        <v>1200</v>
      </c>
    </row>
    <row r="68" spans="1:10" x14ac:dyDescent="0.3">
      <c r="A68">
        <v>66</v>
      </c>
      <c r="B68">
        <f t="shared" si="1"/>
        <v>14</v>
      </c>
      <c r="C68">
        <f t="shared" si="0"/>
        <v>2</v>
      </c>
      <c r="D68">
        <v>9026</v>
      </c>
      <c r="E68" s="1">
        <f>IF(C68=1,VLOOKUP(B68,balance!$AU:$AZ,2,FALSE),IF(C68=2,VLOOKUP(B68,balance!$AU:$AZ,3,FALSE),IF(C68=3,VLOOKUP(B68,balance!$AU:$AZ,4,FALSE),IF(C68=4,VLOOKUP(B68,balance!$AU:$AZ,5,FALSE),IF(C68=5,VLOOKUP(B68-1,balance!$AU:$AZ,6,FALSE),0)))))</f>
        <v>500</v>
      </c>
      <c r="F68">
        <v>53</v>
      </c>
      <c r="G68">
        <f>IF(C68=1,VLOOKUP(FoxFire!B68,balance!$U:$Z,2,FALSE),IF(C68=2,VLOOKUP(B68,balance!$U:$Z,3,FALSE),IF(C68=3,VLOOKUP(B68,balance!$U:$Z,4,FALSE),IF(C68=4,VLOOKUP(B68,balance!$U:$Z,5,FALSE),IF(C68=5,VLOOKUP(B68-1,balance!$U:$Z,6,FALSE),0)))))/100</f>
        <v>1.1299999999999999E-3</v>
      </c>
      <c r="H68">
        <v>2</v>
      </c>
      <c r="I68" s="1">
        <f>IF(C68=1,VLOOKUP(FoxFire!B68,balance!$AF:$AJ,2,FALSE),IF(C68=2,VLOOKUP(B68,balance!$AF:$AJ,3,FALSE),IF(C68=3,VLOOKUP(B68,balance!$AF:$AJ,4,FALSE),IF(C68=4,VLOOKUP(B68,balance!$AF:$AJ,5,FALSE),IF(C68=5,VLOOKUP(B68,balance!$AF:$AK,6,FALSE),0)))))*1000000000000</f>
        <v>57500000000</v>
      </c>
      <c r="J68">
        <f>VLOOKUP(B68,balance!AU:BD,10,FALSE)</f>
        <v>1200</v>
      </c>
    </row>
    <row r="69" spans="1:10" x14ac:dyDescent="0.3">
      <c r="A69">
        <v>67</v>
      </c>
      <c r="B69">
        <f t="shared" si="1"/>
        <v>14</v>
      </c>
      <c r="C69">
        <f t="shared" si="0"/>
        <v>3</v>
      </c>
      <c r="D69">
        <v>9026</v>
      </c>
      <c r="E69" s="1">
        <f>IF(C69=1,VLOOKUP(B69,balance!$AU:$AZ,2,FALSE),IF(C69=2,VLOOKUP(B69,balance!$AU:$AZ,3,FALSE),IF(C69=3,VLOOKUP(B69,balance!$AU:$AZ,4,FALSE),IF(C69=4,VLOOKUP(B69,balance!$AU:$AZ,5,FALSE),IF(C69=5,VLOOKUP(B69-1,balance!$AU:$AZ,6,FALSE),0)))))</f>
        <v>500</v>
      </c>
      <c r="F69">
        <v>53</v>
      </c>
      <c r="G69">
        <f>IF(C69=1,VLOOKUP(FoxFire!B69,balance!$U:$Z,2,FALSE),IF(C69=2,VLOOKUP(B69,balance!$U:$Z,3,FALSE),IF(C69=3,VLOOKUP(B69,balance!$U:$Z,4,FALSE),IF(C69=4,VLOOKUP(B69,balance!$U:$Z,5,FALSE),IF(C69=5,VLOOKUP(B69-1,balance!$U:$Z,6,FALSE),0)))))/100</f>
        <v>1.1299999999999999E-3</v>
      </c>
      <c r="H69">
        <v>2</v>
      </c>
      <c r="I69" s="1">
        <f>IF(C69=1,VLOOKUP(FoxFire!B69,balance!$AF:$AJ,2,FALSE),IF(C69=2,VLOOKUP(B69,balance!$AF:$AJ,3,FALSE),IF(C69=3,VLOOKUP(B69,balance!$AF:$AJ,4,FALSE),IF(C69=4,VLOOKUP(B69,balance!$AF:$AJ,5,FALSE),IF(C69=5,VLOOKUP(B69,balance!$AF:$AK,6,FALSE),0)))))*1000000000000</f>
        <v>57500000000</v>
      </c>
      <c r="J69">
        <f>VLOOKUP(B69,balance!AU:BD,10,FALSE)</f>
        <v>1200</v>
      </c>
    </row>
    <row r="70" spans="1:10" x14ac:dyDescent="0.3">
      <c r="A70">
        <v>68</v>
      </c>
      <c r="B70">
        <f t="shared" si="1"/>
        <v>14</v>
      </c>
      <c r="C70">
        <f t="shared" si="0"/>
        <v>4</v>
      </c>
      <c r="D70">
        <v>9026</v>
      </c>
      <c r="E70" s="1">
        <f>IF(C70=1,VLOOKUP(B70,balance!$AU:$AZ,2,FALSE),IF(C70=2,VLOOKUP(B70,balance!$AU:$AZ,3,FALSE),IF(C70=3,VLOOKUP(B70,balance!$AU:$AZ,4,FALSE),IF(C70=4,VLOOKUP(B70,balance!$AU:$AZ,5,FALSE),IF(C70=5,VLOOKUP(B70-1,balance!$AU:$AZ,6,FALSE),0)))))</f>
        <v>500</v>
      </c>
      <c r="F70">
        <v>53</v>
      </c>
      <c r="G70">
        <f>IF(C70=1,VLOOKUP(FoxFire!B70,balance!$U:$Z,2,FALSE),IF(C70=2,VLOOKUP(B70,balance!$U:$Z,3,FALSE),IF(C70=3,VLOOKUP(B70,balance!$U:$Z,4,FALSE),IF(C70=4,VLOOKUP(B70,balance!$U:$Z,5,FALSE),IF(C70=5,VLOOKUP(B70-1,balance!$U:$Z,6,FALSE),0)))))/100</f>
        <v>1.1299999999999999E-3</v>
      </c>
      <c r="H70">
        <v>2</v>
      </c>
      <c r="I70" s="1">
        <f>IF(C70=1,VLOOKUP(FoxFire!B70,balance!$AF:$AJ,2,FALSE),IF(C70=2,VLOOKUP(B70,balance!$AF:$AJ,3,FALSE),IF(C70=3,VLOOKUP(B70,balance!$AF:$AJ,4,FALSE),IF(C70=4,VLOOKUP(B70,balance!$AF:$AJ,5,FALSE),IF(C70=5,VLOOKUP(B70,balance!$AF:$AK,6,FALSE),0)))))*1000000000000</f>
        <v>57500000000</v>
      </c>
      <c r="J70">
        <f>VLOOKUP(B70,balance!AU:BD,10,FALSE)</f>
        <v>1200</v>
      </c>
    </row>
    <row r="71" spans="1:10" x14ac:dyDescent="0.3">
      <c r="A71">
        <v>69</v>
      </c>
      <c r="B71">
        <f t="shared" si="1"/>
        <v>15</v>
      </c>
      <c r="C71">
        <f t="shared" si="0"/>
        <v>5</v>
      </c>
      <c r="D71">
        <v>9026</v>
      </c>
      <c r="E71" s="1">
        <f>IF(C71=1,VLOOKUP(B71,balance!$AU:$AZ,2,FALSE),IF(C71=2,VLOOKUP(B71,balance!$AU:$AZ,3,FALSE),IF(C71=3,VLOOKUP(B71,balance!$AU:$AZ,4,FALSE),IF(C71=4,VLOOKUP(B71,balance!$AU:$AZ,5,FALSE),IF(C71=5,VLOOKUP(B71-1,balance!$AU:$AZ,6,FALSE),0)))))</f>
        <v>2000</v>
      </c>
      <c r="F71">
        <v>53</v>
      </c>
      <c r="G71">
        <f>IF(C71=1,VLOOKUP(FoxFire!B71,balance!$U:$Z,2,FALSE),IF(C71=2,VLOOKUP(B71,balance!$U:$Z,3,FALSE),IF(C71=3,VLOOKUP(B71,balance!$U:$Z,4,FALSE),IF(C71=4,VLOOKUP(B71,balance!$U:$Z,5,FALSE),IF(C71=5,VLOOKUP(B71-1,balance!$U:$Z,6,FALSE),0)))))/100</f>
        <v>1.1399999999999999E-2</v>
      </c>
      <c r="H71">
        <v>2</v>
      </c>
      <c r="I71" s="1">
        <f>IF(C71=1,VLOOKUP(FoxFire!B71,balance!$AF:$AJ,2,FALSE),IF(C71=2,VLOOKUP(B71,balance!$AF:$AJ,3,FALSE),IF(C71=3,VLOOKUP(B71,balance!$AF:$AJ,4,FALSE),IF(C71=4,VLOOKUP(B71,balance!$AF:$AJ,5,FALSE),IF(C71=5,VLOOKUP(B71,balance!$AF:$AK,6,FALSE),0)))))*1000000000000</f>
        <v>240000000000</v>
      </c>
      <c r="J71">
        <f>VLOOKUP(B71,balance!AU:BD,10,FALSE)</f>
        <v>2000</v>
      </c>
    </row>
    <row r="72" spans="1:10" x14ac:dyDescent="0.3">
      <c r="A72">
        <v>70</v>
      </c>
      <c r="B72">
        <f t="shared" si="1"/>
        <v>15</v>
      </c>
      <c r="C72">
        <f t="shared" ref="C72:C135" si="2">C67</f>
        <v>1</v>
      </c>
      <c r="D72">
        <v>9026</v>
      </c>
      <c r="E72" s="1">
        <f>IF(C72=1,VLOOKUP(B72,balance!$AU:$AZ,2,FALSE),IF(C72=2,VLOOKUP(B72,balance!$AU:$AZ,3,FALSE),IF(C72=3,VLOOKUP(B72,balance!$AU:$AZ,4,FALSE),IF(C72=4,VLOOKUP(B72,balance!$AU:$AZ,5,FALSE),IF(C72=5,VLOOKUP(B72-1,balance!$AU:$AZ,6,FALSE),0)))))</f>
        <v>500</v>
      </c>
      <c r="F72">
        <v>53</v>
      </c>
      <c r="G72">
        <f>IF(C72=1,VLOOKUP(FoxFire!B72,balance!$U:$Z,2,FALSE),IF(C72=2,VLOOKUP(B72,balance!$U:$Z,3,FALSE),IF(C72=3,VLOOKUP(B72,balance!$U:$Z,4,FALSE),IF(C72=4,VLOOKUP(B72,balance!$U:$Z,5,FALSE),IF(C72=5,VLOOKUP(B72-1,balance!$U:$Z,6,FALSE),0)))))/100</f>
        <v>1.14E-3</v>
      </c>
      <c r="H72">
        <v>2</v>
      </c>
      <c r="I72" s="1">
        <f>IF(C72=1,VLOOKUP(FoxFire!B72,balance!$AF:$AJ,2,FALSE),IF(C72=2,VLOOKUP(B72,balance!$AF:$AJ,3,FALSE),IF(C72=3,VLOOKUP(B72,balance!$AF:$AJ,4,FALSE),IF(C72=4,VLOOKUP(B72,balance!$AF:$AJ,5,FALSE),IF(C72=5,VLOOKUP(B72,balance!$AF:$AK,6,FALSE),0)))))*1000000000000</f>
        <v>60000000000</v>
      </c>
      <c r="J72">
        <f>VLOOKUP(B72,balance!AU:BD,10,FALSE)</f>
        <v>2000</v>
      </c>
    </row>
    <row r="73" spans="1:10" x14ac:dyDescent="0.3">
      <c r="A73">
        <v>71</v>
      </c>
      <c r="B73">
        <f t="shared" si="1"/>
        <v>15</v>
      </c>
      <c r="C73">
        <f t="shared" si="2"/>
        <v>2</v>
      </c>
      <c r="D73">
        <v>9026</v>
      </c>
      <c r="E73" s="1">
        <f>IF(C73=1,VLOOKUP(B73,balance!$AU:$AZ,2,FALSE),IF(C73=2,VLOOKUP(B73,balance!$AU:$AZ,3,FALSE),IF(C73=3,VLOOKUP(B73,balance!$AU:$AZ,4,FALSE),IF(C73=4,VLOOKUP(B73,balance!$AU:$AZ,5,FALSE),IF(C73=5,VLOOKUP(B73-1,balance!$AU:$AZ,6,FALSE),0)))))</f>
        <v>500</v>
      </c>
      <c r="F73">
        <v>53</v>
      </c>
      <c r="G73">
        <f>IF(C73=1,VLOOKUP(FoxFire!B73,balance!$U:$Z,2,FALSE),IF(C73=2,VLOOKUP(B73,balance!$U:$Z,3,FALSE),IF(C73=3,VLOOKUP(B73,balance!$U:$Z,4,FALSE),IF(C73=4,VLOOKUP(B73,balance!$U:$Z,5,FALSE),IF(C73=5,VLOOKUP(B73-1,balance!$U:$Z,6,FALSE),0)))))/100</f>
        <v>1.14E-3</v>
      </c>
      <c r="H73">
        <v>2</v>
      </c>
      <c r="I73" s="1">
        <f>IF(C73=1,VLOOKUP(FoxFire!B73,balance!$AF:$AJ,2,FALSE),IF(C73=2,VLOOKUP(B73,balance!$AF:$AJ,3,FALSE),IF(C73=3,VLOOKUP(B73,balance!$AF:$AJ,4,FALSE),IF(C73=4,VLOOKUP(B73,balance!$AF:$AJ,5,FALSE),IF(C73=5,VLOOKUP(B73,balance!$AF:$AK,6,FALSE),0)))))*1000000000000</f>
        <v>60000000000</v>
      </c>
      <c r="J73">
        <f>VLOOKUP(B73,balance!AU:BD,10,FALSE)</f>
        <v>2000</v>
      </c>
    </row>
    <row r="74" spans="1:10" x14ac:dyDescent="0.3">
      <c r="A74">
        <v>72</v>
      </c>
      <c r="B74">
        <f t="shared" si="1"/>
        <v>15</v>
      </c>
      <c r="C74">
        <f t="shared" si="2"/>
        <v>3</v>
      </c>
      <c r="D74">
        <v>9026</v>
      </c>
      <c r="E74" s="1">
        <f>IF(C74=1,VLOOKUP(B74,balance!$AU:$AZ,2,FALSE),IF(C74=2,VLOOKUP(B74,balance!$AU:$AZ,3,FALSE),IF(C74=3,VLOOKUP(B74,balance!$AU:$AZ,4,FALSE),IF(C74=4,VLOOKUP(B74,balance!$AU:$AZ,5,FALSE),IF(C74=5,VLOOKUP(B74-1,balance!$AU:$AZ,6,FALSE),0)))))</f>
        <v>500</v>
      </c>
      <c r="F74">
        <v>53</v>
      </c>
      <c r="G74">
        <f>IF(C74=1,VLOOKUP(FoxFire!B74,balance!$U:$Z,2,FALSE),IF(C74=2,VLOOKUP(B74,balance!$U:$Z,3,FALSE),IF(C74=3,VLOOKUP(B74,balance!$U:$Z,4,FALSE),IF(C74=4,VLOOKUP(B74,balance!$U:$Z,5,FALSE),IF(C74=5,VLOOKUP(B74-1,balance!$U:$Z,6,FALSE),0)))))/100</f>
        <v>1.14E-3</v>
      </c>
      <c r="H74">
        <v>2</v>
      </c>
      <c r="I74" s="1">
        <f>IF(C74=1,VLOOKUP(FoxFire!B74,balance!$AF:$AJ,2,FALSE),IF(C74=2,VLOOKUP(B74,balance!$AF:$AJ,3,FALSE),IF(C74=3,VLOOKUP(B74,balance!$AF:$AJ,4,FALSE),IF(C74=4,VLOOKUP(B74,balance!$AF:$AJ,5,FALSE),IF(C74=5,VLOOKUP(B74,balance!$AF:$AK,6,FALSE),0)))))*1000000000000</f>
        <v>60000000000</v>
      </c>
      <c r="J74">
        <f>VLOOKUP(B74,balance!AU:BD,10,FALSE)</f>
        <v>2000</v>
      </c>
    </row>
    <row r="75" spans="1:10" x14ac:dyDescent="0.3">
      <c r="A75">
        <v>73</v>
      </c>
      <c r="B75">
        <f t="shared" si="1"/>
        <v>15</v>
      </c>
      <c r="C75">
        <f t="shared" si="2"/>
        <v>4</v>
      </c>
      <c r="D75">
        <v>9026</v>
      </c>
      <c r="E75" s="1">
        <f>IF(C75=1,VLOOKUP(B75,balance!$AU:$AZ,2,FALSE),IF(C75=2,VLOOKUP(B75,balance!$AU:$AZ,3,FALSE),IF(C75=3,VLOOKUP(B75,balance!$AU:$AZ,4,FALSE),IF(C75=4,VLOOKUP(B75,balance!$AU:$AZ,5,FALSE),IF(C75=5,VLOOKUP(B75-1,balance!$AU:$AZ,6,FALSE),0)))))</f>
        <v>500</v>
      </c>
      <c r="F75">
        <v>53</v>
      </c>
      <c r="G75">
        <f>IF(C75=1,VLOOKUP(FoxFire!B75,balance!$U:$Z,2,FALSE),IF(C75=2,VLOOKUP(B75,balance!$U:$Z,3,FALSE),IF(C75=3,VLOOKUP(B75,balance!$U:$Z,4,FALSE),IF(C75=4,VLOOKUP(B75,balance!$U:$Z,5,FALSE),IF(C75=5,VLOOKUP(B75-1,balance!$U:$Z,6,FALSE),0)))))/100</f>
        <v>1.14E-3</v>
      </c>
      <c r="H75">
        <v>2</v>
      </c>
      <c r="I75" s="1">
        <f>IF(C75=1,VLOOKUP(FoxFire!B75,balance!$AF:$AJ,2,FALSE),IF(C75=2,VLOOKUP(B75,balance!$AF:$AJ,3,FALSE),IF(C75=3,VLOOKUP(B75,balance!$AF:$AJ,4,FALSE),IF(C75=4,VLOOKUP(B75,balance!$AF:$AJ,5,FALSE),IF(C75=5,VLOOKUP(B75,balance!$AF:$AK,6,FALSE),0)))))*1000000000000</f>
        <v>60000000000</v>
      </c>
      <c r="J75">
        <f>VLOOKUP(B75,balance!AU:BD,10,FALSE)</f>
        <v>2000</v>
      </c>
    </row>
    <row r="76" spans="1:10" x14ac:dyDescent="0.3">
      <c r="A76">
        <v>74</v>
      </c>
      <c r="B76">
        <f t="shared" ref="B76:B139" si="3">B71+1</f>
        <v>16</v>
      </c>
      <c r="C76">
        <f t="shared" si="2"/>
        <v>5</v>
      </c>
      <c r="D76">
        <v>9026</v>
      </c>
      <c r="E76" s="1">
        <f>IF(C76=1,VLOOKUP(B76,balance!$AU:$AZ,2,FALSE),IF(C76=2,VLOOKUP(B76,balance!$AU:$AZ,3,FALSE),IF(C76=3,VLOOKUP(B76,balance!$AU:$AZ,4,FALSE),IF(C76=4,VLOOKUP(B76,balance!$AU:$AZ,5,FALSE),IF(C76=5,VLOOKUP(B76-1,balance!$AU:$AZ,6,FALSE),0)))))</f>
        <v>2000</v>
      </c>
      <c r="F76">
        <v>53</v>
      </c>
      <c r="G76">
        <f>IF(C76=1,VLOOKUP(FoxFire!B76,balance!$U:$Z,2,FALSE),IF(C76=2,VLOOKUP(B76,balance!$U:$Z,3,FALSE),IF(C76=3,VLOOKUP(B76,balance!$U:$Z,4,FALSE),IF(C76=4,VLOOKUP(B76,balance!$U:$Z,5,FALSE),IF(C76=5,VLOOKUP(B76-1,balance!$U:$Z,6,FALSE),0)))))/100</f>
        <v>1.21E-2</v>
      </c>
      <c r="H76">
        <v>2</v>
      </c>
      <c r="I76" s="1">
        <f>IF(C76=1,VLOOKUP(FoxFire!B76,balance!$AF:$AJ,2,FALSE),IF(C76=2,VLOOKUP(B76,balance!$AF:$AJ,3,FALSE),IF(C76=3,VLOOKUP(B76,balance!$AF:$AJ,4,FALSE),IF(C76=4,VLOOKUP(B76,balance!$AF:$AJ,5,FALSE),IF(C76=5,VLOOKUP(B76,balance!$AF:$AK,6,FALSE),0)))))*1000000000000</f>
        <v>250000000000</v>
      </c>
      <c r="J76">
        <f>VLOOKUP(B76,balance!AU:BD,10,FALSE)</f>
        <v>3110</v>
      </c>
    </row>
    <row r="77" spans="1:10" x14ac:dyDescent="0.3">
      <c r="A77">
        <v>75</v>
      </c>
      <c r="B77">
        <f t="shared" si="3"/>
        <v>16</v>
      </c>
      <c r="C77">
        <f t="shared" si="2"/>
        <v>1</v>
      </c>
      <c r="D77">
        <v>9026</v>
      </c>
      <c r="E77" s="1">
        <f>IF(C77=1,VLOOKUP(B77,balance!$AU:$AZ,2,FALSE),IF(C77=2,VLOOKUP(B77,balance!$AU:$AZ,3,FALSE),IF(C77=3,VLOOKUP(B77,balance!$AU:$AZ,4,FALSE),IF(C77=4,VLOOKUP(B77,balance!$AU:$AZ,5,FALSE),IF(C77=5,VLOOKUP(B77-1,balance!$AU:$AZ,6,FALSE),0)))))</f>
        <v>500</v>
      </c>
      <c r="F77">
        <v>53</v>
      </c>
      <c r="G77">
        <f>IF(C77=1,VLOOKUP(FoxFire!B77,balance!$U:$Z,2,FALSE),IF(C77=2,VLOOKUP(B77,balance!$U:$Z,3,FALSE),IF(C77=3,VLOOKUP(B77,balance!$U:$Z,4,FALSE),IF(C77=4,VLOOKUP(B77,balance!$U:$Z,5,FALSE),IF(C77=5,VLOOKUP(B77-1,balance!$U:$Z,6,FALSE),0)))))/100</f>
        <v>1.15E-3</v>
      </c>
      <c r="H77">
        <v>2</v>
      </c>
      <c r="I77" s="1">
        <f>IF(C77=1,VLOOKUP(FoxFire!B77,balance!$AF:$AJ,2,FALSE),IF(C77=2,VLOOKUP(B77,balance!$AF:$AJ,3,FALSE),IF(C77=3,VLOOKUP(B77,balance!$AF:$AJ,4,FALSE),IF(C77=4,VLOOKUP(B77,balance!$AF:$AJ,5,FALSE),IF(C77=5,VLOOKUP(B77,balance!$AF:$AK,6,FALSE),0)))))*1000000000000</f>
        <v>62500000000</v>
      </c>
      <c r="J77">
        <f>VLOOKUP(B77,balance!AU:BD,10,FALSE)</f>
        <v>3110</v>
      </c>
    </row>
    <row r="78" spans="1:10" x14ac:dyDescent="0.3">
      <c r="A78">
        <v>76</v>
      </c>
      <c r="B78">
        <f t="shared" si="3"/>
        <v>16</v>
      </c>
      <c r="C78">
        <f t="shared" si="2"/>
        <v>2</v>
      </c>
      <c r="D78">
        <v>9026</v>
      </c>
      <c r="E78" s="1">
        <f>IF(C78=1,VLOOKUP(B78,balance!$AU:$AZ,2,FALSE),IF(C78=2,VLOOKUP(B78,balance!$AU:$AZ,3,FALSE),IF(C78=3,VLOOKUP(B78,balance!$AU:$AZ,4,FALSE),IF(C78=4,VLOOKUP(B78,balance!$AU:$AZ,5,FALSE),IF(C78=5,VLOOKUP(B78-1,balance!$AU:$AZ,6,FALSE),0)))))</f>
        <v>500</v>
      </c>
      <c r="F78">
        <v>53</v>
      </c>
      <c r="G78">
        <f>IF(C78=1,VLOOKUP(FoxFire!B78,balance!$U:$Z,2,FALSE),IF(C78=2,VLOOKUP(B78,balance!$U:$Z,3,FALSE),IF(C78=3,VLOOKUP(B78,balance!$U:$Z,4,FALSE),IF(C78=4,VLOOKUP(B78,balance!$U:$Z,5,FALSE),IF(C78=5,VLOOKUP(B78-1,balance!$U:$Z,6,FALSE),0)))))/100</f>
        <v>1.15E-3</v>
      </c>
      <c r="H78">
        <v>2</v>
      </c>
      <c r="I78" s="1">
        <f>IF(C78=1,VLOOKUP(FoxFire!B78,balance!$AF:$AJ,2,FALSE),IF(C78=2,VLOOKUP(B78,balance!$AF:$AJ,3,FALSE),IF(C78=3,VLOOKUP(B78,balance!$AF:$AJ,4,FALSE),IF(C78=4,VLOOKUP(B78,balance!$AF:$AJ,5,FALSE),IF(C78=5,VLOOKUP(B78,balance!$AF:$AK,6,FALSE),0)))))*1000000000000</f>
        <v>62500000000</v>
      </c>
      <c r="J78">
        <f>VLOOKUP(B78,balance!AU:BD,10,FALSE)</f>
        <v>3110</v>
      </c>
    </row>
    <row r="79" spans="1:10" x14ac:dyDescent="0.3">
      <c r="A79">
        <v>77</v>
      </c>
      <c r="B79">
        <f t="shared" si="3"/>
        <v>16</v>
      </c>
      <c r="C79">
        <f t="shared" si="2"/>
        <v>3</v>
      </c>
      <c r="D79">
        <v>9026</v>
      </c>
      <c r="E79" s="1">
        <f>IF(C79=1,VLOOKUP(B79,balance!$AU:$AZ,2,FALSE),IF(C79=2,VLOOKUP(B79,balance!$AU:$AZ,3,FALSE),IF(C79=3,VLOOKUP(B79,balance!$AU:$AZ,4,FALSE),IF(C79=4,VLOOKUP(B79,balance!$AU:$AZ,5,FALSE),IF(C79=5,VLOOKUP(B79-1,balance!$AU:$AZ,6,FALSE),0)))))</f>
        <v>500</v>
      </c>
      <c r="F79">
        <v>53</v>
      </c>
      <c r="G79">
        <f>IF(C79=1,VLOOKUP(FoxFire!B79,balance!$U:$Z,2,FALSE),IF(C79=2,VLOOKUP(B79,balance!$U:$Z,3,FALSE),IF(C79=3,VLOOKUP(B79,balance!$U:$Z,4,FALSE),IF(C79=4,VLOOKUP(B79,balance!$U:$Z,5,FALSE),IF(C79=5,VLOOKUP(B79-1,balance!$U:$Z,6,FALSE),0)))))/100</f>
        <v>1.15E-3</v>
      </c>
      <c r="H79">
        <v>2</v>
      </c>
      <c r="I79" s="1">
        <f>IF(C79=1,VLOOKUP(FoxFire!B79,balance!$AF:$AJ,2,FALSE),IF(C79=2,VLOOKUP(B79,balance!$AF:$AJ,3,FALSE),IF(C79=3,VLOOKUP(B79,balance!$AF:$AJ,4,FALSE),IF(C79=4,VLOOKUP(B79,balance!$AF:$AJ,5,FALSE),IF(C79=5,VLOOKUP(B79,balance!$AF:$AK,6,FALSE),0)))))*1000000000000</f>
        <v>62500000000</v>
      </c>
      <c r="J79">
        <f>VLOOKUP(B79,balance!AU:BD,10,FALSE)</f>
        <v>3110</v>
      </c>
    </row>
    <row r="80" spans="1:10" x14ac:dyDescent="0.3">
      <c r="A80">
        <v>78</v>
      </c>
      <c r="B80">
        <f t="shared" si="3"/>
        <v>16</v>
      </c>
      <c r="C80">
        <f t="shared" si="2"/>
        <v>4</v>
      </c>
      <c r="D80">
        <v>9026</v>
      </c>
      <c r="E80" s="1">
        <f>IF(C80=1,VLOOKUP(B80,balance!$AU:$AZ,2,FALSE),IF(C80=2,VLOOKUP(B80,balance!$AU:$AZ,3,FALSE),IF(C80=3,VLOOKUP(B80,balance!$AU:$AZ,4,FALSE),IF(C80=4,VLOOKUP(B80,balance!$AU:$AZ,5,FALSE),IF(C80=5,VLOOKUP(B80-1,balance!$AU:$AZ,6,FALSE),0)))))</f>
        <v>500</v>
      </c>
      <c r="F80">
        <v>53</v>
      </c>
      <c r="G80">
        <f>IF(C80=1,VLOOKUP(FoxFire!B80,balance!$U:$Z,2,FALSE),IF(C80=2,VLOOKUP(B80,balance!$U:$Z,3,FALSE),IF(C80=3,VLOOKUP(B80,balance!$U:$Z,4,FALSE),IF(C80=4,VLOOKUP(B80,balance!$U:$Z,5,FALSE),IF(C80=5,VLOOKUP(B80-1,balance!$U:$Z,6,FALSE),0)))))/100</f>
        <v>1.15E-3</v>
      </c>
      <c r="H80">
        <v>2</v>
      </c>
      <c r="I80" s="1">
        <f>IF(C80=1,VLOOKUP(FoxFire!B80,balance!$AF:$AJ,2,FALSE),IF(C80=2,VLOOKUP(B80,balance!$AF:$AJ,3,FALSE),IF(C80=3,VLOOKUP(B80,balance!$AF:$AJ,4,FALSE),IF(C80=4,VLOOKUP(B80,balance!$AF:$AJ,5,FALSE),IF(C80=5,VLOOKUP(B80,balance!$AF:$AK,6,FALSE),0)))))*1000000000000</f>
        <v>62500000000</v>
      </c>
      <c r="J80">
        <f>VLOOKUP(B80,balance!AU:BD,10,FALSE)</f>
        <v>3110</v>
      </c>
    </row>
    <row r="81" spans="1:10" x14ac:dyDescent="0.3">
      <c r="A81">
        <v>79</v>
      </c>
      <c r="B81">
        <f t="shared" si="3"/>
        <v>17</v>
      </c>
      <c r="C81">
        <f t="shared" si="2"/>
        <v>5</v>
      </c>
      <c r="D81">
        <v>9026</v>
      </c>
      <c r="E81" s="1">
        <f>IF(C81=1,VLOOKUP(B81,balance!$AU:$AZ,2,FALSE),IF(C81=2,VLOOKUP(B81,balance!$AU:$AZ,3,FALSE),IF(C81=3,VLOOKUP(B81,balance!$AU:$AZ,4,FALSE),IF(C81=4,VLOOKUP(B81,balance!$AU:$AZ,5,FALSE),IF(C81=5,VLOOKUP(B81-1,balance!$AU:$AZ,6,FALSE),0)))))</f>
        <v>2020</v>
      </c>
      <c r="F81">
        <v>53</v>
      </c>
      <c r="G81">
        <f>IF(C81=1,VLOOKUP(FoxFire!B81,balance!$U:$Z,2,FALSE),IF(C81=2,VLOOKUP(B81,balance!$U:$Z,3,FALSE),IF(C81=3,VLOOKUP(B81,balance!$U:$Z,4,FALSE),IF(C81=4,VLOOKUP(B81,balance!$U:$Z,5,FALSE),IF(C81=5,VLOOKUP(B81-1,balance!$U:$Z,6,FALSE),0)))))/100</f>
        <v>1.2800000000000001E-2</v>
      </c>
      <c r="H81">
        <v>2</v>
      </c>
      <c r="I81" s="1">
        <f>IF(C81=1,VLOOKUP(FoxFire!B81,balance!$AF:$AJ,2,FALSE),IF(C81=2,VLOOKUP(B81,balance!$AF:$AJ,3,FALSE),IF(C81=3,VLOOKUP(B81,balance!$AF:$AJ,4,FALSE),IF(C81=4,VLOOKUP(B81,balance!$AF:$AJ,5,FALSE),IF(C81=5,VLOOKUP(B81,balance!$AF:$AK,6,FALSE),0)))))*1000000000000</f>
        <v>260000000000</v>
      </c>
      <c r="J81">
        <f>VLOOKUP(B81,balance!AU:BD,10,FALSE)</f>
        <v>4530</v>
      </c>
    </row>
    <row r="82" spans="1:10" x14ac:dyDescent="0.3">
      <c r="A82">
        <v>80</v>
      </c>
      <c r="B82">
        <f t="shared" si="3"/>
        <v>17</v>
      </c>
      <c r="C82">
        <f t="shared" si="2"/>
        <v>1</v>
      </c>
      <c r="D82">
        <v>9026</v>
      </c>
      <c r="E82" s="1">
        <f>IF(C82=1,VLOOKUP(B82,balance!$AU:$AZ,2,FALSE),IF(C82=2,VLOOKUP(B82,balance!$AU:$AZ,3,FALSE),IF(C82=3,VLOOKUP(B82,balance!$AU:$AZ,4,FALSE),IF(C82=4,VLOOKUP(B82,balance!$AU:$AZ,5,FALSE),IF(C82=5,VLOOKUP(B82-1,balance!$AU:$AZ,6,FALSE),0)))))</f>
        <v>500</v>
      </c>
      <c r="F82">
        <v>53</v>
      </c>
      <c r="G82">
        <f>IF(C82=1,VLOOKUP(FoxFire!B82,balance!$U:$Z,2,FALSE),IF(C82=2,VLOOKUP(B82,balance!$U:$Z,3,FALSE),IF(C82=3,VLOOKUP(B82,balance!$U:$Z,4,FALSE),IF(C82=4,VLOOKUP(B82,balance!$U:$Z,5,FALSE),IF(C82=5,VLOOKUP(B82-1,balance!$U:$Z,6,FALSE),0)))))/100</f>
        <v>1.16E-3</v>
      </c>
      <c r="H82">
        <v>2</v>
      </c>
      <c r="I82" s="1">
        <f>IF(C82=1,VLOOKUP(FoxFire!B82,balance!$AF:$AJ,2,FALSE),IF(C82=2,VLOOKUP(B82,balance!$AF:$AJ,3,FALSE),IF(C82=3,VLOOKUP(B82,balance!$AF:$AJ,4,FALSE),IF(C82=4,VLOOKUP(B82,balance!$AF:$AJ,5,FALSE),IF(C82=5,VLOOKUP(B82,balance!$AF:$AK,6,FALSE),0)))))*1000000000000</f>
        <v>65000000000</v>
      </c>
      <c r="J82">
        <f>VLOOKUP(B82,balance!AU:BD,10,FALSE)</f>
        <v>4530</v>
      </c>
    </row>
    <row r="83" spans="1:10" x14ac:dyDescent="0.3">
      <c r="A83">
        <v>81</v>
      </c>
      <c r="B83">
        <f t="shared" si="3"/>
        <v>17</v>
      </c>
      <c r="C83">
        <f t="shared" si="2"/>
        <v>2</v>
      </c>
      <c r="D83">
        <v>9026</v>
      </c>
      <c r="E83" s="1">
        <f>IF(C83=1,VLOOKUP(B83,balance!$AU:$AZ,2,FALSE),IF(C83=2,VLOOKUP(B83,balance!$AU:$AZ,3,FALSE),IF(C83=3,VLOOKUP(B83,balance!$AU:$AZ,4,FALSE),IF(C83=4,VLOOKUP(B83,balance!$AU:$AZ,5,FALSE),IF(C83=5,VLOOKUP(B83-1,balance!$AU:$AZ,6,FALSE),0)))))</f>
        <v>500</v>
      </c>
      <c r="F83">
        <v>53</v>
      </c>
      <c r="G83">
        <f>IF(C83=1,VLOOKUP(FoxFire!B83,balance!$U:$Z,2,FALSE),IF(C83=2,VLOOKUP(B83,balance!$U:$Z,3,FALSE),IF(C83=3,VLOOKUP(B83,balance!$U:$Z,4,FALSE),IF(C83=4,VLOOKUP(B83,balance!$U:$Z,5,FALSE),IF(C83=5,VLOOKUP(B83-1,balance!$U:$Z,6,FALSE),0)))))/100</f>
        <v>1.16E-3</v>
      </c>
      <c r="H83">
        <v>2</v>
      </c>
      <c r="I83" s="1">
        <f>IF(C83=1,VLOOKUP(FoxFire!B83,balance!$AF:$AJ,2,FALSE),IF(C83=2,VLOOKUP(B83,balance!$AF:$AJ,3,FALSE),IF(C83=3,VLOOKUP(B83,balance!$AF:$AJ,4,FALSE),IF(C83=4,VLOOKUP(B83,balance!$AF:$AJ,5,FALSE),IF(C83=5,VLOOKUP(B83,balance!$AF:$AK,6,FALSE),0)))))*1000000000000</f>
        <v>65000000000</v>
      </c>
      <c r="J83">
        <f>VLOOKUP(B83,balance!AU:BD,10,FALSE)</f>
        <v>4530</v>
      </c>
    </row>
    <row r="84" spans="1:10" x14ac:dyDescent="0.3">
      <c r="A84">
        <v>82</v>
      </c>
      <c r="B84">
        <f t="shared" si="3"/>
        <v>17</v>
      </c>
      <c r="C84">
        <f t="shared" si="2"/>
        <v>3</v>
      </c>
      <c r="D84">
        <v>9026</v>
      </c>
      <c r="E84" s="1">
        <f>IF(C84=1,VLOOKUP(B84,balance!$AU:$AZ,2,FALSE),IF(C84=2,VLOOKUP(B84,balance!$AU:$AZ,3,FALSE),IF(C84=3,VLOOKUP(B84,balance!$AU:$AZ,4,FALSE),IF(C84=4,VLOOKUP(B84,balance!$AU:$AZ,5,FALSE),IF(C84=5,VLOOKUP(B84-1,balance!$AU:$AZ,6,FALSE),0)))))</f>
        <v>500</v>
      </c>
      <c r="F84">
        <v>53</v>
      </c>
      <c r="G84">
        <f>IF(C84=1,VLOOKUP(FoxFire!B84,balance!$U:$Z,2,FALSE),IF(C84=2,VLOOKUP(B84,balance!$U:$Z,3,FALSE),IF(C84=3,VLOOKUP(B84,balance!$U:$Z,4,FALSE),IF(C84=4,VLOOKUP(B84,balance!$U:$Z,5,FALSE),IF(C84=5,VLOOKUP(B84-1,balance!$U:$Z,6,FALSE),0)))))/100</f>
        <v>1.16E-3</v>
      </c>
      <c r="H84">
        <v>2</v>
      </c>
      <c r="I84" s="1">
        <f>IF(C84=1,VLOOKUP(FoxFire!B84,balance!$AF:$AJ,2,FALSE),IF(C84=2,VLOOKUP(B84,balance!$AF:$AJ,3,FALSE),IF(C84=3,VLOOKUP(B84,balance!$AF:$AJ,4,FALSE),IF(C84=4,VLOOKUP(B84,balance!$AF:$AJ,5,FALSE),IF(C84=5,VLOOKUP(B84,balance!$AF:$AK,6,FALSE),0)))))*1000000000000</f>
        <v>65000000000</v>
      </c>
      <c r="J84">
        <f>VLOOKUP(B84,balance!AU:BD,10,FALSE)</f>
        <v>4530</v>
      </c>
    </row>
    <row r="85" spans="1:10" x14ac:dyDescent="0.3">
      <c r="A85">
        <v>83</v>
      </c>
      <c r="B85">
        <f t="shared" si="3"/>
        <v>17</v>
      </c>
      <c r="C85">
        <f t="shared" si="2"/>
        <v>4</v>
      </c>
      <c r="D85">
        <v>9026</v>
      </c>
      <c r="E85" s="1">
        <f>IF(C85=1,VLOOKUP(B85,balance!$AU:$AZ,2,FALSE),IF(C85=2,VLOOKUP(B85,balance!$AU:$AZ,3,FALSE),IF(C85=3,VLOOKUP(B85,balance!$AU:$AZ,4,FALSE),IF(C85=4,VLOOKUP(B85,balance!$AU:$AZ,5,FALSE),IF(C85=5,VLOOKUP(B85-1,balance!$AU:$AZ,6,FALSE),0)))))</f>
        <v>500</v>
      </c>
      <c r="F85">
        <v>53</v>
      </c>
      <c r="G85">
        <f>IF(C85=1,VLOOKUP(FoxFire!B85,balance!$U:$Z,2,FALSE),IF(C85=2,VLOOKUP(B85,balance!$U:$Z,3,FALSE),IF(C85=3,VLOOKUP(B85,balance!$U:$Z,4,FALSE),IF(C85=4,VLOOKUP(B85,balance!$U:$Z,5,FALSE),IF(C85=5,VLOOKUP(B85-1,balance!$U:$Z,6,FALSE),0)))))/100</f>
        <v>1.16E-3</v>
      </c>
      <c r="H85">
        <v>2</v>
      </c>
      <c r="I85" s="1">
        <f>IF(C85=1,VLOOKUP(FoxFire!B85,balance!$AF:$AJ,2,FALSE),IF(C85=2,VLOOKUP(B85,balance!$AF:$AJ,3,FALSE),IF(C85=3,VLOOKUP(B85,balance!$AF:$AJ,4,FALSE),IF(C85=4,VLOOKUP(B85,balance!$AF:$AJ,5,FALSE),IF(C85=5,VLOOKUP(B85,balance!$AF:$AK,6,FALSE),0)))))*1000000000000</f>
        <v>65000000000</v>
      </c>
      <c r="J85">
        <f>VLOOKUP(B85,balance!AU:BD,10,FALSE)</f>
        <v>4530</v>
      </c>
    </row>
    <row r="86" spans="1:10" x14ac:dyDescent="0.3">
      <c r="A86">
        <v>84</v>
      </c>
      <c r="B86">
        <f t="shared" si="3"/>
        <v>18</v>
      </c>
      <c r="C86">
        <f t="shared" si="2"/>
        <v>5</v>
      </c>
      <c r="D86">
        <v>9026</v>
      </c>
      <c r="E86" s="1">
        <f>IF(C86=1,VLOOKUP(B86,balance!$AU:$AZ,2,FALSE),IF(C86=2,VLOOKUP(B86,balance!$AU:$AZ,3,FALSE),IF(C86=3,VLOOKUP(B86,balance!$AU:$AZ,4,FALSE),IF(C86=4,VLOOKUP(B86,balance!$AU:$AZ,5,FALSE),IF(C86=5,VLOOKUP(B86-1,balance!$AU:$AZ,6,FALSE),0)))))</f>
        <v>2040</v>
      </c>
      <c r="F86">
        <v>53</v>
      </c>
      <c r="G86">
        <f>IF(C86=1,VLOOKUP(FoxFire!B86,balance!$U:$Z,2,FALSE),IF(C86=2,VLOOKUP(B86,balance!$U:$Z,3,FALSE),IF(C86=3,VLOOKUP(B86,balance!$U:$Z,4,FALSE),IF(C86=4,VLOOKUP(B86,balance!$U:$Z,5,FALSE),IF(C86=5,VLOOKUP(B86-1,balance!$U:$Z,6,FALSE),0)))))/100</f>
        <v>1.3500000000000002E-2</v>
      </c>
      <c r="H86">
        <v>2</v>
      </c>
      <c r="I86" s="1">
        <f>IF(C86=1,VLOOKUP(FoxFire!B86,balance!$AF:$AJ,2,FALSE),IF(C86=2,VLOOKUP(B86,balance!$AF:$AJ,3,FALSE),IF(C86=3,VLOOKUP(B86,balance!$AF:$AJ,4,FALSE),IF(C86=4,VLOOKUP(B86,balance!$AF:$AJ,5,FALSE),IF(C86=5,VLOOKUP(B86,balance!$AF:$AK,6,FALSE),0)))))*1000000000000</f>
        <v>270000000000.00003</v>
      </c>
      <c r="J86">
        <f>VLOOKUP(B86,balance!AU:BD,10,FALSE)</f>
        <v>6280</v>
      </c>
    </row>
    <row r="87" spans="1:10" x14ac:dyDescent="0.3">
      <c r="A87">
        <v>85</v>
      </c>
      <c r="B87">
        <f t="shared" si="3"/>
        <v>18</v>
      </c>
      <c r="C87">
        <f t="shared" si="2"/>
        <v>1</v>
      </c>
      <c r="D87">
        <v>9026</v>
      </c>
      <c r="E87" s="1">
        <f>IF(C87=1,VLOOKUP(B87,balance!$AU:$AZ,2,FALSE),IF(C87=2,VLOOKUP(B87,balance!$AU:$AZ,3,FALSE),IF(C87=3,VLOOKUP(B87,balance!$AU:$AZ,4,FALSE),IF(C87=4,VLOOKUP(B87,balance!$AU:$AZ,5,FALSE),IF(C87=5,VLOOKUP(B87-1,balance!$AU:$AZ,6,FALSE),0)))))</f>
        <v>500</v>
      </c>
      <c r="F87">
        <v>53</v>
      </c>
      <c r="G87">
        <f>IF(C87=1,VLOOKUP(FoxFire!B87,balance!$U:$Z,2,FALSE),IF(C87=2,VLOOKUP(B87,balance!$U:$Z,3,FALSE),IF(C87=3,VLOOKUP(B87,balance!$U:$Z,4,FALSE),IF(C87=4,VLOOKUP(B87,balance!$U:$Z,5,FALSE),IF(C87=5,VLOOKUP(B87-1,balance!$U:$Z,6,FALSE),0)))))/100</f>
        <v>1.17E-3</v>
      </c>
      <c r="H87">
        <v>2</v>
      </c>
      <c r="I87" s="1">
        <f>IF(C87=1,VLOOKUP(FoxFire!B87,balance!$AF:$AJ,2,FALSE),IF(C87=2,VLOOKUP(B87,balance!$AF:$AJ,3,FALSE),IF(C87=3,VLOOKUP(B87,balance!$AF:$AJ,4,FALSE),IF(C87=4,VLOOKUP(B87,balance!$AF:$AJ,5,FALSE),IF(C87=5,VLOOKUP(B87,balance!$AF:$AK,6,FALSE),0)))))*1000000000000</f>
        <v>67500000000.000008</v>
      </c>
      <c r="J87">
        <f>VLOOKUP(B87,balance!AU:BD,10,FALSE)</f>
        <v>6280</v>
      </c>
    </row>
    <row r="88" spans="1:10" x14ac:dyDescent="0.3">
      <c r="A88">
        <v>86</v>
      </c>
      <c r="B88">
        <f t="shared" si="3"/>
        <v>18</v>
      </c>
      <c r="C88">
        <f t="shared" si="2"/>
        <v>2</v>
      </c>
      <c r="D88">
        <v>9026</v>
      </c>
      <c r="E88" s="1">
        <f>IF(C88=1,VLOOKUP(B88,balance!$AU:$AZ,2,FALSE),IF(C88=2,VLOOKUP(B88,balance!$AU:$AZ,3,FALSE),IF(C88=3,VLOOKUP(B88,balance!$AU:$AZ,4,FALSE),IF(C88=4,VLOOKUP(B88,balance!$AU:$AZ,5,FALSE),IF(C88=5,VLOOKUP(B88-1,balance!$AU:$AZ,6,FALSE),0)))))</f>
        <v>500</v>
      </c>
      <c r="F88">
        <v>53</v>
      </c>
      <c r="G88">
        <f>IF(C88=1,VLOOKUP(FoxFire!B88,balance!$U:$Z,2,FALSE),IF(C88=2,VLOOKUP(B88,balance!$U:$Z,3,FALSE),IF(C88=3,VLOOKUP(B88,balance!$U:$Z,4,FALSE),IF(C88=4,VLOOKUP(B88,balance!$U:$Z,5,FALSE),IF(C88=5,VLOOKUP(B88-1,balance!$U:$Z,6,FALSE),0)))))/100</f>
        <v>1.17E-3</v>
      </c>
      <c r="H88">
        <v>2</v>
      </c>
      <c r="I88" s="1">
        <f>IF(C88=1,VLOOKUP(FoxFire!B88,balance!$AF:$AJ,2,FALSE),IF(C88=2,VLOOKUP(B88,balance!$AF:$AJ,3,FALSE),IF(C88=3,VLOOKUP(B88,balance!$AF:$AJ,4,FALSE),IF(C88=4,VLOOKUP(B88,balance!$AF:$AJ,5,FALSE),IF(C88=5,VLOOKUP(B88,balance!$AF:$AK,6,FALSE),0)))))*1000000000000</f>
        <v>67500000000.000008</v>
      </c>
      <c r="J88">
        <f>VLOOKUP(B88,balance!AU:BD,10,FALSE)</f>
        <v>6280</v>
      </c>
    </row>
    <row r="89" spans="1:10" x14ac:dyDescent="0.3">
      <c r="A89">
        <v>87</v>
      </c>
      <c r="B89">
        <f t="shared" si="3"/>
        <v>18</v>
      </c>
      <c r="C89">
        <f t="shared" si="2"/>
        <v>3</v>
      </c>
      <c r="D89">
        <v>9026</v>
      </c>
      <c r="E89" s="1">
        <f>IF(C89=1,VLOOKUP(B89,balance!$AU:$AZ,2,FALSE),IF(C89=2,VLOOKUP(B89,balance!$AU:$AZ,3,FALSE),IF(C89=3,VLOOKUP(B89,balance!$AU:$AZ,4,FALSE),IF(C89=4,VLOOKUP(B89,balance!$AU:$AZ,5,FALSE),IF(C89=5,VLOOKUP(B89-1,balance!$AU:$AZ,6,FALSE),0)))))</f>
        <v>500</v>
      </c>
      <c r="F89">
        <v>53</v>
      </c>
      <c r="G89">
        <f>IF(C89=1,VLOOKUP(FoxFire!B89,balance!$U:$Z,2,FALSE),IF(C89=2,VLOOKUP(B89,balance!$U:$Z,3,FALSE),IF(C89=3,VLOOKUP(B89,balance!$U:$Z,4,FALSE),IF(C89=4,VLOOKUP(B89,balance!$U:$Z,5,FALSE),IF(C89=5,VLOOKUP(B89-1,balance!$U:$Z,6,FALSE),0)))))/100</f>
        <v>1.17E-3</v>
      </c>
      <c r="H89">
        <v>2</v>
      </c>
      <c r="I89" s="1">
        <f>IF(C89=1,VLOOKUP(FoxFire!B89,balance!$AF:$AJ,2,FALSE),IF(C89=2,VLOOKUP(B89,balance!$AF:$AJ,3,FALSE),IF(C89=3,VLOOKUP(B89,balance!$AF:$AJ,4,FALSE),IF(C89=4,VLOOKUP(B89,balance!$AF:$AJ,5,FALSE),IF(C89=5,VLOOKUP(B89,balance!$AF:$AK,6,FALSE),0)))))*1000000000000</f>
        <v>67500000000.000008</v>
      </c>
      <c r="J89">
        <f>VLOOKUP(B89,balance!AU:BD,10,FALSE)</f>
        <v>6280</v>
      </c>
    </row>
    <row r="90" spans="1:10" x14ac:dyDescent="0.3">
      <c r="A90">
        <v>88</v>
      </c>
      <c r="B90">
        <f t="shared" si="3"/>
        <v>18</v>
      </c>
      <c r="C90">
        <f t="shared" si="2"/>
        <v>4</v>
      </c>
      <c r="D90">
        <v>9026</v>
      </c>
      <c r="E90" s="1">
        <f>IF(C90=1,VLOOKUP(B90,balance!$AU:$AZ,2,FALSE),IF(C90=2,VLOOKUP(B90,balance!$AU:$AZ,3,FALSE),IF(C90=3,VLOOKUP(B90,balance!$AU:$AZ,4,FALSE),IF(C90=4,VLOOKUP(B90,balance!$AU:$AZ,5,FALSE),IF(C90=5,VLOOKUP(B90-1,balance!$AU:$AZ,6,FALSE),0)))))</f>
        <v>500</v>
      </c>
      <c r="F90">
        <v>53</v>
      </c>
      <c r="G90">
        <f>IF(C90=1,VLOOKUP(FoxFire!B90,balance!$U:$Z,2,FALSE),IF(C90=2,VLOOKUP(B90,balance!$U:$Z,3,FALSE),IF(C90=3,VLOOKUP(B90,balance!$U:$Z,4,FALSE),IF(C90=4,VLOOKUP(B90,balance!$U:$Z,5,FALSE),IF(C90=5,VLOOKUP(B90-1,balance!$U:$Z,6,FALSE),0)))))/100</f>
        <v>1.17E-3</v>
      </c>
      <c r="H90">
        <v>2</v>
      </c>
      <c r="I90" s="1">
        <f>IF(C90=1,VLOOKUP(FoxFire!B90,balance!$AF:$AJ,2,FALSE),IF(C90=2,VLOOKUP(B90,balance!$AF:$AJ,3,FALSE),IF(C90=3,VLOOKUP(B90,balance!$AF:$AJ,4,FALSE),IF(C90=4,VLOOKUP(B90,balance!$AF:$AJ,5,FALSE),IF(C90=5,VLOOKUP(B90,balance!$AF:$AK,6,FALSE),0)))))*1000000000000</f>
        <v>67500000000.000008</v>
      </c>
      <c r="J90">
        <f>VLOOKUP(B90,balance!AU:BD,10,FALSE)</f>
        <v>6280</v>
      </c>
    </row>
    <row r="91" spans="1:10" x14ac:dyDescent="0.3">
      <c r="A91">
        <v>89</v>
      </c>
      <c r="B91">
        <f t="shared" si="3"/>
        <v>19</v>
      </c>
      <c r="C91">
        <f t="shared" si="2"/>
        <v>5</v>
      </c>
      <c r="D91">
        <v>9026</v>
      </c>
      <c r="E91" s="1">
        <f>IF(C91=1,VLOOKUP(B91,balance!$AU:$AZ,2,FALSE),IF(C91=2,VLOOKUP(B91,balance!$AU:$AZ,3,FALSE),IF(C91=3,VLOOKUP(B91,balance!$AU:$AZ,4,FALSE),IF(C91=4,VLOOKUP(B91,balance!$AU:$AZ,5,FALSE),IF(C91=5,VLOOKUP(B91-1,balance!$AU:$AZ,6,FALSE),0)))))</f>
        <v>2060</v>
      </c>
      <c r="F91">
        <v>53</v>
      </c>
      <c r="G91">
        <f>IF(C91=1,VLOOKUP(FoxFire!B91,balance!$U:$Z,2,FALSE),IF(C91=2,VLOOKUP(B91,balance!$U:$Z,3,FALSE),IF(C91=3,VLOOKUP(B91,balance!$U:$Z,4,FALSE),IF(C91=4,VLOOKUP(B91,balance!$U:$Z,5,FALSE),IF(C91=5,VLOOKUP(B91-1,balance!$U:$Z,6,FALSE),0)))))/100</f>
        <v>1.4199999999999999E-2</v>
      </c>
      <c r="H91">
        <v>2</v>
      </c>
      <c r="I91" s="1">
        <f>IF(C91=1,VLOOKUP(FoxFire!B91,balance!$AF:$AJ,2,FALSE),IF(C91=2,VLOOKUP(B91,balance!$AF:$AJ,3,FALSE),IF(C91=3,VLOOKUP(B91,balance!$AF:$AJ,4,FALSE),IF(C91=4,VLOOKUP(B91,balance!$AF:$AJ,5,FALSE),IF(C91=5,VLOOKUP(B91,balance!$AF:$AK,6,FALSE),0)))))*1000000000000</f>
        <v>280000000000</v>
      </c>
      <c r="J91">
        <f>VLOOKUP(B91,balance!AU:BD,10,FALSE)</f>
        <v>8360</v>
      </c>
    </row>
    <row r="92" spans="1:10" x14ac:dyDescent="0.3">
      <c r="A92">
        <v>90</v>
      </c>
      <c r="B92">
        <f t="shared" si="3"/>
        <v>19</v>
      </c>
      <c r="C92">
        <f t="shared" si="2"/>
        <v>1</v>
      </c>
      <c r="D92">
        <v>9026</v>
      </c>
      <c r="E92" s="1">
        <f>IF(C92=1,VLOOKUP(B92,balance!$AU:$AZ,2,FALSE),IF(C92=2,VLOOKUP(B92,balance!$AU:$AZ,3,FALSE),IF(C92=3,VLOOKUP(B92,balance!$AU:$AZ,4,FALSE),IF(C92=4,VLOOKUP(B92,balance!$AU:$AZ,5,FALSE),IF(C92=5,VLOOKUP(B92-1,balance!$AU:$AZ,6,FALSE),0)))))</f>
        <v>500</v>
      </c>
      <c r="F92">
        <v>53</v>
      </c>
      <c r="G92">
        <f>IF(C92=1,VLOOKUP(FoxFire!B92,balance!$U:$Z,2,FALSE),IF(C92=2,VLOOKUP(B92,balance!$U:$Z,3,FALSE),IF(C92=3,VLOOKUP(B92,balance!$U:$Z,4,FALSE),IF(C92=4,VLOOKUP(B92,balance!$U:$Z,5,FALSE),IF(C92=5,VLOOKUP(B92-1,balance!$U:$Z,6,FALSE),0)))))/100</f>
        <v>1.1799999999999998E-3</v>
      </c>
      <c r="H92">
        <v>2</v>
      </c>
      <c r="I92" s="1">
        <f>IF(C92=1,VLOOKUP(FoxFire!B92,balance!$AF:$AJ,2,FALSE),IF(C92=2,VLOOKUP(B92,balance!$AF:$AJ,3,FALSE),IF(C92=3,VLOOKUP(B92,balance!$AF:$AJ,4,FALSE),IF(C92=4,VLOOKUP(B92,balance!$AF:$AJ,5,FALSE),IF(C92=5,VLOOKUP(B92,balance!$AF:$AK,6,FALSE),0)))))*1000000000000</f>
        <v>70000000000</v>
      </c>
      <c r="J92">
        <f>VLOOKUP(B92,balance!AU:BD,10,FALSE)</f>
        <v>8360</v>
      </c>
    </row>
    <row r="93" spans="1:10" x14ac:dyDescent="0.3">
      <c r="A93">
        <v>91</v>
      </c>
      <c r="B93">
        <f t="shared" si="3"/>
        <v>19</v>
      </c>
      <c r="C93">
        <f t="shared" si="2"/>
        <v>2</v>
      </c>
      <c r="D93">
        <v>9026</v>
      </c>
      <c r="E93" s="1">
        <f>IF(C93=1,VLOOKUP(B93,balance!$AU:$AZ,2,FALSE),IF(C93=2,VLOOKUP(B93,balance!$AU:$AZ,3,FALSE),IF(C93=3,VLOOKUP(B93,balance!$AU:$AZ,4,FALSE),IF(C93=4,VLOOKUP(B93,balance!$AU:$AZ,5,FALSE),IF(C93=5,VLOOKUP(B93-1,balance!$AU:$AZ,6,FALSE),0)))))</f>
        <v>500</v>
      </c>
      <c r="F93">
        <v>53</v>
      </c>
      <c r="G93">
        <f>IF(C93=1,VLOOKUP(FoxFire!B93,balance!$U:$Z,2,FALSE),IF(C93=2,VLOOKUP(B93,balance!$U:$Z,3,FALSE),IF(C93=3,VLOOKUP(B93,balance!$U:$Z,4,FALSE),IF(C93=4,VLOOKUP(B93,balance!$U:$Z,5,FALSE),IF(C93=5,VLOOKUP(B93-1,balance!$U:$Z,6,FALSE),0)))))/100</f>
        <v>1.1799999999999998E-3</v>
      </c>
      <c r="H93">
        <v>2</v>
      </c>
      <c r="I93" s="1">
        <f>IF(C93=1,VLOOKUP(FoxFire!B93,balance!$AF:$AJ,2,FALSE),IF(C93=2,VLOOKUP(B93,balance!$AF:$AJ,3,FALSE),IF(C93=3,VLOOKUP(B93,balance!$AF:$AJ,4,FALSE),IF(C93=4,VLOOKUP(B93,balance!$AF:$AJ,5,FALSE),IF(C93=5,VLOOKUP(B93,balance!$AF:$AK,6,FALSE),0)))))*1000000000000</f>
        <v>70000000000</v>
      </c>
      <c r="J93">
        <f>VLOOKUP(B93,balance!AU:BD,10,FALSE)</f>
        <v>8360</v>
      </c>
    </row>
    <row r="94" spans="1:10" x14ac:dyDescent="0.3">
      <c r="A94">
        <v>92</v>
      </c>
      <c r="B94">
        <f t="shared" si="3"/>
        <v>19</v>
      </c>
      <c r="C94">
        <f t="shared" si="2"/>
        <v>3</v>
      </c>
      <c r="D94">
        <v>9026</v>
      </c>
      <c r="E94" s="1">
        <f>IF(C94=1,VLOOKUP(B94,balance!$AU:$AZ,2,FALSE),IF(C94=2,VLOOKUP(B94,balance!$AU:$AZ,3,FALSE),IF(C94=3,VLOOKUP(B94,balance!$AU:$AZ,4,FALSE),IF(C94=4,VLOOKUP(B94,balance!$AU:$AZ,5,FALSE),IF(C94=5,VLOOKUP(B94-1,balance!$AU:$AZ,6,FALSE),0)))))</f>
        <v>500</v>
      </c>
      <c r="F94">
        <v>53</v>
      </c>
      <c r="G94">
        <f>IF(C94=1,VLOOKUP(FoxFire!B94,balance!$U:$Z,2,FALSE),IF(C94=2,VLOOKUP(B94,balance!$U:$Z,3,FALSE),IF(C94=3,VLOOKUP(B94,balance!$U:$Z,4,FALSE),IF(C94=4,VLOOKUP(B94,balance!$U:$Z,5,FALSE),IF(C94=5,VLOOKUP(B94-1,balance!$U:$Z,6,FALSE),0)))))/100</f>
        <v>1.1799999999999998E-3</v>
      </c>
      <c r="H94">
        <v>2</v>
      </c>
      <c r="I94" s="1">
        <f>IF(C94=1,VLOOKUP(FoxFire!B94,balance!$AF:$AJ,2,FALSE),IF(C94=2,VLOOKUP(B94,balance!$AF:$AJ,3,FALSE),IF(C94=3,VLOOKUP(B94,balance!$AF:$AJ,4,FALSE),IF(C94=4,VLOOKUP(B94,balance!$AF:$AJ,5,FALSE),IF(C94=5,VLOOKUP(B94,balance!$AF:$AK,6,FALSE),0)))))*1000000000000</f>
        <v>70000000000</v>
      </c>
      <c r="J94">
        <f>VLOOKUP(B94,balance!AU:BD,10,FALSE)</f>
        <v>8360</v>
      </c>
    </row>
    <row r="95" spans="1:10" x14ac:dyDescent="0.3">
      <c r="A95">
        <v>93</v>
      </c>
      <c r="B95">
        <f t="shared" si="3"/>
        <v>19</v>
      </c>
      <c r="C95">
        <f t="shared" si="2"/>
        <v>4</v>
      </c>
      <c r="D95">
        <v>9026</v>
      </c>
      <c r="E95" s="1">
        <f>IF(C95=1,VLOOKUP(B95,balance!$AU:$AZ,2,FALSE),IF(C95=2,VLOOKUP(B95,balance!$AU:$AZ,3,FALSE),IF(C95=3,VLOOKUP(B95,balance!$AU:$AZ,4,FALSE),IF(C95=4,VLOOKUP(B95,balance!$AU:$AZ,5,FALSE),IF(C95=5,VLOOKUP(B95-1,balance!$AU:$AZ,6,FALSE),0)))))</f>
        <v>500</v>
      </c>
      <c r="F95">
        <v>53</v>
      </c>
      <c r="G95">
        <f>IF(C95=1,VLOOKUP(FoxFire!B95,balance!$U:$Z,2,FALSE),IF(C95=2,VLOOKUP(B95,balance!$U:$Z,3,FALSE),IF(C95=3,VLOOKUP(B95,balance!$U:$Z,4,FALSE),IF(C95=4,VLOOKUP(B95,balance!$U:$Z,5,FALSE),IF(C95=5,VLOOKUP(B95-1,balance!$U:$Z,6,FALSE),0)))))/100</f>
        <v>1.1799999999999998E-3</v>
      </c>
      <c r="H95">
        <v>2</v>
      </c>
      <c r="I95" s="1">
        <f>IF(C95=1,VLOOKUP(FoxFire!B95,balance!$AF:$AJ,2,FALSE),IF(C95=2,VLOOKUP(B95,balance!$AF:$AJ,3,FALSE),IF(C95=3,VLOOKUP(B95,balance!$AF:$AJ,4,FALSE),IF(C95=4,VLOOKUP(B95,balance!$AF:$AJ,5,FALSE),IF(C95=5,VLOOKUP(B95,balance!$AF:$AK,6,FALSE),0)))))*1000000000000</f>
        <v>70000000000</v>
      </c>
      <c r="J95">
        <f>VLOOKUP(B95,balance!AU:BD,10,FALSE)</f>
        <v>8360</v>
      </c>
    </row>
    <row r="96" spans="1:10" x14ac:dyDescent="0.3">
      <c r="A96">
        <v>94</v>
      </c>
      <c r="B96">
        <f t="shared" si="3"/>
        <v>20</v>
      </c>
      <c r="C96">
        <f t="shared" si="2"/>
        <v>5</v>
      </c>
      <c r="D96">
        <v>9026</v>
      </c>
      <c r="E96" s="1">
        <f>IF(C96=1,VLOOKUP(B96,balance!$AU:$AZ,2,FALSE),IF(C96=2,VLOOKUP(B96,balance!$AU:$AZ,3,FALSE),IF(C96=3,VLOOKUP(B96,balance!$AU:$AZ,4,FALSE),IF(C96=4,VLOOKUP(B96,balance!$AU:$AZ,5,FALSE),IF(C96=5,VLOOKUP(B96-1,balance!$AU:$AZ,6,FALSE),0)))))</f>
        <v>2080</v>
      </c>
      <c r="F96">
        <v>53</v>
      </c>
      <c r="G96">
        <f>IF(C96=1,VLOOKUP(FoxFire!B96,balance!$U:$Z,2,FALSE),IF(C96=2,VLOOKUP(B96,balance!$U:$Z,3,FALSE),IF(C96=3,VLOOKUP(B96,balance!$U:$Z,4,FALSE),IF(C96=4,VLOOKUP(B96,balance!$U:$Z,5,FALSE),IF(C96=5,VLOOKUP(B96-1,balance!$U:$Z,6,FALSE),0)))))/100</f>
        <v>1.4999999999999999E-2</v>
      </c>
      <c r="H96">
        <v>2</v>
      </c>
      <c r="I96" s="1">
        <f>IF(C96=1,VLOOKUP(FoxFire!B96,balance!$AF:$AJ,2,FALSE),IF(C96=2,VLOOKUP(B96,balance!$AF:$AJ,3,FALSE),IF(C96=3,VLOOKUP(B96,balance!$AF:$AJ,4,FALSE),IF(C96=4,VLOOKUP(B96,balance!$AF:$AJ,5,FALSE),IF(C96=5,VLOOKUP(B96,balance!$AF:$AK,6,FALSE),0)))))*1000000000000</f>
        <v>290000000000</v>
      </c>
      <c r="J96">
        <f>VLOOKUP(B96,balance!AU:BD,10,FALSE)</f>
        <v>10790</v>
      </c>
    </row>
    <row r="97" spans="1:10" x14ac:dyDescent="0.3">
      <c r="A97">
        <v>95</v>
      </c>
      <c r="B97">
        <f t="shared" si="3"/>
        <v>20</v>
      </c>
      <c r="C97">
        <f t="shared" si="2"/>
        <v>1</v>
      </c>
      <c r="D97">
        <v>9026</v>
      </c>
      <c r="E97" s="1">
        <f>IF(C97=1,VLOOKUP(B97,balance!$AU:$AZ,2,FALSE),IF(C97=2,VLOOKUP(B97,balance!$AU:$AZ,3,FALSE),IF(C97=3,VLOOKUP(B97,balance!$AU:$AZ,4,FALSE),IF(C97=4,VLOOKUP(B97,balance!$AU:$AZ,5,FALSE),IF(C97=5,VLOOKUP(B97-1,balance!$AU:$AZ,6,FALSE),0)))))</f>
        <v>500</v>
      </c>
      <c r="F97">
        <v>53</v>
      </c>
      <c r="G97">
        <f>IF(C97=1,VLOOKUP(FoxFire!B97,balance!$U:$Z,2,FALSE),IF(C97=2,VLOOKUP(B97,balance!$U:$Z,3,FALSE),IF(C97=3,VLOOKUP(B97,balance!$U:$Z,4,FALSE),IF(C97=4,VLOOKUP(B97,balance!$U:$Z,5,FALSE),IF(C97=5,VLOOKUP(B97-1,balance!$U:$Z,6,FALSE),0)))))/100</f>
        <v>1.1899999999999999E-3</v>
      </c>
      <c r="H97">
        <v>2</v>
      </c>
      <c r="I97" s="1">
        <f>IF(C97=1,VLOOKUP(FoxFire!B97,balance!$AF:$AJ,2,FALSE),IF(C97=2,VLOOKUP(B97,balance!$AF:$AJ,3,FALSE),IF(C97=3,VLOOKUP(B97,balance!$AF:$AJ,4,FALSE),IF(C97=4,VLOOKUP(B97,balance!$AF:$AJ,5,FALSE),IF(C97=5,VLOOKUP(B97,balance!$AF:$AK,6,FALSE),0)))))*1000000000000</f>
        <v>72500000000</v>
      </c>
      <c r="J97">
        <f>VLOOKUP(B97,balance!AU:BD,10,FALSE)</f>
        <v>10790</v>
      </c>
    </row>
    <row r="98" spans="1:10" x14ac:dyDescent="0.3">
      <c r="A98">
        <v>96</v>
      </c>
      <c r="B98">
        <f t="shared" si="3"/>
        <v>20</v>
      </c>
      <c r="C98">
        <f t="shared" si="2"/>
        <v>2</v>
      </c>
      <c r="D98">
        <v>9026</v>
      </c>
      <c r="E98" s="1">
        <f>IF(C98=1,VLOOKUP(B98,balance!$AU:$AZ,2,FALSE),IF(C98=2,VLOOKUP(B98,balance!$AU:$AZ,3,FALSE),IF(C98=3,VLOOKUP(B98,balance!$AU:$AZ,4,FALSE),IF(C98=4,VLOOKUP(B98,balance!$AU:$AZ,5,FALSE),IF(C98=5,VLOOKUP(B98-1,balance!$AU:$AZ,6,FALSE),0)))))</f>
        <v>500</v>
      </c>
      <c r="F98">
        <v>53</v>
      </c>
      <c r="G98">
        <f>IF(C98=1,VLOOKUP(FoxFire!B98,balance!$U:$Z,2,FALSE),IF(C98=2,VLOOKUP(B98,balance!$U:$Z,3,FALSE),IF(C98=3,VLOOKUP(B98,balance!$U:$Z,4,FALSE),IF(C98=4,VLOOKUP(B98,balance!$U:$Z,5,FALSE),IF(C98=5,VLOOKUP(B98-1,balance!$U:$Z,6,FALSE),0)))))/100</f>
        <v>1.1899999999999999E-3</v>
      </c>
      <c r="H98">
        <v>2</v>
      </c>
      <c r="I98" s="1">
        <f>IF(C98=1,VLOOKUP(FoxFire!B98,balance!$AF:$AJ,2,FALSE),IF(C98=2,VLOOKUP(B98,balance!$AF:$AJ,3,FALSE),IF(C98=3,VLOOKUP(B98,balance!$AF:$AJ,4,FALSE),IF(C98=4,VLOOKUP(B98,balance!$AF:$AJ,5,FALSE),IF(C98=5,VLOOKUP(B98,balance!$AF:$AK,6,FALSE),0)))))*1000000000000</f>
        <v>72500000000</v>
      </c>
      <c r="J98">
        <f>VLOOKUP(B98,balance!AU:BD,10,FALSE)</f>
        <v>10790</v>
      </c>
    </row>
    <row r="99" spans="1:10" x14ac:dyDescent="0.3">
      <c r="A99">
        <v>97</v>
      </c>
      <c r="B99">
        <f t="shared" si="3"/>
        <v>20</v>
      </c>
      <c r="C99">
        <f t="shared" si="2"/>
        <v>3</v>
      </c>
      <c r="D99">
        <v>9026</v>
      </c>
      <c r="E99" s="1">
        <f>IF(C99=1,VLOOKUP(B99,balance!$AU:$AZ,2,FALSE),IF(C99=2,VLOOKUP(B99,balance!$AU:$AZ,3,FALSE),IF(C99=3,VLOOKUP(B99,balance!$AU:$AZ,4,FALSE),IF(C99=4,VLOOKUP(B99,balance!$AU:$AZ,5,FALSE),IF(C99=5,VLOOKUP(B99-1,balance!$AU:$AZ,6,FALSE),0)))))</f>
        <v>500</v>
      </c>
      <c r="F99">
        <v>53</v>
      </c>
      <c r="G99">
        <f>IF(C99=1,VLOOKUP(FoxFire!B99,balance!$U:$Z,2,FALSE),IF(C99=2,VLOOKUP(B99,balance!$U:$Z,3,FALSE),IF(C99=3,VLOOKUP(B99,balance!$U:$Z,4,FALSE),IF(C99=4,VLOOKUP(B99,balance!$U:$Z,5,FALSE),IF(C99=5,VLOOKUP(B99-1,balance!$U:$Z,6,FALSE),0)))))/100</f>
        <v>1.1899999999999999E-3</v>
      </c>
      <c r="H99">
        <v>2</v>
      </c>
      <c r="I99" s="1">
        <f>IF(C99=1,VLOOKUP(FoxFire!B99,balance!$AF:$AJ,2,FALSE),IF(C99=2,VLOOKUP(B99,balance!$AF:$AJ,3,FALSE),IF(C99=3,VLOOKUP(B99,balance!$AF:$AJ,4,FALSE),IF(C99=4,VLOOKUP(B99,balance!$AF:$AJ,5,FALSE),IF(C99=5,VLOOKUP(B99,balance!$AF:$AK,6,FALSE),0)))))*1000000000000</f>
        <v>72500000000</v>
      </c>
      <c r="J99">
        <f>VLOOKUP(B99,balance!AU:BD,10,FALSE)</f>
        <v>10790</v>
      </c>
    </row>
    <row r="100" spans="1:10" x14ac:dyDescent="0.3">
      <c r="A100">
        <v>98</v>
      </c>
      <c r="B100">
        <f t="shared" si="3"/>
        <v>20</v>
      </c>
      <c r="C100">
        <f t="shared" si="2"/>
        <v>4</v>
      </c>
      <c r="D100">
        <v>9026</v>
      </c>
      <c r="E100" s="1">
        <f>IF(C100=1,VLOOKUP(B100,balance!$AU:$AZ,2,FALSE),IF(C100=2,VLOOKUP(B100,balance!$AU:$AZ,3,FALSE),IF(C100=3,VLOOKUP(B100,balance!$AU:$AZ,4,FALSE),IF(C100=4,VLOOKUP(B100,balance!$AU:$AZ,5,FALSE),IF(C100=5,VLOOKUP(B100-1,balance!$AU:$AZ,6,FALSE),0)))))</f>
        <v>500</v>
      </c>
      <c r="F100">
        <v>53</v>
      </c>
      <c r="G100">
        <f>IF(C100=1,VLOOKUP(FoxFire!B100,balance!$U:$Z,2,FALSE),IF(C100=2,VLOOKUP(B100,balance!$U:$Z,3,FALSE),IF(C100=3,VLOOKUP(B100,balance!$U:$Z,4,FALSE),IF(C100=4,VLOOKUP(B100,balance!$U:$Z,5,FALSE),IF(C100=5,VLOOKUP(B100-1,balance!$U:$Z,6,FALSE),0)))))/100</f>
        <v>1.1899999999999999E-3</v>
      </c>
      <c r="H100">
        <v>2</v>
      </c>
      <c r="I100" s="1">
        <f>IF(C100=1,VLOOKUP(FoxFire!B100,balance!$AF:$AJ,2,FALSE),IF(C100=2,VLOOKUP(B100,balance!$AF:$AJ,3,FALSE),IF(C100=3,VLOOKUP(B100,balance!$AF:$AJ,4,FALSE),IF(C100=4,VLOOKUP(B100,balance!$AF:$AJ,5,FALSE),IF(C100=5,VLOOKUP(B100,balance!$AF:$AK,6,FALSE),0)))))*1000000000000</f>
        <v>72500000000</v>
      </c>
      <c r="J100">
        <f>VLOOKUP(B100,balance!AU:BD,10,FALSE)</f>
        <v>10790</v>
      </c>
    </row>
    <row r="101" spans="1:10" x14ac:dyDescent="0.3">
      <c r="A101">
        <v>99</v>
      </c>
      <c r="B101">
        <f t="shared" si="3"/>
        <v>21</v>
      </c>
      <c r="C101">
        <f t="shared" si="2"/>
        <v>5</v>
      </c>
      <c r="D101">
        <v>9026</v>
      </c>
      <c r="E101" s="1">
        <f>IF(C101=1,VLOOKUP(B101,balance!$AU:$AZ,2,FALSE),IF(C101=2,VLOOKUP(B101,balance!$AU:$AZ,3,FALSE),IF(C101=3,VLOOKUP(B101,balance!$AU:$AZ,4,FALSE),IF(C101=4,VLOOKUP(B101,balance!$AU:$AZ,5,FALSE),IF(C101=5,VLOOKUP(B101-1,balance!$AU:$AZ,6,FALSE),0)))))</f>
        <v>2100</v>
      </c>
      <c r="F101">
        <v>53</v>
      </c>
      <c r="G101">
        <f>IF(C101=1,VLOOKUP(FoxFire!B101,balance!$U:$Z,2,FALSE),IF(C101=2,VLOOKUP(B101,balance!$U:$Z,3,FALSE),IF(C101=3,VLOOKUP(B101,balance!$U:$Z,4,FALSE),IF(C101=4,VLOOKUP(B101,balance!$U:$Z,5,FALSE),IF(C101=5,VLOOKUP(B101-1,balance!$U:$Z,6,FALSE),0)))))/100</f>
        <v>1.5700000000000002E-2</v>
      </c>
      <c r="H101">
        <v>2</v>
      </c>
      <c r="I101" s="1">
        <f>IF(C101=1,VLOOKUP(FoxFire!B101,balance!$AF:$AJ,2,FALSE),IF(C101=2,VLOOKUP(B101,balance!$AF:$AJ,3,FALSE),IF(C101=3,VLOOKUP(B101,balance!$AF:$AJ,4,FALSE),IF(C101=4,VLOOKUP(B101,balance!$AF:$AJ,5,FALSE),IF(C101=5,VLOOKUP(B101,balance!$AF:$AK,6,FALSE),0)))))*1000000000000</f>
        <v>300000000000</v>
      </c>
      <c r="J101">
        <f>VLOOKUP(B101,balance!AU:BD,10,FALSE)</f>
        <v>13570</v>
      </c>
    </row>
    <row r="102" spans="1:10" x14ac:dyDescent="0.3">
      <c r="A102">
        <v>100</v>
      </c>
      <c r="B102">
        <f t="shared" si="3"/>
        <v>21</v>
      </c>
      <c r="C102">
        <f t="shared" si="2"/>
        <v>1</v>
      </c>
      <c r="D102">
        <v>9026</v>
      </c>
      <c r="E102" s="1">
        <f>IF(C102=1,VLOOKUP(B102,balance!$AU:$AZ,2,FALSE),IF(C102=2,VLOOKUP(B102,balance!$AU:$AZ,3,FALSE),IF(C102=3,VLOOKUP(B102,balance!$AU:$AZ,4,FALSE),IF(C102=4,VLOOKUP(B102,balance!$AU:$AZ,5,FALSE),IF(C102=5,VLOOKUP(B102-1,balance!$AU:$AZ,6,FALSE),0)))))</f>
        <v>500</v>
      </c>
      <c r="F102">
        <v>53</v>
      </c>
      <c r="G102">
        <f>IF(C102=1,VLOOKUP(FoxFire!B102,balance!$U:$Z,2,FALSE),IF(C102=2,VLOOKUP(B102,balance!$U:$Z,3,FALSE),IF(C102=3,VLOOKUP(B102,balance!$U:$Z,4,FALSE),IF(C102=4,VLOOKUP(B102,balance!$U:$Z,5,FALSE),IF(C102=5,VLOOKUP(B102-1,balance!$U:$Z,6,FALSE),0)))))/100</f>
        <v>1.1999999999999999E-3</v>
      </c>
      <c r="H102">
        <v>2</v>
      </c>
      <c r="I102" s="1">
        <f>IF(C102=1,VLOOKUP(FoxFire!B102,balance!$AF:$AJ,2,FALSE),IF(C102=2,VLOOKUP(B102,balance!$AF:$AJ,3,FALSE),IF(C102=3,VLOOKUP(B102,balance!$AF:$AJ,4,FALSE),IF(C102=4,VLOOKUP(B102,balance!$AF:$AJ,5,FALSE),IF(C102=5,VLOOKUP(B102,balance!$AF:$AK,6,FALSE),0)))))*1000000000000</f>
        <v>75000000000</v>
      </c>
      <c r="J102">
        <f>VLOOKUP(B102,balance!AU:BD,10,FALSE)</f>
        <v>13570</v>
      </c>
    </row>
    <row r="103" spans="1:10" x14ac:dyDescent="0.3">
      <c r="A103">
        <v>101</v>
      </c>
      <c r="B103">
        <f t="shared" si="3"/>
        <v>21</v>
      </c>
      <c r="C103">
        <f t="shared" si="2"/>
        <v>2</v>
      </c>
      <c r="D103">
        <v>9026</v>
      </c>
      <c r="E103" s="1">
        <f>IF(C103=1,VLOOKUP(B103,balance!$AU:$AZ,2,FALSE),IF(C103=2,VLOOKUP(B103,balance!$AU:$AZ,3,FALSE),IF(C103=3,VLOOKUP(B103,balance!$AU:$AZ,4,FALSE),IF(C103=4,VLOOKUP(B103,balance!$AU:$AZ,5,FALSE),IF(C103=5,VLOOKUP(B103-1,balance!$AU:$AZ,6,FALSE),0)))))</f>
        <v>500</v>
      </c>
      <c r="F103">
        <v>53</v>
      </c>
      <c r="G103">
        <f>IF(C103=1,VLOOKUP(FoxFire!B103,balance!$U:$Z,2,FALSE),IF(C103=2,VLOOKUP(B103,balance!$U:$Z,3,FALSE),IF(C103=3,VLOOKUP(B103,balance!$U:$Z,4,FALSE),IF(C103=4,VLOOKUP(B103,balance!$U:$Z,5,FALSE),IF(C103=5,VLOOKUP(B103-1,balance!$U:$Z,6,FALSE),0)))))/100</f>
        <v>1.1999999999999999E-3</v>
      </c>
      <c r="H103">
        <v>2</v>
      </c>
      <c r="I103" s="1">
        <f>IF(C103=1,VLOOKUP(FoxFire!B103,balance!$AF:$AJ,2,FALSE),IF(C103=2,VLOOKUP(B103,balance!$AF:$AJ,3,FALSE),IF(C103=3,VLOOKUP(B103,balance!$AF:$AJ,4,FALSE),IF(C103=4,VLOOKUP(B103,balance!$AF:$AJ,5,FALSE),IF(C103=5,VLOOKUP(B103,balance!$AF:$AK,6,FALSE),0)))))*1000000000000</f>
        <v>75000000000</v>
      </c>
      <c r="J103">
        <f>VLOOKUP(B103,balance!AU:BD,10,FALSE)</f>
        <v>13570</v>
      </c>
    </row>
    <row r="104" spans="1:10" x14ac:dyDescent="0.3">
      <c r="A104">
        <v>102</v>
      </c>
      <c r="B104">
        <f t="shared" si="3"/>
        <v>21</v>
      </c>
      <c r="C104">
        <f t="shared" si="2"/>
        <v>3</v>
      </c>
      <c r="D104">
        <v>9026</v>
      </c>
      <c r="E104" s="1">
        <f>IF(C104=1,VLOOKUP(B104,balance!$AU:$AZ,2,FALSE),IF(C104=2,VLOOKUP(B104,balance!$AU:$AZ,3,FALSE),IF(C104=3,VLOOKUP(B104,balance!$AU:$AZ,4,FALSE),IF(C104=4,VLOOKUP(B104,balance!$AU:$AZ,5,FALSE),IF(C104=5,VLOOKUP(B104-1,balance!$AU:$AZ,6,FALSE),0)))))</f>
        <v>500</v>
      </c>
      <c r="F104">
        <v>53</v>
      </c>
      <c r="G104">
        <f>IF(C104=1,VLOOKUP(FoxFire!B104,balance!$U:$Z,2,FALSE),IF(C104=2,VLOOKUP(B104,balance!$U:$Z,3,FALSE),IF(C104=3,VLOOKUP(B104,balance!$U:$Z,4,FALSE),IF(C104=4,VLOOKUP(B104,balance!$U:$Z,5,FALSE),IF(C104=5,VLOOKUP(B104-1,balance!$U:$Z,6,FALSE),0)))))/100</f>
        <v>1.1999999999999999E-3</v>
      </c>
      <c r="H104">
        <v>2</v>
      </c>
      <c r="I104" s="1">
        <f>IF(C104=1,VLOOKUP(FoxFire!B104,balance!$AF:$AJ,2,FALSE),IF(C104=2,VLOOKUP(B104,balance!$AF:$AJ,3,FALSE),IF(C104=3,VLOOKUP(B104,balance!$AF:$AJ,4,FALSE),IF(C104=4,VLOOKUP(B104,balance!$AF:$AJ,5,FALSE),IF(C104=5,VLOOKUP(B104,balance!$AF:$AK,6,FALSE),0)))))*1000000000000</f>
        <v>75000000000</v>
      </c>
      <c r="J104">
        <f>VLOOKUP(B104,balance!AU:BD,10,FALSE)</f>
        <v>13570</v>
      </c>
    </row>
    <row r="105" spans="1:10" x14ac:dyDescent="0.3">
      <c r="A105">
        <v>103</v>
      </c>
      <c r="B105">
        <f t="shared" si="3"/>
        <v>21</v>
      </c>
      <c r="C105">
        <f t="shared" si="2"/>
        <v>4</v>
      </c>
      <c r="D105">
        <v>9026</v>
      </c>
      <c r="E105" s="1">
        <f>IF(C105=1,VLOOKUP(B105,balance!$AU:$AZ,2,FALSE),IF(C105=2,VLOOKUP(B105,balance!$AU:$AZ,3,FALSE),IF(C105=3,VLOOKUP(B105,balance!$AU:$AZ,4,FALSE),IF(C105=4,VLOOKUP(B105,balance!$AU:$AZ,5,FALSE),IF(C105=5,VLOOKUP(B105-1,balance!$AU:$AZ,6,FALSE),0)))))</f>
        <v>500</v>
      </c>
      <c r="F105">
        <v>53</v>
      </c>
      <c r="G105">
        <f>IF(C105=1,VLOOKUP(FoxFire!B105,balance!$U:$Z,2,FALSE),IF(C105=2,VLOOKUP(B105,balance!$U:$Z,3,FALSE),IF(C105=3,VLOOKUP(B105,balance!$U:$Z,4,FALSE),IF(C105=4,VLOOKUP(B105,balance!$U:$Z,5,FALSE),IF(C105=5,VLOOKUP(B105-1,balance!$U:$Z,6,FALSE),0)))))/100</f>
        <v>1.1999999999999999E-3</v>
      </c>
      <c r="H105">
        <v>2</v>
      </c>
      <c r="I105" s="1">
        <f>IF(C105=1,VLOOKUP(FoxFire!B105,balance!$AF:$AJ,2,FALSE),IF(C105=2,VLOOKUP(B105,balance!$AF:$AJ,3,FALSE),IF(C105=3,VLOOKUP(B105,balance!$AF:$AJ,4,FALSE),IF(C105=4,VLOOKUP(B105,balance!$AF:$AJ,5,FALSE),IF(C105=5,VLOOKUP(B105,balance!$AF:$AK,6,FALSE),0)))))*1000000000000</f>
        <v>75000000000</v>
      </c>
      <c r="J105">
        <f>VLOOKUP(B105,balance!AU:BD,10,FALSE)</f>
        <v>13570</v>
      </c>
    </row>
    <row r="106" spans="1:10" x14ac:dyDescent="0.3">
      <c r="A106">
        <v>104</v>
      </c>
      <c r="B106">
        <f t="shared" si="3"/>
        <v>22</v>
      </c>
      <c r="C106">
        <f t="shared" si="2"/>
        <v>5</v>
      </c>
      <c r="D106">
        <v>9026</v>
      </c>
      <c r="E106" s="1">
        <f>IF(C106=1,VLOOKUP(B106,balance!$AU:$AZ,2,FALSE),IF(C106=2,VLOOKUP(B106,balance!$AU:$AZ,3,FALSE),IF(C106=3,VLOOKUP(B106,balance!$AU:$AZ,4,FALSE),IF(C106=4,VLOOKUP(B106,balance!$AU:$AZ,5,FALSE),IF(C106=5,VLOOKUP(B106-1,balance!$AU:$AZ,6,FALSE),0)))))</f>
        <v>2120</v>
      </c>
      <c r="F106">
        <v>53</v>
      </c>
      <c r="G106">
        <f>IF(C106=1,VLOOKUP(FoxFire!B106,balance!$U:$Z,2,FALSE),IF(C106=2,VLOOKUP(B106,balance!$U:$Z,3,FALSE),IF(C106=3,VLOOKUP(B106,balance!$U:$Z,4,FALSE),IF(C106=4,VLOOKUP(B106,balance!$U:$Z,5,FALSE),IF(C106=5,VLOOKUP(B106-1,balance!$U:$Z,6,FALSE),0)))))/100</f>
        <v>1.6500000000000001E-2</v>
      </c>
      <c r="H106">
        <v>2</v>
      </c>
      <c r="I106" s="1">
        <f>IF(C106=1,VLOOKUP(FoxFire!B106,balance!$AF:$AJ,2,FALSE),IF(C106=2,VLOOKUP(B106,balance!$AF:$AJ,3,FALSE),IF(C106=3,VLOOKUP(B106,balance!$AF:$AJ,4,FALSE),IF(C106=4,VLOOKUP(B106,balance!$AF:$AJ,5,FALSE),IF(C106=5,VLOOKUP(B106,balance!$AF:$AK,6,FALSE),0)))))*1000000000000</f>
        <v>320000000000</v>
      </c>
      <c r="J106">
        <f>VLOOKUP(B106,balance!AU:BD,10,FALSE)</f>
        <v>16720</v>
      </c>
    </row>
    <row r="107" spans="1:10" x14ac:dyDescent="0.3">
      <c r="A107">
        <v>105</v>
      </c>
      <c r="B107">
        <f t="shared" si="3"/>
        <v>22</v>
      </c>
      <c r="C107">
        <f t="shared" si="2"/>
        <v>1</v>
      </c>
      <c r="D107">
        <v>9026</v>
      </c>
      <c r="E107" s="1">
        <f>IF(C107=1,VLOOKUP(B107,balance!$AU:$AZ,2,FALSE),IF(C107=2,VLOOKUP(B107,balance!$AU:$AZ,3,FALSE),IF(C107=3,VLOOKUP(B107,balance!$AU:$AZ,4,FALSE),IF(C107=4,VLOOKUP(B107,balance!$AU:$AZ,5,FALSE),IF(C107=5,VLOOKUP(B107-1,balance!$AU:$AZ,6,FALSE),0)))))</f>
        <v>500</v>
      </c>
      <c r="F107">
        <v>53</v>
      </c>
      <c r="G107">
        <f>IF(C107=1,VLOOKUP(FoxFire!B107,balance!$U:$Z,2,FALSE),IF(C107=2,VLOOKUP(B107,balance!$U:$Z,3,FALSE),IF(C107=3,VLOOKUP(B107,balance!$U:$Z,4,FALSE),IF(C107=4,VLOOKUP(B107,balance!$U:$Z,5,FALSE),IF(C107=5,VLOOKUP(B107-1,balance!$U:$Z,6,FALSE),0)))))/100</f>
        <v>1.2099999999999999E-3</v>
      </c>
      <c r="H107">
        <v>2</v>
      </c>
      <c r="I107" s="1">
        <f>IF(C107=1,VLOOKUP(FoxFire!B107,balance!$AF:$AJ,2,FALSE),IF(C107=2,VLOOKUP(B107,balance!$AF:$AJ,3,FALSE),IF(C107=3,VLOOKUP(B107,balance!$AF:$AJ,4,FALSE),IF(C107=4,VLOOKUP(B107,balance!$AF:$AJ,5,FALSE),IF(C107=5,VLOOKUP(B107,balance!$AF:$AK,6,FALSE),0)))))*1000000000000</f>
        <v>80000000000</v>
      </c>
      <c r="J107">
        <f>VLOOKUP(B107,balance!AU:BD,10,FALSE)</f>
        <v>16720</v>
      </c>
    </row>
    <row r="108" spans="1:10" x14ac:dyDescent="0.3">
      <c r="A108">
        <v>106</v>
      </c>
      <c r="B108">
        <f t="shared" si="3"/>
        <v>22</v>
      </c>
      <c r="C108">
        <f t="shared" si="2"/>
        <v>2</v>
      </c>
      <c r="D108">
        <v>9026</v>
      </c>
      <c r="E108" s="1">
        <f>IF(C108=1,VLOOKUP(B108,balance!$AU:$AZ,2,FALSE),IF(C108=2,VLOOKUP(B108,balance!$AU:$AZ,3,FALSE),IF(C108=3,VLOOKUP(B108,balance!$AU:$AZ,4,FALSE),IF(C108=4,VLOOKUP(B108,balance!$AU:$AZ,5,FALSE),IF(C108=5,VLOOKUP(B108-1,balance!$AU:$AZ,6,FALSE),0)))))</f>
        <v>500</v>
      </c>
      <c r="F108">
        <v>53</v>
      </c>
      <c r="G108">
        <f>IF(C108=1,VLOOKUP(FoxFire!B108,balance!$U:$Z,2,FALSE),IF(C108=2,VLOOKUP(B108,balance!$U:$Z,3,FALSE),IF(C108=3,VLOOKUP(B108,balance!$U:$Z,4,FALSE),IF(C108=4,VLOOKUP(B108,balance!$U:$Z,5,FALSE),IF(C108=5,VLOOKUP(B108-1,balance!$U:$Z,6,FALSE),0)))))/100</f>
        <v>1.2099999999999999E-3</v>
      </c>
      <c r="H108">
        <v>2</v>
      </c>
      <c r="I108" s="1">
        <f>IF(C108=1,VLOOKUP(FoxFire!B108,balance!$AF:$AJ,2,FALSE),IF(C108=2,VLOOKUP(B108,balance!$AF:$AJ,3,FALSE),IF(C108=3,VLOOKUP(B108,balance!$AF:$AJ,4,FALSE),IF(C108=4,VLOOKUP(B108,balance!$AF:$AJ,5,FALSE),IF(C108=5,VLOOKUP(B108,balance!$AF:$AK,6,FALSE),0)))))*1000000000000</f>
        <v>80000000000</v>
      </c>
      <c r="J108">
        <f>VLOOKUP(B108,balance!AU:BD,10,FALSE)</f>
        <v>16720</v>
      </c>
    </row>
    <row r="109" spans="1:10" x14ac:dyDescent="0.3">
      <c r="A109">
        <v>107</v>
      </c>
      <c r="B109">
        <f t="shared" si="3"/>
        <v>22</v>
      </c>
      <c r="C109">
        <f t="shared" si="2"/>
        <v>3</v>
      </c>
      <c r="D109">
        <v>9026</v>
      </c>
      <c r="E109" s="1">
        <f>IF(C109=1,VLOOKUP(B109,balance!$AU:$AZ,2,FALSE),IF(C109=2,VLOOKUP(B109,balance!$AU:$AZ,3,FALSE),IF(C109=3,VLOOKUP(B109,balance!$AU:$AZ,4,FALSE),IF(C109=4,VLOOKUP(B109,balance!$AU:$AZ,5,FALSE),IF(C109=5,VLOOKUP(B109-1,balance!$AU:$AZ,6,FALSE),0)))))</f>
        <v>500</v>
      </c>
      <c r="F109">
        <v>53</v>
      </c>
      <c r="G109">
        <f>IF(C109=1,VLOOKUP(FoxFire!B109,balance!$U:$Z,2,FALSE),IF(C109=2,VLOOKUP(B109,balance!$U:$Z,3,FALSE),IF(C109=3,VLOOKUP(B109,balance!$U:$Z,4,FALSE),IF(C109=4,VLOOKUP(B109,balance!$U:$Z,5,FALSE),IF(C109=5,VLOOKUP(B109-1,balance!$U:$Z,6,FALSE),0)))))/100</f>
        <v>1.2099999999999999E-3</v>
      </c>
      <c r="H109">
        <v>2</v>
      </c>
      <c r="I109" s="1">
        <f>IF(C109=1,VLOOKUP(FoxFire!B109,balance!$AF:$AJ,2,FALSE),IF(C109=2,VLOOKUP(B109,balance!$AF:$AJ,3,FALSE),IF(C109=3,VLOOKUP(B109,balance!$AF:$AJ,4,FALSE),IF(C109=4,VLOOKUP(B109,balance!$AF:$AJ,5,FALSE),IF(C109=5,VLOOKUP(B109,balance!$AF:$AK,6,FALSE),0)))))*1000000000000</f>
        <v>80000000000</v>
      </c>
      <c r="J109">
        <f>VLOOKUP(B109,balance!AU:BD,10,FALSE)</f>
        <v>16720</v>
      </c>
    </row>
    <row r="110" spans="1:10" x14ac:dyDescent="0.3">
      <c r="A110">
        <v>108</v>
      </c>
      <c r="B110">
        <f t="shared" si="3"/>
        <v>22</v>
      </c>
      <c r="C110">
        <f t="shared" si="2"/>
        <v>4</v>
      </c>
      <c r="D110">
        <v>9026</v>
      </c>
      <c r="E110" s="1">
        <f>IF(C110=1,VLOOKUP(B110,balance!$AU:$AZ,2,FALSE),IF(C110=2,VLOOKUP(B110,balance!$AU:$AZ,3,FALSE),IF(C110=3,VLOOKUP(B110,balance!$AU:$AZ,4,FALSE),IF(C110=4,VLOOKUP(B110,balance!$AU:$AZ,5,FALSE),IF(C110=5,VLOOKUP(B110-1,balance!$AU:$AZ,6,FALSE),0)))))</f>
        <v>500</v>
      </c>
      <c r="F110">
        <v>53</v>
      </c>
      <c r="G110">
        <f>IF(C110=1,VLOOKUP(FoxFire!B110,balance!$U:$Z,2,FALSE),IF(C110=2,VLOOKUP(B110,balance!$U:$Z,3,FALSE),IF(C110=3,VLOOKUP(B110,balance!$U:$Z,4,FALSE),IF(C110=4,VLOOKUP(B110,balance!$U:$Z,5,FALSE),IF(C110=5,VLOOKUP(B110-1,balance!$U:$Z,6,FALSE),0)))))/100</f>
        <v>1.2099999999999999E-3</v>
      </c>
      <c r="H110">
        <v>2</v>
      </c>
      <c r="I110" s="1">
        <f>IF(C110=1,VLOOKUP(FoxFire!B110,balance!$AF:$AJ,2,FALSE),IF(C110=2,VLOOKUP(B110,balance!$AF:$AJ,3,FALSE),IF(C110=3,VLOOKUP(B110,balance!$AF:$AJ,4,FALSE),IF(C110=4,VLOOKUP(B110,balance!$AF:$AJ,5,FALSE),IF(C110=5,VLOOKUP(B110,balance!$AF:$AK,6,FALSE),0)))))*1000000000000</f>
        <v>80000000000</v>
      </c>
      <c r="J110">
        <f>VLOOKUP(B110,balance!AU:BD,10,FALSE)</f>
        <v>16720</v>
      </c>
    </row>
    <row r="111" spans="1:10" x14ac:dyDescent="0.3">
      <c r="A111">
        <v>109</v>
      </c>
      <c r="B111">
        <f t="shared" si="3"/>
        <v>23</v>
      </c>
      <c r="C111">
        <f t="shared" si="2"/>
        <v>5</v>
      </c>
      <c r="D111">
        <v>9026</v>
      </c>
      <c r="E111" s="1">
        <f>IF(C111=1,VLOOKUP(B111,balance!$AU:$AZ,2,FALSE),IF(C111=2,VLOOKUP(B111,balance!$AU:$AZ,3,FALSE),IF(C111=3,VLOOKUP(B111,balance!$AU:$AZ,4,FALSE),IF(C111=4,VLOOKUP(B111,balance!$AU:$AZ,5,FALSE),IF(C111=5,VLOOKUP(B111-1,balance!$AU:$AZ,6,FALSE),0)))))</f>
        <v>2140</v>
      </c>
      <c r="F111">
        <v>53</v>
      </c>
      <c r="G111">
        <f>IF(C111=1,VLOOKUP(FoxFire!B111,balance!$U:$Z,2,FALSE),IF(C111=2,VLOOKUP(B111,balance!$U:$Z,3,FALSE),IF(C111=3,VLOOKUP(B111,balance!$U:$Z,4,FALSE),IF(C111=4,VLOOKUP(B111,balance!$U:$Z,5,FALSE),IF(C111=5,VLOOKUP(B111-1,balance!$U:$Z,6,FALSE),0)))))/100</f>
        <v>1.7299999999999999E-2</v>
      </c>
      <c r="H111">
        <v>2</v>
      </c>
      <c r="I111" s="1">
        <f>IF(C111=1,VLOOKUP(FoxFire!B111,balance!$AF:$AJ,2,FALSE),IF(C111=2,VLOOKUP(B111,balance!$AF:$AJ,3,FALSE),IF(C111=3,VLOOKUP(B111,balance!$AF:$AJ,4,FALSE),IF(C111=4,VLOOKUP(B111,balance!$AF:$AJ,5,FALSE),IF(C111=5,VLOOKUP(B111,balance!$AF:$AK,6,FALSE),0)))))*1000000000000</f>
        <v>340000000000</v>
      </c>
      <c r="J111">
        <f>VLOOKUP(B111,balance!AU:BD,10,FALSE)</f>
        <v>20240</v>
      </c>
    </row>
    <row r="112" spans="1:10" x14ac:dyDescent="0.3">
      <c r="A112">
        <v>110</v>
      </c>
      <c r="B112">
        <f t="shared" si="3"/>
        <v>23</v>
      </c>
      <c r="C112">
        <f t="shared" si="2"/>
        <v>1</v>
      </c>
      <c r="D112">
        <v>9026</v>
      </c>
      <c r="E112" s="1">
        <f>IF(C112=1,VLOOKUP(B112,balance!$AU:$AZ,2,FALSE),IF(C112=2,VLOOKUP(B112,balance!$AU:$AZ,3,FALSE),IF(C112=3,VLOOKUP(B112,balance!$AU:$AZ,4,FALSE),IF(C112=4,VLOOKUP(B112,balance!$AU:$AZ,5,FALSE),IF(C112=5,VLOOKUP(B112-1,balance!$AU:$AZ,6,FALSE),0)))))</f>
        <v>500</v>
      </c>
      <c r="F112">
        <v>53</v>
      </c>
      <c r="G112">
        <f>IF(C112=1,VLOOKUP(FoxFire!B112,balance!$U:$Z,2,FALSE),IF(C112=2,VLOOKUP(B112,balance!$U:$Z,3,FALSE),IF(C112=3,VLOOKUP(B112,balance!$U:$Z,4,FALSE),IF(C112=4,VLOOKUP(B112,balance!$U:$Z,5,FALSE),IF(C112=5,VLOOKUP(B112-1,balance!$U:$Z,6,FALSE),0)))))/100</f>
        <v>1.2199999999999999E-3</v>
      </c>
      <c r="H112">
        <v>2</v>
      </c>
      <c r="I112" s="1">
        <f>IF(C112=1,VLOOKUP(FoxFire!B112,balance!$AF:$AJ,2,FALSE),IF(C112=2,VLOOKUP(B112,balance!$AF:$AJ,3,FALSE),IF(C112=3,VLOOKUP(B112,balance!$AF:$AJ,4,FALSE),IF(C112=4,VLOOKUP(B112,balance!$AF:$AJ,5,FALSE),IF(C112=5,VLOOKUP(B112,balance!$AF:$AK,6,FALSE),0)))))*1000000000000</f>
        <v>85000000000</v>
      </c>
      <c r="J112">
        <f>VLOOKUP(B112,balance!AU:BD,10,FALSE)</f>
        <v>20240</v>
      </c>
    </row>
    <row r="113" spans="1:10" x14ac:dyDescent="0.3">
      <c r="A113">
        <v>111</v>
      </c>
      <c r="B113">
        <f t="shared" si="3"/>
        <v>23</v>
      </c>
      <c r="C113">
        <f t="shared" si="2"/>
        <v>2</v>
      </c>
      <c r="D113">
        <v>9026</v>
      </c>
      <c r="E113" s="1">
        <f>IF(C113=1,VLOOKUP(B113,balance!$AU:$AZ,2,FALSE),IF(C113=2,VLOOKUP(B113,balance!$AU:$AZ,3,FALSE),IF(C113=3,VLOOKUP(B113,balance!$AU:$AZ,4,FALSE),IF(C113=4,VLOOKUP(B113,balance!$AU:$AZ,5,FALSE),IF(C113=5,VLOOKUP(B113-1,balance!$AU:$AZ,6,FALSE),0)))))</f>
        <v>500</v>
      </c>
      <c r="F113">
        <v>53</v>
      </c>
      <c r="G113">
        <f>IF(C113=1,VLOOKUP(FoxFire!B113,balance!$U:$Z,2,FALSE),IF(C113=2,VLOOKUP(B113,balance!$U:$Z,3,FALSE),IF(C113=3,VLOOKUP(B113,balance!$U:$Z,4,FALSE),IF(C113=4,VLOOKUP(B113,balance!$U:$Z,5,FALSE),IF(C113=5,VLOOKUP(B113-1,balance!$U:$Z,6,FALSE),0)))))/100</f>
        <v>1.2199999999999999E-3</v>
      </c>
      <c r="H113">
        <v>2</v>
      </c>
      <c r="I113" s="1">
        <f>IF(C113=1,VLOOKUP(FoxFire!B113,balance!$AF:$AJ,2,FALSE),IF(C113=2,VLOOKUP(B113,balance!$AF:$AJ,3,FALSE),IF(C113=3,VLOOKUP(B113,balance!$AF:$AJ,4,FALSE),IF(C113=4,VLOOKUP(B113,balance!$AF:$AJ,5,FALSE),IF(C113=5,VLOOKUP(B113,balance!$AF:$AK,6,FALSE),0)))))*1000000000000</f>
        <v>85000000000</v>
      </c>
      <c r="J113">
        <f>VLOOKUP(B113,balance!AU:BD,10,FALSE)</f>
        <v>20240</v>
      </c>
    </row>
    <row r="114" spans="1:10" x14ac:dyDescent="0.3">
      <c r="A114">
        <v>112</v>
      </c>
      <c r="B114">
        <f t="shared" si="3"/>
        <v>23</v>
      </c>
      <c r="C114">
        <f t="shared" si="2"/>
        <v>3</v>
      </c>
      <c r="D114">
        <v>9026</v>
      </c>
      <c r="E114" s="1">
        <f>IF(C114=1,VLOOKUP(B114,balance!$AU:$AZ,2,FALSE),IF(C114=2,VLOOKUP(B114,balance!$AU:$AZ,3,FALSE),IF(C114=3,VLOOKUP(B114,balance!$AU:$AZ,4,FALSE),IF(C114=4,VLOOKUP(B114,balance!$AU:$AZ,5,FALSE),IF(C114=5,VLOOKUP(B114-1,balance!$AU:$AZ,6,FALSE),0)))))</f>
        <v>500</v>
      </c>
      <c r="F114">
        <v>53</v>
      </c>
      <c r="G114">
        <f>IF(C114=1,VLOOKUP(FoxFire!B114,balance!$U:$Z,2,FALSE),IF(C114=2,VLOOKUP(B114,balance!$U:$Z,3,FALSE),IF(C114=3,VLOOKUP(B114,balance!$U:$Z,4,FALSE),IF(C114=4,VLOOKUP(B114,balance!$U:$Z,5,FALSE),IF(C114=5,VLOOKUP(B114-1,balance!$U:$Z,6,FALSE),0)))))/100</f>
        <v>1.2199999999999999E-3</v>
      </c>
      <c r="H114">
        <v>2</v>
      </c>
      <c r="I114" s="1">
        <f>IF(C114=1,VLOOKUP(FoxFire!B114,balance!$AF:$AJ,2,FALSE),IF(C114=2,VLOOKUP(B114,balance!$AF:$AJ,3,FALSE),IF(C114=3,VLOOKUP(B114,balance!$AF:$AJ,4,FALSE),IF(C114=4,VLOOKUP(B114,balance!$AF:$AJ,5,FALSE),IF(C114=5,VLOOKUP(B114,balance!$AF:$AK,6,FALSE),0)))))*1000000000000</f>
        <v>85000000000</v>
      </c>
      <c r="J114">
        <f>VLOOKUP(B114,balance!AU:BD,10,FALSE)</f>
        <v>20240</v>
      </c>
    </row>
    <row r="115" spans="1:10" x14ac:dyDescent="0.3">
      <c r="A115">
        <v>113</v>
      </c>
      <c r="B115">
        <f t="shared" si="3"/>
        <v>23</v>
      </c>
      <c r="C115">
        <f t="shared" si="2"/>
        <v>4</v>
      </c>
      <c r="D115">
        <v>9026</v>
      </c>
      <c r="E115" s="1">
        <f>IF(C115=1,VLOOKUP(B115,balance!$AU:$AZ,2,FALSE),IF(C115=2,VLOOKUP(B115,balance!$AU:$AZ,3,FALSE),IF(C115=3,VLOOKUP(B115,balance!$AU:$AZ,4,FALSE),IF(C115=4,VLOOKUP(B115,balance!$AU:$AZ,5,FALSE),IF(C115=5,VLOOKUP(B115-1,balance!$AU:$AZ,6,FALSE),0)))))</f>
        <v>500</v>
      </c>
      <c r="F115">
        <v>53</v>
      </c>
      <c r="G115">
        <f>IF(C115=1,VLOOKUP(FoxFire!B115,balance!$U:$Z,2,FALSE),IF(C115=2,VLOOKUP(B115,balance!$U:$Z,3,FALSE),IF(C115=3,VLOOKUP(B115,balance!$U:$Z,4,FALSE),IF(C115=4,VLOOKUP(B115,balance!$U:$Z,5,FALSE),IF(C115=5,VLOOKUP(B115-1,balance!$U:$Z,6,FALSE),0)))))/100</f>
        <v>1.2199999999999999E-3</v>
      </c>
      <c r="H115">
        <v>2</v>
      </c>
      <c r="I115" s="1">
        <f>IF(C115=1,VLOOKUP(FoxFire!B115,balance!$AF:$AJ,2,FALSE),IF(C115=2,VLOOKUP(B115,balance!$AF:$AJ,3,FALSE),IF(C115=3,VLOOKUP(B115,balance!$AF:$AJ,4,FALSE),IF(C115=4,VLOOKUP(B115,balance!$AF:$AJ,5,FALSE),IF(C115=5,VLOOKUP(B115,balance!$AF:$AK,6,FALSE),0)))))*1000000000000</f>
        <v>85000000000</v>
      </c>
      <c r="J115">
        <f>VLOOKUP(B115,balance!AU:BD,10,FALSE)</f>
        <v>20240</v>
      </c>
    </row>
    <row r="116" spans="1:10" x14ac:dyDescent="0.3">
      <c r="A116">
        <v>114</v>
      </c>
      <c r="B116">
        <f t="shared" si="3"/>
        <v>24</v>
      </c>
      <c r="C116">
        <f t="shared" si="2"/>
        <v>5</v>
      </c>
      <c r="D116">
        <v>9026</v>
      </c>
      <c r="E116" s="1">
        <f>IF(C116=1,VLOOKUP(B116,balance!$AU:$AZ,2,FALSE),IF(C116=2,VLOOKUP(B116,balance!$AU:$AZ,3,FALSE),IF(C116=3,VLOOKUP(B116,balance!$AU:$AZ,4,FALSE),IF(C116=4,VLOOKUP(B116,balance!$AU:$AZ,5,FALSE),IF(C116=5,VLOOKUP(B116-1,balance!$AU:$AZ,6,FALSE),0)))))</f>
        <v>2160</v>
      </c>
      <c r="F116">
        <v>53</v>
      </c>
      <c r="G116">
        <f>IF(C116=1,VLOOKUP(FoxFire!B116,balance!$U:$Z,2,FALSE),IF(C116=2,VLOOKUP(B116,balance!$U:$Z,3,FALSE),IF(C116=3,VLOOKUP(B116,balance!$U:$Z,4,FALSE),IF(C116=4,VLOOKUP(B116,balance!$U:$Z,5,FALSE),IF(C116=5,VLOOKUP(B116-1,balance!$U:$Z,6,FALSE),0)))))/100</f>
        <v>1.8100000000000002E-2</v>
      </c>
      <c r="H116">
        <v>2</v>
      </c>
      <c r="I116" s="1">
        <f>IF(C116=1,VLOOKUP(FoxFire!B116,balance!$AF:$AJ,2,FALSE),IF(C116=2,VLOOKUP(B116,balance!$AF:$AJ,3,FALSE),IF(C116=3,VLOOKUP(B116,balance!$AF:$AJ,4,FALSE),IF(C116=4,VLOOKUP(B116,balance!$AF:$AJ,5,FALSE),IF(C116=5,VLOOKUP(B116,balance!$AF:$AK,6,FALSE),0)))))*1000000000000</f>
        <v>360000000000</v>
      </c>
      <c r="J116">
        <f>VLOOKUP(B116,balance!AU:BD,10,FALSE)</f>
        <v>24150</v>
      </c>
    </row>
    <row r="117" spans="1:10" x14ac:dyDescent="0.3">
      <c r="A117">
        <v>115</v>
      </c>
      <c r="B117">
        <f t="shared" si="3"/>
        <v>24</v>
      </c>
      <c r="C117">
        <f t="shared" si="2"/>
        <v>1</v>
      </c>
      <c r="D117">
        <v>9026</v>
      </c>
      <c r="E117" s="1">
        <f>IF(C117=1,VLOOKUP(B117,balance!$AU:$AZ,2,FALSE),IF(C117=2,VLOOKUP(B117,balance!$AU:$AZ,3,FALSE),IF(C117=3,VLOOKUP(B117,balance!$AU:$AZ,4,FALSE),IF(C117=4,VLOOKUP(B117,balance!$AU:$AZ,5,FALSE),IF(C117=5,VLOOKUP(B117-1,balance!$AU:$AZ,6,FALSE),0)))))</f>
        <v>500</v>
      </c>
      <c r="F117">
        <v>53</v>
      </c>
      <c r="G117">
        <f>IF(C117=1,VLOOKUP(FoxFire!B117,balance!$U:$Z,2,FALSE),IF(C117=2,VLOOKUP(B117,balance!$U:$Z,3,FALSE),IF(C117=3,VLOOKUP(B117,balance!$U:$Z,4,FALSE),IF(C117=4,VLOOKUP(B117,balance!$U:$Z,5,FALSE),IF(C117=5,VLOOKUP(B117-1,balance!$U:$Z,6,FALSE),0)))))/100</f>
        <v>1.23E-3</v>
      </c>
      <c r="H117">
        <v>2</v>
      </c>
      <c r="I117" s="1">
        <f>IF(C117=1,VLOOKUP(FoxFire!B117,balance!$AF:$AJ,2,FALSE),IF(C117=2,VLOOKUP(B117,balance!$AF:$AJ,3,FALSE),IF(C117=3,VLOOKUP(B117,balance!$AF:$AJ,4,FALSE),IF(C117=4,VLOOKUP(B117,balance!$AF:$AJ,5,FALSE),IF(C117=5,VLOOKUP(B117,balance!$AF:$AK,6,FALSE),0)))))*1000000000000</f>
        <v>90000000000</v>
      </c>
      <c r="J117">
        <f>VLOOKUP(B117,balance!AU:BD,10,FALSE)</f>
        <v>24150</v>
      </c>
    </row>
    <row r="118" spans="1:10" x14ac:dyDescent="0.3">
      <c r="A118">
        <v>116</v>
      </c>
      <c r="B118">
        <f t="shared" si="3"/>
        <v>24</v>
      </c>
      <c r="C118">
        <f t="shared" si="2"/>
        <v>2</v>
      </c>
      <c r="D118">
        <v>9026</v>
      </c>
      <c r="E118" s="1">
        <f>IF(C118=1,VLOOKUP(B118,balance!$AU:$AZ,2,FALSE),IF(C118=2,VLOOKUP(B118,balance!$AU:$AZ,3,FALSE),IF(C118=3,VLOOKUP(B118,balance!$AU:$AZ,4,FALSE),IF(C118=4,VLOOKUP(B118,balance!$AU:$AZ,5,FALSE),IF(C118=5,VLOOKUP(B118-1,balance!$AU:$AZ,6,FALSE),0)))))</f>
        <v>500</v>
      </c>
      <c r="F118">
        <v>53</v>
      </c>
      <c r="G118">
        <f>IF(C118=1,VLOOKUP(FoxFire!B118,balance!$U:$Z,2,FALSE),IF(C118=2,VLOOKUP(B118,balance!$U:$Z,3,FALSE),IF(C118=3,VLOOKUP(B118,balance!$U:$Z,4,FALSE),IF(C118=4,VLOOKUP(B118,balance!$U:$Z,5,FALSE),IF(C118=5,VLOOKUP(B118-1,balance!$U:$Z,6,FALSE),0)))))/100</f>
        <v>1.23E-3</v>
      </c>
      <c r="H118">
        <v>2</v>
      </c>
      <c r="I118" s="1">
        <f>IF(C118=1,VLOOKUP(FoxFire!B118,balance!$AF:$AJ,2,FALSE),IF(C118=2,VLOOKUP(B118,balance!$AF:$AJ,3,FALSE),IF(C118=3,VLOOKUP(B118,balance!$AF:$AJ,4,FALSE),IF(C118=4,VLOOKUP(B118,balance!$AF:$AJ,5,FALSE),IF(C118=5,VLOOKUP(B118,balance!$AF:$AK,6,FALSE),0)))))*1000000000000</f>
        <v>90000000000</v>
      </c>
      <c r="J118">
        <f>VLOOKUP(B118,balance!AU:BD,10,FALSE)</f>
        <v>24150</v>
      </c>
    </row>
    <row r="119" spans="1:10" x14ac:dyDescent="0.3">
      <c r="A119">
        <v>117</v>
      </c>
      <c r="B119">
        <f t="shared" si="3"/>
        <v>24</v>
      </c>
      <c r="C119">
        <f t="shared" si="2"/>
        <v>3</v>
      </c>
      <c r="D119">
        <v>9026</v>
      </c>
      <c r="E119" s="1">
        <f>IF(C119=1,VLOOKUP(B119,balance!$AU:$AZ,2,FALSE),IF(C119=2,VLOOKUP(B119,balance!$AU:$AZ,3,FALSE),IF(C119=3,VLOOKUP(B119,balance!$AU:$AZ,4,FALSE),IF(C119=4,VLOOKUP(B119,balance!$AU:$AZ,5,FALSE),IF(C119=5,VLOOKUP(B119-1,balance!$AU:$AZ,6,FALSE),0)))))</f>
        <v>500</v>
      </c>
      <c r="F119">
        <v>53</v>
      </c>
      <c r="G119">
        <f>IF(C119=1,VLOOKUP(FoxFire!B119,balance!$U:$Z,2,FALSE),IF(C119=2,VLOOKUP(B119,balance!$U:$Z,3,FALSE),IF(C119=3,VLOOKUP(B119,balance!$U:$Z,4,FALSE),IF(C119=4,VLOOKUP(B119,balance!$U:$Z,5,FALSE),IF(C119=5,VLOOKUP(B119-1,balance!$U:$Z,6,FALSE),0)))))/100</f>
        <v>1.23E-3</v>
      </c>
      <c r="H119">
        <v>2</v>
      </c>
      <c r="I119" s="1">
        <f>IF(C119=1,VLOOKUP(FoxFire!B119,balance!$AF:$AJ,2,FALSE),IF(C119=2,VLOOKUP(B119,balance!$AF:$AJ,3,FALSE),IF(C119=3,VLOOKUP(B119,balance!$AF:$AJ,4,FALSE),IF(C119=4,VLOOKUP(B119,balance!$AF:$AJ,5,FALSE),IF(C119=5,VLOOKUP(B119,balance!$AF:$AK,6,FALSE),0)))))*1000000000000</f>
        <v>90000000000</v>
      </c>
      <c r="J119">
        <f>VLOOKUP(B119,balance!AU:BD,10,FALSE)</f>
        <v>24150</v>
      </c>
    </row>
    <row r="120" spans="1:10" x14ac:dyDescent="0.3">
      <c r="A120">
        <v>118</v>
      </c>
      <c r="B120">
        <f t="shared" si="3"/>
        <v>24</v>
      </c>
      <c r="C120">
        <f t="shared" si="2"/>
        <v>4</v>
      </c>
      <c r="D120">
        <v>9026</v>
      </c>
      <c r="E120" s="1">
        <f>IF(C120=1,VLOOKUP(B120,balance!$AU:$AZ,2,FALSE),IF(C120=2,VLOOKUP(B120,balance!$AU:$AZ,3,FALSE),IF(C120=3,VLOOKUP(B120,balance!$AU:$AZ,4,FALSE),IF(C120=4,VLOOKUP(B120,balance!$AU:$AZ,5,FALSE),IF(C120=5,VLOOKUP(B120-1,balance!$AU:$AZ,6,FALSE),0)))))</f>
        <v>500</v>
      </c>
      <c r="F120">
        <v>53</v>
      </c>
      <c r="G120">
        <f>IF(C120=1,VLOOKUP(FoxFire!B120,balance!$U:$Z,2,FALSE),IF(C120=2,VLOOKUP(B120,balance!$U:$Z,3,FALSE),IF(C120=3,VLOOKUP(B120,balance!$U:$Z,4,FALSE),IF(C120=4,VLOOKUP(B120,balance!$U:$Z,5,FALSE),IF(C120=5,VLOOKUP(B120-1,balance!$U:$Z,6,FALSE),0)))))/100</f>
        <v>1.23E-3</v>
      </c>
      <c r="H120">
        <v>2</v>
      </c>
      <c r="I120" s="1">
        <f>IF(C120=1,VLOOKUP(FoxFire!B120,balance!$AF:$AJ,2,FALSE),IF(C120=2,VLOOKUP(B120,balance!$AF:$AJ,3,FALSE),IF(C120=3,VLOOKUP(B120,balance!$AF:$AJ,4,FALSE),IF(C120=4,VLOOKUP(B120,balance!$AF:$AJ,5,FALSE),IF(C120=5,VLOOKUP(B120,balance!$AF:$AK,6,FALSE),0)))))*1000000000000</f>
        <v>90000000000</v>
      </c>
      <c r="J120">
        <f>VLOOKUP(B120,balance!AU:BD,10,FALSE)</f>
        <v>24150</v>
      </c>
    </row>
    <row r="121" spans="1:10" x14ac:dyDescent="0.3">
      <c r="A121">
        <v>119</v>
      </c>
      <c r="B121">
        <f t="shared" si="3"/>
        <v>25</v>
      </c>
      <c r="C121">
        <f t="shared" si="2"/>
        <v>5</v>
      </c>
      <c r="D121">
        <v>9026</v>
      </c>
      <c r="E121" s="1">
        <f>IF(C121=1,VLOOKUP(B121,balance!$AU:$AZ,2,FALSE),IF(C121=2,VLOOKUP(B121,balance!$AU:$AZ,3,FALSE),IF(C121=3,VLOOKUP(B121,balance!$AU:$AZ,4,FALSE),IF(C121=4,VLOOKUP(B121,balance!$AU:$AZ,5,FALSE),IF(C121=5,VLOOKUP(B121-1,balance!$AU:$AZ,6,FALSE),0)))))</f>
        <v>2180</v>
      </c>
      <c r="F121">
        <v>53</v>
      </c>
      <c r="G121">
        <f>IF(C121=1,VLOOKUP(FoxFire!B121,balance!$U:$Z,2,FALSE),IF(C121=2,VLOOKUP(B121,balance!$U:$Z,3,FALSE),IF(C121=3,VLOOKUP(B121,balance!$U:$Z,4,FALSE),IF(C121=4,VLOOKUP(B121,balance!$U:$Z,5,FALSE),IF(C121=5,VLOOKUP(B121-1,balance!$U:$Z,6,FALSE),0)))))/100</f>
        <v>1.89E-2</v>
      </c>
      <c r="H121">
        <v>2</v>
      </c>
      <c r="I121" s="1">
        <f>IF(C121=1,VLOOKUP(FoxFire!B121,balance!$AF:$AJ,2,FALSE),IF(C121=2,VLOOKUP(B121,balance!$AF:$AJ,3,FALSE),IF(C121=3,VLOOKUP(B121,balance!$AF:$AJ,4,FALSE),IF(C121=4,VLOOKUP(B121,balance!$AF:$AJ,5,FALSE),IF(C121=5,VLOOKUP(B121,balance!$AF:$AK,6,FALSE),0)))))*1000000000000</f>
        <v>380000000000</v>
      </c>
      <c r="J121">
        <f>VLOOKUP(B121,balance!AU:BD,10,FALSE)</f>
        <v>28450</v>
      </c>
    </row>
    <row r="122" spans="1:10" x14ac:dyDescent="0.3">
      <c r="A122">
        <v>120</v>
      </c>
      <c r="B122">
        <f t="shared" si="3"/>
        <v>25</v>
      </c>
      <c r="C122">
        <f t="shared" si="2"/>
        <v>1</v>
      </c>
      <c r="D122">
        <v>9026</v>
      </c>
      <c r="E122" s="1">
        <f>IF(C122=1,VLOOKUP(B122,balance!$AU:$AZ,2,FALSE),IF(C122=2,VLOOKUP(B122,balance!$AU:$AZ,3,FALSE),IF(C122=3,VLOOKUP(B122,balance!$AU:$AZ,4,FALSE),IF(C122=4,VLOOKUP(B122,balance!$AU:$AZ,5,FALSE),IF(C122=5,VLOOKUP(B122-1,balance!$AU:$AZ,6,FALSE),0)))))</f>
        <v>500</v>
      </c>
      <c r="F122">
        <v>53</v>
      </c>
      <c r="G122">
        <f>IF(C122=1,VLOOKUP(FoxFire!B122,balance!$U:$Z,2,FALSE),IF(C122=2,VLOOKUP(B122,balance!$U:$Z,3,FALSE),IF(C122=3,VLOOKUP(B122,balance!$U:$Z,4,FALSE),IF(C122=4,VLOOKUP(B122,balance!$U:$Z,5,FALSE),IF(C122=5,VLOOKUP(B122-1,balance!$U:$Z,6,FALSE),0)))))/100</f>
        <v>1.24E-3</v>
      </c>
      <c r="H122">
        <v>2</v>
      </c>
      <c r="I122" s="1">
        <f>IF(C122=1,VLOOKUP(FoxFire!B122,balance!$AF:$AJ,2,FALSE),IF(C122=2,VLOOKUP(B122,balance!$AF:$AJ,3,FALSE),IF(C122=3,VLOOKUP(B122,balance!$AF:$AJ,4,FALSE),IF(C122=4,VLOOKUP(B122,balance!$AF:$AJ,5,FALSE),IF(C122=5,VLOOKUP(B122,balance!$AF:$AK,6,FALSE),0)))))*1000000000000</f>
        <v>95000000000</v>
      </c>
      <c r="J122">
        <f>VLOOKUP(B122,balance!AU:BD,10,FALSE)</f>
        <v>28450</v>
      </c>
    </row>
    <row r="123" spans="1:10" x14ac:dyDescent="0.3">
      <c r="A123">
        <v>121</v>
      </c>
      <c r="B123">
        <f t="shared" si="3"/>
        <v>25</v>
      </c>
      <c r="C123">
        <f t="shared" si="2"/>
        <v>2</v>
      </c>
      <c r="D123">
        <v>9026</v>
      </c>
      <c r="E123" s="1">
        <f>IF(C123=1,VLOOKUP(B123,balance!$AU:$AZ,2,FALSE),IF(C123=2,VLOOKUP(B123,balance!$AU:$AZ,3,FALSE),IF(C123=3,VLOOKUP(B123,balance!$AU:$AZ,4,FALSE),IF(C123=4,VLOOKUP(B123,balance!$AU:$AZ,5,FALSE),IF(C123=5,VLOOKUP(B123-1,balance!$AU:$AZ,6,FALSE),0)))))</f>
        <v>500</v>
      </c>
      <c r="F123">
        <v>53</v>
      </c>
      <c r="G123">
        <f>IF(C123=1,VLOOKUP(FoxFire!B123,balance!$U:$Z,2,FALSE),IF(C123=2,VLOOKUP(B123,balance!$U:$Z,3,FALSE),IF(C123=3,VLOOKUP(B123,balance!$U:$Z,4,FALSE),IF(C123=4,VLOOKUP(B123,balance!$U:$Z,5,FALSE),IF(C123=5,VLOOKUP(B123-1,balance!$U:$Z,6,FALSE),0)))))/100</f>
        <v>1.24E-3</v>
      </c>
      <c r="H123">
        <v>2</v>
      </c>
      <c r="I123" s="1">
        <f>IF(C123=1,VLOOKUP(FoxFire!B123,balance!$AF:$AJ,2,FALSE),IF(C123=2,VLOOKUP(B123,balance!$AF:$AJ,3,FALSE),IF(C123=3,VLOOKUP(B123,balance!$AF:$AJ,4,FALSE),IF(C123=4,VLOOKUP(B123,balance!$AF:$AJ,5,FALSE),IF(C123=5,VLOOKUP(B123,balance!$AF:$AK,6,FALSE),0)))))*1000000000000</f>
        <v>95000000000</v>
      </c>
      <c r="J123">
        <f>VLOOKUP(B123,balance!AU:BD,10,FALSE)</f>
        <v>28450</v>
      </c>
    </row>
    <row r="124" spans="1:10" x14ac:dyDescent="0.3">
      <c r="A124">
        <v>122</v>
      </c>
      <c r="B124">
        <f t="shared" si="3"/>
        <v>25</v>
      </c>
      <c r="C124">
        <f t="shared" si="2"/>
        <v>3</v>
      </c>
      <c r="D124">
        <v>9026</v>
      </c>
      <c r="E124" s="1">
        <f>IF(C124=1,VLOOKUP(B124,balance!$AU:$AZ,2,FALSE),IF(C124=2,VLOOKUP(B124,balance!$AU:$AZ,3,FALSE),IF(C124=3,VLOOKUP(B124,balance!$AU:$AZ,4,FALSE),IF(C124=4,VLOOKUP(B124,balance!$AU:$AZ,5,FALSE),IF(C124=5,VLOOKUP(B124-1,balance!$AU:$AZ,6,FALSE),0)))))</f>
        <v>500</v>
      </c>
      <c r="F124">
        <v>53</v>
      </c>
      <c r="G124">
        <f>IF(C124=1,VLOOKUP(FoxFire!B124,balance!$U:$Z,2,FALSE),IF(C124=2,VLOOKUP(B124,balance!$U:$Z,3,FALSE),IF(C124=3,VLOOKUP(B124,balance!$U:$Z,4,FALSE),IF(C124=4,VLOOKUP(B124,balance!$U:$Z,5,FALSE),IF(C124=5,VLOOKUP(B124-1,balance!$U:$Z,6,FALSE),0)))))/100</f>
        <v>1.24E-3</v>
      </c>
      <c r="H124">
        <v>2</v>
      </c>
      <c r="I124" s="1">
        <f>IF(C124=1,VLOOKUP(FoxFire!B124,balance!$AF:$AJ,2,FALSE),IF(C124=2,VLOOKUP(B124,balance!$AF:$AJ,3,FALSE),IF(C124=3,VLOOKUP(B124,balance!$AF:$AJ,4,FALSE),IF(C124=4,VLOOKUP(B124,balance!$AF:$AJ,5,FALSE),IF(C124=5,VLOOKUP(B124,balance!$AF:$AK,6,FALSE),0)))))*1000000000000</f>
        <v>95000000000</v>
      </c>
      <c r="J124">
        <f>VLOOKUP(B124,balance!AU:BD,10,FALSE)</f>
        <v>28450</v>
      </c>
    </row>
    <row r="125" spans="1:10" x14ac:dyDescent="0.3">
      <c r="A125">
        <v>123</v>
      </c>
      <c r="B125">
        <f t="shared" si="3"/>
        <v>25</v>
      </c>
      <c r="C125">
        <f t="shared" si="2"/>
        <v>4</v>
      </c>
      <c r="D125">
        <v>9026</v>
      </c>
      <c r="E125" s="1">
        <f>IF(C125=1,VLOOKUP(B125,balance!$AU:$AZ,2,FALSE),IF(C125=2,VLOOKUP(B125,balance!$AU:$AZ,3,FALSE),IF(C125=3,VLOOKUP(B125,balance!$AU:$AZ,4,FALSE),IF(C125=4,VLOOKUP(B125,balance!$AU:$AZ,5,FALSE),IF(C125=5,VLOOKUP(B125-1,balance!$AU:$AZ,6,FALSE),0)))))</f>
        <v>500</v>
      </c>
      <c r="F125">
        <v>53</v>
      </c>
      <c r="G125">
        <f>IF(C125=1,VLOOKUP(FoxFire!B125,balance!$U:$Z,2,FALSE),IF(C125=2,VLOOKUP(B125,balance!$U:$Z,3,FALSE),IF(C125=3,VLOOKUP(B125,balance!$U:$Z,4,FALSE),IF(C125=4,VLOOKUP(B125,balance!$U:$Z,5,FALSE),IF(C125=5,VLOOKUP(B125-1,balance!$U:$Z,6,FALSE),0)))))/100</f>
        <v>1.24E-3</v>
      </c>
      <c r="H125">
        <v>2</v>
      </c>
      <c r="I125" s="1">
        <f>IF(C125=1,VLOOKUP(FoxFire!B125,balance!$AF:$AJ,2,FALSE),IF(C125=2,VLOOKUP(B125,balance!$AF:$AJ,3,FALSE),IF(C125=3,VLOOKUP(B125,balance!$AF:$AJ,4,FALSE),IF(C125=4,VLOOKUP(B125,balance!$AF:$AJ,5,FALSE),IF(C125=5,VLOOKUP(B125,balance!$AF:$AK,6,FALSE),0)))))*1000000000000</f>
        <v>95000000000</v>
      </c>
      <c r="J125">
        <f>VLOOKUP(B125,balance!AU:BD,10,FALSE)</f>
        <v>28450</v>
      </c>
    </row>
    <row r="126" spans="1:10" x14ac:dyDescent="0.3">
      <c r="A126">
        <v>124</v>
      </c>
      <c r="B126">
        <f t="shared" si="3"/>
        <v>26</v>
      </c>
      <c r="C126">
        <f t="shared" si="2"/>
        <v>5</v>
      </c>
      <c r="D126">
        <v>9026</v>
      </c>
      <c r="E126" s="1">
        <f>IF(C126=1,VLOOKUP(B126,balance!$AU:$AZ,2,FALSE),IF(C126=2,VLOOKUP(B126,balance!$AU:$AZ,3,FALSE),IF(C126=3,VLOOKUP(B126,balance!$AU:$AZ,4,FALSE),IF(C126=4,VLOOKUP(B126,balance!$AU:$AZ,5,FALSE),IF(C126=5,VLOOKUP(B126-1,balance!$AU:$AZ,6,FALSE),0)))))</f>
        <v>2200</v>
      </c>
      <c r="F126">
        <v>53</v>
      </c>
      <c r="G126">
        <f>IF(C126=1,VLOOKUP(FoxFire!B126,balance!$U:$Z,2,FALSE),IF(C126=2,VLOOKUP(B126,balance!$U:$Z,3,FALSE),IF(C126=3,VLOOKUP(B126,balance!$U:$Z,4,FALSE),IF(C126=4,VLOOKUP(B126,balance!$U:$Z,5,FALSE),IF(C126=5,VLOOKUP(B126-1,balance!$U:$Z,6,FALSE),0)))))/100</f>
        <v>1.9699999999999999E-2</v>
      </c>
      <c r="H126">
        <v>2</v>
      </c>
      <c r="I126" s="1">
        <f>IF(C126=1,VLOOKUP(FoxFire!B126,balance!$AF:$AJ,2,FALSE),IF(C126=2,VLOOKUP(B126,balance!$AF:$AJ,3,FALSE),IF(C126=3,VLOOKUP(B126,balance!$AF:$AJ,4,FALSE),IF(C126=4,VLOOKUP(B126,balance!$AF:$AJ,5,FALSE),IF(C126=5,VLOOKUP(B126,balance!$AF:$AK,6,FALSE),0)))))*1000000000000</f>
        <v>400000000000</v>
      </c>
      <c r="J126">
        <f>VLOOKUP(B126,balance!AU:BD,10,FALSE)</f>
        <v>33180</v>
      </c>
    </row>
    <row r="127" spans="1:10" x14ac:dyDescent="0.3">
      <c r="A127">
        <v>125</v>
      </c>
      <c r="B127">
        <f t="shared" si="3"/>
        <v>26</v>
      </c>
      <c r="C127">
        <f t="shared" si="2"/>
        <v>1</v>
      </c>
      <c r="D127">
        <v>9026</v>
      </c>
      <c r="E127" s="1">
        <f>IF(C127=1,VLOOKUP(B127,balance!$AU:$AZ,2,FALSE),IF(C127=2,VLOOKUP(B127,balance!$AU:$AZ,3,FALSE),IF(C127=3,VLOOKUP(B127,balance!$AU:$AZ,4,FALSE),IF(C127=4,VLOOKUP(B127,balance!$AU:$AZ,5,FALSE),IF(C127=5,VLOOKUP(B127-1,balance!$AU:$AZ,6,FALSE),0)))))</f>
        <v>500</v>
      </c>
      <c r="F127">
        <v>53</v>
      </c>
      <c r="G127">
        <f>IF(C127=1,VLOOKUP(FoxFire!B127,balance!$U:$Z,2,FALSE),IF(C127=2,VLOOKUP(B127,balance!$U:$Z,3,FALSE),IF(C127=3,VLOOKUP(B127,balance!$U:$Z,4,FALSE),IF(C127=4,VLOOKUP(B127,balance!$U:$Z,5,FALSE),IF(C127=5,VLOOKUP(B127-1,balance!$U:$Z,6,FALSE),0)))))/100</f>
        <v>1.25E-3</v>
      </c>
      <c r="H127">
        <v>2</v>
      </c>
      <c r="I127" s="1">
        <f>IF(C127=1,VLOOKUP(FoxFire!B127,balance!$AF:$AJ,2,FALSE),IF(C127=2,VLOOKUP(B127,balance!$AF:$AJ,3,FALSE),IF(C127=3,VLOOKUP(B127,balance!$AF:$AJ,4,FALSE),IF(C127=4,VLOOKUP(B127,balance!$AF:$AJ,5,FALSE),IF(C127=5,VLOOKUP(B127,balance!$AF:$AK,6,FALSE),0)))))*1000000000000</f>
        <v>100000000000</v>
      </c>
      <c r="J127">
        <f>VLOOKUP(B127,balance!AU:BD,10,FALSE)</f>
        <v>33180</v>
      </c>
    </row>
    <row r="128" spans="1:10" x14ac:dyDescent="0.3">
      <c r="A128">
        <v>126</v>
      </c>
      <c r="B128">
        <f t="shared" si="3"/>
        <v>26</v>
      </c>
      <c r="C128">
        <f t="shared" si="2"/>
        <v>2</v>
      </c>
      <c r="D128">
        <v>9026</v>
      </c>
      <c r="E128" s="1">
        <f>IF(C128=1,VLOOKUP(B128,balance!$AU:$AZ,2,FALSE),IF(C128=2,VLOOKUP(B128,balance!$AU:$AZ,3,FALSE),IF(C128=3,VLOOKUP(B128,balance!$AU:$AZ,4,FALSE),IF(C128=4,VLOOKUP(B128,balance!$AU:$AZ,5,FALSE),IF(C128=5,VLOOKUP(B128-1,balance!$AU:$AZ,6,FALSE),0)))))</f>
        <v>500</v>
      </c>
      <c r="F128">
        <v>53</v>
      </c>
      <c r="G128">
        <f>IF(C128=1,VLOOKUP(FoxFire!B128,balance!$U:$Z,2,FALSE),IF(C128=2,VLOOKUP(B128,balance!$U:$Z,3,FALSE),IF(C128=3,VLOOKUP(B128,balance!$U:$Z,4,FALSE),IF(C128=4,VLOOKUP(B128,balance!$U:$Z,5,FALSE),IF(C128=5,VLOOKUP(B128-1,balance!$U:$Z,6,FALSE),0)))))/100</f>
        <v>1.25E-3</v>
      </c>
      <c r="H128">
        <v>2</v>
      </c>
      <c r="I128" s="1">
        <f>IF(C128=1,VLOOKUP(FoxFire!B128,balance!$AF:$AJ,2,FALSE),IF(C128=2,VLOOKUP(B128,balance!$AF:$AJ,3,FALSE),IF(C128=3,VLOOKUP(B128,balance!$AF:$AJ,4,FALSE),IF(C128=4,VLOOKUP(B128,balance!$AF:$AJ,5,FALSE),IF(C128=5,VLOOKUP(B128,balance!$AF:$AK,6,FALSE),0)))))*1000000000000</f>
        <v>100000000000</v>
      </c>
      <c r="J128">
        <f>VLOOKUP(B128,balance!AU:BD,10,FALSE)</f>
        <v>33180</v>
      </c>
    </row>
    <row r="129" spans="1:10" x14ac:dyDescent="0.3">
      <c r="A129">
        <v>127</v>
      </c>
      <c r="B129">
        <f t="shared" si="3"/>
        <v>26</v>
      </c>
      <c r="C129">
        <f t="shared" si="2"/>
        <v>3</v>
      </c>
      <c r="D129">
        <v>9026</v>
      </c>
      <c r="E129" s="1">
        <f>IF(C129=1,VLOOKUP(B129,balance!$AU:$AZ,2,FALSE),IF(C129=2,VLOOKUP(B129,balance!$AU:$AZ,3,FALSE),IF(C129=3,VLOOKUP(B129,balance!$AU:$AZ,4,FALSE),IF(C129=4,VLOOKUP(B129,balance!$AU:$AZ,5,FALSE),IF(C129=5,VLOOKUP(B129-1,balance!$AU:$AZ,6,FALSE),0)))))</f>
        <v>500</v>
      </c>
      <c r="F129">
        <v>53</v>
      </c>
      <c r="G129">
        <f>IF(C129=1,VLOOKUP(FoxFire!B129,balance!$U:$Z,2,FALSE),IF(C129=2,VLOOKUP(B129,balance!$U:$Z,3,FALSE),IF(C129=3,VLOOKUP(B129,balance!$U:$Z,4,FALSE),IF(C129=4,VLOOKUP(B129,balance!$U:$Z,5,FALSE),IF(C129=5,VLOOKUP(B129-1,balance!$U:$Z,6,FALSE),0)))))/100</f>
        <v>1.25E-3</v>
      </c>
      <c r="H129">
        <v>2</v>
      </c>
      <c r="I129" s="1">
        <f>IF(C129=1,VLOOKUP(FoxFire!B129,balance!$AF:$AJ,2,FALSE),IF(C129=2,VLOOKUP(B129,balance!$AF:$AJ,3,FALSE),IF(C129=3,VLOOKUP(B129,balance!$AF:$AJ,4,FALSE),IF(C129=4,VLOOKUP(B129,balance!$AF:$AJ,5,FALSE),IF(C129=5,VLOOKUP(B129,balance!$AF:$AK,6,FALSE),0)))))*1000000000000</f>
        <v>100000000000</v>
      </c>
      <c r="J129">
        <f>VLOOKUP(B129,balance!AU:BD,10,FALSE)</f>
        <v>33180</v>
      </c>
    </row>
    <row r="130" spans="1:10" x14ac:dyDescent="0.3">
      <c r="A130">
        <v>128</v>
      </c>
      <c r="B130">
        <f t="shared" si="3"/>
        <v>26</v>
      </c>
      <c r="C130">
        <f t="shared" si="2"/>
        <v>4</v>
      </c>
      <c r="D130">
        <v>9026</v>
      </c>
      <c r="E130" s="1">
        <f>IF(C130=1,VLOOKUP(B130,balance!$AU:$AZ,2,FALSE),IF(C130=2,VLOOKUP(B130,balance!$AU:$AZ,3,FALSE),IF(C130=3,VLOOKUP(B130,balance!$AU:$AZ,4,FALSE),IF(C130=4,VLOOKUP(B130,balance!$AU:$AZ,5,FALSE),IF(C130=5,VLOOKUP(B130-1,balance!$AU:$AZ,6,FALSE),0)))))</f>
        <v>500</v>
      </c>
      <c r="F130">
        <v>53</v>
      </c>
      <c r="G130">
        <f>IF(C130=1,VLOOKUP(FoxFire!B130,balance!$U:$Z,2,FALSE),IF(C130=2,VLOOKUP(B130,balance!$U:$Z,3,FALSE),IF(C130=3,VLOOKUP(B130,balance!$U:$Z,4,FALSE),IF(C130=4,VLOOKUP(B130,balance!$U:$Z,5,FALSE),IF(C130=5,VLOOKUP(B130-1,balance!$U:$Z,6,FALSE),0)))))/100</f>
        <v>1.25E-3</v>
      </c>
      <c r="H130">
        <v>2</v>
      </c>
      <c r="I130" s="1">
        <f>IF(C130=1,VLOOKUP(FoxFire!B130,balance!$AF:$AJ,2,FALSE),IF(C130=2,VLOOKUP(B130,balance!$AF:$AJ,3,FALSE),IF(C130=3,VLOOKUP(B130,balance!$AF:$AJ,4,FALSE),IF(C130=4,VLOOKUP(B130,balance!$AF:$AJ,5,FALSE),IF(C130=5,VLOOKUP(B130,balance!$AF:$AK,6,FALSE),0)))))*1000000000000</f>
        <v>100000000000</v>
      </c>
      <c r="J130">
        <f>VLOOKUP(B130,balance!AU:BD,10,FALSE)</f>
        <v>33180</v>
      </c>
    </row>
    <row r="131" spans="1:10" x14ac:dyDescent="0.3">
      <c r="A131">
        <v>129</v>
      </c>
      <c r="B131">
        <f t="shared" si="3"/>
        <v>27</v>
      </c>
      <c r="C131">
        <f t="shared" si="2"/>
        <v>5</v>
      </c>
      <c r="D131">
        <v>9026</v>
      </c>
      <c r="E131" s="1">
        <f>IF(C131=1,VLOOKUP(B131,balance!$AU:$AZ,2,FALSE),IF(C131=2,VLOOKUP(B131,balance!$AU:$AZ,3,FALSE),IF(C131=3,VLOOKUP(B131,balance!$AU:$AZ,4,FALSE),IF(C131=4,VLOOKUP(B131,balance!$AU:$AZ,5,FALSE),IF(C131=5,VLOOKUP(B131-1,balance!$AU:$AZ,6,FALSE),0)))))</f>
        <v>2200</v>
      </c>
      <c r="F131">
        <v>53</v>
      </c>
      <c r="G131">
        <f>IF(C131=1,VLOOKUP(FoxFire!B131,balance!$U:$Z,2,FALSE),IF(C131=2,VLOOKUP(B131,balance!$U:$Z,3,FALSE),IF(C131=3,VLOOKUP(B131,balance!$U:$Z,4,FALSE),IF(C131=4,VLOOKUP(B131,balance!$U:$Z,5,FALSE),IF(C131=5,VLOOKUP(B131-1,balance!$U:$Z,6,FALSE),0)))))/100</f>
        <v>2.0599999999999997E-2</v>
      </c>
      <c r="H131">
        <v>2</v>
      </c>
      <c r="I131" s="1">
        <f>IF(C131=1,VLOOKUP(FoxFire!B131,balance!$AF:$AJ,2,FALSE),IF(C131=2,VLOOKUP(B131,balance!$AF:$AJ,3,FALSE),IF(C131=3,VLOOKUP(B131,balance!$AF:$AJ,4,FALSE),IF(C131=4,VLOOKUP(B131,balance!$AF:$AJ,5,FALSE),IF(C131=5,VLOOKUP(B131,balance!$AF:$AK,6,FALSE),0)))))*1000000000000</f>
        <v>420000000000</v>
      </c>
      <c r="J131">
        <f>VLOOKUP(B131,balance!AU:BD,10,FALSE)</f>
        <v>38340</v>
      </c>
    </row>
    <row r="132" spans="1:10" x14ac:dyDescent="0.3">
      <c r="A132">
        <v>130</v>
      </c>
      <c r="B132">
        <f t="shared" si="3"/>
        <v>27</v>
      </c>
      <c r="C132">
        <f t="shared" si="2"/>
        <v>1</v>
      </c>
      <c r="D132">
        <v>9026</v>
      </c>
      <c r="E132" s="1">
        <f>IF(C132=1,VLOOKUP(B132,balance!$AU:$AZ,2,FALSE),IF(C132=2,VLOOKUP(B132,balance!$AU:$AZ,3,FALSE),IF(C132=3,VLOOKUP(B132,balance!$AU:$AZ,4,FALSE),IF(C132=4,VLOOKUP(B132,balance!$AU:$AZ,5,FALSE),IF(C132=5,VLOOKUP(B132-1,balance!$AU:$AZ,6,FALSE),0)))))</f>
        <v>500</v>
      </c>
      <c r="F132">
        <v>53</v>
      </c>
      <c r="G132">
        <f>IF(C132=1,VLOOKUP(FoxFire!B132,balance!$U:$Z,2,FALSE),IF(C132=2,VLOOKUP(B132,balance!$U:$Z,3,FALSE),IF(C132=3,VLOOKUP(B132,balance!$U:$Z,4,FALSE),IF(C132=4,VLOOKUP(B132,balance!$U:$Z,5,FALSE),IF(C132=5,VLOOKUP(B132-1,balance!$U:$Z,6,FALSE),0)))))/100</f>
        <v>1.2600000000000001E-3</v>
      </c>
      <c r="H132">
        <v>2</v>
      </c>
      <c r="I132" s="1">
        <f>IF(C132=1,VLOOKUP(FoxFire!B132,balance!$AF:$AJ,2,FALSE),IF(C132=2,VLOOKUP(B132,balance!$AF:$AJ,3,FALSE),IF(C132=3,VLOOKUP(B132,balance!$AF:$AJ,4,FALSE),IF(C132=4,VLOOKUP(B132,balance!$AF:$AJ,5,FALSE),IF(C132=5,VLOOKUP(B132,balance!$AF:$AK,6,FALSE),0)))))*1000000000000</f>
        <v>105000000000</v>
      </c>
      <c r="J132">
        <f>VLOOKUP(B132,balance!AU:BD,10,FALSE)</f>
        <v>38340</v>
      </c>
    </row>
    <row r="133" spans="1:10" x14ac:dyDescent="0.3">
      <c r="A133">
        <v>131</v>
      </c>
      <c r="B133">
        <f t="shared" si="3"/>
        <v>27</v>
      </c>
      <c r="C133">
        <f t="shared" si="2"/>
        <v>2</v>
      </c>
      <c r="D133">
        <v>9026</v>
      </c>
      <c r="E133" s="1">
        <f>IF(C133=1,VLOOKUP(B133,balance!$AU:$AZ,2,FALSE),IF(C133=2,VLOOKUP(B133,balance!$AU:$AZ,3,FALSE),IF(C133=3,VLOOKUP(B133,balance!$AU:$AZ,4,FALSE),IF(C133=4,VLOOKUP(B133,balance!$AU:$AZ,5,FALSE),IF(C133=5,VLOOKUP(B133-1,balance!$AU:$AZ,6,FALSE),0)))))</f>
        <v>500</v>
      </c>
      <c r="F133">
        <v>53</v>
      </c>
      <c r="G133">
        <f>IF(C133=1,VLOOKUP(FoxFire!B133,balance!$U:$Z,2,FALSE),IF(C133=2,VLOOKUP(B133,balance!$U:$Z,3,FALSE),IF(C133=3,VLOOKUP(B133,balance!$U:$Z,4,FALSE),IF(C133=4,VLOOKUP(B133,balance!$U:$Z,5,FALSE),IF(C133=5,VLOOKUP(B133-1,balance!$U:$Z,6,FALSE),0)))))/100</f>
        <v>1.2600000000000001E-3</v>
      </c>
      <c r="H133">
        <v>2</v>
      </c>
      <c r="I133" s="1">
        <f>IF(C133=1,VLOOKUP(FoxFire!B133,balance!$AF:$AJ,2,FALSE),IF(C133=2,VLOOKUP(B133,balance!$AF:$AJ,3,FALSE),IF(C133=3,VLOOKUP(B133,balance!$AF:$AJ,4,FALSE),IF(C133=4,VLOOKUP(B133,balance!$AF:$AJ,5,FALSE),IF(C133=5,VLOOKUP(B133,balance!$AF:$AK,6,FALSE),0)))))*1000000000000</f>
        <v>105000000000</v>
      </c>
      <c r="J133">
        <f>VLOOKUP(B133,balance!AU:BD,10,FALSE)</f>
        <v>38340</v>
      </c>
    </row>
    <row r="134" spans="1:10" x14ac:dyDescent="0.3">
      <c r="A134">
        <v>132</v>
      </c>
      <c r="B134">
        <f t="shared" si="3"/>
        <v>27</v>
      </c>
      <c r="C134">
        <f t="shared" si="2"/>
        <v>3</v>
      </c>
      <c r="D134">
        <v>9026</v>
      </c>
      <c r="E134" s="1">
        <f>IF(C134=1,VLOOKUP(B134,balance!$AU:$AZ,2,FALSE),IF(C134=2,VLOOKUP(B134,balance!$AU:$AZ,3,FALSE),IF(C134=3,VLOOKUP(B134,balance!$AU:$AZ,4,FALSE),IF(C134=4,VLOOKUP(B134,balance!$AU:$AZ,5,FALSE),IF(C134=5,VLOOKUP(B134-1,balance!$AU:$AZ,6,FALSE),0)))))</f>
        <v>500</v>
      </c>
      <c r="F134">
        <v>53</v>
      </c>
      <c r="G134">
        <f>IF(C134=1,VLOOKUP(FoxFire!B134,balance!$U:$Z,2,FALSE),IF(C134=2,VLOOKUP(B134,balance!$U:$Z,3,FALSE),IF(C134=3,VLOOKUP(B134,balance!$U:$Z,4,FALSE),IF(C134=4,VLOOKUP(B134,balance!$U:$Z,5,FALSE),IF(C134=5,VLOOKUP(B134-1,balance!$U:$Z,6,FALSE),0)))))/100</f>
        <v>1.2600000000000001E-3</v>
      </c>
      <c r="H134">
        <v>2</v>
      </c>
      <c r="I134" s="1">
        <f>IF(C134=1,VLOOKUP(FoxFire!B134,balance!$AF:$AJ,2,FALSE),IF(C134=2,VLOOKUP(B134,balance!$AF:$AJ,3,FALSE),IF(C134=3,VLOOKUP(B134,balance!$AF:$AJ,4,FALSE),IF(C134=4,VLOOKUP(B134,balance!$AF:$AJ,5,FALSE),IF(C134=5,VLOOKUP(B134,balance!$AF:$AK,6,FALSE),0)))))*1000000000000</f>
        <v>105000000000</v>
      </c>
      <c r="J134">
        <f>VLOOKUP(B134,balance!AU:BD,10,FALSE)</f>
        <v>38340</v>
      </c>
    </row>
    <row r="135" spans="1:10" x14ac:dyDescent="0.3">
      <c r="A135">
        <v>133</v>
      </c>
      <c r="B135">
        <f t="shared" si="3"/>
        <v>27</v>
      </c>
      <c r="C135">
        <f t="shared" si="2"/>
        <v>4</v>
      </c>
      <c r="D135">
        <v>9026</v>
      </c>
      <c r="E135" s="1">
        <f>IF(C135=1,VLOOKUP(B135,balance!$AU:$AZ,2,FALSE),IF(C135=2,VLOOKUP(B135,balance!$AU:$AZ,3,FALSE),IF(C135=3,VLOOKUP(B135,balance!$AU:$AZ,4,FALSE),IF(C135=4,VLOOKUP(B135,balance!$AU:$AZ,5,FALSE),IF(C135=5,VLOOKUP(B135-1,balance!$AU:$AZ,6,FALSE),0)))))</f>
        <v>500</v>
      </c>
      <c r="F135">
        <v>53</v>
      </c>
      <c r="G135">
        <f>IF(C135=1,VLOOKUP(FoxFire!B135,balance!$U:$Z,2,FALSE),IF(C135=2,VLOOKUP(B135,balance!$U:$Z,3,FALSE),IF(C135=3,VLOOKUP(B135,balance!$U:$Z,4,FALSE),IF(C135=4,VLOOKUP(B135,balance!$U:$Z,5,FALSE),IF(C135=5,VLOOKUP(B135-1,balance!$U:$Z,6,FALSE),0)))))/100</f>
        <v>1.2600000000000001E-3</v>
      </c>
      <c r="H135">
        <v>2</v>
      </c>
      <c r="I135" s="1">
        <f>IF(C135=1,VLOOKUP(FoxFire!B135,balance!$AF:$AJ,2,FALSE),IF(C135=2,VLOOKUP(B135,balance!$AF:$AJ,3,FALSE),IF(C135=3,VLOOKUP(B135,balance!$AF:$AJ,4,FALSE),IF(C135=4,VLOOKUP(B135,balance!$AF:$AJ,5,FALSE),IF(C135=5,VLOOKUP(B135,balance!$AF:$AK,6,FALSE),0)))))*1000000000000</f>
        <v>105000000000</v>
      </c>
      <c r="J135">
        <f>VLOOKUP(B135,balance!AU:BD,10,FALSE)</f>
        <v>38340</v>
      </c>
    </row>
    <row r="136" spans="1:10" x14ac:dyDescent="0.3">
      <c r="A136">
        <v>134</v>
      </c>
      <c r="B136">
        <f t="shared" si="3"/>
        <v>28</v>
      </c>
      <c r="C136">
        <f t="shared" ref="C136:C199" si="4">C131</f>
        <v>5</v>
      </c>
      <c r="D136">
        <v>9026</v>
      </c>
      <c r="E136" s="1">
        <f>IF(C136=1,VLOOKUP(B136,balance!$AU:$AZ,2,FALSE),IF(C136=2,VLOOKUP(B136,balance!$AU:$AZ,3,FALSE),IF(C136=3,VLOOKUP(B136,balance!$AU:$AZ,4,FALSE),IF(C136=4,VLOOKUP(B136,balance!$AU:$AZ,5,FALSE),IF(C136=5,VLOOKUP(B136-1,balance!$AU:$AZ,6,FALSE),0)))))</f>
        <v>2200</v>
      </c>
      <c r="F136">
        <v>53</v>
      </c>
      <c r="G136">
        <f>IF(C136=1,VLOOKUP(FoxFire!B136,balance!$U:$Z,2,FALSE),IF(C136=2,VLOOKUP(B136,balance!$U:$Z,3,FALSE),IF(C136=3,VLOOKUP(B136,balance!$U:$Z,4,FALSE),IF(C136=4,VLOOKUP(B136,balance!$U:$Z,5,FALSE),IF(C136=5,VLOOKUP(B136-1,balance!$U:$Z,6,FALSE),0)))))/100</f>
        <v>2.1499999999999998E-2</v>
      </c>
      <c r="H136">
        <v>2</v>
      </c>
      <c r="I136" s="1">
        <f>IF(C136=1,VLOOKUP(FoxFire!B136,balance!$AF:$AJ,2,FALSE),IF(C136=2,VLOOKUP(B136,balance!$AF:$AJ,3,FALSE),IF(C136=3,VLOOKUP(B136,balance!$AF:$AJ,4,FALSE),IF(C136=4,VLOOKUP(B136,balance!$AF:$AJ,5,FALSE),IF(C136=5,VLOOKUP(B136,balance!$AF:$AK,6,FALSE),0)))))*1000000000000</f>
        <v>440000000000</v>
      </c>
      <c r="J136">
        <f>VLOOKUP(B136,balance!AU:BD,10,FALSE)</f>
        <v>43950</v>
      </c>
    </row>
    <row r="137" spans="1:10" x14ac:dyDescent="0.3">
      <c r="A137">
        <v>135</v>
      </c>
      <c r="B137">
        <f t="shared" si="3"/>
        <v>28</v>
      </c>
      <c r="C137">
        <f t="shared" si="4"/>
        <v>1</v>
      </c>
      <c r="D137">
        <v>9026</v>
      </c>
      <c r="E137" s="1">
        <f>IF(C137=1,VLOOKUP(B137,balance!$AU:$AZ,2,FALSE),IF(C137=2,VLOOKUP(B137,balance!$AU:$AZ,3,FALSE),IF(C137=3,VLOOKUP(B137,balance!$AU:$AZ,4,FALSE),IF(C137=4,VLOOKUP(B137,balance!$AU:$AZ,5,FALSE),IF(C137=5,VLOOKUP(B137-1,balance!$AU:$AZ,6,FALSE),0)))))</f>
        <v>500</v>
      </c>
      <c r="F137">
        <v>53</v>
      </c>
      <c r="G137">
        <f>IF(C137=1,VLOOKUP(FoxFire!B137,balance!$U:$Z,2,FALSE),IF(C137=2,VLOOKUP(B137,balance!$U:$Z,3,FALSE),IF(C137=3,VLOOKUP(B137,balance!$U:$Z,4,FALSE),IF(C137=4,VLOOKUP(B137,balance!$U:$Z,5,FALSE),IF(C137=5,VLOOKUP(B137-1,balance!$U:$Z,6,FALSE),0)))))/100</f>
        <v>1.2700000000000001E-3</v>
      </c>
      <c r="H137">
        <v>2</v>
      </c>
      <c r="I137" s="1">
        <f>IF(C137=1,VLOOKUP(FoxFire!B137,balance!$AF:$AJ,2,FALSE),IF(C137=2,VLOOKUP(B137,balance!$AF:$AJ,3,FALSE),IF(C137=3,VLOOKUP(B137,balance!$AF:$AJ,4,FALSE),IF(C137=4,VLOOKUP(B137,balance!$AF:$AJ,5,FALSE),IF(C137=5,VLOOKUP(B137,balance!$AF:$AK,6,FALSE),0)))))*1000000000000</f>
        <v>110000000000</v>
      </c>
      <c r="J137">
        <f>VLOOKUP(B137,balance!AU:BD,10,FALSE)</f>
        <v>43950</v>
      </c>
    </row>
    <row r="138" spans="1:10" x14ac:dyDescent="0.3">
      <c r="A138">
        <v>136</v>
      </c>
      <c r="B138">
        <f t="shared" si="3"/>
        <v>28</v>
      </c>
      <c r="C138">
        <f t="shared" si="4"/>
        <v>2</v>
      </c>
      <c r="D138">
        <v>9026</v>
      </c>
      <c r="E138" s="1">
        <f>IF(C138=1,VLOOKUP(B138,balance!$AU:$AZ,2,FALSE),IF(C138=2,VLOOKUP(B138,balance!$AU:$AZ,3,FALSE),IF(C138=3,VLOOKUP(B138,balance!$AU:$AZ,4,FALSE),IF(C138=4,VLOOKUP(B138,balance!$AU:$AZ,5,FALSE),IF(C138=5,VLOOKUP(B138-1,balance!$AU:$AZ,6,FALSE),0)))))</f>
        <v>500</v>
      </c>
      <c r="F138">
        <v>53</v>
      </c>
      <c r="G138">
        <f>IF(C138=1,VLOOKUP(FoxFire!B138,balance!$U:$Z,2,FALSE),IF(C138=2,VLOOKUP(B138,balance!$U:$Z,3,FALSE),IF(C138=3,VLOOKUP(B138,balance!$U:$Z,4,FALSE),IF(C138=4,VLOOKUP(B138,balance!$U:$Z,5,FALSE),IF(C138=5,VLOOKUP(B138-1,balance!$U:$Z,6,FALSE),0)))))/100</f>
        <v>1.2700000000000001E-3</v>
      </c>
      <c r="H138">
        <v>2</v>
      </c>
      <c r="I138" s="1">
        <f>IF(C138=1,VLOOKUP(FoxFire!B138,balance!$AF:$AJ,2,FALSE),IF(C138=2,VLOOKUP(B138,balance!$AF:$AJ,3,FALSE),IF(C138=3,VLOOKUP(B138,balance!$AF:$AJ,4,FALSE),IF(C138=4,VLOOKUP(B138,balance!$AF:$AJ,5,FALSE),IF(C138=5,VLOOKUP(B138,balance!$AF:$AK,6,FALSE),0)))))*1000000000000</f>
        <v>110000000000</v>
      </c>
      <c r="J138">
        <f>VLOOKUP(B138,balance!AU:BD,10,FALSE)</f>
        <v>43950</v>
      </c>
    </row>
    <row r="139" spans="1:10" x14ac:dyDescent="0.3">
      <c r="A139">
        <v>137</v>
      </c>
      <c r="B139">
        <f t="shared" si="3"/>
        <v>28</v>
      </c>
      <c r="C139">
        <f t="shared" si="4"/>
        <v>3</v>
      </c>
      <c r="D139">
        <v>9026</v>
      </c>
      <c r="E139" s="1">
        <f>IF(C139=1,VLOOKUP(B139,balance!$AU:$AZ,2,FALSE),IF(C139=2,VLOOKUP(B139,balance!$AU:$AZ,3,FALSE),IF(C139=3,VLOOKUP(B139,balance!$AU:$AZ,4,FALSE),IF(C139=4,VLOOKUP(B139,balance!$AU:$AZ,5,FALSE),IF(C139=5,VLOOKUP(B139-1,balance!$AU:$AZ,6,FALSE),0)))))</f>
        <v>500</v>
      </c>
      <c r="F139">
        <v>53</v>
      </c>
      <c r="G139">
        <f>IF(C139=1,VLOOKUP(FoxFire!B139,balance!$U:$Z,2,FALSE),IF(C139=2,VLOOKUP(B139,balance!$U:$Z,3,FALSE),IF(C139=3,VLOOKUP(B139,balance!$U:$Z,4,FALSE),IF(C139=4,VLOOKUP(B139,balance!$U:$Z,5,FALSE),IF(C139=5,VLOOKUP(B139-1,balance!$U:$Z,6,FALSE),0)))))/100</f>
        <v>1.2700000000000001E-3</v>
      </c>
      <c r="H139">
        <v>2</v>
      </c>
      <c r="I139" s="1">
        <f>IF(C139=1,VLOOKUP(FoxFire!B139,balance!$AF:$AJ,2,FALSE),IF(C139=2,VLOOKUP(B139,balance!$AF:$AJ,3,FALSE),IF(C139=3,VLOOKUP(B139,balance!$AF:$AJ,4,FALSE),IF(C139=4,VLOOKUP(B139,balance!$AF:$AJ,5,FALSE),IF(C139=5,VLOOKUP(B139,balance!$AF:$AK,6,FALSE),0)))))*1000000000000</f>
        <v>110000000000</v>
      </c>
      <c r="J139">
        <f>VLOOKUP(B139,balance!AU:BD,10,FALSE)</f>
        <v>43950</v>
      </c>
    </row>
    <row r="140" spans="1:10" x14ac:dyDescent="0.3">
      <c r="A140">
        <v>138</v>
      </c>
      <c r="B140">
        <f t="shared" ref="B140:B203" si="5">B135+1</f>
        <v>28</v>
      </c>
      <c r="C140">
        <f t="shared" si="4"/>
        <v>4</v>
      </c>
      <c r="D140">
        <v>9026</v>
      </c>
      <c r="E140" s="1">
        <f>IF(C140=1,VLOOKUP(B140,balance!$AU:$AZ,2,FALSE),IF(C140=2,VLOOKUP(B140,balance!$AU:$AZ,3,FALSE),IF(C140=3,VLOOKUP(B140,balance!$AU:$AZ,4,FALSE),IF(C140=4,VLOOKUP(B140,balance!$AU:$AZ,5,FALSE),IF(C140=5,VLOOKUP(B140-1,balance!$AU:$AZ,6,FALSE),0)))))</f>
        <v>500</v>
      </c>
      <c r="F140">
        <v>53</v>
      </c>
      <c r="G140">
        <f>IF(C140=1,VLOOKUP(FoxFire!B140,balance!$U:$Z,2,FALSE),IF(C140=2,VLOOKUP(B140,balance!$U:$Z,3,FALSE),IF(C140=3,VLOOKUP(B140,balance!$U:$Z,4,FALSE),IF(C140=4,VLOOKUP(B140,balance!$U:$Z,5,FALSE),IF(C140=5,VLOOKUP(B140-1,balance!$U:$Z,6,FALSE),0)))))/100</f>
        <v>1.2700000000000001E-3</v>
      </c>
      <c r="H140">
        <v>2</v>
      </c>
      <c r="I140" s="1">
        <f>IF(C140=1,VLOOKUP(FoxFire!B140,balance!$AF:$AJ,2,FALSE),IF(C140=2,VLOOKUP(B140,balance!$AF:$AJ,3,FALSE),IF(C140=3,VLOOKUP(B140,balance!$AF:$AJ,4,FALSE),IF(C140=4,VLOOKUP(B140,balance!$AF:$AJ,5,FALSE),IF(C140=5,VLOOKUP(B140,balance!$AF:$AK,6,FALSE),0)))))*1000000000000</f>
        <v>110000000000</v>
      </c>
      <c r="J140">
        <f>VLOOKUP(B140,balance!AU:BD,10,FALSE)</f>
        <v>43950</v>
      </c>
    </row>
    <row r="141" spans="1:10" x14ac:dyDescent="0.3">
      <c r="A141">
        <v>139</v>
      </c>
      <c r="B141">
        <f t="shared" si="5"/>
        <v>29</v>
      </c>
      <c r="C141">
        <f t="shared" si="4"/>
        <v>5</v>
      </c>
      <c r="D141">
        <v>9026</v>
      </c>
      <c r="E141" s="1">
        <f>IF(C141=1,VLOOKUP(B141,balance!$AU:$AZ,2,FALSE),IF(C141=2,VLOOKUP(B141,balance!$AU:$AZ,3,FALSE),IF(C141=3,VLOOKUP(B141,balance!$AU:$AZ,4,FALSE),IF(C141=4,VLOOKUP(B141,balance!$AU:$AZ,5,FALSE),IF(C141=5,VLOOKUP(B141-1,balance!$AU:$AZ,6,FALSE),0)))))</f>
        <v>2200</v>
      </c>
      <c r="F141">
        <v>53</v>
      </c>
      <c r="G141">
        <f>IF(C141=1,VLOOKUP(FoxFire!B141,balance!$U:$Z,2,FALSE),IF(C141=2,VLOOKUP(B141,balance!$U:$Z,3,FALSE),IF(C141=3,VLOOKUP(B141,balance!$U:$Z,4,FALSE),IF(C141=4,VLOOKUP(B141,balance!$U:$Z,5,FALSE),IF(C141=5,VLOOKUP(B141-1,balance!$U:$Z,6,FALSE),0)))))/100</f>
        <v>2.2399999999999996E-2</v>
      </c>
      <c r="H141">
        <v>2</v>
      </c>
      <c r="I141" s="1">
        <f>IF(C141=1,VLOOKUP(FoxFire!B141,balance!$AF:$AJ,2,FALSE),IF(C141=2,VLOOKUP(B141,balance!$AF:$AJ,3,FALSE),IF(C141=3,VLOOKUP(B141,balance!$AF:$AJ,4,FALSE),IF(C141=4,VLOOKUP(B141,balance!$AF:$AJ,5,FALSE),IF(C141=5,VLOOKUP(B141,balance!$AF:$AK,6,FALSE),0)))))*1000000000000</f>
        <v>460000000000</v>
      </c>
      <c r="J141">
        <f>VLOOKUP(B141,balance!AU:BD,10,FALSE)</f>
        <v>50010</v>
      </c>
    </row>
    <row r="142" spans="1:10" x14ac:dyDescent="0.3">
      <c r="A142">
        <v>140</v>
      </c>
      <c r="B142">
        <f t="shared" si="5"/>
        <v>29</v>
      </c>
      <c r="C142">
        <f t="shared" si="4"/>
        <v>1</v>
      </c>
      <c r="D142">
        <v>9026</v>
      </c>
      <c r="E142" s="1">
        <f>IF(C142=1,VLOOKUP(B142,balance!$AU:$AZ,2,FALSE),IF(C142=2,VLOOKUP(B142,balance!$AU:$AZ,3,FALSE),IF(C142=3,VLOOKUP(B142,balance!$AU:$AZ,4,FALSE),IF(C142=4,VLOOKUP(B142,balance!$AU:$AZ,5,FALSE),IF(C142=5,VLOOKUP(B142-1,balance!$AU:$AZ,6,FALSE),0)))))</f>
        <v>500</v>
      </c>
      <c r="F142">
        <v>53</v>
      </c>
      <c r="G142">
        <f>IF(C142=1,VLOOKUP(FoxFire!B142,balance!$U:$Z,2,FALSE),IF(C142=2,VLOOKUP(B142,balance!$U:$Z,3,FALSE),IF(C142=3,VLOOKUP(B142,balance!$U:$Z,4,FALSE),IF(C142=4,VLOOKUP(B142,balance!$U:$Z,5,FALSE),IF(C142=5,VLOOKUP(B142-1,balance!$U:$Z,6,FALSE),0)))))/100</f>
        <v>1.2800000000000001E-3</v>
      </c>
      <c r="H142">
        <v>2</v>
      </c>
      <c r="I142" s="1">
        <f>IF(C142=1,VLOOKUP(FoxFire!B142,balance!$AF:$AJ,2,FALSE),IF(C142=2,VLOOKUP(B142,balance!$AF:$AJ,3,FALSE),IF(C142=3,VLOOKUP(B142,balance!$AF:$AJ,4,FALSE),IF(C142=4,VLOOKUP(B142,balance!$AF:$AJ,5,FALSE),IF(C142=5,VLOOKUP(B142,balance!$AF:$AK,6,FALSE),0)))))*1000000000000</f>
        <v>115000000000</v>
      </c>
      <c r="J142">
        <f>VLOOKUP(B142,balance!AU:BD,10,FALSE)</f>
        <v>50010</v>
      </c>
    </row>
    <row r="143" spans="1:10" x14ac:dyDescent="0.3">
      <c r="A143">
        <v>141</v>
      </c>
      <c r="B143">
        <f t="shared" si="5"/>
        <v>29</v>
      </c>
      <c r="C143">
        <f t="shared" si="4"/>
        <v>2</v>
      </c>
      <c r="D143">
        <v>9026</v>
      </c>
      <c r="E143" s="1">
        <f>IF(C143=1,VLOOKUP(B143,balance!$AU:$AZ,2,FALSE),IF(C143=2,VLOOKUP(B143,balance!$AU:$AZ,3,FALSE),IF(C143=3,VLOOKUP(B143,balance!$AU:$AZ,4,FALSE),IF(C143=4,VLOOKUP(B143,balance!$AU:$AZ,5,FALSE),IF(C143=5,VLOOKUP(B143-1,balance!$AU:$AZ,6,FALSE),0)))))</f>
        <v>500</v>
      </c>
      <c r="F143">
        <v>53</v>
      </c>
      <c r="G143">
        <f>IF(C143=1,VLOOKUP(FoxFire!B143,balance!$U:$Z,2,FALSE),IF(C143=2,VLOOKUP(B143,balance!$U:$Z,3,FALSE),IF(C143=3,VLOOKUP(B143,balance!$U:$Z,4,FALSE),IF(C143=4,VLOOKUP(B143,balance!$U:$Z,5,FALSE),IF(C143=5,VLOOKUP(B143-1,balance!$U:$Z,6,FALSE),0)))))/100</f>
        <v>1.2800000000000001E-3</v>
      </c>
      <c r="H143">
        <v>2</v>
      </c>
      <c r="I143" s="1">
        <f>IF(C143=1,VLOOKUP(FoxFire!B143,balance!$AF:$AJ,2,FALSE),IF(C143=2,VLOOKUP(B143,balance!$AF:$AJ,3,FALSE),IF(C143=3,VLOOKUP(B143,balance!$AF:$AJ,4,FALSE),IF(C143=4,VLOOKUP(B143,balance!$AF:$AJ,5,FALSE),IF(C143=5,VLOOKUP(B143,balance!$AF:$AK,6,FALSE),0)))))*1000000000000</f>
        <v>115000000000</v>
      </c>
      <c r="J143">
        <f>VLOOKUP(B143,balance!AU:BD,10,FALSE)</f>
        <v>50010</v>
      </c>
    </row>
    <row r="144" spans="1:10" x14ac:dyDescent="0.3">
      <c r="A144">
        <v>142</v>
      </c>
      <c r="B144">
        <f t="shared" si="5"/>
        <v>29</v>
      </c>
      <c r="C144">
        <f t="shared" si="4"/>
        <v>3</v>
      </c>
      <c r="D144">
        <v>9026</v>
      </c>
      <c r="E144" s="1">
        <f>IF(C144=1,VLOOKUP(B144,balance!$AU:$AZ,2,FALSE),IF(C144=2,VLOOKUP(B144,balance!$AU:$AZ,3,FALSE),IF(C144=3,VLOOKUP(B144,balance!$AU:$AZ,4,FALSE),IF(C144=4,VLOOKUP(B144,balance!$AU:$AZ,5,FALSE),IF(C144=5,VLOOKUP(B144-1,balance!$AU:$AZ,6,FALSE),0)))))</f>
        <v>500</v>
      </c>
      <c r="F144">
        <v>53</v>
      </c>
      <c r="G144">
        <f>IF(C144=1,VLOOKUP(FoxFire!B144,balance!$U:$Z,2,FALSE),IF(C144=2,VLOOKUP(B144,balance!$U:$Z,3,FALSE),IF(C144=3,VLOOKUP(B144,balance!$U:$Z,4,FALSE),IF(C144=4,VLOOKUP(B144,balance!$U:$Z,5,FALSE),IF(C144=5,VLOOKUP(B144-1,balance!$U:$Z,6,FALSE),0)))))/100</f>
        <v>1.2800000000000001E-3</v>
      </c>
      <c r="H144">
        <v>2</v>
      </c>
      <c r="I144" s="1">
        <f>IF(C144=1,VLOOKUP(FoxFire!B144,balance!$AF:$AJ,2,FALSE),IF(C144=2,VLOOKUP(B144,balance!$AF:$AJ,3,FALSE),IF(C144=3,VLOOKUP(B144,balance!$AF:$AJ,4,FALSE),IF(C144=4,VLOOKUP(B144,balance!$AF:$AJ,5,FALSE),IF(C144=5,VLOOKUP(B144,balance!$AF:$AK,6,FALSE),0)))))*1000000000000</f>
        <v>115000000000</v>
      </c>
      <c r="J144">
        <f>VLOOKUP(B144,balance!AU:BD,10,FALSE)</f>
        <v>50010</v>
      </c>
    </row>
    <row r="145" spans="1:10" x14ac:dyDescent="0.3">
      <c r="A145">
        <v>143</v>
      </c>
      <c r="B145">
        <f t="shared" si="5"/>
        <v>29</v>
      </c>
      <c r="C145">
        <f t="shared" si="4"/>
        <v>4</v>
      </c>
      <c r="D145">
        <v>9026</v>
      </c>
      <c r="E145" s="1">
        <f>IF(C145=1,VLOOKUP(B145,balance!$AU:$AZ,2,FALSE),IF(C145=2,VLOOKUP(B145,balance!$AU:$AZ,3,FALSE),IF(C145=3,VLOOKUP(B145,balance!$AU:$AZ,4,FALSE),IF(C145=4,VLOOKUP(B145,balance!$AU:$AZ,5,FALSE),IF(C145=5,VLOOKUP(B145-1,balance!$AU:$AZ,6,FALSE),0)))))</f>
        <v>500</v>
      </c>
      <c r="F145">
        <v>53</v>
      </c>
      <c r="G145">
        <f>IF(C145=1,VLOOKUP(FoxFire!B145,balance!$U:$Z,2,FALSE),IF(C145=2,VLOOKUP(B145,balance!$U:$Z,3,FALSE),IF(C145=3,VLOOKUP(B145,balance!$U:$Z,4,FALSE),IF(C145=4,VLOOKUP(B145,balance!$U:$Z,5,FALSE),IF(C145=5,VLOOKUP(B145-1,balance!$U:$Z,6,FALSE),0)))))/100</f>
        <v>1.2800000000000001E-3</v>
      </c>
      <c r="H145">
        <v>2</v>
      </c>
      <c r="I145" s="1">
        <f>IF(C145=1,VLOOKUP(FoxFire!B145,balance!$AF:$AJ,2,FALSE),IF(C145=2,VLOOKUP(B145,balance!$AF:$AJ,3,FALSE),IF(C145=3,VLOOKUP(B145,balance!$AF:$AJ,4,FALSE),IF(C145=4,VLOOKUP(B145,balance!$AF:$AJ,5,FALSE),IF(C145=5,VLOOKUP(B145,balance!$AF:$AK,6,FALSE),0)))))*1000000000000</f>
        <v>115000000000</v>
      </c>
      <c r="J145">
        <f>VLOOKUP(B145,balance!AU:BD,10,FALSE)</f>
        <v>50010</v>
      </c>
    </row>
    <row r="146" spans="1:10" x14ac:dyDescent="0.3">
      <c r="A146">
        <v>144</v>
      </c>
      <c r="B146">
        <f t="shared" si="5"/>
        <v>30</v>
      </c>
      <c r="C146">
        <f t="shared" si="4"/>
        <v>5</v>
      </c>
      <c r="D146">
        <v>9026</v>
      </c>
      <c r="E146" s="1">
        <f>IF(C146=1,VLOOKUP(B146,balance!$AU:$AZ,2,FALSE),IF(C146=2,VLOOKUP(B146,balance!$AU:$AZ,3,FALSE),IF(C146=3,VLOOKUP(B146,balance!$AU:$AZ,4,FALSE),IF(C146=4,VLOOKUP(B146,balance!$AU:$AZ,5,FALSE),IF(C146=5,VLOOKUP(B146-1,balance!$AU:$AZ,6,FALSE),0)))))</f>
        <v>2200</v>
      </c>
      <c r="F146">
        <v>53</v>
      </c>
      <c r="G146">
        <f>IF(C146=1,VLOOKUP(FoxFire!B146,balance!$U:$Z,2,FALSE),IF(C146=2,VLOOKUP(B146,balance!$U:$Z,3,FALSE),IF(C146=3,VLOOKUP(B146,balance!$U:$Z,4,FALSE),IF(C146=4,VLOOKUP(B146,balance!$U:$Z,5,FALSE),IF(C146=5,VLOOKUP(B146-1,balance!$U:$Z,6,FALSE),0)))))/100</f>
        <v>2.3299999999999998E-2</v>
      </c>
      <c r="H146">
        <v>2</v>
      </c>
      <c r="I146" s="1">
        <f>IF(C146=1,VLOOKUP(FoxFire!B146,balance!$AF:$AJ,2,FALSE),IF(C146=2,VLOOKUP(B146,balance!$AF:$AJ,3,FALSE),IF(C146=3,VLOOKUP(B146,balance!$AF:$AJ,4,FALSE),IF(C146=4,VLOOKUP(B146,balance!$AF:$AJ,5,FALSE),IF(C146=5,VLOOKUP(B146,balance!$AF:$AK,6,FALSE),0)))))*1000000000000</f>
        <v>480000000000</v>
      </c>
      <c r="J146">
        <f>VLOOKUP(B146,balance!AU:BD,10,FALSE)</f>
        <v>56540</v>
      </c>
    </row>
    <row r="147" spans="1:10" x14ac:dyDescent="0.3">
      <c r="A147">
        <v>145</v>
      </c>
      <c r="B147">
        <f t="shared" si="5"/>
        <v>30</v>
      </c>
      <c r="C147">
        <f t="shared" si="4"/>
        <v>1</v>
      </c>
      <c r="D147">
        <v>9026</v>
      </c>
      <c r="E147" s="1">
        <f>IF(C147=1,VLOOKUP(B147,balance!$AU:$AZ,2,FALSE),IF(C147=2,VLOOKUP(B147,balance!$AU:$AZ,3,FALSE),IF(C147=3,VLOOKUP(B147,balance!$AU:$AZ,4,FALSE),IF(C147=4,VLOOKUP(B147,balance!$AU:$AZ,5,FALSE),IF(C147=5,VLOOKUP(B147-1,balance!$AU:$AZ,6,FALSE),0)))))</f>
        <v>500</v>
      </c>
      <c r="F147">
        <v>53</v>
      </c>
      <c r="G147">
        <f>IF(C147=1,VLOOKUP(FoxFire!B147,balance!$U:$Z,2,FALSE),IF(C147=2,VLOOKUP(B147,balance!$U:$Z,3,FALSE),IF(C147=3,VLOOKUP(B147,balance!$U:$Z,4,FALSE),IF(C147=4,VLOOKUP(B147,balance!$U:$Z,5,FALSE),IF(C147=5,VLOOKUP(B147-1,balance!$U:$Z,6,FALSE),0)))))/100</f>
        <v>1.2900000000000001E-3</v>
      </c>
      <c r="H147">
        <v>2</v>
      </c>
      <c r="I147" s="1">
        <f>IF(C147=1,VLOOKUP(FoxFire!B147,balance!$AF:$AJ,2,FALSE),IF(C147=2,VLOOKUP(B147,balance!$AF:$AJ,3,FALSE),IF(C147=3,VLOOKUP(B147,balance!$AF:$AJ,4,FALSE),IF(C147=4,VLOOKUP(B147,balance!$AF:$AJ,5,FALSE),IF(C147=5,VLOOKUP(B147,balance!$AF:$AK,6,FALSE),0)))))*1000000000000</f>
        <v>120000000000</v>
      </c>
      <c r="J147">
        <f>VLOOKUP(B147,balance!AU:BD,10,FALSE)</f>
        <v>56540</v>
      </c>
    </row>
    <row r="148" spans="1:10" x14ac:dyDescent="0.3">
      <c r="A148">
        <v>146</v>
      </c>
      <c r="B148">
        <f t="shared" si="5"/>
        <v>30</v>
      </c>
      <c r="C148">
        <f t="shared" si="4"/>
        <v>2</v>
      </c>
      <c r="D148">
        <v>9026</v>
      </c>
      <c r="E148" s="1">
        <f>IF(C148=1,VLOOKUP(B148,balance!$AU:$AZ,2,FALSE),IF(C148=2,VLOOKUP(B148,balance!$AU:$AZ,3,FALSE),IF(C148=3,VLOOKUP(B148,balance!$AU:$AZ,4,FALSE),IF(C148=4,VLOOKUP(B148,balance!$AU:$AZ,5,FALSE),IF(C148=5,VLOOKUP(B148-1,balance!$AU:$AZ,6,FALSE),0)))))</f>
        <v>500</v>
      </c>
      <c r="F148">
        <v>53</v>
      </c>
      <c r="G148">
        <f>IF(C148=1,VLOOKUP(FoxFire!B148,balance!$U:$Z,2,FALSE),IF(C148=2,VLOOKUP(B148,balance!$U:$Z,3,FALSE),IF(C148=3,VLOOKUP(B148,balance!$U:$Z,4,FALSE),IF(C148=4,VLOOKUP(B148,balance!$U:$Z,5,FALSE),IF(C148=5,VLOOKUP(B148-1,balance!$U:$Z,6,FALSE),0)))))/100</f>
        <v>1.2900000000000001E-3</v>
      </c>
      <c r="H148">
        <v>2</v>
      </c>
      <c r="I148" s="1">
        <f>IF(C148=1,VLOOKUP(FoxFire!B148,balance!$AF:$AJ,2,FALSE),IF(C148=2,VLOOKUP(B148,balance!$AF:$AJ,3,FALSE),IF(C148=3,VLOOKUP(B148,balance!$AF:$AJ,4,FALSE),IF(C148=4,VLOOKUP(B148,balance!$AF:$AJ,5,FALSE),IF(C148=5,VLOOKUP(B148,balance!$AF:$AK,6,FALSE),0)))))*1000000000000</f>
        <v>120000000000</v>
      </c>
      <c r="J148">
        <f>VLOOKUP(B148,balance!AU:BD,10,FALSE)</f>
        <v>56540</v>
      </c>
    </row>
    <row r="149" spans="1:10" x14ac:dyDescent="0.3">
      <c r="A149">
        <v>147</v>
      </c>
      <c r="B149">
        <f t="shared" si="5"/>
        <v>30</v>
      </c>
      <c r="C149">
        <f t="shared" si="4"/>
        <v>3</v>
      </c>
      <c r="D149">
        <v>9026</v>
      </c>
      <c r="E149" s="1">
        <f>IF(C149=1,VLOOKUP(B149,balance!$AU:$AZ,2,FALSE),IF(C149=2,VLOOKUP(B149,balance!$AU:$AZ,3,FALSE),IF(C149=3,VLOOKUP(B149,balance!$AU:$AZ,4,FALSE),IF(C149=4,VLOOKUP(B149,balance!$AU:$AZ,5,FALSE),IF(C149=5,VLOOKUP(B149-1,balance!$AU:$AZ,6,FALSE),0)))))</f>
        <v>500</v>
      </c>
      <c r="F149">
        <v>53</v>
      </c>
      <c r="G149">
        <f>IF(C149=1,VLOOKUP(FoxFire!B149,balance!$U:$Z,2,FALSE),IF(C149=2,VLOOKUP(B149,balance!$U:$Z,3,FALSE),IF(C149=3,VLOOKUP(B149,balance!$U:$Z,4,FALSE),IF(C149=4,VLOOKUP(B149,balance!$U:$Z,5,FALSE),IF(C149=5,VLOOKUP(B149-1,balance!$U:$Z,6,FALSE),0)))))/100</f>
        <v>1.2900000000000001E-3</v>
      </c>
      <c r="H149">
        <v>2</v>
      </c>
      <c r="I149" s="1">
        <f>IF(C149=1,VLOOKUP(FoxFire!B149,balance!$AF:$AJ,2,FALSE),IF(C149=2,VLOOKUP(B149,balance!$AF:$AJ,3,FALSE),IF(C149=3,VLOOKUP(B149,balance!$AF:$AJ,4,FALSE),IF(C149=4,VLOOKUP(B149,balance!$AF:$AJ,5,FALSE),IF(C149=5,VLOOKUP(B149,balance!$AF:$AK,6,FALSE),0)))))*1000000000000</f>
        <v>120000000000</v>
      </c>
      <c r="J149">
        <f>VLOOKUP(B149,balance!AU:BD,10,FALSE)</f>
        <v>56540</v>
      </c>
    </row>
    <row r="150" spans="1:10" x14ac:dyDescent="0.3">
      <c r="A150">
        <v>148</v>
      </c>
      <c r="B150">
        <f t="shared" si="5"/>
        <v>30</v>
      </c>
      <c r="C150">
        <f t="shared" si="4"/>
        <v>4</v>
      </c>
      <c r="D150">
        <v>9026</v>
      </c>
      <c r="E150" s="1">
        <f>IF(C150=1,VLOOKUP(B150,balance!$AU:$AZ,2,FALSE),IF(C150=2,VLOOKUP(B150,balance!$AU:$AZ,3,FALSE),IF(C150=3,VLOOKUP(B150,balance!$AU:$AZ,4,FALSE),IF(C150=4,VLOOKUP(B150,balance!$AU:$AZ,5,FALSE),IF(C150=5,VLOOKUP(B150-1,balance!$AU:$AZ,6,FALSE),0)))))</f>
        <v>500</v>
      </c>
      <c r="F150">
        <v>53</v>
      </c>
      <c r="G150">
        <f>IF(C150=1,VLOOKUP(FoxFire!B150,balance!$U:$Z,2,FALSE),IF(C150=2,VLOOKUP(B150,balance!$U:$Z,3,FALSE),IF(C150=3,VLOOKUP(B150,balance!$U:$Z,4,FALSE),IF(C150=4,VLOOKUP(B150,balance!$U:$Z,5,FALSE),IF(C150=5,VLOOKUP(B150-1,balance!$U:$Z,6,FALSE),0)))))/100</f>
        <v>1.2900000000000001E-3</v>
      </c>
      <c r="H150">
        <v>2</v>
      </c>
      <c r="I150" s="1">
        <f>IF(C150=1,VLOOKUP(FoxFire!B150,balance!$AF:$AJ,2,FALSE),IF(C150=2,VLOOKUP(B150,balance!$AF:$AJ,3,FALSE),IF(C150=3,VLOOKUP(B150,balance!$AF:$AJ,4,FALSE),IF(C150=4,VLOOKUP(B150,balance!$AF:$AJ,5,FALSE),IF(C150=5,VLOOKUP(B150,balance!$AF:$AK,6,FALSE),0)))))*1000000000000</f>
        <v>120000000000</v>
      </c>
      <c r="J150">
        <f>VLOOKUP(B150,balance!AU:BD,10,FALSE)</f>
        <v>56540</v>
      </c>
    </row>
    <row r="151" spans="1:10" x14ac:dyDescent="0.3">
      <c r="A151">
        <v>149</v>
      </c>
      <c r="B151">
        <f t="shared" si="5"/>
        <v>31</v>
      </c>
      <c r="C151">
        <f t="shared" si="4"/>
        <v>5</v>
      </c>
      <c r="D151">
        <v>9026</v>
      </c>
      <c r="E151" s="1">
        <f>IF(C151=1,VLOOKUP(B151,balance!$AU:$AZ,2,FALSE),IF(C151=2,VLOOKUP(B151,balance!$AU:$AZ,3,FALSE),IF(C151=3,VLOOKUP(B151,balance!$AU:$AZ,4,FALSE),IF(C151=4,VLOOKUP(B151,balance!$AU:$AZ,5,FALSE),IF(C151=5,VLOOKUP(B151-1,balance!$AU:$AZ,6,FALSE),0)))))</f>
        <v>2200</v>
      </c>
      <c r="F151">
        <v>53</v>
      </c>
      <c r="G151">
        <f>IF(C151=1,VLOOKUP(FoxFire!B151,balance!$U:$Z,2,FALSE),IF(C151=2,VLOOKUP(B151,balance!$U:$Z,3,FALSE),IF(C151=3,VLOOKUP(B151,balance!$U:$Z,4,FALSE),IF(C151=4,VLOOKUP(B151,balance!$U:$Z,5,FALSE),IF(C151=5,VLOOKUP(B151-1,balance!$U:$Z,6,FALSE),0)))))/100</f>
        <v>2.4199999999999999E-2</v>
      </c>
      <c r="H151">
        <v>2</v>
      </c>
      <c r="I151" s="1">
        <f>IF(C151=1,VLOOKUP(FoxFire!B151,balance!$AF:$AJ,2,FALSE),IF(C151=2,VLOOKUP(B151,balance!$AF:$AJ,3,FALSE),IF(C151=3,VLOOKUP(B151,balance!$AF:$AJ,4,FALSE),IF(C151=4,VLOOKUP(B151,balance!$AF:$AJ,5,FALSE),IF(C151=5,VLOOKUP(B151,balance!$AF:$AK,6,FALSE),0)))))*1000000000000</f>
        <v>500000000000</v>
      </c>
      <c r="J151">
        <f>VLOOKUP(B151,balance!AU:BD,10,FALSE)</f>
        <v>59340</v>
      </c>
    </row>
    <row r="152" spans="1:10" x14ac:dyDescent="0.3">
      <c r="A152">
        <v>150</v>
      </c>
      <c r="B152">
        <f t="shared" si="5"/>
        <v>31</v>
      </c>
      <c r="C152">
        <f t="shared" si="4"/>
        <v>1</v>
      </c>
      <c r="D152">
        <v>9026</v>
      </c>
      <c r="E152" s="1">
        <f>IF(C152=1,VLOOKUP(B152,balance!$AU:$AZ,2,FALSE),IF(C152=2,VLOOKUP(B152,balance!$AU:$AZ,3,FALSE),IF(C152=3,VLOOKUP(B152,balance!$AU:$AZ,4,FALSE),IF(C152=4,VLOOKUP(B152,balance!$AU:$AZ,5,FALSE),IF(C152=5,VLOOKUP(B152-1,balance!$AU:$AZ,6,FALSE),0)))))</f>
        <v>1000</v>
      </c>
      <c r="F152">
        <v>53</v>
      </c>
      <c r="G152">
        <f>IF(C152=1,VLOOKUP(FoxFire!B152,balance!$U:$Z,2,FALSE),IF(C152=2,VLOOKUP(B152,balance!$U:$Z,3,FALSE),IF(C152=3,VLOOKUP(B152,balance!$U:$Z,4,FALSE),IF(C152=4,VLOOKUP(B152,balance!$U:$Z,5,FALSE),IF(C152=5,VLOOKUP(B152-1,balance!$U:$Z,6,FALSE),0)))))/100</f>
        <v>1.2999999999999999E-3</v>
      </c>
      <c r="H152">
        <v>2</v>
      </c>
      <c r="I152" s="1">
        <f>IF(C152=1,VLOOKUP(FoxFire!B152,balance!$AF:$AJ,2,FALSE),IF(C152=2,VLOOKUP(B152,balance!$AF:$AJ,3,FALSE),IF(C152=3,VLOOKUP(B152,balance!$AF:$AJ,4,FALSE),IF(C152=4,VLOOKUP(B152,balance!$AF:$AJ,5,FALSE),IF(C152=5,VLOOKUP(B152,balance!$AF:$AK,6,FALSE),0)))))*1000000000000</f>
        <v>125000000000</v>
      </c>
      <c r="J152">
        <f>VLOOKUP(B152,balance!AU:BD,10,FALSE)</f>
        <v>59340</v>
      </c>
    </row>
    <row r="153" spans="1:10" x14ac:dyDescent="0.3">
      <c r="A153">
        <v>151</v>
      </c>
      <c r="B153">
        <f t="shared" si="5"/>
        <v>31</v>
      </c>
      <c r="C153">
        <f t="shared" si="4"/>
        <v>2</v>
      </c>
      <c r="D153">
        <v>9026</v>
      </c>
      <c r="E153" s="1">
        <f>IF(C153=1,VLOOKUP(B153,balance!$AU:$AZ,2,FALSE),IF(C153=2,VLOOKUP(B153,balance!$AU:$AZ,3,FALSE),IF(C153=3,VLOOKUP(B153,balance!$AU:$AZ,4,FALSE),IF(C153=4,VLOOKUP(B153,balance!$AU:$AZ,5,FALSE),IF(C153=5,VLOOKUP(B153-1,balance!$AU:$AZ,6,FALSE),0)))))</f>
        <v>1000</v>
      </c>
      <c r="F153">
        <v>53</v>
      </c>
      <c r="G153">
        <f>IF(C153=1,VLOOKUP(FoxFire!B153,balance!$U:$Z,2,FALSE),IF(C153=2,VLOOKUP(B153,balance!$U:$Z,3,FALSE),IF(C153=3,VLOOKUP(B153,balance!$U:$Z,4,FALSE),IF(C153=4,VLOOKUP(B153,balance!$U:$Z,5,FALSE),IF(C153=5,VLOOKUP(B153-1,balance!$U:$Z,6,FALSE),0)))))/100</f>
        <v>1.2999999999999999E-3</v>
      </c>
      <c r="H153">
        <v>2</v>
      </c>
      <c r="I153" s="1">
        <f>IF(C153=1,VLOOKUP(FoxFire!B153,balance!$AF:$AJ,2,FALSE),IF(C153=2,VLOOKUP(B153,balance!$AF:$AJ,3,FALSE),IF(C153=3,VLOOKUP(B153,balance!$AF:$AJ,4,FALSE),IF(C153=4,VLOOKUP(B153,balance!$AF:$AJ,5,FALSE),IF(C153=5,VLOOKUP(B153,balance!$AF:$AK,6,FALSE),0)))))*1000000000000</f>
        <v>125000000000</v>
      </c>
      <c r="J153">
        <f>VLOOKUP(B153,balance!AU:BD,10,FALSE)</f>
        <v>59340</v>
      </c>
    </row>
    <row r="154" spans="1:10" x14ac:dyDescent="0.3">
      <c r="A154">
        <v>152</v>
      </c>
      <c r="B154">
        <f t="shared" si="5"/>
        <v>31</v>
      </c>
      <c r="C154">
        <f t="shared" si="4"/>
        <v>3</v>
      </c>
      <c r="D154">
        <v>9026</v>
      </c>
      <c r="E154" s="1">
        <f>IF(C154=1,VLOOKUP(B154,balance!$AU:$AZ,2,FALSE),IF(C154=2,VLOOKUP(B154,balance!$AU:$AZ,3,FALSE),IF(C154=3,VLOOKUP(B154,balance!$AU:$AZ,4,FALSE),IF(C154=4,VLOOKUP(B154,balance!$AU:$AZ,5,FALSE),IF(C154=5,VLOOKUP(B154-1,balance!$AU:$AZ,6,FALSE),0)))))</f>
        <v>1000</v>
      </c>
      <c r="F154">
        <v>53</v>
      </c>
      <c r="G154">
        <f>IF(C154=1,VLOOKUP(FoxFire!B154,balance!$U:$Z,2,FALSE),IF(C154=2,VLOOKUP(B154,balance!$U:$Z,3,FALSE),IF(C154=3,VLOOKUP(B154,balance!$U:$Z,4,FALSE),IF(C154=4,VLOOKUP(B154,balance!$U:$Z,5,FALSE),IF(C154=5,VLOOKUP(B154-1,balance!$U:$Z,6,FALSE),0)))))/100</f>
        <v>1.2999999999999999E-3</v>
      </c>
      <c r="H154">
        <v>2</v>
      </c>
      <c r="I154" s="1">
        <f>IF(C154=1,VLOOKUP(FoxFire!B154,balance!$AF:$AJ,2,FALSE),IF(C154=2,VLOOKUP(B154,balance!$AF:$AJ,3,FALSE),IF(C154=3,VLOOKUP(B154,balance!$AF:$AJ,4,FALSE),IF(C154=4,VLOOKUP(B154,balance!$AF:$AJ,5,FALSE),IF(C154=5,VLOOKUP(B154,balance!$AF:$AK,6,FALSE),0)))))*1000000000000</f>
        <v>125000000000</v>
      </c>
      <c r="J154">
        <f>VLOOKUP(B154,balance!AU:BD,10,FALSE)</f>
        <v>59340</v>
      </c>
    </row>
    <row r="155" spans="1:10" x14ac:dyDescent="0.3">
      <c r="A155">
        <v>153</v>
      </c>
      <c r="B155">
        <f t="shared" si="5"/>
        <v>31</v>
      </c>
      <c r="C155">
        <f t="shared" si="4"/>
        <v>4</v>
      </c>
      <c r="D155">
        <v>9026</v>
      </c>
      <c r="E155" s="1">
        <f>IF(C155=1,VLOOKUP(B155,balance!$AU:$AZ,2,FALSE),IF(C155=2,VLOOKUP(B155,balance!$AU:$AZ,3,FALSE),IF(C155=3,VLOOKUP(B155,balance!$AU:$AZ,4,FALSE),IF(C155=4,VLOOKUP(B155,balance!$AU:$AZ,5,FALSE),IF(C155=5,VLOOKUP(B155-1,balance!$AU:$AZ,6,FALSE),0)))))</f>
        <v>1000</v>
      </c>
      <c r="F155">
        <v>53</v>
      </c>
      <c r="G155">
        <f>IF(C155=1,VLOOKUP(FoxFire!B155,balance!$U:$Z,2,FALSE),IF(C155=2,VLOOKUP(B155,balance!$U:$Z,3,FALSE),IF(C155=3,VLOOKUP(B155,balance!$U:$Z,4,FALSE),IF(C155=4,VLOOKUP(B155,balance!$U:$Z,5,FALSE),IF(C155=5,VLOOKUP(B155-1,balance!$U:$Z,6,FALSE),0)))))/100</f>
        <v>1.2999999999999999E-3</v>
      </c>
      <c r="H155">
        <v>2</v>
      </c>
      <c r="I155" s="1">
        <f>IF(C155=1,VLOOKUP(FoxFire!B155,balance!$AF:$AJ,2,FALSE),IF(C155=2,VLOOKUP(B155,balance!$AF:$AJ,3,FALSE),IF(C155=3,VLOOKUP(B155,balance!$AF:$AJ,4,FALSE),IF(C155=4,VLOOKUP(B155,balance!$AF:$AJ,5,FALSE),IF(C155=5,VLOOKUP(B155,balance!$AF:$AK,6,FALSE),0)))))*1000000000000</f>
        <v>125000000000</v>
      </c>
      <c r="J155">
        <f>VLOOKUP(B155,balance!AU:BD,10,FALSE)</f>
        <v>59340</v>
      </c>
    </row>
    <row r="156" spans="1:10" x14ac:dyDescent="0.3">
      <c r="A156">
        <v>154</v>
      </c>
      <c r="B156">
        <f t="shared" si="5"/>
        <v>32</v>
      </c>
      <c r="C156">
        <f t="shared" si="4"/>
        <v>5</v>
      </c>
      <c r="D156">
        <v>9026</v>
      </c>
      <c r="E156" s="1">
        <f>IF(C156=1,VLOOKUP(B156,balance!$AU:$AZ,2,FALSE),IF(C156=2,VLOOKUP(B156,balance!$AU:$AZ,3,FALSE),IF(C156=3,VLOOKUP(B156,balance!$AU:$AZ,4,FALSE),IF(C156=4,VLOOKUP(B156,balance!$AU:$AZ,5,FALSE),IF(C156=5,VLOOKUP(B156-1,balance!$AU:$AZ,6,FALSE),0)))))</f>
        <v>4400</v>
      </c>
      <c r="F156">
        <v>53</v>
      </c>
      <c r="G156">
        <f>IF(C156=1,VLOOKUP(FoxFire!B156,balance!$U:$Z,2,FALSE),IF(C156=2,VLOOKUP(B156,balance!$U:$Z,3,FALSE),IF(C156=3,VLOOKUP(B156,balance!$U:$Z,4,FALSE),IF(C156=4,VLOOKUP(B156,balance!$U:$Z,5,FALSE),IF(C156=5,VLOOKUP(B156-1,balance!$U:$Z,6,FALSE),0)))))/100</f>
        <v>2.5099999999999997E-2</v>
      </c>
      <c r="H156">
        <v>2</v>
      </c>
      <c r="I156" s="1">
        <f>IF(C156=1,VLOOKUP(FoxFire!B156,balance!$AF:$AJ,2,FALSE),IF(C156=2,VLOOKUP(B156,balance!$AF:$AJ,3,FALSE),IF(C156=3,VLOOKUP(B156,balance!$AF:$AJ,4,FALSE),IF(C156=4,VLOOKUP(B156,balance!$AF:$AJ,5,FALSE),IF(C156=5,VLOOKUP(B156,balance!$AF:$AK,6,FALSE),0)))))*1000000000000</f>
        <v>520000000000</v>
      </c>
      <c r="J156">
        <f>VLOOKUP(B156,balance!AU:BD,10,FALSE)</f>
        <v>62630</v>
      </c>
    </row>
    <row r="157" spans="1:10" x14ac:dyDescent="0.3">
      <c r="A157">
        <v>155</v>
      </c>
      <c r="B157">
        <f t="shared" si="5"/>
        <v>32</v>
      </c>
      <c r="C157">
        <f t="shared" si="4"/>
        <v>1</v>
      </c>
      <c r="D157">
        <v>9026</v>
      </c>
      <c r="E157" s="1">
        <f>IF(C157=1,VLOOKUP(B157,balance!$AU:$AZ,2,FALSE),IF(C157=2,VLOOKUP(B157,balance!$AU:$AZ,3,FALSE),IF(C157=3,VLOOKUP(B157,balance!$AU:$AZ,4,FALSE),IF(C157=4,VLOOKUP(B157,balance!$AU:$AZ,5,FALSE),IF(C157=5,VLOOKUP(B157-1,balance!$AU:$AZ,6,FALSE),0)))))</f>
        <v>1000</v>
      </c>
      <c r="F157">
        <v>53</v>
      </c>
      <c r="G157">
        <f>IF(C157=1,VLOOKUP(FoxFire!B157,balance!$U:$Z,2,FALSE),IF(C157=2,VLOOKUP(B157,balance!$U:$Z,3,FALSE),IF(C157=3,VLOOKUP(B157,balance!$U:$Z,4,FALSE),IF(C157=4,VLOOKUP(B157,balance!$U:$Z,5,FALSE),IF(C157=5,VLOOKUP(B157-1,balance!$U:$Z,6,FALSE),0)))))/100</f>
        <v>1.31E-3</v>
      </c>
      <c r="H157">
        <v>2</v>
      </c>
      <c r="I157" s="1">
        <f>IF(C157=1,VLOOKUP(FoxFire!B157,balance!$AF:$AJ,2,FALSE),IF(C157=2,VLOOKUP(B157,balance!$AF:$AJ,3,FALSE),IF(C157=3,VLOOKUP(B157,balance!$AF:$AJ,4,FALSE),IF(C157=4,VLOOKUP(B157,balance!$AF:$AJ,5,FALSE),IF(C157=5,VLOOKUP(B157,balance!$AF:$AK,6,FALSE),0)))))*1000000000000</f>
        <v>130000000000</v>
      </c>
      <c r="J157">
        <f>VLOOKUP(B157,balance!AU:BD,10,FALSE)</f>
        <v>62630</v>
      </c>
    </row>
    <row r="158" spans="1:10" x14ac:dyDescent="0.3">
      <c r="A158">
        <v>156</v>
      </c>
      <c r="B158">
        <f t="shared" si="5"/>
        <v>32</v>
      </c>
      <c r="C158">
        <f t="shared" si="4"/>
        <v>2</v>
      </c>
      <c r="D158">
        <v>9026</v>
      </c>
      <c r="E158" s="1">
        <f>IF(C158=1,VLOOKUP(B158,balance!$AU:$AZ,2,FALSE),IF(C158=2,VLOOKUP(B158,balance!$AU:$AZ,3,FALSE),IF(C158=3,VLOOKUP(B158,balance!$AU:$AZ,4,FALSE),IF(C158=4,VLOOKUP(B158,balance!$AU:$AZ,5,FALSE),IF(C158=5,VLOOKUP(B158-1,balance!$AU:$AZ,6,FALSE),0)))))</f>
        <v>1000</v>
      </c>
      <c r="F158">
        <v>53</v>
      </c>
      <c r="G158">
        <f>IF(C158=1,VLOOKUP(FoxFire!B158,balance!$U:$Z,2,FALSE),IF(C158=2,VLOOKUP(B158,balance!$U:$Z,3,FALSE),IF(C158=3,VLOOKUP(B158,balance!$U:$Z,4,FALSE),IF(C158=4,VLOOKUP(B158,balance!$U:$Z,5,FALSE),IF(C158=5,VLOOKUP(B158-1,balance!$U:$Z,6,FALSE),0)))))/100</f>
        <v>1.31E-3</v>
      </c>
      <c r="H158">
        <v>2</v>
      </c>
      <c r="I158" s="1">
        <f>IF(C158=1,VLOOKUP(FoxFire!B158,balance!$AF:$AJ,2,FALSE),IF(C158=2,VLOOKUP(B158,balance!$AF:$AJ,3,FALSE),IF(C158=3,VLOOKUP(B158,balance!$AF:$AJ,4,FALSE),IF(C158=4,VLOOKUP(B158,balance!$AF:$AJ,5,FALSE),IF(C158=5,VLOOKUP(B158,balance!$AF:$AK,6,FALSE),0)))))*1000000000000</f>
        <v>130000000000</v>
      </c>
      <c r="J158">
        <f>VLOOKUP(B158,balance!AU:BD,10,FALSE)</f>
        <v>62630</v>
      </c>
    </row>
    <row r="159" spans="1:10" x14ac:dyDescent="0.3">
      <c r="A159">
        <v>157</v>
      </c>
      <c r="B159">
        <f t="shared" si="5"/>
        <v>32</v>
      </c>
      <c r="C159">
        <f t="shared" si="4"/>
        <v>3</v>
      </c>
      <c r="D159">
        <v>9026</v>
      </c>
      <c r="E159" s="1">
        <f>IF(C159=1,VLOOKUP(B159,balance!$AU:$AZ,2,FALSE),IF(C159=2,VLOOKUP(B159,balance!$AU:$AZ,3,FALSE),IF(C159=3,VLOOKUP(B159,balance!$AU:$AZ,4,FALSE),IF(C159=4,VLOOKUP(B159,balance!$AU:$AZ,5,FALSE),IF(C159=5,VLOOKUP(B159-1,balance!$AU:$AZ,6,FALSE),0)))))</f>
        <v>1000</v>
      </c>
      <c r="F159">
        <v>53</v>
      </c>
      <c r="G159">
        <f>IF(C159=1,VLOOKUP(FoxFire!B159,balance!$U:$Z,2,FALSE),IF(C159=2,VLOOKUP(B159,balance!$U:$Z,3,FALSE),IF(C159=3,VLOOKUP(B159,balance!$U:$Z,4,FALSE),IF(C159=4,VLOOKUP(B159,balance!$U:$Z,5,FALSE),IF(C159=5,VLOOKUP(B159-1,balance!$U:$Z,6,FALSE),0)))))/100</f>
        <v>1.31E-3</v>
      </c>
      <c r="H159">
        <v>2</v>
      </c>
      <c r="I159" s="1">
        <f>IF(C159=1,VLOOKUP(FoxFire!B159,balance!$AF:$AJ,2,FALSE),IF(C159=2,VLOOKUP(B159,balance!$AF:$AJ,3,FALSE),IF(C159=3,VLOOKUP(B159,balance!$AF:$AJ,4,FALSE),IF(C159=4,VLOOKUP(B159,balance!$AF:$AJ,5,FALSE),IF(C159=5,VLOOKUP(B159,balance!$AF:$AK,6,FALSE),0)))))*1000000000000</f>
        <v>130000000000</v>
      </c>
      <c r="J159">
        <f>VLOOKUP(B159,balance!AU:BD,10,FALSE)</f>
        <v>62630</v>
      </c>
    </row>
    <row r="160" spans="1:10" x14ac:dyDescent="0.3">
      <c r="A160">
        <v>158</v>
      </c>
      <c r="B160">
        <f t="shared" si="5"/>
        <v>32</v>
      </c>
      <c r="C160">
        <f t="shared" si="4"/>
        <v>4</v>
      </c>
      <c r="D160">
        <v>9026</v>
      </c>
      <c r="E160" s="1">
        <f>IF(C160=1,VLOOKUP(B160,balance!$AU:$AZ,2,FALSE),IF(C160=2,VLOOKUP(B160,balance!$AU:$AZ,3,FALSE),IF(C160=3,VLOOKUP(B160,balance!$AU:$AZ,4,FALSE),IF(C160=4,VLOOKUP(B160,balance!$AU:$AZ,5,FALSE),IF(C160=5,VLOOKUP(B160-1,balance!$AU:$AZ,6,FALSE),0)))))</f>
        <v>1000</v>
      </c>
      <c r="F160">
        <v>53</v>
      </c>
      <c r="G160">
        <f>IF(C160=1,VLOOKUP(FoxFire!B160,balance!$U:$Z,2,FALSE),IF(C160=2,VLOOKUP(B160,balance!$U:$Z,3,FALSE),IF(C160=3,VLOOKUP(B160,balance!$U:$Z,4,FALSE),IF(C160=4,VLOOKUP(B160,balance!$U:$Z,5,FALSE),IF(C160=5,VLOOKUP(B160-1,balance!$U:$Z,6,FALSE),0)))))/100</f>
        <v>1.31E-3</v>
      </c>
      <c r="H160">
        <v>2</v>
      </c>
      <c r="I160" s="1">
        <f>IF(C160=1,VLOOKUP(FoxFire!B160,balance!$AF:$AJ,2,FALSE),IF(C160=2,VLOOKUP(B160,balance!$AF:$AJ,3,FALSE),IF(C160=3,VLOOKUP(B160,balance!$AF:$AJ,4,FALSE),IF(C160=4,VLOOKUP(B160,balance!$AF:$AJ,5,FALSE),IF(C160=5,VLOOKUP(B160,balance!$AF:$AK,6,FALSE),0)))))*1000000000000</f>
        <v>130000000000</v>
      </c>
      <c r="J160">
        <f>VLOOKUP(B160,balance!AU:BD,10,FALSE)</f>
        <v>62630</v>
      </c>
    </row>
    <row r="161" spans="1:10" x14ac:dyDescent="0.3">
      <c r="A161">
        <v>159</v>
      </c>
      <c r="B161">
        <f t="shared" si="5"/>
        <v>33</v>
      </c>
      <c r="C161">
        <f t="shared" si="4"/>
        <v>5</v>
      </c>
      <c r="D161">
        <v>9026</v>
      </c>
      <c r="E161" s="1">
        <f>IF(C161=1,VLOOKUP(B161,balance!$AU:$AZ,2,FALSE),IF(C161=2,VLOOKUP(B161,balance!$AU:$AZ,3,FALSE),IF(C161=3,VLOOKUP(B161,balance!$AU:$AZ,4,FALSE),IF(C161=4,VLOOKUP(B161,balance!$AU:$AZ,5,FALSE),IF(C161=5,VLOOKUP(B161-1,balance!$AU:$AZ,6,FALSE),0)))))</f>
        <v>4400</v>
      </c>
      <c r="F161">
        <v>53</v>
      </c>
      <c r="G161">
        <f>IF(C161=1,VLOOKUP(FoxFire!B161,balance!$U:$Z,2,FALSE),IF(C161=2,VLOOKUP(B161,balance!$U:$Z,3,FALSE),IF(C161=3,VLOOKUP(B161,balance!$U:$Z,4,FALSE),IF(C161=4,VLOOKUP(B161,balance!$U:$Z,5,FALSE),IF(C161=5,VLOOKUP(B161-1,balance!$U:$Z,6,FALSE),0)))))/100</f>
        <v>2.6099999999999998E-2</v>
      </c>
      <c r="H161">
        <v>2</v>
      </c>
      <c r="I161" s="1">
        <f>IF(C161=1,VLOOKUP(FoxFire!B161,balance!$AF:$AJ,2,FALSE),IF(C161=2,VLOOKUP(B161,balance!$AF:$AJ,3,FALSE),IF(C161=3,VLOOKUP(B161,balance!$AF:$AJ,4,FALSE),IF(C161=4,VLOOKUP(B161,balance!$AF:$AJ,5,FALSE),IF(C161=5,VLOOKUP(B161,balance!$AF:$AK,6,FALSE),0)))))*1000000000000</f>
        <v>540000000000.00006</v>
      </c>
      <c r="J161">
        <f>VLOOKUP(B161,balance!AU:BD,10,FALSE)</f>
        <v>66410</v>
      </c>
    </row>
    <row r="162" spans="1:10" x14ac:dyDescent="0.3">
      <c r="A162">
        <v>160</v>
      </c>
      <c r="B162">
        <f t="shared" si="5"/>
        <v>33</v>
      </c>
      <c r="C162">
        <f t="shared" si="4"/>
        <v>1</v>
      </c>
      <c r="D162">
        <v>9026</v>
      </c>
      <c r="E162" s="1">
        <f>IF(C162=1,VLOOKUP(B162,balance!$AU:$AZ,2,FALSE),IF(C162=2,VLOOKUP(B162,balance!$AU:$AZ,3,FALSE),IF(C162=3,VLOOKUP(B162,balance!$AU:$AZ,4,FALSE),IF(C162=4,VLOOKUP(B162,balance!$AU:$AZ,5,FALSE),IF(C162=5,VLOOKUP(B162-1,balance!$AU:$AZ,6,FALSE),0)))))</f>
        <v>1000</v>
      </c>
      <c r="F162">
        <v>53</v>
      </c>
      <c r="G162">
        <f>IF(C162=1,VLOOKUP(FoxFire!B162,balance!$U:$Z,2,FALSE),IF(C162=2,VLOOKUP(B162,balance!$U:$Z,3,FALSE),IF(C162=3,VLOOKUP(B162,balance!$U:$Z,4,FALSE),IF(C162=4,VLOOKUP(B162,balance!$U:$Z,5,FALSE),IF(C162=5,VLOOKUP(B162-1,balance!$U:$Z,6,FALSE),0)))))/100</f>
        <v>1.32E-3</v>
      </c>
      <c r="H162">
        <v>2</v>
      </c>
      <c r="I162" s="1">
        <f>IF(C162=1,VLOOKUP(FoxFire!B162,balance!$AF:$AJ,2,FALSE),IF(C162=2,VLOOKUP(B162,balance!$AF:$AJ,3,FALSE),IF(C162=3,VLOOKUP(B162,balance!$AF:$AJ,4,FALSE),IF(C162=4,VLOOKUP(B162,balance!$AF:$AJ,5,FALSE),IF(C162=5,VLOOKUP(B162,balance!$AF:$AK,6,FALSE),0)))))*1000000000000</f>
        <v>135000000000.00002</v>
      </c>
      <c r="J162">
        <f>VLOOKUP(B162,balance!AU:BD,10,FALSE)</f>
        <v>66410</v>
      </c>
    </row>
    <row r="163" spans="1:10" x14ac:dyDescent="0.3">
      <c r="A163">
        <v>161</v>
      </c>
      <c r="B163">
        <f t="shared" si="5"/>
        <v>33</v>
      </c>
      <c r="C163">
        <f t="shared" si="4"/>
        <v>2</v>
      </c>
      <c r="D163">
        <v>9026</v>
      </c>
      <c r="E163" s="1">
        <f>IF(C163=1,VLOOKUP(B163,balance!$AU:$AZ,2,FALSE),IF(C163=2,VLOOKUP(B163,balance!$AU:$AZ,3,FALSE),IF(C163=3,VLOOKUP(B163,balance!$AU:$AZ,4,FALSE),IF(C163=4,VLOOKUP(B163,balance!$AU:$AZ,5,FALSE),IF(C163=5,VLOOKUP(B163-1,balance!$AU:$AZ,6,FALSE),0)))))</f>
        <v>1000</v>
      </c>
      <c r="F163">
        <v>53</v>
      </c>
      <c r="G163">
        <f>IF(C163=1,VLOOKUP(FoxFire!B163,balance!$U:$Z,2,FALSE),IF(C163=2,VLOOKUP(B163,balance!$U:$Z,3,FALSE),IF(C163=3,VLOOKUP(B163,balance!$U:$Z,4,FALSE),IF(C163=4,VLOOKUP(B163,balance!$U:$Z,5,FALSE),IF(C163=5,VLOOKUP(B163-1,balance!$U:$Z,6,FALSE),0)))))/100</f>
        <v>1.32E-3</v>
      </c>
      <c r="H163">
        <v>2</v>
      </c>
      <c r="I163" s="1">
        <f>IF(C163=1,VLOOKUP(FoxFire!B163,balance!$AF:$AJ,2,FALSE),IF(C163=2,VLOOKUP(B163,balance!$AF:$AJ,3,FALSE),IF(C163=3,VLOOKUP(B163,balance!$AF:$AJ,4,FALSE),IF(C163=4,VLOOKUP(B163,balance!$AF:$AJ,5,FALSE),IF(C163=5,VLOOKUP(B163,balance!$AF:$AK,6,FALSE),0)))))*1000000000000</f>
        <v>135000000000.00002</v>
      </c>
      <c r="J163">
        <f>VLOOKUP(B163,balance!AU:BD,10,FALSE)</f>
        <v>66410</v>
      </c>
    </row>
    <row r="164" spans="1:10" x14ac:dyDescent="0.3">
      <c r="A164">
        <v>162</v>
      </c>
      <c r="B164">
        <f t="shared" si="5"/>
        <v>33</v>
      </c>
      <c r="C164">
        <f t="shared" si="4"/>
        <v>3</v>
      </c>
      <c r="D164">
        <v>9026</v>
      </c>
      <c r="E164" s="1">
        <f>IF(C164=1,VLOOKUP(B164,balance!$AU:$AZ,2,FALSE),IF(C164=2,VLOOKUP(B164,balance!$AU:$AZ,3,FALSE),IF(C164=3,VLOOKUP(B164,balance!$AU:$AZ,4,FALSE),IF(C164=4,VLOOKUP(B164,balance!$AU:$AZ,5,FALSE),IF(C164=5,VLOOKUP(B164-1,balance!$AU:$AZ,6,FALSE),0)))))</f>
        <v>1000</v>
      </c>
      <c r="F164">
        <v>53</v>
      </c>
      <c r="G164">
        <f>IF(C164=1,VLOOKUP(FoxFire!B164,balance!$U:$Z,2,FALSE),IF(C164=2,VLOOKUP(B164,balance!$U:$Z,3,FALSE),IF(C164=3,VLOOKUP(B164,balance!$U:$Z,4,FALSE),IF(C164=4,VLOOKUP(B164,balance!$U:$Z,5,FALSE),IF(C164=5,VLOOKUP(B164-1,balance!$U:$Z,6,FALSE),0)))))/100</f>
        <v>1.32E-3</v>
      </c>
      <c r="H164">
        <v>2</v>
      </c>
      <c r="I164" s="1">
        <f>IF(C164=1,VLOOKUP(FoxFire!B164,balance!$AF:$AJ,2,FALSE),IF(C164=2,VLOOKUP(B164,balance!$AF:$AJ,3,FALSE),IF(C164=3,VLOOKUP(B164,balance!$AF:$AJ,4,FALSE),IF(C164=4,VLOOKUP(B164,balance!$AF:$AJ,5,FALSE),IF(C164=5,VLOOKUP(B164,balance!$AF:$AK,6,FALSE),0)))))*1000000000000</f>
        <v>135000000000.00002</v>
      </c>
      <c r="J164">
        <f>VLOOKUP(B164,balance!AU:BD,10,FALSE)</f>
        <v>66410</v>
      </c>
    </row>
    <row r="165" spans="1:10" x14ac:dyDescent="0.3">
      <c r="A165">
        <v>163</v>
      </c>
      <c r="B165">
        <f t="shared" si="5"/>
        <v>33</v>
      </c>
      <c r="C165">
        <f t="shared" si="4"/>
        <v>4</v>
      </c>
      <c r="D165">
        <v>9026</v>
      </c>
      <c r="E165" s="1">
        <f>IF(C165=1,VLOOKUP(B165,balance!$AU:$AZ,2,FALSE),IF(C165=2,VLOOKUP(B165,balance!$AU:$AZ,3,FALSE),IF(C165=3,VLOOKUP(B165,balance!$AU:$AZ,4,FALSE),IF(C165=4,VLOOKUP(B165,balance!$AU:$AZ,5,FALSE),IF(C165=5,VLOOKUP(B165-1,balance!$AU:$AZ,6,FALSE),0)))))</f>
        <v>1000</v>
      </c>
      <c r="F165">
        <v>53</v>
      </c>
      <c r="G165">
        <f>IF(C165=1,VLOOKUP(FoxFire!B165,balance!$U:$Z,2,FALSE),IF(C165=2,VLOOKUP(B165,balance!$U:$Z,3,FALSE),IF(C165=3,VLOOKUP(B165,balance!$U:$Z,4,FALSE),IF(C165=4,VLOOKUP(B165,balance!$U:$Z,5,FALSE),IF(C165=5,VLOOKUP(B165-1,balance!$U:$Z,6,FALSE),0)))))/100</f>
        <v>1.32E-3</v>
      </c>
      <c r="H165">
        <v>2</v>
      </c>
      <c r="I165" s="1">
        <f>IF(C165=1,VLOOKUP(FoxFire!B165,balance!$AF:$AJ,2,FALSE),IF(C165=2,VLOOKUP(B165,balance!$AF:$AJ,3,FALSE),IF(C165=3,VLOOKUP(B165,balance!$AF:$AJ,4,FALSE),IF(C165=4,VLOOKUP(B165,balance!$AF:$AJ,5,FALSE),IF(C165=5,VLOOKUP(B165,balance!$AF:$AK,6,FALSE),0)))))*1000000000000</f>
        <v>135000000000.00002</v>
      </c>
      <c r="J165">
        <f>VLOOKUP(B165,balance!AU:BD,10,FALSE)</f>
        <v>66410</v>
      </c>
    </row>
    <row r="166" spans="1:10" x14ac:dyDescent="0.3">
      <c r="A166">
        <v>164</v>
      </c>
      <c r="B166">
        <f t="shared" si="5"/>
        <v>34</v>
      </c>
      <c r="C166">
        <f t="shared" si="4"/>
        <v>5</v>
      </c>
      <c r="D166">
        <v>9026</v>
      </c>
      <c r="E166" s="1">
        <f>IF(C166=1,VLOOKUP(B166,balance!$AU:$AZ,2,FALSE),IF(C166=2,VLOOKUP(B166,balance!$AU:$AZ,3,FALSE),IF(C166=3,VLOOKUP(B166,balance!$AU:$AZ,4,FALSE),IF(C166=4,VLOOKUP(B166,balance!$AU:$AZ,5,FALSE),IF(C166=5,VLOOKUP(B166-1,balance!$AU:$AZ,6,FALSE),0)))))</f>
        <v>4400</v>
      </c>
      <c r="F166">
        <v>53</v>
      </c>
      <c r="G166">
        <f>IF(C166=1,VLOOKUP(FoxFire!B166,balance!$U:$Z,2,FALSE),IF(C166=2,VLOOKUP(B166,balance!$U:$Z,3,FALSE),IF(C166=3,VLOOKUP(B166,balance!$U:$Z,4,FALSE),IF(C166=4,VLOOKUP(B166,balance!$U:$Z,5,FALSE),IF(C166=5,VLOOKUP(B166-1,balance!$U:$Z,6,FALSE),0)))))/100</f>
        <v>2.9499999999999998E-2</v>
      </c>
      <c r="H166">
        <v>2</v>
      </c>
      <c r="I166" s="1">
        <f>IF(C166=1,VLOOKUP(FoxFire!B166,balance!$AF:$AJ,2,FALSE),IF(C166=2,VLOOKUP(B166,balance!$AF:$AJ,3,FALSE),IF(C166=3,VLOOKUP(B166,balance!$AF:$AJ,4,FALSE),IF(C166=4,VLOOKUP(B166,balance!$AF:$AJ,5,FALSE),IF(C166=5,VLOOKUP(B166,balance!$AF:$AK,6,FALSE),0)))))*1000000000000</f>
        <v>560000000000</v>
      </c>
      <c r="J166">
        <f>VLOOKUP(B166,balance!AU:BD,10,FALSE)</f>
        <v>70700</v>
      </c>
    </row>
    <row r="167" spans="1:10" x14ac:dyDescent="0.3">
      <c r="A167">
        <v>165</v>
      </c>
      <c r="B167">
        <f t="shared" si="5"/>
        <v>34</v>
      </c>
      <c r="C167">
        <f t="shared" si="4"/>
        <v>1</v>
      </c>
      <c r="D167">
        <v>9026</v>
      </c>
      <c r="E167" s="1">
        <f>IF(C167=1,VLOOKUP(B167,balance!$AU:$AZ,2,FALSE),IF(C167=2,VLOOKUP(B167,balance!$AU:$AZ,3,FALSE),IF(C167=3,VLOOKUP(B167,balance!$AU:$AZ,4,FALSE),IF(C167=4,VLOOKUP(B167,balance!$AU:$AZ,5,FALSE),IF(C167=5,VLOOKUP(B167-1,balance!$AU:$AZ,6,FALSE),0)))))</f>
        <v>1000</v>
      </c>
      <c r="F167">
        <v>53</v>
      </c>
      <c r="G167">
        <f>IF(C167=1,VLOOKUP(FoxFire!B167,balance!$U:$Z,2,FALSE),IF(C167=2,VLOOKUP(B167,balance!$U:$Z,3,FALSE),IF(C167=3,VLOOKUP(B167,balance!$U:$Z,4,FALSE),IF(C167=4,VLOOKUP(B167,balance!$U:$Z,5,FALSE),IF(C167=5,VLOOKUP(B167-1,balance!$U:$Z,6,FALSE),0)))))/100</f>
        <v>1.33E-3</v>
      </c>
      <c r="H167">
        <v>2</v>
      </c>
      <c r="I167" s="1">
        <f>IF(C167=1,VLOOKUP(FoxFire!B167,balance!$AF:$AJ,2,FALSE),IF(C167=2,VLOOKUP(B167,balance!$AF:$AJ,3,FALSE),IF(C167=3,VLOOKUP(B167,balance!$AF:$AJ,4,FALSE),IF(C167=4,VLOOKUP(B167,balance!$AF:$AJ,5,FALSE),IF(C167=5,VLOOKUP(B167,balance!$AF:$AK,6,FALSE),0)))))*1000000000000</f>
        <v>140000000000</v>
      </c>
      <c r="J167">
        <f>VLOOKUP(B167,balance!AU:BD,10,FALSE)</f>
        <v>70700</v>
      </c>
    </row>
    <row r="168" spans="1:10" x14ac:dyDescent="0.3">
      <c r="A168">
        <v>166</v>
      </c>
      <c r="B168">
        <f t="shared" si="5"/>
        <v>34</v>
      </c>
      <c r="C168">
        <f t="shared" si="4"/>
        <v>2</v>
      </c>
      <c r="D168">
        <v>9026</v>
      </c>
      <c r="E168" s="1">
        <f>IF(C168=1,VLOOKUP(B168,balance!$AU:$AZ,2,FALSE),IF(C168=2,VLOOKUP(B168,balance!$AU:$AZ,3,FALSE),IF(C168=3,VLOOKUP(B168,balance!$AU:$AZ,4,FALSE),IF(C168=4,VLOOKUP(B168,balance!$AU:$AZ,5,FALSE),IF(C168=5,VLOOKUP(B168-1,balance!$AU:$AZ,6,FALSE),0)))))</f>
        <v>1000</v>
      </c>
      <c r="F168">
        <v>53</v>
      </c>
      <c r="G168">
        <f>IF(C168=1,VLOOKUP(FoxFire!B168,balance!$U:$Z,2,FALSE),IF(C168=2,VLOOKUP(B168,balance!$U:$Z,3,FALSE),IF(C168=3,VLOOKUP(B168,balance!$U:$Z,4,FALSE),IF(C168=4,VLOOKUP(B168,balance!$U:$Z,5,FALSE),IF(C168=5,VLOOKUP(B168-1,balance!$U:$Z,6,FALSE),0)))))/100</f>
        <v>1.33E-3</v>
      </c>
      <c r="H168">
        <v>2</v>
      </c>
      <c r="I168" s="1">
        <f>IF(C168=1,VLOOKUP(FoxFire!B168,balance!$AF:$AJ,2,FALSE),IF(C168=2,VLOOKUP(B168,balance!$AF:$AJ,3,FALSE),IF(C168=3,VLOOKUP(B168,balance!$AF:$AJ,4,FALSE),IF(C168=4,VLOOKUP(B168,balance!$AF:$AJ,5,FALSE),IF(C168=5,VLOOKUP(B168,balance!$AF:$AK,6,FALSE),0)))))*1000000000000</f>
        <v>140000000000</v>
      </c>
      <c r="J168">
        <f>VLOOKUP(B168,balance!AU:BD,10,FALSE)</f>
        <v>70700</v>
      </c>
    </row>
    <row r="169" spans="1:10" x14ac:dyDescent="0.3">
      <c r="A169">
        <v>167</v>
      </c>
      <c r="B169">
        <f t="shared" si="5"/>
        <v>34</v>
      </c>
      <c r="C169">
        <f t="shared" si="4"/>
        <v>3</v>
      </c>
      <c r="D169">
        <v>9026</v>
      </c>
      <c r="E169" s="1">
        <f>IF(C169=1,VLOOKUP(B169,balance!$AU:$AZ,2,FALSE),IF(C169=2,VLOOKUP(B169,balance!$AU:$AZ,3,FALSE),IF(C169=3,VLOOKUP(B169,balance!$AU:$AZ,4,FALSE),IF(C169=4,VLOOKUP(B169,balance!$AU:$AZ,5,FALSE),IF(C169=5,VLOOKUP(B169-1,balance!$AU:$AZ,6,FALSE),0)))))</f>
        <v>1000</v>
      </c>
      <c r="F169">
        <v>53</v>
      </c>
      <c r="G169">
        <f>IF(C169=1,VLOOKUP(FoxFire!B169,balance!$U:$Z,2,FALSE),IF(C169=2,VLOOKUP(B169,balance!$U:$Z,3,FALSE),IF(C169=3,VLOOKUP(B169,balance!$U:$Z,4,FALSE),IF(C169=4,VLOOKUP(B169,balance!$U:$Z,5,FALSE),IF(C169=5,VLOOKUP(B169-1,balance!$U:$Z,6,FALSE),0)))))/100</f>
        <v>1.33E-3</v>
      </c>
      <c r="H169">
        <v>2</v>
      </c>
      <c r="I169" s="1">
        <f>IF(C169=1,VLOOKUP(FoxFire!B169,balance!$AF:$AJ,2,FALSE),IF(C169=2,VLOOKUP(B169,balance!$AF:$AJ,3,FALSE),IF(C169=3,VLOOKUP(B169,balance!$AF:$AJ,4,FALSE),IF(C169=4,VLOOKUP(B169,balance!$AF:$AJ,5,FALSE),IF(C169=5,VLOOKUP(B169,balance!$AF:$AK,6,FALSE),0)))))*1000000000000</f>
        <v>140000000000</v>
      </c>
      <c r="J169">
        <f>VLOOKUP(B169,balance!AU:BD,10,FALSE)</f>
        <v>70700</v>
      </c>
    </row>
    <row r="170" spans="1:10" x14ac:dyDescent="0.3">
      <c r="A170">
        <v>168</v>
      </c>
      <c r="B170">
        <f t="shared" si="5"/>
        <v>34</v>
      </c>
      <c r="C170">
        <f t="shared" si="4"/>
        <v>4</v>
      </c>
      <c r="D170">
        <v>9026</v>
      </c>
      <c r="E170" s="1">
        <f>IF(C170=1,VLOOKUP(B170,balance!$AU:$AZ,2,FALSE),IF(C170=2,VLOOKUP(B170,balance!$AU:$AZ,3,FALSE),IF(C170=3,VLOOKUP(B170,balance!$AU:$AZ,4,FALSE),IF(C170=4,VLOOKUP(B170,balance!$AU:$AZ,5,FALSE),IF(C170=5,VLOOKUP(B170-1,balance!$AU:$AZ,6,FALSE),0)))))</f>
        <v>1000</v>
      </c>
      <c r="F170">
        <v>53</v>
      </c>
      <c r="G170">
        <f>IF(C170=1,VLOOKUP(FoxFire!B170,balance!$U:$Z,2,FALSE),IF(C170=2,VLOOKUP(B170,balance!$U:$Z,3,FALSE),IF(C170=3,VLOOKUP(B170,balance!$U:$Z,4,FALSE),IF(C170=4,VLOOKUP(B170,balance!$U:$Z,5,FALSE),IF(C170=5,VLOOKUP(B170-1,balance!$U:$Z,6,FALSE),0)))))/100</f>
        <v>1.33E-3</v>
      </c>
      <c r="H170">
        <v>2</v>
      </c>
      <c r="I170" s="1">
        <f>IF(C170=1,VLOOKUP(FoxFire!B170,balance!$AF:$AJ,2,FALSE),IF(C170=2,VLOOKUP(B170,balance!$AF:$AJ,3,FALSE),IF(C170=3,VLOOKUP(B170,balance!$AF:$AJ,4,FALSE),IF(C170=4,VLOOKUP(B170,balance!$AF:$AJ,5,FALSE),IF(C170=5,VLOOKUP(B170,balance!$AF:$AK,6,FALSE),0)))))*1000000000000</f>
        <v>140000000000</v>
      </c>
      <c r="J170">
        <f>VLOOKUP(B170,balance!AU:BD,10,FALSE)</f>
        <v>70700</v>
      </c>
    </row>
    <row r="171" spans="1:10" x14ac:dyDescent="0.3">
      <c r="A171">
        <v>169</v>
      </c>
      <c r="B171">
        <f t="shared" si="5"/>
        <v>35</v>
      </c>
      <c r="C171">
        <f t="shared" si="4"/>
        <v>5</v>
      </c>
      <c r="D171">
        <v>9026</v>
      </c>
      <c r="E171" s="1">
        <f>IF(C171=1,VLOOKUP(B171,balance!$AU:$AZ,2,FALSE),IF(C171=2,VLOOKUP(B171,balance!$AU:$AZ,3,FALSE),IF(C171=3,VLOOKUP(B171,balance!$AU:$AZ,4,FALSE),IF(C171=4,VLOOKUP(B171,balance!$AU:$AZ,5,FALSE),IF(C171=5,VLOOKUP(B171-1,balance!$AU:$AZ,6,FALSE),0)))))</f>
        <v>4400</v>
      </c>
      <c r="F171">
        <v>53</v>
      </c>
      <c r="G171">
        <f>IF(C171=1,VLOOKUP(FoxFire!B171,balance!$U:$Z,2,FALSE),IF(C171=2,VLOOKUP(B171,balance!$U:$Z,3,FALSE),IF(C171=3,VLOOKUP(B171,balance!$U:$Z,4,FALSE),IF(C171=4,VLOOKUP(B171,balance!$U:$Z,5,FALSE),IF(C171=5,VLOOKUP(B171-1,balance!$U:$Z,6,FALSE),0)))))/100</f>
        <v>3.32E-2</v>
      </c>
      <c r="H171">
        <v>2</v>
      </c>
      <c r="I171" s="1">
        <f>IF(C171=1,VLOOKUP(FoxFire!B171,balance!$AF:$AJ,2,FALSE),IF(C171=2,VLOOKUP(B171,balance!$AF:$AJ,3,FALSE),IF(C171=3,VLOOKUP(B171,balance!$AF:$AJ,4,FALSE),IF(C171=4,VLOOKUP(B171,balance!$AF:$AJ,5,FALSE),IF(C171=5,VLOOKUP(B171,balance!$AF:$AK,6,FALSE),0)))))*1000000000000</f>
        <v>580000000000</v>
      </c>
      <c r="J171">
        <f>VLOOKUP(B171,balance!AU:BD,10,FALSE)</f>
        <v>74700</v>
      </c>
    </row>
    <row r="172" spans="1:10" x14ac:dyDescent="0.3">
      <c r="A172">
        <v>170</v>
      </c>
      <c r="B172">
        <f t="shared" si="5"/>
        <v>35</v>
      </c>
      <c r="C172">
        <f t="shared" si="4"/>
        <v>1</v>
      </c>
      <c r="D172">
        <v>9026</v>
      </c>
      <c r="E172" s="1">
        <f>IF(C172=1,VLOOKUP(B172,balance!$AU:$AZ,2,FALSE),IF(C172=2,VLOOKUP(B172,balance!$AU:$AZ,3,FALSE),IF(C172=3,VLOOKUP(B172,balance!$AU:$AZ,4,FALSE),IF(C172=4,VLOOKUP(B172,balance!$AU:$AZ,5,FALSE),IF(C172=5,VLOOKUP(B172-1,balance!$AU:$AZ,6,FALSE),0)))))</f>
        <v>1000</v>
      </c>
      <c r="F172">
        <v>53</v>
      </c>
      <c r="G172">
        <f>IF(C172=1,VLOOKUP(FoxFire!B172,balance!$U:$Z,2,FALSE),IF(C172=2,VLOOKUP(B172,balance!$U:$Z,3,FALSE),IF(C172=3,VLOOKUP(B172,balance!$U:$Z,4,FALSE),IF(C172=4,VLOOKUP(B172,balance!$U:$Z,5,FALSE),IF(C172=5,VLOOKUP(B172-1,balance!$U:$Z,6,FALSE),0)))))/100</f>
        <v>1.34E-3</v>
      </c>
      <c r="H172">
        <v>2</v>
      </c>
      <c r="I172" s="1">
        <f>IF(C172=1,VLOOKUP(FoxFire!B172,balance!$AF:$AJ,2,FALSE),IF(C172=2,VLOOKUP(B172,balance!$AF:$AJ,3,FALSE),IF(C172=3,VLOOKUP(B172,balance!$AF:$AJ,4,FALSE),IF(C172=4,VLOOKUP(B172,balance!$AF:$AJ,5,FALSE),IF(C172=5,VLOOKUP(B172,balance!$AF:$AK,6,FALSE),0)))))*1000000000000</f>
        <v>145000000000</v>
      </c>
      <c r="J172">
        <f>VLOOKUP(B172,balance!AU:BD,10,FALSE)</f>
        <v>74700</v>
      </c>
    </row>
    <row r="173" spans="1:10" x14ac:dyDescent="0.3">
      <c r="A173">
        <v>171</v>
      </c>
      <c r="B173">
        <f t="shared" si="5"/>
        <v>35</v>
      </c>
      <c r="C173">
        <f t="shared" si="4"/>
        <v>2</v>
      </c>
      <c r="D173">
        <v>9026</v>
      </c>
      <c r="E173" s="1">
        <f>IF(C173=1,VLOOKUP(B173,balance!$AU:$AZ,2,FALSE),IF(C173=2,VLOOKUP(B173,balance!$AU:$AZ,3,FALSE),IF(C173=3,VLOOKUP(B173,balance!$AU:$AZ,4,FALSE),IF(C173=4,VLOOKUP(B173,balance!$AU:$AZ,5,FALSE),IF(C173=5,VLOOKUP(B173-1,balance!$AU:$AZ,6,FALSE),0)))))</f>
        <v>1000</v>
      </c>
      <c r="F173">
        <v>53</v>
      </c>
      <c r="G173">
        <f>IF(C173=1,VLOOKUP(FoxFire!B173,balance!$U:$Z,2,FALSE),IF(C173=2,VLOOKUP(B173,balance!$U:$Z,3,FALSE),IF(C173=3,VLOOKUP(B173,balance!$U:$Z,4,FALSE),IF(C173=4,VLOOKUP(B173,balance!$U:$Z,5,FALSE),IF(C173=5,VLOOKUP(B173-1,balance!$U:$Z,6,FALSE),0)))))/100</f>
        <v>1.34E-3</v>
      </c>
      <c r="H173">
        <v>2</v>
      </c>
      <c r="I173" s="1">
        <f>IF(C173=1,VLOOKUP(FoxFire!B173,balance!$AF:$AJ,2,FALSE),IF(C173=2,VLOOKUP(B173,balance!$AF:$AJ,3,FALSE),IF(C173=3,VLOOKUP(B173,balance!$AF:$AJ,4,FALSE),IF(C173=4,VLOOKUP(B173,balance!$AF:$AJ,5,FALSE),IF(C173=5,VLOOKUP(B173,balance!$AF:$AK,6,FALSE),0)))))*1000000000000</f>
        <v>145000000000</v>
      </c>
      <c r="J173">
        <f>VLOOKUP(B173,balance!AU:BD,10,FALSE)</f>
        <v>74700</v>
      </c>
    </row>
    <row r="174" spans="1:10" x14ac:dyDescent="0.3">
      <c r="A174">
        <v>172</v>
      </c>
      <c r="B174">
        <f t="shared" si="5"/>
        <v>35</v>
      </c>
      <c r="C174">
        <f t="shared" si="4"/>
        <v>3</v>
      </c>
      <c r="D174">
        <v>9026</v>
      </c>
      <c r="E174" s="1">
        <f>IF(C174=1,VLOOKUP(B174,balance!$AU:$AZ,2,FALSE),IF(C174=2,VLOOKUP(B174,balance!$AU:$AZ,3,FALSE),IF(C174=3,VLOOKUP(B174,balance!$AU:$AZ,4,FALSE),IF(C174=4,VLOOKUP(B174,balance!$AU:$AZ,5,FALSE),IF(C174=5,VLOOKUP(B174-1,balance!$AU:$AZ,6,FALSE),0)))))</f>
        <v>1000</v>
      </c>
      <c r="F174">
        <v>53</v>
      </c>
      <c r="G174">
        <f>IF(C174=1,VLOOKUP(FoxFire!B174,balance!$U:$Z,2,FALSE),IF(C174=2,VLOOKUP(B174,balance!$U:$Z,3,FALSE),IF(C174=3,VLOOKUP(B174,balance!$U:$Z,4,FALSE),IF(C174=4,VLOOKUP(B174,balance!$U:$Z,5,FALSE),IF(C174=5,VLOOKUP(B174-1,balance!$U:$Z,6,FALSE),0)))))/100</f>
        <v>1.34E-3</v>
      </c>
      <c r="H174">
        <v>2</v>
      </c>
      <c r="I174" s="1">
        <f>IF(C174=1,VLOOKUP(FoxFire!B174,balance!$AF:$AJ,2,FALSE),IF(C174=2,VLOOKUP(B174,balance!$AF:$AJ,3,FALSE),IF(C174=3,VLOOKUP(B174,balance!$AF:$AJ,4,FALSE),IF(C174=4,VLOOKUP(B174,balance!$AF:$AJ,5,FALSE),IF(C174=5,VLOOKUP(B174,balance!$AF:$AK,6,FALSE),0)))))*1000000000000</f>
        <v>145000000000</v>
      </c>
      <c r="J174">
        <f>VLOOKUP(B174,balance!AU:BD,10,FALSE)</f>
        <v>74700</v>
      </c>
    </row>
    <row r="175" spans="1:10" x14ac:dyDescent="0.3">
      <c r="A175">
        <v>173</v>
      </c>
      <c r="B175">
        <f t="shared" si="5"/>
        <v>35</v>
      </c>
      <c r="C175">
        <f t="shared" si="4"/>
        <v>4</v>
      </c>
      <c r="D175">
        <v>9026</v>
      </c>
      <c r="E175" s="1">
        <f>IF(C175=1,VLOOKUP(B175,balance!$AU:$AZ,2,FALSE),IF(C175=2,VLOOKUP(B175,balance!$AU:$AZ,3,FALSE),IF(C175=3,VLOOKUP(B175,balance!$AU:$AZ,4,FALSE),IF(C175=4,VLOOKUP(B175,balance!$AU:$AZ,5,FALSE),IF(C175=5,VLOOKUP(B175-1,balance!$AU:$AZ,6,FALSE),0)))))</f>
        <v>1000</v>
      </c>
      <c r="F175">
        <v>53</v>
      </c>
      <c r="G175">
        <f>IF(C175=1,VLOOKUP(FoxFire!B175,balance!$U:$Z,2,FALSE),IF(C175=2,VLOOKUP(B175,balance!$U:$Z,3,FALSE),IF(C175=3,VLOOKUP(B175,balance!$U:$Z,4,FALSE),IF(C175=4,VLOOKUP(B175,balance!$U:$Z,5,FALSE),IF(C175=5,VLOOKUP(B175-1,balance!$U:$Z,6,FALSE),0)))))/100</f>
        <v>1.34E-3</v>
      </c>
      <c r="H175">
        <v>2</v>
      </c>
      <c r="I175" s="1">
        <f>IF(C175=1,VLOOKUP(FoxFire!B175,balance!$AF:$AJ,2,FALSE),IF(C175=2,VLOOKUP(B175,balance!$AF:$AJ,3,FALSE),IF(C175=3,VLOOKUP(B175,balance!$AF:$AJ,4,FALSE),IF(C175=4,VLOOKUP(B175,balance!$AF:$AJ,5,FALSE),IF(C175=5,VLOOKUP(B175,balance!$AF:$AK,6,FALSE),0)))))*1000000000000</f>
        <v>145000000000</v>
      </c>
      <c r="J175">
        <f>VLOOKUP(B175,balance!AU:BD,10,FALSE)</f>
        <v>74700</v>
      </c>
    </row>
    <row r="176" spans="1:10" x14ac:dyDescent="0.3">
      <c r="A176">
        <v>174</v>
      </c>
      <c r="B176">
        <f t="shared" si="5"/>
        <v>36</v>
      </c>
      <c r="C176">
        <f t="shared" si="4"/>
        <v>5</v>
      </c>
      <c r="D176">
        <v>9026</v>
      </c>
      <c r="E176" s="1">
        <f>IF(C176=1,VLOOKUP(B176,balance!$AU:$AZ,2,FALSE),IF(C176=2,VLOOKUP(B176,balance!$AU:$AZ,3,FALSE),IF(C176=3,VLOOKUP(B176,balance!$AU:$AZ,4,FALSE),IF(C176=4,VLOOKUP(B176,balance!$AU:$AZ,5,FALSE),IF(C176=5,VLOOKUP(B176-1,balance!$AU:$AZ,6,FALSE),0)))))</f>
        <v>5200</v>
      </c>
      <c r="F176">
        <v>53</v>
      </c>
      <c r="G176">
        <f>IF(C176=1,VLOOKUP(FoxFire!B176,balance!$U:$Z,2,FALSE),IF(C176=2,VLOOKUP(B176,balance!$U:$Z,3,FALSE),IF(C176=3,VLOOKUP(B176,balance!$U:$Z,4,FALSE),IF(C176=4,VLOOKUP(B176,balance!$U:$Z,5,FALSE),IF(C176=5,VLOOKUP(B176-1,balance!$U:$Z,6,FALSE),0)))))/100</f>
        <v>3.73E-2</v>
      </c>
      <c r="H176">
        <v>2</v>
      </c>
      <c r="I176" s="1">
        <f>IF(C176=1,VLOOKUP(FoxFire!B176,balance!$AF:$AJ,2,FALSE),IF(C176=2,VLOOKUP(B176,balance!$AF:$AJ,3,FALSE),IF(C176=3,VLOOKUP(B176,balance!$AF:$AJ,4,FALSE),IF(C176=4,VLOOKUP(B176,balance!$AF:$AJ,5,FALSE),IF(C176=5,VLOOKUP(B176,balance!$AF:$AK,6,FALSE),0)))))*1000000000000</f>
        <v>600000000000</v>
      </c>
      <c r="J176">
        <f>VLOOKUP(B176,balance!AU:BD,10,FALSE)</f>
        <v>79000</v>
      </c>
    </row>
    <row r="177" spans="1:10" x14ac:dyDescent="0.3">
      <c r="A177">
        <v>175</v>
      </c>
      <c r="B177">
        <f t="shared" si="5"/>
        <v>36</v>
      </c>
      <c r="C177">
        <f t="shared" si="4"/>
        <v>1</v>
      </c>
      <c r="D177">
        <v>9026</v>
      </c>
      <c r="E177" s="1">
        <f>IF(C177=1,VLOOKUP(B177,balance!$AU:$AZ,2,FALSE),IF(C177=2,VLOOKUP(B177,balance!$AU:$AZ,3,FALSE),IF(C177=3,VLOOKUP(B177,balance!$AU:$AZ,4,FALSE),IF(C177=4,VLOOKUP(B177,balance!$AU:$AZ,5,FALSE),IF(C177=5,VLOOKUP(B177-1,balance!$AU:$AZ,6,FALSE),0)))))</f>
        <v>1000</v>
      </c>
      <c r="F177">
        <v>53</v>
      </c>
      <c r="G177">
        <f>IF(C177=1,VLOOKUP(FoxFire!B177,balance!$U:$Z,2,FALSE),IF(C177=2,VLOOKUP(B177,balance!$U:$Z,3,FALSE),IF(C177=3,VLOOKUP(B177,balance!$U:$Z,4,FALSE),IF(C177=4,VLOOKUP(B177,balance!$U:$Z,5,FALSE),IF(C177=5,VLOOKUP(B177-1,balance!$U:$Z,6,FALSE),0)))))/100</f>
        <v>1.3500000000000001E-3</v>
      </c>
      <c r="H177">
        <v>2</v>
      </c>
      <c r="I177" s="1">
        <f>IF(C177=1,VLOOKUP(FoxFire!B177,balance!$AF:$AJ,2,FALSE),IF(C177=2,VLOOKUP(B177,balance!$AF:$AJ,3,FALSE),IF(C177=3,VLOOKUP(B177,balance!$AF:$AJ,4,FALSE),IF(C177=4,VLOOKUP(B177,balance!$AF:$AJ,5,FALSE),IF(C177=5,VLOOKUP(B177,balance!$AF:$AK,6,FALSE),0)))))*1000000000000</f>
        <v>150000000000</v>
      </c>
      <c r="J177">
        <f>VLOOKUP(B177,balance!AU:BD,10,FALSE)</f>
        <v>79000</v>
      </c>
    </row>
    <row r="178" spans="1:10" x14ac:dyDescent="0.3">
      <c r="A178">
        <v>176</v>
      </c>
      <c r="B178">
        <f t="shared" si="5"/>
        <v>36</v>
      </c>
      <c r="C178">
        <f t="shared" si="4"/>
        <v>2</v>
      </c>
      <c r="D178">
        <v>9026</v>
      </c>
      <c r="E178" s="1">
        <f>IF(C178=1,VLOOKUP(B178,balance!$AU:$AZ,2,FALSE),IF(C178=2,VLOOKUP(B178,balance!$AU:$AZ,3,FALSE),IF(C178=3,VLOOKUP(B178,balance!$AU:$AZ,4,FALSE),IF(C178=4,VLOOKUP(B178,balance!$AU:$AZ,5,FALSE),IF(C178=5,VLOOKUP(B178-1,balance!$AU:$AZ,6,FALSE),0)))))</f>
        <v>1000</v>
      </c>
      <c r="F178">
        <v>53</v>
      </c>
      <c r="G178">
        <f>IF(C178=1,VLOOKUP(FoxFire!B178,balance!$U:$Z,2,FALSE),IF(C178=2,VLOOKUP(B178,balance!$U:$Z,3,FALSE),IF(C178=3,VLOOKUP(B178,balance!$U:$Z,4,FALSE),IF(C178=4,VLOOKUP(B178,balance!$U:$Z,5,FALSE),IF(C178=5,VLOOKUP(B178-1,balance!$U:$Z,6,FALSE),0)))))/100</f>
        <v>1.3500000000000001E-3</v>
      </c>
      <c r="H178">
        <v>2</v>
      </c>
      <c r="I178" s="1">
        <f>IF(C178=1,VLOOKUP(FoxFire!B178,balance!$AF:$AJ,2,FALSE),IF(C178=2,VLOOKUP(B178,balance!$AF:$AJ,3,FALSE),IF(C178=3,VLOOKUP(B178,balance!$AF:$AJ,4,FALSE),IF(C178=4,VLOOKUP(B178,balance!$AF:$AJ,5,FALSE),IF(C178=5,VLOOKUP(B178,balance!$AF:$AK,6,FALSE),0)))))*1000000000000</f>
        <v>150000000000</v>
      </c>
      <c r="J178">
        <f>VLOOKUP(B178,balance!AU:BD,10,FALSE)</f>
        <v>79000</v>
      </c>
    </row>
    <row r="179" spans="1:10" x14ac:dyDescent="0.3">
      <c r="A179">
        <v>177</v>
      </c>
      <c r="B179">
        <f t="shared" si="5"/>
        <v>36</v>
      </c>
      <c r="C179">
        <f t="shared" si="4"/>
        <v>3</v>
      </c>
      <c r="D179">
        <v>9026</v>
      </c>
      <c r="E179" s="1">
        <f>IF(C179=1,VLOOKUP(B179,balance!$AU:$AZ,2,FALSE),IF(C179=2,VLOOKUP(B179,balance!$AU:$AZ,3,FALSE),IF(C179=3,VLOOKUP(B179,balance!$AU:$AZ,4,FALSE),IF(C179=4,VLOOKUP(B179,balance!$AU:$AZ,5,FALSE),IF(C179=5,VLOOKUP(B179-1,balance!$AU:$AZ,6,FALSE),0)))))</f>
        <v>1000</v>
      </c>
      <c r="F179">
        <v>53</v>
      </c>
      <c r="G179">
        <f>IF(C179=1,VLOOKUP(FoxFire!B179,balance!$U:$Z,2,FALSE),IF(C179=2,VLOOKUP(B179,balance!$U:$Z,3,FALSE),IF(C179=3,VLOOKUP(B179,balance!$U:$Z,4,FALSE),IF(C179=4,VLOOKUP(B179,balance!$U:$Z,5,FALSE),IF(C179=5,VLOOKUP(B179-1,balance!$U:$Z,6,FALSE),0)))))/100</f>
        <v>1.3500000000000001E-3</v>
      </c>
      <c r="H179">
        <v>2</v>
      </c>
      <c r="I179" s="1">
        <f>IF(C179=1,VLOOKUP(FoxFire!B179,balance!$AF:$AJ,2,FALSE),IF(C179=2,VLOOKUP(B179,balance!$AF:$AJ,3,FALSE),IF(C179=3,VLOOKUP(B179,balance!$AF:$AJ,4,FALSE),IF(C179=4,VLOOKUP(B179,balance!$AF:$AJ,5,FALSE),IF(C179=5,VLOOKUP(B179,balance!$AF:$AK,6,FALSE),0)))))*1000000000000</f>
        <v>150000000000</v>
      </c>
      <c r="J179">
        <f>VLOOKUP(B179,balance!AU:BD,10,FALSE)</f>
        <v>79000</v>
      </c>
    </row>
    <row r="180" spans="1:10" x14ac:dyDescent="0.3">
      <c r="A180">
        <v>178</v>
      </c>
      <c r="B180">
        <f t="shared" si="5"/>
        <v>36</v>
      </c>
      <c r="C180">
        <f t="shared" si="4"/>
        <v>4</v>
      </c>
      <c r="D180">
        <v>9026</v>
      </c>
      <c r="E180" s="1">
        <f>IF(C180=1,VLOOKUP(B180,balance!$AU:$AZ,2,FALSE),IF(C180=2,VLOOKUP(B180,balance!$AU:$AZ,3,FALSE),IF(C180=3,VLOOKUP(B180,balance!$AU:$AZ,4,FALSE),IF(C180=4,VLOOKUP(B180,balance!$AU:$AZ,5,FALSE),IF(C180=5,VLOOKUP(B180-1,balance!$AU:$AZ,6,FALSE),0)))))</f>
        <v>1000</v>
      </c>
      <c r="F180">
        <v>53</v>
      </c>
      <c r="G180">
        <f>IF(C180=1,VLOOKUP(FoxFire!B180,balance!$U:$Z,2,FALSE),IF(C180=2,VLOOKUP(B180,balance!$U:$Z,3,FALSE),IF(C180=3,VLOOKUP(B180,balance!$U:$Z,4,FALSE),IF(C180=4,VLOOKUP(B180,balance!$U:$Z,5,FALSE),IF(C180=5,VLOOKUP(B180-1,balance!$U:$Z,6,FALSE),0)))))/100</f>
        <v>1.3500000000000001E-3</v>
      </c>
      <c r="H180">
        <v>2</v>
      </c>
      <c r="I180" s="1">
        <f>IF(C180=1,VLOOKUP(FoxFire!B180,balance!$AF:$AJ,2,FALSE),IF(C180=2,VLOOKUP(B180,balance!$AF:$AJ,3,FALSE),IF(C180=3,VLOOKUP(B180,balance!$AF:$AJ,4,FALSE),IF(C180=4,VLOOKUP(B180,balance!$AF:$AJ,5,FALSE),IF(C180=5,VLOOKUP(B180,balance!$AF:$AK,6,FALSE),0)))))*1000000000000</f>
        <v>150000000000</v>
      </c>
      <c r="J180">
        <f>VLOOKUP(B180,balance!AU:BD,10,FALSE)</f>
        <v>79000</v>
      </c>
    </row>
    <row r="181" spans="1:10" x14ac:dyDescent="0.3">
      <c r="A181">
        <v>179</v>
      </c>
      <c r="B181">
        <f t="shared" si="5"/>
        <v>37</v>
      </c>
      <c r="C181">
        <f t="shared" si="4"/>
        <v>5</v>
      </c>
      <c r="D181">
        <v>9026</v>
      </c>
      <c r="E181" s="1">
        <f>IF(C181=1,VLOOKUP(B181,balance!$AU:$AZ,2,FALSE),IF(C181=2,VLOOKUP(B181,balance!$AU:$AZ,3,FALSE),IF(C181=3,VLOOKUP(B181,balance!$AU:$AZ,4,FALSE),IF(C181=4,VLOOKUP(B181,balance!$AU:$AZ,5,FALSE),IF(C181=5,VLOOKUP(B181-1,balance!$AU:$AZ,6,FALSE),0)))))</f>
        <v>5200</v>
      </c>
      <c r="F181">
        <v>53</v>
      </c>
      <c r="G181">
        <f>IF(C181=1,VLOOKUP(FoxFire!B181,balance!$U:$Z,2,FALSE),IF(C181=2,VLOOKUP(B181,balance!$U:$Z,3,FALSE),IF(C181=3,VLOOKUP(B181,balance!$U:$Z,4,FALSE),IF(C181=4,VLOOKUP(B181,balance!$U:$Z,5,FALSE),IF(C181=5,VLOOKUP(B181-1,balance!$U:$Z,6,FALSE),0)))))/100</f>
        <v>4.1899999999999993E-2</v>
      </c>
      <c r="H181">
        <v>2</v>
      </c>
      <c r="I181" s="1">
        <f>IF(C181=1,VLOOKUP(FoxFire!B181,balance!$AF:$AJ,2,FALSE),IF(C181=2,VLOOKUP(B181,balance!$AF:$AJ,3,FALSE),IF(C181=3,VLOOKUP(B181,balance!$AF:$AJ,4,FALSE),IF(C181=4,VLOOKUP(B181,balance!$AF:$AJ,5,FALSE),IF(C181=5,VLOOKUP(B181,balance!$AF:$AK,6,FALSE),0)))))*1000000000000</f>
        <v>620000000000</v>
      </c>
      <c r="J181">
        <f>VLOOKUP(B181,balance!AU:BD,10,FALSE)</f>
        <v>83830</v>
      </c>
    </row>
    <row r="182" spans="1:10" x14ac:dyDescent="0.3">
      <c r="A182">
        <v>180</v>
      </c>
      <c r="B182">
        <f t="shared" si="5"/>
        <v>37</v>
      </c>
      <c r="C182">
        <f t="shared" si="4"/>
        <v>1</v>
      </c>
      <c r="D182">
        <v>9026</v>
      </c>
      <c r="E182" s="1">
        <f>IF(C182=1,VLOOKUP(B182,balance!$AU:$AZ,2,FALSE),IF(C182=2,VLOOKUP(B182,balance!$AU:$AZ,3,FALSE),IF(C182=3,VLOOKUP(B182,balance!$AU:$AZ,4,FALSE),IF(C182=4,VLOOKUP(B182,balance!$AU:$AZ,5,FALSE),IF(C182=5,VLOOKUP(B182-1,balance!$AU:$AZ,6,FALSE),0)))))</f>
        <v>1000</v>
      </c>
      <c r="F182">
        <v>53</v>
      </c>
      <c r="G182">
        <f>IF(C182=1,VLOOKUP(FoxFire!B182,balance!$U:$Z,2,FALSE),IF(C182=2,VLOOKUP(B182,balance!$U:$Z,3,FALSE),IF(C182=3,VLOOKUP(B182,balance!$U:$Z,4,FALSE),IF(C182=4,VLOOKUP(B182,balance!$U:$Z,5,FALSE),IF(C182=5,VLOOKUP(B182-1,balance!$U:$Z,6,FALSE),0)))))/100</f>
        <v>1.3600000000000001E-3</v>
      </c>
      <c r="H182">
        <v>2</v>
      </c>
      <c r="I182" s="1">
        <f>IF(C182=1,VLOOKUP(FoxFire!B182,balance!$AF:$AJ,2,FALSE),IF(C182=2,VLOOKUP(B182,balance!$AF:$AJ,3,FALSE),IF(C182=3,VLOOKUP(B182,balance!$AF:$AJ,4,FALSE),IF(C182=4,VLOOKUP(B182,balance!$AF:$AJ,5,FALSE),IF(C182=5,VLOOKUP(B182,balance!$AF:$AK,6,FALSE),0)))))*1000000000000</f>
        <v>155000000000</v>
      </c>
      <c r="J182">
        <f>VLOOKUP(B182,balance!AU:BD,10,FALSE)</f>
        <v>83830</v>
      </c>
    </row>
    <row r="183" spans="1:10" x14ac:dyDescent="0.3">
      <c r="A183">
        <v>181</v>
      </c>
      <c r="B183">
        <f t="shared" si="5"/>
        <v>37</v>
      </c>
      <c r="C183">
        <f t="shared" si="4"/>
        <v>2</v>
      </c>
      <c r="D183">
        <v>9026</v>
      </c>
      <c r="E183" s="1">
        <f>IF(C183=1,VLOOKUP(B183,balance!$AU:$AZ,2,FALSE),IF(C183=2,VLOOKUP(B183,balance!$AU:$AZ,3,FALSE),IF(C183=3,VLOOKUP(B183,balance!$AU:$AZ,4,FALSE),IF(C183=4,VLOOKUP(B183,balance!$AU:$AZ,5,FALSE),IF(C183=5,VLOOKUP(B183-1,balance!$AU:$AZ,6,FALSE),0)))))</f>
        <v>1000</v>
      </c>
      <c r="F183">
        <v>53</v>
      </c>
      <c r="G183">
        <f>IF(C183=1,VLOOKUP(FoxFire!B183,balance!$U:$Z,2,FALSE),IF(C183=2,VLOOKUP(B183,balance!$U:$Z,3,FALSE),IF(C183=3,VLOOKUP(B183,balance!$U:$Z,4,FALSE),IF(C183=4,VLOOKUP(B183,balance!$U:$Z,5,FALSE),IF(C183=5,VLOOKUP(B183-1,balance!$U:$Z,6,FALSE),0)))))/100</f>
        <v>1.3600000000000001E-3</v>
      </c>
      <c r="H183">
        <v>2</v>
      </c>
      <c r="I183" s="1">
        <f>IF(C183=1,VLOOKUP(FoxFire!B183,balance!$AF:$AJ,2,FALSE),IF(C183=2,VLOOKUP(B183,balance!$AF:$AJ,3,FALSE),IF(C183=3,VLOOKUP(B183,balance!$AF:$AJ,4,FALSE),IF(C183=4,VLOOKUP(B183,balance!$AF:$AJ,5,FALSE),IF(C183=5,VLOOKUP(B183,balance!$AF:$AK,6,FALSE),0)))))*1000000000000</f>
        <v>155000000000</v>
      </c>
      <c r="J183">
        <f>VLOOKUP(B183,balance!AU:BD,10,FALSE)</f>
        <v>83830</v>
      </c>
    </row>
    <row r="184" spans="1:10" x14ac:dyDescent="0.3">
      <c r="A184">
        <v>182</v>
      </c>
      <c r="B184">
        <f t="shared" si="5"/>
        <v>37</v>
      </c>
      <c r="C184">
        <f t="shared" si="4"/>
        <v>3</v>
      </c>
      <c r="D184">
        <v>9026</v>
      </c>
      <c r="E184" s="1">
        <f>IF(C184=1,VLOOKUP(B184,balance!$AU:$AZ,2,FALSE),IF(C184=2,VLOOKUP(B184,balance!$AU:$AZ,3,FALSE),IF(C184=3,VLOOKUP(B184,balance!$AU:$AZ,4,FALSE),IF(C184=4,VLOOKUP(B184,balance!$AU:$AZ,5,FALSE),IF(C184=5,VLOOKUP(B184-1,balance!$AU:$AZ,6,FALSE),0)))))</f>
        <v>1000</v>
      </c>
      <c r="F184">
        <v>53</v>
      </c>
      <c r="G184">
        <f>IF(C184=1,VLOOKUP(FoxFire!B184,balance!$U:$Z,2,FALSE),IF(C184=2,VLOOKUP(B184,balance!$U:$Z,3,FALSE),IF(C184=3,VLOOKUP(B184,balance!$U:$Z,4,FALSE),IF(C184=4,VLOOKUP(B184,balance!$U:$Z,5,FALSE),IF(C184=5,VLOOKUP(B184-1,balance!$U:$Z,6,FALSE),0)))))/100</f>
        <v>1.3600000000000001E-3</v>
      </c>
      <c r="H184">
        <v>2</v>
      </c>
      <c r="I184" s="1">
        <f>IF(C184=1,VLOOKUP(FoxFire!B184,balance!$AF:$AJ,2,FALSE),IF(C184=2,VLOOKUP(B184,balance!$AF:$AJ,3,FALSE),IF(C184=3,VLOOKUP(B184,balance!$AF:$AJ,4,FALSE),IF(C184=4,VLOOKUP(B184,balance!$AF:$AJ,5,FALSE),IF(C184=5,VLOOKUP(B184,balance!$AF:$AK,6,FALSE),0)))))*1000000000000</f>
        <v>155000000000</v>
      </c>
      <c r="J184">
        <f>VLOOKUP(B184,balance!AU:BD,10,FALSE)</f>
        <v>83830</v>
      </c>
    </row>
    <row r="185" spans="1:10" x14ac:dyDescent="0.3">
      <c r="A185">
        <v>183</v>
      </c>
      <c r="B185">
        <f t="shared" si="5"/>
        <v>37</v>
      </c>
      <c r="C185">
        <f t="shared" si="4"/>
        <v>4</v>
      </c>
      <c r="D185">
        <v>9026</v>
      </c>
      <c r="E185" s="1">
        <f>IF(C185=1,VLOOKUP(B185,balance!$AU:$AZ,2,FALSE),IF(C185=2,VLOOKUP(B185,balance!$AU:$AZ,3,FALSE),IF(C185=3,VLOOKUP(B185,balance!$AU:$AZ,4,FALSE),IF(C185=4,VLOOKUP(B185,balance!$AU:$AZ,5,FALSE),IF(C185=5,VLOOKUP(B185-1,balance!$AU:$AZ,6,FALSE),0)))))</f>
        <v>1000</v>
      </c>
      <c r="F185">
        <v>53</v>
      </c>
      <c r="G185">
        <f>IF(C185=1,VLOOKUP(FoxFire!B185,balance!$U:$Z,2,FALSE),IF(C185=2,VLOOKUP(B185,balance!$U:$Z,3,FALSE),IF(C185=3,VLOOKUP(B185,balance!$U:$Z,4,FALSE),IF(C185=4,VLOOKUP(B185,balance!$U:$Z,5,FALSE),IF(C185=5,VLOOKUP(B185-1,balance!$U:$Z,6,FALSE),0)))))/100</f>
        <v>1.3600000000000001E-3</v>
      </c>
      <c r="H185">
        <v>2</v>
      </c>
      <c r="I185" s="1">
        <f>IF(C185=1,VLOOKUP(FoxFire!B185,balance!$AF:$AJ,2,FALSE),IF(C185=2,VLOOKUP(B185,balance!$AF:$AJ,3,FALSE),IF(C185=3,VLOOKUP(B185,balance!$AF:$AJ,4,FALSE),IF(C185=4,VLOOKUP(B185,balance!$AF:$AJ,5,FALSE),IF(C185=5,VLOOKUP(B185,balance!$AF:$AK,6,FALSE),0)))))*1000000000000</f>
        <v>155000000000</v>
      </c>
      <c r="J185">
        <f>VLOOKUP(B185,balance!AU:BD,10,FALSE)</f>
        <v>83830</v>
      </c>
    </row>
    <row r="186" spans="1:10" x14ac:dyDescent="0.3">
      <c r="A186">
        <v>184</v>
      </c>
      <c r="B186">
        <f t="shared" si="5"/>
        <v>38</v>
      </c>
      <c r="C186">
        <f t="shared" si="4"/>
        <v>5</v>
      </c>
      <c r="D186">
        <v>9026</v>
      </c>
      <c r="E186" s="1">
        <f>IF(C186=1,VLOOKUP(B186,balance!$AU:$AZ,2,FALSE),IF(C186=2,VLOOKUP(B186,balance!$AU:$AZ,3,FALSE),IF(C186=3,VLOOKUP(B186,balance!$AU:$AZ,4,FALSE),IF(C186=4,VLOOKUP(B186,balance!$AU:$AZ,5,FALSE),IF(C186=5,VLOOKUP(B186-1,balance!$AU:$AZ,6,FALSE),0)))))</f>
        <v>5200</v>
      </c>
      <c r="F186">
        <v>53</v>
      </c>
      <c r="G186">
        <f>IF(C186=1,VLOOKUP(FoxFire!B186,balance!$U:$Z,2,FALSE),IF(C186=2,VLOOKUP(B186,balance!$U:$Z,3,FALSE),IF(C186=3,VLOOKUP(B186,balance!$U:$Z,4,FALSE),IF(C186=4,VLOOKUP(B186,balance!$U:$Z,5,FALSE),IF(C186=5,VLOOKUP(B186-1,balance!$U:$Z,6,FALSE),0)))))/100</f>
        <v>4.7E-2</v>
      </c>
      <c r="H186">
        <v>2</v>
      </c>
      <c r="I186" s="1">
        <f>IF(C186=1,VLOOKUP(FoxFire!B186,balance!$AF:$AJ,2,FALSE),IF(C186=2,VLOOKUP(B186,balance!$AF:$AJ,3,FALSE),IF(C186=3,VLOOKUP(B186,balance!$AF:$AJ,4,FALSE),IF(C186=4,VLOOKUP(B186,balance!$AF:$AJ,5,FALSE),IF(C186=5,VLOOKUP(B186,balance!$AF:$AK,6,FALSE),0)))))*1000000000000</f>
        <v>640000000000</v>
      </c>
      <c r="J186">
        <f>VLOOKUP(B186,balance!AU:BD,10,FALSE)</f>
        <v>89200</v>
      </c>
    </row>
    <row r="187" spans="1:10" x14ac:dyDescent="0.3">
      <c r="A187">
        <v>185</v>
      </c>
      <c r="B187">
        <f t="shared" si="5"/>
        <v>38</v>
      </c>
      <c r="C187">
        <f t="shared" si="4"/>
        <v>1</v>
      </c>
      <c r="D187">
        <v>9026</v>
      </c>
      <c r="E187" s="1">
        <f>IF(C187=1,VLOOKUP(B187,balance!$AU:$AZ,2,FALSE),IF(C187=2,VLOOKUP(B187,balance!$AU:$AZ,3,FALSE),IF(C187=3,VLOOKUP(B187,balance!$AU:$AZ,4,FALSE),IF(C187=4,VLOOKUP(B187,balance!$AU:$AZ,5,FALSE),IF(C187=5,VLOOKUP(B187-1,balance!$AU:$AZ,6,FALSE),0)))))</f>
        <v>1000</v>
      </c>
      <c r="F187">
        <v>53</v>
      </c>
      <c r="G187">
        <f>IF(C187=1,VLOOKUP(FoxFire!B187,balance!$U:$Z,2,FALSE),IF(C187=2,VLOOKUP(B187,balance!$U:$Z,3,FALSE),IF(C187=3,VLOOKUP(B187,balance!$U:$Z,4,FALSE),IF(C187=4,VLOOKUP(B187,balance!$U:$Z,5,FALSE),IF(C187=5,VLOOKUP(B187-1,balance!$U:$Z,6,FALSE),0)))))/100</f>
        <v>1.3700000000000001E-3</v>
      </c>
      <c r="H187">
        <v>2</v>
      </c>
      <c r="I187" s="1">
        <f>IF(C187=1,VLOOKUP(FoxFire!B187,balance!$AF:$AJ,2,FALSE),IF(C187=2,VLOOKUP(B187,balance!$AF:$AJ,3,FALSE),IF(C187=3,VLOOKUP(B187,balance!$AF:$AJ,4,FALSE),IF(C187=4,VLOOKUP(B187,balance!$AF:$AJ,5,FALSE),IF(C187=5,VLOOKUP(B187,balance!$AF:$AK,6,FALSE),0)))))*1000000000000</f>
        <v>160000000000</v>
      </c>
      <c r="J187">
        <f>VLOOKUP(B187,balance!AU:BD,10,FALSE)</f>
        <v>89200</v>
      </c>
    </row>
    <row r="188" spans="1:10" x14ac:dyDescent="0.3">
      <c r="A188">
        <v>186</v>
      </c>
      <c r="B188">
        <f t="shared" si="5"/>
        <v>38</v>
      </c>
      <c r="C188">
        <f t="shared" si="4"/>
        <v>2</v>
      </c>
      <c r="D188">
        <v>9026</v>
      </c>
      <c r="E188" s="1">
        <f>IF(C188=1,VLOOKUP(B188,balance!$AU:$AZ,2,FALSE),IF(C188=2,VLOOKUP(B188,balance!$AU:$AZ,3,FALSE),IF(C188=3,VLOOKUP(B188,balance!$AU:$AZ,4,FALSE),IF(C188=4,VLOOKUP(B188,balance!$AU:$AZ,5,FALSE),IF(C188=5,VLOOKUP(B188-1,balance!$AU:$AZ,6,FALSE),0)))))</f>
        <v>1000</v>
      </c>
      <c r="F188">
        <v>53</v>
      </c>
      <c r="G188">
        <f>IF(C188=1,VLOOKUP(FoxFire!B188,balance!$U:$Z,2,FALSE),IF(C188=2,VLOOKUP(B188,balance!$U:$Z,3,FALSE),IF(C188=3,VLOOKUP(B188,balance!$U:$Z,4,FALSE),IF(C188=4,VLOOKUP(B188,balance!$U:$Z,5,FALSE),IF(C188=5,VLOOKUP(B188-1,balance!$U:$Z,6,FALSE),0)))))/100</f>
        <v>1.3700000000000001E-3</v>
      </c>
      <c r="H188">
        <v>2</v>
      </c>
      <c r="I188" s="1">
        <f>IF(C188=1,VLOOKUP(FoxFire!B188,balance!$AF:$AJ,2,FALSE),IF(C188=2,VLOOKUP(B188,balance!$AF:$AJ,3,FALSE),IF(C188=3,VLOOKUP(B188,balance!$AF:$AJ,4,FALSE),IF(C188=4,VLOOKUP(B188,balance!$AF:$AJ,5,FALSE),IF(C188=5,VLOOKUP(B188,balance!$AF:$AK,6,FALSE),0)))))*1000000000000</f>
        <v>160000000000</v>
      </c>
      <c r="J188">
        <f>VLOOKUP(B188,balance!AU:BD,10,FALSE)</f>
        <v>89200</v>
      </c>
    </row>
    <row r="189" spans="1:10" x14ac:dyDescent="0.3">
      <c r="A189">
        <v>187</v>
      </c>
      <c r="B189">
        <f t="shared" si="5"/>
        <v>38</v>
      </c>
      <c r="C189">
        <f t="shared" si="4"/>
        <v>3</v>
      </c>
      <c r="D189">
        <v>9026</v>
      </c>
      <c r="E189" s="1">
        <f>IF(C189=1,VLOOKUP(B189,balance!$AU:$AZ,2,FALSE),IF(C189=2,VLOOKUP(B189,balance!$AU:$AZ,3,FALSE),IF(C189=3,VLOOKUP(B189,balance!$AU:$AZ,4,FALSE),IF(C189=4,VLOOKUP(B189,balance!$AU:$AZ,5,FALSE),IF(C189=5,VLOOKUP(B189-1,balance!$AU:$AZ,6,FALSE),0)))))</f>
        <v>1000</v>
      </c>
      <c r="F189">
        <v>53</v>
      </c>
      <c r="G189">
        <f>IF(C189=1,VLOOKUP(FoxFire!B189,balance!$U:$Z,2,FALSE),IF(C189=2,VLOOKUP(B189,balance!$U:$Z,3,FALSE),IF(C189=3,VLOOKUP(B189,balance!$U:$Z,4,FALSE),IF(C189=4,VLOOKUP(B189,balance!$U:$Z,5,FALSE),IF(C189=5,VLOOKUP(B189-1,balance!$U:$Z,6,FALSE),0)))))/100</f>
        <v>1.3700000000000001E-3</v>
      </c>
      <c r="H189">
        <v>2</v>
      </c>
      <c r="I189" s="1">
        <f>IF(C189=1,VLOOKUP(FoxFire!B189,balance!$AF:$AJ,2,FALSE),IF(C189=2,VLOOKUP(B189,balance!$AF:$AJ,3,FALSE),IF(C189=3,VLOOKUP(B189,balance!$AF:$AJ,4,FALSE),IF(C189=4,VLOOKUP(B189,balance!$AF:$AJ,5,FALSE),IF(C189=5,VLOOKUP(B189,balance!$AF:$AK,6,FALSE),0)))))*1000000000000</f>
        <v>160000000000</v>
      </c>
      <c r="J189">
        <f>VLOOKUP(B189,balance!AU:BD,10,FALSE)</f>
        <v>89200</v>
      </c>
    </row>
    <row r="190" spans="1:10" x14ac:dyDescent="0.3">
      <c r="A190">
        <v>188</v>
      </c>
      <c r="B190">
        <f t="shared" si="5"/>
        <v>38</v>
      </c>
      <c r="C190">
        <f t="shared" si="4"/>
        <v>4</v>
      </c>
      <c r="D190">
        <v>9026</v>
      </c>
      <c r="E190" s="1">
        <f>IF(C190=1,VLOOKUP(B190,balance!$AU:$AZ,2,FALSE),IF(C190=2,VLOOKUP(B190,balance!$AU:$AZ,3,FALSE),IF(C190=3,VLOOKUP(B190,balance!$AU:$AZ,4,FALSE),IF(C190=4,VLOOKUP(B190,balance!$AU:$AZ,5,FALSE),IF(C190=5,VLOOKUP(B190-1,balance!$AU:$AZ,6,FALSE),0)))))</f>
        <v>1000</v>
      </c>
      <c r="F190">
        <v>53</v>
      </c>
      <c r="G190">
        <f>IF(C190=1,VLOOKUP(FoxFire!B190,balance!$U:$Z,2,FALSE),IF(C190=2,VLOOKUP(B190,balance!$U:$Z,3,FALSE),IF(C190=3,VLOOKUP(B190,balance!$U:$Z,4,FALSE),IF(C190=4,VLOOKUP(B190,balance!$U:$Z,5,FALSE),IF(C190=5,VLOOKUP(B190-1,balance!$U:$Z,6,FALSE),0)))))/100</f>
        <v>1.3700000000000001E-3</v>
      </c>
      <c r="H190">
        <v>2</v>
      </c>
      <c r="I190" s="1">
        <f>IF(C190=1,VLOOKUP(FoxFire!B190,balance!$AF:$AJ,2,FALSE),IF(C190=2,VLOOKUP(B190,balance!$AF:$AJ,3,FALSE),IF(C190=3,VLOOKUP(B190,balance!$AF:$AJ,4,FALSE),IF(C190=4,VLOOKUP(B190,balance!$AF:$AJ,5,FALSE),IF(C190=5,VLOOKUP(B190,balance!$AF:$AK,6,FALSE),0)))))*1000000000000</f>
        <v>160000000000</v>
      </c>
      <c r="J190">
        <f>VLOOKUP(B190,balance!AU:BD,10,FALSE)</f>
        <v>89200</v>
      </c>
    </row>
    <row r="191" spans="1:10" x14ac:dyDescent="0.3">
      <c r="A191">
        <v>189</v>
      </c>
      <c r="B191">
        <f t="shared" si="5"/>
        <v>39</v>
      </c>
      <c r="C191">
        <f t="shared" si="4"/>
        <v>5</v>
      </c>
      <c r="D191">
        <v>9026</v>
      </c>
      <c r="E191" s="1">
        <f>IF(C191=1,VLOOKUP(B191,balance!$AU:$AZ,2,FALSE),IF(C191=2,VLOOKUP(B191,balance!$AU:$AZ,3,FALSE),IF(C191=3,VLOOKUP(B191,balance!$AU:$AZ,4,FALSE),IF(C191=4,VLOOKUP(B191,balance!$AU:$AZ,5,FALSE),IF(C191=5,VLOOKUP(B191-1,balance!$AU:$AZ,6,FALSE),0)))))</f>
        <v>5200</v>
      </c>
      <c r="F191">
        <v>53</v>
      </c>
      <c r="G191">
        <f>IF(C191=1,VLOOKUP(FoxFire!B191,balance!$U:$Z,2,FALSE),IF(C191=2,VLOOKUP(B191,balance!$U:$Z,3,FALSE),IF(C191=3,VLOOKUP(B191,balance!$U:$Z,4,FALSE),IF(C191=4,VLOOKUP(B191,balance!$U:$Z,5,FALSE),IF(C191=5,VLOOKUP(B191-1,balance!$U:$Z,6,FALSE),0)))))/100</f>
        <v>5.2600000000000001E-2</v>
      </c>
      <c r="H191">
        <v>2</v>
      </c>
      <c r="I191" s="1">
        <f>IF(C191=1,VLOOKUP(FoxFire!B191,balance!$AF:$AJ,2,FALSE),IF(C191=2,VLOOKUP(B191,balance!$AF:$AJ,3,FALSE),IF(C191=3,VLOOKUP(B191,balance!$AF:$AJ,4,FALSE),IF(C191=4,VLOOKUP(B191,balance!$AF:$AJ,5,FALSE),IF(C191=5,VLOOKUP(B191,balance!$AF:$AK,6,FALSE),0)))))*1000000000000</f>
        <v>660000000000</v>
      </c>
      <c r="J191">
        <f>VLOOKUP(B191,balance!AU:BD,10,FALSE)</f>
        <v>95120</v>
      </c>
    </row>
    <row r="192" spans="1:10" x14ac:dyDescent="0.3">
      <c r="A192">
        <v>190</v>
      </c>
      <c r="B192">
        <f t="shared" si="5"/>
        <v>39</v>
      </c>
      <c r="C192">
        <f t="shared" si="4"/>
        <v>1</v>
      </c>
      <c r="D192">
        <v>9026</v>
      </c>
      <c r="E192" s="1">
        <f>IF(C192=1,VLOOKUP(B192,balance!$AU:$AZ,2,FALSE),IF(C192=2,VLOOKUP(B192,balance!$AU:$AZ,3,FALSE),IF(C192=3,VLOOKUP(B192,balance!$AU:$AZ,4,FALSE),IF(C192=4,VLOOKUP(B192,balance!$AU:$AZ,5,FALSE),IF(C192=5,VLOOKUP(B192-1,balance!$AU:$AZ,6,FALSE),0)))))</f>
        <v>1000</v>
      </c>
      <c r="F192">
        <v>53</v>
      </c>
      <c r="G192">
        <f>IF(C192=1,VLOOKUP(FoxFire!B192,balance!$U:$Z,2,FALSE),IF(C192=2,VLOOKUP(B192,balance!$U:$Z,3,FALSE),IF(C192=3,VLOOKUP(B192,balance!$U:$Z,4,FALSE),IF(C192=4,VLOOKUP(B192,balance!$U:$Z,5,FALSE),IF(C192=5,VLOOKUP(B192-1,balance!$U:$Z,6,FALSE),0)))))/100</f>
        <v>1.3800000000000002E-3</v>
      </c>
      <c r="H192">
        <v>2</v>
      </c>
      <c r="I192" s="1">
        <f>IF(C192=1,VLOOKUP(FoxFire!B192,balance!$AF:$AJ,2,FALSE),IF(C192=2,VLOOKUP(B192,balance!$AF:$AJ,3,FALSE),IF(C192=3,VLOOKUP(B192,balance!$AF:$AJ,4,FALSE),IF(C192=4,VLOOKUP(B192,balance!$AF:$AJ,5,FALSE),IF(C192=5,VLOOKUP(B192,balance!$AF:$AK,6,FALSE),0)))))*1000000000000</f>
        <v>165000000000</v>
      </c>
      <c r="J192">
        <f>VLOOKUP(B192,balance!AU:BD,10,FALSE)</f>
        <v>95120</v>
      </c>
    </row>
    <row r="193" spans="1:10" x14ac:dyDescent="0.3">
      <c r="A193">
        <v>191</v>
      </c>
      <c r="B193">
        <f t="shared" si="5"/>
        <v>39</v>
      </c>
      <c r="C193">
        <f t="shared" si="4"/>
        <v>2</v>
      </c>
      <c r="D193">
        <v>9026</v>
      </c>
      <c r="E193" s="1">
        <f>IF(C193=1,VLOOKUP(B193,balance!$AU:$AZ,2,FALSE),IF(C193=2,VLOOKUP(B193,balance!$AU:$AZ,3,FALSE),IF(C193=3,VLOOKUP(B193,balance!$AU:$AZ,4,FALSE),IF(C193=4,VLOOKUP(B193,balance!$AU:$AZ,5,FALSE),IF(C193=5,VLOOKUP(B193-1,balance!$AU:$AZ,6,FALSE),0)))))</f>
        <v>1000</v>
      </c>
      <c r="F193">
        <v>53</v>
      </c>
      <c r="G193">
        <f>IF(C193=1,VLOOKUP(FoxFire!B193,balance!$U:$Z,2,FALSE),IF(C193=2,VLOOKUP(B193,balance!$U:$Z,3,FALSE),IF(C193=3,VLOOKUP(B193,balance!$U:$Z,4,FALSE),IF(C193=4,VLOOKUP(B193,balance!$U:$Z,5,FALSE),IF(C193=5,VLOOKUP(B193-1,balance!$U:$Z,6,FALSE),0)))))/100</f>
        <v>1.3800000000000002E-3</v>
      </c>
      <c r="H193">
        <v>2</v>
      </c>
      <c r="I193" s="1">
        <f>IF(C193=1,VLOOKUP(FoxFire!B193,balance!$AF:$AJ,2,FALSE),IF(C193=2,VLOOKUP(B193,balance!$AF:$AJ,3,FALSE),IF(C193=3,VLOOKUP(B193,balance!$AF:$AJ,4,FALSE),IF(C193=4,VLOOKUP(B193,balance!$AF:$AJ,5,FALSE),IF(C193=5,VLOOKUP(B193,balance!$AF:$AK,6,FALSE),0)))))*1000000000000</f>
        <v>165000000000</v>
      </c>
      <c r="J193">
        <f>VLOOKUP(B193,balance!AU:BD,10,FALSE)</f>
        <v>95120</v>
      </c>
    </row>
    <row r="194" spans="1:10" x14ac:dyDescent="0.3">
      <c r="A194">
        <v>192</v>
      </c>
      <c r="B194">
        <f t="shared" si="5"/>
        <v>39</v>
      </c>
      <c r="C194">
        <f t="shared" si="4"/>
        <v>3</v>
      </c>
      <c r="D194">
        <v>9026</v>
      </c>
      <c r="E194" s="1">
        <f>IF(C194=1,VLOOKUP(B194,balance!$AU:$AZ,2,FALSE),IF(C194=2,VLOOKUP(B194,balance!$AU:$AZ,3,FALSE),IF(C194=3,VLOOKUP(B194,balance!$AU:$AZ,4,FALSE),IF(C194=4,VLOOKUP(B194,balance!$AU:$AZ,5,FALSE),IF(C194=5,VLOOKUP(B194-1,balance!$AU:$AZ,6,FALSE),0)))))</f>
        <v>1000</v>
      </c>
      <c r="F194">
        <v>53</v>
      </c>
      <c r="G194">
        <f>IF(C194=1,VLOOKUP(FoxFire!B194,balance!$U:$Z,2,FALSE),IF(C194=2,VLOOKUP(B194,balance!$U:$Z,3,FALSE),IF(C194=3,VLOOKUP(B194,balance!$U:$Z,4,FALSE),IF(C194=4,VLOOKUP(B194,balance!$U:$Z,5,FALSE),IF(C194=5,VLOOKUP(B194-1,balance!$U:$Z,6,FALSE),0)))))/100</f>
        <v>1.3800000000000002E-3</v>
      </c>
      <c r="H194">
        <v>2</v>
      </c>
      <c r="I194" s="1">
        <f>IF(C194=1,VLOOKUP(FoxFire!B194,balance!$AF:$AJ,2,FALSE),IF(C194=2,VLOOKUP(B194,balance!$AF:$AJ,3,FALSE),IF(C194=3,VLOOKUP(B194,balance!$AF:$AJ,4,FALSE),IF(C194=4,VLOOKUP(B194,balance!$AF:$AJ,5,FALSE),IF(C194=5,VLOOKUP(B194,balance!$AF:$AK,6,FALSE),0)))))*1000000000000</f>
        <v>165000000000</v>
      </c>
      <c r="J194">
        <f>VLOOKUP(B194,balance!AU:BD,10,FALSE)</f>
        <v>95120</v>
      </c>
    </row>
    <row r="195" spans="1:10" x14ac:dyDescent="0.3">
      <c r="A195">
        <v>193</v>
      </c>
      <c r="B195">
        <f t="shared" si="5"/>
        <v>39</v>
      </c>
      <c r="C195">
        <f t="shared" si="4"/>
        <v>4</v>
      </c>
      <c r="D195">
        <v>9026</v>
      </c>
      <c r="E195" s="1">
        <f>IF(C195=1,VLOOKUP(B195,balance!$AU:$AZ,2,FALSE),IF(C195=2,VLOOKUP(B195,balance!$AU:$AZ,3,FALSE),IF(C195=3,VLOOKUP(B195,balance!$AU:$AZ,4,FALSE),IF(C195=4,VLOOKUP(B195,balance!$AU:$AZ,5,FALSE),IF(C195=5,VLOOKUP(B195-1,balance!$AU:$AZ,6,FALSE),0)))))</f>
        <v>1000</v>
      </c>
      <c r="F195">
        <v>53</v>
      </c>
      <c r="G195">
        <f>IF(C195=1,VLOOKUP(FoxFire!B195,balance!$U:$Z,2,FALSE),IF(C195=2,VLOOKUP(B195,balance!$U:$Z,3,FALSE),IF(C195=3,VLOOKUP(B195,balance!$U:$Z,4,FALSE),IF(C195=4,VLOOKUP(B195,balance!$U:$Z,5,FALSE),IF(C195=5,VLOOKUP(B195-1,balance!$U:$Z,6,FALSE),0)))))/100</f>
        <v>1.3800000000000002E-3</v>
      </c>
      <c r="H195">
        <v>2</v>
      </c>
      <c r="I195" s="1">
        <f>IF(C195=1,VLOOKUP(FoxFire!B195,balance!$AF:$AJ,2,FALSE),IF(C195=2,VLOOKUP(B195,balance!$AF:$AJ,3,FALSE),IF(C195=3,VLOOKUP(B195,balance!$AF:$AJ,4,FALSE),IF(C195=4,VLOOKUP(B195,balance!$AF:$AJ,5,FALSE),IF(C195=5,VLOOKUP(B195,balance!$AF:$AK,6,FALSE),0)))))*1000000000000</f>
        <v>165000000000</v>
      </c>
      <c r="J195">
        <f>VLOOKUP(B195,balance!AU:BD,10,FALSE)</f>
        <v>95120</v>
      </c>
    </row>
    <row r="196" spans="1:10" x14ac:dyDescent="0.3">
      <c r="A196">
        <v>194</v>
      </c>
      <c r="B196">
        <f t="shared" si="5"/>
        <v>40</v>
      </c>
      <c r="C196">
        <f t="shared" si="4"/>
        <v>5</v>
      </c>
      <c r="D196">
        <v>9026</v>
      </c>
      <c r="E196" s="1">
        <f>IF(C196=1,VLOOKUP(B196,balance!$AU:$AZ,2,FALSE),IF(C196=2,VLOOKUP(B196,balance!$AU:$AZ,3,FALSE),IF(C196=3,VLOOKUP(B196,balance!$AU:$AZ,4,FALSE),IF(C196=4,VLOOKUP(B196,balance!$AU:$AZ,5,FALSE),IF(C196=5,VLOOKUP(B196-1,balance!$AU:$AZ,6,FALSE),0)))))</f>
        <v>5200</v>
      </c>
      <c r="F196">
        <v>53</v>
      </c>
      <c r="G196">
        <f>IF(C196=1,VLOOKUP(FoxFire!B196,balance!$U:$Z,2,FALSE),IF(C196=2,VLOOKUP(B196,balance!$U:$Z,3,FALSE),IF(C196=3,VLOOKUP(B196,balance!$U:$Z,4,FALSE),IF(C196=4,VLOOKUP(B196,balance!$U:$Z,5,FALSE),IF(C196=5,VLOOKUP(B196-1,balance!$U:$Z,6,FALSE),0)))))/100</f>
        <v>5.8799999999999998E-2</v>
      </c>
      <c r="H196">
        <v>2</v>
      </c>
      <c r="I196" s="1">
        <f>IF(C196=1,VLOOKUP(FoxFire!B196,balance!$AF:$AJ,2,FALSE),IF(C196=2,VLOOKUP(B196,balance!$AF:$AJ,3,FALSE),IF(C196=3,VLOOKUP(B196,balance!$AF:$AJ,4,FALSE),IF(C196=4,VLOOKUP(B196,balance!$AF:$AJ,5,FALSE),IF(C196=5,VLOOKUP(B196,balance!$AF:$AK,6,FALSE),0)))))*1000000000000</f>
        <v>680000000000</v>
      </c>
      <c r="J196">
        <f>VLOOKUP(B196,balance!AU:BD,10,FALSE)</f>
        <v>101600</v>
      </c>
    </row>
    <row r="197" spans="1:10" x14ac:dyDescent="0.3">
      <c r="A197">
        <v>195</v>
      </c>
      <c r="B197">
        <f t="shared" si="5"/>
        <v>40</v>
      </c>
      <c r="C197">
        <f t="shared" si="4"/>
        <v>1</v>
      </c>
      <c r="D197">
        <v>9026</v>
      </c>
      <c r="E197" s="1">
        <f>IF(C197=1,VLOOKUP(B197,balance!$AU:$AZ,2,FALSE),IF(C197=2,VLOOKUP(B197,balance!$AU:$AZ,3,FALSE),IF(C197=3,VLOOKUP(B197,balance!$AU:$AZ,4,FALSE),IF(C197=4,VLOOKUP(B197,balance!$AU:$AZ,5,FALSE),IF(C197=5,VLOOKUP(B197-1,balance!$AU:$AZ,6,FALSE),0)))))</f>
        <v>1000</v>
      </c>
      <c r="F197">
        <v>53</v>
      </c>
      <c r="G197">
        <f>IF(C197=1,VLOOKUP(FoxFire!B197,balance!$U:$Z,2,FALSE),IF(C197=2,VLOOKUP(B197,balance!$U:$Z,3,FALSE),IF(C197=3,VLOOKUP(B197,balance!$U:$Z,4,FALSE),IF(C197=4,VLOOKUP(B197,balance!$U:$Z,5,FALSE),IF(C197=5,VLOOKUP(B197-1,balance!$U:$Z,6,FALSE),0)))))/100</f>
        <v>1.3900000000000002E-3</v>
      </c>
      <c r="H197">
        <v>2</v>
      </c>
      <c r="I197" s="1">
        <f>IF(C197=1,VLOOKUP(FoxFire!B197,balance!$AF:$AJ,2,FALSE),IF(C197=2,VLOOKUP(B197,balance!$AF:$AJ,3,FALSE),IF(C197=3,VLOOKUP(B197,balance!$AF:$AJ,4,FALSE),IF(C197=4,VLOOKUP(B197,balance!$AF:$AJ,5,FALSE),IF(C197=5,VLOOKUP(B197,balance!$AF:$AK,6,FALSE),0)))))*1000000000000</f>
        <v>170000000000</v>
      </c>
      <c r="J197">
        <f>VLOOKUP(B197,balance!AU:BD,10,FALSE)</f>
        <v>101600</v>
      </c>
    </row>
    <row r="198" spans="1:10" x14ac:dyDescent="0.3">
      <c r="A198">
        <v>196</v>
      </c>
      <c r="B198">
        <f t="shared" si="5"/>
        <v>40</v>
      </c>
      <c r="C198">
        <f t="shared" si="4"/>
        <v>2</v>
      </c>
      <c r="D198">
        <v>9026</v>
      </c>
      <c r="E198" s="1">
        <f>IF(C198=1,VLOOKUP(B198,balance!$AU:$AZ,2,FALSE),IF(C198=2,VLOOKUP(B198,balance!$AU:$AZ,3,FALSE),IF(C198=3,VLOOKUP(B198,balance!$AU:$AZ,4,FALSE),IF(C198=4,VLOOKUP(B198,balance!$AU:$AZ,5,FALSE),IF(C198=5,VLOOKUP(B198-1,balance!$AU:$AZ,6,FALSE),0)))))</f>
        <v>1000</v>
      </c>
      <c r="F198">
        <v>53</v>
      </c>
      <c r="G198">
        <f>IF(C198=1,VLOOKUP(FoxFire!B198,balance!$U:$Z,2,FALSE),IF(C198=2,VLOOKUP(B198,balance!$U:$Z,3,FALSE),IF(C198=3,VLOOKUP(B198,balance!$U:$Z,4,FALSE),IF(C198=4,VLOOKUP(B198,balance!$U:$Z,5,FALSE),IF(C198=5,VLOOKUP(B198-1,balance!$U:$Z,6,FALSE),0)))))/100</f>
        <v>1.3900000000000002E-3</v>
      </c>
      <c r="H198">
        <v>2</v>
      </c>
      <c r="I198" s="1">
        <f>IF(C198=1,VLOOKUP(FoxFire!B198,balance!$AF:$AJ,2,FALSE),IF(C198=2,VLOOKUP(B198,balance!$AF:$AJ,3,FALSE),IF(C198=3,VLOOKUP(B198,balance!$AF:$AJ,4,FALSE),IF(C198=4,VLOOKUP(B198,balance!$AF:$AJ,5,FALSE),IF(C198=5,VLOOKUP(B198,balance!$AF:$AK,6,FALSE),0)))))*1000000000000</f>
        <v>170000000000</v>
      </c>
      <c r="J198">
        <f>VLOOKUP(B198,balance!AU:BD,10,FALSE)</f>
        <v>101600</v>
      </c>
    </row>
    <row r="199" spans="1:10" x14ac:dyDescent="0.3">
      <c r="A199">
        <v>197</v>
      </c>
      <c r="B199">
        <f t="shared" si="5"/>
        <v>40</v>
      </c>
      <c r="C199">
        <f t="shared" si="4"/>
        <v>3</v>
      </c>
      <c r="D199">
        <v>9026</v>
      </c>
      <c r="E199" s="1">
        <f>IF(C199=1,VLOOKUP(B199,balance!$AU:$AZ,2,FALSE),IF(C199=2,VLOOKUP(B199,balance!$AU:$AZ,3,FALSE),IF(C199=3,VLOOKUP(B199,balance!$AU:$AZ,4,FALSE),IF(C199=4,VLOOKUP(B199,balance!$AU:$AZ,5,FALSE),IF(C199=5,VLOOKUP(B199-1,balance!$AU:$AZ,6,FALSE),0)))))</f>
        <v>1000</v>
      </c>
      <c r="F199">
        <v>53</v>
      </c>
      <c r="G199">
        <f>IF(C199=1,VLOOKUP(FoxFire!B199,balance!$U:$Z,2,FALSE),IF(C199=2,VLOOKUP(B199,balance!$U:$Z,3,FALSE),IF(C199=3,VLOOKUP(B199,balance!$U:$Z,4,FALSE),IF(C199=4,VLOOKUP(B199,balance!$U:$Z,5,FALSE),IF(C199=5,VLOOKUP(B199-1,balance!$U:$Z,6,FALSE),0)))))/100</f>
        <v>1.3900000000000002E-3</v>
      </c>
      <c r="H199">
        <v>2</v>
      </c>
      <c r="I199" s="1">
        <f>IF(C199=1,VLOOKUP(FoxFire!B199,balance!$AF:$AJ,2,FALSE),IF(C199=2,VLOOKUP(B199,balance!$AF:$AJ,3,FALSE),IF(C199=3,VLOOKUP(B199,balance!$AF:$AJ,4,FALSE),IF(C199=4,VLOOKUP(B199,balance!$AF:$AJ,5,FALSE),IF(C199=5,VLOOKUP(B199,balance!$AF:$AK,6,FALSE),0)))))*1000000000000</f>
        <v>170000000000</v>
      </c>
      <c r="J199">
        <f>VLOOKUP(B199,balance!AU:BD,10,FALSE)</f>
        <v>101600</v>
      </c>
    </row>
    <row r="200" spans="1:10" x14ac:dyDescent="0.3">
      <c r="A200">
        <v>198</v>
      </c>
      <c r="B200">
        <f t="shared" si="5"/>
        <v>40</v>
      </c>
      <c r="C200">
        <f t="shared" ref="C200:C263" si="6">C195</f>
        <v>4</v>
      </c>
      <c r="D200">
        <v>9026</v>
      </c>
      <c r="E200" s="1">
        <f>IF(C200=1,VLOOKUP(B200,balance!$AU:$AZ,2,FALSE),IF(C200=2,VLOOKUP(B200,balance!$AU:$AZ,3,FALSE),IF(C200=3,VLOOKUP(B200,balance!$AU:$AZ,4,FALSE),IF(C200=4,VLOOKUP(B200,balance!$AU:$AZ,5,FALSE),IF(C200=5,VLOOKUP(B200-1,balance!$AU:$AZ,6,FALSE),0)))))</f>
        <v>1000</v>
      </c>
      <c r="F200">
        <v>53</v>
      </c>
      <c r="G200">
        <f>IF(C200=1,VLOOKUP(FoxFire!B200,balance!$U:$Z,2,FALSE),IF(C200=2,VLOOKUP(B200,balance!$U:$Z,3,FALSE),IF(C200=3,VLOOKUP(B200,balance!$U:$Z,4,FALSE),IF(C200=4,VLOOKUP(B200,balance!$U:$Z,5,FALSE),IF(C200=5,VLOOKUP(B200-1,balance!$U:$Z,6,FALSE),0)))))/100</f>
        <v>1.3900000000000002E-3</v>
      </c>
      <c r="H200">
        <v>2</v>
      </c>
      <c r="I200" s="1">
        <f>IF(C200=1,VLOOKUP(FoxFire!B200,balance!$AF:$AJ,2,FALSE),IF(C200=2,VLOOKUP(B200,balance!$AF:$AJ,3,FALSE),IF(C200=3,VLOOKUP(B200,balance!$AF:$AJ,4,FALSE),IF(C200=4,VLOOKUP(B200,balance!$AF:$AJ,5,FALSE),IF(C200=5,VLOOKUP(B200,balance!$AF:$AK,6,FALSE),0)))))*1000000000000</f>
        <v>170000000000</v>
      </c>
      <c r="J200">
        <f>VLOOKUP(B200,balance!AU:BD,10,FALSE)</f>
        <v>101600</v>
      </c>
    </row>
    <row r="201" spans="1:10" x14ac:dyDescent="0.3">
      <c r="A201">
        <v>199</v>
      </c>
      <c r="B201">
        <f t="shared" si="5"/>
        <v>41</v>
      </c>
      <c r="C201">
        <f t="shared" si="6"/>
        <v>5</v>
      </c>
      <c r="D201">
        <v>9026</v>
      </c>
      <c r="E201" s="1">
        <f>IF(C201=1,VLOOKUP(B201,balance!$AU:$AZ,2,FALSE),IF(C201=2,VLOOKUP(B201,balance!$AU:$AZ,3,FALSE),IF(C201=3,VLOOKUP(B201,balance!$AU:$AZ,4,FALSE),IF(C201=4,VLOOKUP(B201,balance!$AU:$AZ,5,FALSE),IF(C201=5,VLOOKUP(B201-1,balance!$AU:$AZ,6,FALSE),0)))))</f>
        <v>5200</v>
      </c>
      <c r="F201">
        <v>53</v>
      </c>
      <c r="G201">
        <f>IF(C201=1,VLOOKUP(FoxFire!B201,balance!$U:$Z,2,FALSE),IF(C201=2,VLOOKUP(B201,balance!$U:$Z,3,FALSE),IF(C201=3,VLOOKUP(B201,balance!$U:$Z,4,FALSE),IF(C201=4,VLOOKUP(B201,balance!$U:$Z,5,FALSE),IF(C201=5,VLOOKUP(B201-1,balance!$U:$Z,6,FALSE),0)))))/100</f>
        <v>6.5699999999999995E-2</v>
      </c>
      <c r="H201">
        <v>2</v>
      </c>
      <c r="I201" s="1">
        <f>IF(C201=1,VLOOKUP(FoxFire!B201,balance!$AF:$AJ,2,FALSE),IF(C201=2,VLOOKUP(B201,balance!$AF:$AJ,3,FALSE),IF(C201=3,VLOOKUP(B201,balance!$AF:$AJ,4,FALSE),IF(C201=4,VLOOKUP(B201,balance!$AF:$AJ,5,FALSE),IF(C201=5,VLOOKUP(B201,balance!$AF:$AK,6,FALSE),0)))))*1000000000000</f>
        <v>700000000000</v>
      </c>
      <c r="J201">
        <f>VLOOKUP(B201,balance!AU:BD,10,FALSE)</f>
        <v>108650</v>
      </c>
    </row>
    <row r="202" spans="1:10" x14ac:dyDescent="0.3">
      <c r="A202">
        <v>200</v>
      </c>
      <c r="B202">
        <f t="shared" si="5"/>
        <v>41</v>
      </c>
      <c r="C202">
        <f t="shared" si="6"/>
        <v>1</v>
      </c>
      <c r="D202">
        <v>9026</v>
      </c>
      <c r="E202" s="1">
        <f>IF(C202=1,VLOOKUP(B202,balance!$AU:$AZ,2,FALSE),IF(C202=2,VLOOKUP(B202,balance!$AU:$AZ,3,FALSE),IF(C202=3,VLOOKUP(B202,balance!$AU:$AZ,4,FALSE),IF(C202=4,VLOOKUP(B202,balance!$AU:$AZ,5,FALSE),IF(C202=5,VLOOKUP(B202-1,balance!$AU:$AZ,6,FALSE),0)))))</f>
        <v>1000</v>
      </c>
      <c r="F202">
        <v>53</v>
      </c>
      <c r="G202">
        <f>IF(C202=1,VLOOKUP(FoxFire!B202,balance!$U:$Z,2,FALSE),IF(C202=2,VLOOKUP(B202,balance!$U:$Z,3,FALSE),IF(C202=3,VLOOKUP(B202,balance!$U:$Z,4,FALSE),IF(C202=4,VLOOKUP(B202,balance!$U:$Z,5,FALSE),IF(C202=5,VLOOKUP(B202-1,balance!$U:$Z,6,FALSE),0)))))/100</f>
        <v>1.4000000000000002E-3</v>
      </c>
      <c r="H202">
        <v>2</v>
      </c>
      <c r="I202" s="1">
        <f>IF(C202=1,VLOOKUP(FoxFire!B202,balance!$AF:$AJ,2,FALSE),IF(C202=2,VLOOKUP(B202,balance!$AF:$AJ,3,FALSE),IF(C202=3,VLOOKUP(B202,balance!$AF:$AJ,4,FALSE),IF(C202=4,VLOOKUP(B202,balance!$AF:$AJ,5,FALSE),IF(C202=5,VLOOKUP(B202,balance!$AF:$AK,6,FALSE),0)))))*1000000000000</f>
        <v>175000000000</v>
      </c>
      <c r="J202">
        <f>VLOOKUP(B202,balance!AU:BD,10,FALSE)</f>
        <v>108650</v>
      </c>
    </row>
    <row r="203" spans="1:10" x14ac:dyDescent="0.3">
      <c r="A203">
        <v>201</v>
      </c>
      <c r="B203">
        <f t="shared" si="5"/>
        <v>41</v>
      </c>
      <c r="C203">
        <f t="shared" si="6"/>
        <v>2</v>
      </c>
      <c r="D203">
        <v>9026</v>
      </c>
      <c r="E203" s="1">
        <f>IF(C203=1,VLOOKUP(B203,balance!$AU:$AZ,2,FALSE),IF(C203=2,VLOOKUP(B203,balance!$AU:$AZ,3,FALSE),IF(C203=3,VLOOKUP(B203,balance!$AU:$AZ,4,FALSE),IF(C203=4,VLOOKUP(B203,balance!$AU:$AZ,5,FALSE),IF(C203=5,VLOOKUP(B203-1,balance!$AU:$AZ,6,FALSE),0)))))</f>
        <v>1000</v>
      </c>
      <c r="F203">
        <v>53</v>
      </c>
      <c r="G203">
        <f>IF(C203=1,VLOOKUP(FoxFire!B203,balance!$U:$Z,2,FALSE),IF(C203=2,VLOOKUP(B203,balance!$U:$Z,3,FALSE),IF(C203=3,VLOOKUP(B203,balance!$U:$Z,4,FALSE),IF(C203=4,VLOOKUP(B203,balance!$U:$Z,5,FALSE),IF(C203=5,VLOOKUP(B203-1,balance!$U:$Z,6,FALSE),0)))))/100</f>
        <v>1.4000000000000002E-3</v>
      </c>
      <c r="H203">
        <v>2</v>
      </c>
      <c r="I203" s="1">
        <f>IF(C203=1,VLOOKUP(FoxFire!B203,balance!$AF:$AJ,2,FALSE),IF(C203=2,VLOOKUP(B203,balance!$AF:$AJ,3,FALSE),IF(C203=3,VLOOKUP(B203,balance!$AF:$AJ,4,FALSE),IF(C203=4,VLOOKUP(B203,balance!$AF:$AJ,5,FALSE),IF(C203=5,VLOOKUP(B203,balance!$AF:$AK,6,FALSE),0)))))*1000000000000</f>
        <v>175000000000</v>
      </c>
      <c r="J203">
        <f>VLOOKUP(B203,balance!AU:BD,10,FALSE)</f>
        <v>108650</v>
      </c>
    </row>
    <row r="204" spans="1:10" x14ac:dyDescent="0.3">
      <c r="A204">
        <v>202</v>
      </c>
      <c r="B204">
        <f t="shared" ref="B204:B267" si="7">B199+1</f>
        <v>41</v>
      </c>
      <c r="C204">
        <f t="shared" si="6"/>
        <v>3</v>
      </c>
      <c r="D204">
        <v>9026</v>
      </c>
      <c r="E204" s="1">
        <f>IF(C204=1,VLOOKUP(B204,balance!$AU:$AZ,2,FALSE),IF(C204=2,VLOOKUP(B204,balance!$AU:$AZ,3,FALSE),IF(C204=3,VLOOKUP(B204,balance!$AU:$AZ,4,FALSE),IF(C204=4,VLOOKUP(B204,balance!$AU:$AZ,5,FALSE),IF(C204=5,VLOOKUP(B204-1,balance!$AU:$AZ,6,FALSE),0)))))</f>
        <v>1000</v>
      </c>
      <c r="F204">
        <v>53</v>
      </c>
      <c r="G204">
        <f>IF(C204=1,VLOOKUP(FoxFire!B204,balance!$U:$Z,2,FALSE),IF(C204=2,VLOOKUP(B204,balance!$U:$Z,3,FALSE),IF(C204=3,VLOOKUP(B204,balance!$U:$Z,4,FALSE),IF(C204=4,VLOOKUP(B204,balance!$U:$Z,5,FALSE),IF(C204=5,VLOOKUP(B204-1,balance!$U:$Z,6,FALSE),0)))))/100</f>
        <v>1.4000000000000002E-3</v>
      </c>
      <c r="H204">
        <v>2</v>
      </c>
      <c r="I204" s="1">
        <f>IF(C204=1,VLOOKUP(FoxFire!B204,balance!$AF:$AJ,2,FALSE),IF(C204=2,VLOOKUP(B204,balance!$AF:$AJ,3,FALSE),IF(C204=3,VLOOKUP(B204,balance!$AF:$AJ,4,FALSE),IF(C204=4,VLOOKUP(B204,balance!$AF:$AJ,5,FALSE),IF(C204=5,VLOOKUP(B204,balance!$AF:$AK,6,FALSE),0)))))*1000000000000</f>
        <v>175000000000</v>
      </c>
      <c r="J204">
        <f>VLOOKUP(B204,balance!AU:BD,10,FALSE)</f>
        <v>108650</v>
      </c>
    </row>
    <row r="205" spans="1:10" x14ac:dyDescent="0.3">
      <c r="A205">
        <v>203</v>
      </c>
      <c r="B205">
        <f t="shared" si="7"/>
        <v>41</v>
      </c>
      <c r="C205">
        <f t="shared" si="6"/>
        <v>4</v>
      </c>
      <c r="D205">
        <v>9026</v>
      </c>
      <c r="E205" s="1">
        <f>IF(C205=1,VLOOKUP(B205,balance!$AU:$AZ,2,FALSE),IF(C205=2,VLOOKUP(B205,balance!$AU:$AZ,3,FALSE),IF(C205=3,VLOOKUP(B205,balance!$AU:$AZ,4,FALSE),IF(C205=4,VLOOKUP(B205,balance!$AU:$AZ,5,FALSE),IF(C205=5,VLOOKUP(B205-1,balance!$AU:$AZ,6,FALSE),0)))))</f>
        <v>1000</v>
      </c>
      <c r="F205">
        <v>53</v>
      </c>
      <c r="G205">
        <f>IF(C205=1,VLOOKUP(FoxFire!B205,balance!$U:$Z,2,FALSE),IF(C205=2,VLOOKUP(B205,balance!$U:$Z,3,FALSE),IF(C205=3,VLOOKUP(B205,balance!$U:$Z,4,FALSE),IF(C205=4,VLOOKUP(B205,balance!$U:$Z,5,FALSE),IF(C205=5,VLOOKUP(B205-1,balance!$U:$Z,6,FALSE),0)))))/100</f>
        <v>1.4000000000000002E-3</v>
      </c>
      <c r="H205">
        <v>2</v>
      </c>
      <c r="I205" s="1">
        <f>IF(C205=1,VLOOKUP(FoxFire!B205,balance!$AF:$AJ,2,FALSE),IF(C205=2,VLOOKUP(B205,balance!$AF:$AJ,3,FALSE),IF(C205=3,VLOOKUP(B205,balance!$AF:$AJ,4,FALSE),IF(C205=4,VLOOKUP(B205,balance!$AF:$AJ,5,FALSE),IF(C205=5,VLOOKUP(B205,balance!$AF:$AK,6,FALSE),0)))))*1000000000000</f>
        <v>175000000000</v>
      </c>
      <c r="J205">
        <f>VLOOKUP(B205,balance!AU:BD,10,FALSE)</f>
        <v>108650</v>
      </c>
    </row>
    <row r="206" spans="1:10" x14ac:dyDescent="0.3">
      <c r="A206">
        <v>204</v>
      </c>
      <c r="B206">
        <f t="shared" si="7"/>
        <v>42</v>
      </c>
      <c r="C206">
        <f t="shared" si="6"/>
        <v>5</v>
      </c>
      <c r="D206">
        <v>9026</v>
      </c>
      <c r="E206" s="1">
        <f>IF(C206=1,VLOOKUP(B206,balance!$AU:$AZ,2,FALSE),IF(C206=2,VLOOKUP(B206,balance!$AU:$AZ,3,FALSE),IF(C206=3,VLOOKUP(B206,balance!$AU:$AZ,4,FALSE),IF(C206=4,VLOOKUP(B206,balance!$AU:$AZ,5,FALSE),IF(C206=5,VLOOKUP(B206-1,balance!$AU:$AZ,6,FALSE),0)))))</f>
        <v>5200</v>
      </c>
      <c r="F206">
        <v>53</v>
      </c>
      <c r="G206">
        <f>IF(C206=1,VLOOKUP(FoxFire!B206,balance!$U:$Z,2,FALSE),IF(C206=2,VLOOKUP(B206,balance!$U:$Z,3,FALSE),IF(C206=3,VLOOKUP(B206,balance!$U:$Z,4,FALSE),IF(C206=4,VLOOKUP(B206,balance!$U:$Z,5,FALSE),IF(C206=5,VLOOKUP(B206-1,balance!$U:$Z,6,FALSE),0)))))/100</f>
        <v>7.3300000000000004E-2</v>
      </c>
      <c r="H206">
        <v>2</v>
      </c>
      <c r="I206" s="1">
        <f>IF(C206=1,VLOOKUP(FoxFire!B206,balance!$AF:$AJ,2,FALSE),IF(C206=2,VLOOKUP(B206,balance!$AF:$AJ,3,FALSE),IF(C206=3,VLOOKUP(B206,balance!$AF:$AJ,4,FALSE),IF(C206=4,VLOOKUP(B206,balance!$AF:$AJ,5,FALSE),IF(C206=5,VLOOKUP(B206,balance!$AF:$AK,6,FALSE),0)))))*1000000000000</f>
        <v>730000000000</v>
      </c>
      <c r="J206">
        <f>VLOOKUP(B206,balance!AU:BD,10,FALSE)</f>
        <v>116280</v>
      </c>
    </row>
    <row r="207" spans="1:10" x14ac:dyDescent="0.3">
      <c r="A207">
        <v>205</v>
      </c>
      <c r="B207">
        <f t="shared" si="7"/>
        <v>42</v>
      </c>
      <c r="C207">
        <f t="shared" si="6"/>
        <v>1</v>
      </c>
      <c r="D207">
        <v>9026</v>
      </c>
      <c r="E207" s="1">
        <f>IF(C207=1,VLOOKUP(B207,balance!$AU:$AZ,2,FALSE),IF(C207=2,VLOOKUP(B207,balance!$AU:$AZ,3,FALSE),IF(C207=3,VLOOKUP(B207,balance!$AU:$AZ,4,FALSE),IF(C207=4,VLOOKUP(B207,balance!$AU:$AZ,5,FALSE),IF(C207=5,VLOOKUP(B207-1,balance!$AU:$AZ,6,FALSE),0)))))</f>
        <v>1000</v>
      </c>
      <c r="F207">
        <v>53</v>
      </c>
      <c r="G207">
        <f>IF(C207=1,VLOOKUP(FoxFire!B207,balance!$U:$Z,2,FALSE),IF(C207=2,VLOOKUP(B207,balance!$U:$Z,3,FALSE),IF(C207=3,VLOOKUP(B207,balance!$U:$Z,4,FALSE),IF(C207=4,VLOOKUP(B207,balance!$U:$Z,5,FALSE),IF(C207=5,VLOOKUP(B207-1,balance!$U:$Z,6,FALSE),0)))))/100</f>
        <v>1.4099999999999998E-3</v>
      </c>
      <c r="H207">
        <v>2</v>
      </c>
      <c r="I207" s="1">
        <f>IF(C207=1,VLOOKUP(FoxFire!B207,balance!$AF:$AJ,2,FALSE),IF(C207=2,VLOOKUP(B207,balance!$AF:$AJ,3,FALSE),IF(C207=3,VLOOKUP(B207,balance!$AF:$AJ,4,FALSE),IF(C207=4,VLOOKUP(B207,balance!$AF:$AJ,5,FALSE),IF(C207=5,VLOOKUP(B207,balance!$AF:$AK,6,FALSE),0)))))*1000000000000</f>
        <v>182500000000</v>
      </c>
      <c r="J207">
        <f>VLOOKUP(B207,balance!AU:BD,10,FALSE)</f>
        <v>116280</v>
      </c>
    </row>
    <row r="208" spans="1:10" x14ac:dyDescent="0.3">
      <c r="A208">
        <v>206</v>
      </c>
      <c r="B208">
        <f t="shared" si="7"/>
        <v>42</v>
      </c>
      <c r="C208">
        <f t="shared" si="6"/>
        <v>2</v>
      </c>
      <c r="D208">
        <v>9026</v>
      </c>
      <c r="E208" s="1">
        <f>IF(C208=1,VLOOKUP(B208,balance!$AU:$AZ,2,FALSE),IF(C208=2,VLOOKUP(B208,balance!$AU:$AZ,3,FALSE),IF(C208=3,VLOOKUP(B208,balance!$AU:$AZ,4,FALSE),IF(C208=4,VLOOKUP(B208,balance!$AU:$AZ,5,FALSE),IF(C208=5,VLOOKUP(B208-1,balance!$AU:$AZ,6,FALSE),0)))))</f>
        <v>1000</v>
      </c>
      <c r="F208">
        <v>53</v>
      </c>
      <c r="G208">
        <f>IF(C208=1,VLOOKUP(FoxFire!B208,balance!$U:$Z,2,FALSE),IF(C208=2,VLOOKUP(B208,balance!$U:$Z,3,FALSE),IF(C208=3,VLOOKUP(B208,balance!$U:$Z,4,FALSE),IF(C208=4,VLOOKUP(B208,balance!$U:$Z,5,FALSE),IF(C208=5,VLOOKUP(B208-1,balance!$U:$Z,6,FALSE),0)))))/100</f>
        <v>1.4099999999999998E-3</v>
      </c>
      <c r="H208">
        <v>2</v>
      </c>
      <c r="I208" s="1">
        <f>IF(C208=1,VLOOKUP(FoxFire!B208,balance!$AF:$AJ,2,FALSE),IF(C208=2,VLOOKUP(B208,balance!$AF:$AJ,3,FALSE),IF(C208=3,VLOOKUP(B208,balance!$AF:$AJ,4,FALSE),IF(C208=4,VLOOKUP(B208,balance!$AF:$AJ,5,FALSE),IF(C208=5,VLOOKUP(B208,balance!$AF:$AK,6,FALSE),0)))))*1000000000000</f>
        <v>182500000000</v>
      </c>
      <c r="J208">
        <f>VLOOKUP(B208,balance!AU:BD,10,FALSE)</f>
        <v>116280</v>
      </c>
    </row>
    <row r="209" spans="1:10" x14ac:dyDescent="0.3">
      <c r="A209">
        <v>207</v>
      </c>
      <c r="B209">
        <f t="shared" si="7"/>
        <v>42</v>
      </c>
      <c r="C209">
        <f t="shared" si="6"/>
        <v>3</v>
      </c>
      <c r="D209">
        <v>9026</v>
      </c>
      <c r="E209" s="1">
        <f>IF(C209=1,VLOOKUP(B209,balance!$AU:$AZ,2,FALSE),IF(C209=2,VLOOKUP(B209,balance!$AU:$AZ,3,FALSE),IF(C209=3,VLOOKUP(B209,balance!$AU:$AZ,4,FALSE),IF(C209=4,VLOOKUP(B209,balance!$AU:$AZ,5,FALSE),IF(C209=5,VLOOKUP(B209-1,balance!$AU:$AZ,6,FALSE),0)))))</f>
        <v>1000</v>
      </c>
      <c r="F209">
        <v>53</v>
      </c>
      <c r="G209">
        <f>IF(C209=1,VLOOKUP(FoxFire!B209,balance!$U:$Z,2,FALSE),IF(C209=2,VLOOKUP(B209,balance!$U:$Z,3,FALSE),IF(C209=3,VLOOKUP(B209,balance!$U:$Z,4,FALSE),IF(C209=4,VLOOKUP(B209,balance!$U:$Z,5,FALSE),IF(C209=5,VLOOKUP(B209-1,balance!$U:$Z,6,FALSE),0)))))/100</f>
        <v>1.4099999999999998E-3</v>
      </c>
      <c r="H209">
        <v>2</v>
      </c>
      <c r="I209" s="1">
        <f>IF(C209=1,VLOOKUP(FoxFire!B209,balance!$AF:$AJ,2,FALSE),IF(C209=2,VLOOKUP(B209,balance!$AF:$AJ,3,FALSE),IF(C209=3,VLOOKUP(B209,balance!$AF:$AJ,4,FALSE),IF(C209=4,VLOOKUP(B209,balance!$AF:$AJ,5,FALSE),IF(C209=5,VLOOKUP(B209,balance!$AF:$AK,6,FALSE),0)))))*1000000000000</f>
        <v>182500000000</v>
      </c>
      <c r="J209">
        <f>VLOOKUP(B209,balance!AU:BD,10,FALSE)</f>
        <v>116280</v>
      </c>
    </row>
    <row r="210" spans="1:10" x14ac:dyDescent="0.3">
      <c r="A210">
        <v>208</v>
      </c>
      <c r="B210">
        <f t="shared" si="7"/>
        <v>42</v>
      </c>
      <c r="C210">
        <f t="shared" si="6"/>
        <v>4</v>
      </c>
      <c r="D210">
        <v>9026</v>
      </c>
      <c r="E210" s="1">
        <f>IF(C210=1,VLOOKUP(B210,balance!$AU:$AZ,2,FALSE),IF(C210=2,VLOOKUP(B210,balance!$AU:$AZ,3,FALSE),IF(C210=3,VLOOKUP(B210,balance!$AU:$AZ,4,FALSE),IF(C210=4,VLOOKUP(B210,balance!$AU:$AZ,5,FALSE),IF(C210=5,VLOOKUP(B210-1,balance!$AU:$AZ,6,FALSE),0)))))</f>
        <v>1000</v>
      </c>
      <c r="F210">
        <v>53</v>
      </c>
      <c r="G210">
        <f>IF(C210=1,VLOOKUP(FoxFire!B210,balance!$U:$Z,2,FALSE),IF(C210=2,VLOOKUP(B210,balance!$U:$Z,3,FALSE),IF(C210=3,VLOOKUP(B210,balance!$U:$Z,4,FALSE),IF(C210=4,VLOOKUP(B210,balance!$U:$Z,5,FALSE),IF(C210=5,VLOOKUP(B210-1,balance!$U:$Z,6,FALSE),0)))))/100</f>
        <v>1.4099999999999998E-3</v>
      </c>
      <c r="H210">
        <v>2</v>
      </c>
      <c r="I210" s="1">
        <f>IF(C210=1,VLOOKUP(FoxFire!B210,balance!$AF:$AJ,2,FALSE),IF(C210=2,VLOOKUP(B210,balance!$AF:$AJ,3,FALSE),IF(C210=3,VLOOKUP(B210,balance!$AF:$AJ,4,FALSE),IF(C210=4,VLOOKUP(B210,balance!$AF:$AJ,5,FALSE),IF(C210=5,VLOOKUP(B210,balance!$AF:$AK,6,FALSE),0)))))*1000000000000</f>
        <v>182500000000</v>
      </c>
      <c r="J210">
        <f>VLOOKUP(B210,balance!AU:BD,10,FALSE)</f>
        <v>116280</v>
      </c>
    </row>
    <row r="211" spans="1:10" x14ac:dyDescent="0.3">
      <c r="A211">
        <v>209</v>
      </c>
      <c r="B211">
        <f t="shared" si="7"/>
        <v>43</v>
      </c>
      <c r="C211">
        <f t="shared" si="6"/>
        <v>5</v>
      </c>
      <c r="D211">
        <v>9026</v>
      </c>
      <c r="E211" s="1">
        <f>IF(C211=1,VLOOKUP(B211,balance!$AU:$AZ,2,FALSE),IF(C211=2,VLOOKUP(B211,balance!$AU:$AZ,3,FALSE),IF(C211=3,VLOOKUP(B211,balance!$AU:$AZ,4,FALSE),IF(C211=4,VLOOKUP(B211,balance!$AU:$AZ,5,FALSE),IF(C211=5,VLOOKUP(B211-1,balance!$AU:$AZ,6,FALSE),0)))))</f>
        <v>5200</v>
      </c>
      <c r="F211">
        <v>53</v>
      </c>
      <c r="G211">
        <f>IF(C211=1,VLOOKUP(FoxFire!B211,balance!$U:$Z,2,FALSE),IF(C211=2,VLOOKUP(B211,balance!$U:$Z,3,FALSE),IF(C211=3,VLOOKUP(B211,balance!$U:$Z,4,FALSE),IF(C211=4,VLOOKUP(B211,balance!$U:$Z,5,FALSE),IF(C211=5,VLOOKUP(B211-1,balance!$U:$Z,6,FALSE),0)))))/100</f>
        <v>8.1799999999999998E-2</v>
      </c>
      <c r="H211">
        <v>2</v>
      </c>
      <c r="I211" s="1">
        <f>IF(C211=1,VLOOKUP(FoxFire!B211,balance!$AF:$AJ,2,FALSE),IF(C211=2,VLOOKUP(B211,balance!$AF:$AJ,3,FALSE),IF(C211=3,VLOOKUP(B211,balance!$AF:$AJ,4,FALSE),IF(C211=4,VLOOKUP(B211,balance!$AF:$AJ,5,FALSE),IF(C211=5,VLOOKUP(B211,balance!$AF:$AK,6,FALSE),0)))))*1000000000000</f>
        <v>760000000000</v>
      </c>
      <c r="J211">
        <f>VLOOKUP(B211,balance!AU:BD,10,FALSE)</f>
        <v>124500</v>
      </c>
    </row>
    <row r="212" spans="1:10" x14ac:dyDescent="0.3">
      <c r="A212">
        <v>210</v>
      </c>
      <c r="B212">
        <f t="shared" si="7"/>
        <v>43</v>
      </c>
      <c r="C212">
        <f t="shared" si="6"/>
        <v>1</v>
      </c>
      <c r="D212">
        <v>9026</v>
      </c>
      <c r="E212" s="1">
        <f>IF(C212=1,VLOOKUP(B212,balance!$AU:$AZ,2,FALSE),IF(C212=2,VLOOKUP(B212,balance!$AU:$AZ,3,FALSE),IF(C212=3,VLOOKUP(B212,balance!$AU:$AZ,4,FALSE),IF(C212=4,VLOOKUP(B212,balance!$AU:$AZ,5,FALSE),IF(C212=5,VLOOKUP(B212-1,balance!$AU:$AZ,6,FALSE),0)))))</f>
        <v>1000</v>
      </c>
      <c r="F212">
        <v>53</v>
      </c>
      <c r="G212">
        <f>IF(C212=1,VLOOKUP(FoxFire!B212,balance!$U:$Z,2,FALSE),IF(C212=2,VLOOKUP(B212,balance!$U:$Z,3,FALSE),IF(C212=3,VLOOKUP(B212,balance!$U:$Z,4,FALSE),IF(C212=4,VLOOKUP(B212,balance!$U:$Z,5,FALSE),IF(C212=5,VLOOKUP(B212-1,balance!$U:$Z,6,FALSE),0)))))/100</f>
        <v>1.4199999999999998E-3</v>
      </c>
      <c r="H212">
        <v>2</v>
      </c>
      <c r="I212" s="1">
        <f>IF(C212=1,VLOOKUP(FoxFire!B212,balance!$AF:$AJ,2,FALSE),IF(C212=2,VLOOKUP(B212,balance!$AF:$AJ,3,FALSE),IF(C212=3,VLOOKUP(B212,balance!$AF:$AJ,4,FALSE),IF(C212=4,VLOOKUP(B212,balance!$AF:$AJ,5,FALSE),IF(C212=5,VLOOKUP(B212,balance!$AF:$AK,6,FALSE),0)))))*1000000000000</f>
        <v>190000000000</v>
      </c>
      <c r="J212">
        <f>VLOOKUP(B212,balance!AU:BD,10,FALSE)</f>
        <v>124500</v>
      </c>
    </row>
    <row r="213" spans="1:10" x14ac:dyDescent="0.3">
      <c r="A213">
        <v>211</v>
      </c>
      <c r="B213">
        <f t="shared" si="7"/>
        <v>43</v>
      </c>
      <c r="C213">
        <f t="shared" si="6"/>
        <v>2</v>
      </c>
      <c r="D213">
        <v>9026</v>
      </c>
      <c r="E213" s="1">
        <f>IF(C213=1,VLOOKUP(B213,balance!$AU:$AZ,2,FALSE),IF(C213=2,VLOOKUP(B213,balance!$AU:$AZ,3,FALSE),IF(C213=3,VLOOKUP(B213,balance!$AU:$AZ,4,FALSE),IF(C213=4,VLOOKUP(B213,balance!$AU:$AZ,5,FALSE),IF(C213=5,VLOOKUP(B213-1,balance!$AU:$AZ,6,FALSE),0)))))</f>
        <v>1000</v>
      </c>
      <c r="F213">
        <v>53</v>
      </c>
      <c r="G213">
        <f>IF(C213=1,VLOOKUP(FoxFire!B213,balance!$U:$Z,2,FALSE),IF(C213=2,VLOOKUP(B213,balance!$U:$Z,3,FALSE),IF(C213=3,VLOOKUP(B213,balance!$U:$Z,4,FALSE),IF(C213=4,VLOOKUP(B213,balance!$U:$Z,5,FALSE),IF(C213=5,VLOOKUP(B213-1,balance!$U:$Z,6,FALSE),0)))))/100</f>
        <v>1.4199999999999998E-3</v>
      </c>
      <c r="H213">
        <v>2</v>
      </c>
      <c r="I213" s="1">
        <f>IF(C213=1,VLOOKUP(FoxFire!B213,balance!$AF:$AJ,2,FALSE),IF(C213=2,VLOOKUP(B213,balance!$AF:$AJ,3,FALSE),IF(C213=3,VLOOKUP(B213,balance!$AF:$AJ,4,FALSE),IF(C213=4,VLOOKUP(B213,balance!$AF:$AJ,5,FALSE),IF(C213=5,VLOOKUP(B213,balance!$AF:$AK,6,FALSE),0)))))*1000000000000</f>
        <v>190000000000</v>
      </c>
      <c r="J213">
        <f>VLOOKUP(B213,balance!AU:BD,10,FALSE)</f>
        <v>124500</v>
      </c>
    </row>
    <row r="214" spans="1:10" x14ac:dyDescent="0.3">
      <c r="A214">
        <v>212</v>
      </c>
      <c r="B214">
        <f t="shared" si="7"/>
        <v>43</v>
      </c>
      <c r="C214">
        <f t="shared" si="6"/>
        <v>3</v>
      </c>
      <c r="D214">
        <v>9026</v>
      </c>
      <c r="E214" s="1">
        <f>IF(C214=1,VLOOKUP(B214,balance!$AU:$AZ,2,FALSE),IF(C214=2,VLOOKUP(B214,balance!$AU:$AZ,3,FALSE),IF(C214=3,VLOOKUP(B214,balance!$AU:$AZ,4,FALSE),IF(C214=4,VLOOKUP(B214,balance!$AU:$AZ,5,FALSE),IF(C214=5,VLOOKUP(B214-1,balance!$AU:$AZ,6,FALSE),0)))))</f>
        <v>1000</v>
      </c>
      <c r="F214">
        <v>53</v>
      </c>
      <c r="G214">
        <f>IF(C214=1,VLOOKUP(FoxFire!B214,balance!$U:$Z,2,FALSE),IF(C214=2,VLOOKUP(B214,balance!$U:$Z,3,FALSE),IF(C214=3,VLOOKUP(B214,balance!$U:$Z,4,FALSE),IF(C214=4,VLOOKUP(B214,balance!$U:$Z,5,FALSE),IF(C214=5,VLOOKUP(B214-1,balance!$U:$Z,6,FALSE),0)))))/100</f>
        <v>1.4199999999999998E-3</v>
      </c>
      <c r="H214">
        <v>2</v>
      </c>
      <c r="I214" s="1">
        <f>IF(C214=1,VLOOKUP(FoxFire!B214,balance!$AF:$AJ,2,FALSE),IF(C214=2,VLOOKUP(B214,balance!$AF:$AJ,3,FALSE),IF(C214=3,VLOOKUP(B214,balance!$AF:$AJ,4,FALSE),IF(C214=4,VLOOKUP(B214,balance!$AF:$AJ,5,FALSE),IF(C214=5,VLOOKUP(B214,balance!$AF:$AK,6,FALSE),0)))))*1000000000000</f>
        <v>190000000000</v>
      </c>
      <c r="J214">
        <f>VLOOKUP(B214,balance!AU:BD,10,FALSE)</f>
        <v>124500</v>
      </c>
    </row>
    <row r="215" spans="1:10" x14ac:dyDescent="0.3">
      <c r="A215">
        <v>213</v>
      </c>
      <c r="B215">
        <f t="shared" si="7"/>
        <v>43</v>
      </c>
      <c r="C215">
        <f t="shared" si="6"/>
        <v>4</v>
      </c>
      <c r="D215">
        <v>9026</v>
      </c>
      <c r="E215" s="1">
        <f>IF(C215=1,VLOOKUP(B215,balance!$AU:$AZ,2,FALSE),IF(C215=2,VLOOKUP(B215,balance!$AU:$AZ,3,FALSE),IF(C215=3,VLOOKUP(B215,balance!$AU:$AZ,4,FALSE),IF(C215=4,VLOOKUP(B215,balance!$AU:$AZ,5,FALSE),IF(C215=5,VLOOKUP(B215-1,balance!$AU:$AZ,6,FALSE),0)))))</f>
        <v>1000</v>
      </c>
      <c r="F215">
        <v>53</v>
      </c>
      <c r="G215">
        <f>IF(C215=1,VLOOKUP(FoxFire!B215,balance!$U:$Z,2,FALSE),IF(C215=2,VLOOKUP(B215,balance!$U:$Z,3,FALSE),IF(C215=3,VLOOKUP(B215,balance!$U:$Z,4,FALSE),IF(C215=4,VLOOKUP(B215,balance!$U:$Z,5,FALSE),IF(C215=5,VLOOKUP(B215-1,balance!$U:$Z,6,FALSE),0)))))/100</f>
        <v>1.4199999999999998E-3</v>
      </c>
      <c r="H215">
        <v>2</v>
      </c>
      <c r="I215" s="1">
        <f>IF(C215=1,VLOOKUP(FoxFire!B215,balance!$AF:$AJ,2,FALSE),IF(C215=2,VLOOKUP(B215,balance!$AF:$AJ,3,FALSE),IF(C215=3,VLOOKUP(B215,balance!$AF:$AJ,4,FALSE),IF(C215=4,VLOOKUP(B215,balance!$AF:$AJ,5,FALSE),IF(C215=5,VLOOKUP(B215,balance!$AF:$AK,6,FALSE),0)))))*1000000000000</f>
        <v>190000000000</v>
      </c>
      <c r="J215">
        <f>VLOOKUP(B215,balance!AU:BD,10,FALSE)</f>
        <v>124500</v>
      </c>
    </row>
    <row r="216" spans="1:10" x14ac:dyDescent="0.3">
      <c r="A216">
        <v>214</v>
      </c>
      <c r="B216">
        <f t="shared" si="7"/>
        <v>44</v>
      </c>
      <c r="C216">
        <f t="shared" si="6"/>
        <v>5</v>
      </c>
      <c r="D216">
        <v>9026</v>
      </c>
      <c r="E216" s="1">
        <f>IF(C216=1,VLOOKUP(B216,balance!$AU:$AZ,2,FALSE),IF(C216=2,VLOOKUP(B216,balance!$AU:$AZ,3,FALSE),IF(C216=3,VLOOKUP(B216,balance!$AU:$AZ,4,FALSE),IF(C216=4,VLOOKUP(B216,balance!$AU:$AZ,5,FALSE),IF(C216=5,VLOOKUP(B216-1,balance!$AU:$AZ,6,FALSE),0)))))</f>
        <v>5200</v>
      </c>
      <c r="F216">
        <v>53</v>
      </c>
      <c r="G216">
        <f>IF(C216=1,VLOOKUP(FoxFire!B216,balance!$U:$Z,2,FALSE),IF(C216=2,VLOOKUP(B216,balance!$U:$Z,3,FALSE),IF(C216=3,VLOOKUP(B216,balance!$U:$Z,4,FALSE),IF(C216=4,VLOOKUP(B216,balance!$U:$Z,5,FALSE),IF(C216=5,VLOOKUP(B216-1,balance!$U:$Z,6,FALSE),0)))))/100</f>
        <v>9.1199999999999989E-2</v>
      </c>
      <c r="H216">
        <v>2</v>
      </c>
      <c r="I216" s="1">
        <f>IF(C216=1,VLOOKUP(FoxFire!B216,balance!$AF:$AJ,2,FALSE),IF(C216=2,VLOOKUP(B216,balance!$AF:$AJ,3,FALSE),IF(C216=3,VLOOKUP(B216,balance!$AF:$AJ,4,FALSE),IF(C216=4,VLOOKUP(B216,balance!$AF:$AJ,5,FALSE),IF(C216=5,VLOOKUP(B216,balance!$AF:$AK,6,FALSE),0)))))*1000000000000</f>
        <v>790000000000</v>
      </c>
      <c r="J216">
        <f>VLOOKUP(B216,balance!AU:BD,10,FALSE)</f>
        <v>133320</v>
      </c>
    </row>
    <row r="217" spans="1:10" x14ac:dyDescent="0.3">
      <c r="A217">
        <v>215</v>
      </c>
      <c r="B217">
        <f t="shared" si="7"/>
        <v>44</v>
      </c>
      <c r="C217">
        <f t="shared" si="6"/>
        <v>1</v>
      </c>
      <c r="D217">
        <v>9026</v>
      </c>
      <c r="E217" s="1">
        <f>IF(C217=1,VLOOKUP(B217,balance!$AU:$AZ,2,FALSE),IF(C217=2,VLOOKUP(B217,balance!$AU:$AZ,3,FALSE),IF(C217=3,VLOOKUP(B217,balance!$AU:$AZ,4,FALSE),IF(C217=4,VLOOKUP(B217,balance!$AU:$AZ,5,FALSE),IF(C217=5,VLOOKUP(B217-1,balance!$AU:$AZ,6,FALSE),0)))))</f>
        <v>1000</v>
      </c>
      <c r="F217">
        <v>53</v>
      </c>
      <c r="G217">
        <f>IF(C217=1,VLOOKUP(FoxFire!B217,balance!$U:$Z,2,FALSE),IF(C217=2,VLOOKUP(B217,balance!$U:$Z,3,FALSE),IF(C217=3,VLOOKUP(B217,balance!$U:$Z,4,FALSE),IF(C217=4,VLOOKUP(B217,balance!$U:$Z,5,FALSE),IF(C217=5,VLOOKUP(B217-1,balance!$U:$Z,6,FALSE),0)))))/100</f>
        <v>1.4299999999999998E-3</v>
      </c>
      <c r="H217">
        <v>2</v>
      </c>
      <c r="I217" s="1">
        <f>IF(C217=1,VLOOKUP(FoxFire!B217,balance!$AF:$AJ,2,FALSE),IF(C217=2,VLOOKUP(B217,balance!$AF:$AJ,3,FALSE),IF(C217=3,VLOOKUP(B217,balance!$AF:$AJ,4,FALSE),IF(C217=4,VLOOKUP(B217,balance!$AF:$AJ,5,FALSE),IF(C217=5,VLOOKUP(B217,balance!$AF:$AK,6,FALSE),0)))))*1000000000000</f>
        <v>197500000000</v>
      </c>
      <c r="J217">
        <f>VLOOKUP(B217,balance!AU:BD,10,FALSE)</f>
        <v>133320</v>
      </c>
    </row>
    <row r="218" spans="1:10" x14ac:dyDescent="0.3">
      <c r="A218">
        <v>216</v>
      </c>
      <c r="B218">
        <f t="shared" si="7"/>
        <v>44</v>
      </c>
      <c r="C218">
        <f t="shared" si="6"/>
        <v>2</v>
      </c>
      <c r="D218">
        <v>9026</v>
      </c>
      <c r="E218" s="1">
        <f>IF(C218=1,VLOOKUP(B218,balance!$AU:$AZ,2,FALSE),IF(C218=2,VLOOKUP(B218,balance!$AU:$AZ,3,FALSE),IF(C218=3,VLOOKUP(B218,balance!$AU:$AZ,4,FALSE),IF(C218=4,VLOOKUP(B218,balance!$AU:$AZ,5,FALSE),IF(C218=5,VLOOKUP(B218-1,balance!$AU:$AZ,6,FALSE),0)))))</f>
        <v>1000</v>
      </c>
      <c r="F218">
        <v>53</v>
      </c>
      <c r="G218">
        <f>IF(C218=1,VLOOKUP(FoxFire!B218,balance!$U:$Z,2,FALSE),IF(C218=2,VLOOKUP(B218,balance!$U:$Z,3,FALSE),IF(C218=3,VLOOKUP(B218,balance!$U:$Z,4,FALSE),IF(C218=4,VLOOKUP(B218,balance!$U:$Z,5,FALSE),IF(C218=5,VLOOKUP(B218-1,balance!$U:$Z,6,FALSE),0)))))/100</f>
        <v>1.4299999999999998E-3</v>
      </c>
      <c r="H218">
        <v>2</v>
      </c>
      <c r="I218" s="1">
        <f>IF(C218=1,VLOOKUP(FoxFire!B218,balance!$AF:$AJ,2,FALSE),IF(C218=2,VLOOKUP(B218,balance!$AF:$AJ,3,FALSE),IF(C218=3,VLOOKUP(B218,balance!$AF:$AJ,4,FALSE),IF(C218=4,VLOOKUP(B218,balance!$AF:$AJ,5,FALSE),IF(C218=5,VLOOKUP(B218,balance!$AF:$AK,6,FALSE),0)))))*1000000000000</f>
        <v>197500000000</v>
      </c>
      <c r="J218">
        <f>VLOOKUP(B218,balance!AU:BD,10,FALSE)</f>
        <v>133320</v>
      </c>
    </row>
    <row r="219" spans="1:10" x14ac:dyDescent="0.3">
      <c r="A219">
        <v>217</v>
      </c>
      <c r="B219">
        <f t="shared" si="7"/>
        <v>44</v>
      </c>
      <c r="C219">
        <f t="shared" si="6"/>
        <v>3</v>
      </c>
      <c r="D219">
        <v>9026</v>
      </c>
      <c r="E219" s="1">
        <f>IF(C219=1,VLOOKUP(B219,balance!$AU:$AZ,2,FALSE),IF(C219=2,VLOOKUP(B219,balance!$AU:$AZ,3,FALSE),IF(C219=3,VLOOKUP(B219,balance!$AU:$AZ,4,FALSE),IF(C219=4,VLOOKUP(B219,balance!$AU:$AZ,5,FALSE),IF(C219=5,VLOOKUP(B219-1,balance!$AU:$AZ,6,FALSE),0)))))</f>
        <v>1000</v>
      </c>
      <c r="F219">
        <v>53</v>
      </c>
      <c r="G219">
        <f>IF(C219=1,VLOOKUP(FoxFire!B219,balance!$U:$Z,2,FALSE),IF(C219=2,VLOOKUP(B219,balance!$U:$Z,3,FALSE),IF(C219=3,VLOOKUP(B219,balance!$U:$Z,4,FALSE),IF(C219=4,VLOOKUP(B219,balance!$U:$Z,5,FALSE),IF(C219=5,VLOOKUP(B219-1,balance!$U:$Z,6,FALSE),0)))))/100</f>
        <v>1.4299999999999998E-3</v>
      </c>
      <c r="H219">
        <v>2</v>
      </c>
      <c r="I219" s="1">
        <f>IF(C219=1,VLOOKUP(FoxFire!B219,balance!$AF:$AJ,2,FALSE),IF(C219=2,VLOOKUP(B219,balance!$AF:$AJ,3,FALSE),IF(C219=3,VLOOKUP(B219,balance!$AF:$AJ,4,FALSE),IF(C219=4,VLOOKUP(B219,balance!$AF:$AJ,5,FALSE),IF(C219=5,VLOOKUP(B219,balance!$AF:$AK,6,FALSE),0)))))*1000000000000</f>
        <v>197500000000</v>
      </c>
      <c r="J219">
        <f>VLOOKUP(B219,balance!AU:BD,10,FALSE)</f>
        <v>133320</v>
      </c>
    </row>
    <row r="220" spans="1:10" x14ac:dyDescent="0.3">
      <c r="A220">
        <v>218</v>
      </c>
      <c r="B220">
        <f t="shared" si="7"/>
        <v>44</v>
      </c>
      <c r="C220">
        <f t="shared" si="6"/>
        <v>4</v>
      </c>
      <c r="D220">
        <v>9026</v>
      </c>
      <c r="E220" s="1">
        <f>IF(C220=1,VLOOKUP(B220,balance!$AU:$AZ,2,FALSE),IF(C220=2,VLOOKUP(B220,balance!$AU:$AZ,3,FALSE),IF(C220=3,VLOOKUP(B220,balance!$AU:$AZ,4,FALSE),IF(C220=4,VLOOKUP(B220,balance!$AU:$AZ,5,FALSE),IF(C220=5,VLOOKUP(B220-1,balance!$AU:$AZ,6,FALSE),0)))))</f>
        <v>1000</v>
      </c>
      <c r="F220">
        <v>53</v>
      </c>
      <c r="G220">
        <f>IF(C220=1,VLOOKUP(FoxFire!B220,balance!$U:$Z,2,FALSE),IF(C220=2,VLOOKUP(B220,balance!$U:$Z,3,FALSE),IF(C220=3,VLOOKUP(B220,balance!$U:$Z,4,FALSE),IF(C220=4,VLOOKUP(B220,balance!$U:$Z,5,FALSE),IF(C220=5,VLOOKUP(B220-1,balance!$U:$Z,6,FALSE),0)))))/100</f>
        <v>1.4299999999999998E-3</v>
      </c>
      <c r="H220">
        <v>2</v>
      </c>
      <c r="I220" s="1">
        <f>IF(C220=1,VLOOKUP(FoxFire!B220,balance!$AF:$AJ,2,FALSE),IF(C220=2,VLOOKUP(B220,balance!$AF:$AJ,3,FALSE),IF(C220=3,VLOOKUP(B220,balance!$AF:$AJ,4,FALSE),IF(C220=4,VLOOKUP(B220,balance!$AF:$AJ,5,FALSE),IF(C220=5,VLOOKUP(B220,balance!$AF:$AK,6,FALSE),0)))))*1000000000000</f>
        <v>197500000000</v>
      </c>
      <c r="J220">
        <f>VLOOKUP(B220,balance!AU:BD,10,FALSE)</f>
        <v>133320</v>
      </c>
    </row>
    <row r="221" spans="1:10" x14ac:dyDescent="0.3">
      <c r="A221">
        <v>219</v>
      </c>
      <c r="B221">
        <f t="shared" si="7"/>
        <v>45</v>
      </c>
      <c r="C221">
        <f t="shared" si="6"/>
        <v>5</v>
      </c>
      <c r="D221">
        <v>9026</v>
      </c>
      <c r="E221" s="1">
        <f>IF(C221=1,VLOOKUP(B221,balance!$AU:$AZ,2,FALSE),IF(C221=2,VLOOKUP(B221,balance!$AU:$AZ,3,FALSE),IF(C221=3,VLOOKUP(B221,balance!$AU:$AZ,4,FALSE),IF(C221=4,VLOOKUP(B221,balance!$AU:$AZ,5,FALSE),IF(C221=5,VLOOKUP(B221-1,balance!$AU:$AZ,6,FALSE),0)))))</f>
        <v>5200</v>
      </c>
      <c r="F221">
        <v>53</v>
      </c>
      <c r="G221">
        <f>IF(C221=1,VLOOKUP(FoxFire!B221,balance!$U:$Z,2,FALSE),IF(C221=2,VLOOKUP(B221,balance!$U:$Z,3,FALSE),IF(C221=3,VLOOKUP(B221,balance!$U:$Z,4,FALSE),IF(C221=4,VLOOKUP(B221,balance!$U:$Z,5,FALSE),IF(C221=5,VLOOKUP(B221-1,balance!$U:$Z,6,FALSE),0)))))/100</f>
        <v>0.1016</v>
      </c>
      <c r="H221">
        <v>2</v>
      </c>
      <c r="I221" s="1">
        <f>IF(C221=1,VLOOKUP(FoxFire!B221,balance!$AF:$AJ,2,FALSE),IF(C221=2,VLOOKUP(B221,balance!$AF:$AJ,3,FALSE),IF(C221=3,VLOOKUP(B221,balance!$AF:$AJ,4,FALSE),IF(C221=4,VLOOKUP(B221,balance!$AF:$AJ,5,FALSE),IF(C221=5,VLOOKUP(B221,balance!$AF:$AK,6,FALSE),0)))))*1000000000000</f>
        <v>820000000000</v>
      </c>
      <c r="J221">
        <f>VLOOKUP(B221,balance!AU:BD,10,FALSE)</f>
        <v>141950</v>
      </c>
    </row>
    <row r="222" spans="1:10" x14ac:dyDescent="0.3">
      <c r="A222">
        <v>220</v>
      </c>
      <c r="B222">
        <f t="shared" si="7"/>
        <v>45</v>
      </c>
      <c r="C222">
        <f t="shared" si="6"/>
        <v>1</v>
      </c>
      <c r="D222">
        <v>9026</v>
      </c>
      <c r="E222" s="1">
        <f>IF(C222=1,VLOOKUP(B222,balance!$AU:$AZ,2,FALSE),IF(C222=2,VLOOKUP(B222,balance!$AU:$AZ,3,FALSE),IF(C222=3,VLOOKUP(B222,balance!$AU:$AZ,4,FALSE),IF(C222=4,VLOOKUP(B222,balance!$AU:$AZ,5,FALSE),IF(C222=5,VLOOKUP(B222-1,balance!$AU:$AZ,6,FALSE),0)))))</f>
        <v>1000</v>
      </c>
      <c r="F222">
        <v>53</v>
      </c>
      <c r="G222">
        <f>IF(C222=1,VLOOKUP(FoxFire!B222,balance!$U:$Z,2,FALSE),IF(C222=2,VLOOKUP(B222,balance!$U:$Z,3,FALSE),IF(C222=3,VLOOKUP(B222,balance!$U:$Z,4,FALSE),IF(C222=4,VLOOKUP(B222,balance!$U:$Z,5,FALSE),IF(C222=5,VLOOKUP(B222-1,balance!$U:$Z,6,FALSE),0)))))/100</f>
        <v>1.4399999999999999E-3</v>
      </c>
      <c r="H222">
        <v>2</v>
      </c>
      <c r="I222" s="1">
        <f>IF(C222=1,VLOOKUP(FoxFire!B222,balance!$AF:$AJ,2,FALSE),IF(C222=2,VLOOKUP(B222,balance!$AF:$AJ,3,FALSE),IF(C222=3,VLOOKUP(B222,balance!$AF:$AJ,4,FALSE),IF(C222=4,VLOOKUP(B222,balance!$AF:$AJ,5,FALSE),IF(C222=5,VLOOKUP(B222,balance!$AF:$AK,6,FALSE),0)))))*1000000000000</f>
        <v>205000000000</v>
      </c>
      <c r="J222">
        <f>VLOOKUP(B222,balance!AU:BD,10,FALSE)</f>
        <v>141950</v>
      </c>
    </row>
    <row r="223" spans="1:10" x14ac:dyDescent="0.3">
      <c r="A223">
        <v>221</v>
      </c>
      <c r="B223">
        <f t="shared" si="7"/>
        <v>45</v>
      </c>
      <c r="C223">
        <f t="shared" si="6"/>
        <v>2</v>
      </c>
      <c r="D223">
        <v>9026</v>
      </c>
      <c r="E223" s="1">
        <f>IF(C223=1,VLOOKUP(B223,balance!$AU:$AZ,2,FALSE),IF(C223=2,VLOOKUP(B223,balance!$AU:$AZ,3,FALSE),IF(C223=3,VLOOKUP(B223,balance!$AU:$AZ,4,FALSE),IF(C223=4,VLOOKUP(B223,balance!$AU:$AZ,5,FALSE),IF(C223=5,VLOOKUP(B223-1,balance!$AU:$AZ,6,FALSE),0)))))</f>
        <v>1000</v>
      </c>
      <c r="F223">
        <v>53</v>
      </c>
      <c r="G223">
        <f>IF(C223=1,VLOOKUP(FoxFire!B223,balance!$U:$Z,2,FALSE),IF(C223=2,VLOOKUP(B223,balance!$U:$Z,3,FALSE),IF(C223=3,VLOOKUP(B223,balance!$U:$Z,4,FALSE),IF(C223=4,VLOOKUP(B223,balance!$U:$Z,5,FALSE),IF(C223=5,VLOOKUP(B223-1,balance!$U:$Z,6,FALSE),0)))))/100</f>
        <v>1.4399999999999999E-3</v>
      </c>
      <c r="H223">
        <v>2</v>
      </c>
      <c r="I223" s="1">
        <f>IF(C223=1,VLOOKUP(FoxFire!B223,balance!$AF:$AJ,2,FALSE),IF(C223=2,VLOOKUP(B223,balance!$AF:$AJ,3,FALSE),IF(C223=3,VLOOKUP(B223,balance!$AF:$AJ,4,FALSE),IF(C223=4,VLOOKUP(B223,balance!$AF:$AJ,5,FALSE),IF(C223=5,VLOOKUP(B223,balance!$AF:$AK,6,FALSE),0)))))*1000000000000</f>
        <v>205000000000</v>
      </c>
      <c r="J223">
        <f>VLOOKUP(B223,balance!AU:BD,10,FALSE)</f>
        <v>141950</v>
      </c>
    </row>
    <row r="224" spans="1:10" x14ac:dyDescent="0.3">
      <c r="A224">
        <v>222</v>
      </c>
      <c r="B224">
        <f t="shared" si="7"/>
        <v>45</v>
      </c>
      <c r="C224">
        <f t="shared" si="6"/>
        <v>3</v>
      </c>
      <c r="D224">
        <v>9026</v>
      </c>
      <c r="E224" s="1">
        <f>IF(C224=1,VLOOKUP(B224,balance!$AU:$AZ,2,FALSE),IF(C224=2,VLOOKUP(B224,balance!$AU:$AZ,3,FALSE),IF(C224=3,VLOOKUP(B224,balance!$AU:$AZ,4,FALSE),IF(C224=4,VLOOKUP(B224,balance!$AU:$AZ,5,FALSE),IF(C224=5,VLOOKUP(B224-1,balance!$AU:$AZ,6,FALSE),0)))))</f>
        <v>1000</v>
      </c>
      <c r="F224">
        <v>53</v>
      </c>
      <c r="G224">
        <f>IF(C224=1,VLOOKUP(FoxFire!B224,balance!$U:$Z,2,FALSE),IF(C224=2,VLOOKUP(B224,balance!$U:$Z,3,FALSE),IF(C224=3,VLOOKUP(B224,balance!$U:$Z,4,FALSE),IF(C224=4,VLOOKUP(B224,balance!$U:$Z,5,FALSE),IF(C224=5,VLOOKUP(B224-1,balance!$U:$Z,6,FALSE),0)))))/100</f>
        <v>1.4399999999999999E-3</v>
      </c>
      <c r="H224">
        <v>2</v>
      </c>
      <c r="I224" s="1">
        <f>IF(C224=1,VLOOKUP(FoxFire!B224,balance!$AF:$AJ,2,FALSE),IF(C224=2,VLOOKUP(B224,balance!$AF:$AJ,3,FALSE),IF(C224=3,VLOOKUP(B224,balance!$AF:$AJ,4,FALSE),IF(C224=4,VLOOKUP(B224,balance!$AF:$AJ,5,FALSE),IF(C224=5,VLOOKUP(B224,balance!$AF:$AK,6,FALSE),0)))))*1000000000000</f>
        <v>205000000000</v>
      </c>
      <c r="J224">
        <f>VLOOKUP(B224,balance!AU:BD,10,FALSE)</f>
        <v>141950</v>
      </c>
    </row>
    <row r="225" spans="1:10" x14ac:dyDescent="0.3">
      <c r="A225">
        <v>223</v>
      </c>
      <c r="B225">
        <f t="shared" si="7"/>
        <v>45</v>
      </c>
      <c r="C225">
        <f t="shared" si="6"/>
        <v>4</v>
      </c>
      <c r="D225">
        <v>9026</v>
      </c>
      <c r="E225" s="1">
        <f>IF(C225=1,VLOOKUP(B225,balance!$AU:$AZ,2,FALSE),IF(C225=2,VLOOKUP(B225,balance!$AU:$AZ,3,FALSE),IF(C225=3,VLOOKUP(B225,balance!$AU:$AZ,4,FALSE),IF(C225=4,VLOOKUP(B225,balance!$AU:$AZ,5,FALSE),IF(C225=5,VLOOKUP(B225-1,balance!$AU:$AZ,6,FALSE),0)))))</f>
        <v>1000</v>
      </c>
      <c r="F225">
        <v>53</v>
      </c>
      <c r="G225">
        <f>IF(C225=1,VLOOKUP(FoxFire!B225,balance!$U:$Z,2,FALSE),IF(C225=2,VLOOKUP(B225,balance!$U:$Z,3,FALSE),IF(C225=3,VLOOKUP(B225,balance!$U:$Z,4,FALSE),IF(C225=4,VLOOKUP(B225,balance!$U:$Z,5,FALSE),IF(C225=5,VLOOKUP(B225-1,balance!$U:$Z,6,FALSE),0)))))/100</f>
        <v>1.4399999999999999E-3</v>
      </c>
      <c r="H225">
        <v>2</v>
      </c>
      <c r="I225" s="1">
        <f>IF(C225=1,VLOOKUP(FoxFire!B225,balance!$AF:$AJ,2,FALSE),IF(C225=2,VLOOKUP(B225,balance!$AF:$AJ,3,FALSE),IF(C225=3,VLOOKUP(B225,balance!$AF:$AJ,4,FALSE),IF(C225=4,VLOOKUP(B225,balance!$AF:$AJ,5,FALSE),IF(C225=5,VLOOKUP(B225,balance!$AF:$AK,6,FALSE),0)))))*1000000000000</f>
        <v>205000000000</v>
      </c>
      <c r="J225">
        <f>VLOOKUP(B225,balance!AU:BD,10,FALSE)</f>
        <v>141950</v>
      </c>
    </row>
    <row r="226" spans="1:10" x14ac:dyDescent="0.3">
      <c r="A226">
        <v>224</v>
      </c>
      <c r="B226">
        <f t="shared" si="7"/>
        <v>46</v>
      </c>
      <c r="C226">
        <f t="shared" si="6"/>
        <v>5</v>
      </c>
      <c r="D226">
        <v>9026</v>
      </c>
      <c r="E226" s="1">
        <f>IF(C226=1,VLOOKUP(B226,balance!$AU:$AZ,2,FALSE),IF(C226=2,VLOOKUP(B226,balance!$AU:$AZ,3,FALSE),IF(C226=3,VLOOKUP(B226,balance!$AU:$AZ,4,FALSE),IF(C226=4,VLOOKUP(B226,balance!$AU:$AZ,5,FALSE),IF(C226=5,VLOOKUP(B226-1,balance!$AU:$AZ,6,FALSE),0)))))</f>
        <v>6000</v>
      </c>
      <c r="F226">
        <v>53</v>
      </c>
      <c r="G226">
        <f>IF(C226=1,VLOOKUP(FoxFire!B226,balance!$U:$Z,2,FALSE),IF(C226=2,VLOOKUP(B226,balance!$U:$Z,3,FALSE),IF(C226=3,VLOOKUP(B226,balance!$U:$Z,4,FALSE),IF(C226=4,VLOOKUP(B226,balance!$U:$Z,5,FALSE),IF(C226=5,VLOOKUP(B226-1,balance!$U:$Z,6,FALSE),0)))))/100</f>
        <v>0.11310000000000001</v>
      </c>
      <c r="H226">
        <v>2</v>
      </c>
      <c r="I226" s="1">
        <f>IF(C226=1,VLOOKUP(FoxFire!B226,balance!$AF:$AJ,2,FALSE),IF(C226=2,VLOOKUP(B226,balance!$AF:$AJ,3,FALSE),IF(C226=3,VLOOKUP(B226,balance!$AF:$AJ,4,FALSE),IF(C226=4,VLOOKUP(B226,balance!$AF:$AJ,5,FALSE),IF(C226=5,VLOOKUP(B226,balance!$AF:$AK,6,FALSE),0)))))*1000000000000</f>
        <v>850000000000</v>
      </c>
      <c r="J226">
        <f>VLOOKUP(B226,balance!AU:BD,10,FALSE)</f>
        <v>151200</v>
      </c>
    </row>
    <row r="227" spans="1:10" x14ac:dyDescent="0.3">
      <c r="A227">
        <v>225</v>
      </c>
      <c r="B227">
        <f t="shared" si="7"/>
        <v>46</v>
      </c>
      <c r="C227">
        <f t="shared" si="6"/>
        <v>1</v>
      </c>
      <c r="D227">
        <v>9026</v>
      </c>
      <c r="E227" s="1">
        <f>IF(C227=1,VLOOKUP(B227,balance!$AU:$AZ,2,FALSE),IF(C227=2,VLOOKUP(B227,balance!$AU:$AZ,3,FALSE),IF(C227=3,VLOOKUP(B227,balance!$AU:$AZ,4,FALSE),IF(C227=4,VLOOKUP(B227,balance!$AU:$AZ,5,FALSE),IF(C227=5,VLOOKUP(B227-1,balance!$AU:$AZ,6,FALSE),0)))))</f>
        <v>1000</v>
      </c>
      <c r="F227">
        <v>53</v>
      </c>
      <c r="G227">
        <f>IF(C227=1,VLOOKUP(FoxFire!B227,balance!$U:$Z,2,FALSE),IF(C227=2,VLOOKUP(B227,balance!$U:$Z,3,FALSE),IF(C227=3,VLOOKUP(B227,balance!$U:$Z,4,FALSE),IF(C227=4,VLOOKUP(B227,balance!$U:$Z,5,FALSE),IF(C227=5,VLOOKUP(B227-1,balance!$U:$Z,6,FALSE),0)))))/100</f>
        <v>1.4499999999999999E-3</v>
      </c>
      <c r="H227">
        <v>2</v>
      </c>
      <c r="I227" s="1">
        <f>IF(C227=1,VLOOKUP(FoxFire!B227,balance!$AF:$AJ,2,FALSE),IF(C227=2,VLOOKUP(B227,balance!$AF:$AJ,3,FALSE),IF(C227=3,VLOOKUP(B227,balance!$AF:$AJ,4,FALSE),IF(C227=4,VLOOKUP(B227,balance!$AF:$AJ,5,FALSE),IF(C227=5,VLOOKUP(B227,balance!$AF:$AK,6,FALSE),0)))))*1000000000000</f>
        <v>212500000000</v>
      </c>
      <c r="J227">
        <f>VLOOKUP(B227,balance!AU:BD,10,FALSE)</f>
        <v>151200</v>
      </c>
    </row>
    <row r="228" spans="1:10" x14ac:dyDescent="0.3">
      <c r="A228">
        <v>226</v>
      </c>
      <c r="B228">
        <f t="shared" si="7"/>
        <v>46</v>
      </c>
      <c r="C228">
        <f t="shared" si="6"/>
        <v>2</v>
      </c>
      <c r="D228">
        <v>9026</v>
      </c>
      <c r="E228" s="1">
        <f>IF(C228=1,VLOOKUP(B228,balance!$AU:$AZ,2,FALSE),IF(C228=2,VLOOKUP(B228,balance!$AU:$AZ,3,FALSE),IF(C228=3,VLOOKUP(B228,balance!$AU:$AZ,4,FALSE),IF(C228=4,VLOOKUP(B228,balance!$AU:$AZ,5,FALSE),IF(C228=5,VLOOKUP(B228-1,balance!$AU:$AZ,6,FALSE),0)))))</f>
        <v>1000</v>
      </c>
      <c r="F228">
        <v>53</v>
      </c>
      <c r="G228">
        <f>IF(C228=1,VLOOKUP(FoxFire!B228,balance!$U:$Z,2,FALSE),IF(C228=2,VLOOKUP(B228,balance!$U:$Z,3,FALSE),IF(C228=3,VLOOKUP(B228,balance!$U:$Z,4,FALSE),IF(C228=4,VLOOKUP(B228,balance!$U:$Z,5,FALSE),IF(C228=5,VLOOKUP(B228-1,balance!$U:$Z,6,FALSE),0)))))/100</f>
        <v>1.4499999999999999E-3</v>
      </c>
      <c r="H228">
        <v>2</v>
      </c>
      <c r="I228" s="1">
        <f>IF(C228=1,VLOOKUP(FoxFire!B228,balance!$AF:$AJ,2,FALSE),IF(C228=2,VLOOKUP(B228,balance!$AF:$AJ,3,FALSE),IF(C228=3,VLOOKUP(B228,balance!$AF:$AJ,4,FALSE),IF(C228=4,VLOOKUP(B228,balance!$AF:$AJ,5,FALSE),IF(C228=5,VLOOKUP(B228,balance!$AF:$AK,6,FALSE),0)))))*1000000000000</f>
        <v>212500000000</v>
      </c>
      <c r="J228">
        <f>VLOOKUP(B228,balance!AU:BD,10,FALSE)</f>
        <v>151200</v>
      </c>
    </row>
    <row r="229" spans="1:10" x14ac:dyDescent="0.3">
      <c r="A229">
        <v>227</v>
      </c>
      <c r="B229">
        <f t="shared" si="7"/>
        <v>46</v>
      </c>
      <c r="C229">
        <f t="shared" si="6"/>
        <v>3</v>
      </c>
      <c r="D229">
        <v>9026</v>
      </c>
      <c r="E229" s="1">
        <f>IF(C229=1,VLOOKUP(B229,balance!$AU:$AZ,2,FALSE),IF(C229=2,VLOOKUP(B229,balance!$AU:$AZ,3,FALSE),IF(C229=3,VLOOKUP(B229,balance!$AU:$AZ,4,FALSE),IF(C229=4,VLOOKUP(B229,balance!$AU:$AZ,5,FALSE),IF(C229=5,VLOOKUP(B229-1,balance!$AU:$AZ,6,FALSE),0)))))</f>
        <v>1000</v>
      </c>
      <c r="F229">
        <v>53</v>
      </c>
      <c r="G229">
        <f>IF(C229=1,VLOOKUP(FoxFire!B229,balance!$U:$Z,2,FALSE),IF(C229=2,VLOOKUP(B229,balance!$U:$Z,3,FALSE),IF(C229=3,VLOOKUP(B229,balance!$U:$Z,4,FALSE),IF(C229=4,VLOOKUP(B229,balance!$U:$Z,5,FALSE),IF(C229=5,VLOOKUP(B229-1,balance!$U:$Z,6,FALSE),0)))))/100</f>
        <v>1.4499999999999999E-3</v>
      </c>
      <c r="H229">
        <v>2</v>
      </c>
      <c r="I229" s="1">
        <f>IF(C229=1,VLOOKUP(FoxFire!B229,balance!$AF:$AJ,2,FALSE),IF(C229=2,VLOOKUP(B229,balance!$AF:$AJ,3,FALSE),IF(C229=3,VLOOKUP(B229,balance!$AF:$AJ,4,FALSE),IF(C229=4,VLOOKUP(B229,balance!$AF:$AJ,5,FALSE),IF(C229=5,VLOOKUP(B229,balance!$AF:$AK,6,FALSE),0)))))*1000000000000</f>
        <v>212500000000</v>
      </c>
      <c r="J229">
        <f>VLOOKUP(B229,balance!AU:BD,10,FALSE)</f>
        <v>151200</v>
      </c>
    </row>
    <row r="230" spans="1:10" x14ac:dyDescent="0.3">
      <c r="A230">
        <v>228</v>
      </c>
      <c r="B230">
        <f t="shared" si="7"/>
        <v>46</v>
      </c>
      <c r="C230">
        <f t="shared" si="6"/>
        <v>4</v>
      </c>
      <c r="D230">
        <v>9026</v>
      </c>
      <c r="E230" s="1">
        <f>IF(C230=1,VLOOKUP(B230,balance!$AU:$AZ,2,FALSE),IF(C230=2,VLOOKUP(B230,balance!$AU:$AZ,3,FALSE),IF(C230=3,VLOOKUP(B230,balance!$AU:$AZ,4,FALSE),IF(C230=4,VLOOKUP(B230,balance!$AU:$AZ,5,FALSE),IF(C230=5,VLOOKUP(B230-1,balance!$AU:$AZ,6,FALSE),0)))))</f>
        <v>1000</v>
      </c>
      <c r="F230">
        <v>53</v>
      </c>
      <c r="G230">
        <f>IF(C230=1,VLOOKUP(FoxFire!B230,balance!$U:$Z,2,FALSE),IF(C230=2,VLOOKUP(B230,balance!$U:$Z,3,FALSE),IF(C230=3,VLOOKUP(B230,balance!$U:$Z,4,FALSE),IF(C230=4,VLOOKUP(B230,balance!$U:$Z,5,FALSE),IF(C230=5,VLOOKUP(B230-1,balance!$U:$Z,6,FALSE),0)))))/100</f>
        <v>1.4499999999999999E-3</v>
      </c>
      <c r="H230">
        <v>2</v>
      </c>
      <c r="I230" s="1">
        <f>IF(C230=1,VLOOKUP(FoxFire!B230,balance!$AF:$AJ,2,FALSE),IF(C230=2,VLOOKUP(B230,balance!$AF:$AJ,3,FALSE),IF(C230=3,VLOOKUP(B230,balance!$AF:$AJ,4,FALSE),IF(C230=4,VLOOKUP(B230,balance!$AF:$AJ,5,FALSE),IF(C230=5,VLOOKUP(B230,balance!$AF:$AK,6,FALSE),0)))))*1000000000000</f>
        <v>212500000000</v>
      </c>
      <c r="J230">
        <f>VLOOKUP(B230,balance!AU:BD,10,FALSE)</f>
        <v>151200</v>
      </c>
    </row>
    <row r="231" spans="1:10" x14ac:dyDescent="0.3">
      <c r="A231">
        <v>229</v>
      </c>
      <c r="B231">
        <f t="shared" si="7"/>
        <v>47</v>
      </c>
      <c r="C231">
        <f t="shared" si="6"/>
        <v>5</v>
      </c>
      <c r="D231">
        <v>9026</v>
      </c>
      <c r="E231" s="1">
        <f>IF(C231=1,VLOOKUP(B231,balance!$AU:$AZ,2,FALSE),IF(C231=2,VLOOKUP(B231,balance!$AU:$AZ,3,FALSE),IF(C231=3,VLOOKUP(B231,balance!$AU:$AZ,4,FALSE),IF(C231=4,VLOOKUP(B231,balance!$AU:$AZ,5,FALSE),IF(C231=5,VLOOKUP(B231-1,balance!$AU:$AZ,6,FALSE),0)))))</f>
        <v>6000</v>
      </c>
      <c r="F231">
        <v>53</v>
      </c>
      <c r="G231">
        <f>IF(C231=1,VLOOKUP(FoxFire!B231,balance!$U:$Z,2,FALSE),IF(C231=2,VLOOKUP(B231,balance!$U:$Z,3,FALSE),IF(C231=3,VLOOKUP(B231,balance!$U:$Z,4,FALSE),IF(C231=4,VLOOKUP(B231,balance!$U:$Z,5,FALSE),IF(C231=5,VLOOKUP(B231-1,balance!$U:$Z,6,FALSE),0)))))/100</f>
        <v>0.1258</v>
      </c>
      <c r="H231">
        <v>2</v>
      </c>
      <c r="I231" s="1">
        <f>IF(C231=1,VLOOKUP(FoxFire!B231,balance!$AF:$AJ,2,FALSE),IF(C231=2,VLOOKUP(B231,balance!$AF:$AJ,3,FALSE),IF(C231=3,VLOOKUP(B231,balance!$AF:$AJ,4,FALSE),IF(C231=4,VLOOKUP(B231,balance!$AF:$AJ,5,FALSE),IF(C231=5,VLOOKUP(B231,balance!$AF:$AK,6,FALSE),0)))))*1000000000000</f>
        <v>880000000000</v>
      </c>
      <c r="J231">
        <f>VLOOKUP(B231,balance!AU:BD,10,FALSE)</f>
        <v>161080</v>
      </c>
    </row>
    <row r="232" spans="1:10" x14ac:dyDescent="0.3">
      <c r="A232">
        <v>230</v>
      </c>
      <c r="B232">
        <f t="shared" si="7"/>
        <v>47</v>
      </c>
      <c r="C232">
        <f t="shared" si="6"/>
        <v>1</v>
      </c>
      <c r="D232">
        <v>9026</v>
      </c>
      <c r="E232" s="1">
        <f>IF(C232=1,VLOOKUP(B232,balance!$AU:$AZ,2,FALSE),IF(C232=2,VLOOKUP(B232,balance!$AU:$AZ,3,FALSE),IF(C232=3,VLOOKUP(B232,balance!$AU:$AZ,4,FALSE),IF(C232=4,VLOOKUP(B232,balance!$AU:$AZ,5,FALSE),IF(C232=5,VLOOKUP(B232-1,balance!$AU:$AZ,6,FALSE),0)))))</f>
        <v>1000</v>
      </c>
      <c r="F232">
        <v>53</v>
      </c>
      <c r="G232">
        <f>IF(C232=1,VLOOKUP(FoxFire!B232,balance!$U:$Z,2,FALSE),IF(C232=2,VLOOKUP(B232,balance!$U:$Z,3,FALSE),IF(C232=3,VLOOKUP(B232,balance!$U:$Z,4,FALSE),IF(C232=4,VLOOKUP(B232,balance!$U:$Z,5,FALSE),IF(C232=5,VLOOKUP(B232-1,balance!$U:$Z,6,FALSE),0)))))/100</f>
        <v>1.4599999999999999E-3</v>
      </c>
      <c r="H232">
        <v>2</v>
      </c>
      <c r="I232" s="1">
        <f>IF(C232=1,VLOOKUP(FoxFire!B232,balance!$AF:$AJ,2,FALSE),IF(C232=2,VLOOKUP(B232,balance!$AF:$AJ,3,FALSE),IF(C232=3,VLOOKUP(B232,balance!$AF:$AJ,4,FALSE),IF(C232=4,VLOOKUP(B232,balance!$AF:$AJ,5,FALSE),IF(C232=5,VLOOKUP(B232,balance!$AF:$AK,6,FALSE),0)))))*1000000000000</f>
        <v>220000000000</v>
      </c>
      <c r="J232">
        <f>VLOOKUP(B232,balance!AU:BD,10,FALSE)</f>
        <v>161080</v>
      </c>
    </row>
    <row r="233" spans="1:10" x14ac:dyDescent="0.3">
      <c r="A233">
        <v>231</v>
      </c>
      <c r="B233">
        <f t="shared" si="7"/>
        <v>47</v>
      </c>
      <c r="C233">
        <f t="shared" si="6"/>
        <v>2</v>
      </c>
      <c r="D233">
        <v>9026</v>
      </c>
      <c r="E233" s="1">
        <f>IF(C233=1,VLOOKUP(B233,balance!$AU:$AZ,2,FALSE),IF(C233=2,VLOOKUP(B233,balance!$AU:$AZ,3,FALSE),IF(C233=3,VLOOKUP(B233,balance!$AU:$AZ,4,FALSE),IF(C233=4,VLOOKUP(B233,balance!$AU:$AZ,5,FALSE),IF(C233=5,VLOOKUP(B233-1,balance!$AU:$AZ,6,FALSE),0)))))</f>
        <v>1000</v>
      </c>
      <c r="F233">
        <v>53</v>
      </c>
      <c r="G233">
        <f>IF(C233=1,VLOOKUP(FoxFire!B233,balance!$U:$Z,2,FALSE),IF(C233=2,VLOOKUP(B233,balance!$U:$Z,3,FALSE),IF(C233=3,VLOOKUP(B233,balance!$U:$Z,4,FALSE),IF(C233=4,VLOOKUP(B233,balance!$U:$Z,5,FALSE),IF(C233=5,VLOOKUP(B233-1,balance!$U:$Z,6,FALSE),0)))))/100</f>
        <v>1.4599999999999999E-3</v>
      </c>
      <c r="H233">
        <v>2</v>
      </c>
      <c r="I233" s="1">
        <f>IF(C233=1,VLOOKUP(FoxFire!B233,balance!$AF:$AJ,2,FALSE),IF(C233=2,VLOOKUP(B233,balance!$AF:$AJ,3,FALSE),IF(C233=3,VLOOKUP(B233,balance!$AF:$AJ,4,FALSE),IF(C233=4,VLOOKUP(B233,balance!$AF:$AJ,5,FALSE),IF(C233=5,VLOOKUP(B233,balance!$AF:$AK,6,FALSE),0)))))*1000000000000</f>
        <v>220000000000</v>
      </c>
      <c r="J233">
        <f>VLOOKUP(B233,balance!AU:BD,10,FALSE)</f>
        <v>161080</v>
      </c>
    </row>
    <row r="234" spans="1:10" x14ac:dyDescent="0.3">
      <c r="A234">
        <v>232</v>
      </c>
      <c r="B234">
        <f t="shared" si="7"/>
        <v>47</v>
      </c>
      <c r="C234">
        <f t="shared" si="6"/>
        <v>3</v>
      </c>
      <c r="D234">
        <v>9026</v>
      </c>
      <c r="E234" s="1">
        <f>IF(C234=1,VLOOKUP(B234,balance!$AU:$AZ,2,FALSE),IF(C234=2,VLOOKUP(B234,balance!$AU:$AZ,3,FALSE),IF(C234=3,VLOOKUP(B234,balance!$AU:$AZ,4,FALSE),IF(C234=4,VLOOKUP(B234,balance!$AU:$AZ,5,FALSE),IF(C234=5,VLOOKUP(B234-1,balance!$AU:$AZ,6,FALSE),0)))))</f>
        <v>1000</v>
      </c>
      <c r="F234">
        <v>53</v>
      </c>
      <c r="G234">
        <f>IF(C234=1,VLOOKUP(FoxFire!B234,balance!$U:$Z,2,FALSE),IF(C234=2,VLOOKUP(B234,balance!$U:$Z,3,FALSE),IF(C234=3,VLOOKUP(B234,balance!$U:$Z,4,FALSE),IF(C234=4,VLOOKUP(B234,balance!$U:$Z,5,FALSE),IF(C234=5,VLOOKUP(B234-1,balance!$U:$Z,6,FALSE),0)))))/100</f>
        <v>1.4599999999999999E-3</v>
      </c>
      <c r="H234">
        <v>2</v>
      </c>
      <c r="I234" s="1">
        <f>IF(C234=1,VLOOKUP(FoxFire!B234,balance!$AF:$AJ,2,FALSE),IF(C234=2,VLOOKUP(B234,balance!$AF:$AJ,3,FALSE),IF(C234=3,VLOOKUP(B234,balance!$AF:$AJ,4,FALSE),IF(C234=4,VLOOKUP(B234,balance!$AF:$AJ,5,FALSE),IF(C234=5,VLOOKUP(B234,balance!$AF:$AK,6,FALSE),0)))))*1000000000000</f>
        <v>220000000000</v>
      </c>
      <c r="J234">
        <f>VLOOKUP(B234,balance!AU:BD,10,FALSE)</f>
        <v>161080</v>
      </c>
    </row>
    <row r="235" spans="1:10" x14ac:dyDescent="0.3">
      <c r="A235">
        <v>233</v>
      </c>
      <c r="B235">
        <f t="shared" si="7"/>
        <v>47</v>
      </c>
      <c r="C235">
        <f t="shared" si="6"/>
        <v>4</v>
      </c>
      <c r="D235">
        <v>9026</v>
      </c>
      <c r="E235" s="1">
        <f>IF(C235=1,VLOOKUP(B235,balance!$AU:$AZ,2,FALSE),IF(C235=2,VLOOKUP(B235,balance!$AU:$AZ,3,FALSE),IF(C235=3,VLOOKUP(B235,balance!$AU:$AZ,4,FALSE),IF(C235=4,VLOOKUP(B235,balance!$AU:$AZ,5,FALSE),IF(C235=5,VLOOKUP(B235-1,balance!$AU:$AZ,6,FALSE),0)))))</f>
        <v>1000</v>
      </c>
      <c r="F235">
        <v>53</v>
      </c>
      <c r="G235">
        <f>IF(C235=1,VLOOKUP(FoxFire!B235,balance!$U:$Z,2,FALSE),IF(C235=2,VLOOKUP(B235,balance!$U:$Z,3,FALSE),IF(C235=3,VLOOKUP(B235,balance!$U:$Z,4,FALSE),IF(C235=4,VLOOKUP(B235,balance!$U:$Z,5,FALSE),IF(C235=5,VLOOKUP(B235-1,balance!$U:$Z,6,FALSE),0)))))/100</f>
        <v>1.4599999999999999E-3</v>
      </c>
      <c r="H235">
        <v>2</v>
      </c>
      <c r="I235" s="1">
        <f>IF(C235=1,VLOOKUP(FoxFire!B235,balance!$AF:$AJ,2,FALSE),IF(C235=2,VLOOKUP(B235,balance!$AF:$AJ,3,FALSE),IF(C235=3,VLOOKUP(B235,balance!$AF:$AJ,4,FALSE),IF(C235=4,VLOOKUP(B235,balance!$AF:$AJ,5,FALSE),IF(C235=5,VLOOKUP(B235,balance!$AF:$AK,6,FALSE),0)))))*1000000000000</f>
        <v>220000000000</v>
      </c>
      <c r="J235">
        <f>VLOOKUP(B235,balance!AU:BD,10,FALSE)</f>
        <v>161080</v>
      </c>
    </row>
    <row r="236" spans="1:10" x14ac:dyDescent="0.3">
      <c r="A236">
        <v>234</v>
      </c>
      <c r="B236">
        <f t="shared" si="7"/>
        <v>48</v>
      </c>
      <c r="C236">
        <f t="shared" si="6"/>
        <v>5</v>
      </c>
      <c r="D236">
        <v>9026</v>
      </c>
      <c r="E236" s="1">
        <f>IF(C236=1,VLOOKUP(B236,balance!$AU:$AZ,2,FALSE),IF(C236=2,VLOOKUP(B236,balance!$AU:$AZ,3,FALSE),IF(C236=3,VLOOKUP(B236,balance!$AU:$AZ,4,FALSE),IF(C236=4,VLOOKUP(B236,balance!$AU:$AZ,5,FALSE),IF(C236=5,VLOOKUP(B236-1,balance!$AU:$AZ,6,FALSE),0)))))</f>
        <v>6000</v>
      </c>
      <c r="F236">
        <v>53</v>
      </c>
      <c r="G236">
        <f>IF(C236=1,VLOOKUP(FoxFire!B236,balance!$U:$Z,2,FALSE),IF(C236=2,VLOOKUP(B236,balance!$U:$Z,3,FALSE),IF(C236=3,VLOOKUP(B236,balance!$U:$Z,4,FALSE),IF(C236=4,VLOOKUP(B236,balance!$U:$Z,5,FALSE),IF(C236=5,VLOOKUP(B236-1,balance!$U:$Z,6,FALSE),0)))))/100</f>
        <v>0.14000000000000001</v>
      </c>
      <c r="H236">
        <v>2</v>
      </c>
      <c r="I236" s="1">
        <f>IF(C236=1,VLOOKUP(FoxFire!B236,balance!$AF:$AJ,2,FALSE),IF(C236=2,VLOOKUP(B236,balance!$AF:$AJ,3,FALSE),IF(C236=3,VLOOKUP(B236,balance!$AF:$AJ,4,FALSE),IF(C236=4,VLOOKUP(B236,balance!$AF:$AJ,5,FALSE),IF(C236=5,VLOOKUP(B236,balance!$AF:$AK,6,FALSE),0)))))*1000000000000</f>
        <v>910000000000</v>
      </c>
      <c r="J236">
        <f>VLOOKUP(B236,balance!AU:BD,10,FALSE)</f>
        <v>171600</v>
      </c>
    </row>
    <row r="237" spans="1:10" x14ac:dyDescent="0.3">
      <c r="A237">
        <v>235</v>
      </c>
      <c r="B237">
        <f t="shared" si="7"/>
        <v>48</v>
      </c>
      <c r="C237">
        <f t="shared" si="6"/>
        <v>1</v>
      </c>
      <c r="D237">
        <v>9026</v>
      </c>
      <c r="E237" s="1">
        <f>IF(C237=1,VLOOKUP(B237,balance!$AU:$AZ,2,FALSE),IF(C237=2,VLOOKUP(B237,balance!$AU:$AZ,3,FALSE),IF(C237=3,VLOOKUP(B237,balance!$AU:$AZ,4,FALSE),IF(C237=4,VLOOKUP(B237,balance!$AU:$AZ,5,FALSE),IF(C237=5,VLOOKUP(B237-1,balance!$AU:$AZ,6,FALSE),0)))))</f>
        <v>1000</v>
      </c>
      <c r="F237">
        <v>53</v>
      </c>
      <c r="G237">
        <f>IF(C237=1,VLOOKUP(FoxFire!B237,balance!$U:$Z,2,FALSE),IF(C237=2,VLOOKUP(B237,balance!$U:$Z,3,FALSE),IF(C237=3,VLOOKUP(B237,balance!$U:$Z,4,FALSE),IF(C237=4,VLOOKUP(B237,balance!$U:$Z,5,FALSE),IF(C237=5,VLOOKUP(B237-1,balance!$U:$Z,6,FALSE),0)))))/100</f>
        <v>1.47E-3</v>
      </c>
      <c r="H237">
        <v>2</v>
      </c>
      <c r="I237" s="1">
        <f>IF(C237=1,VLOOKUP(FoxFire!B237,balance!$AF:$AJ,2,FALSE),IF(C237=2,VLOOKUP(B237,balance!$AF:$AJ,3,FALSE),IF(C237=3,VLOOKUP(B237,balance!$AF:$AJ,4,FALSE),IF(C237=4,VLOOKUP(B237,balance!$AF:$AJ,5,FALSE),IF(C237=5,VLOOKUP(B237,balance!$AF:$AK,6,FALSE),0)))))*1000000000000</f>
        <v>227500000000</v>
      </c>
      <c r="J237">
        <f>VLOOKUP(B237,balance!AU:BD,10,FALSE)</f>
        <v>171600</v>
      </c>
    </row>
    <row r="238" spans="1:10" x14ac:dyDescent="0.3">
      <c r="A238">
        <v>236</v>
      </c>
      <c r="B238">
        <f t="shared" si="7"/>
        <v>48</v>
      </c>
      <c r="C238">
        <f t="shared" si="6"/>
        <v>2</v>
      </c>
      <c r="D238">
        <v>9026</v>
      </c>
      <c r="E238" s="1">
        <f>IF(C238=1,VLOOKUP(B238,balance!$AU:$AZ,2,FALSE),IF(C238=2,VLOOKUP(B238,balance!$AU:$AZ,3,FALSE),IF(C238=3,VLOOKUP(B238,balance!$AU:$AZ,4,FALSE),IF(C238=4,VLOOKUP(B238,balance!$AU:$AZ,5,FALSE),IF(C238=5,VLOOKUP(B238-1,balance!$AU:$AZ,6,FALSE),0)))))</f>
        <v>1000</v>
      </c>
      <c r="F238">
        <v>53</v>
      </c>
      <c r="G238">
        <f>IF(C238=1,VLOOKUP(FoxFire!B238,balance!$U:$Z,2,FALSE),IF(C238=2,VLOOKUP(B238,balance!$U:$Z,3,FALSE),IF(C238=3,VLOOKUP(B238,balance!$U:$Z,4,FALSE),IF(C238=4,VLOOKUP(B238,balance!$U:$Z,5,FALSE),IF(C238=5,VLOOKUP(B238-1,balance!$U:$Z,6,FALSE),0)))))/100</f>
        <v>1.47E-3</v>
      </c>
      <c r="H238">
        <v>2</v>
      </c>
      <c r="I238" s="1">
        <f>IF(C238=1,VLOOKUP(FoxFire!B238,balance!$AF:$AJ,2,FALSE),IF(C238=2,VLOOKUP(B238,balance!$AF:$AJ,3,FALSE),IF(C238=3,VLOOKUP(B238,balance!$AF:$AJ,4,FALSE),IF(C238=4,VLOOKUP(B238,balance!$AF:$AJ,5,FALSE),IF(C238=5,VLOOKUP(B238,balance!$AF:$AK,6,FALSE),0)))))*1000000000000</f>
        <v>227500000000</v>
      </c>
      <c r="J238">
        <f>VLOOKUP(B238,balance!AU:BD,10,FALSE)</f>
        <v>171600</v>
      </c>
    </row>
    <row r="239" spans="1:10" x14ac:dyDescent="0.3">
      <c r="A239">
        <v>237</v>
      </c>
      <c r="B239">
        <f t="shared" si="7"/>
        <v>48</v>
      </c>
      <c r="C239">
        <f t="shared" si="6"/>
        <v>3</v>
      </c>
      <c r="D239">
        <v>9026</v>
      </c>
      <c r="E239" s="1">
        <f>IF(C239=1,VLOOKUP(B239,balance!$AU:$AZ,2,FALSE),IF(C239=2,VLOOKUP(B239,balance!$AU:$AZ,3,FALSE),IF(C239=3,VLOOKUP(B239,balance!$AU:$AZ,4,FALSE),IF(C239=4,VLOOKUP(B239,balance!$AU:$AZ,5,FALSE),IF(C239=5,VLOOKUP(B239-1,balance!$AU:$AZ,6,FALSE),0)))))</f>
        <v>1000</v>
      </c>
      <c r="F239">
        <v>53</v>
      </c>
      <c r="G239">
        <f>IF(C239=1,VLOOKUP(FoxFire!B239,balance!$U:$Z,2,FALSE),IF(C239=2,VLOOKUP(B239,balance!$U:$Z,3,FALSE),IF(C239=3,VLOOKUP(B239,balance!$U:$Z,4,FALSE),IF(C239=4,VLOOKUP(B239,balance!$U:$Z,5,FALSE),IF(C239=5,VLOOKUP(B239-1,balance!$U:$Z,6,FALSE),0)))))/100</f>
        <v>1.47E-3</v>
      </c>
      <c r="H239">
        <v>2</v>
      </c>
      <c r="I239" s="1">
        <f>IF(C239=1,VLOOKUP(FoxFire!B239,balance!$AF:$AJ,2,FALSE),IF(C239=2,VLOOKUP(B239,balance!$AF:$AJ,3,FALSE),IF(C239=3,VLOOKUP(B239,balance!$AF:$AJ,4,FALSE),IF(C239=4,VLOOKUP(B239,balance!$AF:$AJ,5,FALSE),IF(C239=5,VLOOKUP(B239,balance!$AF:$AK,6,FALSE),0)))))*1000000000000</f>
        <v>227500000000</v>
      </c>
      <c r="J239">
        <f>VLOOKUP(B239,balance!AU:BD,10,FALSE)</f>
        <v>171600</v>
      </c>
    </row>
    <row r="240" spans="1:10" x14ac:dyDescent="0.3">
      <c r="A240">
        <v>238</v>
      </c>
      <c r="B240">
        <f t="shared" si="7"/>
        <v>48</v>
      </c>
      <c r="C240">
        <f t="shared" si="6"/>
        <v>4</v>
      </c>
      <c r="D240">
        <v>9026</v>
      </c>
      <c r="E240" s="1">
        <f>IF(C240=1,VLOOKUP(B240,balance!$AU:$AZ,2,FALSE),IF(C240=2,VLOOKUP(B240,balance!$AU:$AZ,3,FALSE),IF(C240=3,VLOOKUP(B240,balance!$AU:$AZ,4,FALSE),IF(C240=4,VLOOKUP(B240,balance!$AU:$AZ,5,FALSE),IF(C240=5,VLOOKUP(B240-1,balance!$AU:$AZ,6,FALSE),0)))))</f>
        <v>1000</v>
      </c>
      <c r="F240">
        <v>53</v>
      </c>
      <c r="G240">
        <f>IF(C240=1,VLOOKUP(FoxFire!B240,balance!$U:$Z,2,FALSE),IF(C240=2,VLOOKUP(B240,balance!$U:$Z,3,FALSE),IF(C240=3,VLOOKUP(B240,balance!$U:$Z,4,FALSE),IF(C240=4,VLOOKUP(B240,balance!$U:$Z,5,FALSE),IF(C240=5,VLOOKUP(B240-1,balance!$U:$Z,6,FALSE),0)))))/100</f>
        <v>1.47E-3</v>
      </c>
      <c r="H240">
        <v>2</v>
      </c>
      <c r="I240" s="1">
        <f>IF(C240=1,VLOOKUP(FoxFire!B240,balance!$AF:$AJ,2,FALSE),IF(C240=2,VLOOKUP(B240,balance!$AF:$AJ,3,FALSE),IF(C240=3,VLOOKUP(B240,balance!$AF:$AJ,4,FALSE),IF(C240=4,VLOOKUP(B240,balance!$AF:$AJ,5,FALSE),IF(C240=5,VLOOKUP(B240,balance!$AF:$AK,6,FALSE),0)))))*1000000000000</f>
        <v>227500000000</v>
      </c>
      <c r="J240">
        <f>VLOOKUP(B240,balance!AU:BD,10,FALSE)</f>
        <v>171600</v>
      </c>
    </row>
    <row r="241" spans="1:10" x14ac:dyDescent="0.3">
      <c r="A241">
        <v>239</v>
      </c>
      <c r="B241">
        <f t="shared" si="7"/>
        <v>49</v>
      </c>
      <c r="C241">
        <f t="shared" si="6"/>
        <v>5</v>
      </c>
      <c r="D241">
        <v>9026</v>
      </c>
      <c r="E241" s="1">
        <f>IF(C241=1,VLOOKUP(B241,balance!$AU:$AZ,2,FALSE),IF(C241=2,VLOOKUP(B241,balance!$AU:$AZ,3,FALSE),IF(C241=3,VLOOKUP(B241,balance!$AU:$AZ,4,FALSE),IF(C241=4,VLOOKUP(B241,balance!$AU:$AZ,5,FALSE),IF(C241=5,VLOOKUP(B241-1,balance!$AU:$AZ,6,FALSE),0)))))</f>
        <v>6000</v>
      </c>
      <c r="F241">
        <v>53</v>
      </c>
      <c r="G241">
        <f>IF(C241=1,VLOOKUP(FoxFire!B241,balance!$U:$Z,2,FALSE),IF(C241=2,VLOOKUP(B241,balance!$U:$Z,3,FALSE),IF(C241=3,VLOOKUP(B241,balance!$U:$Z,4,FALSE),IF(C241=4,VLOOKUP(B241,balance!$U:$Z,5,FALSE),IF(C241=5,VLOOKUP(B241-1,balance!$U:$Z,6,FALSE),0)))))/100</f>
        <v>0.15560000000000002</v>
      </c>
      <c r="H241">
        <v>2</v>
      </c>
      <c r="I241" s="1">
        <f>IF(C241=1,VLOOKUP(FoxFire!B241,balance!$AF:$AJ,2,FALSE),IF(C241=2,VLOOKUP(B241,balance!$AF:$AJ,3,FALSE),IF(C241=3,VLOOKUP(B241,balance!$AF:$AJ,4,FALSE),IF(C241=4,VLOOKUP(B241,balance!$AF:$AJ,5,FALSE),IF(C241=5,VLOOKUP(B241,balance!$AF:$AK,6,FALSE),0)))))*1000000000000</f>
        <v>940000000000</v>
      </c>
      <c r="J241">
        <f>VLOOKUP(B241,balance!AU:BD,10,FALSE)</f>
        <v>182770</v>
      </c>
    </row>
    <row r="242" spans="1:10" x14ac:dyDescent="0.3">
      <c r="A242">
        <v>240</v>
      </c>
      <c r="B242">
        <f t="shared" si="7"/>
        <v>49</v>
      </c>
      <c r="C242">
        <f t="shared" si="6"/>
        <v>1</v>
      </c>
      <c r="D242">
        <v>9026</v>
      </c>
      <c r="E242" s="1">
        <f>IF(C242=1,VLOOKUP(B242,balance!$AU:$AZ,2,FALSE),IF(C242=2,VLOOKUP(B242,balance!$AU:$AZ,3,FALSE),IF(C242=3,VLOOKUP(B242,balance!$AU:$AZ,4,FALSE),IF(C242=4,VLOOKUP(B242,balance!$AU:$AZ,5,FALSE),IF(C242=5,VLOOKUP(B242-1,balance!$AU:$AZ,6,FALSE),0)))))</f>
        <v>1000</v>
      </c>
      <c r="F242">
        <v>53</v>
      </c>
      <c r="G242">
        <f>IF(C242=1,VLOOKUP(FoxFire!B242,balance!$U:$Z,2,FALSE),IF(C242=2,VLOOKUP(B242,balance!$U:$Z,3,FALSE),IF(C242=3,VLOOKUP(B242,balance!$U:$Z,4,FALSE),IF(C242=4,VLOOKUP(B242,balance!$U:$Z,5,FALSE),IF(C242=5,VLOOKUP(B242-1,balance!$U:$Z,6,FALSE),0)))))/100</f>
        <v>1.48E-3</v>
      </c>
      <c r="H242">
        <v>2</v>
      </c>
      <c r="I242" s="1">
        <f>IF(C242=1,VLOOKUP(FoxFire!B242,balance!$AF:$AJ,2,FALSE),IF(C242=2,VLOOKUP(B242,balance!$AF:$AJ,3,FALSE),IF(C242=3,VLOOKUP(B242,balance!$AF:$AJ,4,FALSE),IF(C242=4,VLOOKUP(B242,balance!$AF:$AJ,5,FALSE),IF(C242=5,VLOOKUP(B242,balance!$AF:$AK,6,FALSE),0)))))*1000000000000</f>
        <v>235000000000</v>
      </c>
      <c r="J242">
        <f>VLOOKUP(B242,balance!AU:BD,10,FALSE)</f>
        <v>182770</v>
      </c>
    </row>
    <row r="243" spans="1:10" x14ac:dyDescent="0.3">
      <c r="A243">
        <v>241</v>
      </c>
      <c r="B243">
        <f t="shared" si="7"/>
        <v>49</v>
      </c>
      <c r="C243">
        <f t="shared" si="6"/>
        <v>2</v>
      </c>
      <c r="D243">
        <v>9026</v>
      </c>
      <c r="E243" s="1">
        <f>IF(C243=1,VLOOKUP(B243,balance!$AU:$AZ,2,FALSE),IF(C243=2,VLOOKUP(B243,balance!$AU:$AZ,3,FALSE),IF(C243=3,VLOOKUP(B243,balance!$AU:$AZ,4,FALSE),IF(C243=4,VLOOKUP(B243,balance!$AU:$AZ,5,FALSE),IF(C243=5,VLOOKUP(B243-1,balance!$AU:$AZ,6,FALSE),0)))))</f>
        <v>1000</v>
      </c>
      <c r="F243">
        <v>53</v>
      </c>
      <c r="G243">
        <f>IF(C243=1,VLOOKUP(FoxFire!B243,balance!$U:$Z,2,FALSE),IF(C243=2,VLOOKUP(B243,balance!$U:$Z,3,FALSE),IF(C243=3,VLOOKUP(B243,balance!$U:$Z,4,FALSE),IF(C243=4,VLOOKUP(B243,balance!$U:$Z,5,FALSE),IF(C243=5,VLOOKUP(B243-1,balance!$U:$Z,6,FALSE),0)))))/100</f>
        <v>1.48E-3</v>
      </c>
      <c r="H243">
        <v>2</v>
      </c>
      <c r="I243" s="1">
        <f>IF(C243=1,VLOOKUP(FoxFire!B243,balance!$AF:$AJ,2,FALSE),IF(C243=2,VLOOKUP(B243,balance!$AF:$AJ,3,FALSE),IF(C243=3,VLOOKUP(B243,balance!$AF:$AJ,4,FALSE),IF(C243=4,VLOOKUP(B243,balance!$AF:$AJ,5,FALSE),IF(C243=5,VLOOKUP(B243,balance!$AF:$AK,6,FALSE),0)))))*1000000000000</f>
        <v>235000000000</v>
      </c>
      <c r="J243">
        <f>VLOOKUP(B243,balance!AU:BD,10,FALSE)</f>
        <v>182770</v>
      </c>
    </row>
    <row r="244" spans="1:10" x14ac:dyDescent="0.3">
      <c r="A244">
        <v>242</v>
      </c>
      <c r="B244">
        <f t="shared" si="7"/>
        <v>49</v>
      </c>
      <c r="C244">
        <f t="shared" si="6"/>
        <v>3</v>
      </c>
      <c r="D244">
        <v>9026</v>
      </c>
      <c r="E244" s="1">
        <f>IF(C244=1,VLOOKUP(B244,balance!$AU:$AZ,2,FALSE),IF(C244=2,VLOOKUP(B244,balance!$AU:$AZ,3,FALSE),IF(C244=3,VLOOKUP(B244,balance!$AU:$AZ,4,FALSE),IF(C244=4,VLOOKUP(B244,balance!$AU:$AZ,5,FALSE),IF(C244=5,VLOOKUP(B244-1,balance!$AU:$AZ,6,FALSE),0)))))</f>
        <v>1000</v>
      </c>
      <c r="F244">
        <v>53</v>
      </c>
      <c r="G244">
        <f>IF(C244=1,VLOOKUP(FoxFire!B244,balance!$U:$Z,2,FALSE),IF(C244=2,VLOOKUP(B244,balance!$U:$Z,3,FALSE),IF(C244=3,VLOOKUP(B244,balance!$U:$Z,4,FALSE),IF(C244=4,VLOOKUP(B244,balance!$U:$Z,5,FALSE),IF(C244=5,VLOOKUP(B244-1,balance!$U:$Z,6,FALSE),0)))))/100</f>
        <v>1.48E-3</v>
      </c>
      <c r="H244">
        <v>2</v>
      </c>
      <c r="I244" s="1">
        <f>IF(C244=1,VLOOKUP(FoxFire!B244,balance!$AF:$AJ,2,FALSE),IF(C244=2,VLOOKUP(B244,balance!$AF:$AJ,3,FALSE),IF(C244=3,VLOOKUP(B244,balance!$AF:$AJ,4,FALSE),IF(C244=4,VLOOKUP(B244,balance!$AF:$AJ,5,FALSE),IF(C244=5,VLOOKUP(B244,balance!$AF:$AK,6,FALSE),0)))))*1000000000000</f>
        <v>235000000000</v>
      </c>
      <c r="J244">
        <f>VLOOKUP(B244,balance!AU:BD,10,FALSE)</f>
        <v>182770</v>
      </c>
    </row>
    <row r="245" spans="1:10" x14ac:dyDescent="0.3">
      <c r="A245">
        <v>243</v>
      </c>
      <c r="B245">
        <f t="shared" si="7"/>
        <v>49</v>
      </c>
      <c r="C245">
        <f t="shared" si="6"/>
        <v>4</v>
      </c>
      <c r="D245">
        <v>9026</v>
      </c>
      <c r="E245" s="1">
        <f>IF(C245=1,VLOOKUP(B245,balance!$AU:$AZ,2,FALSE),IF(C245=2,VLOOKUP(B245,balance!$AU:$AZ,3,FALSE),IF(C245=3,VLOOKUP(B245,balance!$AU:$AZ,4,FALSE),IF(C245=4,VLOOKUP(B245,balance!$AU:$AZ,5,FALSE),IF(C245=5,VLOOKUP(B245-1,balance!$AU:$AZ,6,FALSE),0)))))</f>
        <v>1000</v>
      </c>
      <c r="F245">
        <v>53</v>
      </c>
      <c r="G245">
        <f>IF(C245=1,VLOOKUP(FoxFire!B245,balance!$U:$Z,2,FALSE),IF(C245=2,VLOOKUP(B245,balance!$U:$Z,3,FALSE),IF(C245=3,VLOOKUP(B245,balance!$U:$Z,4,FALSE),IF(C245=4,VLOOKUP(B245,balance!$U:$Z,5,FALSE),IF(C245=5,VLOOKUP(B245-1,balance!$U:$Z,6,FALSE),0)))))/100</f>
        <v>1.48E-3</v>
      </c>
      <c r="H245">
        <v>2</v>
      </c>
      <c r="I245" s="1">
        <f>IF(C245=1,VLOOKUP(FoxFire!B245,balance!$AF:$AJ,2,FALSE),IF(C245=2,VLOOKUP(B245,balance!$AF:$AJ,3,FALSE),IF(C245=3,VLOOKUP(B245,balance!$AF:$AJ,4,FALSE),IF(C245=4,VLOOKUP(B245,balance!$AF:$AJ,5,FALSE),IF(C245=5,VLOOKUP(B245,balance!$AF:$AK,6,FALSE),0)))))*1000000000000</f>
        <v>235000000000</v>
      </c>
      <c r="J245">
        <f>VLOOKUP(B245,balance!AU:BD,10,FALSE)</f>
        <v>182770</v>
      </c>
    </row>
    <row r="246" spans="1:10" x14ac:dyDescent="0.3">
      <c r="A246">
        <v>244</v>
      </c>
      <c r="B246">
        <f t="shared" si="7"/>
        <v>50</v>
      </c>
      <c r="C246">
        <f t="shared" si="6"/>
        <v>5</v>
      </c>
      <c r="D246">
        <v>9026</v>
      </c>
      <c r="E246" s="1">
        <f>IF(C246=1,VLOOKUP(B246,balance!$AU:$AZ,2,FALSE),IF(C246=2,VLOOKUP(B246,balance!$AU:$AZ,3,FALSE),IF(C246=3,VLOOKUP(B246,balance!$AU:$AZ,4,FALSE),IF(C246=4,VLOOKUP(B246,balance!$AU:$AZ,5,FALSE),IF(C246=5,VLOOKUP(B246-1,balance!$AU:$AZ,6,FALSE),0)))))</f>
        <v>6000</v>
      </c>
      <c r="F246">
        <v>53</v>
      </c>
      <c r="G246">
        <f>IF(C246=1,VLOOKUP(FoxFire!B246,balance!$U:$Z,2,FALSE),IF(C246=2,VLOOKUP(B246,balance!$U:$Z,3,FALSE),IF(C246=3,VLOOKUP(B246,balance!$U:$Z,4,FALSE),IF(C246=4,VLOOKUP(B246,balance!$U:$Z,5,FALSE),IF(C246=5,VLOOKUP(B246-1,balance!$U:$Z,6,FALSE),0)))))/100</f>
        <v>0.17290000000000003</v>
      </c>
      <c r="H246">
        <v>2</v>
      </c>
      <c r="I246" s="1">
        <f>IF(C246=1,VLOOKUP(FoxFire!B246,balance!$AF:$AJ,2,FALSE),IF(C246=2,VLOOKUP(B246,balance!$AF:$AJ,3,FALSE),IF(C246=3,VLOOKUP(B246,balance!$AF:$AJ,4,FALSE),IF(C246=4,VLOOKUP(B246,balance!$AF:$AJ,5,FALSE),IF(C246=5,VLOOKUP(B246,balance!$AF:$AK,6,FALSE),0)))))*1000000000000</f>
        <v>970000000000</v>
      </c>
      <c r="J246">
        <f>VLOOKUP(B246,balance!AU:BD,10,FALSE)</f>
        <v>194600</v>
      </c>
    </row>
    <row r="247" spans="1:10" x14ac:dyDescent="0.3">
      <c r="A247">
        <v>245</v>
      </c>
      <c r="B247">
        <f t="shared" si="7"/>
        <v>50</v>
      </c>
      <c r="C247">
        <f t="shared" si="6"/>
        <v>1</v>
      </c>
      <c r="D247">
        <v>9026</v>
      </c>
      <c r="E247" s="1">
        <f>IF(C247=1,VLOOKUP(B247,balance!$AU:$AZ,2,FALSE),IF(C247=2,VLOOKUP(B247,balance!$AU:$AZ,3,FALSE),IF(C247=3,VLOOKUP(B247,balance!$AU:$AZ,4,FALSE),IF(C247=4,VLOOKUP(B247,balance!$AU:$AZ,5,FALSE),IF(C247=5,VLOOKUP(B247-1,balance!$AU:$AZ,6,FALSE),0)))))</f>
        <v>1000</v>
      </c>
      <c r="F247">
        <v>53</v>
      </c>
      <c r="G247">
        <f>IF(C247=1,VLOOKUP(FoxFire!B247,balance!$U:$Z,2,FALSE),IF(C247=2,VLOOKUP(B247,balance!$U:$Z,3,FALSE),IF(C247=3,VLOOKUP(B247,balance!$U:$Z,4,FALSE),IF(C247=4,VLOOKUP(B247,balance!$U:$Z,5,FALSE),IF(C247=5,VLOOKUP(B247-1,balance!$U:$Z,6,FALSE),0)))))/100</f>
        <v>1.49E-3</v>
      </c>
      <c r="H247">
        <v>2</v>
      </c>
      <c r="I247" s="1">
        <f>IF(C247=1,VLOOKUP(FoxFire!B247,balance!$AF:$AJ,2,FALSE),IF(C247=2,VLOOKUP(B247,balance!$AF:$AJ,3,FALSE),IF(C247=3,VLOOKUP(B247,balance!$AF:$AJ,4,FALSE),IF(C247=4,VLOOKUP(B247,balance!$AF:$AJ,5,FALSE),IF(C247=5,VLOOKUP(B247,balance!$AF:$AK,6,FALSE),0)))))*1000000000000</f>
        <v>242500000000</v>
      </c>
      <c r="J247">
        <f>VLOOKUP(B247,balance!AU:BD,10,FALSE)</f>
        <v>194600</v>
      </c>
    </row>
    <row r="248" spans="1:10" x14ac:dyDescent="0.3">
      <c r="A248">
        <v>246</v>
      </c>
      <c r="B248">
        <f t="shared" si="7"/>
        <v>50</v>
      </c>
      <c r="C248">
        <f t="shared" si="6"/>
        <v>2</v>
      </c>
      <c r="D248">
        <v>9026</v>
      </c>
      <c r="E248" s="1">
        <f>IF(C248=1,VLOOKUP(B248,balance!$AU:$AZ,2,FALSE),IF(C248=2,VLOOKUP(B248,balance!$AU:$AZ,3,FALSE),IF(C248=3,VLOOKUP(B248,balance!$AU:$AZ,4,FALSE),IF(C248=4,VLOOKUP(B248,balance!$AU:$AZ,5,FALSE),IF(C248=5,VLOOKUP(B248-1,balance!$AU:$AZ,6,FALSE),0)))))</f>
        <v>1000</v>
      </c>
      <c r="F248">
        <v>53</v>
      </c>
      <c r="G248">
        <f>IF(C248=1,VLOOKUP(FoxFire!B248,balance!$U:$Z,2,FALSE),IF(C248=2,VLOOKUP(B248,balance!$U:$Z,3,FALSE),IF(C248=3,VLOOKUP(B248,balance!$U:$Z,4,FALSE),IF(C248=4,VLOOKUP(B248,balance!$U:$Z,5,FALSE),IF(C248=5,VLOOKUP(B248-1,balance!$U:$Z,6,FALSE),0)))))/100</f>
        <v>1.49E-3</v>
      </c>
      <c r="H248">
        <v>2</v>
      </c>
      <c r="I248" s="1">
        <f>IF(C248=1,VLOOKUP(FoxFire!B248,balance!$AF:$AJ,2,FALSE),IF(C248=2,VLOOKUP(B248,balance!$AF:$AJ,3,FALSE),IF(C248=3,VLOOKUP(B248,balance!$AF:$AJ,4,FALSE),IF(C248=4,VLOOKUP(B248,balance!$AF:$AJ,5,FALSE),IF(C248=5,VLOOKUP(B248,balance!$AF:$AK,6,FALSE),0)))))*1000000000000</f>
        <v>242500000000</v>
      </c>
      <c r="J248">
        <f>VLOOKUP(B248,balance!AU:BD,10,FALSE)</f>
        <v>194600</v>
      </c>
    </row>
    <row r="249" spans="1:10" x14ac:dyDescent="0.3">
      <c r="A249">
        <v>247</v>
      </c>
      <c r="B249">
        <f t="shared" si="7"/>
        <v>50</v>
      </c>
      <c r="C249">
        <f t="shared" si="6"/>
        <v>3</v>
      </c>
      <c r="D249">
        <v>9026</v>
      </c>
      <c r="E249" s="1">
        <f>IF(C249=1,VLOOKUP(B249,balance!$AU:$AZ,2,FALSE),IF(C249=2,VLOOKUP(B249,balance!$AU:$AZ,3,FALSE),IF(C249=3,VLOOKUP(B249,balance!$AU:$AZ,4,FALSE),IF(C249=4,VLOOKUP(B249,balance!$AU:$AZ,5,FALSE),IF(C249=5,VLOOKUP(B249-1,balance!$AU:$AZ,6,FALSE),0)))))</f>
        <v>1000</v>
      </c>
      <c r="F249">
        <v>53</v>
      </c>
      <c r="G249">
        <f>IF(C249=1,VLOOKUP(FoxFire!B249,balance!$U:$Z,2,FALSE),IF(C249=2,VLOOKUP(B249,balance!$U:$Z,3,FALSE),IF(C249=3,VLOOKUP(B249,balance!$U:$Z,4,FALSE),IF(C249=4,VLOOKUP(B249,balance!$U:$Z,5,FALSE),IF(C249=5,VLOOKUP(B249-1,balance!$U:$Z,6,FALSE),0)))))/100</f>
        <v>1.49E-3</v>
      </c>
      <c r="H249">
        <v>2</v>
      </c>
      <c r="I249" s="1">
        <f>IF(C249=1,VLOOKUP(FoxFire!B249,balance!$AF:$AJ,2,FALSE),IF(C249=2,VLOOKUP(B249,balance!$AF:$AJ,3,FALSE),IF(C249=3,VLOOKUP(B249,balance!$AF:$AJ,4,FALSE),IF(C249=4,VLOOKUP(B249,balance!$AF:$AJ,5,FALSE),IF(C249=5,VLOOKUP(B249,balance!$AF:$AK,6,FALSE),0)))))*1000000000000</f>
        <v>242500000000</v>
      </c>
      <c r="J249">
        <f>VLOOKUP(B249,balance!AU:BD,10,FALSE)</f>
        <v>194600</v>
      </c>
    </row>
    <row r="250" spans="1:10" x14ac:dyDescent="0.3">
      <c r="A250">
        <v>248</v>
      </c>
      <c r="B250">
        <f t="shared" si="7"/>
        <v>50</v>
      </c>
      <c r="C250">
        <f t="shared" si="6"/>
        <v>4</v>
      </c>
      <c r="D250">
        <v>9026</v>
      </c>
      <c r="E250" s="1">
        <f>IF(C250=1,VLOOKUP(B250,balance!$AU:$AZ,2,FALSE),IF(C250=2,VLOOKUP(B250,balance!$AU:$AZ,3,FALSE),IF(C250=3,VLOOKUP(B250,balance!$AU:$AZ,4,FALSE),IF(C250=4,VLOOKUP(B250,balance!$AU:$AZ,5,FALSE),IF(C250=5,VLOOKUP(B250-1,balance!$AU:$AZ,6,FALSE),0)))))</f>
        <v>1000</v>
      </c>
      <c r="F250">
        <v>53</v>
      </c>
      <c r="G250">
        <f>IF(C250=1,VLOOKUP(FoxFire!B250,balance!$U:$Z,2,FALSE),IF(C250=2,VLOOKUP(B250,balance!$U:$Z,3,FALSE),IF(C250=3,VLOOKUP(B250,balance!$U:$Z,4,FALSE),IF(C250=4,VLOOKUP(B250,balance!$U:$Z,5,FALSE),IF(C250=5,VLOOKUP(B250-1,balance!$U:$Z,6,FALSE),0)))))/100</f>
        <v>1.49E-3</v>
      </c>
      <c r="H250">
        <v>2</v>
      </c>
      <c r="I250" s="1">
        <f>IF(C250=1,VLOOKUP(FoxFire!B250,balance!$AF:$AJ,2,FALSE),IF(C250=2,VLOOKUP(B250,balance!$AF:$AJ,3,FALSE),IF(C250=3,VLOOKUP(B250,balance!$AF:$AJ,4,FALSE),IF(C250=4,VLOOKUP(B250,balance!$AF:$AJ,5,FALSE),IF(C250=5,VLOOKUP(B250,balance!$AF:$AK,6,FALSE),0)))))*1000000000000</f>
        <v>242500000000</v>
      </c>
      <c r="J250">
        <f>VLOOKUP(B250,balance!AU:BD,10,FALSE)</f>
        <v>194600</v>
      </c>
    </row>
    <row r="251" spans="1:10" x14ac:dyDescent="0.3">
      <c r="A251">
        <v>249</v>
      </c>
      <c r="B251">
        <f t="shared" si="7"/>
        <v>51</v>
      </c>
      <c r="C251">
        <f t="shared" si="6"/>
        <v>5</v>
      </c>
      <c r="D251">
        <v>9026</v>
      </c>
      <c r="E251" s="1">
        <f>IF(C251=1,VLOOKUP(B251,balance!$AU:$AZ,2,FALSE),IF(C251=2,VLOOKUP(B251,balance!$AU:$AZ,3,FALSE),IF(C251=3,VLOOKUP(B251,balance!$AU:$AZ,4,FALSE),IF(C251=4,VLOOKUP(B251,balance!$AU:$AZ,5,FALSE),IF(C251=5,VLOOKUP(B251-1,balance!$AU:$AZ,6,FALSE),0)))))</f>
        <v>6000</v>
      </c>
      <c r="F251">
        <v>53</v>
      </c>
      <c r="G251">
        <f>IF(C251=1,VLOOKUP(FoxFire!B251,balance!$U:$Z,2,FALSE),IF(C251=2,VLOOKUP(B251,balance!$U:$Z,3,FALSE),IF(C251=3,VLOOKUP(B251,balance!$U:$Z,4,FALSE),IF(C251=4,VLOOKUP(B251,balance!$U:$Z,5,FALSE),IF(C251=5,VLOOKUP(B251-1,balance!$U:$Z,6,FALSE),0)))))/100</f>
        <v>0.19210000000000002</v>
      </c>
      <c r="H251">
        <v>2</v>
      </c>
      <c r="I251" s="1">
        <f>IF(C251=1,VLOOKUP(FoxFire!B251,balance!$AF:$AJ,2,FALSE),IF(C251=2,VLOOKUP(B251,balance!$AF:$AJ,3,FALSE),IF(C251=3,VLOOKUP(B251,balance!$AF:$AJ,4,FALSE),IF(C251=4,VLOOKUP(B251,balance!$AF:$AJ,5,FALSE),IF(C251=5,VLOOKUP(B251,balance!$AF:$AK,6,FALSE),0)))))*1000000000000</f>
        <v>1000000000000</v>
      </c>
      <c r="J251">
        <f>VLOOKUP(B251,balance!AU:BD,10,FALSE)</f>
        <v>202100</v>
      </c>
    </row>
    <row r="252" spans="1:10" x14ac:dyDescent="0.3">
      <c r="A252">
        <v>250</v>
      </c>
      <c r="B252">
        <f t="shared" si="7"/>
        <v>51</v>
      </c>
      <c r="C252">
        <f t="shared" si="6"/>
        <v>1</v>
      </c>
      <c r="D252">
        <v>9026</v>
      </c>
      <c r="E252" s="1">
        <f>IF(C252=1,VLOOKUP(B252,balance!$AU:$AZ,2,FALSE),IF(C252=2,VLOOKUP(B252,balance!$AU:$AZ,3,FALSE),IF(C252=3,VLOOKUP(B252,balance!$AU:$AZ,4,FALSE),IF(C252=4,VLOOKUP(B252,balance!$AU:$AZ,5,FALSE),IF(C252=5,VLOOKUP(B252-1,balance!$AU:$AZ,6,FALSE),0)))))</f>
        <v>1500</v>
      </c>
      <c r="F252">
        <v>53</v>
      </c>
      <c r="G252">
        <f>IF(C252=1,VLOOKUP(FoxFire!B252,balance!$U:$Z,2,FALSE),IF(C252=2,VLOOKUP(B252,balance!$U:$Z,3,FALSE),IF(C252=3,VLOOKUP(B252,balance!$U:$Z,4,FALSE),IF(C252=4,VLOOKUP(B252,balance!$U:$Z,5,FALSE),IF(C252=5,VLOOKUP(B252-1,balance!$U:$Z,6,FALSE),0)))))/100</f>
        <v>1.5E-3</v>
      </c>
      <c r="H252">
        <v>2</v>
      </c>
      <c r="I252" s="1">
        <f>IF(C252=1,VLOOKUP(FoxFire!B252,balance!$AF:$AJ,2,FALSE),IF(C252=2,VLOOKUP(B252,balance!$AF:$AJ,3,FALSE),IF(C252=3,VLOOKUP(B252,balance!$AF:$AJ,4,FALSE),IF(C252=4,VLOOKUP(B252,balance!$AF:$AJ,5,FALSE),IF(C252=5,VLOOKUP(B252,balance!$AF:$AK,6,FALSE),0)))))*1000000000000</f>
        <v>250000000000</v>
      </c>
      <c r="J252">
        <f>VLOOKUP(B252,balance!AU:BD,10,FALSE)</f>
        <v>202100</v>
      </c>
    </row>
    <row r="253" spans="1:10" x14ac:dyDescent="0.3">
      <c r="A253">
        <v>251</v>
      </c>
      <c r="B253">
        <f t="shared" si="7"/>
        <v>51</v>
      </c>
      <c r="C253">
        <f t="shared" si="6"/>
        <v>2</v>
      </c>
      <c r="D253">
        <v>9026</v>
      </c>
      <c r="E253" s="1">
        <f>IF(C253=1,VLOOKUP(B253,balance!$AU:$AZ,2,FALSE),IF(C253=2,VLOOKUP(B253,balance!$AU:$AZ,3,FALSE),IF(C253=3,VLOOKUP(B253,balance!$AU:$AZ,4,FALSE),IF(C253=4,VLOOKUP(B253,balance!$AU:$AZ,5,FALSE),IF(C253=5,VLOOKUP(B253-1,balance!$AU:$AZ,6,FALSE),0)))))</f>
        <v>1500</v>
      </c>
      <c r="F253">
        <v>53</v>
      </c>
      <c r="G253">
        <f>IF(C253=1,VLOOKUP(FoxFire!B253,balance!$U:$Z,2,FALSE),IF(C253=2,VLOOKUP(B253,balance!$U:$Z,3,FALSE),IF(C253=3,VLOOKUP(B253,balance!$U:$Z,4,FALSE),IF(C253=4,VLOOKUP(B253,balance!$U:$Z,5,FALSE),IF(C253=5,VLOOKUP(B253-1,balance!$U:$Z,6,FALSE),0)))))/100</f>
        <v>1.5E-3</v>
      </c>
      <c r="H253">
        <v>2</v>
      </c>
      <c r="I253" s="1">
        <f>IF(C253=1,VLOOKUP(FoxFire!B253,balance!$AF:$AJ,2,FALSE),IF(C253=2,VLOOKUP(B253,balance!$AF:$AJ,3,FALSE),IF(C253=3,VLOOKUP(B253,balance!$AF:$AJ,4,FALSE),IF(C253=4,VLOOKUP(B253,balance!$AF:$AJ,5,FALSE),IF(C253=5,VLOOKUP(B253,balance!$AF:$AK,6,FALSE),0)))))*1000000000000</f>
        <v>250000000000</v>
      </c>
      <c r="J253">
        <f>VLOOKUP(B253,balance!AU:BD,10,FALSE)</f>
        <v>202100</v>
      </c>
    </row>
    <row r="254" spans="1:10" x14ac:dyDescent="0.3">
      <c r="A254">
        <v>252</v>
      </c>
      <c r="B254">
        <f t="shared" si="7"/>
        <v>51</v>
      </c>
      <c r="C254">
        <f t="shared" si="6"/>
        <v>3</v>
      </c>
      <c r="D254">
        <v>9026</v>
      </c>
      <c r="E254" s="1">
        <f>IF(C254=1,VLOOKUP(B254,balance!$AU:$AZ,2,FALSE),IF(C254=2,VLOOKUP(B254,balance!$AU:$AZ,3,FALSE),IF(C254=3,VLOOKUP(B254,balance!$AU:$AZ,4,FALSE),IF(C254=4,VLOOKUP(B254,balance!$AU:$AZ,5,FALSE),IF(C254=5,VLOOKUP(B254-1,balance!$AU:$AZ,6,FALSE),0)))))</f>
        <v>1500</v>
      </c>
      <c r="F254">
        <v>53</v>
      </c>
      <c r="G254">
        <f>IF(C254=1,VLOOKUP(FoxFire!B254,balance!$U:$Z,2,FALSE),IF(C254=2,VLOOKUP(B254,balance!$U:$Z,3,FALSE),IF(C254=3,VLOOKUP(B254,balance!$U:$Z,4,FALSE),IF(C254=4,VLOOKUP(B254,balance!$U:$Z,5,FALSE),IF(C254=5,VLOOKUP(B254-1,balance!$U:$Z,6,FALSE),0)))))/100</f>
        <v>1.5E-3</v>
      </c>
      <c r="H254">
        <v>2</v>
      </c>
      <c r="I254" s="1">
        <f>IF(C254=1,VLOOKUP(FoxFire!B254,balance!$AF:$AJ,2,FALSE),IF(C254=2,VLOOKUP(B254,balance!$AF:$AJ,3,FALSE),IF(C254=3,VLOOKUP(B254,balance!$AF:$AJ,4,FALSE),IF(C254=4,VLOOKUP(B254,balance!$AF:$AJ,5,FALSE),IF(C254=5,VLOOKUP(B254,balance!$AF:$AK,6,FALSE),0)))))*1000000000000</f>
        <v>250000000000</v>
      </c>
      <c r="J254">
        <f>VLOOKUP(B254,balance!AU:BD,10,FALSE)</f>
        <v>202100</v>
      </c>
    </row>
    <row r="255" spans="1:10" x14ac:dyDescent="0.3">
      <c r="A255">
        <v>253</v>
      </c>
      <c r="B255">
        <f t="shared" si="7"/>
        <v>51</v>
      </c>
      <c r="C255">
        <f t="shared" si="6"/>
        <v>4</v>
      </c>
      <c r="D255">
        <v>9026</v>
      </c>
      <c r="E255" s="1">
        <f>IF(C255=1,VLOOKUP(B255,balance!$AU:$AZ,2,FALSE),IF(C255=2,VLOOKUP(B255,balance!$AU:$AZ,3,FALSE),IF(C255=3,VLOOKUP(B255,balance!$AU:$AZ,4,FALSE),IF(C255=4,VLOOKUP(B255,balance!$AU:$AZ,5,FALSE),IF(C255=5,VLOOKUP(B255-1,balance!$AU:$AZ,6,FALSE),0)))))</f>
        <v>1500</v>
      </c>
      <c r="F255">
        <v>53</v>
      </c>
      <c r="G255">
        <f>IF(C255=1,VLOOKUP(FoxFire!B255,balance!$U:$Z,2,FALSE),IF(C255=2,VLOOKUP(B255,balance!$U:$Z,3,FALSE),IF(C255=3,VLOOKUP(B255,balance!$U:$Z,4,FALSE),IF(C255=4,VLOOKUP(B255,balance!$U:$Z,5,FALSE),IF(C255=5,VLOOKUP(B255-1,balance!$U:$Z,6,FALSE),0)))))/100</f>
        <v>1.5E-3</v>
      </c>
      <c r="H255">
        <v>2</v>
      </c>
      <c r="I255" s="1">
        <f>IF(C255=1,VLOOKUP(FoxFire!B255,balance!$AF:$AJ,2,FALSE),IF(C255=2,VLOOKUP(B255,balance!$AF:$AJ,3,FALSE),IF(C255=3,VLOOKUP(B255,balance!$AF:$AJ,4,FALSE),IF(C255=4,VLOOKUP(B255,balance!$AF:$AJ,5,FALSE),IF(C255=5,VLOOKUP(B255,balance!$AF:$AK,6,FALSE),0)))))*1000000000000</f>
        <v>250000000000</v>
      </c>
      <c r="J255">
        <f>VLOOKUP(B255,balance!AU:BD,10,FALSE)</f>
        <v>202100</v>
      </c>
    </row>
    <row r="256" spans="1:10" x14ac:dyDescent="0.3">
      <c r="A256">
        <v>254</v>
      </c>
      <c r="B256">
        <f t="shared" si="7"/>
        <v>52</v>
      </c>
      <c r="C256">
        <f t="shared" si="6"/>
        <v>5</v>
      </c>
      <c r="D256">
        <v>9026</v>
      </c>
      <c r="E256" s="1">
        <f>IF(C256=1,VLOOKUP(B256,balance!$AU:$AZ,2,FALSE),IF(C256=2,VLOOKUP(B256,balance!$AU:$AZ,3,FALSE),IF(C256=3,VLOOKUP(B256,balance!$AU:$AZ,4,FALSE),IF(C256=4,VLOOKUP(B256,balance!$AU:$AZ,5,FALSE),IF(C256=5,VLOOKUP(B256-1,balance!$AU:$AZ,6,FALSE),0)))))</f>
        <v>9000</v>
      </c>
      <c r="F256">
        <v>53</v>
      </c>
      <c r="G256">
        <f>IF(C256=1,VLOOKUP(FoxFire!B256,balance!$U:$Z,2,FALSE),IF(C256=2,VLOOKUP(B256,balance!$U:$Z,3,FALSE),IF(C256=3,VLOOKUP(B256,balance!$U:$Z,4,FALSE),IF(C256=4,VLOOKUP(B256,balance!$U:$Z,5,FALSE),IF(C256=5,VLOOKUP(B256-1,balance!$U:$Z,6,FALSE),0)))))/100</f>
        <v>0.21330000000000002</v>
      </c>
      <c r="H256">
        <v>2</v>
      </c>
      <c r="I256" s="1">
        <f>IF(C256=1,VLOOKUP(FoxFire!B256,balance!$AF:$AJ,2,FALSE),IF(C256=2,VLOOKUP(B256,balance!$AF:$AJ,3,FALSE),IF(C256=3,VLOOKUP(B256,balance!$AF:$AJ,4,FALSE),IF(C256=4,VLOOKUP(B256,balance!$AF:$AJ,5,FALSE),IF(C256=5,VLOOKUP(B256,balance!$AF:$AK,6,FALSE),0)))))*1000000000000</f>
        <v>1030000000000</v>
      </c>
      <c r="J256">
        <f>VLOOKUP(B256,balance!AU:BD,10,FALSE)</f>
        <v>210280</v>
      </c>
    </row>
    <row r="257" spans="1:10" x14ac:dyDescent="0.3">
      <c r="A257">
        <v>255</v>
      </c>
      <c r="B257">
        <f t="shared" si="7"/>
        <v>52</v>
      </c>
      <c r="C257">
        <f t="shared" si="6"/>
        <v>1</v>
      </c>
      <c r="D257">
        <v>9026</v>
      </c>
      <c r="E257" s="1">
        <f>IF(C257=1,VLOOKUP(B257,balance!$AU:$AZ,2,FALSE),IF(C257=2,VLOOKUP(B257,balance!$AU:$AZ,3,FALSE),IF(C257=3,VLOOKUP(B257,balance!$AU:$AZ,4,FALSE),IF(C257=4,VLOOKUP(B257,balance!$AU:$AZ,5,FALSE),IF(C257=5,VLOOKUP(B257-1,balance!$AU:$AZ,6,FALSE),0)))))</f>
        <v>1500</v>
      </c>
      <c r="F257">
        <v>53</v>
      </c>
      <c r="G257">
        <f>IF(C257=1,VLOOKUP(FoxFire!B257,balance!$U:$Z,2,FALSE),IF(C257=2,VLOOKUP(B257,balance!$U:$Z,3,FALSE),IF(C257=3,VLOOKUP(B257,balance!$U:$Z,4,FALSE),IF(C257=4,VLOOKUP(B257,balance!$U:$Z,5,FALSE),IF(C257=5,VLOOKUP(B257-1,balance!$U:$Z,6,FALSE),0)))))/100</f>
        <v>1.5100000000000001E-3</v>
      </c>
      <c r="H257">
        <v>2</v>
      </c>
      <c r="I257" s="1">
        <f>IF(C257=1,VLOOKUP(FoxFire!B257,balance!$AF:$AJ,2,FALSE),IF(C257=2,VLOOKUP(B257,balance!$AF:$AJ,3,FALSE),IF(C257=3,VLOOKUP(B257,balance!$AF:$AJ,4,FALSE),IF(C257=4,VLOOKUP(B257,balance!$AF:$AJ,5,FALSE),IF(C257=5,VLOOKUP(B257,balance!$AF:$AK,6,FALSE),0)))))*1000000000000</f>
        <v>257500000000</v>
      </c>
      <c r="J257">
        <f>VLOOKUP(B257,balance!AU:BD,10,FALSE)</f>
        <v>210280</v>
      </c>
    </row>
    <row r="258" spans="1:10" x14ac:dyDescent="0.3">
      <c r="A258">
        <v>256</v>
      </c>
      <c r="B258">
        <f t="shared" si="7"/>
        <v>52</v>
      </c>
      <c r="C258">
        <f t="shared" si="6"/>
        <v>2</v>
      </c>
      <c r="D258">
        <v>9026</v>
      </c>
      <c r="E258" s="1">
        <f>IF(C258=1,VLOOKUP(B258,balance!$AU:$AZ,2,FALSE),IF(C258=2,VLOOKUP(B258,balance!$AU:$AZ,3,FALSE),IF(C258=3,VLOOKUP(B258,balance!$AU:$AZ,4,FALSE),IF(C258=4,VLOOKUP(B258,balance!$AU:$AZ,5,FALSE),IF(C258=5,VLOOKUP(B258-1,balance!$AU:$AZ,6,FALSE),0)))))</f>
        <v>1500</v>
      </c>
      <c r="F258">
        <v>53</v>
      </c>
      <c r="G258">
        <f>IF(C258=1,VLOOKUP(FoxFire!B258,balance!$U:$Z,2,FALSE),IF(C258=2,VLOOKUP(B258,balance!$U:$Z,3,FALSE),IF(C258=3,VLOOKUP(B258,balance!$U:$Z,4,FALSE),IF(C258=4,VLOOKUP(B258,balance!$U:$Z,5,FALSE),IF(C258=5,VLOOKUP(B258-1,balance!$U:$Z,6,FALSE),0)))))/100</f>
        <v>1.5100000000000001E-3</v>
      </c>
      <c r="H258">
        <v>2</v>
      </c>
      <c r="I258" s="1">
        <f>IF(C258=1,VLOOKUP(FoxFire!B258,balance!$AF:$AJ,2,FALSE),IF(C258=2,VLOOKUP(B258,balance!$AF:$AJ,3,FALSE),IF(C258=3,VLOOKUP(B258,balance!$AF:$AJ,4,FALSE),IF(C258=4,VLOOKUP(B258,balance!$AF:$AJ,5,FALSE),IF(C258=5,VLOOKUP(B258,balance!$AF:$AK,6,FALSE),0)))))*1000000000000</f>
        <v>257500000000</v>
      </c>
      <c r="J258">
        <f>VLOOKUP(B258,balance!AU:BD,10,FALSE)</f>
        <v>210280</v>
      </c>
    </row>
    <row r="259" spans="1:10" x14ac:dyDescent="0.3">
      <c r="A259">
        <v>257</v>
      </c>
      <c r="B259">
        <f t="shared" si="7"/>
        <v>52</v>
      </c>
      <c r="C259">
        <f t="shared" si="6"/>
        <v>3</v>
      </c>
      <c r="D259">
        <v>9026</v>
      </c>
      <c r="E259" s="1">
        <f>IF(C259=1,VLOOKUP(B259,balance!$AU:$AZ,2,FALSE),IF(C259=2,VLOOKUP(B259,balance!$AU:$AZ,3,FALSE),IF(C259=3,VLOOKUP(B259,balance!$AU:$AZ,4,FALSE),IF(C259=4,VLOOKUP(B259,balance!$AU:$AZ,5,FALSE),IF(C259=5,VLOOKUP(B259-1,balance!$AU:$AZ,6,FALSE),0)))))</f>
        <v>1500</v>
      </c>
      <c r="F259">
        <v>53</v>
      </c>
      <c r="G259">
        <f>IF(C259=1,VLOOKUP(FoxFire!B259,balance!$U:$Z,2,FALSE),IF(C259=2,VLOOKUP(B259,balance!$U:$Z,3,FALSE),IF(C259=3,VLOOKUP(B259,balance!$U:$Z,4,FALSE),IF(C259=4,VLOOKUP(B259,balance!$U:$Z,5,FALSE),IF(C259=5,VLOOKUP(B259-1,balance!$U:$Z,6,FALSE),0)))))/100</f>
        <v>1.5100000000000001E-3</v>
      </c>
      <c r="H259">
        <v>2</v>
      </c>
      <c r="I259" s="1">
        <f>IF(C259=1,VLOOKUP(FoxFire!B259,balance!$AF:$AJ,2,FALSE),IF(C259=2,VLOOKUP(B259,balance!$AF:$AJ,3,FALSE),IF(C259=3,VLOOKUP(B259,balance!$AF:$AJ,4,FALSE),IF(C259=4,VLOOKUP(B259,balance!$AF:$AJ,5,FALSE),IF(C259=5,VLOOKUP(B259,balance!$AF:$AK,6,FALSE),0)))))*1000000000000</f>
        <v>257500000000</v>
      </c>
      <c r="J259">
        <f>VLOOKUP(B259,balance!AU:BD,10,FALSE)</f>
        <v>210280</v>
      </c>
    </row>
    <row r="260" spans="1:10" x14ac:dyDescent="0.3">
      <c r="A260">
        <v>258</v>
      </c>
      <c r="B260">
        <f t="shared" si="7"/>
        <v>52</v>
      </c>
      <c r="C260">
        <f t="shared" si="6"/>
        <v>4</v>
      </c>
      <c r="D260">
        <v>9026</v>
      </c>
      <c r="E260" s="1">
        <f>IF(C260=1,VLOOKUP(B260,balance!$AU:$AZ,2,FALSE),IF(C260=2,VLOOKUP(B260,balance!$AU:$AZ,3,FALSE),IF(C260=3,VLOOKUP(B260,balance!$AU:$AZ,4,FALSE),IF(C260=4,VLOOKUP(B260,balance!$AU:$AZ,5,FALSE),IF(C260=5,VLOOKUP(B260-1,balance!$AU:$AZ,6,FALSE),0)))))</f>
        <v>1500</v>
      </c>
      <c r="F260">
        <v>53</v>
      </c>
      <c r="G260">
        <f>IF(C260=1,VLOOKUP(FoxFire!B260,balance!$U:$Z,2,FALSE),IF(C260=2,VLOOKUP(B260,balance!$U:$Z,3,FALSE),IF(C260=3,VLOOKUP(B260,balance!$U:$Z,4,FALSE),IF(C260=4,VLOOKUP(B260,balance!$U:$Z,5,FALSE),IF(C260=5,VLOOKUP(B260-1,balance!$U:$Z,6,FALSE),0)))))/100</f>
        <v>1.5100000000000001E-3</v>
      </c>
      <c r="H260">
        <v>2</v>
      </c>
      <c r="I260" s="1">
        <f>IF(C260=1,VLOOKUP(FoxFire!B260,balance!$AF:$AJ,2,FALSE),IF(C260=2,VLOOKUP(B260,balance!$AF:$AJ,3,FALSE),IF(C260=3,VLOOKUP(B260,balance!$AF:$AJ,4,FALSE),IF(C260=4,VLOOKUP(B260,balance!$AF:$AJ,5,FALSE),IF(C260=5,VLOOKUP(B260,balance!$AF:$AK,6,FALSE),0)))))*1000000000000</f>
        <v>257500000000</v>
      </c>
      <c r="J260">
        <f>VLOOKUP(B260,balance!AU:BD,10,FALSE)</f>
        <v>210280</v>
      </c>
    </row>
    <row r="261" spans="1:10" x14ac:dyDescent="0.3">
      <c r="A261">
        <v>259</v>
      </c>
      <c r="B261">
        <f t="shared" si="7"/>
        <v>53</v>
      </c>
      <c r="C261">
        <f t="shared" si="6"/>
        <v>5</v>
      </c>
      <c r="D261">
        <v>9026</v>
      </c>
      <c r="E261" s="1">
        <f>IF(C261=1,VLOOKUP(B261,balance!$AU:$AZ,2,FALSE),IF(C261=2,VLOOKUP(B261,balance!$AU:$AZ,3,FALSE),IF(C261=3,VLOOKUP(B261,balance!$AU:$AZ,4,FALSE),IF(C261=4,VLOOKUP(B261,balance!$AU:$AZ,5,FALSE),IF(C261=5,VLOOKUP(B261-1,balance!$AU:$AZ,6,FALSE),0)))))</f>
        <v>9000</v>
      </c>
      <c r="F261">
        <v>53</v>
      </c>
      <c r="G261">
        <f>IF(C261=1,VLOOKUP(FoxFire!B261,balance!$U:$Z,2,FALSE),IF(C261=2,VLOOKUP(B261,balance!$U:$Z,3,FALSE),IF(C261=3,VLOOKUP(B261,balance!$U:$Z,4,FALSE),IF(C261=4,VLOOKUP(B261,balance!$U:$Z,5,FALSE),IF(C261=5,VLOOKUP(B261-1,balance!$U:$Z,6,FALSE),0)))))/100</f>
        <v>0.23680000000000004</v>
      </c>
      <c r="H261">
        <v>2</v>
      </c>
      <c r="I261" s="1">
        <f>IF(C261=1,VLOOKUP(FoxFire!B261,balance!$AF:$AJ,2,FALSE),IF(C261=2,VLOOKUP(B261,balance!$AF:$AJ,3,FALSE),IF(C261=3,VLOOKUP(B261,balance!$AF:$AJ,4,FALSE),IF(C261=4,VLOOKUP(B261,balance!$AF:$AJ,5,FALSE),IF(C261=5,VLOOKUP(B261,balance!$AF:$AK,6,FALSE),0)))))*1000000000000</f>
        <v>1060000000000</v>
      </c>
      <c r="J261">
        <f>VLOOKUP(B261,balance!AU:BD,10,FALSE)</f>
        <v>219150</v>
      </c>
    </row>
    <row r="262" spans="1:10" x14ac:dyDescent="0.3">
      <c r="A262">
        <v>260</v>
      </c>
      <c r="B262">
        <f t="shared" si="7"/>
        <v>53</v>
      </c>
      <c r="C262">
        <f t="shared" si="6"/>
        <v>1</v>
      </c>
      <c r="D262">
        <v>9026</v>
      </c>
      <c r="E262" s="1">
        <f>IF(C262=1,VLOOKUP(B262,balance!$AU:$AZ,2,FALSE),IF(C262=2,VLOOKUP(B262,balance!$AU:$AZ,3,FALSE),IF(C262=3,VLOOKUP(B262,balance!$AU:$AZ,4,FALSE),IF(C262=4,VLOOKUP(B262,balance!$AU:$AZ,5,FALSE),IF(C262=5,VLOOKUP(B262-1,balance!$AU:$AZ,6,FALSE),0)))))</f>
        <v>1500</v>
      </c>
      <c r="F262">
        <v>53</v>
      </c>
      <c r="G262">
        <f>IF(C262=1,VLOOKUP(FoxFire!B262,balance!$U:$Z,2,FALSE),IF(C262=2,VLOOKUP(B262,balance!$U:$Z,3,FALSE),IF(C262=3,VLOOKUP(B262,balance!$U:$Z,4,FALSE),IF(C262=4,VLOOKUP(B262,balance!$U:$Z,5,FALSE),IF(C262=5,VLOOKUP(B262-1,balance!$U:$Z,6,FALSE),0)))))/100</f>
        <v>1.5199999999999999E-3</v>
      </c>
      <c r="H262">
        <v>2</v>
      </c>
      <c r="I262" s="1">
        <f>IF(C262=1,VLOOKUP(FoxFire!B262,balance!$AF:$AJ,2,FALSE),IF(C262=2,VLOOKUP(B262,balance!$AF:$AJ,3,FALSE),IF(C262=3,VLOOKUP(B262,balance!$AF:$AJ,4,FALSE),IF(C262=4,VLOOKUP(B262,balance!$AF:$AJ,5,FALSE),IF(C262=5,VLOOKUP(B262,balance!$AF:$AK,6,FALSE),0)))))*1000000000000</f>
        <v>265000000000</v>
      </c>
      <c r="J262">
        <f>VLOOKUP(B262,balance!AU:BD,10,FALSE)</f>
        <v>219150</v>
      </c>
    </row>
    <row r="263" spans="1:10" x14ac:dyDescent="0.3">
      <c r="A263">
        <v>261</v>
      </c>
      <c r="B263">
        <f t="shared" si="7"/>
        <v>53</v>
      </c>
      <c r="C263">
        <f t="shared" si="6"/>
        <v>2</v>
      </c>
      <c r="D263">
        <v>9026</v>
      </c>
      <c r="E263" s="1">
        <f>IF(C263=1,VLOOKUP(B263,balance!$AU:$AZ,2,FALSE),IF(C263=2,VLOOKUP(B263,balance!$AU:$AZ,3,FALSE),IF(C263=3,VLOOKUP(B263,balance!$AU:$AZ,4,FALSE),IF(C263=4,VLOOKUP(B263,balance!$AU:$AZ,5,FALSE),IF(C263=5,VLOOKUP(B263-1,balance!$AU:$AZ,6,FALSE),0)))))</f>
        <v>1500</v>
      </c>
      <c r="F263">
        <v>53</v>
      </c>
      <c r="G263">
        <f>IF(C263=1,VLOOKUP(FoxFire!B263,balance!$U:$Z,2,FALSE),IF(C263=2,VLOOKUP(B263,balance!$U:$Z,3,FALSE),IF(C263=3,VLOOKUP(B263,balance!$U:$Z,4,FALSE),IF(C263=4,VLOOKUP(B263,balance!$U:$Z,5,FALSE),IF(C263=5,VLOOKUP(B263-1,balance!$U:$Z,6,FALSE),0)))))/100</f>
        <v>1.5199999999999999E-3</v>
      </c>
      <c r="H263">
        <v>2</v>
      </c>
      <c r="I263" s="1">
        <f>IF(C263=1,VLOOKUP(FoxFire!B263,balance!$AF:$AJ,2,FALSE),IF(C263=2,VLOOKUP(B263,balance!$AF:$AJ,3,FALSE),IF(C263=3,VLOOKUP(B263,balance!$AF:$AJ,4,FALSE),IF(C263=4,VLOOKUP(B263,balance!$AF:$AJ,5,FALSE),IF(C263=5,VLOOKUP(B263,balance!$AF:$AK,6,FALSE),0)))))*1000000000000</f>
        <v>265000000000</v>
      </c>
      <c r="J263">
        <f>VLOOKUP(B263,balance!AU:BD,10,FALSE)</f>
        <v>219150</v>
      </c>
    </row>
    <row r="264" spans="1:10" x14ac:dyDescent="0.3">
      <c r="A264">
        <v>262</v>
      </c>
      <c r="B264">
        <f t="shared" si="7"/>
        <v>53</v>
      </c>
      <c r="C264">
        <f t="shared" ref="C264:C327" si="8">C259</f>
        <v>3</v>
      </c>
      <c r="D264">
        <v>9026</v>
      </c>
      <c r="E264" s="1">
        <f>IF(C264=1,VLOOKUP(B264,balance!$AU:$AZ,2,FALSE),IF(C264=2,VLOOKUP(B264,balance!$AU:$AZ,3,FALSE),IF(C264=3,VLOOKUP(B264,balance!$AU:$AZ,4,FALSE),IF(C264=4,VLOOKUP(B264,balance!$AU:$AZ,5,FALSE),IF(C264=5,VLOOKUP(B264-1,balance!$AU:$AZ,6,FALSE),0)))))</f>
        <v>1500</v>
      </c>
      <c r="F264">
        <v>53</v>
      </c>
      <c r="G264">
        <f>IF(C264=1,VLOOKUP(FoxFire!B264,balance!$U:$Z,2,FALSE),IF(C264=2,VLOOKUP(B264,balance!$U:$Z,3,FALSE),IF(C264=3,VLOOKUP(B264,balance!$U:$Z,4,FALSE),IF(C264=4,VLOOKUP(B264,balance!$U:$Z,5,FALSE),IF(C264=5,VLOOKUP(B264-1,balance!$U:$Z,6,FALSE),0)))))/100</f>
        <v>1.5199999999999999E-3</v>
      </c>
      <c r="H264">
        <v>2</v>
      </c>
      <c r="I264" s="1">
        <f>IF(C264=1,VLOOKUP(FoxFire!B264,balance!$AF:$AJ,2,FALSE),IF(C264=2,VLOOKUP(B264,balance!$AF:$AJ,3,FALSE),IF(C264=3,VLOOKUP(B264,balance!$AF:$AJ,4,FALSE),IF(C264=4,VLOOKUP(B264,balance!$AF:$AJ,5,FALSE),IF(C264=5,VLOOKUP(B264,balance!$AF:$AK,6,FALSE),0)))))*1000000000000</f>
        <v>265000000000</v>
      </c>
      <c r="J264">
        <f>VLOOKUP(B264,balance!AU:BD,10,FALSE)</f>
        <v>219150</v>
      </c>
    </row>
    <row r="265" spans="1:10" x14ac:dyDescent="0.3">
      <c r="A265">
        <v>263</v>
      </c>
      <c r="B265">
        <f t="shared" si="7"/>
        <v>53</v>
      </c>
      <c r="C265">
        <f t="shared" si="8"/>
        <v>4</v>
      </c>
      <c r="D265">
        <v>9026</v>
      </c>
      <c r="E265" s="1">
        <f>IF(C265=1,VLOOKUP(B265,balance!$AU:$AZ,2,FALSE),IF(C265=2,VLOOKUP(B265,balance!$AU:$AZ,3,FALSE),IF(C265=3,VLOOKUP(B265,balance!$AU:$AZ,4,FALSE),IF(C265=4,VLOOKUP(B265,balance!$AU:$AZ,5,FALSE),IF(C265=5,VLOOKUP(B265-1,balance!$AU:$AZ,6,FALSE),0)))))</f>
        <v>1500</v>
      </c>
      <c r="F265">
        <v>53</v>
      </c>
      <c r="G265">
        <f>IF(C265=1,VLOOKUP(FoxFire!B265,balance!$U:$Z,2,FALSE),IF(C265=2,VLOOKUP(B265,balance!$U:$Z,3,FALSE),IF(C265=3,VLOOKUP(B265,balance!$U:$Z,4,FALSE),IF(C265=4,VLOOKUP(B265,balance!$U:$Z,5,FALSE),IF(C265=5,VLOOKUP(B265-1,balance!$U:$Z,6,FALSE),0)))))/100</f>
        <v>1.5199999999999999E-3</v>
      </c>
      <c r="H265">
        <v>2</v>
      </c>
      <c r="I265" s="1">
        <f>IF(C265=1,VLOOKUP(FoxFire!B265,balance!$AF:$AJ,2,FALSE),IF(C265=2,VLOOKUP(B265,balance!$AF:$AJ,3,FALSE),IF(C265=3,VLOOKUP(B265,balance!$AF:$AJ,4,FALSE),IF(C265=4,VLOOKUP(B265,balance!$AF:$AJ,5,FALSE),IF(C265=5,VLOOKUP(B265,balance!$AF:$AK,6,FALSE),0)))))*1000000000000</f>
        <v>265000000000</v>
      </c>
      <c r="J265">
        <f>VLOOKUP(B265,balance!AU:BD,10,FALSE)</f>
        <v>219150</v>
      </c>
    </row>
    <row r="266" spans="1:10" x14ac:dyDescent="0.3">
      <c r="A266">
        <v>264</v>
      </c>
      <c r="B266">
        <f t="shared" si="7"/>
        <v>54</v>
      </c>
      <c r="C266">
        <f t="shared" si="8"/>
        <v>5</v>
      </c>
      <c r="D266">
        <v>9026</v>
      </c>
      <c r="E266" s="1">
        <f>IF(C266=1,VLOOKUP(B266,balance!$AU:$AZ,2,FALSE),IF(C266=2,VLOOKUP(B266,balance!$AU:$AZ,3,FALSE),IF(C266=3,VLOOKUP(B266,balance!$AU:$AZ,4,FALSE),IF(C266=4,VLOOKUP(B266,balance!$AU:$AZ,5,FALSE),IF(C266=5,VLOOKUP(B266-1,balance!$AU:$AZ,6,FALSE),0)))))</f>
        <v>9000</v>
      </c>
      <c r="F266">
        <v>53</v>
      </c>
      <c r="G266">
        <f>IF(C266=1,VLOOKUP(FoxFire!B266,balance!$U:$Z,2,FALSE),IF(C266=2,VLOOKUP(B266,balance!$U:$Z,3,FALSE),IF(C266=3,VLOOKUP(B266,balance!$U:$Z,4,FALSE),IF(C266=4,VLOOKUP(B266,balance!$U:$Z,5,FALSE),IF(C266=5,VLOOKUP(B266-1,balance!$U:$Z,6,FALSE),0)))))/100</f>
        <v>0.26280000000000003</v>
      </c>
      <c r="H266">
        <v>2</v>
      </c>
      <c r="I266" s="1">
        <f>IF(C266=1,VLOOKUP(FoxFire!B266,balance!$AF:$AJ,2,FALSE),IF(C266=2,VLOOKUP(B266,balance!$AF:$AJ,3,FALSE),IF(C266=3,VLOOKUP(B266,balance!$AF:$AJ,4,FALSE),IF(C266=4,VLOOKUP(B266,balance!$AF:$AJ,5,FALSE),IF(C266=5,VLOOKUP(B266,balance!$AF:$AK,6,FALSE),0)))))*1000000000000</f>
        <v>1090000000000.0001</v>
      </c>
      <c r="J266">
        <f>VLOOKUP(B266,balance!AU:BD,10,FALSE)</f>
        <v>228720</v>
      </c>
    </row>
    <row r="267" spans="1:10" x14ac:dyDescent="0.3">
      <c r="A267">
        <v>265</v>
      </c>
      <c r="B267">
        <f t="shared" si="7"/>
        <v>54</v>
      </c>
      <c r="C267">
        <f t="shared" si="8"/>
        <v>1</v>
      </c>
      <c r="D267">
        <v>9026</v>
      </c>
      <c r="E267" s="1">
        <f>IF(C267=1,VLOOKUP(B267,balance!$AU:$AZ,2,FALSE),IF(C267=2,VLOOKUP(B267,balance!$AU:$AZ,3,FALSE),IF(C267=3,VLOOKUP(B267,balance!$AU:$AZ,4,FALSE),IF(C267=4,VLOOKUP(B267,balance!$AU:$AZ,5,FALSE),IF(C267=5,VLOOKUP(B267-1,balance!$AU:$AZ,6,FALSE),0)))))</f>
        <v>1500</v>
      </c>
      <c r="F267">
        <v>53</v>
      </c>
      <c r="G267">
        <f>IF(C267=1,VLOOKUP(FoxFire!B267,balance!$U:$Z,2,FALSE),IF(C267=2,VLOOKUP(B267,balance!$U:$Z,3,FALSE),IF(C267=3,VLOOKUP(B267,balance!$U:$Z,4,FALSE),IF(C267=4,VLOOKUP(B267,balance!$U:$Z,5,FALSE),IF(C267=5,VLOOKUP(B267-1,balance!$U:$Z,6,FALSE),0)))))/100</f>
        <v>1.5299999999999999E-3</v>
      </c>
      <c r="H267">
        <v>2</v>
      </c>
      <c r="I267" s="1">
        <f>IF(C267=1,VLOOKUP(FoxFire!B267,balance!$AF:$AJ,2,FALSE),IF(C267=2,VLOOKUP(B267,balance!$AF:$AJ,3,FALSE),IF(C267=3,VLOOKUP(B267,balance!$AF:$AJ,4,FALSE),IF(C267=4,VLOOKUP(B267,balance!$AF:$AJ,5,FALSE),IF(C267=5,VLOOKUP(B267,balance!$AF:$AK,6,FALSE),0)))))*1000000000000</f>
        <v>272500000000.00003</v>
      </c>
      <c r="J267">
        <f>VLOOKUP(B267,balance!AU:BD,10,FALSE)</f>
        <v>228720</v>
      </c>
    </row>
    <row r="268" spans="1:10" x14ac:dyDescent="0.3">
      <c r="A268">
        <v>266</v>
      </c>
      <c r="B268">
        <f t="shared" ref="B268:B331" si="9">B263+1</f>
        <v>54</v>
      </c>
      <c r="C268">
        <f t="shared" si="8"/>
        <v>2</v>
      </c>
      <c r="D268">
        <v>9026</v>
      </c>
      <c r="E268" s="1">
        <f>IF(C268=1,VLOOKUP(B268,balance!$AU:$AZ,2,FALSE),IF(C268=2,VLOOKUP(B268,balance!$AU:$AZ,3,FALSE),IF(C268=3,VLOOKUP(B268,balance!$AU:$AZ,4,FALSE),IF(C268=4,VLOOKUP(B268,balance!$AU:$AZ,5,FALSE),IF(C268=5,VLOOKUP(B268-1,balance!$AU:$AZ,6,FALSE),0)))))</f>
        <v>1500</v>
      </c>
      <c r="F268">
        <v>53</v>
      </c>
      <c r="G268">
        <f>IF(C268=1,VLOOKUP(FoxFire!B268,balance!$U:$Z,2,FALSE),IF(C268=2,VLOOKUP(B268,balance!$U:$Z,3,FALSE),IF(C268=3,VLOOKUP(B268,balance!$U:$Z,4,FALSE),IF(C268=4,VLOOKUP(B268,balance!$U:$Z,5,FALSE),IF(C268=5,VLOOKUP(B268-1,balance!$U:$Z,6,FALSE),0)))))/100</f>
        <v>1.5299999999999999E-3</v>
      </c>
      <c r="H268">
        <v>2</v>
      </c>
      <c r="I268" s="1">
        <f>IF(C268=1,VLOOKUP(FoxFire!B268,balance!$AF:$AJ,2,FALSE),IF(C268=2,VLOOKUP(B268,balance!$AF:$AJ,3,FALSE),IF(C268=3,VLOOKUP(B268,balance!$AF:$AJ,4,FALSE),IF(C268=4,VLOOKUP(B268,balance!$AF:$AJ,5,FALSE),IF(C268=5,VLOOKUP(B268,balance!$AF:$AK,6,FALSE),0)))))*1000000000000</f>
        <v>272500000000.00003</v>
      </c>
      <c r="J268">
        <f>VLOOKUP(B268,balance!AU:BD,10,FALSE)</f>
        <v>228720</v>
      </c>
    </row>
    <row r="269" spans="1:10" x14ac:dyDescent="0.3">
      <c r="A269">
        <v>267</v>
      </c>
      <c r="B269">
        <f t="shared" si="9"/>
        <v>54</v>
      </c>
      <c r="C269">
        <f t="shared" si="8"/>
        <v>3</v>
      </c>
      <c r="D269">
        <v>9026</v>
      </c>
      <c r="E269" s="1">
        <f>IF(C269=1,VLOOKUP(B269,balance!$AU:$AZ,2,FALSE),IF(C269=2,VLOOKUP(B269,balance!$AU:$AZ,3,FALSE),IF(C269=3,VLOOKUP(B269,balance!$AU:$AZ,4,FALSE),IF(C269=4,VLOOKUP(B269,balance!$AU:$AZ,5,FALSE),IF(C269=5,VLOOKUP(B269-1,balance!$AU:$AZ,6,FALSE),0)))))</f>
        <v>1500</v>
      </c>
      <c r="F269">
        <v>53</v>
      </c>
      <c r="G269">
        <f>IF(C269=1,VLOOKUP(FoxFire!B269,balance!$U:$Z,2,FALSE),IF(C269=2,VLOOKUP(B269,balance!$U:$Z,3,FALSE),IF(C269=3,VLOOKUP(B269,balance!$U:$Z,4,FALSE),IF(C269=4,VLOOKUP(B269,balance!$U:$Z,5,FALSE),IF(C269=5,VLOOKUP(B269-1,balance!$U:$Z,6,FALSE),0)))))/100</f>
        <v>1.5299999999999999E-3</v>
      </c>
      <c r="H269">
        <v>2</v>
      </c>
      <c r="I269" s="1">
        <f>IF(C269=1,VLOOKUP(FoxFire!B269,balance!$AF:$AJ,2,FALSE),IF(C269=2,VLOOKUP(B269,balance!$AF:$AJ,3,FALSE),IF(C269=3,VLOOKUP(B269,balance!$AF:$AJ,4,FALSE),IF(C269=4,VLOOKUP(B269,balance!$AF:$AJ,5,FALSE),IF(C269=5,VLOOKUP(B269,balance!$AF:$AK,6,FALSE),0)))))*1000000000000</f>
        <v>272500000000.00003</v>
      </c>
      <c r="J269">
        <f>VLOOKUP(B269,balance!AU:BD,10,FALSE)</f>
        <v>228720</v>
      </c>
    </row>
    <row r="270" spans="1:10" x14ac:dyDescent="0.3">
      <c r="A270">
        <v>268</v>
      </c>
      <c r="B270">
        <f t="shared" si="9"/>
        <v>54</v>
      </c>
      <c r="C270">
        <f t="shared" si="8"/>
        <v>4</v>
      </c>
      <c r="D270">
        <v>9026</v>
      </c>
      <c r="E270" s="1">
        <f>IF(C270=1,VLOOKUP(B270,balance!$AU:$AZ,2,FALSE),IF(C270=2,VLOOKUP(B270,balance!$AU:$AZ,3,FALSE),IF(C270=3,VLOOKUP(B270,balance!$AU:$AZ,4,FALSE),IF(C270=4,VLOOKUP(B270,balance!$AU:$AZ,5,FALSE),IF(C270=5,VLOOKUP(B270-1,balance!$AU:$AZ,6,FALSE),0)))))</f>
        <v>1500</v>
      </c>
      <c r="F270">
        <v>53</v>
      </c>
      <c r="G270">
        <f>IF(C270=1,VLOOKUP(FoxFire!B270,balance!$U:$Z,2,FALSE),IF(C270=2,VLOOKUP(B270,balance!$U:$Z,3,FALSE),IF(C270=3,VLOOKUP(B270,balance!$U:$Z,4,FALSE),IF(C270=4,VLOOKUP(B270,balance!$U:$Z,5,FALSE),IF(C270=5,VLOOKUP(B270-1,balance!$U:$Z,6,FALSE),0)))))/100</f>
        <v>1.5299999999999999E-3</v>
      </c>
      <c r="H270">
        <v>2</v>
      </c>
      <c r="I270" s="1">
        <f>IF(C270=1,VLOOKUP(FoxFire!B270,balance!$AF:$AJ,2,FALSE),IF(C270=2,VLOOKUP(B270,balance!$AF:$AJ,3,FALSE),IF(C270=3,VLOOKUP(B270,balance!$AF:$AJ,4,FALSE),IF(C270=4,VLOOKUP(B270,balance!$AF:$AJ,5,FALSE),IF(C270=5,VLOOKUP(B270,balance!$AF:$AK,6,FALSE),0)))))*1000000000000</f>
        <v>272500000000.00003</v>
      </c>
      <c r="J270">
        <f>VLOOKUP(B270,balance!AU:BD,10,FALSE)</f>
        <v>228720</v>
      </c>
    </row>
    <row r="271" spans="1:10" x14ac:dyDescent="0.3">
      <c r="A271">
        <v>269</v>
      </c>
      <c r="B271">
        <f t="shared" si="9"/>
        <v>55</v>
      </c>
      <c r="C271">
        <f t="shared" si="8"/>
        <v>5</v>
      </c>
      <c r="D271">
        <v>9026</v>
      </c>
      <c r="E271" s="1">
        <f>IF(C271=1,VLOOKUP(B271,balance!$AU:$AZ,2,FALSE),IF(C271=2,VLOOKUP(B271,balance!$AU:$AZ,3,FALSE),IF(C271=3,VLOOKUP(B271,balance!$AU:$AZ,4,FALSE),IF(C271=4,VLOOKUP(B271,balance!$AU:$AZ,5,FALSE),IF(C271=5,VLOOKUP(B271-1,balance!$AU:$AZ,6,FALSE),0)))))</f>
        <v>9000</v>
      </c>
      <c r="F271">
        <v>53</v>
      </c>
      <c r="G271">
        <f>IF(C271=1,VLOOKUP(FoxFire!B271,balance!$U:$Z,2,FALSE),IF(C271=2,VLOOKUP(B271,balance!$U:$Z,3,FALSE),IF(C271=3,VLOOKUP(B271,balance!$U:$Z,4,FALSE),IF(C271=4,VLOOKUP(B271,balance!$U:$Z,5,FALSE),IF(C271=5,VLOOKUP(B271-1,balance!$U:$Z,6,FALSE),0)))))/100</f>
        <v>0.29160000000000003</v>
      </c>
      <c r="H271">
        <v>2</v>
      </c>
      <c r="I271" s="1">
        <f>IF(C271=1,VLOOKUP(FoxFire!B271,balance!$AF:$AJ,2,FALSE),IF(C271=2,VLOOKUP(B271,balance!$AF:$AJ,3,FALSE),IF(C271=3,VLOOKUP(B271,balance!$AF:$AJ,4,FALSE),IF(C271=4,VLOOKUP(B271,balance!$AF:$AJ,5,FALSE),IF(C271=5,VLOOKUP(B271,balance!$AF:$AK,6,FALSE),0)))))*1000000000000</f>
        <v>1120000000000</v>
      </c>
      <c r="J271">
        <f>VLOOKUP(B271,balance!AU:BD,10,FALSE)</f>
        <v>237800</v>
      </c>
    </row>
    <row r="272" spans="1:10" x14ac:dyDescent="0.3">
      <c r="A272">
        <v>270</v>
      </c>
      <c r="B272">
        <f t="shared" si="9"/>
        <v>55</v>
      </c>
      <c r="C272">
        <f t="shared" si="8"/>
        <v>1</v>
      </c>
      <c r="D272">
        <v>9026</v>
      </c>
      <c r="E272" s="1">
        <f>IF(C272=1,VLOOKUP(B272,balance!$AU:$AZ,2,FALSE),IF(C272=2,VLOOKUP(B272,balance!$AU:$AZ,3,FALSE),IF(C272=3,VLOOKUP(B272,balance!$AU:$AZ,4,FALSE),IF(C272=4,VLOOKUP(B272,balance!$AU:$AZ,5,FALSE),IF(C272=5,VLOOKUP(B272-1,balance!$AU:$AZ,6,FALSE),0)))))</f>
        <v>1500</v>
      </c>
      <c r="F272">
        <v>53</v>
      </c>
      <c r="G272">
        <f>IF(C272=1,VLOOKUP(FoxFire!B272,balance!$U:$Z,2,FALSE),IF(C272=2,VLOOKUP(B272,balance!$U:$Z,3,FALSE),IF(C272=3,VLOOKUP(B272,balance!$U:$Z,4,FALSE),IF(C272=4,VLOOKUP(B272,balance!$U:$Z,5,FALSE),IF(C272=5,VLOOKUP(B272-1,balance!$U:$Z,6,FALSE),0)))))/100</f>
        <v>1.5399999999999999E-3</v>
      </c>
      <c r="H272">
        <v>2</v>
      </c>
      <c r="I272" s="1">
        <f>IF(C272=1,VLOOKUP(FoxFire!B272,balance!$AF:$AJ,2,FALSE),IF(C272=2,VLOOKUP(B272,balance!$AF:$AJ,3,FALSE),IF(C272=3,VLOOKUP(B272,balance!$AF:$AJ,4,FALSE),IF(C272=4,VLOOKUP(B272,balance!$AF:$AJ,5,FALSE),IF(C272=5,VLOOKUP(B272,balance!$AF:$AK,6,FALSE),0)))))*1000000000000</f>
        <v>280000000000</v>
      </c>
      <c r="J272">
        <f>VLOOKUP(B272,balance!AU:BD,10,FALSE)</f>
        <v>237800</v>
      </c>
    </row>
    <row r="273" spans="1:10" x14ac:dyDescent="0.3">
      <c r="A273">
        <v>271</v>
      </c>
      <c r="B273">
        <f t="shared" si="9"/>
        <v>55</v>
      </c>
      <c r="C273">
        <f t="shared" si="8"/>
        <v>2</v>
      </c>
      <c r="D273">
        <v>9026</v>
      </c>
      <c r="E273" s="1">
        <f>IF(C273=1,VLOOKUP(B273,balance!$AU:$AZ,2,FALSE),IF(C273=2,VLOOKUP(B273,balance!$AU:$AZ,3,FALSE),IF(C273=3,VLOOKUP(B273,balance!$AU:$AZ,4,FALSE),IF(C273=4,VLOOKUP(B273,balance!$AU:$AZ,5,FALSE),IF(C273=5,VLOOKUP(B273-1,balance!$AU:$AZ,6,FALSE),0)))))</f>
        <v>1500</v>
      </c>
      <c r="F273">
        <v>53</v>
      </c>
      <c r="G273">
        <f>IF(C273=1,VLOOKUP(FoxFire!B273,balance!$U:$Z,2,FALSE),IF(C273=2,VLOOKUP(B273,balance!$U:$Z,3,FALSE),IF(C273=3,VLOOKUP(B273,balance!$U:$Z,4,FALSE),IF(C273=4,VLOOKUP(B273,balance!$U:$Z,5,FALSE),IF(C273=5,VLOOKUP(B273-1,balance!$U:$Z,6,FALSE),0)))))/100</f>
        <v>1.5399999999999999E-3</v>
      </c>
      <c r="H273">
        <v>2</v>
      </c>
      <c r="I273" s="1">
        <f>IF(C273=1,VLOOKUP(FoxFire!B273,balance!$AF:$AJ,2,FALSE),IF(C273=2,VLOOKUP(B273,balance!$AF:$AJ,3,FALSE),IF(C273=3,VLOOKUP(B273,balance!$AF:$AJ,4,FALSE),IF(C273=4,VLOOKUP(B273,balance!$AF:$AJ,5,FALSE),IF(C273=5,VLOOKUP(B273,balance!$AF:$AK,6,FALSE),0)))))*1000000000000</f>
        <v>280000000000</v>
      </c>
      <c r="J273">
        <f>VLOOKUP(B273,balance!AU:BD,10,FALSE)</f>
        <v>237800</v>
      </c>
    </row>
    <row r="274" spans="1:10" x14ac:dyDescent="0.3">
      <c r="A274">
        <v>272</v>
      </c>
      <c r="B274">
        <f t="shared" si="9"/>
        <v>55</v>
      </c>
      <c r="C274">
        <f t="shared" si="8"/>
        <v>3</v>
      </c>
      <c r="D274">
        <v>9026</v>
      </c>
      <c r="E274" s="1">
        <f>IF(C274=1,VLOOKUP(B274,balance!$AU:$AZ,2,FALSE),IF(C274=2,VLOOKUP(B274,balance!$AU:$AZ,3,FALSE),IF(C274=3,VLOOKUP(B274,balance!$AU:$AZ,4,FALSE),IF(C274=4,VLOOKUP(B274,balance!$AU:$AZ,5,FALSE),IF(C274=5,VLOOKUP(B274-1,balance!$AU:$AZ,6,FALSE),0)))))</f>
        <v>1500</v>
      </c>
      <c r="F274">
        <v>53</v>
      </c>
      <c r="G274">
        <f>IF(C274=1,VLOOKUP(FoxFire!B274,balance!$U:$Z,2,FALSE),IF(C274=2,VLOOKUP(B274,balance!$U:$Z,3,FALSE),IF(C274=3,VLOOKUP(B274,balance!$U:$Z,4,FALSE),IF(C274=4,VLOOKUP(B274,balance!$U:$Z,5,FALSE),IF(C274=5,VLOOKUP(B274-1,balance!$U:$Z,6,FALSE),0)))))/100</f>
        <v>1.5399999999999999E-3</v>
      </c>
      <c r="H274">
        <v>2</v>
      </c>
      <c r="I274" s="1">
        <f>IF(C274=1,VLOOKUP(FoxFire!B274,balance!$AF:$AJ,2,FALSE),IF(C274=2,VLOOKUP(B274,balance!$AF:$AJ,3,FALSE),IF(C274=3,VLOOKUP(B274,balance!$AF:$AJ,4,FALSE),IF(C274=4,VLOOKUP(B274,balance!$AF:$AJ,5,FALSE),IF(C274=5,VLOOKUP(B274,balance!$AF:$AK,6,FALSE),0)))))*1000000000000</f>
        <v>280000000000</v>
      </c>
      <c r="J274">
        <f>VLOOKUP(B274,balance!AU:BD,10,FALSE)</f>
        <v>237800</v>
      </c>
    </row>
    <row r="275" spans="1:10" x14ac:dyDescent="0.3">
      <c r="A275">
        <v>273</v>
      </c>
      <c r="B275">
        <f t="shared" si="9"/>
        <v>55</v>
      </c>
      <c r="C275">
        <f t="shared" si="8"/>
        <v>4</v>
      </c>
      <c r="D275">
        <v>9026</v>
      </c>
      <c r="E275" s="1">
        <f>IF(C275=1,VLOOKUP(B275,balance!$AU:$AZ,2,FALSE),IF(C275=2,VLOOKUP(B275,balance!$AU:$AZ,3,FALSE),IF(C275=3,VLOOKUP(B275,balance!$AU:$AZ,4,FALSE),IF(C275=4,VLOOKUP(B275,balance!$AU:$AZ,5,FALSE),IF(C275=5,VLOOKUP(B275-1,balance!$AU:$AZ,6,FALSE),0)))))</f>
        <v>1500</v>
      </c>
      <c r="F275">
        <v>53</v>
      </c>
      <c r="G275">
        <f>IF(C275=1,VLOOKUP(FoxFire!B275,balance!$U:$Z,2,FALSE),IF(C275=2,VLOOKUP(B275,balance!$U:$Z,3,FALSE),IF(C275=3,VLOOKUP(B275,balance!$U:$Z,4,FALSE),IF(C275=4,VLOOKUP(B275,balance!$U:$Z,5,FALSE),IF(C275=5,VLOOKUP(B275-1,balance!$U:$Z,6,FALSE),0)))))/100</f>
        <v>1.5399999999999999E-3</v>
      </c>
      <c r="H275">
        <v>2</v>
      </c>
      <c r="I275" s="1">
        <f>IF(C275=1,VLOOKUP(FoxFire!B275,balance!$AF:$AJ,2,FALSE),IF(C275=2,VLOOKUP(B275,balance!$AF:$AJ,3,FALSE),IF(C275=3,VLOOKUP(B275,balance!$AF:$AJ,4,FALSE),IF(C275=4,VLOOKUP(B275,balance!$AF:$AJ,5,FALSE),IF(C275=5,VLOOKUP(B275,balance!$AF:$AK,6,FALSE),0)))))*1000000000000</f>
        <v>280000000000</v>
      </c>
      <c r="J275">
        <f>VLOOKUP(B275,balance!AU:BD,10,FALSE)</f>
        <v>237800</v>
      </c>
    </row>
    <row r="276" spans="1:10" x14ac:dyDescent="0.3">
      <c r="A276">
        <v>274</v>
      </c>
      <c r="B276">
        <f t="shared" si="9"/>
        <v>56</v>
      </c>
      <c r="C276">
        <f t="shared" si="8"/>
        <v>5</v>
      </c>
      <c r="D276">
        <v>9026</v>
      </c>
      <c r="E276" s="1">
        <f>IF(C276=1,VLOOKUP(B276,balance!$AU:$AZ,2,FALSE),IF(C276=2,VLOOKUP(B276,balance!$AU:$AZ,3,FALSE),IF(C276=3,VLOOKUP(B276,balance!$AU:$AZ,4,FALSE),IF(C276=4,VLOOKUP(B276,balance!$AU:$AZ,5,FALSE),IF(C276=5,VLOOKUP(B276-1,balance!$AU:$AZ,6,FALSE),0)))))</f>
        <v>10200</v>
      </c>
      <c r="F276">
        <v>53</v>
      </c>
      <c r="G276">
        <f>IF(C276=1,VLOOKUP(FoxFire!B276,balance!$U:$Z,2,FALSE),IF(C276=2,VLOOKUP(B276,balance!$U:$Z,3,FALSE),IF(C276=3,VLOOKUP(B276,balance!$U:$Z,4,FALSE),IF(C276=4,VLOOKUP(B276,balance!$U:$Z,5,FALSE),IF(C276=5,VLOOKUP(B276-1,balance!$U:$Z,6,FALSE),0)))))/100</f>
        <v>0.32339999999999997</v>
      </c>
      <c r="H276">
        <v>2</v>
      </c>
      <c r="I276" s="1">
        <f>IF(C276=1,VLOOKUP(FoxFire!B276,balance!$AF:$AJ,2,FALSE),IF(C276=2,VLOOKUP(B276,balance!$AF:$AJ,3,FALSE),IF(C276=3,VLOOKUP(B276,balance!$AF:$AJ,4,FALSE),IF(C276=4,VLOOKUP(B276,balance!$AF:$AJ,5,FALSE),IF(C276=5,VLOOKUP(B276,balance!$AF:$AK,6,FALSE),0)))))*1000000000000</f>
        <v>1150000000000</v>
      </c>
      <c r="J276">
        <f>VLOOKUP(B276,balance!AU:BD,10,FALSE)</f>
        <v>247600</v>
      </c>
    </row>
    <row r="277" spans="1:10" x14ac:dyDescent="0.3">
      <c r="A277">
        <v>275</v>
      </c>
      <c r="B277">
        <f t="shared" si="9"/>
        <v>56</v>
      </c>
      <c r="C277">
        <f t="shared" si="8"/>
        <v>1</v>
      </c>
      <c r="D277">
        <v>9026</v>
      </c>
      <c r="E277" s="1">
        <f>IF(C277=1,VLOOKUP(B277,balance!$AU:$AZ,2,FALSE),IF(C277=2,VLOOKUP(B277,balance!$AU:$AZ,3,FALSE),IF(C277=3,VLOOKUP(B277,balance!$AU:$AZ,4,FALSE),IF(C277=4,VLOOKUP(B277,balance!$AU:$AZ,5,FALSE),IF(C277=5,VLOOKUP(B277-1,balance!$AU:$AZ,6,FALSE),0)))))</f>
        <v>1500</v>
      </c>
      <c r="F277">
        <v>53</v>
      </c>
      <c r="G277">
        <f>IF(C277=1,VLOOKUP(FoxFire!B277,balance!$U:$Z,2,FALSE),IF(C277=2,VLOOKUP(B277,balance!$U:$Z,3,FALSE),IF(C277=3,VLOOKUP(B277,balance!$U:$Z,4,FALSE),IF(C277=4,VLOOKUP(B277,balance!$U:$Z,5,FALSE),IF(C277=5,VLOOKUP(B277-1,balance!$U:$Z,6,FALSE),0)))))/100</f>
        <v>1.5499999999999999E-3</v>
      </c>
      <c r="H277">
        <v>2</v>
      </c>
      <c r="I277" s="1">
        <f>IF(C277=1,VLOOKUP(FoxFire!B277,balance!$AF:$AJ,2,FALSE),IF(C277=2,VLOOKUP(B277,balance!$AF:$AJ,3,FALSE),IF(C277=3,VLOOKUP(B277,balance!$AF:$AJ,4,FALSE),IF(C277=4,VLOOKUP(B277,balance!$AF:$AJ,5,FALSE),IF(C277=5,VLOOKUP(B277,balance!$AF:$AK,6,FALSE),0)))))*1000000000000</f>
        <v>287500000000</v>
      </c>
      <c r="J277">
        <f>VLOOKUP(B277,balance!AU:BD,10,FALSE)</f>
        <v>247600</v>
      </c>
    </row>
    <row r="278" spans="1:10" x14ac:dyDescent="0.3">
      <c r="A278">
        <v>276</v>
      </c>
      <c r="B278">
        <f t="shared" si="9"/>
        <v>56</v>
      </c>
      <c r="C278">
        <f t="shared" si="8"/>
        <v>2</v>
      </c>
      <c r="D278">
        <v>9026</v>
      </c>
      <c r="E278" s="1">
        <f>IF(C278=1,VLOOKUP(B278,balance!$AU:$AZ,2,FALSE),IF(C278=2,VLOOKUP(B278,balance!$AU:$AZ,3,FALSE),IF(C278=3,VLOOKUP(B278,balance!$AU:$AZ,4,FALSE),IF(C278=4,VLOOKUP(B278,balance!$AU:$AZ,5,FALSE),IF(C278=5,VLOOKUP(B278-1,balance!$AU:$AZ,6,FALSE),0)))))</f>
        <v>1500</v>
      </c>
      <c r="F278">
        <v>53</v>
      </c>
      <c r="G278">
        <f>IF(C278=1,VLOOKUP(FoxFire!B278,balance!$U:$Z,2,FALSE),IF(C278=2,VLOOKUP(B278,balance!$U:$Z,3,FALSE),IF(C278=3,VLOOKUP(B278,balance!$U:$Z,4,FALSE),IF(C278=4,VLOOKUP(B278,balance!$U:$Z,5,FALSE),IF(C278=5,VLOOKUP(B278-1,balance!$U:$Z,6,FALSE),0)))))/100</f>
        <v>1.5499999999999999E-3</v>
      </c>
      <c r="H278">
        <v>2</v>
      </c>
      <c r="I278" s="1">
        <f>IF(C278=1,VLOOKUP(FoxFire!B278,balance!$AF:$AJ,2,FALSE),IF(C278=2,VLOOKUP(B278,balance!$AF:$AJ,3,FALSE),IF(C278=3,VLOOKUP(B278,balance!$AF:$AJ,4,FALSE),IF(C278=4,VLOOKUP(B278,balance!$AF:$AJ,5,FALSE),IF(C278=5,VLOOKUP(B278,balance!$AF:$AK,6,FALSE),0)))))*1000000000000</f>
        <v>287500000000</v>
      </c>
      <c r="J278">
        <f>VLOOKUP(B278,balance!AU:BD,10,FALSE)</f>
        <v>247600</v>
      </c>
    </row>
    <row r="279" spans="1:10" x14ac:dyDescent="0.3">
      <c r="A279">
        <v>277</v>
      </c>
      <c r="B279">
        <f t="shared" si="9"/>
        <v>56</v>
      </c>
      <c r="C279">
        <f t="shared" si="8"/>
        <v>3</v>
      </c>
      <c r="D279">
        <v>9026</v>
      </c>
      <c r="E279" s="1">
        <f>IF(C279=1,VLOOKUP(B279,balance!$AU:$AZ,2,FALSE),IF(C279=2,VLOOKUP(B279,balance!$AU:$AZ,3,FALSE),IF(C279=3,VLOOKUP(B279,balance!$AU:$AZ,4,FALSE),IF(C279=4,VLOOKUP(B279,balance!$AU:$AZ,5,FALSE),IF(C279=5,VLOOKUP(B279-1,balance!$AU:$AZ,6,FALSE),0)))))</f>
        <v>1500</v>
      </c>
      <c r="F279">
        <v>53</v>
      </c>
      <c r="G279">
        <f>IF(C279=1,VLOOKUP(FoxFire!B279,balance!$U:$Z,2,FALSE),IF(C279=2,VLOOKUP(B279,balance!$U:$Z,3,FALSE),IF(C279=3,VLOOKUP(B279,balance!$U:$Z,4,FALSE),IF(C279=4,VLOOKUP(B279,balance!$U:$Z,5,FALSE),IF(C279=5,VLOOKUP(B279-1,balance!$U:$Z,6,FALSE),0)))))/100</f>
        <v>1.5499999999999999E-3</v>
      </c>
      <c r="H279">
        <v>2</v>
      </c>
      <c r="I279" s="1">
        <f>IF(C279=1,VLOOKUP(FoxFire!B279,balance!$AF:$AJ,2,FALSE),IF(C279=2,VLOOKUP(B279,balance!$AF:$AJ,3,FALSE),IF(C279=3,VLOOKUP(B279,balance!$AF:$AJ,4,FALSE),IF(C279=4,VLOOKUP(B279,balance!$AF:$AJ,5,FALSE),IF(C279=5,VLOOKUP(B279,balance!$AF:$AK,6,FALSE),0)))))*1000000000000</f>
        <v>287500000000</v>
      </c>
      <c r="J279">
        <f>VLOOKUP(B279,balance!AU:BD,10,FALSE)</f>
        <v>247600</v>
      </c>
    </row>
    <row r="280" spans="1:10" x14ac:dyDescent="0.3">
      <c r="A280">
        <v>278</v>
      </c>
      <c r="B280">
        <f t="shared" si="9"/>
        <v>56</v>
      </c>
      <c r="C280">
        <f t="shared" si="8"/>
        <v>4</v>
      </c>
      <c r="D280">
        <v>9026</v>
      </c>
      <c r="E280" s="1">
        <f>IF(C280=1,VLOOKUP(B280,balance!$AU:$AZ,2,FALSE),IF(C280=2,VLOOKUP(B280,balance!$AU:$AZ,3,FALSE),IF(C280=3,VLOOKUP(B280,balance!$AU:$AZ,4,FALSE),IF(C280=4,VLOOKUP(B280,balance!$AU:$AZ,5,FALSE),IF(C280=5,VLOOKUP(B280-1,balance!$AU:$AZ,6,FALSE),0)))))</f>
        <v>1500</v>
      </c>
      <c r="F280">
        <v>53</v>
      </c>
      <c r="G280">
        <f>IF(C280=1,VLOOKUP(FoxFire!B280,balance!$U:$Z,2,FALSE),IF(C280=2,VLOOKUP(B280,balance!$U:$Z,3,FALSE),IF(C280=3,VLOOKUP(B280,balance!$U:$Z,4,FALSE),IF(C280=4,VLOOKUP(B280,balance!$U:$Z,5,FALSE),IF(C280=5,VLOOKUP(B280-1,balance!$U:$Z,6,FALSE),0)))))/100</f>
        <v>1.5499999999999999E-3</v>
      </c>
      <c r="H280">
        <v>2</v>
      </c>
      <c r="I280" s="1">
        <f>IF(C280=1,VLOOKUP(FoxFire!B280,balance!$AF:$AJ,2,FALSE),IF(C280=2,VLOOKUP(B280,balance!$AF:$AJ,3,FALSE),IF(C280=3,VLOOKUP(B280,balance!$AF:$AJ,4,FALSE),IF(C280=4,VLOOKUP(B280,balance!$AF:$AJ,5,FALSE),IF(C280=5,VLOOKUP(B280,balance!$AF:$AK,6,FALSE),0)))))*1000000000000</f>
        <v>287500000000</v>
      </c>
      <c r="J280">
        <f>VLOOKUP(B280,balance!AU:BD,10,FALSE)</f>
        <v>247600</v>
      </c>
    </row>
    <row r="281" spans="1:10" x14ac:dyDescent="0.3">
      <c r="A281">
        <v>279</v>
      </c>
      <c r="B281">
        <f t="shared" si="9"/>
        <v>57</v>
      </c>
      <c r="C281">
        <f t="shared" si="8"/>
        <v>5</v>
      </c>
      <c r="D281">
        <v>9026</v>
      </c>
      <c r="E281" s="1">
        <f>IF(C281=1,VLOOKUP(B281,balance!$AU:$AZ,2,FALSE),IF(C281=2,VLOOKUP(B281,balance!$AU:$AZ,3,FALSE),IF(C281=3,VLOOKUP(B281,balance!$AU:$AZ,4,FALSE),IF(C281=4,VLOOKUP(B281,balance!$AU:$AZ,5,FALSE),IF(C281=5,VLOOKUP(B281-1,balance!$AU:$AZ,6,FALSE),0)))))</f>
        <v>10200</v>
      </c>
      <c r="F281">
        <v>53</v>
      </c>
      <c r="G281">
        <f>IF(C281=1,VLOOKUP(FoxFire!B281,balance!$U:$Z,2,FALSE),IF(C281=2,VLOOKUP(B281,balance!$U:$Z,3,FALSE),IF(C281=3,VLOOKUP(B281,balance!$U:$Z,4,FALSE),IF(C281=4,VLOOKUP(B281,balance!$U:$Z,5,FALSE),IF(C281=5,VLOOKUP(B281-1,balance!$U:$Z,6,FALSE),0)))))/100</f>
        <v>0.35869999999999996</v>
      </c>
      <c r="H281">
        <v>2</v>
      </c>
      <c r="I281" s="1">
        <f>IF(C281=1,VLOOKUP(FoxFire!B281,balance!$AF:$AJ,2,FALSE),IF(C281=2,VLOOKUP(B281,balance!$AF:$AJ,3,FALSE),IF(C281=3,VLOOKUP(B281,balance!$AF:$AJ,4,FALSE),IF(C281=4,VLOOKUP(B281,balance!$AF:$AJ,5,FALSE),IF(C281=5,VLOOKUP(B281,balance!$AF:$AK,6,FALSE),0)))))*1000000000000</f>
        <v>1180000000000</v>
      </c>
      <c r="J281">
        <f>VLOOKUP(B281,balance!AU:BD,10,FALSE)</f>
        <v>258130</v>
      </c>
    </row>
    <row r="282" spans="1:10" x14ac:dyDescent="0.3">
      <c r="A282">
        <v>280</v>
      </c>
      <c r="B282">
        <f t="shared" si="9"/>
        <v>57</v>
      </c>
      <c r="C282">
        <f t="shared" si="8"/>
        <v>1</v>
      </c>
      <c r="D282">
        <v>9026</v>
      </c>
      <c r="E282" s="1">
        <f>IF(C282=1,VLOOKUP(B282,balance!$AU:$AZ,2,FALSE),IF(C282=2,VLOOKUP(B282,balance!$AU:$AZ,3,FALSE),IF(C282=3,VLOOKUP(B282,balance!$AU:$AZ,4,FALSE),IF(C282=4,VLOOKUP(B282,balance!$AU:$AZ,5,FALSE),IF(C282=5,VLOOKUP(B282-1,balance!$AU:$AZ,6,FALSE),0)))))</f>
        <v>1500</v>
      </c>
      <c r="F282">
        <v>53</v>
      </c>
      <c r="G282">
        <f>IF(C282=1,VLOOKUP(FoxFire!B282,balance!$U:$Z,2,FALSE),IF(C282=2,VLOOKUP(B282,balance!$U:$Z,3,FALSE),IF(C282=3,VLOOKUP(B282,balance!$U:$Z,4,FALSE),IF(C282=4,VLOOKUP(B282,balance!$U:$Z,5,FALSE),IF(C282=5,VLOOKUP(B282-1,balance!$U:$Z,6,FALSE),0)))))/100</f>
        <v>1.56E-3</v>
      </c>
      <c r="H282">
        <v>2</v>
      </c>
      <c r="I282" s="1">
        <f>IF(C282=1,VLOOKUP(FoxFire!B282,balance!$AF:$AJ,2,FALSE),IF(C282=2,VLOOKUP(B282,balance!$AF:$AJ,3,FALSE),IF(C282=3,VLOOKUP(B282,balance!$AF:$AJ,4,FALSE),IF(C282=4,VLOOKUP(B282,balance!$AF:$AJ,5,FALSE),IF(C282=5,VLOOKUP(B282,balance!$AF:$AK,6,FALSE),0)))))*1000000000000</f>
        <v>295000000000</v>
      </c>
      <c r="J282">
        <f>VLOOKUP(B282,balance!AU:BD,10,FALSE)</f>
        <v>258130</v>
      </c>
    </row>
    <row r="283" spans="1:10" x14ac:dyDescent="0.3">
      <c r="A283">
        <v>281</v>
      </c>
      <c r="B283">
        <f t="shared" si="9"/>
        <v>57</v>
      </c>
      <c r="C283">
        <f t="shared" si="8"/>
        <v>2</v>
      </c>
      <c r="D283">
        <v>9026</v>
      </c>
      <c r="E283" s="1">
        <f>IF(C283=1,VLOOKUP(B283,balance!$AU:$AZ,2,FALSE),IF(C283=2,VLOOKUP(B283,balance!$AU:$AZ,3,FALSE),IF(C283=3,VLOOKUP(B283,balance!$AU:$AZ,4,FALSE),IF(C283=4,VLOOKUP(B283,balance!$AU:$AZ,5,FALSE),IF(C283=5,VLOOKUP(B283-1,balance!$AU:$AZ,6,FALSE),0)))))</f>
        <v>1500</v>
      </c>
      <c r="F283">
        <v>53</v>
      </c>
      <c r="G283">
        <f>IF(C283=1,VLOOKUP(FoxFire!B283,balance!$U:$Z,2,FALSE),IF(C283=2,VLOOKUP(B283,balance!$U:$Z,3,FALSE),IF(C283=3,VLOOKUP(B283,balance!$U:$Z,4,FALSE),IF(C283=4,VLOOKUP(B283,balance!$U:$Z,5,FALSE),IF(C283=5,VLOOKUP(B283-1,balance!$U:$Z,6,FALSE),0)))))/100</f>
        <v>1.56E-3</v>
      </c>
      <c r="H283">
        <v>2</v>
      </c>
      <c r="I283" s="1">
        <f>IF(C283=1,VLOOKUP(FoxFire!B283,balance!$AF:$AJ,2,FALSE),IF(C283=2,VLOOKUP(B283,balance!$AF:$AJ,3,FALSE),IF(C283=3,VLOOKUP(B283,balance!$AF:$AJ,4,FALSE),IF(C283=4,VLOOKUP(B283,balance!$AF:$AJ,5,FALSE),IF(C283=5,VLOOKUP(B283,balance!$AF:$AK,6,FALSE),0)))))*1000000000000</f>
        <v>295000000000</v>
      </c>
      <c r="J283">
        <f>VLOOKUP(B283,balance!AU:BD,10,FALSE)</f>
        <v>258130</v>
      </c>
    </row>
    <row r="284" spans="1:10" x14ac:dyDescent="0.3">
      <c r="A284">
        <v>282</v>
      </c>
      <c r="B284">
        <f t="shared" si="9"/>
        <v>57</v>
      </c>
      <c r="C284">
        <f t="shared" si="8"/>
        <v>3</v>
      </c>
      <c r="D284">
        <v>9026</v>
      </c>
      <c r="E284" s="1">
        <f>IF(C284=1,VLOOKUP(B284,balance!$AU:$AZ,2,FALSE),IF(C284=2,VLOOKUP(B284,balance!$AU:$AZ,3,FALSE),IF(C284=3,VLOOKUP(B284,balance!$AU:$AZ,4,FALSE),IF(C284=4,VLOOKUP(B284,balance!$AU:$AZ,5,FALSE),IF(C284=5,VLOOKUP(B284-1,balance!$AU:$AZ,6,FALSE),0)))))</f>
        <v>1500</v>
      </c>
      <c r="F284">
        <v>53</v>
      </c>
      <c r="G284">
        <f>IF(C284=1,VLOOKUP(FoxFire!B284,balance!$U:$Z,2,FALSE),IF(C284=2,VLOOKUP(B284,balance!$U:$Z,3,FALSE),IF(C284=3,VLOOKUP(B284,balance!$U:$Z,4,FALSE),IF(C284=4,VLOOKUP(B284,balance!$U:$Z,5,FALSE),IF(C284=5,VLOOKUP(B284-1,balance!$U:$Z,6,FALSE),0)))))/100</f>
        <v>1.56E-3</v>
      </c>
      <c r="H284">
        <v>2</v>
      </c>
      <c r="I284" s="1">
        <f>IF(C284=1,VLOOKUP(FoxFire!B284,balance!$AF:$AJ,2,FALSE),IF(C284=2,VLOOKUP(B284,balance!$AF:$AJ,3,FALSE),IF(C284=3,VLOOKUP(B284,balance!$AF:$AJ,4,FALSE),IF(C284=4,VLOOKUP(B284,balance!$AF:$AJ,5,FALSE),IF(C284=5,VLOOKUP(B284,balance!$AF:$AK,6,FALSE),0)))))*1000000000000</f>
        <v>295000000000</v>
      </c>
      <c r="J284">
        <f>VLOOKUP(B284,balance!AU:BD,10,FALSE)</f>
        <v>258130</v>
      </c>
    </row>
    <row r="285" spans="1:10" x14ac:dyDescent="0.3">
      <c r="A285">
        <v>283</v>
      </c>
      <c r="B285">
        <f t="shared" si="9"/>
        <v>57</v>
      </c>
      <c r="C285">
        <f t="shared" si="8"/>
        <v>4</v>
      </c>
      <c r="D285">
        <v>9026</v>
      </c>
      <c r="E285" s="1">
        <f>IF(C285=1,VLOOKUP(B285,balance!$AU:$AZ,2,FALSE),IF(C285=2,VLOOKUP(B285,balance!$AU:$AZ,3,FALSE),IF(C285=3,VLOOKUP(B285,balance!$AU:$AZ,4,FALSE),IF(C285=4,VLOOKUP(B285,balance!$AU:$AZ,5,FALSE),IF(C285=5,VLOOKUP(B285-1,balance!$AU:$AZ,6,FALSE),0)))))</f>
        <v>1500</v>
      </c>
      <c r="F285">
        <v>53</v>
      </c>
      <c r="G285">
        <f>IF(C285=1,VLOOKUP(FoxFire!B285,balance!$U:$Z,2,FALSE),IF(C285=2,VLOOKUP(B285,balance!$U:$Z,3,FALSE),IF(C285=3,VLOOKUP(B285,balance!$U:$Z,4,FALSE),IF(C285=4,VLOOKUP(B285,balance!$U:$Z,5,FALSE),IF(C285=5,VLOOKUP(B285-1,balance!$U:$Z,6,FALSE),0)))))/100</f>
        <v>1.56E-3</v>
      </c>
      <c r="H285">
        <v>2</v>
      </c>
      <c r="I285" s="1">
        <f>IF(C285=1,VLOOKUP(FoxFire!B285,balance!$AF:$AJ,2,FALSE),IF(C285=2,VLOOKUP(B285,balance!$AF:$AJ,3,FALSE),IF(C285=3,VLOOKUP(B285,balance!$AF:$AJ,4,FALSE),IF(C285=4,VLOOKUP(B285,balance!$AF:$AJ,5,FALSE),IF(C285=5,VLOOKUP(B285,balance!$AF:$AK,6,FALSE),0)))))*1000000000000</f>
        <v>295000000000</v>
      </c>
      <c r="J285">
        <f>VLOOKUP(B285,balance!AU:BD,10,FALSE)</f>
        <v>258130</v>
      </c>
    </row>
    <row r="286" spans="1:10" x14ac:dyDescent="0.3">
      <c r="A286">
        <v>284</v>
      </c>
      <c r="B286">
        <f t="shared" si="9"/>
        <v>58</v>
      </c>
      <c r="C286">
        <f t="shared" si="8"/>
        <v>5</v>
      </c>
      <c r="D286">
        <v>9026</v>
      </c>
      <c r="E286" s="1">
        <f>IF(C286=1,VLOOKUP(B286,balance!$AU:$AZ,2,FALSE),IF(C286=2,VLOOKUP(B286,balance!$AU:$AZ,3,FALSE),IF(C286=3,VLOOKUP(B286,balance!$AU:$AZ,4,FALSE),IF(C286=4,VLOOKUP(B286,balance!$AU:$AZ,5,FALSE),IF(C286=5,VLOOKUP(B286-1,balance!$AU:$AZ,6,FALSE),0)))))</f>
        <v>10200</v>
      </c>
      <c r="F286">
        <v>53</v>
      </c>
      <c r="G286">
        <f>IF(C286=1,VLOOKUP(FoxFire!B286,balance!$U:$Z,2,FALSE),IF(C286=2,VLOOKUP(B286,balance!$U:$Z,3,FALSE),IF(C286=3,VLOOKUP(B286,balance!$U:$Z,4,FALSE),IF(C286=4,VLOOKUP(B286,balance!$U:$Z,5,FALSE),IF(C286=5,VLOOKUP(B286-1,balance!$U:$Z,6,FALSE),0)))))/100</f>
        <v>0.39769999999999994</v>
      </c>
      <c r="H286">
        <v>2</v>
      </c>
      <c r="I286" s="1">
        <f>IF(C286=1,VLOOKUP(FoxFire!B286,balance!$AF:$AJ,2,FALSE),IF(C286=2,VLOOKUP(B286,balance!$AF:$AJ,3,FALSE),IF(C286=3,VLOOKUP(B286,balance!$AF:$AJ,4,FALSE),IF(C286=4,VLOOKUP(B286,balance!$AF:$AJ,5,FALSE),IF(C286=5,VLOOKUP(B286,balance!$AF:$AK,6,FALSE),0)))))*1000000000000</f>
        <v>1210000000000</v>
      </c>
      <c r="J286">
        <f>VLOOKUP(B286,balance!AU:BD,10,FALSE)</f>
        <v>269400</v>
      </c>
    </row>
    <row r="287" spans="1:10" x14ac:dyDescent="0.3">
      <c r="A287">
        <v>285</v>
      </c>
      <c r="B287">
        <f t="shared" si="9"/>
        <v>58</v>
      </c>
      <c r="C287">
        <f t="shared" si="8"/>
        <v>1</v>
      </c>
      <c r="D287">
        <v>9026</v>
      </c>
      <c r="E287" s="1">
        <f>IF(C287=1,VLOOKUP(B287,balance!$AU:$AZ,2,FALSE),IF(C287=2,VLOOKUP(B287,balance!$AU:$AZ,3,FALSE),IF(C287=3,VLOOKUP(B287,balance!$AU:$AZ,4,FALSE),IF(C287=4,VLOOKUP(B287,balance!$AU:$AZ,5,FALSE),IF(C287=5,VLOOKUP(B287-1,balance!$AU:$AZ,6,FALSE),0)))))</f>
        <v>1500</v>
      </c>
      <c r="F287">
        <v>53</v>
      </c>
      <c r="G287">
        <f>IF(C287=1,VLOOKUP(FoxFire!B287,balance!$U:$Z,2,FALSE),IF(C287=2,VLOOKUP(B287,balance!$U:$Z,3,FALSE),IF(C287=3,VLOOKUP(B287,balance!$U:$Z,4,FALSE),IF(C287=4,VLOOKUP(B287,balance!$U:$Z,5,FALSE),IF(C287=5,VLOOKUP(B287-1,balance!$U:$Z,6,FALSE),0)))))/100</f>
        <v>1.57E-3</v>
      </c>
      <c r="H287">
        <v>2</v>
      </c>
      <c r="I287" s="1">
        <f>IF(C287=1,VLOOKUP(FoxFire!B287,balance!$AF:$AJ,2,FALSE),IF(C287=2,VLOOKUP(B287,balance!$AF:$AJ,3,FALSE),IF(C287=3,VLOOKUP(B287,balance!$AF:$AJ,4,FALSE),IF(C287=4,VLOOKUP(B287,balance!$AF:$AJ,5,FALSE),IF(C287=5,VLOOKUP(B287,balance!$AF:$AK,6,FALSE),0)))))*1000000000000</f>
        <v>302500000000</v>
      </c>
      <c r="J287">
        <f>VLOOKUP(B287,balance!AU:BD,10,FALSE)</f>
        <v>269400</v>
      </c>
    </row>
    <row r="288" spans="1:10" x14ac:dyDescent="0.3">
      <c r="A288">
        <v>286</v>
      </c>
      <c r="B288">
        <f t="shared" si="9"/>
        <v>58</v>
      </c>
      <c r="C288">
        <f t="shared" si="8"/>
        <v>2</v>
      </c>
      <c r="D288">
        <v>9026</v>
      </c>
      <c r="E288" s="1">
        <f>IF(C288=1,VLOOKUP(B288,balance!$AU:$AZ,2,FALSE),IF(C288=2,VLOOKUP(B288,balance!$AU:$AZ,3,FALSE),IF(C288=3,VLOOKUP(B288,balance!$AU:$AZ,4,FALSE),IF(C288=4,VLOOKUP(B288,balance!$AU:$AZ,5,FALSE),IF(C288=5,VLOOKUP(B288-1,balance!$AU:$AZ,6,FALSE),0)))))</f>
        <v>1500</v>
      </c>
      <c r="F288">
        <v>53</v>
      </c>
      <c r="G288">
        <f>IF(C288=1,VLOOKUP(FoxFire!B288,balance!$U:$Z,2,FALSE),IF(C288=2,VLOOKUP(B288,balance!$U:$Z,3,FALSE),IF(C288=3,VLOOKUP(B288,balance!$U:$Z,4,FALSE),IF(C288=4,VLOOKUP(B288,balance!$U:$Z,5,FALSE),IF(C288=5,VLOOKUP(B288-1,balance!$U:$Z,6,FALSE),0)))))/100</f>
        <v>1.57E-3</v>
      </c>
      <c r="H288">
        <v>2</v>
      </c>
      <c r="I288" s="1">
        <f>IF(C288=1,VLOOKUP(FoxFire!B288,balance!$AF:$AJ,2,FALSE),IF(C288=2,VLOOKUP(B288,balance!$AF:$AJ,3,FALSE),IF(C288=3,VLOOKUP(B288,balance!$AF:$AJ,4,FALSE),IF(C288=4,VLOOKUP(B288,balance!$AF:$AJ,5,FALSE),IF(C288=5,VLOOKUP(B288,balance!$AF:$AK,6,FALSE),0)))))*1000000000000</f>
        <v>302500000000</v>
      </c>
      <c r="J288">
        <f>VLOOKUP(B288,balance!AU:BD,10,FALSE)</f>
        <v>269400</v>
      </c>
    </row>
    <row r="289" spans="1:10" x14ac:dyDescent="0.3">
      <c r="A289">
        <v>287</v>
      </c>
      <c r="B289">
        <f t="shared" si="9"/>
        <v>58</v>
      </c>
      <c r="C289">
        <f t="shared" si="8"/>
        <v>3</v>
      </c>
      <c r="D289">
        <v>9026</v>
      </c>
      <c r="E289" s="1">
        <f>IF(C289=1,VLOOKUP(B289,balance!$AU:$AZ,2,FALSE),IF(C289=2,VLOOKUP(B289,balance!$AU:$AZ,3,FALSE),IF(C289=3,VLOOKUP(B289,balance!$AU:$AZ,4,FALSE),IF(C289=4,VLOOKUP(B289,balance!$AU:$AZ,5,FALSE),IF(C289=5,VLOOKUP(B289-1,balance!$AU:$AZ,6,FALSE),0)))))</f>
        <v>1500</v>
      </c>
      <c r="F289">
        <v>53</v>
      </c>
      <c r="G289">
        <f>IF(C289=1,VLOOKUP(FoxFire!B289,balance!$U:$Z,2,FALSE),IF(C289=2,VLOOKUP(B289,balance!$U:$Z,3,FALSE),IF(C289=3,VLOOKUP(B289,balance!$U:$Z,4,FALSE),IF(C289=4,VLOOKUP(B289,balance!$U:$Z,5,FALSE),IF(C289=5,VLOOKUP(B289-1,balance!$U:$Z,6,FALSE),0)))))/100</f>
        <v>1.57E-3</v>
      </c>
      <c r="H289">
        <v>2</v>
      </c>
      <c r="I289" s="1">
        <f>IF(C289=1,VLOOKUP(FoxFire!B289,balance!$AF:$AJ,2,FALSE),IF(C289=2,VLOOKUP(B289,balance!$AF:$AJ,3,FALSE),IF(C289=3,VLOOKUP(B289,balance!$AF:$AJ,4,FALSE),IF(C289=4,VLOOKUP(B289,balance!$AF:$AJ,5,FALSE),IF(C289=5,VLOOKUP(B289,balance!$AF:$AK,6,FALSE),0)))))*1000000000000</f>
        <v>302500000000</v>
      </c>
      <c r="J289">
        <f>VLOOKUP(B289,balance!AU:BD,10,FALSE)</f>
        <v>269400</v>
      </c>
    </row>
    <row r="290" spans="1:10" x14ac:dyDescent="0.3">
      <c r="A290">
        <v>288</v>
      </c>
      <c r="B290">
        <f t="shared" si="9"/>
        <v>58</v>
      </c>
      <c r="C290">
        <f t="shared" si="8"/>
        <v>4</v>
      </c>
      <c r="D290">
        <v>9026</v>
      </c>
      <c r="E290" s="1">
        <f>IF(C290=1,VLOOKUP(B290,balance!$AU:$AZ,2,FALSE),IF(C290=2,VLOOKUP(B290,balance!$AU:$AZ,3,FALSE),IF(C290=3,VLOOKUP(B290,balance!$AU:$AZ,4,FALSE),IF(C290=4,VLOOKUP(B290,balance!$AU:$AZ,5,FALSE),IF(C290=5,VLOOKUP(B290-1,balance!$AU:$AZ,6,FALSE),0)))))</f>
        <v>1500</v>
      </c>
      <c r="F290">
        <v>53</v>
      </c>
      <c r="G290">
        <f>IF(C290=1,VLOOKUP(FoxFire!B290,balance!$U:$Z,2,FALSE),IF(C290=2,VLOOKUP(B290,balance!$U:$Z,3,FALSE),IF(C290=3,VLOOKUP(B290,balance!$U:$Z,4,FALSE),IF(C290=4,VLOOKUP(B290,balance!$U:$Z,5,FALSE),IF(C290=5,VLOOKUP(B290-1,balance!$U:$Z,6,FALSE),0)))))/100</f>
        <v>1.57E-3</v>
      </c>
      <c r="H290">
        <v>2</v>
      </c>
      <c r="I290" s="1">
        <f>IF(C290=1,VLOOKUP(FoxFire!B290,balance!$AF:$AJ,2,FALSE),IF(C290=2,VLOOKUP(B290,balance!$AF:$AJ,3,FALSE),IF(C290=3,VLOOKUP(B290,balance!$AF:$AJ,4,FALSE),IF(C290=4,VLOOKUP(B290,balance!$AF:$AJ,5,FALSE),IF(C290=5,VLOOKUP(B290,balance!$AF:$AK,6,FALSE),0)))))*1000000000000</f>
        <v>302500000000</v>
      </c>
      <c r="J290">
        <f>VLOOKUP(B290,balance!AU:BD,10,FALSE)</f>
        <v>269400</v>
      </c>
    </row>
    <row r="291" spans="1:10" x14ac:dyDescent="0.3">
      <c r="A291">
        <v>289</v>
      </c>
      <c r="B291">
        <f t="shared" si="9"/>
        <v>59</v>
      </c>
      <c r="C291">
        <f t="shared" si="8"/>
        <v>5</v>
      </c>
      <c r="D291">
        <v>9026</v>
      </c>
      <c r="E291" s="1">
        <f>IF(C291=1,VLOOKUP(B291,balance!$AU:$AZ,2,FALSE),IF(C291=2,VLOOKUP(B291,balance!$AU:$AZ,3,FALSE),IF(C291=3,VLOOKUP(B291,balance!$AU:$AZ,4,FALSE),IF(C291=4,VLOOKUP(B291,balance!$AU:$AZ,5,FALSE),IF(C291=5,VLOOKUP(B291-1,balance!$AU:$AZ,6,FALSE),0)))))</f>
        <v>10200</v>
      </c>
      <c r="F291">
        <v>53</v>
      </c>
      <c r="G291">
        <f>IF(C291=1,VLOOKUP(FoxFire!B291,balance!$U:$Z,2,FALSE),IF(C291=2,VLOOKUP(B291,balance!$U:$Z,3,FALSE),IF(C291=3,VLOOKUP(B291,balance!$U:$Z,4,FALSE),IF(C291=4,VLOOKUP(B291,balance!$U:$Z,5,FALSE),IF(C291=5,VLOOKUP(B291-1,balance!$U:$Z,6,FALSE),0)))))/100</f>
        <v>0.44089999999999996</v>
      </c>
      <c r="H291">
        <v>2</v>
      </c>
      <c r="I291" s="1">
        <f>IF(C291=1,VLOOKUP(FoxFire!B291,balance!$AF:$AJ,2,FALSE),IF(C291=2,VLOOKUP(B291,balance!$AF:$AJ,3,FALSE),IF(C291=3,VLOOKUP(B291,balance!$AF:$AJ,4,FALSE),IF(C291=4,VLOOKUP(B291,balance!$AF:$AJ,5,FALSE),IF(C291=5,VLOOKUP(B291,balance!$AF:$AK,6,FALSE),0)))))*1000000000000</f>
        <v>1240000000000</v>
      </c>
      <c r="J291">
        <f>VLOOKUP(B291,balance!AU:BD,10,FALSE)</f>
        <v>281420</v>
      </c>
    </row>
    <row r="292" spans="1:10" x14ac:dyDescent="0.3">
      <c r="A292">
        <v>290</v>
      </c>
      <c r="B292">
        <f t="shared" si="9"/>
        <v>59</v>
      </c>
      <c r="C292">
        <f t="shared" si="8"/>
        <v>1</v>
      </c>
      <c r="D292">
        <v>9026</v>
      </c>
      <c r="E292" s="1">
        <f>IF(C292=1,VLOOKUP(B292,balance!$AU:$AZ,2,FALSE),IF(C292=2,VLOOKUP(B292,balance!$AU:$AZ,3,FALSE),IF(C292=3,VLOOKUP(B292,balance!$AU:$AZ,4,FALSE),IF(C292=4,VLOOKUP(B292,balance!$AU:$AZ,5,FALSE),IF(C292=5,VLOOKUP(B292-1,balance!$AU:$AZ,6,FALSE),0)))))</f>
        <v>1500</v>
      </c>
      <c r="F292">
        <v>53</v>
      </c>
      <c r="G292">
        <f>IF(C292=1,VLOOKUP(FoxFire!B292,balance!$U:$Z,2,FALSE),IF(C292=2,VLOOKUP(B292,balance!$U:$Z,3,FALSE),IF(C292=3,VLOOKUP(B292,balance!$U:$Z,4,FALSE),IF(C292=4,VLOOKUP(B292,balance!$U:$Z,5,FALSE),IF(C292=5,VLOOKUP(B292-1,balance!$U:$Z,6,FALSE),0)))))/100</f>
        <v>1.58E-3</v>
      </c>
      <c r="H292">
        <v>2</v>
      </c>
      <c r="I292" s="1">
        <f>IF(C292=1,VLOOKUP(FoxFire!B292,balance!$AF:$AJ,2,FALSE),IF(C292=2,VLOOKUP(B292,balance!$AF:$AJ,3,FALSE),IF(C292=3,VLOOKUP(B292,balance!$AF:$AJ,4,FALSE),IF(C292=4,VLOOKUP(B292,balance!$AF:$AJ,5,FALSE),IF(C292=5,VLOOKUP(B292,balance!$AF:$AK,6,FALSE),0)))))*1000000000000</f>
        <v>310000000000</v>
      </c>
      <c r="J292">
        <f>VLOOKUP(B292,balance!AU:BD,10,FALSE)</f>
        <v>281420</v>
      </c>
    </row>
    <row r="293" spans="1:10" x14ac:dyDescent="0.3">
      <c r="A293">
        <v>291</v>
      </c>
      <c r="B293">
        <f t="shared" si="9"/>
        <v>59</v>
      </c>
      <c r="C293">
        <f t="shared" si="8"/>
        <v>2</v>
      </c>
      <c r="D293">
        <v>9026</v>
      </c>
      <c r="E293" s="1">
        <f>IF(C293=1,VLOOKUP(B293,balance!$AU:$AZ,2,FALSE),IF(C293=2,VLOOKUP(B293,balance!$AU:$AZ,3,FALSE),IF(C293=3,VLOOKUP(B293,balance!$AU:$AZ,4,FALSE),IF(C293=4,VLOOKUP(B293,balance!$AU:$AZ,5,FALSE),IF(C293=5,VLOOKUP(B293-1,balance!$AU:$AZ,6,FALSE),0)))))</f>
        <v>1500</v>
      </c>
      <c r="F293">
        <v>53</v>
      </c>
      <c r="G293">
        <f>IF(C293=1,VLOOKUP(FoxFire!B293,balance!$U:$Z,2,FALSE),IF(C293=2,VLOOKUP(B293,balance!$U:$Z,3,FALSE),IF(C293=3,VLOOKUP(B293,balance!$U:$Z,4,FALSE),IF(C293=4,VLOOKUP(B293,balance!$U:$Z,5,FALSE),IF(C293=5,VLOOKUP(B293-1,balance!$U:$Z,6,FALSE),0)))))/100</f>
        <v>1.58E-3</v>
      </c>
      <c r="H293">
        <v>2</v>
      </c>
      <c r="I293" s="1">
        <f>IF(C293=1,VLOOKUP(FoxFire!B293,balance!$AF:$AJ,2,FALSE),IF(C293=2,VLOOKUP(B293,balance!$AF:$AJ,3,FALSE),IF(C293=3,VLOOKUP(B293,balance!$AF:$AJ,4,FALSE),IF(C293=4,VLOOKUP(B293,balance!$AF:$AJ,5,FALSE),IF(C293=5,VLOOKUP(B293,balance!$AF:$AK,6,FALSE),0)))))*1000000000000</f>
        <v>310000000000</v>
      </c>
      <c r="J293">
        <f>VLOOKUP(B293,balance!AU:BD,10,FALSE)</f>
        <v>281420</v>
      </c>
    </row>
    <row r="294" spans="1:10" x14ac:dyDescent="0.3">
      <c r="A294">
        <v>292</v>
      </c>
      <c r="B294">
        <f t="shared" si="9"/>
        <v>59</v>
      </c>
      <c r="C294">
        <f t="shared" si="8"/>
        <v>3</v>
      </c>
      <c r="D294">
        <v>9026</v>
      </c>
      <c r="E294" s="1">
        <f>IF(C294=1,VLOOKUP(B294,balance!$AU:$AZ,2,FALSE),IF(C294=2,VLOOKUP(B294,balance!$AU:$AZ,3,FALSE),IF(C294=3,VLOOKUP(B294,balance!$AU:$AZ,4,FALSE),IF(C294=4,VLOOKUP(B294,balance!$AU:$AZ,5,FALSE),IF(C294=5,VLOOKUP(B294-1,balance!$AU:$AZ,6,FALSE),0)))))</f>
        <v>1500</v>
      </c>
      <c r="F294">
        <v>53</v>
      </c>
      <c r="G294">
        <f>IF(C294=1,VLOOKUP(FoxFire!B294,balance!$U:$Z,2,FALSE),IF(C294=2,VLOOKUP(B294,balance!$U:$Z,3,FALSE),IF(C294=3,VLOOKUP(B294,balance!$U:$Z,4,FALSE),IF(C294=4,VLOOKUP(B294,balance!$U:$Z,5,FALSE),IF(C294=5,VLOOKUP(B294-1,balance!$U:$Z,6,FALSE),0)))))/100</f>
        <v>1.58E-3</v>
      </c>
      <c r="H294">
        <v>2</v>
      </c>
      <c r="I294" s="1">
        <f>IF(C294=1,VLOOKUP(FoxFire!B294,balance!$AF:$AJ,2,FALSE),IF(C294=2,VLOOKUP(B294,balance!$AF:$AJ,3,FALSE),IF(C294=3,VLOOKUP(B294,balance!$AF:$AJ,4,FALSE),IF(C294=4,VLOOKUP(B294,balance!$AF:$AJ,5,FALSE),IF(C294=5,VLOOKUP(B294,balance!$AF:$AK,6,FALSE),0)))))*1000000000000</f>
        <v>310000000000</v>
      </c>
      <c r="J294">
        <f>VLOOKUP(B294,balance!AU:BD,10,FALSE)</f>
        <v>281420</v>
      </c>
    </row>
    <row r="295" spans="1:10" x14ac:dyDescent="0.3">
      <c r="A295">
        <v>293</v>
      </c>
      <c r="B295">
        <f t="shared" si="9"/>
        <v>59</v>
      </c>
      <c r="C295">
        <f t="shared" si="8"/>
        <v>4</v>
      </c>
      <c r="D295">
        <v>9026</v>
      </c>
      <c r="E295" s="1">
        <f>IF(C295=1,VLOOKUP(B295,balance!$AU:$AZ,2,FALSE),IF(C295=2,VLOOKUP(B295,balance!$AU:$AZ,3,FALSE),IF(C295=3,VLOOKUP(B295,balance!$AU:$AZ,4,FALSE),IF(C295=4,VLOOKUP(B295,balance!$AU:$AZ,5,FALSE),IF(C295=5,VLOOKUP(B295-1,balance!$AU:$AZ,6,FALSE),0)))))</f>
        <v>1500</v>
      </c>
      <c r="F295">
        <v>53</v>
      </c>
      <c r="G295">
        <f>IF(C295=1,VLOOKUP(FoxFire!B295,balance!$U:$Z,2,FALSE),IF(C295=2,VLOOKUP(B295,balance!$U:$Z,3,FALSE),IF(C295=3,VLOOKUP(B295,balance!$U:$Z,4,FALSE),IF(C295=4,VLOOKUP(B295,balance!$U:$Z,5,FALSE),IF(C295=5,VLOOKUP(B295-1,balance!$U:$Z,6,FALSE),0)))))/100</f>
        <v>1.58E-3</v>
      </c>
      <c r="H295">
        <v>2</v>
      </c>
      <c r="I295" s="1">
        <f>IF(C295=1,VLOOKUP(FoxFire!B295,balance!$AF:$AJ,2,FALSE),IF(C295=2,VLOOKUP(B295,balance!$AF:$AJ,3,FALSE),IF(C295=3,VLOOKUP(B295,balance!$AF:$AJ,4,FALSE),IF(C295=4,VLOOKUP(B295,balance!$AF:$AJ,5,FALSE),IF(C295=5,VLOOKUP(B295,balance!$AF:$AK,6,FALSE),0)))))*1000000000000</f>
        <v>310000000000</v>
      </c>
      <c r="J295">
        <f>VLOOKUP(B295,balance!AU:BD,10,FALSE)</f>
        <v>281420</v>
      </c>
    </row>
    <row r="296" spans="1:10" x14ac:dyDescent="0.3">
      <c r="A296">
        <v>294</v>
      </c>
      <c r="B296">
        <f t="shared" si="9"/>
        <v>60</v>
      </c>
      <c r="C296">
        <f t="shared" si="8"/>
        <v>5</v>
      </c>
      <c r="D296">
        <v>9026</v>
      </c>
      <c r="E296" s="1">
        <f>IF(C296=1,VLOOKUP(B296,balance!$AU:$AZ,2,FALSE),IF(C296=2,VLOOKUP(B296,balance!$AU:$AZ,3,FALSE),IF(C296=3,VLOOKUP(B296,balance!$AU:$AZ,4,FALSE),IF(C296=4,VLOOKUP(B296,balance!$AU:$AZ,5,FALSE),IF(C296=5,VLOOKUP(B296-1,balance!$AU:$AZ,6,FALSE),0)))))</f>
        <v>10200</v>
      </c>
      <c r="F296">
        <v>53</v>
      </c>
      <c r="G296">
        <f>IF(C296=1,VLOOKUP(FoxFire!B296,balance!$U:$Z,2,FALSE),IF(C296=2,VLOOKUP(B296,balance!$U:$Z,3,FALSE),IF(C296=3,VLOOKUP(B296,balance!$U:$Z,4,FALSE),IF(C296=4,VLOOKUP(B296,balance!$U:$Z,5,FALSE),IF(C296=5,VLOOKUP(B296-1,balance!$U:$Z,6,FALSE),0)))))/100</f>
        <v>0.48879999999999996</v>
      </c>
      <c r="H296">
        <v>2</v>
      </c>
      <c r="I296" s="1">
        <f>IF(C296=1,VLOOKUP(FoxFire!B296,balance!$AF:$AJ,2,FALSE),IF(C296=2,VLOOKUP(B296,balance!$AF:$AJ,3,FALSE),IF(C296=3,VLOOKUP(B296,balance!$AF:$AJ,4,FALSE),IF(C296=4,VLOOKUP(B296,balance!$AF:$AJ,5,FALSE),IF(C296=5,VLOOKUP(B296,balance!$AF:$AK,6,FALSE),0)))))*1000000000000</f>
        <v>1270000000000</v>
      </c>
      <c r="J296">
        <f>VLOOKUP(B296,balance!AU:BD,10,FALSE)</f>
        <v>294200</v>
      </c>
    </row>
    <row r="297" spans="1:10" x14ac:dyDescent="0.3">
      <c r="A297">
        <v>295</v>
      </c>
      <c r="B297">
        <f t="shared" si="9"/>
        <v>60</v>
      </c>
      <c r="C297">
        <f t="shared" si="8"/>
        <v>1</v>
      </c>
      <c r="D297">
        <v>9026</v>
      </c>
      <c r="E297" s="1">
        <f>IF(C297=1,VLOOKUP(B297,balance!$AU:$AZ,2,FALSE),IF(C297=2,VLOOKUP(B297,balance!$AU:$AZ,3,FALSE),IF(C297=3,VLOOKUP(B297,balance!$AU:$AZ,4,FALSE),IF(C297=4,VLOOKUP(B297,balance!$AU:$AZ,5,FALSE),IF(C297=5,VLOOKUP(B297-1,balance!$AU:$AZ,6,FALSE),0)))))</f>
        <v>1500</v>
      </c>
      <c r="F297">
        <v>53</v>
      </c>
      <c r="G297">
        <f>IF(C297=1,VLOOKUP(FoxFire!B297,balance!$U:$Z,2,FALSE),IF(C297=2,VLOOKUP(B297,balance!$U:$Z,3,FALSE),IF(C297=3,VLOOKUP(B297,balance!$U:$Z,4,FALSE),IF(C297=4,VLOOKUP(B297,balance!$U:$Z,5,FALSE),IF(C297=5,VLOOKUP(B297-1,balance!$U:$Z,6,FALSE),0)))))/100</f>
        <v>1.5900000000000001E-3</v>
      </c>
      <c r="H297">
        <v>2</v>
      </c>
      <c r="I297" s="1">
        <f>IF(C297=1,VLOOKUP(FoxFire!B297,balance!$AF:$AJ,2,FALSE),IF(C297=2,VLOOKUP(B297,balance!$AF:$AJ,3,FALSE),IF(C297=3,VLOOKUP(B297,balance!$AF:$AJ,4,FALSE),IF(C297=4,VLOOKUP(B297,balance!$AF:$AJ,5,FALSE),IF(C297=5,VLOOKUP(B297,balance!$AF:$AK,6,FALSE),0)))))*1000000000000</f>
        <v>317500000000</v>
      </c>
      <c r="J297">
        <f>VLOOKUP(B297,balance!AU:BD,10,FALSE)</f>
        <v>294200</v>
      </c>
    </row>
    <row r="298" spans="1:10" x14ac:dyDescent="0.3">
      <c r="A298">
        <v>296</v>
      </c>
      <c r="B298">
        <f t="shared" si="9"/>
        <v>60</v>
      </c>
      <c r="C298">
        <f t="shared" si="8"/>
        <v>2</v>
      </c>
      <c r="D298">
        <v>9026</v>
      </c>
      <c r="E298" s="1">
        <f>IF(C298=1,VLOOKUP(B298,balance!$AU:$AZ,2,FALSE),IF(C298=2,VLOOKUP(B298,balance!$AU:$AZ,3,FALSE),IF(C298=3,VLOOKUP(B298,balance!$AU:$AZ,4,FALSE),IF(C298=4,VLOOKUP(B298,balance!$AU:$AZ,5,FALSE),IF(C298=5,VLOOKUP(B298-1,balance!$AU:$AZ,6,FALSE),0)))))</f>
        <v>1500</v>
      </c>
      <c r="F298">
        <v>53</v>
      </c>
      <c r="G298">
        <f>IF(C298=1,VLOOKUP(FoxFire!B298,balance!$U:$Z,2,FALSE),IF(C298=2,VLOOKUP(B298,balance!$U:$Z,3,FALSE),IF(C298=3,VLOOKUP(B298,balance!$U:$Z,4,FALSE),IF(C298=4,VLOOKUP(B298,balance!$U:$Z,5,FALSE),IF(C298=5,VLOOKUP(B298-1,balance!$U:$Z,6,FALSE),0)))))/100</f>
        <v>1.5900000000000001E-3</v>
      </c>
      <c r="H298">
        <v>2</v>
      </c>
      <c r="I298" s="1">
        <f>IF(C298=1,VLOOKUP(FoxFire!B298,balance!$AF:$AJ,2,FALSE),IF(C298=2,VLOOKUP(B298,balance!$AF:$AJ,3,FALSE),IF(C298=3,VLOOKUP(B298,balance!$AF:$AJ,4,FALSE),IF(C298=4,VLOOKUP(B298,balance!$AF:$AJ,5,FALSE),IF(C298=5,VLOOKUP(B298,balance!$AF:$AK,6,FALSE),0)))))*1000000000000</f>
        <v>317500000000</v>
      </c>
      <c r="J298">
        <f>VLOOKUP(B298,balance!AU:BD,10,FALSE)</f>
        <v>294200</v>
      </c>
    </row>
    <row r="299" spans="1:10" x14ac:dyDescent="0.3">
      <c r="A299">
        <v>297</v>
      </c>
      <c r="B299">
        <f t="shared" si="9"/>
        <v>60</v>
      </c>
      <c r="C299">
        <f t="shared" si="8"/>
        <v>3</v>
      </c>
      <c r="D299">
        <v>9026</v>
      </c>
      <c r="E299" s="1">
        <f>IF(C299=1,VLOOKUP(B299,balance!$AU:$AZ,2,FALSE),IF(C299=2,VLOOKUP(B299,balance!$AU:$AZ,3,FALSE),IF(C299=3,VLOOKUP(B299,balance!$AU:$AZ,4,FALSE),IF(C299=4,VLOOKUP(B299,balance!$AU:$AZ,5,FALSE),IF(C299=5,VLOOKUP(B299-1,balance!$AU:$AZ,6,FALSE),0)))))</f>
        <v>1500</v>
      </c>
      <c r="F299">
        <v>53</v>
      </c>
      <c r="G299">
        <f>IF(C299=1,VLOOKUP(FoxFire!B299,balance!$U:$Z,2,FALSE),IF(C299=2,VLOOKUP(B299,balance!$U:$Z,3,FALSE),IF(C299=3,VLOOKUP(B299,balance!$U:$Z,4,FALSE),IF(C299=4,VLOOKUP(B299,balance!$U:$Z,5,FALSE),IF(C299=5,VLOOKUP(B299-1,balance!$U:$Z,6,FALSE),0)))))/100</f>
        <v>1.5900000000000001E-3</v>
      </c>
      <c r="H299">
        <v>2</v>
      </c>
      <c r="I299" s="1">
        <f>IF(C299=1,VLOOKUP(FoxFire!B299,balance!$AF:$AJ,2,FALSE),IF(C299=2,VLOOKUP(B299,balance!$AF:$AJ,3,FALSE),IF(C299=3,VLOOKUP(B299,balance!$AF:$AJ,4,FALSE),IF(C299=4,VLOOKUP(B299,balance!$AF:$AJ,5,FALSE),IF(C299=5,VLOOKUP(B299,balance!$AF:$AK,6,FALSE),0)))))*1000000000000</f>
        <v>317500000000</v>
      </c>
      <c r="J299">
        <f>VLOOKUP(B299,balance!AU:BD,10,FALSE)</f>
        <v>294200</v>
      </c>
    </row>
    <row r="300" spans="1:10" x14ac:dyDescent="0.3">
      <c r="A300">
        <v>298</v>
      </c>
      <c r="B300">
        <f t="shared" si="9"/>
        <v>60</v>
      </c>
      <c r="C300">
        <f t="shared" si="8"/>
        <v>4</v>
      </c>
      <c r="D300">
        <v>9026</v>
      </c>
      <c r="E300" s="1">
        <f>IF(C300=1,VLOOKUP(B300,balance!$AU:$AZ,2,FALSE),IF(C300=2,VLOOKUP(B300,balance!$AU:$AZ,3,FALSE),IF(C300=3,VLOOKUP(B300,balance!$AU:$AZ,4,FALSE),IF(C300=4,VLOOKUP(B300,balance!$AU:$AZ,5,FALSE),IF(C300=5,VLOOKUP(B300-1,balance!$AU:$AZ,6,FALSE),0)))))</f>
        <v>1500</v>
      </c>
      <c r="F300">
        <v>53</v>
      </c>
      <c r="G300">
        <f>IF(C300=1,VLOOKUP(FoxFire!B300,balance!$U:$Z,2,FALSE),IF(C300=2,VLOOKUP(B300,balance!$U:$Z,3,FALSE),IF(C300=3,VLOOKUP(B300,balance!$U:$Z,4,FALSE),IF(C300=4,VLOOKUP(B300,balance!$U:$Z,5,FALSE),IF(C300=5,VLOOKUP(B300-1,balance!$U:$Z,6,FALSE),0)))))/100</f>
        <v>1.5900000000000001E-3</v>
      </c>
      <c r="H300">
        <v>2</v>
      </c>
      <c r="I300" s="1">
        <f>IF(C300=1,VLOOKUP(FoxFire!B300,balance!$AF:$AJ,2,FALSE),IF(C300=2,VLOOKUP(B300,balance!$AF:$AJ,3,FALSE),IF(C300=3,VLOOKUP(B300,balance!$AF:$AJ,4,FALSE),IF(C300=4,VLOOKUP(B300,balance!$AF:$AJ,5,FALSE),IF(C300=5,VLOOKUP(B300,balance!$AF:$AK,6,FALSE),0)))))*1000000000000</f>
        <v>317500000000</v>
      </c>
      <c r="J300">
        <f>VLOOKUP(B300,balance!AU:BD,10,FALSE)</f>
        <v>294200</v>
      </c>
    </row>
    <row r="301" spans="1:10" x14ac:dyDescent="0.3">
      <c r="A301">
        <v>299</v>
      </c>
      <c r="B301">
        <f t="shared" si="9"/>
        <v>61</v>
      </c>
      <c r="C301">
        <f t="shared" si="8"/>
        <v>5</v>
      </c>
      <c r="D301">
        <v>9026</v>
      </c>
      <c r="E301" s="1">
        <f>IF(C301=1,VLOOKUP(B301,balance!$AU:$AZ,2,FALSE),IF(C301=2,VLOOKUP(B301,balance!$AU:$AZ,3,FALSE),IF(C301=3,VLOOKUP(B301,balance!$AU:$AZ,4,FALSE),IF(C301=4,VLOOKUP(B301,balance!$AU:$AZ,5,FALSE),IF(C301=5,VLOOKUP(B301-1,balance!$AU:$AZ,6,FALSE),0)))))</f>
        <v>10200</v>
      </c>
      <c r="F301">
        <v>53</v>
      </c>
      <c r="G301">
        <f>IF(C301=1,VLOOKUP(FoxFire!B301,balance!$U:$Z,2,FALSE),IF(C301=2,VLOOKUP(B301,balance!$U:$Z,3,FALSE),IF(C301=3,VLOOKUP(B301,balance!$U:$Z,4,FALSE),IF(C301=4,VLOOKUP(B301,balance!$U:$Z,5,FALSE),IF(C301=5,VLOOKUP(B301-1,balance!$U:$Z,6,FALSE),0)))))/100</f>
        <v>0.54169999999999996</v>
      </c>
      <c r="H301">
        <v>2</v>
      </c>
      <c r="I301" s="1">
        <f>IF(C301=1,VLOOKUP(FoxFire!B301,balance!$AF:$AJ,2,FALSE),IF(C301=2,VLOOKUP(B301,balance!$AF:$AJ,3,FALSE),IF(C301=3,VLOOKUP(B301,balance!$AF:$AJ,4,FALSE),IF(C301=4,VLOOKUP(B301,balance!$AF:$AJ,5,FALSE),IF(C301=5,VLOOKUP(B301,balance!$AF:$AK,6,FALSE),0)))))*1000000000000</f>
        <v>1300000000000</v>
      </c>
      <c r="J301">
        <f>VLOOKUP(B301,balance!AU:BD,10,FALSE)</f>
        <v>307750</v>
      </c>
    </row>
    <row r="302" spans="1:10" x14ac:dyDescent="0.3">
      <c r="A302">
        <v>300</v>
      </c>
      <c r="B302">
        <f t="shared" si="9"/>
        <v>61</v>
      </c>
      <c r="C302">
        <f t="shared" si="8"/>
        <v>1</v>
      </c>
      <c r="D302">
        <v>9026</v>
      </c>
      <c r="E302" s="1">
        <f>IF(C302=1,VLOOKUP(B302,balance!$AU:$AZ,2,FALSE),IF(C302=2,VLOOKUP(B302,balance!$AU:$AZ,3,FALSE),IF(C302=3,VLOOKUP(B302,balance!$AU:$AZ,4,FALSE),IF(C302=4,VLOOKUP(B302,balance!$AU:$AZ,5,FALSE),IF(C302=5,VLOOKUP(B302-1,balance!$AU:$AZ,6,FALSE),0)))))</f>
        <v>1500</v>
      </c>
      <c r="F302">
        <v>53</v>
      </c>
      <c r="G302">
        <f>IF(C302=1,VLOOKUP(FoxFire!B302,balance!$U:$Z,2,FALSE),IF(C302=2,VLOOKUP(B302,balance!$U:$Z,3,FALSE),IF(C302=3,VLOOKUP(B302,balance!$U:$Z,4,FALSE),IF(C302=4,VLOOKUP(B302,balance!$U:$Z,5,FALSE),IF(C302=5,VLOOKUP(B302-1,balance!$U:$Z,6,FALSE),0)))))/100</f>
        <v>1.6000000000000001E-3</v>
      </c>
      <c r="H302">
        <v>2</v>
      </c>
      <c r="I302" s="1">
        <f>IF(C302=1,VLOOKUP(FoxFire!B302,balance!$AF:$AJ,2,FALSE),IF(C302=2,VLOOKUP(B302,balance!$AF:$AJ,3,FALSE),IF(C302=3,VLOOKUP(B302,balance!$AF:$AJ,4,FALSE),IF(C302=4,VLOOKUP(B302,balance!$AF:$AJ,5,FALSE),IF(C302=5,VLOOKUP(B302,balance!$AF:$AK,6,FALSE),0)))))*1000000000000</f>
        <v>325000000000</v>
      </c>
      <c r="J302">
        <f>VLOOKUP(B302,balance!AU:BD,10,FALSE)</f>
        <v>307750</v>
      </c>
    </row>
    <row r="303" spans="1:10" x14ac:dyDescent="0.3">
      <c r="A303">
        <v>301</v>
      </c>
      <c r="B303">
        <f t="shared" si="9"/>
        <v>61</v>
      </c>
      <c r="C303">
        <f t="shared" si="8"/>
        <v>2</v>
      </c>
      <c r="D303">
        <v>9026</v>
      </c>
      <c r="E303" s="1">
        <f>IF(C303=1,VLOOKUP(B303,balance!$AU:$AZ,2,FALSE),IF(C303=2,VLOOKUP(B303,balance!$AU:$AZ,3,FALSE),IF(C303=3,VLOOKUP(B303,balance!$AU:$AZ,4,FALSE),IF(C303=4,VLOOKUP(B303,balance!$AU:$AZ,5,FALSE),IF(C303=5,VLOOKUP(B303-1,balance!$AU:$AZ,6,FALSE),0)))))</f>
        <v>1500</v>
      </c>
      <c r="F303">
        <v>53</v>
      </c>
      <c r="G303">
        <f>IF(C303=1,VLOOKUP(FoxFire!B303,balance!$U:$Z,2,FALSE),IF(C303=2,VLOOKUP(B303,balance!$U:$Z,3,FALSE),IF(C303=3,VLOOKUP(B303,balance!$U:$Z,4,FALSE),IF(C303=4,VLOOKUP(B303,balance!$U:$Z,5,FALSE),IF(C303=5,VLOOKUP(B303-1,balance!$U:$Z,6,FALSE),0)))))/100</f>
        <v>1.6000000000000001E-3</v>
      </c>
      <c r="H303">
        <v>2</v>
      </c>
      <c r="I303" s="1">
        <f>IF(C303=1,VLOOKUP(FoxFire!B303,balance!$AF:$AJ,2,FALSE),IF(C303=2,VLOOKUP(B303,balance!$AF:$AJ,3,FALSE),IF(C303=3,VLOOKUP(B303,balance!$AF:$AJ,4,FALSE),IF(C303=4,VLOOKUP(B303,balance!$AF:$AJ,5,FALSE),IF(C303=5,VLOOKUP(B303,balance!$AF:$AK,6,FALSE),0)))))*1000000000000</f>
        <v>325000000000</v>
      </c>
      <c r="J303">
        <f>VLOOKUP(B303,balance!AU:BD,10,FALSE)</f>
        <v>307750</v>
      </c>
    </row>
    <row r="304" spans="1:10" x14ac:dyDescent="0.3">
      <c r="A304">
        <v>302</v>
      </c>
      <c r="B304">
        <f t="shared" si="9"/>
        <v>61</v>
      </c>
      <c r="C304">
        <f t="shared" si="8"/>
        <v>3</v>
      </c>
      <c r="D304">
        <v>9026</v>
      </c>
      <c r="E304" s="1">
        <f>IF(C304=1,VLOOKUP(B304,balance!$AU:$AZ,2,FALSE),IF(C304=2,VLOOKUP(B304,balance!$AU:$AZ,3,FALSE),IF(C304=3,VLOOKUP(B304,balance!$AU:$AZ,4,FALSE),IF(C304=4,VLOOKUP(B304,balance!$AU:$AZ,5,FALSE),IF(C304=5,VLOOKUP(B304-1,balance!$AU:$AZ,6,FALSE),0)))))</f>
        <v>1500</v>
      </c>
      <c r="F304">
        <v>53</v>
      </c>
      <c r="G304">
        <f>IF(C304=1,VLOOKUP(FoxFire!B304,balance!$U:$Z,2,FALSE),IF(C304=2,VLOOKUP(B304,balance!$U:$Z,3,FALSE),IF(C304=3,VLOOKUP(B304,balance!$U:$Z,4,FALSE),IF(C304=4,VLOOKUP(B304,balance!$U:$Z,5,FALSE),IF(C304=5,VLOOKUP(B304-1,balance!$U:$Z,6,FALSE),0)))))/100</f>
        <v>1.6000000000000001E-3</v>
      </c>
      <c r="H304">
        <v>2</v>
      </c>
      <c r="I304" s="1">
        <f>IF(C304=1,VLOOKUP(FoxFire!B304,balance!$AF:$AJ,2,FALSE),IF(C304=2,VLOOKUP(B304,balance!$AF:$AJ,3,FALSE),IF(C304=3,VLOOKUP(B304,balance!$AF:$AJ,4,FALSE),IF(C304=4,VLOOKUP(B304,balance!$AF:$AJ,5,FALSE),IF(C304=5,VLOOKUP(B304,balance!$AF:$AK,6,FALSE),0)))))*1000000000000</f>
        <v>325000000000</v>
      </c>
      <c r="J304">
        <f>VLOOKUP(B304,balance!AU:BD,10,FALSE)</f>
        <v>307750</v>
      </c>
    </row>
    <row r="305" spans="1:10" x14ac:dyDescent="0.3">
      <c r="A305">
        <v>303</v>
      </c>
      <c r="B305">
        <f t="shared" si="9"/>
        <v>61</v>
      </c>
      <c r="C305">
        <f t="shared" si="8"/>
        <v>4</v>
      </c>
      <c r="D305">
        <v>9026</v>
      </c>
      <c r="E305" s="1">
        <f>IF(C305=1,VLOOKUP(B305,balance!$AU:$AZ,2,FALSE),IF(C305=2,VLOOKUP(B305,balance!$AU:$AZ,3,FALSE),IF(C305=3,VLOOKUP(B305,balance!$AU:$AZ,4,FALSE),IF(C305=4,VLOOKUP(B305,balance!$AU:$AZ,5,FALSE),IF(C305=5,VLOOKUP(B305-1,balance!$AU:$AZ,6,FALSE),0)))))</f>
        <v>1500</v>
      </c>
      <c r="F305">
        <v>53</v>
      </c>
      <c r="G305">
        <f>IF(C305=1,VLOOKUP(FoxFire!B305,balance!$U:$Z,2,FALSE),IF(C305=2,VLOOKUP(B305,balance!$U:$Z,3,FALSE),IF(C305=3,VLOOKUP(B305,balance!$U:$Z,4,FALSE),IF(C305=4,VLOOKUP(B305,balance!$U:$Z,5,FALSE),IF(C305=5,VLOOKUP(B305-1,balance!$U:$Z,6,FALSE),0)))))/100</f>
        <v>1.6000000000000001E-3</v>
      </c>
      <c r="H305">
        <v>2</v>
      </c>
      <c r="I305" s="1">
        <f>IF(C305=1,VLOOKUP(FoxFire!B305,balance!$AF:$AJ,2,FALSE),IF(C305=2,VLOOKUP(B305,balance!$AF:$AJ,3,FALSE),IF(C305=3,VLOOKUP(B305,balance!$AF:$AJ,4,FALSE),IF(C305=4,VLOOKUP(B305,balance!$AF:$AJ,5,FALSE),IF(C305=5,VLOOKUP(B305,balance!$AF:$AK,6,FALSE),0)))))*1000000000000</f>
        <v>325000000000</v>
      </c>
      <c r="J305">
        <f>VLOOKUP(B305,balance!AU:BD,10,FALSE)</f>
        <v>307750</v>
      </c>
    </row>
    <row r="306" spans="1:10" x14ac:dyDescent="0.3">
      <c r="A306">
        <v>304</v>
      </c>
      <c r="B306">
        <f t="shared" si="9"/>
        <v>62</v>
      </c>
      <c r="C306">
        <f t="shared" si="8"/>
        <v>5</v>
      </c>
      <c r="D306">
        <v>9026</v>
      </c>
      <c r="E306" s="1">
        <f>IF(C306=1,VLOOKUP(B306,balance!$AU:$AZ,2,FALSE),IF(C306=2,VLOOKUP(B306,balance!$AU:$AZ,3,FALSE),IF(C306=3,VLOOKUP(B306,balance!$AU:$AZ,4,FALSE),IF(C306=4,VLOOKUP(B306,balance!$AU:$AZ,5,FALSE),IF(C306=5,VLOOKUP(B306-1,balance!$AU:$AZ,6,FALSE),0)))))</f>
        <v>10200</v>
      </c>
      <c r="F306">
        <v>53</v>
      </c>
      <c r="G306">
        <f>IF(C306=1,VLOOKUP(FoxFire!B306,balance!$U:$Z,2,FALSE),IF(C306=2,VLOOKUP(B306,balance!$U:$Z,3,FALSE),IF(C306=3,VLOOKUP(B306,balance!$U:$Z,4,FALSE),IF(C306=4,VLOOKUP(B306,balance!$U:$Z,5,FALSE),IF(C306=5,VLOOKUP(B306-1,balance!$U:$Z,6,FALSE),0)))))/100</f>
        <v>0.60019999999999996</v>
      </c>
      <c r="H306">
        <v>2</v>
      </c>
      <c r="I306" s="1">
        <f>IF(C306=1,VLOOKUP(FoxFire!B306,balance!$AF:$AJ,2,FALSE),IF(C306=2,VLOOKUP(B306,balance!$AF:$AJ,3,FALSE),IF(C306=3,VLOOKUP(B306,balance!$AF:$AJ,4,FALSE),IF(C306=4,VLOOKUP(B306,balance!$AF:$AJ,5,FALSE),IF(C306=5,VLOOKUP(B306,balance!$AF:$AK,6,FALSE),0)))))*1000000000000</f>
        <v>1340000000000</v>
      </c>
      <c r="J306">
        <f>VLOOKUP(B306,balance!AU:BD,10,FALSE)</f>
        <v>322080</v>
      </c>
    </row>
    <row r="307" spans="1:10" x14ac:dyDescent="0.3">
      <c r="A307">
        <v>305</v>
      </c>
      <c r="B307">
        <f t="shared" si="9"/>
        <v>62</v>
      </c>
      <c r="C307">
        <f t="shared" si="8"/>
        <v>1</v>
      </c>
      <c r="D307">
        <v>9026</v>
      </c>
      <c r="E307" s="1">
        <f>IF(C307=1,VLOOKUP(B307,balance!$AU:$AZ,2,FALSE),IF(C307=2,VLOOKUP(B307,balance!$AU:$AZ,3,FALSE),IF(C307=3,VLOOKUP(B307,balance!$AU:$AZ,4,FALSE),IF(C307=4,VLOOKUP(B307,balance!$AU:$AZ,5,FALSE),IF(C307=5,VLOOKUP(B307-1,balance!$AU:$AZ,6,FALSE),0)))))</f>
        <v>1500</v>
      </c>
      <c r="F307">
        <v>53</v>
      </c>
      <c r="G307">
        <f>IF(C307=1,VLOOKUP(FoxFire!B307,balance!$U:$Z,2,FALSE),IF(C307=2,VLOOKUP(B307,balance!$U:$Z,3,FALSE),IF(C307=3,VLOOKUP(B307,balance!$U:$Z,4,FALSE),IF(C307=4,VLOOKUP(B307,balance!$U:$Z,5,FALSE),IF(C307=5,VLOOKUP(B307-1,balance!$U:$Z,6,FALSE),0)))))/100</f>
        <v>1.6100000000000001E-3</v>
      </c>
      <c r="H307">
        <v>2</v>
      </c>
      <c r="I307" s="1">
        <f>IF(C307=1,VLOOKUP(FoxFire!B307,balance!$AF:$AJ,2,FALSE),IF(C307=2,VLOOKUP(B307,balance!$AF:$AJ,3,FALSE),IF(C307=3,VLOOKUP(B307,balance!$AF:$AJ,4,FALSE),IF(C307=4,VLOOKUP(B307,balance!$AF:$AJ,5,FALSE),IF(C307=5,VLOOKUP(B307,balance!$AF:$AK,6,FALSE),0)))))*1000000000000</f>
        <v>335000000000</v>
      </c>
      <c r="J307">
        <f>VLOOKUP(B307,balance!AU:BD,10,FALSE)</f>
        <v>322080</v>
      </c>
    </row>
    <row r="308" spans="1:10" x14ac:dyDescent="0.3">
      <c r="A308">
        <v>306</v>
      </c>
      <c r="B308">
        <f t="shared" si="9"/>
        <v>62</v>
      </c>
      <c r="C308">
        <f t="shared" si="8"/>
        <v>2</v>
      </c>
      <c r="D308">
        <v>9026</v>
      </c>
      <c r="E308" s="1">
        <f>IF(C308=1,VLOOKUP(B308,balance!$AU:$AZ,2,FALSE),IF(C308=2,VLOOKUP(B308,balance!$AU:$AZ,3,FALSE),IF(C308=3,VLOOKUP(B308,balance!$AU:$AZ,4,FALSE),IF(C308=4,VLOOKUP(B308,balance!$AU:$AZ,5,FALSE),IF(C308=5,VLOOKUP(B308-1,balance!$AU:$AZ,6,FALSE),0)))))</f>
        <v>1500</v>
      </c>
      <c r="F308">
        <v>53</v>
      </c>
      <c r="G308">
        <f>IF(C308=1,VLOOKUP(FoxFire!B308,balance!$U:$Z,2,FALSE),IF(C308=2,VLOOKUP(B308,balance!$U:$Z,3,FALSE),IF(C308=3,VLOOKUP(B308,balance!$U:$Z,4,FALSE),IF(C308=4,VLOOKUP(B308,balance!$U:$Z,5,FALSE),IF(C308=5,VLOOKUP(B308-1,balance!$U:$Z,6,FALSE),0)))))/100</f>
        <v>1.6100000000000001E-3</v>
      </c>
      <c r="H308">
        <v>2</v>
      </c>
      <c r="I308" s="1">
        <f>IF(C308=1,VLOOKUP(FoxFire!B308,balance!$AF:$AJ,2,FALSE),IF(C308=2,VLOOKUP(B308,balance!$AF:$AJ,3,FALSE),IF(C308=3,VLOOKUP(B308,balance!$AF:$AJ,4,FALSE),IF(C308=4,VLOOKUP(B308,balance!$AF:$AJ,5,FALSE),IF(C308=5,VLOOKUP(B308,balance!$AF:$AK,6,FALSE),0)))))*1000000000000</f>
        <v>335000000000</v>
      </c>
      <c r="J308">
        <f>VLOOKUP(B308,balance!AU:BD,10,FALSE)</f>
        <v>322080</v>
      </c>
    </row>
    <row r="309" spans="1:10" x14ac:dyDescent="0.3">
      <c r="A309">
        <v>307</v>
      </c>
      <c r="B309">
        <f t="shared" si="9"/>
        <v>62</v>
      </c>
      <c r="C309">
        <f t="shared" si="8"/>
        <v>3</v>
      </c>
      <c r="D309">
        <v>9026</v>
      </c>
      <c r="E309" s="1">
        <f>IF(C309=1,VLOOKUP(B309,balance!$AU:$AZ,2,FALSE),IF(C309=2,VLOOKUP(B309,balance!$AU:$AZ,3,FALSE),IF(C309=3,VLOOKUP(B309,balance!$AU:$AZ,4,FALSE),IF(C309=4,VLOOKUP(B309,balance!$AU:$AZ,5,FALSE),IF(C309=5,VLOOKUP(B309-1,balance!$AU:$AZ,6,FALSE),0)))))</f>
        <v>1500</v>
      </c>
      <c r="F309">
        <v>53</v>
      </c>
      <c r="G309">
        <f>IF(C309=1,VLOOKUP(FoxFire!B309,balance!$U:$Z,2,FALSE),IF(C309=2,VLOOKUP(B309,balance!$U:$Z,3,FALSE),IF(C309=3,VLOOKUP(B309,balance!$U:$Z,4,FALSE),IF(C309=4,VLOOKUP(B309,balance!$U:$Z,5,FALSE),IF(C309=5,VLOOKUP(B309-1,balance!$U:$Z,6,FALSE),0)))))/100</f>
        <v>1.6100000000000001E-3</v>
      </c>
      <c r="H309">
        <v>2</v>
      </c>
      <c r="I309" s="1">
        <f>IF(C309=1,VLOOKUP(FoxFire!B309,balance!$AF:$AJ,2,FALSE),IF(C309=2,VLOOKUP(B309,balance!$AF:$AJ,3,FALSE),IF(C309=3,VLOOKUP(B309,balance!$AF:$AJ,4,FALSE),IF(C309=4,VLOOKUP(B309,balance!$AF:$AJ,5,FALSE),IF(C309=5,VLOOKUP(B309,balance!$AF:$AK,6,FALSE),0)))))*1000000000000</f>
        <v>335000000000</v>
      </c>
      <c r="J309">
        <f>VLOOKUP(B309,balance!AU:BD,10,FALSE)</f>
        <v>322080</v>
      </c>
    </row>
    <row r="310" spans="1:10" x14ac:dyDescent="0.3">
      <c r="A310">
        <v>308</v>
      </c>
      <c r="B310">
        <f t="shared" si="9"/>
        <v>62</v>
      </c>
      <c r="C310">
        <f t="shared" si="8"/>
        <v>4</v>
      </c>
      <c r="D310">
        <v>9026</v>
      </c>
      <c r="E310" s="1">
        <f>IF(C310=1,VLOOKUP(B310,balance!$AU:$AZ,2,FALSE),IF(C310=2,VLOOKUP(B310,balance!$AU:$AZ,3,FALSE),IF(C310=3,VLOOKUP(B310,balance!$AU:$AZ,4,FALSE),IF(C310=4,VLOOKUP(B310,balance!$AU:$AZ,5,FALSE),IF(C310=5,VLOOKUP(B310-1,balance!$AU:$AZ,6,FALSE),0)))))</f>
        <v>1500</v>
      </c>
      <c r="F310">
        <v>53</v>
      </c>
      <c r="G310">
        <f>IF(C310=1,VLOOKUP(FoxFire!B310,balance!$U:$Z,2,FALSE),IF(C310=2,VLOOKUP(B310,balance!$U:$Z,3,FALSE),IF(C310=3,VLOOKUP(B310,balance!$U:$Z,4,FALSE),IF(C310=4,VLOOKUP(B310,balance!$U:$Z,5,FALSE),IF(C310=5,VLOOKUP(B310-1,balance!$U:$Z,6,FALSE),0)))))/100</f>
        <v>1.6100000000000001E-3</v>
      </c>
      <c r="H310">
        <v>2</v>
      </c>
      <c r="I310" s="1">
        <f>IF(C310=1,VLOOKUP(FoxFire!B310,balance!$AF:$AJ,2,FALSE),IF(C310=2,VLOOKUP(B310,balance!$AF:$AJ,3,FALSE),IF(C310=3,VLOOKUP(B310,balance!$AF:$AJ,4,FALSE),IF(C310=4,VLOOKUP(B310,balance!$AF:$AJ,5,FALSE),IF(C310=5,VLOOKUP(B310,balance!$AF:$AK,6,FALSE),0)))))*1000000000000</f>
        <v>335000000000</v>
      </c>
      <c r="J310">
        <f>VLOOKUP(B310,balance!AU:BD,10,FALSE)</f>
        <v>322080</v>
      </c>
    </row>
    <row r="311" spans="1:10" x14ac:dyDescent="0.3">
      <c r="A311">
        <v>309</v>
      </c>
      <c r="B311">
        <f t="shared" si="9"/>
        <v>63</v>
      </c>
      <c r="C311">
        <f t="shared" si="8"/>
        <v>5</v>
      </c>
      <c r="D311">
        <v>9026</v>
      </c>
      <c r="E311" s="1">
        <f>IF(C311=1,VLOOKUP(B311,balance!$AU:$AZ,2,FALSE),IF(C311=2,VLOOKUP(B311,balance!$AU:$AZ,3,FALSE),IF(C311=3,VLOOKUP(B311,balance!$AU:$AZ,4,FALSE),IF(C311=4,VLOOKUP(B311,balance!$AU:$AZ,5,FALSE),IF(C311=5,VLOOKUP(B311-1,balance!$AU:$AZ,6,FALSE),0)))))</f>
        <v>10200</v>
      </c>
      <c r="F311">
        <v>53</v>
      </c>
      <c r="G311">
        <f>IF(C311=1,VLOOKUP(FoxFire!B311,balance!$U:$Z,2,FALSE),IF(C311=2,VLOOKUP(B311,balance!$U:$Z,3,FALSE),IF(C311=3,VLOOKUP(B311,balance!$U:$Z,4,FALSE),IF(C311=4,VLOOKUP(B311,balance!$U:$Z,5,FALSE),IF(C311=5,VLOOKUP(B311-1,balance!$U:$Z,6,FALSE),0)))))/100</f>
        <v>0.66500000000000004</v>
      </c>
      <c r="H311">
        <v>2</v>
      </c>
      <c r="I311" s="1">
        <f>IF(C311=1,VLOOKUP(FoxFire!B311,balance!$AF:$AJ,2,FALSE),IF(C311=2,VLOOKUP(B311,balance!$AF:$AJ,3,FALSE),IF(C311=3,VLOOKUP(B311,balance!$AF:$AJ,4,FALSE),IF(C311=4,VLOOKUP(B311,balance!$AF:$AJ,5,FALSE),IF(C311=5,VLOOKUP(B311,balance!$AF:$AK,6,FALSE),0)))))*1000000000000</f>
        <v>1380000000000</v>
      </c>
      <c r="J311">
        <f>VLOOKUP(B311,balance!AU:BD,10,FALSE)</f>
        <v>337200</v>
      </c>
    </row>
    <row r="312" spans="1:10" x14ac:dyDescent="0.3">
      <c r="A312">
        <v>310</v>
      </c>
      <c r="B312">
        <f t="shared" si="9"/>
        <v>63</v>
      </c>
      <c r="C312">
        <f t="shared" si="8"/>
        <v>1</v>
      </c>
      <c r="D312">
        <v>9026</v>
      </c>
      <c r="E312" s="1">
        <f>IF(C312=1,VLOOKUP(B312,balance!$AU:$AZ,2,FALSE),IF(C312=2,VLOOKUP(B312,balance!$AU:$AZ,3,FALSE),IF(C312=3,VLOOKUP(B312,balance!$AU:$AZ,4,FALSE),IF(C312=4,VLOOKUP(B312,balance!$AU:$AZ,5,FALSE),IF(C312=5,VLOOKUP(B312-1,balance!$AU:$AZ,6,FALSE),0)))))</f>
        <v>1500</v>
      </c>
      <c r="F312">
        <v>53</v>
      </c>
      <c r="G312">
        <f>IF(C312=1,VLOOKUP(FoxFire!B312,balance!$U:$Z,2,FALSE),IF(C312=2,VLOOKUP(B312,balance!$U:$Z,3,FALSE),IF(C312=3,VLOOKUP(B312,balance!$U:$Z,4,FALSE),IF(C312=4,VLOOKUP(B312,balance!$U:$Z,5,FALSE),IF(C312=5,VLOOKUP(B312-1,balance!$U:$Z,6,FALSE),0)))))/100</f>
        <v>1.6200000000000001E-3</v>
      </c>
      <c r="H312">
        <v>2</v>
      </c>
      <c r="I312" s="1">
        <f>IF(C312=1,VLOOKUP(FoxFire!B312,balance!$AF:$AJ,2,FALSE),IF(C312=2,VLOOKUP(B312,balance!$AF:$AJ,3,FALSE),IF(C312=3,VLOOKUP(B312,balance!$AF:$AJ,4,FALSE),IF(C312=4,VLOOKUP(B312,balance!$AF:$AJ,5,FALSE),IF(C312=5,VLOOKUP(B312,balance!$AF:$AK,6,FALSE),0)))))*1000000000000</f>
        <v>345000000000</v>
      </c>
      <c r="J312">
        <f>VLOOKUP(B312,balance!AU:BD,10,FALSE)</f>
        <v>337200</v>
      </c>
    </row>
    <row r="313" spans="1:10" x14ac:dyDescent="0.3">
      <c r="A313">
        <v>311</v>
      </c>
      <c r="B313">
        <f t="shared" si="9"/>
        <v>63</v>
      </c>
      <c r="C313">
        <f t="shared" si="8"/>
        <v>2</v>
      </c>
      <c r="D313">
        <v>9026</v>
      </c>
      <c r="E313" s="1">
        <f>IF(C313=1,VLOOKUP(B313,balance!$AU:$AZ,2,FALSE),IF(C313=2,VLOOKUP(B313,balance!$AU:$AZ,3,FALSE),IF(C313=3,VLOOKUP(B313,balance!$AU:$AZ,4,FALSE),IF(C313=4,VLOOKUP(B313,balance!$AU:$AZ,5,FALSE),IF(C313=5,VLOOKUP(B313-1,balance!$AU:$AZ,6,FALSE),0)))))</f>
        <v>1500</v>
      </c>
      <c r="F313">
        <v>53</v>
      </c>
      <c r="G313">
        <f>IF(C313=1,VLOOKUP(FoxFire!B313,balance!$U:$Z,2,FALSE),IF(C313=2,VLOOKUP(B313,balance!$U:$Z,3,FALSE),IF(C313=3,VLOOKUP(B313,balance!$U:$Z,4,FALSE),IF(C313=4,VLOOKUP(B313,balance!$U:$Z,5,FALSE),IF(C313=5,VLOOKUP(B313-1,balance!$U:$Z,6,FALSE),0)))))/100</f>
        <v>1.6200000000000001E-3</v>
      </c>
      <c r="H313">
        <v>2</v>
      </c>
      <c r="I313" s="1">
        <f>IF(C313=1,VLOOKUP(FoxFire!B313,balance!$AF:$AJ,2,FALSE),IF(C313=2,VLOOKUP(B313,balance!$AF:$AJ,3,FALSE),IF(C313=3,VLOOKUP(B313,balance!$AF:$AJ,4,FALSE),IF(C313=4,VLOOKUP(B313,balance!$AF:$AJ,5,FALSE),IF(C313=5,VLOOKUP(B313,balance!$AF:$AK,6,FALSE),0)))))*1000000000000</f>
        <v>345000000000</v>
      </c>
      <c r="J313">
        <f>VLOOKUP(B313,balance!AU:BD,10,FALSE)</f>
        <v>337200</v>
      </c>
    </row>
    <row r="314" spans="1:10" x14ac:dyDescent="0.3">
      <c r="A314">
        <v>312</v>
      </c>
      <c r="B314">
        <f t="shared" si="9"/>
        <v>63</v>
      </c>
      <c r="C314">
        <f t="shared" si="8"/>
        <v>3</v>
      </c>
      <c r="D314">
        <v>9026</v>
      </c>
      <c r="E314" s="1">
        <f>IF(C314=1,VLOOKUP(B314,balance!$AU:$AZ,2,FALSE),IF(C314=2,VLOOKUP(B314,balance!$AU:$AZ,3,FALSE),IF(C314=3,VLOOKUP(B314,balance!$AU:$AZ,4,FALSE),IF(C314=4,VLOOKUP(B314,balance!$AU:$AZ,5,FALSE),IF(C314=5,VLOOKUP(B314-1,balance!$AU:$AZ,6,FALSE),0)))))</f>
        <v>1500</v>
      </c>
      <c r="F314">
        <v>53</v>
      </c>
      <c r="G314">
        <f>IF(C314=1,VLOOKUP(FoxFire!B314,balance!$U:$Z,2,FALSE),IF(C314=2,VLOOKUP(B314,balance!$U:$Z,3,FALSE),IF(C314=3,VLOOKUP(B314,balance!$U:$Z,4,FALSE),IF(C314=4,VLOOKUP(B314,balance!$U:$Z,5,FALSE),IF(C314=5,VLOOKUP(B314-1,balance!$U:$Z,6,FALSE),0)))))/100</f>
        <v>1.6200000000000001E-3</v>
      </c>
      <c r="H314">
        <v>2</v>
      </c>
      <c r="I314" s="1">
        <f>IF(C314=1,VLOOKUP(FoxFire!B314,balance!$AF:$AJ,2,FALSE),IF(C314=2,VLOOKUP(B314,balance!$AF:$AJ,3,FALSE),IF(C314=3,VLOOKUP(B314,balance!$AF:$AJ,4,FALSE),IF(C314=4,VLOOKUP(B314,balance!$AF:$AJ,5,FALSE),IF(C314=5,VLOOKUP(B314,balance!$AF:$AK,6,FALSE),0)))))*1000000000000</f>
        <v>345000000000</v>
      </c>
      <c r="J314">
        <f>VLOOKUP(B314,balance!AU:BD,10,FALSE)</f>
        <v>337200</v>
      </c>
    </row>
    <row r="315" spans="1:10" x14ac:dyDescent="0.3">
      <c r="A315">
        <v>313</v>
      </c>
      <c r="B315">
        <f t="shared" si="9"/>
        <v>63</v>
      </c>
      <c r="C315">
        <f t="shared" si="8"/>
        <v>4</v>
      </c>
      <c r="D315">
        <v>9026</v>
      </c>
      <c r="E315" s="1">
        <f>IF(C315=1,VLOOKUP(B315,balance!$AU:$AZ,2,FALSE),IF(C315=2,VLOOKUP(B315,balance!$AU:$AZ,3,FALSE),IF(C315=3,VLOOKUP(B315,balance!$AU:$AZ,4,FALSE),IF(C315=4,VLOOKUP(B315,balance!$AU:$AZ,5,FALSE),IF(C315=5,VLOOKUP(B315-1,balance!$AU:$AZ,6,FALSE),0)))))</f>
        <v>1500</v>
      </c>
      <c r="F315">
        <v>53</v>
      </c>
      <c r="G315">
        <f>IF(C315=1,VLOOKUP(FoxFire!B315,balance!$U:$Z,2,FALSE),IF(C315=2,VLOOKUP(B315,balance!$U:$Z,3,FALSE),IF(C315=3,VLOOKUP(B315,balance!$U:$Z,4,FALSE),IF(C315=4,VLOOKUP(B315,balance!$U:$Z,5,FALSE),IF(C315=5,VLOOKUP(B315-1,balance!$U:$Z,6,FALSE),0)))))/100</f>
        <v>1.6200000000000001E-3</v>
      </c>
      <c r="H315">
        <v>2</v>
      </c>
      <c r="I315" s="1">
        <f>IF(C315=1,VLOOKUP(FoxFire!B315,balance!$AF:$AJ,2,FALSE),IF(C315=2,VLOOKUP(B315,balance!$AF:$AJ,3,FALSE),IF(C315=3,VLOOKUP(B315,balance!$AF:$AJ,4,FALSE),IF(C315=4,VLOOKUP(B315,balance!$AF:$AJ,5,FALSE),IF(C315=5,VLOOKUP(B315,balance!$AF:$AK,6,FALSE),0)))))*1000000000000</f>
        <v>345000000000</v>
      </c>
      <c r="J315">
        <f>VLOOKUP(B315,balance!AU:BD,10,FALSE)</f>
        <v>337200</v>
      </c>
    </row>
    <row r="316" spans="1:10" x14ac:dyDescent="0.3">
      <c r="A316">
        <v>314</v>
      </c>
      <c r="B316">
        <f t="shared" si="9"/>
        <v>64</v>
      </c>
      <c r="C316">
        <f t="shared" si="8"/>
        <v>5</v>
      </c>
      <c r="D316">
        <v>9026</v>
      </c>
      <c r="E316" s="1">
        <f>IF(C316=1,VLOOKUP(B316,balance!$AU:$AZ,2,FALSE),IF(C316=2,VLOOKUP(B316,balance!$AU:$AZ,3,FALSE),IF(C316=3,VLOOKUP(B316,balance!$AU:$AZ,4,FALSE),IF(C316=4,VLOOKUP(B316,balance!$AU:$AZ,5,FALSE),IF(C316=5,VLOOKUP(B316-1,balance!$AU:$AZ,6,FALSE),0)))))</f>
        <v>10200</v>
      </c>
      <c r="F316">
        <v>53</v>
      </c>
      <c r="G316">
        <f>IF(C316=1,VLOOKUP(FoxFire!B316,balance!$U:$Z,2,FALSE),IF(C316=2,VLOOKUP(B316,balance!$U:$Z,3,FALSE),IF(C316=3,VLOOKUP(B316,balance!$U:$Z,4,FALSE),IF(C316=4,VLOOKUP(B316,balance!$U:$Z,5,FALSE),IF(C316=5,VLOOKUP(B316-1,balance!$U:$Z,6,FALSE),0)))))/100</f>
        <v>0.73670000000000002</v>
      </c>
      <c r="H316">
        <v>2</v>
      </c>
      <c r="I316" s="1">
        <f>IF(C316=1,VLOOKUP(FoxFire!B316,balance!$AF:$AJ,2,FALSE),IF(C316=2,VLOOKUP(B316,balance!$AF:$AJ,3,FALSE),IF(C316=3,VLOOKUP(B316,balance!$AF:$AJ,4,FALSE),IF(C316=4,VLOOKUP(B316,balance!$AF:$AJ,5,FALSE),IF(C316=5,VLOOKUP(B316,balance!$AF:$AK,6,FALSE),0)))))*1000000000000</f>
        <v>1420000000000</v>
      </c>
      <c r="J316">
        <f>VLOOKUP(B316,balance!AU:BD,10,FALSE)</f>
        <v>353120</v>
      </c>
    </row>
    <row r="317" spans="1:10" x14ac:dyDescent="0.3">
      <c r="A317">
        <v>315</v>
      </c>
      <c r="B317">
        <f t="shared" si="9"/>
        <v>64</v>
      </c>
      <c r="C317">
        <f t="shared" si="8"/>
        <v>1</v>
      </c>
      <c r="D317">
        <v>9026</v>
      </c>
      <c r="E317" s="1">
        <f>IF(C317=1,VLOOKUP(B317,balance!$AU:$AZ,2,FALSE),IF(C317=2,VLOOKUP(B317,balance!$AU:$AZ,3,FALSE),IF(C317=3,VLOOKUP(B317,balance!$AU:$AZ,4,FALSE),IF(C317=4,VLOOKUP(B317,balance!$AU:$AZ,5,FALSE),IF(C317=5,VLOOKUP(B317-1,balance!$AU:$AZ,6,FALSE),0)))))</f>
        <v>1500</v>
      </c>
      <c r="F317">
        <v>53</v>
      </c>
      <c r="G317">
        <f>IF(C317=1,VLOOKUP(FoxFire!B317,balance!$U:$Z,2,FALSE),IF(C317=2,VLOOKUP(B317,balance!$U:$Z,3,FALSE),IF(C317=3,VLOOKUP(B317,balance!$U:$Z,4,FALSE),IF(C317=4,VLOOKUP(B317,balance!$U:$Z,5,FALSE),IF(C317=5,VLOOKUP(B317-1,balance!$U:$Z,6,FALSE),0)))))/100</f>
        <v>1.6300000000000002E-3</v>
      </c>
      <c r="H317">
        <v>2</v>
      </c>
      <c r="I317" s="1">
        <f>IF(C317=1,VLOOKUP(FoxFire!B317,balance!$AF:$AJ,2,FALSE),IF(C317=2,VLOOKUP(B317,balance!$AF:$AJ,3,FALSE),IF(C317=3,VLOOKUP(B317,balance!$AF:$AJ,4,FALSE),IF(C317=4,VLOOKUP(B317,balance!$AF:$AJ,5,FALSE),IF(C317=5,VLOOKUP(B317,balance!$AF:$AK,6,FALSE),0)))))*1000000000000</f>
        <v>355000000000</v>
      </c>
      <c r="J317">
        <f>VLOOKUP(B317,balance!AU:BD,10,FALSE)</f>
        <v>353120</v>
      </c>
    </row>
    <row r="318" spans="1:10" x14ac:dyDescent="0.3">
      <c r="A318">
        <v>316</v>
      </c>
      <c r="B318">
        <f t="shared" si="9"/>
        <v>64</v>
      </c>
      <c r="C318">
        <f t="shared" si="8"/>
        <v>2</v>
      </c>
      <c r="D318">
        <v>9026</v>
      </c>
      <c r="E318" s="1">
        <f>IF(C318=1,VLOOKUP(B318,balance!$AU:$AZ,2,FALSE),IF(C318=2,VLOOKUP(B318,balance!$AU:$AZ,3,FALSE),IF(C318=3,VLOOKUP(B318,balance!$AU:$AZ,4,FALSE),IF(C318=4,VLOOKUP(B318,balance!$AU:$AZ,5,FALSE),IF(C318=5,VLOOKUP(B318-1,balance!$AU:$AZ,6,FALSE),0)))))</f>
        <v>1500</v>
      </c>
      <c r="F318">
        <v>53</v>
      </c>
      <c r="G318">
        <f>IF(C318=1,VLOOKUP(FoxFire!B318,balance!$U:$Z,2,FALSE),IF(C318=2,VLOOKUP(B318,balance!$U:$Z,3,FALSE),IF(C318=3,VLOOKUP(B318,balance!$U:$Z,4,FALSE),IF(C318=4,VLOOKUP(B318,balance!$U:$Z,5,FALSE),IF(C318=5,VLOOKUP(B318-1,balance!$U:$Z,6,FALSE),0)))))/100</f>
        <v>1.6300000000000002E-3</v>
      </c>
      <c r="H318">
        <v>2</v>
      </c>
      <c r="I318" s="1">
        <f>IF(C318=1,VLOOKUP(FoxFire!B318,balance!$AF:$AJ,2,FALSE),IF(C318=2,VLOOKUP(B318,balance!$AF:$AJ,3,FALSE),IF(C318=3,VLOOKUP(B318,balance!$AF:$AJ,4,FALSE),IF(C318=4,VLOOKUP(B318,balance!$AF:$AJ,5,FALSE),IF(C318=5,VLOOKUP(B318,balance!$AF:$AK,6,FALSE),0)))))*1000000000000</f>
        <v>355000000000</v>
      </c>
      <c r="J318">
        <f>VLOOKUP(B318,balance!AU:BD,10,FALSE)</f>
        <v>353120</v>
      </c>
    </row>
    <row r="319" spans="1:10" x14ac:dyDescent="0.3">
      <c r="A319">
        <v>317</v>
      </c>
      <c r="B319">
        <f t="shared" si="9"/>
        <v>64</v>
      </c>
      <c r="C319">
        <f t="shared" si="8"/>
        <v>3</v>
      </c>
      <c r="D319">
        <v>9026</v>
      </c>
      <c r="E319" s="1">
        <f>IF(C319=1,VLOOKUP(B319,balance!$AU:$AZ,2,FALSE),IF(C319=2,VLOOKUP(B319,balance!$AU:$AZ,3,FALSE),IF(C319=3,VLOOKUP(B319,balance!$AU:$AZ,4,FALSE),IF(C319=4,VLOOKUP(B319,balance!$AU:$AZ,5,FALSE),IF(C319=5,VLOOKUP(B319-1,balance!$AU:$AZ,6,FALSE),0)))))</f>
        <v>1500</v>
      </c>
      <c r="F319">
        <v>53</v>
      </c>
      <c r="G319">
        <f>IF(C319=1,VLOOKUP(FoxFire!B319,balance!$U:$Z,2,FALSE),IF(C319=2,VLOOKUP(B319,balance!$U:$Z,3,FALSE),IF(C319=3,VLOOKUP(B319,balance!$U:$Z,4,FALSE),IF(C319=4,VLOOKUP(B319,balance!$U:$Z,5,FALSE),IF(C319=5,VLOOKUP(B319-1,balance!$U:$Z,6,FALSE),0)))))/100</f>
        <v>1.6300000000000002E-3</v>
      </c>
      <c r="H319">
        <v>2</v>
      </c>
      <c r="I319" s="1">
        <f>IF(C319=1,VLOOKUP(FoxFire!B319,balance!$AF:$AJ,2,FALSE),IF(C319=2,VLOOKUP(B319,balance!$AF:$AJ,3,FALSE),IF(C319=3,VLOOKUP(B319,balance!$AF:$AJ,4,FALSE),IF(C319=4,VLOOKUP(B319,balance!$AF:$AJ,5,FALSE),IF(C319=5,VLOOKUP(B319,balance!$AF:$AK,6,FALSE),0)))))*1000000000000</f>
        <v>355000000000</v>
      </c>
      <c r="J319">
        <f>VLOOKUP(B319,balance!AU:BD,10,FALSE)</f>
        <v>353120</v>
      </c>
    </row>
    <row r="320" spans="1:10" x14ac:dyDescent="0.3">
      <c r="A320">
        <v>318</v>
      </c>
      <c r="B320">
        <f t="shared" si="9"/>
        <v>64</v>
      </c>
      <c r="C320">
        <f t="shared" si="8"/>
        <v>4</v>
      </c>
      <c r="D320">
        <v>9026</v>
      </c>
      <c r="E320" s="1">
        <f>IF(C320=1,VLOOKUP(B320,balance!$AU:$AZ,2,FALSE),IF(C320=2,VLOOKUP(B320,balance!$AU:$AZ,3,FALSE),IF(C320=3,VLOOKUP(B320,balance!$AU:$AZ,4,FALSE),IF(C320=4,VLOOKUP(B320,balance!$AU:$AZ,5,FALSE),IF(C320=5,VLOOKUP(B320-1,balance!$AU:$AZ,6,FALSE),0)))))</f>
        <v>1500</v>
      </c>
      <c r="F320">
        <v>53</v>
      </c>
      <c r="G320">
        <f>IF(C320=1,VLOOKUP(FoxFire!B320,balance!$U:$Z,2,FALSE),IF(C320=2,VLOOKUP(B320,balance!$U:$Z,3,FALSE),IF(C320=3,VLOOKUP(B320,balance!$U:$Z,4,FALSE),IF(C320=4,VLOOKUP(B320,balance!$U:$Z,5,FALSE),IF(C320=5,VLOOKUP(B320-1,balance!$U:$Z,6,FALSE),0)))))/100</f>
        <v>1.6300000000000002E-3</v>
      </c>
      <c r="H320">
        <v>2</v>
      </c>
      <c r="I320" s="1">
        <f>IF(C320=1,VLOOKUP(FoxFire!B320,balance!$AF:$AJ,2,FALSE),IF(C320=2,VLOOKUP(B320,balance!$AF:$AJ,3,FALSE),IF(C320=3,VLOOKUP(B320,balance!$AF:$AJ,4,FALSE),IF(C320=4,VLOOKUP(B320,balance!$AF:$AJ,5,FALSE),IF(C320=5,VLOOKUP(B320,balance!$AF:$AK,6,FALSE),0)))))*1000000000000</f>
        <v>355000000000</v>
      </c>
      <c r="J320">
        <f>VLOOKUP(B320,balance!AU:BD,10,FALSE)</f>
        <v>353120</v>
      </c>
    </row>
    <row r="321" spans="1:10" x14ac:dyDescent="0.3">
      <c r="A321">
        <v>319</v>
      </c>
      <c r="B321">
        <f t="shared" si="9"/>
        <v>65</v>
      </c>
      <c r="C321">
        <f t="shared" si="8"/>
        <v>5</v>
      </c>
      <c r="D321">
        <v>9026</v>
      </c>
      <c r="E321" s="1">
        <f>IF(C321=1,VLOOKUP(B321,balance!$AU:$AZ,2,FALSE),IF(C321=2,VLOOKUP(B321,balance!$AU:$AZ,3,FALSE),IF(C321=3,VLOOKUP(B321,balance!$AU:$AZ,4,FALSE),IF(C321=4,VLOOKUP(B321,balance!$AU:$AZ,5,FALSE),IF(C321=5,VLOOKUP(B321-1,balance!$AU:$AZ,6,FALSE),0)))))</f>
        <v>10200</v>
      </c>
      <c r="F321">
        <v>53</v>
      </c>
      <c r="G321">
        <f>IF(C321=1,VLOOKUP(FoxFire!B321,balance!$U:$Z,2,FALSE),IF(C321=2,VLOOKUP(B321,balance!$U:$Z,3,FALSE),IF(C321=3,VLOOKUP(B321,balance!$U:$Z,4,FALSE),IF(C321=4,VLOOKUP(B321,balance!$U:$Z,5,FALSE),IF(C321=5,VLOOKUP(B321-1,balance!$U:$Z,6,FALSE),0)))))/100</f>
        <v>0.81600000000000006</v>
      </c>
      <c r="H321">
        <v>2</v>
      </c>
      <c r="I321" s="1">
        <f>IF(C321=1,VLOOKUP(FoxFire!B321,balance!$AF:$AJ,2,FALSE),IF(C321=2,VLOOKUP(B321,balance!$AF:$AJ,3,FALSE),IF(C321=3,VLOOKUP(B321,balance!$AF:$AJ,4,FALSE),IF(C321=4,VLOOKUP(B321,balance!$AF:$AJ,5,FALSE),IF(C321=5,VLOOKUP(B321,balance!$AF:$AK,6,FALSE),0)))))*1000000000000</f>
        <v>1460000000000</v>
      </c>
      <c r="J321">
        <f>VLOOKUP(B321,balance!AU:BD,10,FALSE)</f>
        <v>368650</v>
      </c>
    </row>
    <row r="322" spans="1:10" x14ac:dyDescent="0.3">
      <c r="A322">
        <v>320</v>
      </c>
      <c r="B322">
        <f t="shared" si="9"/>
        <v>65</v>
      </c>
      <c r="C322">
        <f t="shared" si="8"/>
        <v>1</v>
      </c>
      <c r="D322">
        <v>9026</v>
      </c>
      <c r="E322" s="1">
        <f>IF(C322=1,VLOOKUP(B322,balance!$AU:$AZ,2,FALSE),IF(C322=2,VLOOKUP(B322,balance!$AU:$AZ,3,FALSE),IF(C322=3,VLOOKUP(B322,balance!$AU:$AZ,4,FALSE),IF(C322=4,VLOOKUP(B322,balance!$AU:$AZ,5,FALSE),IF(C322=5,VLOOKUP(B322-1,balance!$AU:$AZ,6,FALSE),0)))))</f>
        <v>1500</v>
      </c>
      <c r="F322">
        <v>53</v>
      </c>
      <c r="G322">
        <f>IF(C322=1,VLOOKUP(FoxFire!B322,balance!$U:$Z,2,FALSE),IF(C322=2,VLOOKUP(B322,balance!$U:$Z,3,FALSE),IF(C322=3,VLOOKUP(B322,balance!$U:$Z,4,FALSE),IF(C322=4,VLOOKUP(B322,balance!$U:$Z,5,FALSE),IF(C322=5,VLOOKUP(B322-1,balance!$U:$Z,6,FALSE),0)))))/100</f>
        <v>1.64E-3</v>
      </c>
      <c r="H322">
        <v>2</v>
      </c>
      <c r="I322" s="1">
        <f>IF(C322=1,VLOOKUP(FoxFire!B322,balance!$AF:$AJ,2,FALSE),IF(C322=2,VLOOKUP(B322,balance!$AF:$AJ,3,FALSE),IF(C322=3,VLOOKUP(B322,balance!$AF:$AJ,4,FALSE),IF(C322=4,VLOOKUP(B322,balance!$AF:$AJ,5,FALSE),IF(C322=5,VLOOKUP(B322,balance!$AF:$AK,6,FALSE),0)))))*1000000000000</f>
        <v>365000000000</v>
      </c>
      <c r="J322">
        <f>VLOOKUP(B322,balance!AU:BD,10,FALSE)</f>
        <v>368650</v>
      </c>
    </row>
    <row r="323" spans="1:10" x14ac:dyDescent="0.3">
      <c r="A323">
        <v>321</v>
      </c>
      <c r="B323">
        <f t="shared" si="9"/>
        <v>65</v>
      </c>
      <c r="C323">
        <f t="shared" si="8"/>
        <v>2</v>
      </c>
      <c r="D323">
        <v>9026</v>
      </c>
      <c r="E323" s="1">
        <f>IF(C323=1,VLOOKUP(B323,balance!$AU:$AZ,2,FALSE),IF(C323=2,VLOOKUP(B323,balance!$AU:$AZ,3,FALSE),IF(C323=3,VLOOKUP(B323,balance!$AU:$AZ,4,FALSE),IF(C323=4,VLOOKUP(B323,balance!$AU:$AZ,5,FALSE),IF(C323=5,VLOOKUP(B323-1,balance!$AU:$AZ,6,FALSE),0)))))</f>
        <v>1500</v>
      </c>
      <c r="F323">
        <v>53</v>
      </c>
      <c r="G323">
        <f>IF(C323=1,VLOOKUP(FoxFire!B323,balance!$U:$Z,2,FALSE),IF(C323=2,VLOOKUP(B323,balance!$U:$Z,3,FALSE),IF(C323=3,VLOOKUP(B323,balance!$U:$Z,4,FALSE),IF(C323=4,VLOOKUP(B323,balance!$U:$Z,5,FALSE),IF(C323=5,VLOOKUP(B323-1,balance!$U:$Z,6,FALSE),0)))))/100</f>
        <v>1.64E-3</v>
      </c>
      <c r="H323">
        <v>2</v>
      </c>
      <c r="I323" s="1">
        <f>IF(C323=1,VLOOKUP(FoxFire!B323,balance!$AF:$AJ,2,FALSE),IF(C323=2,VLOOKUP(B323,balance!$AF:$AJ,3,FALSE),IF(C323=3,VLOOKUP(B323,balance!$AF:$AJ,4,FALSE),IF(C323=4,VLOOKUP(B323,balance!$AF:$AJ,5,FALSE),IF(C323=5,VLOOKUP(B323,balance!$AF:$AK,6,FALSE),0)))))*1000000000000</f>
        <v>365000000000</v>
      </c>
      <c r="J323">
        <f>VLOOKUP(B323,balance!AU:BD,10,FALSE)</f>
        <v>368650</v>
      </c>
    </row>
    <row r="324" spans="1:10" x14ac:dyDescent="0.3">
      <c r="A324">
        <v>322</v>
      </c>
      <c r="B324">
        <f t="shared" si="9"/>
        <v>65</v>
      </c>
      <c r="C324">
        <f t="shared" si="8"/>
        <v>3</v>
      </c>
      <c r="D324">
        <v>9026</v>
      </c>
      <c r="E324" s="1">
        <f>IF(C324=1,VLOOKUP(B324,balance!$AU:$AZ,2,FALSE),IF(C324=2,VLOOKUP(B324,balance!$AU:$AZ,3,FALSE),IF(C324=3,VLOOKUP(B324,balance!$AU:$AZ,4,FALSE),IF(C324=4,VLOOKUP(B324,balance!$AU:$AZ,5,FALSE),IF(C324=5,VLOOKUP(B324-1,balance!$AU:$AZ,6,FALSE),0)))))</f>
        <v>1500</v>
      </c>
      <c r="F324">
        <v>53</v>
      </c>
      <c r="G324">
        <f>IF(C324=1,VLOOKUP(FoxFire!B324,balance!$U:$Z,2,FALSE),IF(C324=2,VLOOKUP(B324,balance!$U:$Z,3,FALSE),IF(C324=3,VLOOKUP(B324,balance!$U:$Z,4,FALSE),IF(C324=4,VLOOKUP(B324,balance!$U:$Z,5,FALSE),IF(C324=5,VLOOKUP(B324-1,balance!$U:$Z,6,FALSE),0)))))/100</f>
        <v>1.64E-3</v>
      </c>
      <c r="H324">
        <v>2</v>
      </c>
      <c r="I324" s="1">
        <f>IF(C324=1,VLOOKUP(FoxFire!B324,balance!$AF:$AJ,2,FALSE),IF(C324=2,VLOOKUP(B324,balance!$AF:$AJ,3,FALSE),IF(C324=3,VLOOKUP(B324,balance!$AF:$AJ,4,FALSE),IF(C324=4,VLOOKUP(B324,balance!$AF:$AJ,5,FALSE),IF(C324=5,VLOOKUP(B324,balance!$AF:$AK,6,FALSE),0)))))*1000000000000</f>
        <v>365000000000</v>
      </c>
      <c r="J324">
        <f>VLOOKUP(B324,balance!AU:BD,10,FALSE)</f>
        <v>368650</v>
      </c>
    </row>
    <row r="325" spans="1:10" x14ac:dyDescent="0.3">
      <c r="A325">
        <v>323</v>
      </c>
      <c r="B325">
        <f t="shared" si="9"/>
        <v>65</v>
      </c>
      <c r="C325">
        <f t="shared" si="8"/>
        <v>4</v>
      </c>
      <c r="D325">
        <v>9026</v>
      </c>
      <c r="E325" s="1">
        <f>IF(C325=1,VLOOKUP(B325,balance!$AU:$AZ,2,FALSE),IF(C325=2,VLOOKUP(B325,balance!$AU:$AZ,3,FALSE),IF(C325=3,VLOOKUP(B325,balance!$AU:$AZ,4,FALSE),IF(C325=4,VLOOKUP(B325,balance!$AU:$AZ,5,FALSE),IF(C325=5,VLOOKUP(B325-1,balance!$AU:$AZ,6,FALSE),0)))))</f>
        <v>1500</v>
      </c>
      <c r="F325">
        <v>53</v>
      </c>
      <c r="G325">
        <f>IF(C325=1,VLOOKUP(FoxFire!B325,balance!$U:$Z,2,FALSE),IF(C325=2,VLOOKUP(B325,balance!$U:$Z,3,FALSE),IF(C325=3,VLOOKUP(B325,balance!$U:$Z,4,FALSE),IF(C325=4,VLOOKUP(B325,balance!$U:$Z,5,FALSE),IF(C325=5,VLOOKUP(B325-1,balance!$U:$Z,6,FALSE),0)))))/100</f>
        <v>1.64E-3</v>
      </c>
      <c r="H325">
        <v>2</v>
      </c>
      <c r="I325" s="1">
        <f>IF(C325=1,VLOOKUP(FoxFire!B325,balance!$AF:$AJ,2,FALSE),IF(C325=2,VLOOKUP(B325,balance!$AF:$AJ,3,FALSE),IF(C325=3,VLOOKUP(B325,balance!$AF:$AJ,4,FALSE),IF(C325=4,VLOOKUP(B325,balance!$AF:$AJ,5,FALSE),IF(C325=5,VLOOKUP(B325,balance!$AF:$AK,6,FALSE),0)))))*1000000000000</f>
        <v>365000000000</v>
      </c>
      <c r="J325">
        <f>VLOOKUP(B325,balance!AU:BD,10,FALSE)</f>
        <v>368650</v>
      </c>
    </row>
    <row r="326" spans="1:10" x14ac:dyDescent="0.3">
      <c r="A326">
        <v>324</v>
      </c>
      <c r="B326">
        <f t="shared" si="9"/>
        <v>66</v>
      </c>
      <c r="C326">
        <f t="shared" si="8"/>
        <v>5</v>
      </c>
      <c r="D326">
        <v>9026</v>
      </c>
      <c r="E326" s="1">
        <f>IF(C326=1,VLOOKUP(B326,balance!$AU:$AZ,2,FALSE),IF(C326=2,VLOOKUP(B326,balance!$AU:$AZ,3,FALSE),IF(C326=3,VLOOKUP(B326,balance!$AU:$AZ,4,FALSE),IF(C326=4,VLOOKUP(B326,balance!$AU:$AZ,5,FALSE),IF(C326=5,VLOOKUP(B326-1,balance!$AU:$AZ,6,FALSE),0)))))</f>
        <v>11400</v>
      </c>
      <c r="F326">
        <v>53</v>
      </c>
      <c r="G326">
        <f>IF(C326=1,VLOOKUP(FoxFire!B326,balance!$U:$Z,2,FALSE),IF(C326=2,VLOOKUP(B326,balance!$U:$Z,3,FALSE),IF(C326=3,VLOOKUP(B326,balance!$U:$Z,4,FALSE),IF(C326=4,VLOOKUP(B326,balance!$U:$Z,5,FALSE),IF(C326=5,VLOOKUP(B326-1,balance!$U:$Z,6,FALSE),0)))))/100</f>
        <v>0.90380000000000005</v>
      </c>
      <c r="H326">
        <v>2</v>
      </c>
      <c r="I326" s="1">
        <f>IF(C326=1,VLOOKUP(FoxFire!B326,balance!$AF:$AJ,2,FALSE),IF(C326=2,VLOOKUP(B326,balance!$AF:$AJ,3,FALSE),IF(C326=3,VLOOKUP(B326,balance!$AF:$AJ,4,FALSE),IF(C326=4,VLOOKUP(B326,balance!$AF:$AJ,5,FALSE),IF(C326=5,VLOOKUP(B326,balance!$AF:$AK,6,FALSE),0)))))*1000000000000</f>
        <v>1500000000000</v>
      </c>
      <c r="J326">
        <f>VLOOKUP(B326,balance!AU:BD,10,FALSE)</f>
        <v>385000</v>
      </c>
    </row>
    <row r="327" spans="1:10" x14ac:dyDescent="0.3">
      <c r="A327">
        <v>325</v>
      </c>
      <c r="B327">
        <f t="shared" si="9"/>
        <v>66</v>
      </c>
      <c r="C327">
        <f t="shared" si="8"/>
        <v>1</v>
      </c>
      <c r="D327">
        <v>9026</v>
      </c>
      <c r="E327" s="1">
        <f>IF(C327=1,VLOOKUP(B327,balance!$AU:$AZ,2,FALSE),IF(C327=2,VLOOKUP(B327,balance!$AU:$AZ,3,FALSE),IF(C327=3,VLOOKUP(B327,balance!$AU:$AZ,4,FALSE),IF(C327=4,VLOOKUP(B327,balance!$AU:$AZ,5,FALSE),IF(C327=5,VLOOKUP(B327-1,balance!$AU:$AZ,6,FALSE),0)))))</f>
        <v>1500</v>
      </c>
      <c r="F327">
        <v>53</v>
      </c>
      <c r="G327">
        <f>IF(C327=1,VLOOKUP(FoxFire!B327,balance!$U:$Z,2,FALSE),IF(C327=2,VLOOKUP(B327,balance!$U:$Z,3,FALSE),IF(C327=3,VLOOKUP(B327,balance!$U:$Z,4,FALSE),IF(C327=4,VLOOKUP(B327,balance!$U:$Z,5,FALSE),IF(C327=5,VLOOKUP(B327-1,balance!$U:$Z,6,FALSE),0)))))/100</f>
        <v>1.65E-3</v>
      </c>
      <c r="H327">
        <v>2</v>
      </c>
      <c r="I327" s="1">
        <f>IF(C327=1,VLOOKUP(FoxFire!B327,balance!$AF:$AJ,2,FALSE),IF(C327=2,VLOOKUP(B327,balance!$AF:$AJ,3,FALSE),IF(C327=3,VLOOKUP(B327,balance!$AF:$AJ,4,FALSE),IF(C327=4,VLOOKUP(B327,balance!$AF:$AJ,5,FALSE),IF(C327=5,VLOOKUP(B327,balance!$AF:$AK,6,FALSE),0)))))*1000000000000</f>
        <v>375000000000</v>
      </c>
      <c r="J327">
        <f>VLOOKUP(B327,balance!AU:BD,10,FALSE)</f>
        <v>385000</v>
      </c>
    </row>
    <row r="328" spans="1:10" x14ac:dyDescent="0.3">
      <c r="A328">
        <v>326</v>
      </c>
      <c r="B328">
        <f t="shared" si="9"/>
        <v>66</v>
      </c>
      <c r="C328">
        <f t="shared" ref="C328:C391" si="10">C323</f>
        <v>2</v>
      </c>
      <c r="D328">
        <v>9026</v>
      </c>
      <c r="E328" s="1">
        <f>IF(C328=1,VLOOKUP(B328,balance!$AU:$AZ,2,FALSE),IF(C328=2,VLOOKUP(B328,balance!$AU:$AZ,3,FALSE),IF(C328=3,VLOOKUP(B328,balance!$AU:$AZ,4,FALSE),IF(C328=4,VLOOKUP(B328,balance!$AU:$AZ,5,FALSE),IF(C328=5,VLOOKUP(B328-1,balance!$AU:$AZ,6,FALSE),0)))))</f>
        <v>1500</v>
      </c>
      <c r="F328">
        <v>53</v>
      </c>
      <c r="G328">
        <f>IF(C328=1,VLOOKUP(FoxFire!B328,balance!$U:$Z,2,FALSE),IF(C328=2,VLOOKUP(B328,balance!$U:$Z,3,FALSE),IF(C328=3,VLOOKUP(B328,balance!$U:$Z,4,FALSE),IF(C328=4,VLOOKUP(B328,balance!$U:$Z,5,FALSE),IF(C328=5,VLOOKUP(B328-1,balance!$U:$Z,6,FALSE),0)))))/100</f>
        <v>1.65E-3</v>
      </c>
      <c r="H328">
        <v>2</v>
      </c>
      <c r="I328" s="1">
        <f>IF(C328=1,VLOOKUP(FoxFire!B328,balance!$AF:$AJ,2,FALSE),IF(C328=2,VLOOKUP(B328,balance!$AF:$AJ,3,FALSE),IF(C328=3,VLOOKUP(B328,balance!$AF:$AJ,4,FALSE),IF(C328=4,VLOOKUP(B328,balance!$AF:$AJ,5,FALSE),IF(C328=5,VLOOKUP(B328,balance!$AF:$AK,6,FALSE),0)))))*1000000000000</f>
        <v>375000000000</v>
      </c>
      <c r="J328">
        <f>VLOOKUP(B328,balance!AU:BD,10,FALSE)</f>
        <v>385000</v>
      </c>
    </row>
    <row r="329" spans="1:10" x14ac:dyDescent="0.3">
      <c r="A329">
        <v>327</v>
      </c>
      <c r="B329">
        <f t="shared" si="9"/>
        <v>66</v>
      </c>
      <c r="C329">
        <f t="shared" si="10"/>
        <v>3</v>
      </c>
      <c r="D329">
        <v>9026</v>
      </c>
      <c r="E329" s="1">
        <f>IF(C329=1,VLOOKUP(B329,balance!$AU:$AZ,2,FALSE),IF(C329=2,VLOOKUP(B329,balance!$AU:$AZ,3,FALSE),IF(C329=3,VLOOKUP(B329,balance!$AU:$AZ,4,FALSE),IF(C329=4,VLOOKUP(B329,balance!$AU:$AZ,5,FALSE),IF(C329=5,VLOOKUP(B329-1,balance!$AU:$AZ,6,FALSE),0)))))</f>
        <v>1500</v>
      </c>
      <c r="F329">
        <v>53</v>
      </c>
      <c r="G329">
        <f>IF(C329=1,VLOOKUP(FoxFire!B329,balance!$U:$Z,2,FALSE),IF(C329=2,VLOOKUP(B329,balance!$U:$Z,3,FALSE),IF(C329=3,VLOOKUP(B329,balance!$U:$Z,4,FALSE),IF(C329=4,VLOOKUP(B329,balance!$U:$Z,5,FALSE),IF(C329=5,VLOOKUP(B329-1,balance!$U:$Z,6,FALSE),0)))))/100</f>
        <v>1.65E-3</v>
      </c>
      <c r="H329">
        <v>2</v>
      </c>
      <c r="I329" s="1">
        <f>IF(C329=1,VLOOKUP(FoxFire!B329,balance!$AF:$AJ,2,FALSE),IF(C329=2,VLOOKUP(B329,balance!$AF:$AJ,3,FALSE),IF(C329=3,VLOOKUP(B329,balance!$AF:$AJ,4,FALSE),IF(C329=4,VLOOKUP(B329,balance!$AF:$AJ,5,FALSE),IF(C329=5,VLOOKUP(B329,balance!$AF:$AK,6,FALSE),0)))))*1000000000000</f>
        <v>375000000000</v>
      </c>
      <c r="J329">
        <f>VLOOKUP(B329,balance!AU:BD,10,FALSE)</f>
        <v>385000</v>
      </c>
    </row>
    <row r="330" spans="1:10" x14ac:dyDescent="0.3">
      <c r="A330">
        <v>328</v>
      </c>
      <c r="B330">
        <f t="shared" si="9"/>
        <v>66</v>
      </c>
      <c r="C330">
        <f t="shared" si="10"/>
        <v>4</v>
      </c>
      <c r="D330">
        <v>9026</v>
      </c>
      <c r="E330" s="1">
        <f>IF(C330=1,VLOOKUP(B330,balance!$AU:$AZ,2,FALSE),IF(C330=2,VLOOKUP(B330,balance!$AU:$AZ,3,FALSE),IF(C330=3,VLOOKUP(B330,balance!$AU:$AZ,4,FALSE),IF(C330=4,VLOOKUP(B330,balance!$AU:$AZ,5,FALSE),IF(C330=5,VLOOKUP(B330-1,balance!$AU:$AZ,6,FALSE),0)))))</f>
        <v>1500</v>
      </c>
      <c r="F330">
        <v>53</v>
      </c>
      <c r="G330">
        <f>IF(C330=1,VLOOKUP(FoxFire!B330,balance!$U:$Z,2,FALSE),IF(C330=2,VLOOKUP(B330,balance!$U:$Z,3,FALSE),IF(C330=3,VLOOKUP(B330,balance!$U:$Z,4,FALSE),IF(C330=4,VLOOKUP(B330,balance!$U:$Z,5,FALSE),IF(C330=5,VLOOKUP(B330-1,balance!$U:$Z,6,FALSE),0)))))/100</f>
        <v>1.65E-3</v>
      </c>
      <c r="H330">
        <v>2</v>
      </c>
      <c r="I330" s="1">
        <f>IF(C330=1,VLOOKUP(FoxFire!B330,balance!$AF:$AJ,2,FALSE),IF(C330=2,VLOOKUP(B330,balance!$AF:$AJ,3,FALSE),IF(C330=3,VLOOKUP(B330,balance!$AF:$AJ,4,FALSE),IF(C330=4,VLOOKUP(B330,balance!$AF:$AJ,5,FALSE),IF(C330=5,VLOOKUP(B330,balance!$AF:$AK,6,FALSE),0)))))*1000000000000</f>
        <v>375000000000</v>
      </c>
      <c r="J330">
        <f>VLOOKUP(B330,balance!AU:BD,10,FALSE)</f>
        <v>385000</v>
      </c>
    </row>
    <row r="331" spans="1:10" x14ac:dyDescent="0.3">
      <c r="A331">
        <v>329</v>
      </c>
      <c r="B331">
        <f t="shared" si="9"/>
        <v>67</v>
      </c>
      <c r="C331">
        <f t="shared" si="10"/>
        <v>5</v>
      </c>
      <c r="D331">
        <v>9026</v>
      </c>
      <c r="E331" s="1">
        <f>IF(C331=1,VLOOKUP(B331,balance!$AU:$AZ,2,FALSE),IF(C331=2,VLOOKUP(B331,balance!$AU:$AZ,3,FALSE),IF(C331=3,VLOOKUP(B331,balance!$AU:$AZ,4,FALSE),IF(C331=4,VLOOKUP(B331,balance!$AU:$AZ,5,FALSE),IF(C331=5,VLOOKUP(B331-1,balance!$AU:$AZ,6,FALSE),0)))))</f>
        <v>11400</v>
      </c>
      <c r="F331">
        <v>53</v>
      </c>
      <c r="G331">
        <f>IF(C331=1,VLOOKUP(FoxFire!B331,balance!$U:$Z,2,FALSE),IF(C331=2,VLOOKUP(B331,balance!$U:$Z,3,FALSE),IF(C331=3,VLOOKUP(B331,balance!$U:$Z,4,FALSE),IF(C331=4,VLOOKUP(B331,balance!$U:$Z,5,FALSE),IF(C331=5,VLOOKUP(B331-1,balance!$U:$Z,6,FALSE),0)))))/100</f>
        <v>1.0009000000000001</v>
      </c>
      <c r="H331">
        <v>2</v>
      </c>
      <c r="I331" s="1">
        <f>IF(C331=1,VLOOKUP(FoxFire!B331,balance!$AF:$AJ,2,FALSE),IF(C331=2,VLOOKUP(B331,balance!$AF:$AJ,3,FALSE),IF(C331=3,VLOOKUP(B331,balance!$AF:$AJ,4,FALSE),IF(C331=4,VLOOKUP(B331,balance!$AF:$AJ,5,FALSE),IF(C331=5,VLOOKUP(B331,balance!$AF:$AK,6,FALSE),0)))))*1000000000000</f>
        <v>1540000000000</v>
      </c>
      <c r="J331">
        <f>VLOOKUP(B331,balance!AU:BD,10,FALSE)</f>
        <v>402180</v>
      </c>
    </row>
    <row r="332" spans="1:10" x14ac:dyDescent="0.3">
      <c r="A332">
        <v>330</v>
      </c>
      <c r="B332">
        <f t="shared" ref="B332:B395" si="11">B327+1</f>
        <v>67</v>
      </c>
      <c r="C332">
        <f t="shared" si="10"/>
        <v>1</v>
      </c>
      <c r="D332">
        <v>9026</v>
      </c>
      <c r="E332" s="1">
        <f>IF(C332=1,VLOOKUP(B332,balance!$AU:$AZ,2,FALSE),IF(C332=2,VLOOKUP(B332,balance!$AU:$AZ,3,FALSE),IF(C332=3,VLOOKUP(B332,balance!$AU:$AZ,4,FALSE),IF(C332=4,VLOOKUP(B332,balance!$AU:$AZ,5,FALSE),IF(C332=5,VLOOKUP(B332-1,balance!$AU:$AZ,6,FALSE),0)))))</f>
        <v>1500</v>
      </c>
      <c r="F332">
        <v>53</v>
      </c>
      <c r="G332">
        <f>IF(C332=1,VLOOKUP(FoxFire!B332,balance!$U:$Z,2,FALSE),IF(C332=2,VLOOKUP(B332,balance!$U:$Z,3,FALSE),IF(C332=3,VLOOKUP(B332,balance!$U:$Z,4,FALSE),IF(C332=4,VLOOKUP(B332,balance!$U:$Z,5,FALSE),IF(C332=5,VLOOKUP(B332-1,balance!$U:$Z,6,FALSE),0)))))/100</f>
        <v>1.66E-3</v>
      </c>
      <c r="H332">
        <v>2</v>
      </c>
      <c r="I332" s="1">
        <f>IF(C332=1,VLOOKUP(FoxFire!B332,balance!$AF:$AJ,2,FALSE),IF(C332=2,VLOOKUP(B332,balance!$AF:$AJ,3,FALSE),IF(C332=3,VLOOKUP(B332,balance!$AF:$AJ,4,FALSE),IF(C332=4,VLOOKUP(B332,balance!$AF:$AJ,5,FALSE),IF(C332=5,VLOOKUP(B332,balance!$AF:$AK,6,FALSE),0)))))*1000000000000</f>
        <v>385000000000</v>
      </c>
      <c r="J332">
        <f>VLOOKUP(B332,balance!AU:BD,10,FALSE)</f>
        <v>402180</v>
      </c>
    </row>
    <row r="333" spans="1:10" x14ac:dyDescent="0.3">
      <c r="A333">
        <v>331</v>
      </c>
      <c r="B333">
        <f t="shared" si="11"/>
        <v>67</v>
      </c>
      <c r="C333">
        <f t="shared" si="10"/>
        <v>2</v>
      </c>
      <c r="D333">
        <v>9026</v>
      </c>
      <c r="E333" s="1">
        <f>IF(C333=1,VLOOKUP(B333,balance!$AU:$AZ,2,FALSE),IF(C333=2,VLOOKUP(B333,balance!$AU:$AZ,3,FALSE),IF(C333=3,VLOOKUP(B333,balance!$AU:$AZ,4,FALSE),IF(C333=4,VLOOKUP(B333,balance!$AU:$AZ,5,FALSE),IF(C333=5,VLOOKUP(B333-1,balance!$AU:$AZ,6,FALSE),0)))))</f>
        <v>1500</v>
      </c>
      <c r="F333">
        <v>53</v>
      </c>
      <c r="G333">
        <f>IF(C333=1,VLOOKUP(FoxFire!B333,balance!$U:$Z,2,FALSE),IF(C333=2,VLOOKUP(B333,balance!$U:$Z,3,FALSE),IF(C333=3,VLOOKUP(B333,balance!$U:$Z,4,FALSE),IF(C333=4,VLOOKUP(B333,balance!$U:$Z,5,FALSE),IF(C333=5,VLOOKUP(B333-1,balance!$U:$Z,6,FALSE),0)))))/100</f>
        <v>1.66E-3</v>
      </c>
      <c r="H333">
        <v>2</v>
      </c>
      <c r="I333" s="1">
        <f>IF(C333=1,VLOOKUP(FoxFire!B333,balance!$AF:$AJ,2,FALSE),IF(C333=2,VLOOKUP(B333,balance!$AF:$AJ,3,FALSE),IF(C333=3,VLOOKUP(B333,balance!$AF:$AJ,4,FALSE),IF(C333=4,VLOOKUP(B333,balance!$AF:$AJ,5,FALSE),IF(C333=5,VLOOKUP(B333,balance!$AF:$AK,6,FALSE),0)))))*1000000000000</f>
        <v>385000000000</v>
      </c>
      <c r="J333">
        <f>VLOOKUP(B333,balance!AU:BD,10,FALSE)</f>
        <v>402180</v>
      </c>
    </row>
    <row r="334" spans="1:10" x14ac:dyDescent="0.3">
      <c r="A334">
        <v>332</v>
      </c>
      <c r="B334">
        <f t="shared" si="11"/>
        <v>67</v>
      </c>
      <c r="C334">
        <f t="shared" si="10"/>
        <v>3</v>
      </c>
      <c r="D334">
        <v>9026</v>
      </c>
      <c r="E334" s="1">
        <f>IF(C334=1,VLOOKUP(B334,balance!$AU:$AZ,2,FALSE),IF(C334=2,VLOOKUP(B334,balance!$AU:$AZ,3,FALSE),IF(C334=3,VLOOKUP(B334,balance!$AU:$AZ,4,FALSE),IF(C334=4,VLOOKUP(B334,balance!$AU:$AZ,5,FALSE),IF(C334=5,VLOOKUP(B334-1,balance!$AU:$AZ,6,FALSE),0)))))</f>
        <v>1500</v>
      </c>
      <c r="F334">
        <v>53</v>
      </c>
      <c r="G334">
        <f>IF(C334=1,VLOOKUP(FoxFire!B334,balance!$U:$Z,2,FALSE),IF(C334=2,VLOOKUP(B334,balance!$U:$Z,3,FALSE),IF(C334=3,VLOOKUP(B334,balance!$U:$Z,4,FALSE),IF(C334=4,VLOOKUP(B334,balance!$U:$Z,5,FALSE),IF(C334=5,VLOOKUP(B334-1,balance!$U:$Z,6,FALSE),0)))))/100</f>
        <v>1.66E-3</v>
      </c>
      <c r="H334">
        <v>2</v>
      </c>
      <c r="I334" s="1">
        <f>IF(C334=1,VLOOKUP(FoxFire!B334,balance!$AF:$AJ,2,FALSE),IF(C334=2,VLOOKUP(B334,balance!$AF:$AJ,3,FALSE),IF(C334=3,VLOOKUP(B334,balance!$AF:$AJ,4,FALSE),IF(C334=4,VLOOKUP(B334,balance!$AF:$AJ,5,FALSE),IF(C334=5,VLOOKUP(B334,balance!$AF:$AK,6,FALSE),0)))))*1000000000000</f>
        <v>385000000000</v>
      </c>
      <c r="J334">
        <f>VLOOKUP(B334,balance!AU:BD,10,FALSE)</f>
        <v>402180</v>
      </c>
    </row>
    <row r="335" spans="1:10" x14ac:dyDescent="0.3">
      <c r="A335">
        <v>333</v>
      </c>
      <c r="B335">
        <f t="shared" si="11"/>
        <v>67</v>
      </c>
      <c r="C335">
        <f t="shared" si="10"/>
        <v>4</v>
      </c>
      <c r="D335">
        <v>9026</v>
      </c>
      <c r="E335" s="1">
        <f>IF(C335=1,VLOOKUP(B335,balance!$AU:$AZ,2,FALSE),IF(C335=2,VLOOKUP(B335,balance!$AU:$AZ,3,FALSE),IF(C335=3,VLOOKUP(B335,balance!$AU:$AZ,4,FALSE),IF(C335=4,VLOOKUP(B335,balance!$AU:$AZ,5,FALSE),IF(C335=5,VLOOKUP(B335-1,balance!$AU:$AZ,6,FALSE),0)))))</f>
        <v>1500</v>
      </c>
      <c r="F335">
        <v>53</v>
      </c>
      <c r="G335">
        <f>IF(C335=1,VLOOKUP(FoxFire!B335,balance!$U:$Z,2,FALSE),IF(C335=2,VLOOKUP(B335,balance!$U:$Z,3,FALSE),IF(C335=3,VLOOKUP(B335,balance!$U:$Z,4,FALSE),IF(C335=4,VLOOKUP(B335,balance!$U:$Z,5,FALSE),IF(C335=5,VLOOKUP(B335-1,balance!$U:$Z,6,FALSE),0)))))/100</f>
        <v>1.66E-3</v>
      </c>
      <c r="H335">
        <v>2</v>
      </c>
      <c r="I335" s="1">
        <f>IF(C335=1,VLOOKUP(FoxFire!B335,balance!$AF:$AJ,2,FALSE),IF(C335=2,VLOOKUP(B335,balance!$AF:$AJ,3,FALSE),IF(C335=3,VLOOKUP(B335,balance!$AF:$AJ,4,FALSE),IF(C335=4,VLOOKUP(B335,balance!$AF:$AJ,5,FALSE),IF(C335=5,VLOOKUP(B335,balance!$AF:$AK,6,FALSE),0)))))*1000000000000</f>
        <v>385000000000</v>
      </c>
      <c r="J335">
        <f>VLOOKUP(B335,balance!AU:BD,10,FALSE)</f>
        <v>402180</v>
      </c>
    </row>
    <row r="336" spans="1:10" x14ac:dyDescent="0.3">
      <c r="A336">
        <v>334</v>
      </c>
      <c r="B336">
        <f t="shared" si="11"/>
        <v>68</v>
      </c>
      <c r="C336">
        <f t="shared" si="10"/>
        <v>5</v>
      </c>
      <c r="D336">
        <v>9026</v>
      </c>
      <c r="E336" s="1">
        <f>IF(C336=1,VLOOKUP(B336,balance!$AU:$AZ,2,FALSE),IF(C336=2,VLOOKUP(B336,balance!$AU:$AZ,3,FALSE),IF(C336=3,VLOOKUP(B336,balance!$AU:$AZ,4,FALSE),IF(C336=4,VLOOKUP(B336,balance!$AU:$AZ,5,FALSE),IF(C336=5,VLOOKUP(B336-1,balance!$AU:$AZ,6,FALSE),0)))))</f>
        <v>11400</v>
      </c>
      <c r="F336">
        <v>53</v>
      </c>
      <c r="G336">
        <f>IF(C336=1,VLOOKUP(FoxFire!B336,balance!$U:$Z,2,FALSE),IF(C336=2,VLOOKUP(B336,balance!$U:$Z,3,FALSE),IF(C336=3,VLOOKUP(B336,balance!$U:$Z,4,FALSE),IF(C336=4,VLOOKUP(B336,balance!$U:$Z,5,FALSE),IF(C336=5,VLOOKUP(B336-1,balance!$U:$Z,6,FALSE),0)))))/100</f>
        <v>1.1083000000000001</v>
      </c>
      <c r="H336">
        <v>2</v>
      </c>
      <c r="I336" s="1">
        <f>IF(C336=1,VLOOKUP(FoxFire!B336,balance!$AF:$AJ,2,FALSE),IF(C336=2,VLOOKUP(B336,balance!$AF:$AJ,3,FALSE),IF(C336=3,VLOOKUP(B336,balance!$AF:$AJ,4,FALSE),IF(C336=4,VLOOKUP(B336,balance!$AF:$AJ,5,FALSE),IF(C336=5,VLOOKUP(B336,balance!$AF:$AK,6,FALSE),0)))))*1000000000000</f>
        <v>1580000000000</v>
      </c>
      <c r="J336">
        <f>VLOOKUP(B336,balance!AU:BD,10,FALSE)</f>
        <v>420200</v>
      </c>
    </row>
    <row r="337" spans="1:10" x14ac:dyDescent="0.3">
      <c r="A337">
        <v>335</v>
      </c>
      <c r="B337">
        <f t="shared" si="11"/>
        <v>68</v>
      </c>
      <c r="C337">
        <f t="shared" si="10"/>
        <v>1</v>
      </c>
      <c r="D337">
        <v>9026</v>
      </c>
      <c r="E337" s="1">
        <f>IF(C337=1,VLOOKUP(B337,balance!$AU:$AZ,2,FALSE),IF(C337=2,VLOOKUP(B337,balance!$AU:$AZ,3,FALSE),IF(C337=3,VLOOKUP(B337,balance!$AU:$AZ,4,FALSE),IF(C337=4,VLOOKUP(B337,balance!$AU:$AZ,5,FALSE),IF(C337=5,VLOOKUP(B337-1,balance!$AU:$AZ,6,FALSE),0)))))</f>
        <v>1500</v>
      </c>
      <c r="F337">
        <v>53</v>
      </c>
      <c r="G337">
        <f>IF(C337=1,VLOOKUP(FoxFire!B337,balance!$U:$Z,2,FALSE),IF(C337=2,VLOOKUP(B337,balance!$U:$Z,3,FALSE),IF(C337=3,VLOOKUP(B337,balance!$U:$Z,4,FALSE),IF(C337=4,VLOOKUP(B337,balance!$U:$Z,5,FALSE),IF(C337=5,VLOOKUP(B337-1,balance!$U:$Z,6,FALSE),0)))))/100</f>
        <v>1.67E-3</v>
      </c>
      <c r="H337">
        <v>2</v>
      </c>
      <c r="I337" s="1">
        <f>IF(C337=1,VLOOKUP(FoxFire!B337,balance!$AF:$AJ,2,FALSE),IF(C337=2,VLOOKUP(B337,balance!$AF:$AJ,3,FALSE),IF(C337=3,VLOOKUP(B337,balance!$AF:$AJ,4,FALSE),IF(C337=4,VLOOKUP(B337,balance!$AF:$AJ,5,FALSE),IF(C337=5,VLOOKUP(B337,balance!$AF:$AK,6,FALSE),0)))))*1000000000000</f>
        <v>395000000000</v>
      </c>
      <c r="J337">
        <f>VLOOKUP(B337,balance!AU:BD,10,FALSE)</f>
        <v>420200</v>
      </c>
    </row>
    <row r="338" spans="1:10" x14ac:dyDescent="0.3">
      <c r="A338">
        <v>336</v>
      </c>
      <c r="B338">
        <f t="shared" si="11"/>
        <v>68</v>
      </c>
      <c r="C338">
        <f t="shared" si="10"/>
        <v>2</v>
      </c>
      <c r="D338">
        <v>9026</v>
      </c>
      <c r="E338" s="1">
        <f>IF(C338=1,VLOOKUP(B338,balance!$AU:$AZ,2,FALSE),IF(C338=2,VLOOKUP(B338,balance!$AU:$AZ,3,FALSE),IF(C338=3,VLOOKUP(B338,balance!$AU:$AZ,4,FALSE),IF(C338=4,VLOOKUP(B338,balance!$AU:$AZ,5,FALSE),IF(C338=5,VLOOKUP(B338-1,balance!$AU:$AZ,6,FALSE),0)))))</f>
        <v>1500</v>
      </c>
      <c r="F338">
        <v>53</v>
      </c>
      <c r="G338">
        <f>IF(C338=1,VLOOKUP(FoxFire!B338,balance!$U:$Z,2,FALSE),IF(C338=2,VLOOKUP(B338,balance!$U:$Z,3,FALSE),IF(C338=3,VLOOKUP(B338,balance!$U:$Z,4,FALSE),IF(C338=4,VLOOKUP(B338,balance!$U:$Z,5,FALSE),IF(C338=5,VLOOKUP(B338-1,balance!$U:$Z,6,FALSE),0)))))/100</f>
        <v>1.67E-3</v>
      </c>
      <c r="H338">
        <v>2</v>
      </c>
      <c r="I338" s="1">
        <f>IF(C338=1,VLOOKUP(FoxFire!B338,balance!$AF:$AJ,2,FALSE),IF(C338=2,VLOOKUP(B338,balance!$AF:$AJ,3,FALSE),IF(C338=3,VLOOKUP(B338,balance!$AF:$AJ,4,FALSE),IF(C338=4,VLOOKUP(B338,balance!$AF:$AJ,5,FALSE),IF(C338=5,VLOOKUP(B338,balance!$AF:$AK,6,FALSE),0)))))*1000000000000</f>
        <v>395000000000</v>
      </c>
      <c r="J338">
        <f>VLOOKUP(B338,balance!AU:BD,10,FALSE)</f>
        <v>420200</v>
      </c>
    </row>
    <row r="339" spans="1:10" x14ac:dyDescent="0.3">
      <c r="A339">
        <v>337</v>
      </c>
      <c r="B339">
        <f t="shared" si="11"/>
        <v>68</v>
      </c>
      <c r="C339">
        <f t="shared" si="10"/>
        <v>3</v>
      </c>
      <c r="D339">
        <v>9026</v>
      </c>
      <c r="E339" s="1">
        <f>IF(C339=1,VLOOKUP(B339,balance!$AU:$AZ,2,FALSE),IF(C339=2,VLOOKUP(B339,balance!$AU:$AZ,3,FALSE),IF(C339=3,VLOOKUP(B339,balance!$AU:$AZ,4,FALSE),IF(C339=4,VLOOKUP(B339,balance!$AU:$AZ,5,FALSE),IF(C339=5,VLOOKUP(B339-1,balance!$AU:$AZ,6,FALSE),0)))))</f>
        <v>1500</v>
      </c>
      <c r="F339">
        <v>53</v>
      </c>
      <c r="G339">
        <f>IF(C339=1,VLOOKUP(FoxFire!B339,balance!$U:$Z,2,FALSE),IF(C339=2,VLOOKUP(B339,balance!$U:$Z,3,FALSE),IF(C339=3,VLOOKUP(B339,balance!$U:$Z,4,FALSE),IF(C339=4,VLOOKUP(B339,balance!$U:$Z,5,FALSE),IF(C339=5,VLOOKUP(B339-1,balance!$U:$Z,6,FALSE),0)))))/100</f>
        <v>1.67E-3</v>
      </c>
      <c r="H339">
        <v>2</v>
      </c>
      <c r="I339" s="1">
        <f>IF(C339=1,VLOOKUP(FoxFire!B339,balance!$AF:$AJ,2,FALSE),IF(C339=2,VLOOKUP(B339,balance!$AF:$AJ,3,FALSE),IF(C339=3,VLOOKUP(B339,balance!$AF:$AJ,4,FALSE),IF(C339=4,VLOOKUP(B339,balance!$AF:$AJ,5,FALSE),IF(C339=5,VLOOKUP(B339,balance!$AF:$AK,6,FALSE),0)))))*1000000000000</f>
        <v>395000000000</v>
      </c>
      <c r="J339">
        <f>VLOOKUP(B339,balance!AU:BD,10,FALSE)</f>
        <v>420200</v>
      </c>
    </row>
    <row r="340" spans="1:10" x14ac:dyDescent="0.3">
      <c r="A340">
        <v>338</v>
      </c>
      <c r="B340">
        <f t="shared" si="11"/>
        <v>68</v>
      </c>
      <c r="C340">
        <f t="shared" si="10"/>
        <v>4</v>
      </c>
      <c r="D340">
        <v>9026</v>
      </c>
      <c r="E340" s="1">
        <f>IF(C340=1,VLOOKUP(B340,balance!$AU:$AZ,2,FALSE),IF(C340=2,VLOOKUP(B340,balance!$AU:$AZ,3,FALSE),IF(C340=3,VLOOKUP(B340,balance!$AU:$AZ,4,FALSE),IF(C340=4,VLOOKUP(B340,balance!$AU:$AZ,5,FALSE),IF(C340=5,VLOOKUP(B340-1,balance!$AU:$AZ,6,FALSE),0)))))</f>
        <v>1500</v>
      </c>
      <c r="F340">
        <v>53</v>
      </c>
      <c r="G340">
        <f>IF(C340=1,VLOOKUP(FoxFire!B340,balance!$U:$Z,2,FALSE),IF(C340=2,VLOOKUP(B340,balance!$U:$Z,3,FALSE),IF(C340=3,VLOOKUP(B340,balance!$U:$Z,4,FALSE),IF(C340=4,VLOOKUP(B340,balance!$U:$Z,5,FALSE),IF(C340=5,VLOOKUP(B340-1,balance!$U:$Z,6,FALSE),0)))))/100</f>
        <v>1.67E-3</v>
      </c>
      <c r="H340">
        <v>2</v>
      </c>
      <c r="I340" s="1">
        <f>IF(C340=1,VLOOKUP(FoxFire!B340,balance!$AF:$AJ,2,FALSE),IF(C340=2,VLOOKUP(B340,balance!$AF:$AJ,3,FALSE),IF(C340=3,VLOOKUP(B340,balance!$AF:$AJ,4,FALSE),IF(C340=4,VLOOKUP(B340,balance!$AF:$AJ,5,FALSE),IF(C340=5,VLOOKUP(B340,balance!$AF:$AK,6,FALSE),0)))))*1000000000000</f>
        <v>395000000000</v>
      </c>
      <c r="J340">
        <f>VLOOKUP(B340,balance!AU:BD,10,FALSE)</f>
        <v>420200</v>
      </c>
    </row>
    <row r="341" spans="1:10" x14ac:dyDescent="0.3">
      <c r="A341">
        <v>339</v>
      </c>
      <c r="B341">
        <f t="shared" si="11"/>
        <v>69</v>
      </c>
      <c r="C341">
        <f t="shared" si="10"/>
        <v>5</v>
      </c>
      <c r="D341">
        <v>9026</v>
      </c>
      <c r="E341" s="1">
        <f>IF(C341=1,VLOOKUP(B341,balance!$AU:$AZ,2,FALSE),IF(C341=2,VLOOKUP(B341,balance!$AU:$AZ,3,FALSE),IF(C341=3,VLOOKUP(B341,balance!$AU:$AZ,4,FALSE),IF(C341=4,VLOOKUP(B341,balance!$AU:$AZ,5,FALSE),IF(C341=5,VLOOKUP(B341-1,balance!$AU:$AZ,6,FALSE),0)))))</f>
        <v>11400</v>
      </c>
      <c r="F341">
        <v>53</v>
      </c>
      <c r="G341">
        <f>IF(C341=1,VLOOKUP(FoxFire!B341,balance!$U:$Z,2,FALSE),IF(C341=2,VLOOKUP(B341,balance!$U:$Z,3,FALSE),IF(C341=3,VLOOKUP(B341,balance!$U:$Z,4,FALSE),IF(C341=4,VLOOKUP(B341,balance!$U:$Z,5,FALSE),IF(C341=5,VLOOKUP(B341-1,balance!$U:$Z,6,FALSE),0)))))/100</f>
        <v>1.2271000000000001</v>
      </c>
      <c r="H341">
        <v>2</v>
      </c>
      <c r="I341" s="1">
        <f>IF(C341=1,VLOOKUP(FoxFire!B341,balance!$AF:$AJ,2,FALSE),IF(C341=2,VLOOKUP(B341,balance!$AF:$AJ,3,FALSE),IF(C341=3,VLOOKUP(B341,balance!$AF:$AJ,4,FALSE),IF(C341=4,VLOOKUP(B341,balance!$AF:$AJ,5,FALSE),IF(C341=5,VLOOKUP(B341,balance!$AF:$AK,6,FALSE),0)))))*1000000000000</f>
        <v>1620000000000</v>
      </c>
      <c r="J341">
        <f>VLOOKUP(B341,balance!AU:BD,10,FALSE)</f>
        <v>439070</v>
      </c>
    </row>
    <row r="342" spans="1:10" x14ac:dyDescent="0.3">
      <c r="A342">
        <v>340</v>
      </c>
      <c r="B342">
        <f t="shared" si="11"/>
        <v>69</v>
      </c>
      <c r="C342">
        <f t="shared" si="10"/>
        <v>1</v>
      </c>
      <c r="D342">
        <v>9026</v>
      </c>
      <c r="E342" s="1">
        <f>IF(C342=1,VLOOKUP(B342,balance!$AU:$AZ,2,FALSE),IF(C342=2,VLOOKUP(B342,balance!$AU:$AZ,3,FALSE),IF(C342=3,VLOOKUP(B342,balance!$AU:$AZ,4,FALSE),IF(C342=4,VLOOKUP(B342,balance!$AU:$AZ,5,FALSE),IF(C342=5,VLOOKUP(B342-1,balance!$AU:$AZ,6,FALSE),0)))))</f>
        <v>1500</v>
      </c>
      <c r="F342">
        <v>53</v>
      </c>
      <c r="G342">
        <f>IF(C342=1,VLOOKUP(FoxFire!B342,balance!$U:$Z,2,FALSE),IF(C342=2,VLOOKUP(B342,balance!$U:$Z,3,FALSE),IF(C342=3,VLOOKUP(B342,balance!$U:$Z,4,FALSE),IF(C342=4,VLOOKUP(B342,balance!$U:$Z,5,FALSE),IF(C342=5,VLOOKUP(B342-1,balance!$U:$Z,6,FALSE),0)))))/100</f>
        <v>1.6800000000000001E-3</v>
      </c>
      <c r="H342">
        <v>2</v>
      </c>
      <c r="I342" s="1">
        <f>IF(C342=1,VLOOKUP(FoxFire!B342,balance!$AF:$AJ,2,FALSE),IF(C342=2,VLOOKUP(B342,balance!$AF:$AJ,3,FALSE),IF(C342=3,VLOOKUP(B342,balance!$AF:$AJ,4,FALSE),IF(C342=4,VLOOKUP(B342,balance!$AF:$AJ,5,FALSE),IF(C342=5,VLOOKUP(B342,balance!$AF:$AK,6,FALSE),0)))))*1000000000000</f>
        <v>405000000000</v>
      </c>
      <c r="J342">
        <f>VLOOKUP(B342,balance!AU:BD,10,FALSE)</f>
        <v>439070</v>
      </c>
    </row>
    <row r="343" spans="1:10" x14ac:dyDescent="0.3">
      <c r="A343">
        <v>341</v>
      </c>
      <c r="B343">
        <f t="shared" si="11"/>
        <v>69</v>
      </c>
      <c r="C343">
        <f t="shared" si="10"/>
        <v>2</v>
      </c>
      <c r="D343">
        <v>9026</v>
      </c>
      <c r="E343" s="1">
        <f>IF(C343=1,VLOOKUP(B343,balance!$AU:$AZ,2,FALSE),IF(C343=2,VLOOKUP(B343,balance!$AU:$AZ,3,FALSE),IF(C343=3,VLOOKUP(B343,balance!$AU:$AZ,4,FALSE),IF(C343=4,VLOOKUP(B343,balance!$AU:$AZ,5,FALSE),IF(C343=5,VLOOKUP(B343-1,balance!$AU:$AZ,6,FALSE),0)))))</f>
        <v>1500</v>
      </c>
      <c r="F343">
        <v>53</v>
      </c>
      <c r="G343">
        <f>IF(C343=1,VLOOKUP(FoxFire!B343,balance!$U:$Z,2,FALSE),IF(C343=2,VLOOKUP(B343,balance!$U:$Z,3,FALSE),IF(C343=3,VLOOKUP(B343,balance!$U:$Z,4,FALSE),IF(C343=4,VLOOKUP(B343,balance!$U:$Z,5,FALSE),IF(C343=5,VLOOKUP(B343-1,balance!$U:$Z,6,FALSE),0)))))/100</f>
        <v>1.6800000000000001E-3</v>
      </c>
      <c r="H343">
        <v>2</v>
      </c>
      <c r="I343" s="1">
        <f>IF(C343=1,VLOOKUP(FoxFire!B343,balance!$AF:$AJ,2,FALSE),IF(C343=2,VLOOKUP(B343,balance!$AF:$AJ,3,FALSE),IF(C343=3,VLOOKUP(B343,balance!$AF:$AJ,4,FALSE),IF(C343=4,VLOOKUP(B343,balance!$AF:$AJ,5,FALSE),IF(C343=5,VLOOKUP(B343,balance!$AF:$AK,6,FALSE),0)))))*1000000000000</f>
        <v>405000000000</v>
      </c>
      <c r="J343">
        <f>VLOOKUP(B343,balance!AU:BD,10,FALSE)</f>
        <v>439070</v>
      </c>
    </row>
    <row r="344" spans="1:10" x14ac:dyDescent="0.3">
      <c r="A344">
        <v>342</v>
      </c>
      <c r="B344">
        <f t="shared" si="11"/>
        <v>69</v>
      </c>
      <c r="C344">
        <f t="shared" si="10"/>
        <v>3</v>
      </c>
      <c r="D344">
        <v>9026</v>
      </c>
      <c r="E344" s="1">
        <f>IF(C344=1,VLOOKUP(B344,balance!$AU:$AZ,2,FALSE),IF(C344=2,VLOOKUP(B344,balance!$AU:$AZ,3,FALSE),IF(C344=3,VLOOKUP(B344,balance!$AU:$AZ,4,FALSE),IF(C344=4,VLOOKUP(B344,balance!$AU:$AZ,5,FALSE),IF(C344=5,VLOOKUP(B344-1,balance!$AU:$AZ,6,FALSE),0)))))</f>
        <v>1500</v>
      </c>
      <c r="F344">
        <v>53</v>
      </c>
      <c r="G344">
        <f>IF(C344=1,VLOOKUP(FoxFire!B344,balance!$U:$Z,2,FALSE),IF(C344=2,VLOOKUP(B344,balance!$U:$Z,3,FALSE),IF(C344=3,VLOOKUP(B344,balance!$U:$Z,4,FALSE),IF(C344=4,VLOOKUP(B344,balance!$U:$Z,5,FALSE),IF(C344=5,VLOOKUP(B344-1,balance!$U:$Z,6,FALSE),0)))))/100</f>
        <v>1.6800000000000001E-3</v>
      </c>
      <c r="H344">
        <v>2</v>
      </c>
      <c r="I344" s="1">
        <f>IF(C344=1,VLOOKUP(FoxFire!B344,balance!$AF:$AJ,2,FALSE),IF(C344=2,VLOOKUP(B344,balance!$AF:$AJ,3,FALSE),IF(C344=3,VLOOKUP(B344,balance!$AF:$AJ,4,FALSE),IF(C344=4,VLOOKUP(B344,balance!$AF:$AJ,5,FALSE),IF(C344=5,VLOOKUP(B344,balance!$AF:$AK,6,FALSE),0)))))*1000000000000</f>
        <v>405000000000</v>
      </c>
      <c r="J344">
        <f>VLOOKUP(B344,balance!AU:BD,10,FALSE)</f>
        <v>439070</v>
      </c>
    </row>
    <row r="345" spans="1:10" x14ac:dyDescent="0.3">
      <c r="A345">
        <v>343</v>
      </c>
      <c r="B345">
        <f t="shared" si="11"/>
        <v>69</v>
      </c>
      <c r="C345">
        <f t="shared" si="10"/>
        <v>4</v>
      </c>
      <c r="D345">
        <v>9026</v>
      </c>
      <c r="E345" s="1">
        <f>IF(C345=1,VLOOKUP(B345,balance!$AU:$AZ,2,FALSE),IF(C345=2,VLOOKUP(B345,balance!$AU:$AZ,3,FALSE),IF(C345=3,VLOOKUP(B345,balance!$AU:$AZ,4,FALSE),IF(C345=4,VLOOKUP(B345,balance!$AU:$AZ,5,FALSE),IF(C345=5,VLOOKUP(B345-1,balance!$AU:$AZ,6,FALSE),0)))))</f>
        <v>1500</v>
      </c>
      <c r="F345">
        <v>53</v>
      </c>
      <c r="G345">
        <f>IF(C345=1,VLOOKUP(FoxFire!B345,balance!$U:$Z,2,FALSE),IF(C345=2,VLOOKUP(B345,balance!$U:$Z,3,FALSE),IF(C345=3,VLOOKUP(B345,balance!$U:$Z,4,FALSE),IF(C345=4,VLOOKUP(B345,balance!$U:$Z,5,FALSE),IF(C345=5,VLOOKUP(B345-1,balance!$U:$Z,6,FALSE),0)))))/100</f>
        <v>1.6800000000000001E-3</v>
      </c>
      <c r="H345">
        <v>2</v>
      </c>
      <c r="I345" s="1">
        <f>IF(C345=1,VLOOKUP(FoxFire!B345,balance!$AF:$AJ,2,FALSE),IF(C345=2,VLOOKUP(B345,balance!$AF:$AJ,3,FALSE),IF(C345=3,VLOOKUP(B345,balance!$AF:$AJ,4,FALSE),IF(C345=4,VLOOKUP(B345,balance!$AF:$AJ,5,FALSE),IF(C345=5,VLOOKUP(B345,balance!$AF:$AK,6,FALSE),0)))))*1000000000000</f>
        <v>405000000000</v>
      </c>
      <c r="J345">
        <f>VLOOKUP(B345,balance!AU:BD,10,FALSE)</f>
        <v>439070</v>
      </c>
    </row>
    <row r="346" spans="1:10" x14ac:dyDescent="0.3">
      <c r="A346">
        <v>344</v>
      </c>
      <c r="B346">
        <f t="shared" si="11"/>
        <v>70</v>
      </c>
      <c r="C346">
        <f t="shared" si="10"/>
        <v>5</v>
      </c>
      <c r="D346">
        <v>9026</v>
      </c>
      <c r="E346" s="1">
        <f>IF(C346=1,VLOOKUP(B346,balance!$AU:$AZ,2,FALSE),IF(C346=2,VLOOKUP(B346,balance!$AU:$AZ,3,FALSE),IF(C346=3,VLOOKUP(B346,balance!$AU:$AZ,4,FALSE),IF(C346=4,VLOOKUP(B346,balance!$AU:$AZ,5,FALSE),IF(C346=5,VLOOKUP(B346-1,balance!$AU:$AZ,6,FALSE),0)))))</f>
        <v>11400</v>
      </c>
      <c r="F346">
        <v>53</v>
      </c>
      <c r="G346">
        <f>IF(C346=1,VLOOKUP(FoxFire!B346,balance!$U:$Z,2,FALSE),IF(C346=2,VLOOKUP(B346,balance!$U:$Z,3,FALSE),IF(C346=3,VLOOKUP(B346,balance!$U:$Z,4,FALSE),IF(C346=4,VLOOKUP(B346,balance!$U:$Z,5,FALSE),IF(C346=5,VLOOKUP(B346-1,balance!$U:$Z,6,FALSE),0)))))/100</f>
        <v>1.3585999999999998</v>
      </c>
      <c r="H346">
        <v>2</v>
      </c>
      <c r="I346" s="1">
        <f>IF(C346=1,VLOOKUP(FoxFire!B346,balance!$AF:$AJ,2,FALSE),IF(C346=2,VLOOKUP(B346,balance!$AF:$AJ,3,FALSE),IF(C346=3,VLOOKUP(B346,balance!$AF:$AJ,4,FALSE),IF(C346=4,VLOOKUP(B346,balance!$AF:$AJ,5,FALSE),IF(C346=5,VLOOKUP(B346,balance!$AF:$AK,6,FALSE),0)))))*1000000000000</f>
        <v>1660000000000</v>
      </c>
      <c r="J346">
        <f>VLOOKUP(B346,balance!AU:BD,10,FALSE)</f>
        <v>458800</v>
      </c>
    </row>
    <row r="347" spans="1:10" x14ac:dyDescent="0.3">
      <c r="A347">
        <v>345</v>
      </c>
      <c r="B347">
        <f t="shared" si="11"/>
        <v>70</v>
      </c>
      <c r="C347">
        <f t="shared" si="10"/>
        <v>1</v>
      </c>
      <c r="D347">
        <v>9026</v>
      </c>
      <c r="E347" s="1">
        <f>IF(C347=1,VLOOKUP(B347,balance!$AU:$AZ,2,FALSE),IF(C347=2,VLOOKUP(B347,balance!$AU:$AZ,3,FALSE),IF(C347=3,VLOOKUP(B347,balance!$AU:$AZ,4,FALSE),IF(C347=4,VLOOKUP(B347,balance!$AU:$AZ,5,FALSE),IF(C347=5,VLOOKUP(B347-1,balance!$AU:$AZ,6,FALSE),0)))))</f>
        <v>1500</v>
      </c>
      <c r="F347">
        <v>53</v>
      </c>
      <c r="G347">
        <f>IF(C347=1,VLOOKUP(FoxFire!B347,balance!$U:$Z,2,FALSE),IF(C347=2,VLOOKUP(B347,balance!$U:$Z,3,FALSE),IF(C347=3,VLOOKUP(B347,balance!$U:$Z,4,FALSE),IF(C347=4,VLOOKUP(B347,balance!$U:$Z,5,FALSE),IF(C347=5,VLOOKUP(B347-1,balance!$U:$Z,6,FALSE),0)))))/100</f>
        <v>1.6900000000000001E-3</v>
      </c>
      <c r="H347">
        <v>2</v>
      </c>
      <c r="I347" s="1">
        <f>IF(C347=1,VLOOKUP(FoxFire!B347,balance!$AF:$AJ,2,FALSE),IF(C347=2,VLOOKUP(B347,balance!$AF:$AJ,3,FALSE),IF(C347=3,VLOOKUP(B347,balance!$AF:$AJ,4,FALSE),IF(C347=4,VLOOKUP(B347,balance!$AF:$AJ,5,FALSE),IF(C347=5,VLOOKUP(B347,balance!$AF:$AK,6,FALSE),0)))))*1000000000000</f>
        <v>415000000000</v>
      </c>
      <c r="J347">
        <f>VLOOKUP(B347,balance!AU:BD,10,FALSE)</f>
        <v>458800</v>
      </c>
    </row>
    <row r="348" spans="1:10" x14ac:dyDescent="0.3">
      <c r="A348">
        <v>346</v>
      </c>
      <c r="B348">
        <f t="shared" si="11"/>
        <v>70</v>
      </c>
      <c r="C348">
        <f t="shared" si="10"/>
        <v>2</v>
      </c>
      <c r="D348">
        <v>9026</v>
      </c>
      <c r="E348" s="1">
        <f>IF(C348=1,VLOOKUP(B348,balance!$AU:$AZ,2,FALSE),IF(C348=2,VLOOKUP(B348,balance!$AU:$AZ,3,FALSE),IF(C348=3,VLOOKUP(B348,balance!$AU:$AZ,4,FALSE),IF(C348=4,VLOOKUP(B348,balance!$AU:$AZ,5,FALSE),IF(C348=5,VLOOKUP(B348-1,balance!$AU:$AZ,6,FALSE),0)))))</f>
        <v>1500</v>
      </c>
      <c r="F348">
        <v>53</v>
      </c>
      <c r="G348">
        <f>IF(C348=1,VLOOKUP(FoxFire!B348,balance!$U:$Z,2,FALSE),IF(C348=2,VLOOKUP(B348,balance!$U:$Z,3,FALSE),IF(C348=3,VLOOKUP(B348,balance!$U:$Z,4,FALSE),IF(C348=4,VLOOKUP(B348,balance!$U:$Z,5,FALSE),IF(C348=5,VLOOKUP(B348-1,balance!$U:$Z,6,FALSE),0)))))/100</f>
        <v>1.6900000000000001E-3</v>
      </c>
      <c r="H348">
        <v>2</v>
      </c>
      <c r="I348" s="1">
        <f>IF(C348=1,VLOOKUP(FoxFire!B348,balance!$AF:$AJ,2,FALSE),IF(C348=2,VLOOKUP(B348,balance!$AF:$AJ,3,FALSE),IF(C348=3,VLOOKUP(B348,balance!$AF:$AJ,4,FALSE),IF(C348=4,VLOOKUP(B348,balance!$AF:$AJ,5,FALSE),IF(C348=5,VLOOKUP(B348,balance!$AF:$AK,6,FALSE),0)))))*1000000000000</f>
        <v>415000000000</v>
      </c>
      <c r="J348">
        <f>VLOOKUP(B348,balance!AU:BD,10,FALSE)</f>
        <v>458800</v>
      </c>
    </row>
    <row r="349" spans="1:10" x14ac:dyDescent="0.3">
      <c r="A349">
        <v>347</v>
      </c>
      <c r="B349">
        <f t="shared" si="11"/>
        <v>70</v>
      </c>
      <c r="C349">
        <f t="shared" si="10"/>
        <v>3</v>
      </c>
      <c r="D349">
        <v>9026</v>
      </c>
      <c r="E349" s="1">
        <f>IF(C349=1,VLOOKUP(B349,balance!$AU:$AZ,2,FALSE),IF(C349=2,VLOOKUP(B349,balance!$AU:$AZ,3,FALSE),IF(C349=3,VLOOKUP(B349,balance!$AU:$AZ,4,FALSE),IF(C349=4,VLOOKUP(B349,balance!$AU:$AZ,5,FALSE),IF(C349=5,VLOOKUP(B349-1,balance!$AU:$AZ,6,FALSE),0)))))</f>
        <v>1500</v>
      </c>
      <c r="F349">
        <v>53</v>
      </c>
      <c r="G349">
        <f>IF(C349=1,VLOOKUP(FoxFire!B349,balance!$U:$Z,2,FALSE),IF(C349=2,VLOOKUP(B349,balance!$U:$Z,3,FALSE),IF(C349=3,VLOOKUP(B349,balance!$U:$Z,4,FALSE),IF(C349=4,VLOOKUP(B349,balance!$U:$Z,5,FALSE),IF(C349=5,VLOOKUP(B349-1,balance!$U:$Z,6,FALSE),0)))))/100</f>
        <v>1.6900000000000001E-3</v>
      </c>
      <c r="H349">
        <v>2</v>
      </c>
      <c r="I349" s="1">
        <f>IF(C349=1,VLOOKUP(FoxFire!B349,balance!$AF:$AJ,2,FALSE),IF(C349=2,VLOOKUP(B349,balance!$AF:$AJ,3,FALSE),IF(C349=3,VLOOKUP(B349,balance!$AF:$AJ,4,FALSE),IF(C349=4,VLOOKUP(B349,balance!$AF:$AJ,5,FALSE),IF(C349=5,VLOOKUP(B349,balance!$AF:$AK,6,FALSE),0)))))*1000000000000</f>
        <v>415000000000</v>
      </c>
      <c r="J349">
        <f>VLOOKUP(B349,balance!AU:BD,10,FALSE)</f>
        <v>458800</v>
      </c>
    </row>
    <row r="350" spans="1:10" x14ac:dyDescent="0.3">
      <c r="A350">
        <v>348</v>
      </c>
      <c r="B350">
        <f t="shared" si="11"/>
        <v>70</v>
      </c>
      <c r="C350">
        <f t="shared" si="10"/>
        <v>4</v>
      </c>
      <c r="D350">
        <v>9026</v>
      </c>
      <c r="E350" s="1">
        <f>IF(C350=1,VLOOKUP(B350,balance!$AU:$AZ,2,FALSE),IF(C350=2,VLOOKUP(B350,balance!$AU:$AZ,3,FALSE),IF(C350=3,VLOOKUP(B350,balance!$AU:$AZ,4,FALSE),IF(C350=4,VLOOKUP(B350,balance!$AU:$AZ,5,FALSE),IF(C350=5,VLOOKUP(B350-1,balance!$AU:$AZ,6,FALSE),0)))))</f>
        <v>1500</v>
      </c>
      <c r="F350">
        <v>53</v>
      </c>
      <c r="G350">
        <f>IF(C350=1,VLOOKUP(FoxFire!B350,balance!$U:$Z,2,FALSE),IF(C350=2,VLOOKUP(B350,balance!$U:$Z,3,FALSE),IF(C350=3,VLOOKUP(B350,balance!$U:$Z,4,FALSE),IF(C350=4,VLOOKUP(B350,balance!$U:$Z,5,FALSE),IF(C350=5,VLOOKUP(B350-1,balance!$U:$Z,6,FALSE),0)))))/100</f>
        <v>1.6900000000000001E-3</v>
      </c>
      <c r="H350">
        <v>2</v>
      </c>
      <c r="I350" s="1">
        <f>IF(C350=1,VLOOKUP(FoxFire!B350,balance!$AF:$AJ,2,FALSE),IF(C350=2,VLOOKUP(B350,balance!$AF:$AJ,3,FALSE),IF(C350=3,VLOOKUP(B350,balance!$AF:$AJ,4,FALSE),IF(C350=4,VLOOKUP(B350,balance!$AF:$AJ,5,FALSE),IF(C350=5,VLOOKUP(B350,balance!$AF:$AK,6,FALSE),0)))))*1000000000000</f>
        <v>415000000000</v>
      </c>
      <c r="J350">
        <f>VLOOKUP(B350,balance!AU:BD,10,FALSE)</f>
        <v>458800</v>
      </c>
    </row>
    <row r="351" spans="1:10" x14ac:dyDescent="0.3">
      <c r="A351">
        <v>349</v>
      </c>
      <c r="B351">
        <f t="shared" si="11"/>
        <v>71</v>
      </c>
      <c r="C351">
        <f t="shared" si="10"/>
        <v>5</v>
      </c>
      <c r="D351">
        <v>9026</v>
      </c>
      <c r="E351" s="1">
        <f>IF(C351=1,VLOOKUP(B351,balance!$AU:$AZ,2,FALSE),IF(C351=2,VLOOKUP(B351,balance!$AU:$AZ,3,FALSE),IF(C351=3,VLOOKUP(B351,balance!$AU:$AZ,4,FALSE),IF(C351=4,VLOOKUP(B351,balance!$AU:$AZ,5,FALSE),IF(C351=5,VLOOKUP(B351-1,balance!$AU:$AZ,6,FALSE),0)))))</f>
        <v>11400</v>
      </c>
      <c r="F351">
        <v>53</v>
      </c>
      <c r="G351">
        <f>IF(C351=1,VLOOKUP(FoxFire!B351,balance!$U:$Z,2,FALSE),IF(C351=2,VLOOKUP(B351,balance!$U:$Z,3,FALSE),IF(C351=3,VLOOKUP(B351,balance!$U:$Z,4,FALSE),IF(C351=4,VLOOKUP(B351,balance!$U:$Z,5,FALSE),IF(C351=5,VLOOKUP(B351-1,balance!$U:$Z,6,FALSE),0)))))/100</f>
        <v>1.5039999999999998</v>
      </c>
      <c r="H351">
        <v>2</v>
      </c>
      <c r="I351" s="1">
        <f>IF(C351=1,VLOOKUP(FoxFire!B351,balance!$AF:$AJ,2,FALSE),IF(C351=2,VLOOKUP(B351,balance!$AF:$AJ,3,FALSE),IF(C351=3,VLOOKUP(B351,balance!$AF:$AJ,4,FALSE),IF(C351=4,VLOOKUP(B351,balance!$AF:$AJ,5,FALSE),IF(C351=5,VLOOKUP(B351,balance!$AF:$AK,6,FALSE),0)))))*1000000000000</f>
        <v>1700000000000</v>
      </c>
      <c r="J351">
        <f>VLOOKUP(B351,balance!AU:BD,10,FALSE)</f>
        <v>473600</v>
      </c>
    </row>
    <row r="352" spans="1:10" x14ac:dyDescent="0.3">
      <c r="A352">
        <v>350</v>
      </c>
      <c r="B352">
        <f t="shared" si="11"/>
        <v>71</v>
      </c>
      <c r="C352">
        <f t="shared" si="10"/>
        <v>1</v>
      </c>
      <c r="D352">
        <v>9026</v>
      </c>
      <c r="E352" s="1">
        <f>IF(C352=1,VLOOKUP(B352,balance!$AU:$AZ,2,FALSE),IF(C352=2,VLOOKUP(B352,balance!$AU:$AZ,3,FALSE),IF(C352=3,VLOOKUP(B352,balance!$AU:$AZ,4,FALSE),IF(C352=4,VLOOKUP(B352,balance!$AU:$AZ,5,FALSE),IF(C352=5,VLOOKUP(B352-1,balance!$AU:$AZ,6,FALSE),0)))))</f>
        <v>2000</v>
      </c>
      <c r="F352">
        <v>53</v>
      </c>
      <c r="G352">
        <f>IF(C352=1,VLOOKUP(FoxFire!B352,balance!$U:$Z,2,FALSE),IF(C352=2,VLOOKUP(B352,balance!$U:$Z,3,FALSE),IF(C352=3,VLOOKUP(B352,balance!$U:$Z,4,FALSE),IF(C352=4,VLOOKUP(B352,balance!$U:$Z,5,FALSE),IF(C352=5,VLOOKUP(B352-1,balance!$U:$Z,6,FALSE),0)))))/100</f>
        <v>1.7000000000000001E-3</v>
      </c>
      <c r="H352">
        <v>2</v>
      </c>
      <c r="I352" s="1">
        <f>IF(C352=1,VLOOKUP(FoxFire!B352,balance!$AF:$AJ,2,FALSE),IF(C352=2,VLOOKUP(B352,balance!$AF:$AJ,3,FALSE),IF(C352=3,VLOOKUP(B352,balance!$AF:$AJ,4,FALSE),IF(C352=4,VLOOKUP(B352,balance!$AF:$AJ,5,FALSE),IF(C352=5,VLOOKUP(B352,balance!$AF:$AK,6,FALSE),0)))))*1000000000000</f>
        <v>425000000000</v>
      </c>
      <c r="J352">
        <f>VLOOKUP(B352,balance!AU:BD,10,FALSE)</f>
        <v>473600</v>
      </c>
    </row>
    <row r="353" spans="1:10" x14ac:dyDescent="0.3">
      <c r="A353">
        <v>351</v>
      </c>
      <c r="B353">
        <f t="shared" si="11"/>
        <v>71</v>
      </c>
      <c r="C353">
        <f t="shared" si="10"/>
        <v>2</v>
      </c>
      <c r="D353">
        <v>9026</v>
      </c>
      <c r="E353" s="1">
        <f>IF(C353=1,VLOOKUP(B353,balance!$AU:$AZ,2,FALSE),IF(C353=2,VLOOKUP(B353,balance!$AU:$AZ,3,FALSE),IF(C353=3,VLOOKUP(B353,balance!$AU:$AZ,4,FALSE),IF(C353=4,VLOOKUP(B353,balance!$AU:$AZ,5,FALSE),IF(C353=5,VLOOKUP(B353-1,balance!$AU:$AZ,6,FALSE),0)))))</f>
        <v>2000</v>
      </c>
      <c r="F353">
        <v>53</v>
      </c>
      <c r="G353">
        <f>IF(C353=1,VLOOKUP(FoxFire!B353,balance!$U:$Z,2,FALSE),IF(C353=2,VLOOKUP(B353,balance!$U:$Z,3,FALSE),IF(C353=3,VLOOKUP(B353,balance!$U:$Z,4,FALSE),IF(C353=4,VLOOKUP(B353,balance!$U:$Z,5,FALSE),IF(C353=5,VLOOKUP(B353-1,balance!$U:$Z,6,FALSE),0)))))/100</f>
        <v>1.7000000000000001E-3</v>
      </c>
      <c r="H353">
        <v>2</v>
      </c>
      <c r="I353" s="1">
        <f>IF(C353=1,VLOOKUP(FoxFire!B353,balance!$AF:$AJ,2,FALSE),IF(C353=2,VLOOKUP(B353,balance!$AF:$AJ,3,FALSE),IF(C353=3,VLOOKUP(B353,balance!$AF:$AJ,4,FALSE),IF(C353=4,VLOOKUP(B353,balance!$AF:$AJ,5,FALSE),IF(C353=5,VLOOKUP(B353,balance!$AF:$AK,6,FALSE),0)))))*1000000000000</f>
        <v>425000000000</v>
      </c>
      <c r="J353">
        <f>VLOOKUP(B353,balance!AU:BD,10,FALSE)</f>
        <v>473600</v>
      </c>
    </row>
    <row r="354" spans="1:10" x14ac:dyDescent="0.3">
      <c r="A354">
        <v>352</v>
      </c>
      <c r="B354">
        <f t="shared" si="11"/>
        <v>71</v>
      </c>
      <c r="C354">
        <f t="shared" si="10"/>
        <v>3</v>
      </c>
      <c r="D354">
        <v>9026</v>
      </c>
      <c r="E354" s="1">
        <f>IF(C354=1,VLOOKUP(B354,balance!$AU:$AZ,2,FALSE),IF(C354=2,VLOOKUP(B354,balance!$AU:$AZ,3,FALSE),IF(C354=3,VLOOKUP(B354,balance!$AU:$AZ,4,FALSE),IF(C354=4,VLOOKUP(B354,balance!$AU:$AZ,5,FALSE),IF(C354=5,VLOOKUP(B354-1,balance!$AU:$AZ,6,FALSE),0)))))</f>
        <v>2000</v>
      </c>
      <c r="F354">
        <v>53</v>
      </c>
      <c r="G354">
        <f>IF(C354=1,VLOOKUP(FoxFire!B354,balance!$U:$Z,2,FALSE),IF(C354=2,VLOOKUP(B354,balance!$U:$Z,3,FALSE),IF(C354=3,VLOOKUP(B354,balance!$U:$Z,4,FALSE),IF(C354=4,VLOOKUP(B354,balance!$U:$Z,5,FALSE),IF(C354=5,VLOOKUP(B354-1,balance!$U:$Z,6,FALSE),0)))))/100</f>
        <v>1.7000000000000001E-3</v>
      </c>
      <c r="H354">
        <v>2</v>
      </c>
      <c r="I354" s="1">
        <f>IF(C354=1,VLOOKUP(FoxFire!B354,balance!$AF:$AJ,2,FALSE),IF(C354=2,VLOOKUP(B354,balance!$AF:$AJ,3,FALSE),IF(C354=3,VLOOKUP(B354,balance!$AF:$AJ,4,FALSE),IF(C354=4,VLOOKUP(B354,balance!$AF:$AJ,5,FALSE),IF(C354=5,VLOOKUP(B354,balance!$AF:$AK,6,FALSE),0)))))*1000000000000</f>
        <v>425000000000</v>
      </c>
      <c r="J354">
        <f>VLOOKUP(B354,balance!AU:BD,10,FALSE)</f>
        <v>473600</v>
      </c>
    </row>
    <row r="355" spans="1:10" x14ac:dyDescent="0.3">
      <c r="A355">
        <v>353</v>
      </c>
      <c r="B355">
        <f t="shared" si="11"/>
        <v>71</v>
      </c>
      <c r="C355">
        <f t="shared" si="10"/>
        <v>4</v>
      </c>
      <c r="D355">
        <v>9026</v>
      </c>
      <c r="E355" s="1">
        <f>IF(C355=1,VLOOKUP(B355,balance!$AU:$AZ,2,FALSE),IF(C355=2,VLOOKUP(B355,balance!$AU:$AZ,3,FALSE),IF(C355=3,VLOOKUP(B355,balance!$AU:$AZ,4,FALSE),IF(C355=4,VLOOKUP(B355,balance!$AU:$AZ,5,FALSE),IF(C355=5,VLOOKUP(B355-1,balance!$AU:$AZ,6,FALSE),0)))))</f>
        <v>2000</v>
      </c>
      <c r="F355">
        <v>53</v>
      </c>
      <c r="G355">
        <f>IF(C355=1,VLOOKUP(FoxFire!B355,balance!$U:$Z,2,FALSE),IF(C355=2,VLOOKUP(B355,balance!$U:$Z,3,FALSE),IF(C355=3,VLOOKUP(B355,balance!$U:$Z,4,FALSE),IF(C355=4,VLOOKUP(B355,balance!$U:$Z,5,FALSE),IF(C355=5,VLOOKUP(B355-1,balance!$U:$Z,6,FALSE),0)))))/100</f>
        <v>1.7000000000000001E-3</v>
      </c>
      <c r="H355">
        <v>2</v>
      </c>
      <c r="I355" s="1">
        <f>IF(C355=1,VLOOKUP(FoxFire!B355,balance!$AF:$AJ,2,FALSE),IF(C355=2,VLOOKUP(B355,balance!$AF:$AJ,3,FALSE),IF(C355=3,VLOOKUP(B355,balance!$AF:$AJ,4,FALSE),IF(C355=4,VLOOKUP(B355,balance!$AF:$AJ,5,FALSE),IF(C355=5,VLOOKUP(B355,balance!$AF:$AK,6,FALSE),0)))))*1000000000000</f>
        <v>425000000000</v>
      </c>
      <c r="J355">
        <f>VLOOKUP(B355,balance!AU:BD,10,FALSE)</f>
        <v>473600</v>
      </c>
    </row>
    <row r="356" spans="1:10" x14ac:dyDescent="0.3">
      <c r="A356">
        <v>354</v>
      </c>
      <c r="B356">
        <f t="shared" si="11"/>
        <v>72</v>
      </c>
      <c r="C356">
        <f t="shared" si="10"/>
        <v>5</v>
      </c>
      <c r="D356">
        <v>9026</v>
      </c>
      <c r="E356" s="1">
        <f>IF(C356=1,VLOOKUP(B356,balance!$AU:$AZ,2,FALSE),IF(C356=2,VLOOKUP(B356,balance!$AU:$AZ,3,FALSE),IF(C356=3,VLOOKUP(B356,balance!$AU:$AZ,4,FALSE),IF(C356=4,VLOOKUP(B356,balance!$AU:$AZ,5,FALSE),IF(C356=5,VLOOKUP(B356-1,balance!$AU:$AZ,6,FALSE),0)))))</f>
        <v>15200</v>
      </c>
      <c r="F356">
        <v>53</v>
      </c>
      <c r="G356">
        <f>IF(C356=1,VLOOKUP(FoxFire!B356,balance!$U:$Z,2,FALSE),IF(C356=2,VLOOKUP(B356,balance!$U:$Z,3,FALSE),IF(C356=3,VLOOKUP(B356,balance!$U:$Z,4,FALSE),IF(C356=4,VLOOKUP(B356,balance!$U:$Z,5,FALSE),IF(C356=5,VLOOKUP(B356-1,balance!$U:$Z,6,FALSE),0)))))/100</f>
        <v>1.6648999999999998</v>
      </c>
      <c r="H356">
        <v>2</v>
      </c>
      <c r="I356" s="1">
        <f>IF(C356=1,VLOOKUP(FoxFire!B356,balance!$AF:$AJ,2,FALSE),IF(C356=2,VLOOKUP(B356,balance!$AF:$AJ,3,FALSE),IF(C356=3,VLOOKUP(B356,balance!$AF:$AJ,4,FALSE),IF(C356=4,VLOOKUP(B356,balance!$AF:$AJ,5,FALSE),IF(C356=5,VLOOKUP(B356,balance!$AF:$AK,6,FALSE),0)))))*1000000000000</f>
        <v>1740000000000</v>
      </c>
      <c r="J356">
        <f>VLOOKUP(B356,balance!AU:BD,10,FALSE)</f>
        <v>489280</v>
      </c>
    </row>
    <row r="357" spans="1:10" x14ac:dyDescent="0.3">
      <c r="A357">
        <v>355</v>
      </c>
      <c r="B357">
        <f t="shared" si="11"/>
        <v>72</v>
      </c>
      <c r="C357">
        <f t="shared" si="10"/>
        <v>1</v>
      </c>
      <c r="D357">
        <v>9026</v>
      </c>
      <c r="E357" s="1">
        <f>IF(C357=1,VLOOKUP(B357,balance!$AU:$AZ,2,FALSE),IF(C357=2,VLOOKUP(B357,balance!$AU:$AZ,3,FALSE),IF(C357=3,VLOOKUP(B357,balance!$AU:$AZ,4,FALSE),IF(C357=4,VLOOKUP(B357,balance!$AU:$AZ,5,FALSE),IF(C357=5,VLOOKUP(B357-1,balance!$AU:$AZ,6,FALSE),0)))))</f>
        <v>2000</v>
      </c>
      <c r="F357">
        <v>53</v>
      </c>
      <c r="G357">
        <f>IF(C357=1,VLOOKUP(FoxFire!B357,balance!$U:$Z,2,FALSE),IF(C357=2,VLOOKUP(B357,balance!$U:$Z,3,FALSE),IF(C357=3,VLOOKUP(B357,balance!$U:$Z,4,FALSE),IF(C357=4,VLOOKUP(B357,balance!$U:$Z,5,FALSE),IF(C357=5,VLOOKUP(B357-1,balance!$U:$Z,6,FALSE),0)))))/100</f>
        <v>1.7100000000000001E-3</v>
      </c>
      <c r="H357">
        <v>2</v>
      </c>
      <c r="I357" s="1">
        <f>IF(C357=1,VLOOKUP(FoxFire!B357,balance!$AF:$AJ,2,FALSE),IF(C357=2,VLOOKUP(B357,balance!$AF:$AJ,3,FALSE),IF(C357=3,VLOOKUP(B357,balance!$AF:$AJ,4,FALSE),IF(C357=4,VLOOKUP(B357,balance!$AF:$AJ,5,FALSE),IF(C357=5,VLOOKUP(B357,balance!$AF:$AK,6,FALSE),0)))))*1000000000000</f>
        <v>435000000000</v>
      </c>
      <c r="J357">
        <f>VLOOKUP(B357,balance!AU:BD,10,FALSE)</f>
        <v>489280</v>
      </c>
    </row>
    <row r="358" spans="1:10" x14ac:dyDescent="0.3">
      <c r="A358">
        <v>356</v>
      </c>
      <c r="B358">
        <f t="shared" si="11"/>
        <v>72</v>
      </c>
      <c r="C358">
        <f t="shared" si="10"/>
        <v>2</v>
      </c>
      <c r="D358">
        <v>9026</v>
      </c>
      <c r="E358" s="1">
        <f>IF(C358=1,VLOOKUP(B358,balance!$AU:$AZ,2,FALSE),IF(C358=2,VLOOKUP(B358,balance!$AU:$AZ,3,FALSE),IF(C358=3,VLOOKUP(B358,balance!$AU:$AZ,4,FALSE),IF(C358=4,VLOOKUP(B358,balance!$AU:$AZ,5,FALSE),IF(C358=5,VLOOKUP(B358-1,balance!$AU:$AZ,6,FALSE),0)))))</f>
        <v>2000</v>
      </c>
      <c r="F358">
        <v>53</v>
      </c>
      <c r="G358">
        <f>IF(C358=1,VLOOKUP(FoxFire!B358,balance!$U:$Z,2,FALSE),IF(C358=2,VLOOKUP(B358,balance!$U:$Z,3,FALSE),IF(C358=3,VLOOKUP(B358,balance!$U:$Z,4,FALSE),IF(C358=4,VLOOKUP(B358,balance!$U:$Z,5,FALSE),IF(C358=5,VLOOKUP(B358-1,balance!$U:$Z,6,FALSE),0)))))/100</f>
        <v>1.7100000000000001E-3</v>
      </c>
      <c r="H358">
        <v>2</v>
      </c>
      <c r="I358" s="1">
        <f>IF(C358=1,VLOOKUP(FoxFire!B358,balance!$AF:$AJ,2,FALSE),IF(C358=2,VLOOKUP(B358,balance!$AF:$AJ,3,FALSE),IF(C358=3,VLOOKUP(B358,balance!$AF:$AJ,4,FALSE),IF(C358=4,VLOOKUP(B358,balance!$AF:$AJ,5,FALSE),IF(C358=5,VLOOKUP(B358,balance!$AF:$AK,6,FALSE),0)))))*1000000000000</f>
        <v>435000000000</v>
      </c>
      <c r="J358">
        <f>VLOOKUP(B358,balance!AU:BD,10,FALSE)</f>
        <v>489280</v>
      </c>
    </row>
    <row r="359" spans="1:10" x14ac:dyDescent="0.3">
      <c r="A359">
        <v>357</v>
      </c>
      <c r="B359">
        <f t="shared" si="11"/>
        <v>72</v>
      </c>
      <c r="C359">
        <f t="shared" si="10"/>
        <v>3</v>
      </c>
      <c r="D359">
        <v>9026</v>
      </c>
      <c r="E359" s="1">
        <f>IF(C359=1,VLOOKUP(B359,balance!$AU:$AZ,2,FALSE),IF(C359=2,VLOOKUP(B359,balance!$AU:$AZ,3,FALSE),IF(C359=3,VLOOKUP(B359,balance!$AU:$AZ,4,FALSE),IF(C359=4,VLOOKUP(B359,balance!$AU:$AZ,5,FALSE),IF(C359=5,VLOOKUP(B359-1,balance!$AU:$AZ,6,FALSE),0)))))</f>
        <v>2000</v>
      </c>
      <c r="F359">
        <v>53</v>
      </c>
      <c r="G359">
        <f>IF(C359=1,VLOOKUP(FoxFire!B359,balance!$U:$Z,2,FALSE),IF(C359=2,VLOOKUP(B359,balance!$U:$Z,3,FALSE),IF(C359=3,VLOOKUP(B359,balance!$U:$Z,4,FALSE),IF(C359=4,VLOOKUP(B359,balance!$U:$Z,5,FALSE),IF(C359=5,VLOOKUP(B359-1,balance!$U:$Z,6,FALSE),0)))))/100</f>
        <v>1.7100000000000001E-3</v>
      </c>
      <c r="H359">
        <v>2</v>
      </c>
      <c r="I359" s="1">
        <f>IF(C359=1,VLOOKUP(FoxFire!B359,balance!$AF:$AJ,2,FALSE),IF(C359=2,VLOOKUP(B359,balance!$AF:$AJ,3,FALSE),IF(C359=3,VLOOKUP(B359,balance!$AF:$AJ,4,FALSE),IF(C359=4,VLOOKUP(B359,balance!$AF:$AJ,5,FALSE),IF(C359=5,VLOOKUP(B359,balance!$AF:$AK,6,FALSE),0)))))*1000000000000</f>
        <v>435000000000</v>
      </c>
      <c r="J359">
        <f>VLOOKUP(B359,balance!AU:BD,10,FALSE)</f>
        <v>489280</v>
      </c>
    </row>
    <row r="360" spans="1:10" x14ac:dyDescent="0.3">
      <c r="A360">
        <v>358</v>
      </c>
      <c r="B360">
        <f t="shared" si="11"/>
        <v>72</v>
      </c>
      <c r="C360">
        <f t="shared" si="10"/>
        <v>4</v>
      </c>
      <c r="D360">
        <v>9026</v>
      </c>
      <c r="E360" s="1">
        <f>IF(C360=1,VLOOKUP(B360,balance!$AU:$AZ,2,FALSE),IF(C360=2,VLOOKUP(B360,balance!$AU:$AZ,3,FALSE),IF(C360=3,VLOOKUP(B360,balance!$AU:$AZ,4,FALSE),IF(C360=4,VLOOKUP(B360,balance!$AU:$AZ,5,FALSE),IF(C360=5,VLOOKUP(B360-1,balance!$AU:$AZ,6,FALSE),0)))))</f>
        <v>2000</v>
      </c>
      <c r="F360">
        <v>53</v>
      </c>
      <c r="G360">
        <f>IF(C360=1,VLOOKUP(FoxFire!B360,balance!$U:$Z,2,FALSE),IF(C360=2,VLOOKUP(B360,balance!$U:$Z,3,FALSE),IF(C360=3,VLOOKUP(B360,balance!$U:$Z,4,FALSE),IF(C360=4,VLOOKUP(B360,balance!$U:$Z,5,FALSE),IF(C360=5,VLOOKUP(B360-1,balance!$U:$Z,6,FALSE),0)))))/100</f>
        <v>1.7100000000000001E-3</v>
      </c>
      <c r="H360">
        <v>2</v>
      </c>
      <c r="I360" s="1">
        <f>IF(C360=1,VLOOKUP(FoxFire!B360,balance!$AF:$AJ,2,FALSE),IF(C360=2,VLOOKUP(B360,balance!$AF:$AJ,3,FALSE),IF(C360=3,VLOOKUP(B360,balance!$AF:$AJ,4,FALSE),IF(C360=4,VLOOKUP(B360,balance!$AF:$AJ,5,FALSE),IF(C360=5,VLOOKUP(B360,balance!$AF:$AK,6,FALSE),0)))))*1000000000000</f>
        <v>435000000000</v>
      </c>
      <c r="J360">
        <f>VLOOKUP(B360,balance!AU:BD,10,FALSE)</f>
        <v>489280</v>
      </c>
    </row>
    <row r="361" spans="1:10" x14ac:dyDescent="0.3">
      <c r="A361">
        <v>359</v>
      </c>
      <c r="B361">
        <f t="shared" si="11"/>
        <v>73</v>
      </c>
      <c r="C361">
        <f t="shared" si="10"/>
        <v>5</v>
      </c>
      <c r="D361">
        <v>9026</v>
      </c>
      <c r="E361" s="1">
        <f>IF(C361=1,VLOOKUP(B361,balance!$AU:$AZ,2,FALSE),IF(C361=2,VLOOKUP(B361,balance!$AU:$AZ,3,FALSE),IF(C361=3,VLOOKUP(B361,balance!$AU:$AZ,4,FALSE),IF(C361=4,VLOOKUP(B361,balance!$AU:$AZ,5,FALSE),IF(C361=5,VLOOKUP(B361-1,balance!$AU:$AZ,6,FALSE),0)))))</f>
        <v>15200</v>
      </c>
      <c r="F361">
        <v>53</v>
      </c>
      <c r="G361">
        <f>IF(C361=1,VLOOKUP(FoxFire!B361,balance!$U:$Z,2,FALSE),IF(C361=2,VLOOKUP(B361,balance!$U:$Z,3,FALSE),IF(C361=3,VLOOKUP(B361,balance!$U:$Z,4,FALSE),IF(C361=4,VLOOKUP(B361,balance!$U:$Z,5,FALSE),IF(C361=5,VLOOKUP(B361-1,balance!$U:$Z,6,FALSE),0)))))/100</f>
        <v>1.8428</v>
      </c>
      <c r="H361">
        <v>2</v>
      </c>
      <c r="I361" s="1">
        <f>IF(C361=1,VLOOKUP(FoxFire!B361,balance!$AF:$AJ,2,FALSE),IF(C361=2,VLOOKUP(B361,balance!$AF:$AJ,3,FALSE),IF(C361=3,VLOOKUP(B361,balance!$AF:$AJ,4,FALSE),IF(C361=4,VLOOKUP(B361,balance!$AF:$AJ,5,FALSE),IF(C361=5,VLOOKUP(B361,balance!$AF:$AK,6,FALSE),0)))))*1000000000000</f>
        <v>1780000000000</v>
      </c>
      <c r="J361">
        <f>VLOOKUP(B361,balance!AU:BD,10,FALSE)</f>
        <v>505850</v>
      </c>
    </row>
    <row r="362" spans="1:10" x14ac:dyDescent="0.3">
      <c r="A362">
        <v>360</v>
      </c>
      <c r="B362">
        <f t="shared" si="11"/>
        <v>73</v>
      </c>
      <c r="C362">
        <f t="shared" si="10"/>
        <v>1</v>
      </c>
      <c r="D362">
        <v>9026</v>
      </c>
      <c r="E362" s="1">
        <f>IF(C362=1,VLOOKUP(B362,balance!$AU:$AZ,2,FALSE),IF(C362=2,VLOOKUP(B362,balance!$AU:$AZ,3,FALSE),IF(C362=3,VLOOKUP(B362,balance!$AU:$AZ,4,FALSE),IF(C362=4,VLOOKUP(B362,balance!$AU:$AZ,5,FALSE),IF(C362=5,VLOOKUP(B362-1,balance!$AU:$AZ,6,FALSE),0)))))</f>
        <v>2000</v>
      </c>
      <c r="F362">
        <v>53</v>
      </c>
      <c r="G362">
        <f>IF(C362=1,VLOOKUP(FoxFire!B362,balance!$U:$Z,2,FALSE),IF(C362=2,VLOOKUP(B362,balance!$U:$Z,3,FALSE),IF(C362=3,VLOOKUP(B362,balance!$U:$Z,4,FALSE),IF(C362=4,VLOOKUP(B362,balance!$U:$Z,5,FALSE),IF(C362=5,VLOOKUP(B362-1,balance!$U:$Z,6,FALSE),0)))))/100</f>
        <v>1.72E-3</v>
      </c>
      <c r="H362">
        <v>2</v>
      </c>
      <c r="I362" s="1">
        <f>IF(C362=1,VLOOKUP(FoxFire!B362,balance!$AF:$AJ,2,FALSE),IF(C362=2,VLOOKUP(B362,balance!$AF:$AJ,3,FALSE),IF(C362=3,VLOOKUP(B362,balance!$AF:$AJ,4,FALSE),IF(C362=4,VLOOKUP(B362,balance!$AF:$AJ,5,FALSE),IF(C362=5,VLOOKUP(B362,balance!$AF:$AK,6,FALSE),0)))))*1000000000000</f>
        <v>445000000000</v>
      </c>
      <c r="J362">
        <f>VLOOKUP(B362,balance!AU:BD,10,FALSE)</f>
        <v>505850</v>
      </c>
    </row>
    <row r="363" spans="1:10" x14ac:dyDescent="0.3">
      <c r="A363">
        <v>361</v>
      </c>
      <c r="B363">
        <f t="shared" si="11"/>
        <v>73</v>
      </c>
      <c r="C363">
        <f t="shared" si="10"/>
        <v>2</v>
      </c>
      <c r="D363">
        <v>9026</v>
      </c>
      <c r="E363" s="1">
        <f>IF(C363=1,VLOOKUP(B363,balance!$AU:$AZ,2,FALSE),IF(C363=2,VLOOKUP(B363,balance!$AU:$AZ,3,FALSE),IF(C363=3,VLOOKUP(B363,balance!$AU:$AZ,4,FALSE),IF(C363=4,VLOOKUP(B363,balance!$AU:$AZ,5,FALSE),IF(C363=5,VLOOKUP(B363-1,balance!$AU:$AZ,6,FALSE),0)))))</f>
        <v>2000</v>
      </c>
      <c r="F363">
        <v>53</v>
      </c>
      <c r="G363">
        <f>IF(C363=1,VLOOKUP(FoxFire!B363,balance!$U:$Z,2,FALSE),IF(C363=2,VLOOKUP(B363,balance!$U:$Z,3,FALSE),IF(C363=3,VLOOKUP(B363,balance!$U:$Z,4,FALSE),IF(C363=4,VLOOKUP(B363,balance!$U:$Z,5,FALSE),IF(C363=5,VLOOKUP(B363-1,balance!$U:$Z,6,FALSE),0)))))/100</f>
        <v>1.72E-3</v>
      </c>
      <c r="H363">
        <v>2</v>
      </c>
      <c r="I363" s="1">
        <f>IF(C363=1,VLOOKUP(FoxFire!B363,balance!$AF:$AJ,2,FALSE),IF(C363=2,VLOOKUP(B363,balance!$AF:$AJ,3,FALSE),IF(C363=3,VLOOKUP(B363,balance!$AF:$AJ,4,FALSE),IF(C363=4,VLOOKUP(B363,balance!$AF:$AJ,5,FALSE),IF(C363=5,VLOOKUP(B363,balance!$AF:$AK,6,FALSE),0)))))*1000000000000</f>
        <v>445000000000</v>
      </c>
      <c r="J363">
        <f>VLOOKUP(B363,balance!AU:BD,10,FALSE)</f>
        <v>505850</v>
      </c>
    </row>
    <row r="364" spans="1:10" x14ac:dyDescent="0.3">
      <c r="A364">
        <v>362</v>
      </c>
      <c r="B364">
        <f t="shared" si="11"/>
        <v>73</v>
      </c>
      <c r="C364">
        <f t="shared" si="10"/>
        <v>3</v>
      </c>
      <c r="D364">
        <v>9026</v>
      </c>
      <c r="E364" s="1">
        <f>IF(C364=1,VLOOKUP(B364,balance!$AU:$AZ,2,FALSE),IF(C364=2,VLOOKUP(B364,balance!$AU:$AZ,3,FALSE),IF(C364=3,VLOOKUP(B364,balance!$AU:$AZ,4,FALSE),IF(C364=4,VLOOKUP(B364,balance!$AU:$AZ,5,FALSE),IF(C364=5,VLOOKUP(B364-1,balance!$AU:$AZ,6,FALSE),0)))))</f>
        <v>2000</v>
      </c>
      <c r="F364">
        <v>53</v>
      </c>
      <c r="G364">
        <f>IF(C364=1,VLOOKUP(FoxFire!B364,balance!$U:$Z,2,FALSE),IF(C364=2,VLOOKUP(B364,balance!$U:$Z,3,FALSE),IF(C364=3,VLOOKUP(B364,balance!$U:$Z,4,FALSE),IF(C364=4,VLOOKUP(B364,balance!$U:$Z,5,FALSE),IF(C364=5,VLOOKUP(B364-1,balance!$U:$Z,6,FALSE),0)))))/100</f>
        <v>1.72E-3</v>
      </c>
      <c r="H364">
        <v>2</v>
      </c>
      <c r="I364" s="1">
        <f>IF(C364=1,VLOOKUP(FoxFire!B364,balance!$AF:$AJ,2,FALSE),IF(C364=2,VLOOKUP(B364,balance!$AF:$AJ,3,FALSE),IF(C364=3,VLOOKUP(B364,balance!$AF:$AJ,4,FALSE),IF(C364=4,VLOOKUP(B364,balance!$AF:$AJ,5,FALSE),IF(C364=5,VLOOKUP(B364,balance!$AF:$AK,6,FALSE),0)))))*1000000000000</f>
        <v>445000000000</v>
      </c>
      <c r="J364">
        <f>VLOOKUP(B364,balance!AU:BD,10,FALSE)</f>
        <v>505850</v>
      </c>
    </row>
    <row r="365" spans="1:10" x14ac:dyDescent="0.3">
      <c r="A365">
        <v>363</v>
      </c>
      <c r="B365">
        <f t="shared" si="11"/>
        <v>73</v>
      </c>
      <c r="C365">
        <f t="shared" si="10"/>
        <v>4</v>
      </c>
      <c r="D365">
        <v>9026</v>
      </c>
      <c r="E365" s="1">
        <f>IF(C365=1,VLOOKUP(B365,balance!$AU:$AZ,2,FALSE),IF(C365=2,VLOOKUP(B365,balance!$AU:$AZ,3,FALSE),IF(C365=3,VLOOKUP(B365,balance!$AU:$AZ,4,FALSE),IF(C365=4,VLOOKUP(B365,balance!$AU:$AZ,5,FALSE),IF(C365=5,VLOOKUP(B365-1,balance!$AU:$AZ,6,FALSE),0)))))</f>
        <v>2000</v>
      </c>
      <c r="F365">
        <v>53</v>
      </c>
      <c r="G365">
        <f>IF(C365=1,VLOOKUP(FoxFire!B365,balance!$U:$Z,2,FALSE),IF(C365=2,VLOOKUP(B365,balance!$U:$Z,3,FALSE),IF(C365=3,VLOOKUP(B365,balance!$U:$Z,4,FALSE),IF(C365=4,VLOOKUP(B365,balance!$U:$Z,5,FALSE),IF(C365=5,VLOOKUP(B365-1,balance!$U:$Z,6,FALSE),0)))))/100</f>
        <v>1.72E-3</v>
      </c>
      <c r="H365">
        <v>2</v>
      </c>
      <c r="I365" s="1">
        <f>IF(C365=1,VLOOKUP(FoxFire!B365,balance!$AF:$AJ,2,FALSE),IF(C365=2,VLOOKUP(B365,balance!$AF:$AJ,3,FALSE),IF(C365=3,VLOOKUP(B365,balance!$AF:$AJ,4,FALSE),IF(C365=4,VLOOKUP(B365,balance!$AF:$AJ,5,FALSE),IF(C365=5,VLOOKUP(B365,balance!$AF:$AK,6,FALSE),0)))))*1000000000000</f>
        <v>445000000000</v>
      </c>
      <c r="J365">
        <f>VLOOKUP(B365,balance!AU:BD,10,FALSE)</f>
        <v>505850</v>
      </c>
    </row>
    <row r="366" spans="1:10" x14ac:dyDescent="0.3">
      <c r="A366">
        <v>364</v>
      </c>
      <c r="B366">
        <f t="shared" si="11"/>
        <v>74</v>
      </c>
      <c r="C366">
        <f t="shared" si="10"/>
        <v>5</v>
      </c>
      <c r="D366">
        <v>9026</v>
      </c>
      <c r="E366" s="1">
        <f>IF(C366=1,VLOOKUP(B366,balance!$AU:$AZ,2,FALSE),IF(C366=2,VLOOKUP(B366,balance!$AU:$AZ,3,FALSE),IF(C366=3,VLOOKUP(B366,balance!$AU:$AZ,4,FALSE),IF(C366=4,VLOOKUP(B366,balance!$AU:$AZ,5,FALSE),IF(C366=5,VLOOKUP(B366-1,balance!$AU:$AZ,6,FALSE),0)))))</f>
        <v>15200</v>
      </c>
      <c r="F366">
        <v>53</v>
      </c>
      <c r="G366">
        <f>IF(C366=1,VLOOKUP(FoxFire!B366,balance!$U:$Z,2,FALSE),IF(C366=2,VLOOKUP(B366,balance!$U:$Z,3,FALSE),IF(C366=3,VLOOKUP(B366,balance!$U:$Z,4,FALSE),IF(C366=4,VLOOKUP(B366,balance!$U:$Z,5,FALSE),IF(C366=5,VLOOKUP(B366-1,balance!$U:$Z,6,FALSE),0)))))/100</f>
        <v>2.0395999999999996</v>
      </c>
      <c r="H366">
        <v>2</v>
      </c>
      <c r="I366" s="1">
        <f>IF(C366=1,VLOOKUP(FoxFire!B366,balance!$AF:$AJ,2,FALSE),IF(C366=2,VLOOKUP(B366,balance!$AF:$AJ,3,FALSE),IF(C366=3,VLOOKUP(B366,balance!$AF:$AJ,4,FALSE),IF(C366=4,VLOOKUP(B366,balance!$AF:$AJ,5,FALSE),IF(C366=5,VLOOKUP(B366,balance!$AF:$AK,6,FALSE),0)))))*1000000000000</f>
        <v>1820000000000</v>
      </c>
      <c r="J366">
        <f>VLOOKUP(B366,balance!AU:BD,10,FALSE)</f>
        <v>523320</v>
      </c>
    </row>
    <row r="367" spans="1:10" x14ac:dyDescent="0.3">
      <c r="A367">
        <v>365</v>
      </c>
      <c r="B367">
        <f t="shared" si="11"/>
        <v>74</v>
      </c>
      <c r="C367">
        <f t="shared" si="10"/>
        <v>1</v>
      </c>
      <c r="D367">
        <v>9026</v>
      </c>
      <c r="E367" s="1">
        <f>IF(C367=1,VLOOKUP(B367,balance!$AU:$AZ,2,FALSE),IF(C367=2,VLOOKUP(B367,balance!$AU:$AZ,3,FALSE),IF(C367=3,VLOOKUP(B367,balance!$AU:$AZ,4,FALSE),IF(C367=4,VLOOKUP(B367,balance!$AU:$AZ,5,FALSE),IF(C367=5,VLOOKUP(B367-1,balance!$AU:$AZ,6,FALSE),0)))))</f>
        <v>2000</v>
      </c>
      <c r="F367">
        <v>53</v>
      </c>
      <c r="G367">
        <f>IF(C367=1,VLOOKUP(FoxFire!B367,balance!$U:$Z,2,FALSE),IF(C367=2,VLOOKUP(B367,balance!$U:$Z,3,FALSE),IF(C367=3,VLOOKUP(B367,balance!$U:$Z,4,FALSE),IF(C367=4,VLOOKUP(B367,balance!$U:$Z,5,FALSE),IF(C367=5,VLOOKUP(B367-1,balance!$U:$Z,6,FALSE),0)))))/100</f>
        <v>1.7299999999999998E-3</v>
      </c>
      <c r="H367">
        <v>2</v>
      </c>
      <c r="I367" s="1">
        <f>IF(C367=1,VLOOKUP(FoxFire!B367,balance!$AF:$AJ,2,FALSE),IF(C367=2,VLOOKUP(B367,balance!$AF:$AJ,3,FALSE),IF(C367=3,VLOOKUP(B367,balance!$AF:$AJ,4,FALSE),IF(C367=4,VLOOKUP(B367,balance!$AF:$AJ,5,FALSE),IF(C367=5,VLOOKUP(B367,balance!$AF:$AK,6,FALSE),0)))))*1000000000000</f>
        <v>455000000000</v>
      </c>
      <c r="J367">
        <f>VLOOKUP(B367,balance!AU:BD,10,FALSE)</f>
        <v>523320</v>
      </c>
    </row>
    <row r="368" spans="1:10" x14ac:dyDescent="0.3">
      <c r="A368">
        <v>366</v>
      </c>
      <c r="B368">
        <f t="shared" si="11"/>
        <v>74</v>
      </c>
      <c r="C368">
        <f t="shared" si="10"/>
        <v>2</v>
      </c>
      <c r="D368">
        <v>9026</v>
      </c>
      <c r="E368" s="1">
        <f>IF(C368=1,VLOOKUP(B368,balance!$AU:$AZ,2,FALSE),IF(C368=2,VLOOKUP(B368,balance!$AU:$AZ,3,FALSE),IF(C368=3,VLOOKUP(B368,balance!$AU:$AZ,4,FALSE),IF(C368=4,VLOOKUP(B368,balance!$AU:$AZ,5,FALSE),IF(C368=5,VLOOKUP(B368-1,balance!$AU:$AZ,6,FALSE),0)))))</f>
        <v>2000</v>
      </c>
      <c r="F368">
        <v>53</v>
      </c>
      <c r="G368">
        <f>IF(C368=1,VLOOKUP(FoxFire!B368,balance!$U:$Z,2,FALSE),IF(C368=2,VLOOKUP(B368,balance!$U:$Z,3,FALSE),IF(C368=3,VLOOKUP(B368,balance!$U:$Z,4,FALSE),IF(C368=4,VLOOKUP(B368,balance!$U:$Z,5,FALSE),IF(C368=5,VLOOKUP(B368-1,balance!$U:$Z,6,FALSE),0)))))/100</f>
        <v>1.7299999999999998E-3</v>
      </c>
      <c r="H368">
        <v>2</v>
      </c>
      <c r="I368" s="1">
        <f>IF(C368=1,VLOOKUP(FoxFire!B368,balance!$AF:$AJ,2,FALSE),IF(C368=2,VLOOKUP(B368,balance!$AF:$AJ,3,FALSE),IF(C368=3,VLOOKUP(B368,balance!$AF:$AJ,4,FALSE),IF(C368=4,VLOOKUP(B368,balance!$AF:$AJ,5,FALSE),IF(C368=5,VLOOKUP(B368,balance!$AF:$AK,6,FALSE),0)))))*1000000000000</f>
        <v>455000000000</v>
      </c>
      <c r="J368">
        <f>VLOOKUP(B368,balance!AU:BD,10,FALSE)</f>
        <v>523320</v>
      </c>
    </row>
    <row r="369" spans="1:10" x14ac:dyDescent="0.3">
      <c r="A369">
        <v>367</v>
      </c>
      <c r="B369">
        <f t="shared" si="11"/>
        <v>74</v>
      </c>
      <c r="C369">
        <f t="shared" si="10"/>
        <v>3</v>
      </c>
      <c r="D369">
        <v>9026</v>
      </c>
      <c r="E369" s="1">
        <f>IF(C369=1,VLOOKUP(B369,balance!$AU:$AZ,2,FALSE),IF(C369=2,VLOOKUP(B369,balance!$AU:$AZ,3,FALSE),IF(C369=3,VLOOKUP(B369,balance!$AU:$AZ,4,FALSE),IF(C369=4,VLOOKUP(B369,balance!$AU:$AZ,5,FALSE),IF(C369=5,VLOOKUP(B369-1,balance!$AU:$AZ,6,FALSE),0)))))</f>
        <v>2000</v>
      </c>
      <c r="F369">
        <v>53</v>
      </c>
      <c r="G369">
        <f>IF(C369=1,VLOOKUP(FoxFire!B369,balance!$U:$Z,2,FALSE),IF(C369=2,VLOOKUP(B369,balance!$U:$Z,3,FALSE),IF(C369=3,VLOOKUP(B369,balance!$U:$Z,4,FALSE),IF(C369=4,VLOOKUP(B369,balance!$U:$Z,5,FALSE),IF(C369=5,VLOOKUP(B369-1,balance!$U:$Z,6,FALSE),0)))))/100</f>
        <v>1.7299999999999998E-3</v>
      </c>
      <c r="H369">
        <v>2</v>
      </c>
      <c r="I369" s="1">
        <f>IF(C369=1,VLOOKUP(FoxFire!B369,balance!$AF:$AJ,2,FALSE),IF(C369=2,VLOOKUP(B369,balance!$AF:$AJ,3,FALSE),IF(C369=3,VLOOKUP(B369,balance!$AF:$AJ,4,FALSE),IF(C369=4,VLOOKUP(B369,balance!$AF:$AJ,5,FALSE),IF(C369=5,VLOOKUP(B369,balance!$AF:$AK,6,FALSE),0)))))*1000000000000</f>
        <v>455000000000</v>
      </c>
      <c r="J369">
        <f>VLOOKUP(B369,balance!AU:BD,10,FALSE)</f>
        <v>523320</v>
      </c>
    </row>
    <row r="370" spans="1:10" x14ac:dyDescent="0.3">
      <c r="A370">
        <v>368</v>
      </c>
      <c r="B370">
        <f t="shared" si="11"/>
        <v>74</v>
      </c>
      <c r="C370">
        <f t="shared" si="10"/>
        <v>4</v>
      </c>
      <c r="D370">
        <v>9026</v>
      </c>
      <c r="E370" s="1">
        <f>IF(C370=1,VLOOKUP(B370,balance!$AU:$AZ,2,FALSE),IF(C370=2,VLOOKUP(B370,balance!$AU:$AZ,3,FALSE),IF(C370=3,VLOOKUP(B370,balance!$AU:$AZ,4,FALSE),IF(C370=4,VLOOKUP(B370,balance!$AU:$AZ,5,FALSE),IF(C370=5,VLOOKUP(B370-1,balance!$AU:$AZ,6,FALSE),0)))))</f>
        <v>2000</v>
      </c>
      <c r="F370">
        <v>53</v>
      </c>
      <c r="G370">
        <f>IF(C370=1,VLOOKUP(FoxFire!B370,balance!$U:$Z,2,FALSE),IF(C370=2,VLOOKUP(B370,balance!$U:$Z,3,FALSE),IF(C370=3,VLOOKUP(B370,balance!$U:$Z,4,FALSE),IF(C370=4,VLOOKUP(B370,balance!$U:$Z,5,FALSE),IF(C370=5,VLOOKUP(B370-1,balance!$U:$Z,6,FALSE),0)))))/100</f>
        <v>1.7299999999999998E-3</v>
      </c>
      <c r="H370">
        <v>2</v>
      </c>
      <c r="I370" s="1">
        <f>IF(C370=1,VLOOKUP(FoxFire!B370,balance!$AF:$AJ,2,FALSE),IF(C370=2,VLOOKUP(B370,balance!$AF:$AJ,3,FALSE),IF(C370=3,VLOOKUP(B370,balance!$AF:$AJ,4,FALSE),IF(C370=4,VLOOKUP(B370,balance!$AF:$AJ,5,FALSE),IF(C370=5,VLOOKUP(B370,balance!$AF:$AK,6,FALSE),0)))))*1000000000000</f>
        <v>455000000000</v>
      </c>
      <c r="J370">
        <f>VLOOKUP(B370,balance!AU:BD,10,FALSE)</f>
        <v>523320</v>
      </c>
    </row>
    <row r="371" spans="1:10" x14ac:dyDescent="0.3">
      <c r="A371">
        <v>369</v>
      </c>
      <c r="B371">
        <f t="shared" si="11"/>
        <v>75</v>
      </c>
      <c r="C371">
        <f t="shared" si="10"/>
        <v>5</v>
      </c>
      <c r="D371">
        <v>9026</v>
      </c>
      <c r="E371" s="1">
        <f>IF(C371=1,VLOOKUP(B371,balance!$AU:$AZ,2,FALSE),IF(C371=2,VLOOKUP(B371,balance!$AU:$AZ,3,FALSE),IF(C371=3,VLOOKUP(B371,balance!$AU:$AZ,4,FALSE),IF(C371=4,VLOOKUP(B371,balance!$AU:$AZ,5,FALSE),IF(C371=5,VLOOKUP(B371-1,balance!$AU:$AZ,6,FALSE),0)))))</f>
        <v>15200</v>
      </c>
      <c r="F371">
        <v>53</v>
      </c>
      <c r="G371">
        <f>IF(C371=1,VLOOKUP(FoxFire!B371,balance!$U:$Z,2,FALSE),IF(C371=2,VLOOKUP(B371,balance!$U:$Z,3,FALSE),IF(C371=3,VLOOKUP(B371,balance!$U:$Z,4,FALSE),IF(C371=4,VLOOKUP(B371,balance!$U:$Z,5,FALSE),IF(C371=5,VLOOKUP(B371-1,balance!$U:$Z,6,FALSE),0)))))/100</f>
        <v>2.2572999999999999</v>
      </c>
      <c r="H371">
        <v>2</v>
      </c>
      <c r="I371" s="1">
        <f>IF(C371=1,VLOOKUP(FoxFire!B371,balance!$AF:$AJ,2,FALSE),IF(C371=2,VLOOKUP(B371,balance!$AF:$AJ,3,FALSE),IF(C371=3,VLOOKUP(B371,balance!$AF:$AJ,4,FALSE),IF(C371=4,VLOOKUP(B371,balance!$AF:$AJ,5,FALSE),IF(C371=5,VLOOKUP(B371,balance!$AF:$AK,6,FALSE),0)))))*1000000000000</f>
        <v>1860000000000</v>
      </c>
      <c r="J371">
        <f>VLOOKUP(B371,balance!AU:BD,10,FALSE)</f>
        <v>540100</v>
      </c>
    </row>
    <row r="372" spans="1:10" x14ac:dyDescent="0.3">
      <c r="A372">
        <v>370</v>
      </c>
      <c r="B372">
        <f t="shared" si="11"/>
        <v>75</v>
      </c>
      <c r="C372">
        <f t="shared" si="10"/>
        <v>1</v>
      </c>
      <c r="D372">
        <v>9026</v>
      </c>
      <c r="E372" s="1">
        <f>IF(C372=1,VLOOKUP(B372,balance!$AU:$AZ,2,FALSE),IF(C372=2,VLOOKUP(B372,balance!$AU:$AZ,3,FALSE),IF(C372=3,VLOOKUP(B372,balance!$AU:$AZ,4,FALSE),IF(C372=4,VLOOKUP(B372,balance!$AU:$AZ,5,FALSE),IF(C372=5,VLOOKUP(B372-1,balance!$AU:$AZ,6,FALSE),0)))))</f>
        <v>2000</v>
      </c>
      <c r="F372">
        <v>53</v>
      </c>
      <c r="G372">
        <f>IF(C372=1,VLOOKUP(FoxFire!B372,balance!$U:$Z,2,FALSE),IF(C372=2,VLOOKUP(B372,balance!$U:$Z,3,FALSE),IF(C372=3,VLOOKUP(B372,balance!$U:$Z,4,FALSE),IF(C372=4,VLOOKUP(B372,balance!$U:$Z,5,FALSE),IF(C372=5,VLOOKUP(B372-1,balance!$U:$Z,6,FALSE),0)))))/100</f>
        <v>1.7399999999999998E-3</v>
      </c>
      <c r="H372">
        <v>2</v>
      </c>
      <c r="I372" s="1">
        <f>IF(C372=1,VLOOKUP(FoxFire!B372,balance!$AF:$AJ,2,FALSE),IF(C372=2,VLOOKUP(B372,balance!$AF:$AJ,3,FALSE),IF(C372=3,VLOOKUP(B372,balance!$AF:$AJ,4,FALSE),IF(C372=4,VLOOKUP(B372,balance!$AF:$AJ,5,FALSE),IF(C372=5,VLOOKUP(B372,balance!$AF:$AK,6,FALSE),0)))))*1000000000000</f>
        <v>465000000000</v>
      </c>
      <c r="J372">
        <f>VLOOKUP(B372,balance!AU:BD,10,FALSE)</f>
        <v>540100</v>
      </c>
    </row>
    <row r="373" spans="1:10" x14ac:dyDescent="0.3">
      <c r="A373">
        <v>371</v>
      </c>
      <c r="B373">
        <f t="shared" si="11"/>
        <v>75</v>
      </c>
      <c r="C373">
        <f t="shared" si="10"/>
        <v>2</v>
      </c>
      <c r="D373">
        <v>9026</v>
      </c>
      <c r="E373" s="1">
        <f>IF(C373=1,VLOOKUP(B373,balance!$AU:$AZ,2,FALSE),IF(C373=2,VLOOKUP(B373,balance!$AU:$AZ,3,FALSE),IF(C373=3,VLOOKUP(B373,balance!$AU:$AZ,4,FALSE),IF(C373=4,VLOOKUP(B373,balance!$AU:$AZ,5,FALSE),IF(C373=5,VLOOKUP(B373-1,balance!$AU:$AZ,6,FALSE),0)))))</f>
        <v>2000</v>
      </c>
      <c r="F373">
        <v>53</v>
      </c>
      <c r="G373">
        <f>IF(C373=1,VLOOKUP(FoxFire!B373,balance!$U:$Z,2,FALSE),IF(C373=2,VLOOKUP(B373,balance!$U:$Z,3,FALSE),IF(C373=3,VLOOKUP(B373,balance!$U:$Z,4,FALSE),IF(C373=4,VLOOKUP(B373,balance!$U:$Z,5,FALSE),IF(C373=5,VLOOKUP(B373-1,balance!$U:$Z,6,FALSE),0)))))/100</f>
        <v>1.7399999999999998E-3</v>
      </c>
      <c r="H373">
        <v>2</v>
      </c>
      <c r="I373" s="1">
        <f>IF(C373=1,VLOOKUP(FoxFire!B373,balance!$AF:$AJ,2,FALSE),IF(C373=2,VLOOKUP(B373,balance!$AF:$AJ,3,FALSE),IF(C373=3,VLOOKUP(B373,balance!$AF:$AJ,4,FALSE),IF(C373=4,VLOOKUP(B373,balance!$AF:$AJ,5,FALSE),IF(C373=5,VLOOKUP(B373,balance!$AF:$AK,6,FALSE),0)))))*1000000000000</f>
        <v>465000000000</v>
      </c>
      <c r="J373">
        <f>VLOOKUP(B373,balance!AU:BD,10,FALSE)</f>
        <v>540100</v>
      </c>
    </row>
    <row r="374" spans="1:10" x14ac:dyDescent="0.3">
      <c r="A374">
        <v>372</v>
      </c>
      <c r="B374">
        <f t="shared" si="11"/>
        <v>75</v>
      </c>
      <c r="C374">
        <f t="shared" si="10"/>
        <v>3</v>
      </c>
      <c r="D374">
        <v>9026</v>
      </c>
      <c r="E374" s="1">
        <f>IF(C374=1,VLOOKUP(B374,balance!$AU:$AZ,2,FALSE),IF(C374=2,VLOOKUP(B374,balance!$AU:$AZ,3,FALSE),IF(C374=3,VLOOKUP(B374,balance!$AU:$AZ,4,FALSE),IF(C374=4,VLOOKUP(B374,balance!$AU:$AZ,5,FALSE),IF(C374=5,VLOOKUP(B374-1,balance!$AU:$AZ,6,FALSE),0)))))</f>
        <v>2000</v>
      </c>
      <c r="F374">
        <v>53</v>
      </c>
      <c r="G374">
        <f>IF(C374=1,VLOOKUP(FoxFire!B374,balance!$U:$Z,2,FALSE),IF(C374=2,VLOOKUP(B374,balance!$U:$Z,3,FALSE),IF(C374=3,VLOOKUP(B374,balance!$U:$Z,4,FALSE),IF(C374=4,VLOOKUP(B374,balance!$U:$Z,5,FALSE),IF(C374=5,VLOOKUP(B374-1,balance!$U:$Z,6,FALSE),0)))))/100</f>
        <v>1.7399999999999998E-3</v>
      </c>
      <c r="H374">
        <v>2</v>
      </c>
      <c r="I374" s="1">
        <f>IF(C374=1,VLOOKUP(FoxFire!B374,balance!$AF:$AJ,2,FALSE),IF(C374=2,VLOOKUP(B374,balance!$AF:$AJ,3,FALSE),IF(C374=3,VLOOKUP(B374,balance!$AF:$AJ,4,FALSE),IF(C374=4,VLOOKUP(B374,balance!$AF:$AJ,5,FALSE),IF(C374=5,VLOOKUP(B374,balance!$AF:$AK,6,FALSE),0)))))*1000000000000</f>
        <v>465000000000</v>
      </c>
      <c r="J374">
        <f>VLOOKUP(B374,balance!AU:BD,10,FALSE)</f>
        <v>540100</v>
      </c>
    </row>
    <row r="375" spans="1:10" x14ac:dyDescent="0.3">
      <c r="A375">
        <v>373</v>
      </c>
      <c r="B375">
        <f t="shared" si="11"/>
        <v>75</v>
      </c>
      <c r="C375">
        <f t="shared" si="10"/>
        <v>4</v>
      </c>
      <c r="D375">
        <v>9026</v>
      </c>
      <c r="E375" s="1">
        <f>IF(C375=1,VLOOKUP(B375,balance!$AU:$AZ,2,FALSE),IF(C375=2,VLOOKUP(B375,balance!$AU:$AZ,3,FALSE),IF(C375=3,VLOOKUP(B375,balance!$AU:$AZ,4,FALSE),IF(C375=4,VLOOKUP(B375,balance!$AU:$AZ,5,FALSE),IF(C375=5,VLOOKUP(B375-1,balance!$AU:$AZ,6,FALSE),0)))))</f>
        <v>2000</v>
      </c>
      <c r="F375">
        <v>53</v>
      </c>
      <c r="G375">
        <f>IF(C375=1,VLOOKUP(FoxFire!B375,balance!$U:$Z,2,FALSE),IF(C375=2,VLOOKUP(B375,balance!$U:$Z,3,FALSE),IF(C375=3,VLOOKUP(B375,balance!$U:$Z,4,FALSE),IF(C375=4,VLOOKUP(B375,balance!$U:$Z,5,FALSE),IF(C375=5,VLOOKUP(B375-1,balance!$U:$Z,6,FALSE),0)))))/100</f>
        <v>1.7399999999999998E-3</v>
      </c>
      <c r="H375">
        <v>2</v>
      </c>
      <c r="I375" s="1">
        <f>IF(C375=1,VLOOKUP(FoxFire!B375,balance!$AF:$AJ,2,FALSE),IF(C375=2,VLOOKUP(B375,balance!$AF:$AJ,3,FALSE),IF(C375=3,VLOOKUP(B375,balance!$AF:$AJ,4,FALSE),IF(C375=4,VLOOKUP(B375,balance!$AF:$AJ,5,FALSE),IF(C375=5,VLOOKUP(B375,balance!$AF:$AK,6,FALSE),0)))))*1000000000000</f>
        <v>465000000000</v>
      </c>
      <c r="J375">
        <f>VLOOKUP(B375,balance!AU:BD,10,FALSE)</f>
        <v>540100</v>
      </c>
    </row>
    <row r="376" spans="1:10" x14ac:dyDescent="0.3">
      <c r="A376">
        <v>374</v>
      </c>
      <c r="B376">
        <f t="shared" si="11"/>
        <v>76</v>
      </c>
      <c r="C376">
        <f t="shared" si="10"/>
        <v>5</v>
      </c>
      <c r="D376">
        <v>9026</v>
      </c>
      <c r="E376" s="1">
        <f>IF(C376=1,VLOOKUP(B376,balance!$AU:$AZ,2,FALSE),IF(C376=2,VLOOKUP(B376,balance!$AU:$AZ,3,FALSE),IF(C376=3,VLOOKUP(B376,balance!$AU:$AZ,4,FALSE),IF(C376=4,VLOOKUP(B376,balance!$AU:$AZ,5,FALSE),IF(C376=5,VLOOKUP(B376-1,balance!$AU:$AZ,6,FALSE),0)))))</f>
        <v>16800</v>
      </c>
      <c r="F376">
        <v>53</v>
      </c>
      <c r="G376">
        <f>IF(C376=1,VLOOKUP(FoxFire!B376,balance!$U:$Z,2,FALSE),IF(C376=2,VLOOKUP(B376,balance!$U:$Z,3,FALSE),IF(C376=3,VLOOKUP(B376,balance!$U:$Z,4,FALSE),IF(C376=4,VLOOKUP(B376,balance!$U:$Z,5,FALSE),IF(C376=5,VLOOKUP(B376-1,balance!$U:$Z,6,FALSE),0)))))/100</f>
        <v>2.4981</v>
      </c>
      <c r="H376">
        <v>2</v>
      </c>
      <c r="I376" s="1">
        <f>IF(C376=1,VLOOKUP(FoxFire!B376,balance!$AF:$AJ,2,FALSE),IF(C376=2,VLOOKUP(B376,balance!$AF:$AJ,3,FALSE),IF(C376=3,VLOOKUP(B376,balance!$AF:$AJ,4,FALSE),IF(C376=4,VLOOKUP(B376,balance!$AF:$AJ,5,FALSE),IF(C376=5,VLOOKUP(B376,balance!$AF:$AK,6,FALSE),0)))))*1000000000000</f>
        <v>1900000000000</v>
      </c>
      <c r="J376">
        <f>VLOOKUP(B376,balance!AU:BD,10,FALSE)</f>
        <v>557800</v>
      </c>
    </row>
    <row r="377" spans="1:10" x14ac:dyDescent="0.3">
      <c r="A377">
        <v>375</v>
      </c>
      <c r="B377">
        <f t="shared" si="11"/>
        <v>76</v>
      </c>
      <c r="C377">
        <f t="shared" si="10"/>
        <v>1</v>
      </c>
      <c r="D377">
        <v>9026</v>
      </c>
      <c r="E377" s="1">
        <f>IF(C377=1,VLOOKUP(B377,balance!$AU:$AZ,2,FALSE),IF(C377=2,VLOOKUP(B377,balance!$AU:$AZ,3,FALSE),IF(C377=3,VLOOKUP(B377,balance!$AU:$AZ,4,FALSE),IF(C377=4,VLOOKUP(B377,balance!$AU:$AZ,5,FALSE),IF(C377=5,VLOOKUP(B377-1,balance!$AU:$AZ,6,FALSE),0)))))</f>
        <v>2000</v>
      </c>
      <c r="F377">
        <v>53</v>
      </c>
      <c r="G377">
        <f>IF(C377=1,VLOOKUP(FoxFire!B377,balance!$U:$Z,2,FALSE),IF(C377=2,VLOOKUP(B377,balance!$U:$Z,3,FALSE),IF(C377=3,VLOOKUP(B377,balance!$U:$Z,4,FALSE),IF(C377=4,VLOOKUP(B377,balance!$U:$Z,5,FALSE),IF(C377=5,VLOOKUP(B377-1,balance!$U:$Z,6,FALSE),0)))))/100</f>
        <v>1.7499999999999998E-3</v>
      </c>
      <c r="H377">
        <v>2</v>
      </c>
      <c r="I377" s="1">
        <f>IF(C377=1,VLOOKUP(FoxFire!B377,balance!$AF:$AJ,2,FALSE),IF(C377=2,VLOOKUP(B377,balance!$AF:$AJ,3,FALSE),IF(C377=3,VLOOKUP(B377,balance!$AF:$AJ,4,FALSE),IF(C377=4,VLOOKUP(B377,balance!$AF:$AJ,5,FALSE),IF(C377=5,VLOOKUP(B377,balance!$AF:$AK,6,FALSE),0)))))*1000000000000</f>
        <v>475000000000</v>
      </c>
      <c r="J377">
        <f>VLOOKUP(B377,balance!AU:BD,10,FALSE)</f>
        <v>557800</v>
      </c>
    </row>
    <row r="378" spans="1:10" x14ac:dyDescent="0.3">
      <c r="A378">
        <v>376</v>
      </c>
      <c r="B378">
        <f t="shared" si="11"/>
        <v>76</v>
      </c>
      <c r="C378">
        <f t="shared" si="10"/>
        <v>2</v>
      </c>
      <c r="D378">
        <v>9026</v>
      </c>
      <c r="E378" s="1">
        <f>IF(C378=1,VLOOKUP(B378,balance!$AU:$AZ,2,FALSE),IF(C378=2,VLOOKUP(B378,balance!$AU:$AZ,3,FALSE),IF(C378=3,VLOOKUP(B378,balance!$AU:$AZ,4,FALSE),IF(C378=4,VLOOKUP(B378,balance!$AU:$AZ,5,FALSE),IF(C378=5,VLOOKUP(B378-1,balance!$AU:$AZ,6,FALSE),0)))))</f>
        <v>2000</v>
      </c>
      <c r="F378">
        <v>53</v>
      </c>
      <c r="G378">
        <f>IF(C378=1,VLOOKUP(FoxFire!B378,balance!$U:$Z,2,FALSE),IF(C378=2,VLOOKUP(B378,balance!$U:$Z,3,FALSE),IF(C378=3,VLOOKUP(B378,balance!$U:$Z,4,FALSE),IF(C378=4,VLOOKUP(B378,balance!$U:$Z,5,FALSE),IF(C378=5,VLOOKUP(B378-1,balance!$U:$Z,6,FALSE),0)))))/100</f>
        <v>1.7499999999999998E-3</v>
      </c>
      <c r="H378">
        <v>2</v>
      </c>
      <c r="I378" s="1">
        <f>IF(C378=1,VLOOKUP(FoxFire!B378,balance!$AF:$AJ,2,FALSE),IF(C378=2,VLOOKUP(B378,balance!$AF:$AJ,3,FALSE),IF(C378=3,VLOOKUP(B378,balance!$AF:$AJ,4,FALSE),IF(C378=4,VLOOKUP(B378,balance!$AF:$AJ,5,FALSE),IF(C378=5,VLOOKUP(B378,balance!$AF:$AK,6,FALSE),0)))))*1000000000000</f>
        <v>475000000000</v>
      </c>
      <c r="J378">
        <f>VLOOKUP(B378,balance!AU:BD,10,FALSE)</f>
        <v>557800</v>
      </c>
    </row>
    <row r="379" spans="1:10" x14ac:dyDescent="0.3">
      <c r="A379">
        <v>377</v>
      </c>
      <c r="B379">
        <f t="shared" si="11"/>
        <v>76</v>
      </c>
      <c r="C379">
        <f t="shared" si="10"/>
        <v>3</v>
      </c>
      <c r="D379">
        <v>9026</v>
      </c>
      <c r="E379" s="1">
        <f>IF(C379=1,VLOOKUP(B379,balance!$AU:$AZ,2,FALSE),IF(C379=2,VLOOKUP(B379,balance!$AU:$AZ,3,FALSE),IF(C379=3,VLOOKUP(B379,balance!$AU:$AZ,4,FALSE),IF(C379=4,VLOOKUP(B379,balance!$AU:$AZ,5,FALSE),IF(C379=5,VLOOKUP(B379-1,balance!$AU:$AZ,6,FALSE),0)))))</f>
        <v>2000</v>
      </c>
      <c r="F379">
        <v>53</v>
      </c>
      <c r="G379">
        <f>IF(C379=1,VLOOKUP(FoxFire!B379,balance!$U:$Z,2,FALSE),IF(C379=2,VLOOKUP(B379,balance!$U:$Z,3,FALSE),IF(C379=3,VLOOKUP(B379,balance!$U:$Z,4,FALSE),IF(C379=4,VLOOKUP(B379,balance!$U:$Z,5,FALSE),IF(C379=5,VLOOKUP(B379-1,balance!$U:$Z,6,FALSE),0)))))/100</f>
        <v>1.7499999999999998E-3</v>
      </c>
      <c r="H379">
        <v>2</v>
      </c>
      <c r="I379" s="1">
        <f>IF(C379=1,VLOOKUP(FoxFire!B379,balance!$AF:$AJ,2,FALSE),IF(C379=2,VLOOKUP(B379,balance!$AF:$AJ,3,FALSE),IF(C379=3,VLOOKUP(B379,balance!$AF:$AJ,4,FALSE),IF(C379=4,VLOOKUP(B379,balance!$AF:$AJ,5,FALSE),IF(C379=5,VLOOKUP(B379,balance!$AF:$AK,6,FALSE),0)))))*1000000000000</f>
        <v>475000000000</v>
      </c>
      <c r="J379">
        <f>VLOOKUP(B379,balance!AU:BD,10,FALSE)</f>
        <v>557800</v>
      </c>
    </row>
    <row r="380" spans="1:10" x14ac:dyDescent="0.3">
      <c r="A380">
        <v>378</v>
      </c>
      <c r="B380">
        <f t="shared" si="11"/>
        <v>76</v>
      </c>
      <c r="C380">
        <f t="shared" si="10"/>
        <v>4</v>
      </c>
      <c r="D380">
        <v>9026</v>
      </c>
      <c r="E380" s="1">
        <f>IF(C380=1,VLOOKUP(B380,balance!$AU:$AZ,2,FALSE),IF(C380=2,VLOOKUP(B380,balance!$AU:$AZ,3,FALSE),IF(C380=3,VLOOKUP(B380,balance!$AU:$AZ,4,FALSE),IF(C380=4,VLOOKUP(B380,balance!$AU:$AZ,5,FALSE),IF(C380=5,VLOOKUP(B380-1,balance!$AU:$AZ,6,FALSE),0)))))</f>
        <v>2000</v>
      </c>
      <c r="F380">
        <v>53</v>
      </c>
      <c r="G380">
        <f>IF(C380=1,VLOOKUP(FoxFire!B380,balance!$U:$Z,2,FALSE),IF(C380=2,VLOOKUP(B380,balance!$U:$Z,3,FALSE),IF(C380=3,VLOOKUP(B380,balance!$U:$Z,4,FALSE),IF(C380=4,VLOOKUP(B380,balance!$U:$Z,5,FALSE),IF(C380=5,VLOOKUP(B380-1,balance!$U:$Z,6,FALSE),0)))))/100</f>
        <v>1.7499999999999998E-3</v>
      </c>
      <c r="H380">
        <v>2</v>
      </c>
      <c r="I380" s="1">
        <f>IF(C380=1,VLOOKUP(FoxFire!B380,balance!$AF:$AJ,2,FALSE),IF(C380=2,VLOOKUP(B380,balance!$AF:$AJ,3,FALSE),IF(C380=3,VLOOKUP(B380,balance!$AF:$AJ,4,FALSE),IF(C380=4,VLOOKUP(B380,balance!$AF:$AJ,5,FALSE),IF(C380=5,VLOOKUP(B380,balance!$AF:$AK,6,FALSE),0)))))*1000000000000</f>
        <v>475000000000</v>
      </c>
      <c r="J380">
        <f>VLOOKUP(B380,balance!AU:BD,10,FALSE)</f>
        <v>557800</v>
      </c>
    </row>
    <row r="381" spans="1:10" x14ac:dyDescent="0.3">
      <c r="A381">
        <v>379</v>
      </c>
      <c r="B381">
        <f t="shared" si="11"/>
        <v>77</v>
      </c>
      <c r="C381">
        <f t="shared" si="10"/>
        <v>5</v>
      </c>
      <c r="D381">
        <v>9026</v>
      </c>
      <c r="E381" s="1">
        <f>IF(C381=1,VLOOKUP(B381,balance!$AU:$AZ,2,FALSE),IF(C381=2,VLOOKUP(B381,balance!$AU:$AZ,3,FALSE),IF(C381=3,VLOOKUP(B381,balance!$AU:$AZ,4,FALSE),IF(C381=4,VLOOKUP(B381,balance!$AU:$AZ,5,FALSE),IF(C381=5,VLOOKUP(B381-1,balance!$AU:$AZ,6,FALSE),0)))))</f>
        <v>16800</v>
      </c>
      <c r="F381">
        <v>53</v>
      </c>
      <c r="G381">
        <f>IF(C381=1,VLOOKUP(FoxFire!B381,balance!$U:$Z,2,FALSE),IF(C381=2,VLOOKUP(B381,balance!$U:$Z,3,FALSE),IF(C381=3,VLOOKUP(B381,balance!$U:$Z,4,FALSE),IF(C381=4,VLOOKUP(B381,balance!$U:$Z,5,FALSE),IF(C381=5,VLOOKUP(B381-1,balance!$U:$Z,6,FALSE),0)))))/100</f>
        <v>2.7644000000000002</v>
      </c>
      <c r="H381">
        <v>2</v>
      </c>
      <c r="I381" s="1">
        <f>IF(C381=1,VLOOKUP(FoxFire!B381,balance!$AF:$AJ,2,FALSE),IF(C381=2,VLOOKUP(B381,balance!$AF:$AJ,3,FALSE),IF(C381=3,VLOOKUP(B381,balance!$AF:$AJ,4,FALSE),IF(C381=4,VLOOKUP(B381,balance!$AF:$AJ,5,FALSE),IF(C381=5,VLOOKUP(B381,balance!$AF:$AK,6,FALSE),0)))))*1000000000000</f>
        <v>1940000000000</v>
      </c>
      <c r="J381">
        <f>VLOOKUP(B381,balance!AU:BD,10,FALSE)</f>
        <v>576430</v>
      </c>
    </row>
    <row r="382" spans="1:10" x14ac:dyDescent="0.3">
      <c r="A382">
        <v>380</v>
      </c>
      <c r="B382">
        <f t="shared" si="11"/>
        <v>77</v>
      </c>
      <c r="C382">
        <f t="shared" si="10"/>
        <v>1</v>
      </c>
      <c r="D382">
        <v>9026</v>
      </c>
      <c r="E382" s="1">
        <f>IF(C382=1,VLOOKUP(B382,balance!$AU:$AZ,2,FALSE),IF(C382=2,VLOOKUP(B382,balance!$AU:$AZ,3,FALSE),IF(C382=3,VLOOKUP(B382,balance!$AU:$AZ,4,FALSE),IF(C382=4,VLOOKUP(B382,balance!$AU:$AZ,5,FALSE),IF(C382=5,VLOOKUP(B382-1,balance!$AU:$AZ,6,FALSE),0)))))</f>
        <v>2000</v>
      </c>
      <c r="F382">
        <v>53</v>
      </c>
      <c r="G382">
        <f>IF(C382=1,VLOOKUP(FoxFire!B382,balance!$U:$Z,2,FALSE),IF(C382=2,VLOOKUP(B382,balance!$U:$Z,3,FALSE),IF(C382=3,VLOOKUP(B382,balance!$U:$Z,4,FALSE),IF(C382=4,VLOOKUP(B382,balance!$U:$Z,5,FALSE),IF(C382=5,VLOOKUP(B382-1,balance!$U:$Z,6,FALSE),0)))))/100</f>
        <v>1.7599999999999998E-3</v>
      </c>
      <c r="H382">
        <v>2</v>
      </c>
      <c r="I382" s="1">
        <f>IF(C382=1,VLOOKUP(FoxFire!B382,balance!$AF:$AJ,2,FALSE),IF(C382=2,VLOOKUP(B382,balance!$AF:$AJ,3,FALSE),IF(C382=3,VLOOKUP(B382,balance!$AF:$AJ,4,FALSE),IF(C382=4,VLOOKUP(B382,balance!$AF:$AJ,5,FALSE),IF(C382=5,VLOOKUP(B382,balance!$AF:$AK,6,FALSE),0)))))*1000000000000</f>
        <v>485000000000</v>
      </c>
      <c r="J382">
        <f>VLOOKUP(B382,balance!AU:BD,10,FALSE)</f>
        <v>576430</v>
      </c>
    </row>
    <row r="383" spans="1:10" x14ac:dyDescent="0.3">
      <c r="A383">
        <v>381</v>
      </c>
      <c r="B383">
        <f t="shared" si="11"/>
        <v>77</v>
      </c>
      <c r="C383">
        <f t="shared" si="10"/>
        <v>2</v>
      </c>
      <c r="D383">
        <v>9026</v>
      </c>
      <c r="E383" s="1">
        <f>IF(C383=1,VLOOKUP(B383,balance!$AU:$AZ,2,FALSE),IF(C383=2,VLOOKUP(B383,balance!$AU:$AZ,3,FALSE),IF(C383=3,VLOOKUP(B383,balance!$AU:$AZ,4,FALSE),IF(C383=4,VLOOKUP(B383,balance!$AU:$AZ,5,FALSE),IF(C383=5,VLOOKUP(B383-1,balance!$AU:$AZ,6,FALSE),0)))))</f>
        <v>2000</v>
      </c>
      <c r="F383">
        <v>53</v>
      </c>
      <c r="G383">
        <f>IF(C383=1,VLOOKUP(FoxFire!B383,balance!$U:$Z,2,FALSE),IF(C383=2,VLOOKUP(B383,balance!$U:$Z,3,FALSE),IF(C383=3,VLOOKUP(B383,balance!$U:$Z,4,FALSE),IF(C383=4,VLOOKUP(B383,balance!$U:$Z,5,FALSE),IF(C383=5,VLOOKUP(B383-1,balance!$U:$Z,6,FALSE),0)))))/100</f>
        <v>1.7599999999999998E-3</v>
      </c>
      <c r="H383">
        <v>2</v>
      </c>
      <c r="I383" s="1">
        <f>IF(C383=1,VLOOKUP(FoxFire!B383,balance!$AF:$AJ,2,FALSE),IF(C383=2,VLOOKUP(B383,balance!$AF:$AJ,3,FALSE),IF(C383=3,VLOOKUP(B383,balance!$AF:$AJ,4,FALSE),IF(C383=4,VLOOKUP(B383,balance!$AF:$AJ,5,FALSE),IF(C383=5,VLOOKUP(B383,balance!$AF:$AK,6,FALSE),0)))))*1000000000000</f>
        <v>485000000000</v>
      </c>
      <c r="J383">
        <f>VLOOKUP(B383,balance!AU:BD,10,FALSE)</f>
        <v>576430</v>
      </c>
    </row>
    <row r="384" spans="1:10" x14ac:dyDescent="0.3">
      <c r="A384">
        <v>382</v>
      </c>
      <c r="B384">
        <f t="shared" si="11"/>
        <v>77</v>
      </c>
      <c r="C384">
        <f t="shared" si="10"/>
        <v>3</v>
      </c>
      <c r="D384">
        <v>9026</v>
      </c>
      <c r="E384" s="1">
        <f>IF(C384=1,VLOOKUP(B384,balance!$AU:$AZ,2,FALSE),IF(C384=2,VLOOKUP(B384,balance!$AU:$AZ,3,FALSE),IF(C384=3,VLOOKUP(B384,balance!$AU:$AZ,4,FALSE),IF(C384=4,VLOOKUP(B384,balance!$AU:$AZ,5,FALSE),IF(C384=5,VLOOKUP(B384-1,balance!$AU:$AZ,6,FALSE),0)))))</f>
        <v>2000</v>
      </c>
      <c r="F384">
        <v>53</v>
      </c>
      <c r="G384">
        <f>IF(C384=1,VLOOKUP(FoxFire!B384,balance!$U:$Z,2,FALSE),IF(C384=2,VLOOKUP(B384,balance!$U:$Z,3,FALSE),IF(C384=3,VLOOKUP(B384,balance!$U:$Z,4,FALSE),IF(C384=4,VLOOKUP(B384,balance!$U:$Z,5,FALSE),IF(C384=5,VLOOKUP(B384-1,balance!$U:$Z,6,FALSE),0)))))/100</f>
        <v>1.7599999999999998E-3</v>
      </c>
      <c r="H384">
        <v>2</v>
      </c>
      <c r="I384" s="1">
        <f>IF(C384=1,VLOOKUP(FoxFire!B384,balance!$AF:$AJ,2,FALSE),IF(C384=2,VLOOKUP(B384,balance!$AF:$AJ,3,FALSE),IF(C384=3,VLOOKUP(B384,balance!$AF:$AJ,4,FALSE),IF(C384=4,VLOOKUP(B384,balance!$AF:$AJ,5,FALSE),IF(C384=5,VLOOKUP(B384,balance!$AF:$AK,6,FALSE),0)))))*1000000000000</f>
        <v>485000000000</v>
      </c>
      <c r="J384">
        <f>VLOOKUP(B384,balance!AU:BD,10,FALSE)</f>
        <v>576430</v>
      </c>
    </row>
    <row r="385" spans="1:10" x14ac:dyDescent="0.3">
      <c r="A385">
        <v>383</v>
      </c>
      <c r="B385">
        <f t="shared" si="11"/>
        <v>77</v>
      </c>
      <c r="C385">
        <f t="shared" si="10"/>
        <v>4</v>
      </c>
      <c r="D385">
        <v>9026</v>
      </c>
      <c r="E385" s="1">
        <f>IF(C385=1,VLOOKUP(B385,balance!$AU:$AZ,2,FALSE),IF(C385=2,VLOOKUP(B385,balance!$AU:$AZ,3,FALSE),IF(C385=3,VLOOKUP(B385,balance!$AU:$AZ,4,FALSE),IF(C385=4,VLOOKUP(B385,balance!$AU:$AZ,5,FALSE),IF(C385=5,VLOOKUP(B385-1,balance!$AU:$AZ,6,FALSE),0)))))</f>
        <v>2000</v>
      </c>
      <c r="F385">
        <v>53</v>
      </c>
      <c r="G385">
        <f>IF(C385=1,VLOOKUP(FoxFire!B385,balance!$U:$Z,2,FALSE),IF(C385=2,VLOOKUP(B385,balance!$U:$Z,3,FALSE),IF(C385=3,VLOOKUP(B385,balance!$U:$Z,4,FALSE),IF(C385=4,VLOOKUP(B385,balance!$U:$Z,5,FALSE),IF(C385=5,VLOOKUP(B385-1,balance!$U:$Z,6,FALSE),0)))))/100</f>
        <v>1.7599999999999998E-3</v>
      </c>
      <c r="H385">
        <v>2</v>
      </c>
      <c r="I385" s="1">
        <f>IF(C385=1,VLOOKUP(FoxFire!B385,balance!$AF:$AJ,2,FALSE),IF(C385=2,VLOOKUP(B385,balance!$AF:$AJ,3,FALSE),IF(C385=3,VLOOKUP(B385,balance!$AF:$AJ,4,FALSE),IF(C385=4,VLOOKUP(B385,balance!$AF:$AJ,5,FALSE),IF(C385=5,VLOOKUP(B385,balance!$AF:$AK,6,FALSE),0)))))*1000000000000</f>
        <v>485000000000</v>
      </c>
      <c r="J385">
        <f>VLOOKUP(B385,balance!AU:BD,10,FALSE)</f>
        <v>576430</v>
      </c>
    </row>
    <row r="386" spans="1:10" x14ac:dyDescent="0.3">
      <c r="A386">
        <v>384</v>
      </c>
      <c r="B386">
        <f t="shared" si="11"/>
        <v>78</v>
      </c>
      <c r="C386">
        <f t="shared" si="10"/>
        <v>5</v>
      </c>
      <c r="D386">
        <v>9026</v>
      </c>
      <c r="E386" s="1">
        <f>IF(C386=1,VLOOKUP(B386,balance!$AU:$AZ,2,FALSE),IF(C386=2,VLOOKUP(B386,balance!$AU:$AZ,3,FALSE),IF(C386=3,VLOOKUP(B386,balance!$AU:$AZ,4,FALSE),IF(C386=4,VLOOKUP(B386,balance!$AU:$AZ,5,FALSE),IF(C386=5,VLOOKUP(B386-1,balance!$AU:$AZ,6,FALSE),0)))))</f>
        <v>16800</v>
      </c>
      <c r="F386">
        <v>53</v>
      </c>
      <c r="G386">
        <f>IF(C386=1,VLOOKUP(FoxFire!B386,balance!$U:$Z,2,FALSE),IF(C386=2,VLOOKUP(B386,balance!$U:$Z,3,FALSE),IF(C386=3,VLOOKUP(B386,balance!$U:$Z,4,FALSE),IF(C386=4,VLOOKUP(B386,balance!$U:$Z,5,FALSE),IF(C386=5,VLOOKUP(B386-1,balance!$U:$Z,6,FALSE),0)))))/100</f>
        <v>3.0589</v>
      </c>
      <c r="H386">
        <v>2</v>
      </c>
      <c r="I386" s="1">
        <f>IF(C386=1,VLOOKUP(FoxFire!B386,balance!$AF:$AJ,2,FALSE),IF(C386=2,VLOOKUP(B386,balance!$AF:$AJ,3,FALSE),IF(C386=3,VLOOKUP(B386,balance!$AF:$AJ,4,FALSE),IF(C386=4,VLOOKUP(B386,balance!$AF:$AJ,5,FALSE),IF(C386=5,VLOOKUP(B386,balance!$AF:$AK,6,FALSE),0)))))*1000000000000</f>
        <v>1980000000000</v>
      </c>
      <c r="J386">
        <f>VLOOKUP(B386,balance!AU:BD,10,FALSE)</f>
        <v>596000</v>
      </c>
    </row>
    <row r="387" spans="1:10" x14ac:dyDescent="0.3">
      <c r="A387">
        <v>385</v>
      </c>
      <c r="B387">
        <f t="shared" si="11"/>
        <v>78</v>
      </c>
      <c r="C387">
        <f t="shared" si="10"/>
        <v>1</v>
      </c>
      <c r="D387">
        <v>9026</v>
      </c>
      <c r="E387" s="1">
        <f>IF(C387=1,VLOOKUP(B387,balance!$AU:$AZ,2,FALSE),IF(C387=2,VLOOKUP(B387,balance!$AU:$AZ,3,FALSE),IF(C387=3,VLOOKUP(B387,balance!$AU:$AZ,4,FALSE),IF(C387=4,VLOOKUP(B387,balance!$AU:$AZ,5,FALSE),IF(C387=5,VLOOKUP(B387-1,balance!$AU:$AZ,6,FALSE),0)))))</f>
        <v>2000</v>
      </c>
      <c r="F387">
        <v>53</v>
      </c>
      <c r="G387">
        <f>IF(C387=1,VLOOKUP(FoxFire!B387,balance!$U:$Z,2,FALSE),IF(C387=2,VLOOKUP(B387,balance!$U:$Z,3,FALSE),IF(C387=3,VLOOKUP(B387,balance!$U:$Z,4,FALSE),IF(C387=4,VLOOKUP(B387,balance!$U:$Z,5,FALSE),IF(C387=5,VLOOKUP(B387-1,balance!$U:$Z,6,FALSE),0)))))/100</f>
        <v>1.7699999999999999E-3</v>
      </c>
      <c r="H387">
        <v>2</v>
      </c>
      <c r="I387" s="1">
        <f>IF(C387=1,VLOOKUP(FoxFire!B387,balance!$AF:$AJ,2,FALSE),IF(C387=2,VLOOKUP(B387,balance!$AF:$AJ,3,FALSE),IF(C387=3,VLOOKUP(B387,balance!$AF:$AJ,4,FALSE),IF(C387=4,VLOOKUP(B387,balance!$AF:$AJ,5,FALSE),IF(C387=5,VLOOKUP(B387,balance!$AF:$AK,6,FALSE),0)))))*1000000000000</f>
        <v>495000000000</v>
      </c>
      <c r="J387">
        <f>VLOOKUP(B387,balance!AU:BD,10,FALSE)</f>
        <v>596000</v>
      </c>
    </row>
    <row r="388" spans="1:10" x14ac:dyDescent="0.3">
      <c r="A388">
        <v>386</v>
      </c>
      <c r="B388">
        <f t="shared" si="11"/>
        <v>78</v>
      </c>
      <c r="C388">
        <f t="shared" si="10"/>
        <v>2</v>
      </c>
      <c r="D388">
        <v>9026</v>
      </c>
      <c r="E388" s="1">
        <f>IF(C388=1,VLOOKUP(B388,balance!$AU:$AZ,2,FALSE),IF(C388=2,VLOOKUP(B388,balance!$AU:$AZ,3,FALSE),IF(C388=3,VLOOKUP(B388,balance!$AU:$AZ,4,FALSE),IF(C388=4,VLOOKUP(B388,balance!$AU:$AZ,5,FALSE),IF(C388=5,VLOOKUP(B388-1,balance!$AU:$AZ,6,FALSE),0)))))</f>
        <v>2000</v>
      </c>
      <c r="F388">
        <v>53</v>
      </c>
      <c r="G388">
        <f>IF(C388=1,VLOOKUP(FoxFire!B388,balance!$U:$Z,2,FALSE),IF(C388=2,VLOOKUP(B388,balance!$U:$Z,3,FALSE),IF(C388=3,VLOOKUP(B388,balance!$U:$Z,4,FALSE),IF(C388=4,VLOOKUP(B388,balance!$U:$Z,5,FALSE),IF(C388=5,VLOOKUP(B388-1,balance!$U:$Z,6,FALSE),0)))))/100</f>
        <v>1.7699999999999999E-3</v>
      </c>
      <c r="H388">
        <v>2</v>
      </c>
      <c r="I388" s="1">
        <f>IF(C388=1,VLOOKUP(FoxFire!B388,balance!$AF:$AJ,2,FALSE),IF(C388=2,VLOOKUP(B388,balance!$AF:$AJ,3,FALSE),IF(C388=3,VLOOKUP(B388,balance!$AF:$AJ,4,FALSE),IF(C388=4,VLOOKUP(B388,balance!$AF:$AJ,5,FALSE),IF(C388=5,VLOOKUP(B388,balance!$AF:$AK,6,FALSE),0)))))*1000000000000</f>
        <v>495000000000</v>
      </c>
      <c r="J388">
        <f>VLOOKUP(B388,balance!AU:BD,10,FALSE)</f>
        <v>596000</v>
      </c>
    </row>
    <row r="389" spans="1:10" x14ac:dyDescent="0.3">
      <c r="A389">
        <v>387</v>
      </c>
      <c r="B389">
        <f t="shared" si="11"/>
        <v>78</v>
      </c>
      <c r="C389">
        <f t="shared" si="10"/>
        <v>3</v>
      </c>
      <c r="D389">
        <v>9026</v>
      </c>
      <c r="E389" s="1">
        <f>IF(C389=1,VLOOKUP(B389,balance!$AU:$AZ,2,FALSE),IF(C389=2,VLOOKUP(B389,balance!$AU:$AZ,3,FALSE),IF(C389=3,VLOOKUP(B389,balance!$AU:$AZ,4,FALSE),IF(C389=4,VLOOKUP(B389,balance!$AU:$AZ,5,FALSE),IF(C389=5,VLOOKUP(B389-1,balance!$AU:$AZ,6,FALSE),0)))))</f>
        <v>2000</v>
      </c>
      <c r="F389">
        <v>53</v>
      </c>
      <c r="G389">
        <f>IF(C389=1,VLOOKUP(FoxFire!B389,balance!$U:$Z,2,FALSE),IF(C389=2,VLOOKUP(B389,balance!$U:$Z,3,FALSE),IF(C389=3,VLOOKUP(B389,balance!$U:$Z,4,FALSE),IF(C389=4,VLOOKUP(B389,balance!$U:$Z,5,FALSE),IF(C389=5,VLOOKUP(B389-1,balance!$U:$Z,6,FALSE),0)))))/100</f>
        <v>1.7699999999999999E-3</v>
      </c>
      <c r="H389">
        <v>2</v>
      </c>
      <c r="I389" s="1">
        <f>IF(C389=1,VLOOKUP(FoxFire!B389,balance!$AF:$AJ,2,FALSE),IF(C389=2,VLOOKUP(B389,balance!$AF:$AJ,3,FALSE),IF(C389=3,VLOOKUP(B389,balance!$AF:$AJ,4,FALSE),IF(C389=4,VLOOKUP(B389,balance!$AF:$AJ,5,FALSE),IF(C389=5,VLOOKUP(B389,balance!$AF:$AK,6,FALSE),0)))))*1000000000000</f>
        <v>495000000000</v>
      </c>
      <c r="J389">
        <f>VLOOKUP(B389,balance!AU:BD,10,FALSE)</f>
        <v>596000</v>
      </c>
    </row>
    <row r="390" spans="1:10" x14ac:dyDescent="0.3">
      <c r="A390">
        <v>388</v>
      </c>
      <c r="B390">
        <f t="shared" si="11"/>
        <v>78</v>
      </c>
      <c r="C390">
        <f t="shared" si="10"/>
        <v>4</v>
      </c>
      <c r="D390">
        <v>9026</v>
      </c>
      <c r="E390" s="1">
        <f>IF(C390=1,VLOOKUP(B390,balance!$AU:$AZ,2,FALSE),IF(C390=2,VLOOKUP(B390,balance!$AU:$AZ,3,FALSE),IF(C390=3,VLOOKUP(B390,balance!$AU:$AZ,4,FALSE),IF(C390=4,VLOOKUP(B390,balance!$AU:$AZ,5,FALSE),IF(C390=5,VLOOKUP(B390-1,balance!$AU:$AZ,6,FALSE),0)))))</f>
        <v>2000</v>
      </c>
      <c r="F390">
        <v>53</v>
      </c>
      <c r="G390">
        <f>IF(C390=1,VLOOKUP(FoxFire!B390,balance!$U:$Z,2,FALSE),IF(C390=2,VLOOKUP(B390,balance!$U:$Z,3,FALSE),IF(C390=3,VLOOKUP(B390,balance!$U:$Z,4,FALSE),IF(C390=4,VLOOKUP(B390,balance!$U:$Z,5,FALSE),IF(C390=5,VLOOKUP(B390-1,balance!$U:$Z,6,FALSE),0)))))/100</f>
        <v>1.7699999999999999E-3</v>
      </c>
      <c r="H390">
        <v>2</v>
      </c>
      <c r="I390" s="1">
        <f>IF(C390=1,VLOOKUP(FoxFire!B390,balance!$AF:$AJ,2,FALSE),IF(C390=2,VLOOKUP(B390,balance!$AF:$AJ,3,FALSE),IF(C390=3,VLOOKUP(B390,balance!$AF:$AJ,4,FALSE),IF(C390=4,VLOOKUP(B390,balance!$AF:$AJ,5,FALSE),IF(C390=5,VLOOKUP(B390,balance!$AF:$AK,6,FALSE),0)))))*1000000000000</f>
        <v>495000000000</v>
      </c>
      <c r="J390">
        <f>VLOOKUP(B390,balance!AU:BD,10,FALSE)</f>
        <v>596000</v>
      </c>
    </row>
    <row r="391" spans="1:10" x14ac:dyDescent="0.3">
      <c r="A391">
        <v>389</v>
      </c>
      <c r="B391">
        <f t="shared" si="11"/>
        <v>79</v>
      </c>
      <c r="C391">
        <f t="shared" si="10"/>
        <v>5</v>
      </c>
      <c r="D391">
        <v>9026</v>
      </c>
      <c r="E391" s="1">
        <f>IF(C391=1,VLOOKUP(B391,balance!$AU:$AZ,2,FALSE),IF(C391=2,VLOOKUP(B391,balance!$AU:$AZ,3,FALSE),IF(C391=3,VLOOKUP(B391,balance!$AU:$AZ,4,FALSE),IF(C391=4,VLOOKUP(B391,balance!$AU:$AZ,5,FALSE),IF(C391=5,VLOOKUP(B391-1,balance!$AU:$AZ,6,FALSE),0)))))</f>
        <v>16800</v>
      </c>
      <c r="F391">
        <v>53</v>
      </c>
      <c r="G391">
        <f>IF(C391=1,VLOOKUP(FoxFire!B391,balance!$U:$Z,2,FALSE),IF(C391=2,VLOOKUP(B391,balance!$U:$Z,3,FALSE),IF(C391=3,VLOOKUP(B391,balance!$U:$Z,4,FALSE),IF(C391=4,VLOOKUP(B391,balance!$U:$Z,5,FALSE),IF(C391=5,VLOOKUP(B391-1,balance!$U:$Z,6,FALSE),0)))))/100</f>
        <v>3.3845999999999998</v>
      </c>
      <c r="H391">
        <v>2</v>
      </c>
      <c r="I391" s="1">
        <f>IF(C391=1,VLOOKUP(FoxFire!B391,balance!$AF:$AJ,2,FALSE),IF(C391=2,VLOOKUP(B391,balance!$AF:$AJ,3,FALSE),IF(C391=3,VLOOKUP(B391,balance!$AF:$AJ,4,FALSE),IF(C391=4,VLOOKUP(B391,balance!$AF:$AJ,5,FALSE),IF(C391=5,VLOOKUP(B391,balance!$AF:$AK,6,FALSE),0)))))*1000000000000</f>
        <v>2020000000000</v>
      </c>
      <c r="J391">
        <f>VLOOKUP(B391,balance!AU:BD,10,FALSE)</f>
        <v>616520</v>
      </c>
    </row>
    <row r="392" spans="1:10" x14ac:dyDescent="0.3">
      <c r="A392">
        <v>390</v>
      </c>
      <c r="B392">
        <f t="shared" si="11"/>
        <v>79</v>
      </c>
      <c r="C392">
        <f t="shared" ref="C392:C455" si="12">C387</f>
        <v>1</v>
      </c>
      <c r="D392">
        <v>9026</v>
      </c>
      <c r="E392" s="1">
        <f>IF(C392=1,VLOOKUP(B392,balance!$AU:$AZ,2,FALSE),IF(C392=2,VLOOKUP(B392,balance!$AU:$AZ,3,FALSE),IF(C392=3,VLOOKUP(B392,balance!$AU:$AZ,4,FALSE),IF(C392=4,VLOOKUP(B392,balance!$AU:$AZ,5,FALSE),IF(C392=5,VLOOKUP(B392-1,balance!$AU:$AZ,6,FALSE),0)))))</f>
        <v>2000</v>
      </c>
      <c r="F392">
        <v>53</v>
      </c>
      <c r="G392">
        <f>IF(C392=1,VLOOKUP(FoxFire!B392,balance!$U:$Z,2,FALSE),IF(C392=2,VLOOKUP(B392,balance!$U:$Z,3,FALSE),IF(C392=3,VLOOKUP(B392,balance!$U:$Z,4,FALSE),IF(C392=4,VLOOKUP(B392,balance!$U:$Z,5,FALSE),IF(C392=5,VLOOKUP(B392-1,balance!$U:$Z,6,FALSE),0)))))/100</f>
        <v>1.7799999999999999E-3</v>
      </c>
      <c r="H392">
        <v>2</v>
      </c>
      <c r="I392" s="1">
        <f>IF(C392=1,VLOOKUP(FoxFire!B392,balance!$AF:$AJ,2,FALSE),IF(C392=2,VLOOKUP(B392,balance!$AF:$AJ,3,FALSE),IF(C392=3,VLOOKUP(B392,balance!$AF:$AJ,4,FALSE),IF(C392=4,VLOOKUP(B392,balance!$AF:$AJ,5,FALSE),IF(C392=5,VLOOKUP(B392,balance!$AF:$AK,6,FALSE),0)))))*1000000000000</f>
        <v>505000000000</v>
      </c>
      <c r="J392">
        <f>VLOOKUP(B392,balance!AU:BD,10,FALSE)</f>
        <v>616520</v>
      </c>
    </row>
    <row r="393" spans="1:10" x14ac:dyDescent="0.3">
      <c r="A393">
        <v>391</v>
      </c>
      <c r="B393">
        <f t="shared" si="11"/>
        <v>79</v>
      </c>
      <c r="C393">
        <f t="shared" si="12"/>
        <v>2</v>
      </c>
      <c r="D393">
        <v>9026</v>
      </c>
      <c r="E393" s="1">
        <f>IF(C393=1,VLOOKUP(B393,balance!$AU:$AZ,2,FALSE),IF(C393=2,VLOOKUP(B393,balance!$AU:$AZ,3,FALSE),IF(C393=3,VLOOKUP(B393,balance!$AU:$AZ,4,FALSE),IF(C393=4,VLOOKUP(B393,balance!$AU:$AZ,5,FALSE),IF(C393=5,VLOOKUP(B393-1,balance!$AU:$AZ,6,FALSE),0)))))</f>
        <v>2000</v>
      </c>
      <c r="F393">
        <v>53</v>
      </c>
      <c r="G393">
        <f>IF(C393=1,VLOOKUP(FoxFire!B393,balance!$U:$Z,2,FALSE),IF(C393=2,VLOOKUP(B393,balance!$U:$Z,3,FALSE),IF(C393=3,VLOOKUP(B393,balance!$U:$Z,4,FALSE),IF(C393=4,VLOOKUP(B393,balance!$U:$Z,5,FALSE),IF(C393=5,VLOOKUP(B393-1,balance!$U:$Z,6,FALSE),0)))))/100</f>
        <v>1.7799999999999999E-3</v>
      </c>
      <c r="H393">
        <v>2</v>
      </c>
      <c r="I393" s="1">
        <f>IF(C393=1,VLOOKUP(FoxFire!B393,balance!$AF:$AJ,2,FALSE),IF(C393=2,VLOOKUP(B393,balance!$AF:$AJ,3,FALSE),IF(C393=3,VLOOKUP(B393,balance!$AF:$AJ,4,FALSE),IF(C393=4,VLOOKUP(B393,balance!$AF:$AJ,5,FALSE),IF(C393=5,VLOOKUP(B393,balance!$AF:$AK,6,FALSE),0)))))*1000000000000</f>
        <v>505000000000</v>
      </c>
      <c r="J393">
        <f>VLOOKUP(B393,balance!AU:BD,10,FALSE)</f>
        <v>616520</v>
      </c>
    </row>
    <row r="394" spans="1:10" x14ac:dyDescent="0.3">
      <c r="A394">
        <v>392</v>
      </c>
      <c r="B394">
        <f t="shared" si="11"/>
        <v>79</v>
      </c>
      <c r="C394">
        <f t="shared" si="12"/>
        <v>3</v>
      </c>
      <c r="D394">
        <v>9026</v>
      </c>
      <c r="E394" s="1">
        <f>IF(C394=1,VLOOKUP(B394,balance!$AU:$AZ,2,FALSE),IF(C394=2,VLOOKUP(B394,balance!$AU:$AZ,3,FALSE),IF(C394=3,VLOOKUP(B394,balance!$AU:$AZ,4,FALSE),IF(C394=4,VLOOKUP(B394,balance!$AU:$AZ,5,FALSE),IF(C394=5,VLOOKUP(B394-1,balance!$AU:$AZ,6,FALSE),0)))))</f>
        <v>2000</v>
      </c>
      <c r="F394">
        <v>53</v>
      </c>
      <c r="G394">
        <f>IF(C394=1,VLOOKUP(FoxFire!B394,balance!$U:$Z,2,FALSE),IF(C394=2,VLOOKUP(B394,balance!$U:$Z,3,FALSE),IF(C394=3,VLOOKUP(B394,balance!$U:$Z,4,FALSE),IF(C394=4,VLOOKUP(B394,balance!$U:$Z,5,FALSE),IF(C394=5,VLOOKUP(B394-1,balance!$U:$Z,6,FALSE),0)))))/100</f>
        <v>1.7799999999999999E-3</v>
      </c>
      <c r="H394">
        <v>2</v>
      </c>
      <c r="I394" s="1">
        <f>IF(C394=1,VLOOKUP(FoxFire!B394,balance!$AF:$AJ,2,FALSE),IF(C394=2,VLOOKUP(B394,balance!$AF:$AJ,3,FALSE),IF(C394=3,VLOOKUP(B394,balance!$AF:$AJ,4,FALSE),IF(C394=4,VLOOKUP(B394,balance!$AF:$AJ,5,FALSE),IF(C394=5,VLOOKUP(B394,balance!$AF:$AK,6,FALSE),0)))))*1000000000000</f>
        <v>505000000000</v>
      </c>
      <c r="J394">
        <f>VLOOKUP(B394,balance!AU:BD,10,FALSE)</f>
        <v>616520</v>
      </c>
    </row>
    <row r="395" spans="1:10" x14ac:dyDescent="0.3">
      <c r="A395">
        <v>393</v>
      </c>
      <c r="B395">
        <f t="shared" si="11"/>
        <v>79</v>
      </c>
      <c r="C395">
        <f t="shared" si="12"/>
        <v>4</v>
      </c>
      <c r="D395">
        <v>9026</v>
      </c>
      <c r="E395" s="1">
        <f>IF(C395=1,VLOOKUP(B395,balance!$AU:$AZ,2,FALSE),IF(C395=2,VLOOKUP(B395,balance!$AU:$AZ,3,FALSE),IF(C395=3,VLOOKUP(B395,balance!$AU:$AZ,4,FALSE),IF(C395=4,VLOOKUP(B395,balance!$AU:$AZ,5,FALSE),IF(C395=5,VLOOKUP(B395-1,balance!$AU:$AZ,6,FALSE),0)))))</f>
        <v>2000</v>
      </c>
      <c r="F395">
        <v>53</v>
      </c>
      <c r="G395">
        <f>IF(C395=1,VLOOKUP(FoxFire!B395,balance!$U:$Z,2,FALSE),IF(C395=2,VLOOKUP(B395,balance!$U:$Z,3,FALSE),IF(C395=3,VLOOKUP(B395,balance!$U:$Z,4,FALSE),IF(C395=4,VLOOKUP(B395,balance!$U:$Z,5,FALSE),IF(C395=5,VLOOKUP(B395-1,balance!$U:$Z,6,FALSE),0)))))/100</f>
        <v>1.7799999999999999E-3</v>
      </c>
      <c r="H395">
        <v>2</v>
      </c>
      <c r="I395" s="1">
        <f>IF(C395=1,VLOOKUP(FoxFire!B395,balance!$AF:$AJ,2,FALSE),IF(C395=2,VLOOKUP(B395,balance!$AF:$AJ,3,FALSE),IF(C395=3,VLOOKUP(B395,balance!$AF:$AJ,4,FALSE),IF(C395=4,VLOOKUP(B395,balance!$AF:$AJ,5,FALSE),IF(C395=5,VLOOKUP(B395,balance!$AF:$AK,6,FALSE),0)))))*1000000000000</f>
        <v>505000000000</v>
      </c>
      <c r="J395">
        <f>VLOOKUP(B395,balance!AU:BD,10,FALSE)</f>
        <v>616520</v>
      </c>
    </row>
    <row r="396" spans="1:10" x14ac:dyDescent="0.3">
      <c r="A396">
        <v>394</v>
      </c>
      <c r="B396">
        <f t="shared" ref="B396:B459" si="13">B391+1</f>
        <v>80</v>
      </c>
      <c r="C396">
        <f t="shared" si="12"/>
        <v>5</v>
      </c>
      <c r="D396">
        <v>9026</v>
      </c>
      <c r="E396" s="1">
        <f>IF(C396=1,VLOOKUP(B396,balance!$AU:$AZ,2,FALSE),IF(C396=2,VLOOKUP(B396,balance!$AU:$AZ,3,FALSE),IF(C396=3,VLOOKUP(B396,balance!$AU:$AZ,4,FALSE),IF(C396=4,VLOOKUP(B396,balance!$AU:$AZ,5,FALSE),IF(C396=5,VLOOKUP(B396-1,balance!$AU:$AZ,6,FALSE),0)))))</f>
        <v>16800</v>
      </c>
      <c r="F396">
        <v>53</v>
      </c>
      <c r="G396">
        <f>IF(C396=1,VLOOKUP(FoxFire!B396,balance!$U:$Z,2,FALSE),IF(C396=2,VLOOKUP(B396,balance!$U:$Z,3,FALSE),IF(C396=3,VLOOKUP(B396,balance!$U:$Z,4,FALSE),IF(C396=4,VLOOKUP(B396,balance!$U:$Z,5,FALSE),IF(C396=5,VLOOKUP(B396-1,balance!$U:$Z,6,FALSE),0)))))/100</f>
        <v>3.7448000000000001</v>
      </c>
      <c r="H396">
        <v>2</v>
      </c>
      <c r="I396" s="1">
        <f>IF(C396=1,VLOOKUP(FoxFire!B396,balance!$AF:$AJ,2,FALSE),IF(C396=2,VLOOKUP(B396,balance!$AF:$AJ,3,FALSE),IF(C396=3,VLOOKUP(B396,balance!$AF:$AJ,4,FALSE),IF(C396=4,VLOOKUP(B396,balance!$AF:$AJ,5,FALSE),IF(C396=5,VLOOKUP(B396,balance!$AF:$AK,6,FALSE),0)))))*1000000000000</f>
        <v>2060000000000</v>
      </c>
      <c r="J396">
        <f>VLOOKUP(B396,balance!AU:BD,10,FALSE)</f>
        <v>638000</v>
      </c>
    </row>
    <row r="397" spans="1:10" x14ac:dyDescent="0.3">
      <c r="A397">
        <v>395</v>
      </c>
      <c r="B397">
        <f t="shared" si="13"/>
        <v>80</v>
      </c>
      <c r="C397">
        <f t="shared" si="12"/>
        <v>1</v>
      </c>
      <c r="D397">
        <v>9026</v>
      </c>
      <c r="E397" s="1">
        <f>IF(C397=1,VLOOKUP(B397,balance!$AU:$AZ,2,FALSE),IF(C397=2,VLOOKUP(B397,balance!$AU:$AZ,3,FALSE),IF(C397=3,VLOOKUP(B397,balance!$AU:$AZ,4,FALSE),IF(C397=4,VLOOKUP(B397,balance!$AU:$AZ,5,FALSE),IF(C397=5,VLOOKUP(B397-1,balance!$AU:$AZ,6,FALSE),0)))))</f>
        <v>2000</v>
      </c>
      <c r="F397">
        <v>53</v>
      </c>
      <c r="G397">
        <f>IF(C397=1,VLOOKUP(FoxFire!B397,balance!$U:$Z,2,FALSE),IF(C397=2,VLOOKUP(B397,balance!$U:$Z,3,FALSE),IF(C397=3,VLOOKUP(B397,balance!$U:$Z,4,FALSE),IF(C397=4,VLOOKUP(B397,balance!$U:$Z,5,FALSE),IF(C397=5,VLOOKUP(B397-1,balance!$U:$Z,6,FALSE),0)))))/100</f>
        <v>1.7899999999999999E-3</v>
      </c>
      <c r="H397">
        <v>2</v>
      </c>
      <c r="I397" s="1">
        <f>IF(C397=1,VLOOKUP(FoxFire!B397,balance!$AF:$AJ,2,FALSE),IF(C397=2,VLOOKUP(B397,balance!$AF:$AJ,3,FALSE),IF(C397=3,VLOOKUP(B397,balance!$AF:$AJ,4,FALSE),IF(C397=4,VLOOKUP(B397,balance!$AF:$AJ,5,FALSE),IF(C397=5,VLOOKUP(B397,balance!$AF:$AK,6,FALSE),0)))))*1000000000000</f>
        <v>515000000000</v>
      </c>
      <c r="J397">
        <f>VLOOKUP(B397,balance!AU:BD,10,FALSE)</f>
        <v>638000</v>
      </c>
    </row>
    <row r="398" spans="1:10" x14ac:dyDescent="0.3">
      <c r="A398">
        <v>396</v>
      </c>
      <c r="B398">
        <f t="shared" si="13"/>
        <v>80</v>
      </c>
      <c r="C398">
        <f t="shared" si="12"/>
        <v>2</v>
      </c>
      <c r="D398">
        <v>9026</v>
      </c>
      <c r="E398" s="1">
        <f>IF(C398=1,VLOOKUP(B398,balance!$AU:$AZ,2,FALSE),IF(C398=2,VLOOKUP(B398,balance!$AU:$AZ,3,FALSE),IF(C398=3,VLOOKUP(B398,balance!$AU:$AZ,4,FALSE),IF(C398=4,VLOOKUP(B398,balance!$AU:$AZ,5,FALSE),IF(C398=5,VLOOKUP(B398-1,balance!$AU:$AZ,6,FALSE),0)))))</f>
        <v>2000</v>
      </c>
      <c r="F398">
        <v>53</v>
      </c>
      <c r="G398">
        <f>IF(C398=1,VLOOKUP(FoxFire!B398,balance!$U:$Z,2,FALSE),IF(C398=2,VLOOKUP(B398,balance!$U:$Z,3,FALSE),IF(C398=3,VLOOKUP(B398,balance!$U:$Z,4,FALSE),IF(C398=4,VLOOKUP(B398,balance!$U:$Z,5,FALSE),IF(C398=5,VLOOKUP(B398-1,balance!$U:$Z,6,FALSE),0)))))/100</f>
        <v>1.7899999999999999E-3</v>
      </c>
      <c r="H398">
        <v>2</v>
      </c>
      <c r="I398" s="1">
        <f>IF(C398=1,VLOOKUP(FoxFire!B398,balance!$AF:$AJ,2,FALSE),IF(C398=2,VLOOKUP(B398,balance!$AF:$AJ,3,FALSE),IF(C398=3,VLOOKUP(B398,balance!$AF:$AJ,4,FALSE),IF(C398=4,VLOOKUP(B398,balance!$AF:$AJ,5,FALSE),IF(C398=5,VLOOKUP(B398,balance!$AF:$AK,6,FALSE),0)))))*1000000000000</f>
        <v>515000000000</v>
      </c>
      <c r="J398">
        <f>VLOOKUP(B398,balance!AU:BD,10,FALSE)</f>
        <v>638000</v>
      </c>
    </row>
    <row r="399" spans="1:10" x14ac:dyDescent="0.3">
      <c r="A399">
        <v>397</v>
      </c>
      <c r="B399">
        <f t="shared" si="13"/>
        <v>80</v>
      </c>
      <c r="C399">
        <f t="shared" si="12"/>
        <v>3</v>
      </c>
      <c r="D399">
        <v>9026</v>
      </c>
      <c r="E399" s="1">
        <f>IF(C399=1,VLOOKUP(B399,balance!$AU:$AZ,2,FALSE),IF(C399=2,VLOOKUP(B399,balance!$AU:$AZ,3,FALSE),IF(C399=3,VLOOKUP(B399,balance!$AU:$AZ,4,FALSE),IF(C399=4,VLOOKUP(B399,balance!$AU:$AZ,5,FALSE),IF(C399=5,VLOOKUP(B399-1,balance!$AU:$AZ,6,FALSE),0)))))</f>
        <v>2000</v>
      </c>
      <c r="F399">
        <v>53</v>
      </c>
      <c r="G399">
        <f>IF(C399=1,VLOOKUP(FoxFire!B399,balance!$U:$Z,2,FALSE),IF(C399=2,VLOOKUP(B399,balance!$U:$Z,3,FALSE),IF(C399=3,VLOOKUP(B399,balance!$U:$Z,4,FALSE),IF(C399=4,VLOOKUP(B399,balance!$U:$Z,5,FALSE),IF(C399=5,VLOOKUP(B399-1,balance!$U:$Z,6,FALSE),0)))))/100</f>
        <v>1.7899999999999999E-3</v>
      </c>
      <c r="H399">
        <v>2</v>
      </c>
      <c r="I399" s="1">
        <f>IF(C399=1,VLOOKUP(FoxFire!B399,balance!$AF:$AJ,2,FALSE),IF(C399=2,VLOOKUP(B399,balance!$AF:$AJ,3,FALSE),IF(C399=3,VLOOKUP(B399,balance!$AF:$AJ,4,FALSE),IF(C399=4,VLOOKUP(B399,balance!$AF:$AJ,5,FALSE),IF(C399=5,VLOOKUP(B399,balance!$AF:$AK,6,FALSE),0)))))*1000000000000</f>
        <v>515000000000</v>
      </c>
      <c r="J399">
        <f>VLOOKUP(B399,balance!AU:BD,10,FALSE)</f>
        <v>638000</v>
      </c>
    </row>
    <row r="400" spans="1:10" x14ac:dyDescent="0.3">
      <c r="A400">
        <v>398</v>
      </c>
      <c r="B400">
        <f t="shared" si="13"/>
        <v>80</v>
      </c>
      <c r="C400">
        <f t="shared" si="12"/>
        <v>4</v>
      </c>
      <c r="D400">
        <v>9026</v>
      </c>
      <c r="E400" s="1">
        <f>IF(C400=1,VLOOKUP(B400,balance!$AU:$AZ,2,FALSE),IF(C400=2,VLOOKUP(B400,balance!$AU:$AZ,3,FALSE),IF(C400=3,VLOOKUP(B400,balance!$AU:$AZ,4,FALSE),IF(C400=4,VLOOKUP(B400,balance!$AU:$AZ,5,FALSE),IF(C400=5,VLOOKUP(B400-1,balance!$AU:$AZ,6,FALSE),0)))))</f>
        <v>2000</v>
      </c>
      <c r="F400">
        <v>53</v>
      </c>
      <c r="G400">
        <f>IF(C400=1,VLOOKUP(FoxFire!B400,balance!$U:$Z,2,FALSE),IF(C400=2,VLOOKUP(B400,balance!$U:$Z,3,FALSE),IF(C400=3,VLOOKUP(B400,balance!$U:$Z,4,FALSE),IF(C400=4,VLOOKUP(B400,balance!$U:$Z,5,FALSE),IF(C400=5,VLOOKUP(B400-1,balance!$U:$Z,6,FALSE),0)))))/100</f>
        <v>1.7899999999999999E-3</v>
      </c>
      <c r="H400">
        <v>2</v>
      </c>
      <c r="I400" s="1">
        <f>IF(C400=1,VLOOKUP(FoxFire!B400,balance!$AF:$AJ,2,FALSE),IF(C400=2,VLOOKUP(B400,balance!$AF:$AJ,3,FALSE),IF(C400=3,VLOOKUP(B400,balance!$AF:$AJ,4,FALSE),IF(C400=4,VLOOKUP(B400,balance!$AF:$AJ,5,FALSE),IF(C400=5,VLOOKUP(B400,balance!$AF:$AK,6,FALSE),0)))))*1000000000000</f>
        <v>515000000000</v>
      </c>
      <c r="J400">
        <f>VLOOKUP(B400,balance!AU:BD,10,FALSE)</f>
        <v>638000</v>
      </c>
    </row>
    <row r="401" spans="1:10" x14ac:dyDescent="0.3">
      <c r="A401">
        <v>399</v>
      </c>
      <c r="B401">
        <f t="shared" si="13"/>
        <v>81</v>
      </c>
      <c r="C401">
        <f t="shared" si="12"/>
        <v>5</v>
      </c>
      <c r="D401">
        <v>9026</v>
      </c>
      <c r="E401" s="1">
        <f>IF(C401=1,VLOOKUP(B401,balance!$AU:$AZ,2,FALSE),IF(C401=2,VLOOKUP(B401,balance!$AU:$AZ,3,FALSE),IF(C401=3,VLOOKUP(B401,balance!$AU:$AZ,4,FALSE),IF(C401=4,VLOOKUP(B401,balance!$AU:$AZ,5,FALSE),IF(C401=5,VLOOKUP(B401-1,balance!$AU:$AZ,6,FALSE),0)))))</f>
        <v>16800</v>
      </c>
      <c r="F401">
        <v>53</v>
      </c>
      <c r="G401">
        <f>IF(C401=1,VLOOKUP(FoxFire!B401,balance!$U:$Z,2,FALSE),IF(C401=2,VLOOKUP(B401,balance!$U:$Z,3,FALSE),IF(C401=3,VLOOKUP(B401,balance!$U:$Z,4,FALSE),IF(C401=4,VLOOKUP(B401,balance!$U:$Z,5,FALSE),IF(C401=5,VLOOKUP(B401-1,balance!$U:$Z,6,FALSE),0)))))/100</f>
        <v>4.1431000000000004</v>
      </c>
      <c r="H401">
        <v>2</v>
      </c>
      <c r="I401" s="1">
        <f>IF(C401=1,VLOOKUP(FoxFire!B401,balance!$AF:$AJ,2,FALSE),IF(C401=2,VLOOKUP(B401,balance!$AF:$AJ,3,FALSE),IF(C401=3,VLOOKUP(B401,balance!$AF:$AJ,4,FALSE),IF(C401=4,VLOOKUP(B401,balance!$AF:$AJ,5,FALSE),IF(C401=5,VLOOKUP(B401,balance!$AF:$AK,6,FALSE),0)))))*1000000000000</f>
        <v>2100000000000</v>
      </c>
      <c r="J401">
        <f>VLOOKUP(B401,balance!AU:BD,10,FALSE)</f>
        <v>660450</v>
      </c>
    </row>
    <row r="402" spans="1:10" x14ac:dyDescent="0.3">
      <c r="A402">
        <v>400</v>
      </c>
      <c r="B402">
        <f t="shared" si="13"/>
        <v>81</v>
      </c>
      <c r="C402">
        <f t="shared" si="12"/>
        <v>1</v>
      </c>
      <c r="D402">
        <v>9026</v>
      </c>
      <c r="E402" s="1">
        <f>IF(C402=1,VLOOKUP(B402,balance!$AU:$AZ,2,FALSE),IF(C402=2,VLOOKUP(B402,balance!$AU:$AZ,3,FALSE),IF(C402=3,VLOOKUP(B402,balance!$AU:$AZ,4,FALSE),IF(C402=4,VLOOKUP(B402,balance!$AU:$AZ,5,FALSE),IF(C402=5,VLOOKUP(B402-1,balance!$AU:$AZ,6,FALSE),0)))))</f>
        <v>2000</v>
      </c>
      <c r="F402">
        <v>53</v>
      </c>
      <c r="G402">
        <f>IF(C402=1,VLOOKUP(FoxFire!B402,balance!$U:$Z,2,FALSE),IF(C402=2,VLOOKUP(B402,balance!$U:$Z,3,FALSE),IF(C402=3,VLOOKUP(B402,balance!$U:$Z,4,FALSE),IF(C402=4,VLOOKUP(B402,balance!$U:$Z,5,FALSE),IF(C402=5,VLOOKUP(B402-1,balance!$U:$Z,6,FALSE),0)))))/100</f>
        <v>1.8E-3</v>
      </c>
      <c r="H402">
        <v>2</v>
      </c>
      <c r="I402" s="1">
        <f>IF(C402=1,VLOOKUP(FoxFire!B402,balance!$AF:$AJ,2,FALSE),IF(C402=2,VLOOKUP(B402,balance!$AF:$AJ,3,FALSE),IF(C402=3,VLOOKUP(B402,balance!$AF:$AJ,4,FALSE),IF(C402=4,VLOOKUP(B402,balance!$AF:$AJ,5,FALSE),IF(C402=5,VLOOKUP(B402,balance!$AF:$AK,6,FALSE),0)))))*1000000000000</f>
        <v>525000000000</v>
      </c>
      <c r="J402">
        <f>VLOOKUP(B402,balance!AU:BD,10,FALSE)</f>
        <v>660450</v>
      </c>
    </row>
    <row r="403" spans="1:10" x14ac:dyDescent="0.3">
      <c r="A403">
        <v>401</v>
      </c>
      <c r="B403">
        <f t="shared" si="13"/>
        <v>81</v>
      </c>
      <c r="C403">
        <f t="shared" si="12"/>
        <v>2</v>
      </c>
      <c r="D403">
        <v>9026</v>
      </c>
      <c r="E403" s="1">
        <f>IF(C403=1,VLOOKUP(B403,balance!$AU:$AZ,2,FALSE),IF(C403=2,VLOOKUP(B403,balance!$AU:$AZ,3,FALSE),IF(C403=3,VLOOKUP(B403,balance!$AU:$AZ,4,FALSE),IF(C403=4,VLOOKUP(B403,balance!$AU:$AZ,5,FALSE),IF(C403=5,VLOOKUP(B403-1,balance!$AU:$AZ,6,FALSE),0)))))</f>
        <v>2000</v>
      </c>
      <c r="F403">
        <v>53</v>
      </c>
      <c r="G403">
        <f>IF(C403=1,VLOOKUP(FoxFire!B403,balance!$U:$Z,2,FALSE),IF(C403=2,VLOOKUP(B403,balance!$U:$Z,3,FALSE),IF(C403=3,VLOOKUP(B403,balance!$U:$Z,4,FALSE),IF(C403=4,VLOOKUP(B403,balance!$U:$Z,5,FALSE),IF(C403=5,VLOOKUP(B403-1,balance!$U:$Z,6,FALSE),0)))))/100</f>
        <v>1.8E-3</v>
      </c>
      <c r="H403">
        <v>2</v>
      </c>
      <c r="I403" s="1">
        <f>IF(C403=1,VLOOKUP(FoxFire!B403,balance!$AF:$AJ,2,FALSE),IF(C403=2,VLOOKUP(B403,balance!$AF:$AJ,3,FALSE),IF(C403=3,VLOOKUP(B403,balance!$AF:$AJ,4,FALSE),IF(C403=4,VLOOKUP(B403,balance!$AF:$AJ,5,FALSE),IF(C403=5,VLOOKUP(B403,balance!$AF:$AK,6,FALSE),0)))))*1000000000000</f>
        <v>525000000000</v>
      </c>
      <c r="J403">
        <f>VLOOKUP(B403,balance!AU:BD,10,FALSE)</f>
        <v>660450</v>
      </c>
    </row>
    <row r="404" spans="1:10" x14ac:dyDescent="0.3">
      <c r="A404">
        <v>402</v>
      </c>
      <c r="B404">
        <f t="shared" si="13"/>
        <v>81</v>
      </c>
      <c r="C404">
        <f t="shared" si="12"/>
        <v>3</v>
      </c>
      <c r="D404">
        <v>9026</v>
      </c>
      <c r="E404" s="1">
        <f>IF(C404=1,VLOOKUP(B404,balance!$AU:$AZ,2,FALSE),IF(C404=2,VLOOKUP(B404,balance!$AU:$AZ,3,FALSE),IF(C404=3,VLOOKUP(B404,balance!$AU:$AZ,4,FALSE),IF(C404=4,VLOOKUP(B404,balance!$AU:$AZ,5,FALSE),IF(C404=5,VLOOKUP(B404-1,balance!$AU:$AZ,6,FALSE),0)))))</f>
        <v>2000</v>
      </c>
      <c r="F404">
        <v>53</v>
      </c>
      <c r="G404">
        <f>IF(C404=1,VLOOKUP(FoxFire!B404,balance!$U:$Z,2,FALSE),IF(C404=2,VLOOKUP(B404,balance!$U:$Z,3,FALSE),IF(C404=3,VLOOKUP(B404,balance!$U:$Z,4,FALSE),IF(C404=4,VLOOKUP(B404,balance!$U:$Z,5,FALSE),IF(C404=5,VLOOKUP(B404-1,balance!$U:$Z,6,FALSE),0)))))/100</f>
        <v>1.8E-3</v>
      </c>
      <c r="H404">
        <v>2</v>
      </c>
      <c r="I404" s="1">
        <f>IF(C404=1,VLOOKUP(FoxFire!B404,balance!$AF:$AJ,2,FALSE),IF(C404=2,VLOOKUP(B404,balance!$AF:$AJ,3,FALSE),IF(C404=3,VLOOKUP(B404,balance!$AF:$AJ,4,FALSE),IF(C404=4,VLOOKUP(B404,balance!$AF:$AJ,5,FALSE),IF(C404=5,VLOOKUP(B404,balance!$AF:$AK,6,FALSE),0)))))*1000000000000</f>
        <v>525000000000</v>
      </c>
      <c r="J404">
        <f>VLOOKUP(B404,balance!AU:BD,10,FALSE)</f>
        <v>660450</v>
      </c>
    </row>
    <row r="405" spans="1:10" x14ac:dyDescent="0.3">
      <c r="A405">
        <v>403</v>
      </c>
      <c r="B405">
        <f t="shared" si="13"/>
        <v>81</v>
      </c>
      <c r="C405">
        <f t="shared" si="12"/>
        <v>4</v>
      </c>
      <c r="D405">
        <v>9026</v>
      </c>
      <c r="E405" s="1">
        <f>IF(C405=1,VLOOKUP(B405,balance!$AU:$AZ,2,FALSE),IF(C405=2,VLOOKUP(B405,balance!$AU:$AZ,3,FALSE),IF(C405=3,VLOOKUP(B405,balance!$AU:$AZ,4,FALSE),IF(C405=4,VLOOKUP(B405,balance!$AU:$AZ,5,FALSE),IF(C405=5,VLOOKUP(B405-1,balance!$AU:$AZ,6,FALSE),0)))))</f>
        <v>2000</v>
      </c>
      <c r="F405">
        <v>53</v>
      </c>
      <c r="G405">
        <f>IF(C405=1,VLOOKUP(FoxFire!B405,balance!$U:$Z,2,FALSE),IF(C405=2,VLOOKUP(B405,balance!$U:$Z,3,FALSE),IF(C405=3,VLOOKUP(B405,balance!$U:$Z,4,FALSE),IF(C405=4,VLOOKUP(B405,balance!$U:$Z,5,FALSE),IF(C405=5,VLOOKUP(B405-1,balance!$U:$Z,6,FALSE),0)))))/100</f>
        <v>1.8E-3</v>
      </c>
      <c r="H405">
        <v>2</v>
      </c>
      <c r="I405" s="1">
        <f>IF(C405=1,VLOOKUP(FoxFire!B405,balance!$AF:$AJ,2,FALSE),IF(C405=2,VLOOKUP(B405,balance!$AF:$AJ,3,FALSE),IF(C405=3,VLOOKUP(B405,balance!$AF:$AJ,4,FALSE),IF(C405=4,VLOOKUP(B405,balance!$AF:$AJ,5,FALSE),IF(C405=5,VLOOKUP(B405,balance!$AF:$AK,6,FALSE),0)))))*1000000000000</f>
        <v>525000000000</v>
      </c>
      <c r="J405">
        <f>VLOOKUP(B405,balance!AU:BD,10,FALSE)</f>
        <v>660450</v>
      </c>
    </row>
    <row r="406" spans="1:10" x14ac:dyDescent="0.3">
      <c r="A406">
        <v>404</v>
      </c>
      <c r="B406">
        <f t="shared" si="13"/>
        <v>82</v>
      </c>
      <c r="C406">
        <f t="shared" si="12"/>
        <v>5</v>
      </c>
      <c r="D406">
        <v>9026</v>
      </c>
      <c r="E406" s="1">
        <f>IF(C406=1,VLOOKUP(B406,balance!$AU:$AZ,2,FALSE),IF(C406=2,VLOOKUP(B406,balance!$AU:$AZ,3,FALSE),IF(C406=3,VLOOKUP(B406,balance!$AU:$AZ,4,FALSE),IF(C406=4,VLOOKUP(B406,balance!$AU:$AZ,5,FALSE),IF(C406=5,VLOOKUP(B406-1,balance!$AU:$AZ,6,FALSE),0)))))</f>
        <v>16800</v>
      </c>
      <c r="F406">
        <v>53</v>
      </c>
      <c r="G406">
        <f>IF(C406=1,VLOOKUP(FoxFire!B406,balance!$U:$Z,2,FALSE),IF(C406=2,VLOOKUP(B406,balance!$U:$Z,3,FALSE),IF(C406=3,VLOOKUP(B406,balance!$U:$Z,4,FALSE),IF(C406=4,VLOOKUP(B406,balance!$U:$Z,5,FALSE),IF(C406=5,VLOOKUP(B406-1,balance!$U:$Z,6,FALSE),0)))))/100</f>
        <v>4.5836000000000006</v>
      </c>
      <c r="H406">
        <v>2</v>
      </c>
      <c r="I406" s="1">
        <f>IF(C406=1,VLOOKUP(FoxFire!B406,balance!$AF:$AJ,2,FALSE),IF(C406=2,VLOOKUP(B406,balance!$AF:$AJ,3,FALSE),IF(C406=3,VLOOKUP(B406,balance!$AF:$AJ,4,FALSE),IF(C406=4,VLOOKUP(B406,balance!$AF:$AJ,5,FALSE),IF(C406=5,VLOOKUP(B406,balance!$AF:$AK,6,FALSE),0)))))*1000000000000</f>
        <v>2150000000000</v>
      </c>
      <c r="J406">
        <f>VLOOKUP(B406,balance!AU:BD,10,FALSE)</f>
        <v>683880</v>
      </c>
    </row>
    <row r="407" spans="1:10" x14ac:dyDescent="0.3">
      <c r="A407">
        <v>405</v>
      </c>
      <c r="B407">
        <f t="shared" si="13"/>
        <v>82</v>
      </c>
      <c r="C407">
        <f t="shared" si="12"/>
        <v>1</v>
      </c>
      <c r="D407">
        <v>9026</v>
      </c>
      <c r="E407" s="1">
        <f>IF(C407=1,VLOOKUP(B407,balance!$AU:$AZ,2,FALSE),IF(C407=2,VLOOKUP(B407,balance!$AU:$AZ,3,FALSE),IF(C407=3,VLOOKUP(B407,balance!$AU:$AZ,4,FALSE),IF(C407=4,VLOOKUP(B407,balance!$AU:$AZ,5,FALSE),IF(C407=5,VLOOKUP(B407-1,balance!$AU:$AZ,6,FALSE),0)))))</f>
        <v>2000</v>
      </c>
      <c r="F407">
        <v>53</v>
      </c>
      <c r="G407">
        <f>IF(C407=1,VLOOKUP(FoxFire!B407,balance!$U:$Z,2,FALSE),IF(C407=2,VLOOKUP(B407,balance!$U:$Z,3,FALSE),IF(C407=3,VLOOKUP(B407,balance!$U:$Z,4,FALSE),IF(C407=4,VLOOKUP(B407,balance!$U:$Z,5,FALSE),IF(C407=5,VLOOKUP(B407-1,balance!$U:$Z,6,FALSE),0)))))/100</f>
        <v>1.81E-3</v>
      </c>
      <c r="H407">
        <v>2</v>
      </c>
      <c r="I407" s="1">
        <f>IF(C407=1,VLOOKUP(FoxFire!B407,balance!$AF:$AJ,2,FALSE),IF(C407=2,VLOOKUP(B407,balance!$AF:$AJ,3,FALSE),IF(C407=3,VLOOKUP(B407,balance!$AF:$AJ,4,FALSE),IF(C407=4,VLOOKUP(B407,balance!$AF:$AJ,5,FALSE),IF(C407=5,VLOOKUP(B407,balance!$AF:$AK,6,FALSE),0)))))*1000000000000</f>
        <v>537500000000</v>
      </c>
      <c r="J407">
        <f>VLOOKUP(B407,balance!AU:BD,10,FALSE)</f>
        <v>683880</v>
      </c>
    </row>
    <row r="408" spans="1:10" x14ac:dyDescent="0.3">
      <c r="A408">
        <v>406</v>
      </c>
      <c r="B408">
        <f t="shared" si="13"/>
        <v>82</v>
      </c>
      <c r="C408">
        <f t="shared" si="12"/>
        <v>2</v>
      </c>
      <c r="D408">
        <v>9026</v>
      </c>
      <c r="E408" s="1">
        <f>IF(C408=1,VLOOKUP(B408,balance!$AU:$AZ,2,FALSE),IF(C408=2,VLOOKUP(B408,balance!$AU:$AZ,3,FALSE),IF(C408=3,VLOOKUP(B408,balance!$AU:$AZ,4,FALSE),IF(C408=4,VLOOKUP(B408,balance!$AU:$AZ,5,FALSE),IF(C408=5,VLOOKUP(B408-1,balance!$AU:$AZ,6,FALSE),0)))))</f>
        <v>2000</v>
      </c>
      <c r="F408">
        <v>53</v>
      </c>
      <c r="G408">
        <f>IF(C408=1,VLOOKUP(FoxFire!B408,balance!$U:$Z,2,FALSE),IF(C408=2,VLOOKUP(B408,balance!$U:$Z,3,FALSE),IF(C408=3,VLOOKUP(B408,balance!$U:$Z,4,FALSE),IF(C408=4,VLOOKUP(B408,balance!$U:$Z,5,FALSE),IF(C408=5,VLOOKUP(B408-1,balance!$U:$Z,6,FALSE),0)))))/100</f>
        <v>1.81E-3</v>
      </c>
      <c r="H408">
        <v>2</v>
      </c>
      <c r="I408" s="1">
        <f>IF(C408=1,VLOOKUP(FoxFire!B408,balance!$AF:$AJ,2,FALSE),IF(C408=2,VLOOKUP(B408,balance!$AF:$AJ,3,FALSE),IF(C408=3,VLOOKUP(B408,balance!$AF:$AJ,4,FALSE),IF(C408=4,VLOOKUP(B408,balance!$AF:$AJ,5,FALSE),IF(C408=5,VLOOKUP(B408,balance!$AF:$AK,6,FALSE),0)))))*1000000000000</f>
        <v>537500000000</v>
      </c>
      <c r="J408">
        <f>VLOOKUP(B408,balance!AU:BD,10,FALSE)</f>
        <v>683880</v>
      </c>
    </row>
    <row r="409" spans="1:10" x14ac:dyDescent="0.3">
      <c r="A409">
        <v>407</v>
      </c>
      <c r="B409">
        <f t="shared" si="13"/>
        <v>82</v>
      </c>
      <c r="C409">
        <f t="shared" si="12"/>
        <v>3</v>
      </c>
      <c r="D409">
        <v>9026</v>
      </c>
      <c r="E409" s="1">
        <f>IF(C409=1,VLOOKUP(B409,balance!$AU:$AZ,2,FALSE),IF(C409=2,VLOOKUP(B409,balance!$AU:$AZ,3,FALSE),IF(C409=3,VLOOKUP(B409,balance!$AU:$AZ,4,FALSE),IF(C409=4,VLOOKUP(B409,balance!$AU:$AZ,5,FALSE),IF(C409=5,VLOOKUP(B409-1,balance!$AU:$AZ,6,FALSE),0)))))</f>
        <v>2000</v>
      </c>
      <c r="F409">
        <v>53</v>
      </c>
      <c r="G409">
        <f>IF(C409=1,VLOOKUP(FoxFire!B409,balance!$U:$Z,2,FALSE),IF(C409=2,VLOOKUP(B409,balance!$U:$Z,3,FALSE),IF(C409=3,VLOOKUP(B409,balance!$U:$Z,4,FALSE),IF(C409=4,VLOOKUP(B409,balance!$U:$Z,5,FALSE),IF(C409=5,VLOOKUP(B409-1,balance!$U:$Z,6,FALSE),0)))))/100</f>
        <v>1.81E-3</v>
      </c>
      <c r="H409">
        <v>2</v>
      </c>
      <c r="I409" s="1">
        <f>IF(C409=1,VLOOKUP(FoxFire!B409,balance!$AF:$AJ,2,FALSE),IF(C409=2,VLOOKUP(B409,balance!$AF:$AJ,3,FALSE),IF(C409=3,VLOOKUP(B409,balance!$AF:$AJ,4,FALSE),IF(C409=4,VLOOKUP(B409,balance!$AF:$AJ,5,FALSE),IF(C409=5,VLOOKUP(B409,balance!$AF:$AK,6,FALSE),0)))))*1000000000000</f>
        <v>537500000000</v>
      </c>
      <c r="J409">
        <f>VLOOKUP(B409,balance!AU:BD,10,FALSE)</f>
        <v>683880</v>
      </c>
    </row>
    <row r="410" spans="1:10" x14ac:dyDescent="0.3">
      <c r="A410">
        <v>408</v>
      </c>
      <c r="B410">
        <f t="shared" si="13"/>
        <v>82</v>
      </c>
      <c r="C410">
        <f t="shared" si="12"/>
        <v>4</v>
      </c>
      <c r="D410">
        <v>9026</v>
      </c>
      <c r="E410" s="1">
        <f>IF(C410=1,VLOOKUP(B410,balance!$AU:$AZ,2,FALSE),IF(C410=2,VLOOKUP(B410,balance!$AU:$AZ,3,FALSE),IF(C410=3,VLOOKUP(B410,balance!$AU:$AZ,4,FALSE),IF(C410=4,VLOOKUP(B410,balance!$AU:$AZ,5,FALSE),IF(C410=5,VLOOKUP(B410-1,balance!$AU:$AZ,6,FALSE),0)))))</f>
        <v>2000</v>
      </c>
      <c r="F410">
        <v>53</v>
      </c>
      <c r="G410">
        <f>IF(C410=1,VLOOKUP(FoxFire!B410,balance!$U:$Z,2,FALSE),IF(C410=2,VLOOKUP(B410,balance!$U:$Z,3,FALSE),IF(C410=3,VLOOKUP(B410,balance!$U:$Z,4,FALSE),IF(C410=4,VLOOKUP(B410,balance!$U:$Z,5,FALSE),IF(C410=5,VLOOKUP(B410-1,balance!$U:$Z,6,FALSE),0)))))/100</f>
        <v>1.81E-3</v>
      </c>
      <c r="H410">
        <v>2</v>
      </c>
      <c r="I410" s="1">
        <f>IF(C410=1,VLOOKUP(FoxFire!B410,balance!$AF:$AJ,2,FALSE),IF(C410=2,VLOOKUP(B410,balance!$AF:$AJ,3,FALSE),IF(C410=3,VLOOKUP(B410,balance!$AF:$AJ,4,FALSE),IF(C410=4,VLOOKUP(B410,balance!$AF:$AJ,5,FALSE),IF(C410=5,VLOOKUP(B410,balance!$AF:$AK,6,FALSE),0)))))*1000000000000</f>
        <v>537500000000</v>
      </c>
      <c r="J410">
        <f>VLOOKUP(B410,balance!AU:BD,10,FALSE)</f>
        <v>683880</v>
      </c>
    </row>
    <row r="411" spans="1:10" x14ac:dyDescent="0.3">
      <c r="A411">
        <v>409</v>
      </c>
      <c r="B411">
        <f t="shared" si="13"/>
        <v>83</v>
      </c>
      <c r="C411">
        <f t="shared" si="12"/>
        <v>5</v>
      </c>
      <c r="D411">
        <v>9026</v>
      </c>
      <c r="E411" s="1">
        <f>IF(C411=1,VLOOKUP(B411,balance!$AU:$AZ,2,FALSE),IF(C411=2,VLOOKUP(B411,balance!$AU:$AZ,3,FALSE),IF(C411=3,VLOOKUP(B411,balance!$AU:$AZ,4,FALSE),IF(C411=4,VLOOKUP(B411,balance!$AU:$AZ,5,FALSE),IF(C411=5,VLOOKUP(B411-1,balance!$AU:$AZ,6,FALSE),0)))))</f>
        <v>16800</v>
      </c>
      <c r="F411">
        <v>53</v>
      </c>
      <c r="G411">
        <f>IF(C411=1,VLOOKUP(FoxFire!B411,balance!$U:$Z,2,FALSE),IF(C411=2,VLOOKUP(B411,balance!$U:$Z,3,FALSE),IF(C411=3,VLOOKUP(B411,balance!$U:$Z,4,FALSE),IF(C411=4,VLOOKUP(B411,balance!$U:$Z,5,FALSE),IF(C411=5,VLOOKUP(B411-1,balance!$U:$Z,6,FALSE),0)))))/100</f>
        <v>5.0706999999999995</v>
      </c>
      <c r="H411">
        <v>2</v>
      </c>
      <c r="I411" s="1">
        <f>IF(C411=1,VLOOKUP(FoxFire!B411,balance!$AF:$AJ,2,FALSE),IF(C411=2,VLOOKUP(B411,balance!$AF:$AJ,3,FALSE),IF(C411=3,VLOOKUP(B411,balance!$AF:$AJ,4,FALSE),IF(C411=4,VLOOKUP(B411,balance!$AF:$AJ,5,FALSE),IF(C411=5,VLOOKUP(B411,balance!$AF:$AK,6,FALSE),0)))))*1000000000000</f>
        <v>2200000000000</v>
      </c>
      <c r="J411">
        <f>VLOOKUP(B411,balance!AU:BD,10,FALSE)</f>
        <v>708300</v>
      </c>
    </row>
    <row r="412" spans="1:10" x14ac:dyDescent="0.3">
      <c r="A412">
        <v>410</v>
      </c>
      <c r="B412">
        <f t="shared" si="13"/>
        <v>83</v>
      </c>
      <c r="C412">
        <f t="shared" si="12"/>
        <v>1</v>
      </c>
      <c r="D412">
        <v>9026</v>
      </c>
      <c r="E412" s="1">
        <f>IF(C412=1,VLOOKUP(B412,balance!$AU:$AZ,2,FALSE),IF(C412=2,VLOOKUP(B412,balance!$AU:$AZ,3,FALSE),IF(C412=3,VLOOKUP(B412,balance!$AU:$AZ,4,FALSE),IF(C412=4,VLOOKUP(B412,balance!$AU:$AZ,5,FALSE),IF(C412=5,VLOOKUP(B412-1,balance!$AU:$AZ,6,FALSE),0)))))</f>
        <v>2000</v>
      </c>
      <c r="F412">
        <v>53</v>
      </c>
      <c r="G412">
        <f>IF(C412=1,VLOOKUP(FoxFire!B412,balance!$U:$Z,2,FALSE),IF(C412=2,VLOOKUP(B412,balance!$U:$Z,3,FALSE),IF(C412=3,VLOOKUP(B412,balance!$U:$Z,4,FALSE),IF(C412=4,VLOOKUP(B412,balance!$U:$Z,5,FALSE),IF(C412=5,VLOOKUP(B412-1,balance!$U:$Z,6,FALSE),0)))))/100</f>
        <v>1.82E-3</v>
      </c>
      <c r="H412">
        <v>2</v>
      </c>
      <c r="I412" s="1">
        <f>IF(C412=1,VLOOKUP(FoxFire!B412,balance!$AF:$AJ,2,FALSE),IF(C412=2,VLOOKUP(B412,balance!$AF:$AJ,3,FALSE),IF(C412=3,VLOOKUP(B412,balance!$AF:$AJ,4,FALSE),IF(C412=4,VLOOKUP(B412,balance!$AF:$AJ,5,FALSE),IF(C412=5,VLOOKUP(B412,balance!$AF:$AK,6,FALSE),0)))))*1000000000000</f>
        <v>550000000000</v>
      </c>
      <c r="J412">
        <f>VLOOKUP(B412,balance!AU:BD,10,FALSE)</f>
        <v>708300</v>
      </c>
    </row>
    <row r="413" spans="1:10" x14ac:dyDescent="0.3">
      <c r="A413">
        <v>411</v>
      </c>
      <c r="B413">
        <f t="shared" si="13"/>
        <v>83</v>
      </c>
      <c r="C413">
        <f t="shared" si="12"/>
        <v>2</v>
      </c>
      <c r="D413">
        <v>9026</v>
      </c>
      <c r="E413" s="1">
        <f>IF(C413=1,VLOOKUP(B413,balance!$AU:$AZ,2,FALSE),IF(C413=2,VLOOKUP(B413,balance!$AU:$AZ,3,FALSE),IF(C413=3,VLOOKUP(B413,balance!$AU:$AZ,4,FALSE),IF(C413=4,VLOOKUP(B413,balance!$AU:$AZ,5,FALSE),IF(C413=5,VLOOKUP(B413-1,balance!$AU:$AZ,6,FALSE),0)))))</f>
        <v>2000</v>
      </c>
      <c r="F413">
        <v>53</v>
      </c>
      <c r="G413">
        <f>IF(C413=1,VLOOKUP(FoxFire!B413,balance!$U:$Z,2,FALSE),IF(C413=2,VLOOKUP(B413,balance!$U:$Z,3,FALSE),IF(C413=3,VLOOKUP(B413,balance!$U:$Z,4,FALSE),IF(C413=4,VLOOKUP(B413,balance!$U:$Z,5,FALSE),IF(C413=5,VLOOKUP(B413-1,balance!$U:$Z,6,FALSE),0)))))/100</f>
        <v>1.82E-3</v>
      </c>
      <c r="H413">
        <v>2</v>
      </c>
      <c r="I413" s="1">
        <f>IF(C413=1,VLOOKUP(FoxFire!B413,balance!$AF:$AJ,2,FALSE),IF(C413=2,VLOOKUP(B413,balance!$AF:$AJ,3,FALSE),IF(C413=3,VLOOKUP(B413,balance!$AF:$AJ,4,FALSE),IF(C413=4,VLOOKUP(B413,balance!$AF:$AJ,5,FALSE),IF(C413=5,VLOOKUP(B413,balance!$AF:$AK,6,FALSE),0)))))*1000000000000</f>
        <v>550000000000</v>
      </c>
      <c r="J413">
        <f>VLOOKUP(B413,balance!AU:BD,10,FALSE)</f>
        <v>708300</v>
      </c>
    </row>
    <row r="414" spans="1:10" x14ac:dyDescent="0.3">
      <c r="A414">
        <v>412</v>
      </c>
      <c r="B414">
        <f t="shared" si="13"/>
        <v>83</v>
      </c>
      <c r="C414">
        <f t="shared" si="12"/>
        <v>3</v>
      </c>
      <c r="D414">
        <v>9026</v>
      </c>
      <c r="E414" s="1">
        <f>IF(C414=1,VLOOKUP(B414,balance!$AU:$AZ,2,FALSE),IF(C414=2,VLOOKUP(B414,balance!$AU:$AZ,3,FALSE),IF(C414=3,VLOOKUP(B414,balance!$AU:$AZ,4,FALSE),IF(C414=4,VLOOKUP(B414,balance!$AU:$AZ,5,FALSE),IF(C414=5,VLOOKUP(B414-1,balance!$AU:$AZ,6,FALSE),0)))))</f>
        <v>2000</v>
      </c>
      <c r="F414">
        <v>53</v>
      </c>
      <c r="G414">
        <f>IF(C414=1,VLOOKUP(FoxFire!B414,balance!$U:$Z,2,FALSE),IF(C414=2,VLOOKUP(B414,balance!$U:$Z,3,FALSE),IF(C414=3,VLOOKUP(B414,balance!$U:$Z,4,FALSE),IF(C414=4,VLOOKUP(B414,balance!$U:$Z,5,FALSE),IF(C414=5,VLOOKUP(B414-1,balance!$U:$Z,6,FALSE),0)))))/100</f>
        <v>1.82E-3</v>
      </c>
      <c r="H414">
        <v>2</v>
      </c>
      <c r="I414" s="1">
        <f>IF(C414=1,VLOOKUP(FoxFire!B414,balance!$AF:$AJ,2,FALSE),IF(C414=2,VLOOKUP(B414,balance!$AF:$AJ,3,FALSE),IF(C414=3,VLOOKUP(B414,balance!$AF:$AJ,4,FALSE),IF(C414=4,VLOOKUP(B414,balance!$AF:$AJ,5,FALSE),IF(C414=5,VLOOKUP(B414,balance!$AF:$AK,6,FALSE),0)))))*1000000000000</f>
        <v>550000000000</v>
      </c>
      <c r="J414">
        <f>VLOOKUP(B414,balance!AU:BD,10,FALSE)</f>
        <v>708300</v>
      </c>
    </row>
    <row r="415" spans="1:10" x14ac:dyDescent="0.3">
      <c r="A415">
        <v>413</v>
      </c>
      <c r="B415">
        <f t="shared" si="13"/>
        <v>83</v>
      </c>
      <c r="C415">
        <f t="shared" si="12"/>
        <v>4</v>
      </c>
      <c r="D415">
        <v>9026</v>
      </c>
      <c r="E415" s="1">
        <f>IF(C415=1,VLOOKUP(B415,balance!$AU:$AZ,2,FALSE),IF(C415=2,VLOOKUP(B415,balance!$AU:$AZ,3,FALSE),IF(C415=3,VLOOKUP(B415,balance!$AU:$AZ,4,FALSE),IF(C415=4,VLOOKUP(B415,balance!$AU:$AZ,5,FALSE),IF(C415=5,VLOOKUP(B415-1,balance!$AU:$AZ,6,FALSE),0)))))</f>
        <v>2000</v>
      </c>
      <c r="F415">
        <v>53</v>
      </c>
      <c r="G415">
        <f>IF(C415=1,VLOOKUP(FoxFire!B415,balance!$U:$Z,2,FALSE),IF(C415=2,VLOOKUP(B415,balance!$U:$Z,3,FALSE),IF(C415=3,VLOOKUP(B415,balance!$U:$Z,4,FALSE),IF(C415=4,VLOOKUP(B415,balance!$U:$Z,5,FALSE),IF(C415=5,VLOOKUP(B415-1,balance!$U:$Z,6,FALSE),0)))))/100</f>
        <v>1.82E-3</v>
      </c>
      <c r="H415">
        <v>2</v>
      </c>
      <c r="I415" s="1">
        <f>IF(C415=1,VLOOKUP(FoxFire!B415,balance!$AF:$AJ,2,FALSE),IF(C415=2,VLOOKUP(B415,balance!$AF:$AJ,3,FALSE),IF(C415=3,VLOOKUP(B415,balance!$AF:$AJ,4,FALSE),IF(C415=4,VLOOKUP(B415,balance!$AF:$AJ,5,FALSE),IF(C415=5,VLOOKUP(B415,balance!$AF:$AK,6,FALSE),0)))))*1000000000000</f>
        <v>550000000000</v>
      </c>
      <c r="J415">
        <f>VLOOKUP(B415,balance!AU:BD,10,FALSE)</f>
        <v>708300</v>
      </c>
    </row>
    <row r="416" spans="1:10" x14ac:dyDescent="0.3">
      <c r="A416">
        <v>414</v>
      </c>
      <c r="B416">
        <f t="shared" si="13"/>
        <v>84</v>
      </c>
      <c r="C416">
        <f t="shared" si="12"/>
        <v>5</v>
      </c>
      <c r="D416">
        <v>9026</v>
      </c>
      <c r="E416" s="1">
        <f>IF(C416=1,VLOOKUP(B416,balance!$AU:$AZ,2,FALSE),IF(C416=2,VLOOKUP(B416,balance!$AU:$AZ,3,FALSE),IF(C416=3,VLOOKUP(B416,balance!$AU:$AZ,4,FALSE),IF(C416=4,VLOOKUP(B416,balance!$AU:$AZ,5,FALSE),IF(C416=5,VLOOKUP(B416-1,balance!$AU:$AZ,6,FALSE),0)))))</f>
        <v>16800</v>
      </c>
      <c r="F416">
        <v>53</v>
      </c>
      <c r="G416">
        <f>IF(C416=1,VLOOKUP(FoxFire!B416,balance!$U:$Z,2,FALSE),IF(C416=2,VLOOKUP(B416,balance!$U:$Z,3,FALSE),IF(C416=3,VLOOKUP(B416,balance!$U:$Z,4,FALSE),IF(C416=4,VLOOKUP(B416,balance!$U:$Z,5,FALSE),IF(C416=5,VLOOKUP(B416-1,balance!$U:$Z,6,FALSE),0)))))/100</f>
        <v>5.6092999999999993</v>
      </c>
      <c r="H416">
        <v>2</v>
      </c>
      <c r="I416" s="1">
        <f>IF(C416=1,VLOOKUP(FoxFire!B416,balance!$AF:$AJ,2,FALSE),IF(C416=2,VLOOKUP(B416,balance!$AF:$AJ,3,FALSE),IF(C416=3,VLOOKUP(B416,balance!$AF:$AJ,4,FALSE),IF(C416=4,VLOOKUP(B416,balance!$AF:$AJ,5,FALSE),IF(C416=5,VLOOKUP(B416,balance!$AF:$AK,6,FALSE),0)))))*1000000000000</f>
        <v>2250000000000</v>
      </c>
      <c r="J416">
        <f>VLOOKUP(B416,balance!AU:BD,10,FALSE)</f>
        <v>733720</v>
      </c>
    </row>
    <row r="417" spans="1:10" x14ac:dyDescent="0.3">
      <c r="A417">
        <v>415</v>
      </c>
      <c r="B417">
        <f t="shared" si="13"/>
        <v>84</v>
      </c>
      <c r="C417">
        <f t="shared" si="12"/>
        <v>1</v>
      </c>
      <c r="D417">
        <v>9026</v>
      </c>
      <c r="E417" s="1">
        <f>IF(C417=1,VLOOKUP(B417,balance!$AU:$AZ,2,FALSE),IF(C417=2,VLOOKUP(B417,balance!$AU:$AZ,3,FALSE),IF(C417=3,VLOOKUP(B417,balance!$AU:$AZ,4,FALSE),IF(C417=4,VLOOKUP(B417,balance!$AU:$AZ,5,FALSE),IF(C417=5,VLOOKUP(B417-1,balance!$AU:$AZ,6,FALSE),0)))))</f>
        <v>2000</v>
      </c>
      <c r="F417">
        <v>53</v>
      </c>
      <c r="G417">
        <f>IF(C417=1,VLOOKUP(FoxFire!B417,balance!$U:$Z,2,FALSE),IF(C417=2,VLOOKUP(B417,balance!$U:$Z,3,FALSE),IF(C417=3,VLOOKUP(B417,balance!$U:$Z,4,FALSE),IF(C417=4,VLOOKUP(B417,balance!$U:$Z,5,FALSE),IF(C417=5,VLOOKUP(B417-1,balance!$U:$Z,6,FALSE),0)))))/100</f>
        <v>1.83E-3</v>
      </c>
      <c r="H417">
        <v>2</v>
      </c>
      <c r="I417" s="1">
        <f>IF(C417=1,VLOOKUP(FoxFire!B417,balance!$AF:$AJ,2,FALSE),IF(C417=2,VLOOKUP(B417,balance!$AF:$AJ,3,FALSE),IF(C417=3,VLOOKUP(B417,balance!$AF:$AJ,4,FALSE),IF(C417=4,VLOOKUP(B417,balance!$AF:$AJ,5,FALSE),IF(C417=5,VLOOKUP(B417,balance!$AF:$AK,6,FALSE),0)))))*1000000000000</f>
        <v>562500000000</v>
      </c>
      <c r="J417">
        <f>VLOOKUP(B417,balance!AU:BD,10,FALSE)</f>
        <v>733720</v>
      </c>
    </row>
    <row r="418" spans="1:10" x14ac:dyDescent="0.3">
      <c r="A418">
        <v>416</v>
      </c>
      <c r="B418">
        <f t="shared" si="13"/>
        <v>84</v>
      </c>
      <c r="C418">
        <f t="shared" si="12"/>
        <v>2</v>
      </c>
      <c r="D418">
        <v>9026</v>
      </c>
      <c r="E418" s="1">
        <f>IF(C418=1,VLOOKUP(B418,balance!$AU:$AZ,2,FALSE),IF(C418=2,VLOOKUP(B418,balance!$AU:$AZ,3,FALSE),IF(C418=3,VLOOKUP(B418,balance!$AU:$AZ,4,FALSE),IF(C418=4,VLOOKUP(B418,balance!$AU:$AZ,5,FALSE),IF(C418=5,VLOOKUP(B418-1,balance!$AU:$AZ,6,FALSE),0)))))</f>
        <v>2000</v>
      </c>
      <c r="F418">
        <v>53</v>
      </c>
      <c r="G418">
        <f>IF(C418=1,VLOOKUP(FoxFire!B418,balance!$U:$Z,2,FALSE),IF(C418=2,VLOOKUP(B418,balance!$U:$Z,3,FALSE),IF(C418=3,VLOOKUP(B418,balance!$U:$Z,4,FALSE),IF(C418=4,VLOOKUP(B418,balance!$U:$Z,5,FALSE),IF(C418=5,VLOOKUP(B418-1,balance!$U:$Z,6,FALSE),0)))))/100</f>
        <v>1.83E-3</v>
      </c>
      <c r="H418">
        <v>2</v>
      </c>
      <c r="I418" s="1">
        <f>IF(C418=1,VLOOKUP(FoxFire!B418,balance!$AF:$AJ,2,FALSE),IF(C418=2,VLOOKUP(B418,balance!$AF:$AJ,3,FALSE),IF(C418=3,VLOOKUP(B418,balance!$AF:$AJ,4,FALSE),IF(C418=4,VLOOKUP(B418,balance!$AF:$AJ,5,FALSE),IF(C418=5,VLOOKUP(B418,balance!$AF:$AK,6,FALSE),0)))))*1000000000000</f>
        <v>562500000000</v>
      </c>
      <c r="J418">
        <f>VLOOKUP(B418,balance!AU:BD,10,FALSE)</f>
        <v>733720</v>
      </c>
    </row>
    <row r="419" spans="1:10" x14ac:dyDescent="0.3">
      <c r="A419">
        <v>417</v>
      </c>
      <c r="B419">
        <f t="shared" si="13"/>
        <v>84</v>
      </c>
      <c r="C419">
        <f t="shared" si="12"/>
        <v>3</v>
      </c>
      <c r="D419">
        <v>9026</v>
      </c>
      <c r="E419" s="1">
        <f>IF(C419=1,VLOOKUP(B419,balance!$AU:$AZ,2,FALSE),IF(C419=2,VLOOKUP(B419,balance!$AU:$AZ,3,FALSE),IF(C419=3,VLOOKUP(B419,balance!$AU:$AZ,4,FALSE),IF(C419=4,VLOOKUP(B419,balance!$AU:$AZ,5,FALSE),IF(C419=5,VLOOKUP(B419-1,balance!$AU:$AZ,6,FALSE),0)))))</f>
        <v>2000</v>
      </c>
      <c r="F419">
        <v>53</v>
      </c>
      <c r="G419">
        <f>IF(C419=1,VLOOKUP(FoxFire!B419,balance!$U:$Z,2,FALSE),IF(C419=2,VLOOKUP(B419,balance!$U:$Z,3,FALSE),IF(C419=3,VLOOKUP(B419,balance!$U:$Z,4,FALSE),IF(C419=4,VLOOKUP(B419,balance!$U:$Z,5,FALSE),IF(C419=5,VLOOKUP(B419-1,balance!$U:$Z,6,FALSE),0)))))/100</f>
        <v>1.83E-3</v>
      </c>
      <c r="H419">
        <v>2</v>
      </c>
      <c r="I419" s="1">
        <f>IF(C419=1,VLOOKUP(FoxFire!B419,balance!$AF:$AJ,2,FALSE),IF(C419=2,VLOOKUP(B419,balance!$AF:$AJ,3,FALSE),IF(C419=3,VLOOKUP(B419,balance!$AF:$AJ,4,FALSE),IF(C419=4,VLOOKUP(B419,balance!$AF:$AJ,5,FALSE),IF(C419=5,VLOOKUP(B419,balance!$AF:$AK,6,FALSE),0)))))*1000000000000</f>
        <v>562500000000</v>
      </c>
      <c r="J419">
        <f>VLOOKUP(B419,balance!AU:BD,10,FALSE)</f>
        <v>733720</v>
      </c>
    </row>
    <row r="420" spans="1:10" x14ac:dyDescent="0.3">
      <c r="A420">
        <v>418</v>
      </c>
      <c r="B420">
        <f t="shared" si="13"/>
        <v>84</v>
      </c>
      <c r="C420">
        <f t="shared" si="12"/>
        <v>4</v>
      </c>
      <c r="D420">
        <v>9026</v>
      </c>
      <c r="E420" s="1">
        <f>IF(C420=1,VLOOKUP(B420,balance!$AU:$AZ,2,FALSE),IF(C420=2,VLOOKUP(B420,balance!$AU:$AZ,3,FALSE),IF(C420=3,VLOOKUP(B420,balance!$AU:$AZ,4,FALSE),IF(C420=4,VLOOKUP(B420,balance!$AU:$AZ,5,FALSE),IF(C420=5,VLOOKUP(B420-1,balance!$AU:$AZ,6,FALSE),0)))))</f>
        <v>2000</v>
      </c>
      <c r="F420">
        <v>53</v>
      </c>
      <c r="G420">
        <f>IF(C420=1,VLOOKUP(FoxFire!B420,balance!$U:$Z,2,FALSE),IF(C420=2,VLOOKUP(B420,balance!$U:$Z,3,FALSE),IF(C420=3,VLOOKUP(B420,balance!$U:$Z,4,FALSE),IF(C420=4,VLOOKUP(B420,balance!$U:$Z,5,FALSE),IF(C420=5,VLOOKUP(B420-1,balance!$U:$Z,6,FALSE),0)))))/100</f>
        <v>1.83E-3</v>
      </c>
      <c r="H420">
        <v>2</v>
      </c>
      <c r="I420" s="1">
        <f>IF(C420=1,VLOOKUP(FoxFire!B420,balance!$AF:$AJ,2,FALSE),IF(C420=2,VLOOKUP(B420,balance!$AF:$AJ,3,FALSE),IF(C420=3,VLOOKUP(B420,balance!$AF:$AJ,4,FALSE),IF(C420=4,VLOOKUP(B420,balance!$AF:$AJ,5,FALSE),IF(C420=5,VLOOKUP(B420,balance!$AF:$AK,6,FALSE),0)))))*1000000000000</f>
        <v>562500000000</v>
      </c>
      <c r="J420">
        <f>VLOOKUP(B420,balance!AU:BD,10,FALSE)</f>
        <v>733720</v>
      </c>
    </row>
    <row r="421" spans="1:10" x14ac:dyDescent="0.3">
      <c r="A421">
        <v>419</v>
      </c>
      <c r="B421">
        <f t="shared" si="13"/>
        <v>85</v>
      </c>
      <c r="C421">
        <f t="shared" si="12"/>
        <v>5</v>
      </c>
      <c r="D421">
        <v>9026</v>
      </c>
      <c r="E421" s="1">
        <f>IF(C421=1,VLOOKUP(B421,balance!$AU:$AZ,2,FALSE),IF(C421=2,VLOOKUP(B421,balance!$AU:$AZ,3,FALSE),IF(C421=3,VLOOKUP(B421,balance!$AU:$AZ,4,FALSE),IF(C421=4,VLOOKUP(B421,balance!$AU:$AZ,5,FALSE),IF(C421=5,VLOOKUP(B421-1,balance!$AU:$AZ,6,FALSE),0)))))</f>
        <v>16800</v>
      </c>
      <c r="F421">
        <v>53</v>
      </c>
      <c r="G421">
        <f>IF(C421=1,VLOOKUP(FoxFire!B421,balance!$U:$Z,2,FALSE),IF(C421=2,VLOOKUP(B421,balance!$U:$Z,3,FALSE),IF(C421=3,VLOOKUP(B421,balance!$U:$Z,4,FALSE),IF(C421=4,VLOOKUP(B421,balance!$U:$Z,5,FALSE),IF(C421=5,VLOOKUP(B421-1,balance!$U:$Z,6,FALSE),0)))))/100</f>
        <v>6.2048000000000005</v>
      </c>
      <c r="H421">
        <v>2</v>
      </c>
      <c r="I421" s="1">
        <f>IF(C421=1,VLOOKUP(FoxFire!B421,balance!$AF:$AJ,2,FALSE),IF(C421=2,VLOOKUP(B421,balance!$AF:$AJ,3,FALSE),IF(C421=3,VLOOKUP(B421,balance!$AF:$AJ,4,FALSE),IF(C421=4,VLOOKUP(B421,balance!$AF:$AJ,5,FALSE),IF(C421=5,VLOOKUP(B421,balance!$AF:$AK,6,FALSE),0)))))*1000000000000</f>
        <v>2300000000000</v>
      </c>
      <c r="J421">
        <f>VLOOKUP(B421,balance!AU:BD,10,FALSE)</f>
        <v>758550</v>
      </c>
    </row>
    <row r="422" spans="1:10" x14ac:dyDescent="0.3">
      <c r="A422">
        <v>420</v>
      </c>
      <c r="B422">
        <f t="shared" si="13"/>
        <v>85</v>
      </c>
      <c r="C422">
        <f t="shared" si="12"/>
        <v>1</v>
      </c>
      <c r="D422">
        <v>9026</v>
      </c>
      <c r="E422" s="1">
        <f>IF(C422=1,VLOOKUP(B422,balance!$AU:$AZ,2,FALSE),IF(C422=2,VLOOKUP(B422,balance!$AU:$AZ,3,FALSE),IF(C422=3,VLOOKUP(B422,balance!$AU:$AZ,4,FALSE),IF(C422=4,VLOOKUP(B422,balance!$AU:$AZ,5,FALSE),IF(C422=5,VLOOKUP(B422-1,balance!$AU:$AZ,6,FALSE),0)))))</f>
        <v>2000</v>
      </c>
      <c r="F422">
        <v>53</v>
      </c>
      <c r="G422">
        <f>IF(C422=1,VLOOKUP(FoxFire!B422,balance!$U:$Z,2,FALSE),IF(C422=2,VLOOKUP(B422,balance!$U:$Z,3,FALSE),IF(C422=3,VLOOKUP(B422,balance!$U:$Z,4,FALSE),IF(C422=4,VLOOKUP(B422,balance!$U:$Z,5,FALSE),IF(C422=5,VLOOKUP(B422-1,balance!$U:$Z,6,FALSE),0)))))/100</f>
        <v>1.8400000000000001E-3</v>
      </c>
      <c r="H422">
        <v>2</v>
      </c>
      <c r="I422" s="1">
        <f>IF(C422=1,VLOOKUP(FoxFire!B422,balance!$AF:$AJ,2,FALSE),IF(C422=2,VLOOKUP(B422,balance!$AF:$AJ,3,FALSE),IF(C422=3,VLOOKUP(B422,balance!$AF:$AJ,4,FALSE),IF(C422=4,VLOOKUP(B422,balance!$AF:$AJ,5,FALSE),IF(C422=5,VLOOKUP(B422,balance!$AF:$AK,6,FALSE),0)))))*1000000000000</f>
        <v>575000000000</v>
      </c>
      <c r="J422">
        <f>VLOOKUP(B422,balance!AU:BD,10,FALSE)</f>
        <v>758550</v>
      </c>
    </row>
    <row r="423" spans="1:10" x14ac:dyDescent="0.3">
      <c r="A423">
        <v>421</v>
      </c>
      <c r="B423">
        <f t="shared" si="13"/>
        <v>85</v>
      </c>
      <c r="C423">
        <f t="shared" si="12"/>
        <v>2</v>
      </c>
      <c r="D423">
        <v>9026</v>
      </c>
      <c r="E423" s="1">
        <f>IF(C423=1,VLOOKUP(B423,balance!$AU:$AZ,2,FALSE),IF(C423=2,VLOOKUP(B423,balance!$AU:$AZ,3,FALSE),IF(C423=3,VLOOKUP(B423,balance!$AU:$AZ,4,FALSE),IF(C423=4,VLOOKUP(B423,balance!$AU:$AZ,5,FALSE),IF(C423=5,VLOOKUP(B423-1,balance!$AU:$AZ,6,FALSE),0)))))</f>
        <v>2000</v>
      </c>
      <c r="F423">
        <v>53</v>
      </c>
      <c r="G423">
        <f>IF(C423=1,VLOOKUP(FoxFire!B423,balance!$U:$Z,2,FALSE),IF(C423=2,VLOOKUP(B423,balance!$U:$Z,3,FALSE),IF(C423=3,VLOOKUP(B423,balance!$U:$Z,4,FALSE),IF(C423=4,VLOOKUP(B423,balance!$U:$Z,5,FALSE),IF(C423=5,VLOOKUP(B423-1,balance!$U:$Z,6,FALSE),0)))))/100</f>
        <v>1.8400000000000001E-3</v>
      </c>
      <c r="H423">
        <v>2</v>
      </c>
      <c r="I423" s="1">
        <f>IF(C423=1,VLOOKUP(FoxFire!B423,balance!$AF:$AJ,2,FALSE),IF(C423=2,VLOOKUP(B423,balance!$AF:$AJ,3,FALSE),IF(C423=3,VLOOKUP(B423,balance!$AF:$AJ,4,FALSE),IF(C423=4,VLOOKUP(B423,balance!$AF:$AJ,5,FALSE),IF(C423=5,VLOOKUP(B423,balance!$AF:$AK,6,FALSE),0)))))*1000000000000</f>
        <v>575000000000</v>
      </c>
      <c r="J423">
        <f>VLOOKUP(B423,balance!AU:BD,10,FALSE)</f>
        <v>758550</v>
      </c>
    </row>
    <row r="424" spans="1:10" x14ac:dyDescent="0.3">
      <c r="A424">
        <v>422</v>
      </c>
      <c r="B424">
        <f t="shared" si="13"/>
        <v>85</v>
      </c>
      <c r="C424">
        <f t="shared" si="12"/>
        <v>3</v>
      </c>
      <c r="D424">
        <v>9026</v>
      </c>
      <c r="E424" s="1">
        <f>IF(C424=1,VLOOKUP(B424,balance!$AU:$AZ,2,FALSE),IF(C424=2,VLOOKUP(B424,balance!$AU:$AZ,3,FALSE),IF(C424=3,VLOOKUP(B424,balance!$AU:$AZ,4,FALSE),IF(C424=4,VLOOKUP(B424,balance!$AU:$AZ,5,FALSE),IF(C424=5,VLOOKUP(B424-1,balance!$AU:$AZ,6,FALSE),0)))))</f>
        <v>2000</v>
      </c>
      <c r="F424">
        <v>53</v>
      </c>
      <c r="G424">
        <f>IF(C424=1,VLOOKUP(FoxFire!B424,balance!$U:$Z,2,FALSE),IF(C424=2,VLOOKUP(B424,balance!$U:$Z,3,FALSE),IF(C424=3,VLOOKUP(B424,balance!$U:$Z,4,FALSE),IF(C424=4,VLOOKUP(B424,balance!$U:$Z,5,FALSE),IF(C424=5,VLOOKUP(B424-1,balance!$U:$Z,6,FALSE),0)))))/100</f>
        <v>1.8400000000000001E-3</v>
      </c>
      <c r="H424">
        <v>2</v>
      </c>
      <c r="I424" s="1">
        <f>IF(C424=1,VLOOKUP(FoxFire!B424,balance!$AF:$AJ,2,FALSE),IF(C424=2,VLOOKUP(B424,balance!$AF:$AJ,3,FALSE),IF(C424=3,VLOOKUP(B424,balance!$AF:$AJ,4,FALSE),IF(C424=4,VLOOKUP(B424,balance!$AF:$AJ,5,FALSE),IF(C424=5,VLOOKUP(B424,balance!$AF:$AK,6,FALSE),0)))))*1000000000000</f>
        <v>575000000000</v>
      </c>
      <c r="J424">
        <f>VLOOKUP(B424,balance!AU:BD,10,FALSE)</f>
        <v>758550</v>
      </c>
    </row>
    <row r="425" spans="1:10" x14ac:dyDescent="0.3">
      <c r="A425">
        <v>423</v>
      </c>
      <c r="B425">
        <f t="shared" si="13"/>
        <v>85</v>
      </c>
      <c r="C425">
        <f t="shared" si="12"/>
        <v>4</v>
      </c>
      <c r="D425">
        <v>9026</v>
      </c>
      <c r="E425" s="1">
        <f>IF(C425=1,VLOOKUP(B425,balance!$AU:$AZ,2,FALSE),IF(C425=2,VLOOKUP(B425,balance!$AU:$AZ,3,FALSE),IF(C425=3,VLOOKUP(B425,balance!$AU:$AZ,4,FALSE),IF(C425=4,VLOOKUP(B425,balance!$AU:$AZ,5,FALSE),IF(C425=5,VLOOKUP(B425-1,balance!$AU:$AZ,6,FALSE),0)))))</f>
        <v>2000</v>
      </c>
      <c r="F425">
        <v>53</v>
      </c>
      <c r="G425">
        <f>IF(C425=1,VLOOKUP(FoxFire!B425,balance!$U:$Z,2,FALSE),IF(C425=2,VLOOKUP(B425,balance!$U:$Z,3,FALSE),IF(C425=3,VLOOKUP(B425,balance!$U:$Z,4,FALSE),IF(C425=4,VLOOKUP(B425,balance!$U:$Z,5,FALSE),IF(C425=5,VLOOKUP(B425-1,balance!$U:$Z,6,FALSE),0)))))/100</f>
        <v>1.8400000000000001E-3</v>
      </c>
      <c r="H425">
        <v>2</v>
      </c>
      <c r="I425" s="1">
        <f>IF(C425=1,VLOOKUP(FoxFire!B425,balance!$AF:$AJ,2,FALSE),IF(C425=2,VLOOKUP(B425,balance!$AF:$AJ,3,FALSE),IF(C425=3,VLOOKUP(B425,balance!$AF:$AJ,4,FALSE),IF(C425=4,VLOOKUP(B425,balance!$AF:$AJ,5,FALSE),IF(C425=5,VLOOKUP(B425,balance!$AF:$AK,6,FALSE),0)))))*1000000000000</f>
        <v>575000000000</v>
      </c>
      <c r="J425">
        <f>VLOOKUP(B425,balance!AU:BD,10,FALSE)</f>
        <v>758550</v>
      </c>
    </row>
    <row r="426" spans="1:10" x14ac:dyDescent="0.3">
      <c r="A426">
        <v>424</v>
      </c>
      <c r="B426">
        <f t="shared" si="13"/>
        <v>86</v>
      </c>
      <c r="C426">
        <f t="shared" si="12"/>
        <v>5</v>
      </c>
      <c r="D426">
        <v>9026</v>
      </c>
      <c r="E426" s="1">
        <f>IF(C426=1,VLOOKUP(B426,balance!$AU:$AZ,2,FALSE),IF(C426=2,VLOOKUP(B426,balance!$AU:$AZ,3,FALSE),IF(C426=3,VLOOKUP(B426,balance!$AU:$AZ,4,FALSE),IF(C426=4,VLOOKUP(B426,balance!$AU:$AZ,5,FALSE),IF(C426=5,VLOOKUP(B426-1,balance!$AU:$AZ,6,FALSE),0)))))</f>
        <v>18400</v>
      </c>
      <c r="F426">
        <v>53</v>
      </c>
      <c r="G426">
        <f>IF(C426=1,VLOOKUP(FoxFire!B426,balance!$U:$Z,2,FALSE),IF(C426=2,VLOOKUP(B426,balance!$U:$Z,3,FALSE),IF(C426=3,VLOOKUP(B426,balance!$U:$Z,4,FALSE),IF(C426=4,VLOOKUP(B426,balance!$U:$Z,5,FALSE),IF(C426=5,VLOOKUP(B426-1,balance!$U:$Z,6,FALSE),0)))))/100</f>
        <v>6.8634000000000004</v>
      </c>
      <c r="H426">
        <v>2</v>
      </c>
      <c r="I426" s="1">
        <f>IF(C426=1,VLOOKUP(FoxFire!B426,balance!$AF:$AJ,2,FALSE),IF(C426=2,VLOOKUP(B426,balance!$AF:$AJ,3,FALSE),IF(C426=3,VLOOKUP(B426,balance!$AF:$AJ,4,FALSE),IF(C426=4,VLOOKUP(B426,balance!$AF:$AJ,5,FALSE),IF(C426=5,VLOOKUP(B426,balance!$AF:$AK,6,FALSE),0)))))*1000000000000</f>
        <v>2350000000000</v>
      </c>
      <c r="J426">
        <f>VLOOKUP(B426,balance!AU:BD,10,FALSE)</f>
        <v>784400</v>
      </c>
    </row>
    <row r="427" spans="1:10" x14ac:dyDescent="0.3">
      <c r="A427">
        <v>425</v>
      </c>
      <c r="B427">
        <f t="shared" si="13"/>
        <v>86</v>
      </c>
      <c r="C427">
        <f t="shared" si="12"/>
        <v>1</v>
      </c>
      <c r="D427">
        <v>9026</v>
      </c>
      <c r="E427" s="1">
        <f>IF(C427=1,VLOOKUP(B427,balance!$AU:$AZ,2,FALSE),IF(C427=2,VLOOKUP(B427,balance!$AU:$AZ,3,FALSE),IF(C427=3,VLOOKUP(B427,balance!$AU:$AZ,4,FALSE),IF(C427=4,VLOOKUP(B427,balance!$AU:$AZ,5,FALSE),IF(C427=5,VLOOKUP(B427-1,balance!$AU:$AZ,6,FALSE),0)))))</f>
        <v>2000</v>
      </c>
      <c r="F427">
        <v>53</v>
      </c>
      <c r="G427">
        <f>IF(C427=1,VLOOKUP(FoxFire!B427,balance!$U:$Z,2,FALSE),IF(C427=2,VLOOKUP(B427,balance!$U:$Z,3,FALSE),IF(C427=3,VLOOKUP(B427,balance!$U:$Z,4,FALSE),IF(C427=4,VLOOKUP(B427,balance!$U:$Z,5,FALSE),IF(C427=5,VLOOKUP(B427-1,balance!$U:$Z,6,FALSE),0)))))/100</f>
        <v>1.8500000000000001E-3</v>
      </c>
      <c r="H427">
        <v>2</v>
      </c>
      <c r="I427" s="1">
        <f>IF(C427=1,VLOOKUP(FoxFire!B427,balance!$AF:$AJ,2,FALSE),IF(C427=2,VLOOKUP(B427,balance!$AF:$AJ,3,FALSE),IF(C427=3,VLOOKUP(B427,balance!$AF:$AJ,4,FALSE),IF(C427=4,VLOOKUP(B427,balance!$AF:$AJ,5,FALSE),IF(C427=5,VLOOKUP(B427,balance!$AF:$AK,6,FALSE),0)))))*1000000000000</f>
        <v>587500000000</v>
      </c>
      <c r="J427">
        <f>VLOOKUP(B427,balance!AU:BD,10,FALSE)</f>
        <v>784400</v>
      </c>
    </row>
    <row r="428" spans="1:10" x14ac:dyDescent="0.3">
      <c r="A428">
        <v>426</v>
      </c>
      <c r="B428">
        <f t="shared" si="13"/>
        <v>86</v>
      </c>
      <c r="C428">
        <f t="shared" si="12"/>
        <v>2</v>
      </c>
      <c r="D428">
        <v>9026</v>
      </c>
      <c r="E428" s="1">
        <f>IF(C428=1,VLOOKUP(B428,balance!$AU:$AZ,2,FALSE),IF(C428=2,VLOOKUP(B428,balance!$AU:$AZ,3,FALSE),IF(C428=3,VLOOKUP(B428,balance!$AU:$AZ,4,FALSE),IF(C428=4,VLOOKUP(B428,balance!$AU:$AZ,5,FALSE),IF(C428=5,VLOOKUP(B428-1,balance!$AU:$AZ,6,FALSE),0)))))</f>
        <v>2000</v>
      </c>
      <c r="F428">
        <v>53</v>
      </c>
      <c r="G428">
        <f>IF(C428=1,VLOOKUP(FoxFire!B428,balance!$U:$Z,2,FALSE),IF(C428=2,VLOOKUP(B428,balance!$U:$Z,3,FALSE),IF(C428=3,VLOOKUP(B428,balance!$U:$Z,4,FALSE),IF(C428=4,VLOOKUP(B428,balance!$U:$Z,5,FALSE),IF(C428=5,VLOOKUP(B428-1,balance!$U:$Z,6,FALSE),0)))))/100</f>
        <v>1.8500000000000001E-3</v>
      </c>
      <c r="H428">
        <v>2</v>
      </c>
      <c r="I428" s="1">
        <f>IF(C428=1,VLOOKUP(FoxFire!B428,balance!$AF:$AJ,2,FALSE),IF(C428=2,VLOOKUP(B428,balance!$AF:$AJ,3,FALSE),IF(C428=3,VLOOKUP(B428,balance!$AF:$AJ,4,FALSE),IF(C428=4,VLOOKUP(B428,balance!$AF:$AJ,5,FALSE),IF(C428=5,VLOOKUP(B428,balance!$AF:$AK,6,FALSE),0)))))*1000000000000</f>
        <v>587500000000</v>
      </c>
      <c r="J428">
        <f>VLOOKUP(B428,balance!AU:BD,10,FALSE)</f>
        <v>784400</v>
      </c>
    </row>
    <row r="429" spans="1:10" x14ac:dyDescent="0.3">
      <c r="A429">
        <v>427</v>
      </c>
      <c r="B429">
        <f t="shared" si="13"/>
        <v>86</v>
      </c>
      <c r="C429">
        <f t="shared" si="12"/>
        <v>3</v>
      </c>
      <c r="D429">
        <v>9026</v>
      </c>
      <c r="E429" s="1">
        <f>IF(C429=1,VLOOKUP(B429,balance!$AU:$AZ,2,FALSE),IF(C429=2,VLOOKUP(B429,balance!$AU:$AZ,3,FALSE),IF(C429=3,VLOOKUP(B429,balance!$AU:$AZ,4,FALSE),IF(C429=4,VLOOKUP(B429,balance!$AU:$AZ,5,FALSE),IF(C429=5,VLOOKUP(B429-1,balance!$AU:$AZ,6,FALSE),0)))))</f>
        <v>2000</v>
      </c>
      <c r="F429">
        <v>53</v>
      </c>
      <c r="G429">
        <f>IF(C429=1,VLOOKUP(FoxFire!B429,balance!$U:$Z,2,FALSE),IF(C429=2,VLOOKUP(B429,balance!$U:$Z,3,FALSE),IF(C429=3,VLOOKUP(B429,balance!$U:$Z,4,FALSE),IF(C429=4,VLOOKUP(B429,balance!$U:$Z,5,FALSE),IF(C429=5,VLOOKUP(B429-1,balance!$U:$Z,6,FALSE),0)))))/100</f>
        <v>1.8500000000000001E-3</v>
      </c>
      <c r="H429">
        <v>2</v>
      </c>
      <c r="I429" s="1">
        <f>IF(C429=1,VLOOKUP(FoxFire!B429,balance!$AF:$AJ,2,FALSE),IF(C429=2,VLOOKUP(B429,balance!$AF:$AJ,3,FALSE),IF(C429=3,VLOOKUP(B429,balance!$AF:$AJ,4,FALSE),IF(C429=4,VLOOKUP(B429,balance!$AF:$AJ,5,FALSE),IF(C429=5,VLOOKUP(B429,balance!$AF:$AK,6,FALSE),0)))))*1000000000000</f>
        <v>587500000000</v>
      </c>
      <c r="J429">
        <f>VLOOKUP(B429,balance!AU:BD,10,FALSE)</f>
        <v>784400</v>
      </c>
    </row>
    <row r="430" spans="1:10" x14ac:dyDescent="0.3">
      <c r="A430">
        <v>428</v>
      </c>
      <c r="B430">
        <f t="shared" si="13"/>
        <v>86</v>
      </c>
      <c r="C430">
        <f t="shared" si="12"/>
        <v>4</v>
      </c>
      <c r="D430">
        <v>9026</v>
      </c>
      <c r="E430" s="1">
        <f>IF(C430=1,VLOOKUP(B430,balance!$AU:$AZ,2,FALSE),IF(C430=2,VLOOKUP(B430,balance!$AU:$AZ,3,FALSE),IF(C430=3,VLOOKUP(B430,balance!$AU:$AZ,4,FALSE),IF(C430=4,VLOOKUP(B430,balance!$AU:$AZ,5,FALSE),IF(C430=5,VLOOKUP(B430-1,balance!$AU:$AZ,6,FALSE),0)))))</f>
        <v>2000</v>
      </c>
      <c r="F430">
        <v>53</v>
      </c>
      <c r="G430">
        <f>IF(C430=1,VLOOKUP(FoxFire!B430,balance!$U:$Z,2,FALSE),IF(C430=2,VLOOKUP(B430,balance!$U:$Z,3,FALSE),IF(C430=3,VLOOKUP(B430,balance!$U:$Z,4,FALSE),IF(C430=4,VLOOKUP(B430,balance!$U:$Z,5,FALSE),IF(C430=5,VLOOKUP(B430-1,balance!$U:$Z,6,FALSE),0)))))/100</f>
        <v>1.8500000000000001E-3</v>
      </c>
      <c r="H430">
        <v>2</v>
      </c>
      <c r="I430" s="1">
        <f>IF(C430=1,VLOOKUP(FoxFire!B430,balance!$AF:$AJ,2,FALSE),IF(C430=2,VLOOKUP(B430,balance!$AF:$AJ,3,FALSE),IF(C430=3,VLOOKUP(B430,balance!$AF:$AJ,4,FALSE),IF(C430=4,VLOOKUP(B430,balance!$AF:$AJ,5,FALSE),IF(C430=5,VLOOKUP(B430,balance!$AF:$AK,6,FALSE),0)))))*1000000000000</f>
        <v>587500000000</v>
      </c>
      <c r="J430">
        <f>VLOOKUP(B430,balance!AU:BD,10,FALSE)</f>
        <v>784400</v>
      </c>
    </row>
    <row r="431" spans="1:10" x14ac:dyDescent="0.3">
      <c r="A431">
        <v>429</v>
      </c>
      <c r="B431">
        <f t="shared" si="13"/>
        <v>87</v>
      </c>
      <c r="C431">
        <f t="shared" si="12"/>
        <v>5</v>
      </c>
      <c r="D431">
        <v>9026</v>
      </c>
      <c r="E431" s="1">
        <f>IF(C431=1,VLOOKUP(B431,balance!$AU:$AZ,2,FALSE),IF(C431=2,VLOOKUP(B431,balance!$AU:$AZ,3,FALSE),IF(C431=3,VLOOKUP(B431,balance!$AU:$AZ,4,FALSE),IF(C431=4,VLOOKUP(B431,balance!$AU:$AZ,5,FALSE),IF(C431=5,VLOOKUP(B431-1,balance!$AU:$AZ,6,FALSE),0)))))</f>
        <v>18400</v>
      </c>
      <c r="F431">
        <v>53</v>
      </c>
      <c r="G431">
        <f>IF(C431=1,VLOOKUP(FoxFire!B431,balance!$U:$Z,2,FALSE),IF(C431=2,VLOOKUP(B431,balance!$U:$Z,3,FALSE),IF(C431=3,VLOOKUP(B431,balance!$U:$Z,4,FALSE),IF(C431=4,VLOOKUP(B431,balance!$U:$Z,5,FALSE),IF(C431=5,VLOOKUP(B431-1,balance!$U:$Z,6,FALSE),0)))))/100</f>
        <v>7.5914999999999999</v>
      </c>
      <c r="H431">
        <v>2</v>
      </c>
      <c r="I431" s="1">
        <f>IF(C431=1,VLOOKUP(FoxFire!B431,balance!$AF:$AJ,2,FALSE),IF(C431=2,VLOOKUP(B431,balance!$AF:$AJ,3,FALSE),IF(C431=3,VLOOKUP(B431,balance!$AF:$AJ,4,FALSE),IF(C431=4,VLOOKUP(B431,balance!$AF:$AJ,5,FALSE),IF(C431=5,VLOOKUP(B431,balance!$AF:$AK,6,FALSE),0)))))*1000000000000</f>
        <v>2400000000000</v>
      </c>
      <c r="J431">
        <f>VLOOKUP(B431,balance!AU:BD,10,FALSE)</f>
        <v>811280</v>
      </c>
    </row>
    <row r="432" spans="1:10" x14ac:dyDescent="0.3">
      <c r="A432">
        <v>430</v>
      </c>
      <c r="B432">
        <f t="shared" si="13"/>
        <v>87</v>
      </c>
      <c r="C432">
        <f t="shared" si="12"/>
        <v>1</v>
      </c>
      <c r="D432">
        <v>9026</v>
      </c>
      <c r="E432" s="1">
        <f>IF(C432=1,VLOOKUP(B432,balance!$AU:$AZ,2,FALSE),IF(C432=2,VLOOKUP(B432,balance!$AU:$AZ,3,FALSE),IF(C432=3,VLOOKUP(B432,balance!$AU:$AZ,4,FALSE),IF(C432=4,VLOOKUP(B432,balance!$AU:$AZ,5,FALSE),IF(C432=5,VLOOKUP(B432-1,balance!$AU:$AZ,6,FALSE),0)))))</f>
        <v>2000</v>
      </c>
      <c r="F432">
        <v>53</v>
      </c>
      <c r="G432">
        <f>IF(C432=1,VLOOKUP(FoxFire!B432,balance!$U:$Z,2,FALSE),IF(C432=2,VLOOKUP(B432,balance!$U:$Z,3,FALSE),IF(C432=3,VLOOKUP(B432,balance!$U:$Z,4,FALSE),IF(C432=4,VLOOKUP(B432,balance!$U:$Z,5,FALSE),IF(C432=5,VLOOKUP(B432-1,balance!$U:$Z,6,FALSE),0)))))/100</f>
        <v>1.8599999999999999E-3</v>
      </c>
      <c r="H432">
        <v>2</v>
      </c>
      <c r="I432" s="1">
        <f>IF(C432=1,VLOOKUP(FoxFire!B432,balance!$AF:$AJ,2,FALSE),IF(C432=2,VLOOKUP(B432,balance!$AF:$AJ,3,FALSE),IF(C432=3,VLOOKUP(B432,balance!$AF:$AJ,4,FALSE),IF(C432=4,VLOOKUP(B432,balance!$AF:$AJ,5,FALSE),IF(C432=5,VLOOKUP(B432,balance!$AF:$AK,6,FALSE),0)))))*1000000000000</f>
        <v>600000000000</v>
      </c>
      <c r="J432">
        <f>VLOOKUP(B432,balance!AU:BD,10,FALSE)</f>
        <v>811280</v>
      </c>
    </row>
    <row r="433" spans="1:10" x14ac:dyDescent="0.3">
      <c r="A433">
        <v>431</v>
      </c>
      <c r="B433">
        <f t="shared" si="13"/>
        <v>87</v>
      </c>
      <c r="C433">
        <f t="shared" si="12"/>
        <v>2</v>
      </c>
      <c r="D433">
        <v>9026</v>
      </c>
      <c r="E433" s="1">
        <f>IF(C433=1,VLOOKUP(B433,balance!$AU:$AZ,2,FALSE),IF(C433=2,VLOOKUP(B433,balance!$AU:$AZ,3,FALSE),IF(C433=3,VLOOKUP(B433,balance!$AU:$AZ,4,FALSE),IF(C433=4,VLOOKUP(B433,balance!$AU:$AZ,5,FALSE),IF(C433=5,VLOOKUP(B433-1,balance!$AU:$AZ,6,FALSE),0)))))</f>
        <v>2000</v>
      </c>
      <c r="F433">
        <v>53</v>
      </c>
      <c r="G433">
        <f>IF(C433=1,VLOOKUP(FoxFire!B433,balance!$U:$Z,2,FALSE),IF(C433=2,VLOOKUP(B433,balance!$U:$Z,3,FALSE),IF(C433=3,VLOOKUP(B433,balance!$U:$Z,4,FALSE),IF(C433=4,VLOOKUP(B433,balance!$U:$Z,5,FALSE),IF(C433=5,VLOOKUP(B433-1,balance!$U:$Z,6,FALSE),0)))))/100</f>
        <v>1.8599999999999999E-3</v>
      </c>
      <c r="H433">
        <v>2</v>
      </c>
      <c r="I433" s="1">
        <f>IF(C433=1,VLOOKUP(FoxFire!B433,balance!$AF:$AJ,2,FALSE),IF(C433=2,VLOOKUP(B433,balance!$AF:$AJ,3,FALSE),IF(C433=3,VLOOKUP(B433,balance!$AF:$AJ,4,FALSE),IF(C433=4,VLOOKUP(B433,balance!$AF:$AJ,5,FALSE),IF(C433=5,VLOOKUP(B433,balance!$AF:$AK,6,FALSE),0)))))*1000000000000</f>
        <v>600000000000</v>
      </c>
      <c r="J433">
        <f>VLOOKUP(B433,balance!AU:BD,10,FALSE)</f>
        <v>811280</v>
      </c>
    </row>
    <row r="434" spans="1:10" x14ac:dyDescent="0.3">
      <c r="A434">
        <v>432</v>
      </c>
      <c r="B434">
        <f t="shared" si="13"/>
        <v>87</v>
      </c>
      <c r="C434">
        <f t="shared" si="12"/>
        <v>3</v>
      </c>
      <c r="D434">
        <v>9026</v>
      </c>
      <c r="E434" s="1">
        <f>IF(C434=1,VLOOKUP(B434,balance!$AU:$AZ,2,FALSE),IF(C434=2,VLOOKUP(B434,balance!$AU:$AZ,3,FALSE),IF(C434=3,VLOOKUP(B434,balance!$AU:$AZ,4,FALSE),IF(C434=4,VLOOKUP(B434,balance!$AU:$AZ,5,FALSE),IF(C434=5,VLOOKUP(B434-1,balance!$AU:$AZ,6,FALSE),0)))))</f>
        <v>2000</v>
      </c>
      <c r="F434">
        <v>53</v>
      </c>
      <c r="G434">
        <f>IF(C434=1,VLOOKUP(FoxFire!B434,balance!$U:$Z,2,FALSE),IF(C434=2,VLOOKUP(B434,balance!$U:$Z,3,FALSE),IF(C434=3,VLOOKUP(B434,balance!$U:$Z,4,FALSE),IF(C434=4,VLOOKUP(B434,balance!$U:$Z,5,FALSE),IF(C434=5,VLOOKUP(B434-1,balance!$U:$Z,6,FALSE),0)))))/100</f>
        <v>1.8599999999999999E-3</v>
      </c>
      <c r="H434">
        <v>2</v>
      </c>
      <c r="I434" s="1">
        <f>IF(C434=1,VLOOKUP(FoxFire!B434,balance!$AF:$AJ,2,FALSE),IF(C434=2,VLOOKUP(B434,balance!$AF:$AJ,3,FALSE),IF(C434=3,VLOOKUP(B434,balance!$AF:$AJ,4,FALSE),IF(C434=4,VLOOKUP(B434,balance!$AF:$AJ,5,FALSE),IF(C434=5,VLOOKUP(B434,balance!$AF:$AK,6,FALSE),0)))))*1000000000000</f>
        <v>600000000000</v>
      </c>
      <c r="J434">
        <f>VLOOKUP(B434,balance!AU:BD,10,FALSE)</f>
        <v>811280</v>
      </c>
    </row>
    <row r="435" spans="1:10" x14ac:dyDescent="0.3">
      <c r="A435">
        <v>433</v>
      </c>
      <c r="B435">
        <f t="shared" si="13"/>
        <v>87</v>
      </c>
      <c r="C435">
        <f t="shared" si="12"/>
        <v>4</v>
      </c>
      <c r="D435">
        <v>9026</v>
      </c>
      <c r="E435" s="1">
        <f>IF(C435=1,VLOOKUP(B435,balance!$AU:$AZ,2,FALSE),IF(C435=2,VLOOKUP(B435,balance!$AU:$AZ,3,FALSE),IF(C435=3,VLOOKUP(B435,balance!$AU:$AZ,4,FALSE),IF(C435=4,VLOOKUP(B435,balance!$AU:$AZ,5,FALSE),IF(C435=5,VLOOKUP(B435-1,balance!$AU:$AZ,6,FALSE),0)))))</f>
        <v>2000</v>
      </c>
      <c r="F435">
        <v>53</v>
      </c>
      <c r="G435">
        <f>IF(C435=1,VLOOKUP(FoxFire!B435,balance!$U:$Z,2,FALSE),IF(C435=2,VLOOKUP(B435,balance!$U:$Z,3,FALSE),IF(C435=3,VLOOKUP(B435,balance!$U:$Z,4,FALSE),IF(C435=4,VLOOKUP(B435,balance!$U:$Z,5,FALSE),IF(C435=5,VLOOKUP(B435-1,balance!$U:$Z,6,FALSE),0)))))/100</f>
        <v>1.8599999999999999E-3</v>
      </c>
      <c r="H435">
        <v>2</v>
      </c>
      <c r="I435" s="1">
        <f>IF(C435=1,VLOOKUP(FoxFire!B435,balance!$AF:$AJ,2,FALSE),IF(C435=2,VLOOKUP(B435,balance!$AF:$AJ,3,FALSE),IF(C435=3,VLOOKUP(B435,balance!$AF:$AJ,4,FALSE),IF(C435=4,VLOOKUP(B435,balance!$AF:$AJ,5,FALSE),IF(C435=5,VLOOKUP(B435,balance!$AF:$AK,6,FALSE),0)))))*1000000000000</f>
        <v>600000000000</v>
      </c>
      <c r="J435">
        <f>VLOOKUP(B435,balance!AU:BD,10,FALSE)</f>
        <v>811280</v>
      </c>
    </row>
    <row r="436" spans="1:10" x14ac:dyDescent="0.3">
      <c r="A436">
        <v>434</v>
      </c>
      <c r="B436">
        <f t="shared" si="13"/>
        <v>88</v>
      </c>
      <c r="C436">
        <f t="shared" si="12"/>
        <v>5</v>
      </c>
      <c r="D436">
        <v>9026</v>
      </c>
      <c r="E436" s="1">
        <f>IF(C436=1,VLOOKUP(B436,balance!$AU:$AZ,2,FALSE),IF(C436=2,VLOOKUP(B436,balance!$AU:$AZ,3,FALSE),IF(C436=3,VLOOKUP(B436,balance!$AU:$AZ,4,FALSE),IF(C436=4,VLOOKUP(B436,balance!$AU:$AZ,5,FALSE),IF(C436=5,VLOOKUP(B436-1,balance!$AU:$AZ,6,FALSE),0)))))</f>
        <v>18400</v>
      </c>
      <c r="F436">
        <v>53</v>
      </c>
      <c r="G436">
        <f>IF(C436=1,VLOOKUP(FoxFire!B436,balance!$U:$Z,2,FALSE),IF(C436=2,VLOOKUP(B436,balance!$U:$Z,3,FALSE),IF(C436=3,VLOOKUP(B436,balance!$U:$Z,4,FALSE),IF(C436=4,VLOOKUP(B436,balance!$U:$Z,5,FALSE),IF(C436=5,VLOOKUP(B436-1,balance!$U:$Z,6,FALSE),0)))))/100</f>
        <v>8.3964999999999996</v>
      </c>
      <c r="H436">
        <v>2</v>
      </c>
      <c r="I436" s="1">
        <f>IF(C436=1,VLOOKUP(FoxFire!B436,balance!$AF:$AJ,2,FALSE),IF(C436=2,VLOOKUP(B436,balance!$AF:$AJ,3,FALSE),IF(C436=3,VLOOKUP(B436,balance!$AF:$AJ,4,FALSE),IF(C436=4,VLOOKUP(B436,balance!$AF:$AJ,5,FALSE),IF(C436=5,VLOOKUP(B436,balance!$AF:$AK,6,FALSE),0)))))*1000000000000</f>
        <v>2450000000000</v>
      </c>
      <c r="J436">
        <f>VLOOKUP(B436,balance!AU:BD,10,FALSE)</f>
        <v>839200</v>
      </c>
    </row>
    <row r="437" spans="1:10" x14ac:dyDescent="0.3">
      <c r="A437">
        <v>435</v>
      </c>
      <c r="B437">
        <f t="shared" si="13"/>
        <v>88</v>
      </c>
      <c r="C437">
        <f t="shared" si="12"/>
        <v>1</v>
      </c>
      <c r="D437">
        <v>9026</v>
      </c>
      <c r="E437" s="1">
        <f>IF(C437=1,VLOOKUP(B437,balance!$AU:$AZ,2,FALSE),IF(C437=2,VLOOKUP(B437,balance!$AU:$AZ,3,FALSE),IF(C437=3,VLOOKUP(B437,balance!$AU:$AZ,4,FALSE),IF(C437=4,VLOOKUP(B437,balance!$AU:$AZ,5,FALSE),IF(C437=5,VLOOKUP(B437-1,balance!$AU:$AZ,6,FALSE),0)))))</f>
        <v>2000</v>
      </c>
      <c r="F437">
        <v>53</v>
      </c>
      <c r="G437">
        <f>IF(C437=1,VLOOKUP(FoxFire!B437,balance!$U:$Z,2,FALSE),IF(C437=2,VLOOKUP(B437,balance!$U:$Z,3,FALSE),IF(C437=3,VLOOKUP(B437,balance!$U:$Z,4,FALSE),IF(C437=4,VLOOKUP(B437,balance!$U:$Z,5,FALSE),IF(C437=5,VLOOKUP(B437-1,balance!$U:$Z,6,FALSE),0)))))/100</f>
        <v>1.8699999999999999E-3</v>
      </c>
      <c r="H437">
        <v>2</v>
      </c>
      <c r="I437" s="1">
        <f>IF(C437=1,VLOOKUP(FoxFire!B437,balance!$AF:$AJ,2,FALSE),IF(C437=2,VLOOKUP(B437,balance!$AF:$AJ,3,FALSE),IF(C437=3,VLOOKUP(B437,balance!$AF:$AJ,4,FALSE),IF(C437=4,VLOOKUP(B437,balance!$AF:$AJ,5,FALSE),IF(C437=5,VLOOKUP(B437,balance!$AF:$AK,6,FALSE),0)))))*1000000000000</f>
        <v>612500000000</v>
      </c>
      <c r="J437">
        <f>VLOOKUP(B437,balance!AU:BD,10,FALSE)</f>
        <v>839200</v>
      </c>
    </row>
    <row r="438" spans="1:10" x14ac:dyDescent="0.3">
      <c r="A438">
        <v>436</v>
      </c>
      <c r="B438">
        <f t="shared" si="13"/>
        <v>88</v>
      </c>
      <c r="C438">
        <f t="shared" si="12"/>
        <v>2</v>
      </c>
      <c r="D438">
        <v>9026</v>
      </c>
      <c r="E438" s="1">
        <f>IF(C438=1,VLOOKUP(B438,balance!$AU:$AZ,2,FALSE),IF(C438=2,VLOOKUP(B438,balance!$AU:$AZ,3,FALSE),IF(C438=3,VLOOKUP(B438,balance!$AU:$AZ,4,FALSE),IF(C438=4,VLOOKUP(B438,balance!$AU:$AZ,5,FALSE),IF(C438=5,VLOOKUP(B438-1,balance!$AU:$AZ,6,FALSE),0)))))</f>
        <v>2000</v>
      </c>
      <c r="F438">
        <v>53</v>
      </c>
      <c r="G438">
        <f>IF(C438=1,VLOOKUP(FoxFire!B438,balance!$U:$Z,2,FALSE),IF(C438=2,VLOOKUP(B438,balance!$U:$Z,3,FALSE),IF(C438=3,VLOOKUP(B438,balance!$U:$Z,4,FALSE),IF(C438=4,VLOOKUP(B438,balance!$U:$Z,5,FALSE),IF(C438=5,VLOOKUP(B438-1,balance!$U:$Z,6,FALSE),0)))))/100</f>
        <v>1.8699999999999999E-3</v>
      </c>
      <c r="H438">
        <v>2</v>
      </c>
      <c r="I438" s="1">
        <f>IF(C438=1,VLOOKUP(FoxFire!B438,balance!$AF:$AJ,2,FALSE),IF(C438=2,VLOOKUP(B438,balance!$AF:$AJ,3,FALSE),IF(C438=3,VLOOKUP(B438,balance!$AF:$AJ,4,FALSE),IF(C438=4,VLOOKUP(B438,balance!$AF:$AJ,5,FALSE),IF(C438=5,VLOOKUP(B438,balance!$AF:$AK,6,FALSE),0)))))*1000000000000</f>
        <v>612500000000</v>
      </c>
      <c r="J438">
        <f>VLOOKUP(B438,balance!AU:BD,10,FALSE)</f>
        <v>839200</v>
      </c>
    </row>
    <row r="439" spans="1:10" x14ac:dyDescent="0.3">
      <c r="A439">
        <v>437</v>
      </c>
      <c r="B439">
        <f t="shared" si="13"/>
        <v>88</v>
      </c>
      <c r="C439">
        <f t="shared" si="12"/>
        <v>3</v>
      </c>
      <c r="D439">
        <v>9026</v>
      </c>
      <c r="E439" s="1">
        <f>IF(C439=1,VLOOKUP(B439,balance!$AU:$AZ,2,FALSE),IF(C439=2,VLOOKUP(B439,balance!$AU:$AZ,3,FALSE),IF(C439=3,VLOOKUP(B439,balance!$AU:$AZ,4,FALSE),IF(C439=4,VLOOKUP(B439,balance!$AU:$AZ,5,FALSE),IF(C439=5,VLOOKUP(B439-1,balance!$AU:$AZ,6,FALSE),0)))))</f>
        <v>2000</v>
      </c>
      <c r="F439">
        <v>53</v>
      </c>
      <c r="G439">
        <f>IF(C439=1,VLOOKUP(FoxFire!B439,balance!$U:$Z,2,FALSE),IF(C439=2,VLOOKUP(B439,balance!$U:$Z,3,FALSE),IF(C439=3,VLOOKUP(B439,balance!$U:$Z,4,FALSE),IF(C439=4,VLOOKUP(B439,balance!$U:$Z,5,FALSE),IF(C439=5,VLOOKUP(B439-1,balance!$U:$Z,6,FALSE),0)))))/100</f>
        <v>1.8699999999999999E-3</v>
      </c>
      <c r="H439">
        <v>2</v>
      </c>
      <c r="I439" s="1">
        <f>IF(C439=1,VLOOKUP(FoxFire!B439,balance!$AF:$AJ,2,FALSE),IF(C439=2,VLOOKUP(B439,balance!$AF:$AJ,3,FALSE),IF(C439=3,VLOOKUP(B439,balance!$AF:$AJ,4,FALSE),IF(C439=4,VLOOKUP(B439,balance!$AF:$AJ,5,FALSE),IF(C439=5,VLOOKUP(B439,balance!$AF:$AK,6,FALSE),0)))))*1000000000000</f>
        <v>612500000000</v>
      </c>
      <c r="J439">
        <f>VLOOKUP(B439,balance!AU:BD,10,FALSE)</f>
        <v>839200</v>
      </c>
    </row>
    <row r="440" spans="1:10" x14ac:dyDescent="0.3">
      <c r="A440">
        <v>438</v>
      </c>
      <c r="B440">
        <f t="shared" si="13"/>
        <v>88</v>
      </c>
      <c r="C440">
        <f t="shared" si="12"/>
        <v>4</v>
      </c>
      <c r="D440">
        <v>9026</v>
      </c>
      <c r="E440" s="1">
        <f>IF(C440=1,VLOOKUP(B440,balance!$AU:$AZ,2,FALSE),IF(C440=2,VLOOKUP(B440,balance!$AU:$AZ,3,FALSE),IF(C440=3,VLOOKUP(B440,balance!$AU:$AZ,4,FALSE),IF(C440=4,VLOOKUP(B440,balance!$AU:$AZ,5,FALSE),IF(C440=5,VLOOKUP(B440-1,balance!$AU:$AZ,6,FALSE),0)))))</f>
        <v>2000</v>
      </c>
      <c r="F440">
        <v>53</v>
      </c>
      <c r="G440">
        <f>IF(C440=1,VLOOKUP(FoxFire!B440,balance!$U:$Z,2,FALSE),IF(C440=2,VLOOKUP(B440,balance!$U:$Z,3,FALSE),IF(C440=3,VLOOKUP(B440,balance!$U:$Z,4,FALSE),IF(C440=4,VLOOKUP(B440,balance!$U:$Z,5,FALSE),IF(C440=5,VLOOKUP(B440-1,balance!$U:$Z,6,FALSE),0)))))/100</f>
        <v>1.8699999999999999E-3</v>
      </c>
      <c r="H440">
        <v>2</v>
      </c>
      <c r="I440" s="1">
        <f>IF(C440=1,VLOOKUP(FoxFire!B440,balance!$AF:$AJ,2,FALSE),IF(C440=2,VLOOKUP(B440,balance!$AF:$AJ,3,FALSE),IF(C440=3,VLOOKUP(B440,balance!$AF:$AJ,4,FALSE),IF(C440=4,VLOOKUP(B440,balance!$AF:$AJ,5,FALSE),IF(C440=5,VLOOKUP(B440,balance!$AF:$AK,6,FALSE),0)))))*1000000000000</f>
        <v>612500000000</v>
      </c>
      <c r="J440">
        <f>VLOOKUP(B440,balance!AU:BD,10,FALSE)</f>
        <v>839200</v>
      </c>
    </row>
    <row r="441" spans="1:10" x14ac:dyDescent="0.3">
      <c r="A441">
        <v>439</v>
      </c>
      <c r="B441">
        <f t="shared" si="13"/>
        <v>89</v>
      </c>
      <c r="C441">
        <f t="shared" si="12"/>
        <v>5</v>
      </c>
      <c r="D441">
        <v>9026</v>
      </c>
      <c r="E441" s="1">
        <f>IF(C441=1,VLOOKUP(B441,balance!$AU:$AZ,2,FALSE),IF(C441=2,VLOOKUP(B441,balance!$AU:$AZ,3,FALSE),IF(C441=3,VLOOKUP(B441,balance!$AU:$AZ,4,FALSE),IF(C441=4,VLOOKUP(B441,balance!$AU:$AZ,5,FALSE),IF(C441=5,VLOOKUP(B441-1,balance!$AU:$AZ,6,FALSE),0)))))</f>
        <v>18400</v>
      </c>
      <c r="F441">
        <v>53</v>
      </c>
      <c r="G441">
        <f>IF(C441=1,VLOOKUP(FoxFire!B441,balance!$U:$Z,2,FALSE),IF(C441=2,VLOOKUP(B441,balance!$U:$Z,3,FALSE),IF(C441=3,VLOOKUP(B441,balance!$U:$Z,4,FALSE),IF(C441=4,VLOOKUP(B441,balance!$U:$Z,5,FALSE),IF(C441=5,VLOOKUP(B441-1,balance!$U:$Z,6,FALSE),0)))))/100</f>
        <v>9.2865000000000002</v>
      </c>
      <c r="H441">
        <v>2</v>
      </c>
      <c r="I441" s="1">
        <f>IF(C441=1,VLOOKUP(FoxFire!B441,balance!$AF:$AJ,2,FALSE),IF(C441=2,VLOOKUP(B441,balance!$AF:$AJ,3,FALSE),IF(C441=3,VLOOKUP(B441,balance!$AF:$AJ,4,FALSE),IF(C441=4,VLOOKUP(B441,balance!$AF:$AJ,5,FALSE),IF(C441=5,VLOOKUP(B441,balance!$AF:$AK,6,FALSE),0)))))*1000000000000</f>
        <v>2500000000000</v>
      </c>
      <c r="J441">
        <f>VLOOKUP(B441,balance!AU:BD,10,FALSE)</f>
        <v>868170</v>
      </c>
    </row>
    <row r="442" spans="1:10" x14ac:dyDescent="0.3">
      <c r="A442">
        <v>440</v>
      </c>
      <c r="B442">
        <f t="shared" si="13"/>
        <v>89</v>
      </c>
      <c r="C442">
        <f t="shared" si="12"/>
        <v>1</v>
      </c>
      <c r="D442">
        <v>9026</v>
      </c>
      <c r="E442" s="1">
        <f>IF(C442=1,VLOOKUP(B442,balance!$AU:$AZ,2,FALSE),IF(C442=2,VLOOKUP(B442,balance!$AU:$AZ,3,FALSE),IF(C442=3,VLOOKUP(B442,balance!$AU:$AZ,4,FALSE),IF(C442=4,VLOOKUP(B442,balance!$AU:$AZ,5,FALSE),IF(C442=5,VLOOKUP(B442-1,balance!$AU:$AZ,6,FALSE),0)))))</f>
        <v>2000</v>
      </c>
      <c r="F442">
        <v>53</v>
      </c>
      <c r="G442">
        <f>IF(C442=1,VLOOKUP(FoxFire!B442,balance!$U:$Z,2,FALSE),IF(C442=2,VLOOKUP(B442,balance!$U:$Z,3,FALSE),IF(C442=3,VLOOKUP(B442,balance!$U:$Z,4,FALSE),IF(C442=4,VLOOKUP(B442,balance!$U:$Z,5,FALSE),IF(C442=5,VLOOKUP(B442-1,balance!$U:$Z,6,FALSE),0)))))/100</f>
        <v>1.8799999999999999E-3</v>
      </c>
      <c r="H442">
        <v>2</v>
      </c>
      <c r="I442" s="1">
        <f>IF(C442=1,VLOOKUP(FoxFire!B442,balance!$AF:$AJ,2,FALSE),IF(C442=2,VLOOKUP(B442,balance!$AF:$AJ,3,FALSE),IF(C442=3,VLOOKUP(B442,balance!$AF:$AJ,4,FALSE),IF(C442=4,VLOOKUP(B442,balance!$AF:$AJ,5,FALSE),IF(C442=5,VLOOKUP(B442,balance!$AF:$AK,6,FALSE),0)))))*1000000000000</f>
        <v>625000000000</v>
      </c>
      <c r="J442">
        <f>VLOOKUP(B442,balance!AU:BD,10,FALSE)</f>
        <v>868170</v>
      </c>
    </row>
    <row r="443" spans="1:10" x14ac:dyDescent="0.3">
      <c r="A443">
        <v>441</v>
      </c>
      <c r="B443">
        <f t="shared" si="13"/>
        <v>89</v>
      </c>
      <c r="C443">
        <f t="shared" si="12"/>
        <v>2</v>
      </c>
      <c r="D443">
        <v>9026</v>
      </c>
      <c r="E443" s="1">
        <f>IF(C443=1,VLOOKUP(B443,balance!$AU:$AZ,2,FALSE),IF(C443=2,VLOOKUP(B443,balance!$AU:$AZ,3,FALSE),IF(C443=3,VLOOKUP(B443,balance!$AU:$AZ,4,FALSE),IF(C443=4,VLOOKUP(B443,balance!$AU:$AZ,5,FALSE),IF(C443=5,VLOOKUP(B443-1,balance!$AU:$AZ,6,FALSE),0)))))</f>
        <v>2000</v>
      </c>
      <c r="F443">
        <v>53</v>
      </c>
      <c r="G443">
        <f>IF(C443=1,VLOOKUP(FoxFire!B443,balance!$U:$Z,2,FALSE),IF(C443=2,VLOOKUP(B443,balance!$U:$Z,3,FALSE),IF(C443=3,VLOOKUP(B443,balance!$U:$Z,4,FALSE),IF(C443=4,VLOOKUP(B443,balance!$U:$Z,5,FALSE),IF(C443=5,VLOOKUP(B443-1,balance!$U:$Z,6,FALSE),0)))))/100</f>
        <v>1.8799999999999999E-3</v>
      </c>
      <c r="H443">
        <v>2</v>
      </c>
      <c r="I443" s="1">
        <f>IF(C443=1,VLOOKUP(FoxFire!B443,balance!$AF:$AJ,2,FALSE),IF(C443=2,VLOOKUP(B443,balance!$AF:$AJ,3,FALSE),IF(C443=3,VLOOKUP(B443,balance!$AF:$AJ,4,FALSE),IF(C443=4,VLOOKUP(B443,balance!$AF:$AJ,5,FALSE),IF(C443=5,VLOOKUP(B443,balance!$AF:$AK,6,FALSE),0)))))*1000000000000</f>
        <v>625000000000</v>
      </c>
      <c r="J443">
        <f>VLOOKUP(B443,balance!AU:BD,10,FALSE)</f>
        <v>868170</v>
      </c>
    </row>
    <row r="444" spans="1:10" x14ac:dyDescent="0.3">
      <c r="A444">
        <v>442</v>
      </c>
      <c r="B444">
        <f t="shared" si="13"/>
        <v>89</v>
      </c>
      <c r="C444">
        <f t="shared" si="12"/>
        <v>3</v>
      </c>
      <c r="D444">
        <v>9026</v>
      </c>
      <c r="E444" s="1">
        <f>IF(C444=1,VLOOKUP(B444,balance!$AU:$AZ,2,FALSE),IF(C444=2,VLOOKUP(B444,balance!$AU:$AZ,3,FALSE),IF(C444=3,VLOOKUP(B444,balance!$AU:$AZ,4,FALSE),IF(C444=4,VLOOKUP(B444,balance!$AU:$AZ,5,FALSE),IF(C444=5,VLOOKUP(B444-1,balance!$AU:$AZ,6,FALSE),0)))))</f>
        <v>2000</v>
      </c>
      <c r="F444">
        <v>53</v>
      </c>
      <c r="G444">
        <f>IF(C444=1,VLOOKUP(FoxFire!B444,balance!$U:$Z,2,FALSE),IF(C444=2,VLOOKUP(B444,balance!$U:$Z,3,FALSE),IF(C444=3,VLOOKUP(B444,balance!$U:$Z,4,FALSE),IF(C444=4,VLOOKUP(B444,balance!$U:$Z,5,FALSE),IF(C444=5,VLOOKUP(B444-1,balance!$U:$Z,6,FALSE),0)))))/100</f>
        <v>1.8799999999999999E-3</v>
      </c>
      <c r="H444">
        <v>2</v>
      </c>
      <c r="I444" s="1">
        <f>IF(C444=1,VLOOKUP(FoxFire!B444,balance!$AF:$AJ,2,FALSE),IF(C444=2,VLOOKUP(B444,balance!$AF:$AJ,3,FALSE),IF(C444=3,VLOOKUP(B444,balance!$AF:$AJ,4,FALSE),IF(C444=4,VLOOKUP(B444,balance!$AF:$AJ,5,FALSE),IF(C444=5,VLOOKUP(B444,balance!$AF:$AK,6,FALSE),0)))))*1000000000000</f>
        <v>625000000000</v>
      </c>
      <c r="J444">
        <f>VLOOKUP(B444,balance!AU:BD,10,FALSE)</f>
        <v>868170</v>
      </c>
    </row>
    <row r="445" spans="1:10" x14ac:dyDescent="0.3">
      <c r="A445">
        <v>443</v>
      </c>
      <c r="B445">
        <f t="shared" si="13"/>
        <v>89</v>
      </c>
      <c r="C445">
        <f t="shared" si="12"/>
        <v>4</v>
      </c>
      <c r="D445">
        <v>9026</v>
      </c>
      <c r="E445" s="1">
        <f>IF(C445=1,VLOOKUP(B445,balance!$AU:$AZ,2,FALSE),IF(C445=2,VLOOKUP(B445,balance!$AU:$AZ,3,FALSE),IF(C445=3,VLOOKUP(B445,balance!$AU:$AZ,4,FALSE),IF(C445=4,VLOOKUP(B445,balance!$AU:$AZ,5,FALSE),IF(C445=5,VLOOKUP(B445-1,balance!$AU:$AZ,6,FALSE),0)))))</f>
        <v>2000</v>
      </c>
      <c r="F445">
        <v>53</v>
      </c>
      <c r="G445">
        <f>IF(C445=1,VLOOKUP(FoxFire!B445,balance!$U:$Z,2,FALSE),IF(C445=2,VLOOKUP(B445,balance!$U:$Z,3,FALSE),IF(C445=3,VLOOKUP(B445,balance!$U:$Z,4,FALSE),IF(C445=4,VLOOKUP(B445,balance!$U:$Z,5,FALSE),IF(C445=5,VLOOKUP(B445-1,balance!$U:$Z,6,FALSE),0)))))/100</f>
        <v>1.8799999999999999E-3</v>
      </c>
      <c r="H445">
        <v>2</v>
      </c>
      <c r="I445" s="1">
        <f>IF(C445=1,VLOOKUP(FoxFire!B445,balance!$AF:$AJ,2,FALSE),IF(C445=2,VLOOKUP(B445,balance!$AF:$AJ,3,FALSE),IF(C445=3,VLOOKUP(B445,balance!$AF:$AJ,4,FALSE),IF(C445=4,VLOOKUP(B445,balance!$AF:$AJ,5,FALSE),IF(C445=5,VLOOKUP(B445,balance!$AF:$AK,6,FALSE),0)))))*1000000000000</f>
        <v>625000000000</v>
      </c>
      <c r="J445">
        <f>VLOOKUP(B445,balance!AU:BD,10,FALSE)</f>
        <v>868170</v>
      </c>
    </row>
    <row r="446" spans="1:10" x14ac:dyDescent="0.3">
      <c r="A446">
        <v>444</v>
      </c>
      <c r="B446">
        <f t="shared" si="13"/>
        <v>90</v>
      </c>
      <c r="C446">
        <f t="shared" si="12"/>
        <v>5</v>
      </c>
      <c r="D446">
        <v>9026</v>
      </c>
      <c r="E446" s="1">
        <f>IF(C446=1,VLOOKUP(B446,balance!$AU:$AZ,2,FALSE),IF(C446=2,VLOOKUP(B446,balance!$AU:$AZ,3,FALSE),IF(C446=3,VLOOKUP(B446,balance!$AU:$AZ,4,FALSE),IF(C446=4,VLOOKUP(B446,balance!$AU:$AZ,5,FALSE),IF(C446=5,VLOOKUP(B446-1,balance!$AU:$AZ,6,FALSE),0)))))</f>
        <v>18400</v>
      </c>
      <c r="F446">
        <v>53</v>
      </c>
      <c r="G446">
        <f>IF(C446=1,VLOOKUP(FoxFire!B446,balance!$U:$Z,2,FALSE),IF(C446=2,VLOOKUP(B446,balance!$U:$Z,3,FALSE),IF(C446=3,VLOOKUP(B446,balance!$U:$Z,4,FALSE),IF(C446=4,VLOOKUP(B446,balance!$U:$Z,5,FALSE),IF(C446=5,VLOOKUP(B446-1,balance!$U:$Z,6,FALSE),0)))))/100</f>
        <v>10.2706</v>
      </c>
      <c r="H446">
        <v>2</v>
      </c>
      <c r="I446" s="1">
        <f>IF(C446=1,VLOOKUP(FoxFire!B446,balance!$AF:$AJ,2,FALSE),IF(C446=2,VLOOKUP(B446,balance!$AF:$AJ,3,FALSE),IF(C446=3,VLOOKUP(B446,balance!$AF:$AJ,4,FALSE),IF(C446=4,VLOOKUP(B446,balance!$AF:$AJ,5,FALSE),IF(C446=5,VLOOKUP(B446,balance!$AF:$AK,6,FALSE),0)))))*1000000000000</f>
        <v>2550000000000</v>
      </c>
      <c r="J446">
        <f>VLOOKUP(B446,balance!AU:BD,10,FALSE)</f>
        <v>898200</v>
      </c>
    </row>
    <row r="447" spans="1:10" x14ac:dyDescent="0.3">
      <c r="A447">
        <v>445</v>
      </c>
      <c r="B447">
        <f t="shared" si="13"/>
        <v>90</v>
      </c>
      <c r="C447">
        <f t="shared" si="12"/>
        <v>1</v>
      </c>
      <c r="D447">
        <v>9026</v>
      </c>
      <c r="E447" s="1">
        <f>IF(C447=1,VLOOKUP(B447,balance!$AU:$AZ,2,FALSE),IF(C447=2,VLOOKUP(B447,balance!$AU:$AZ,3,FALSE),IF(C447=3,VLOOKUP(B447,balance!$AU:$AZ,4,FALSE),IF(C447=4,VLOOKUP(B447,balance!$AU:$AZ,5,FALSE),IF(C447=5,VLOOKUP(B447-1,balance!$AU:$AZ,6,FALSE),0)))))</f>
        <v>2000</v>
      </c>
      <c r="F447">
        <v>53</v>
      </c>
      <c r="G447">
        <f>IF(C447=1,VLOOKUP(FoxFire!B447,balance!$U:$Z,2,FALSE),IF(C447=2,VLOOKUP(B447,balance!$U:$Z,3,FALSE),IF(C447=3,VLOOKUP(B447,balance!$U:$Z,4,FALSE),IF(C447=4,VLOOKUP(B447,balance!$U:$Z,5,FALSE),IF(C447=5,VLOOKUP(B447-1,balance!$U:$Z,6,FALSE),0)))))/100</f>
        <v>1.89E-3</v>
      </c>
      <c r="H447">
        <v>2</v>
      </c>
      <c r="I447" s="1">
        <f>IF(C447=1,VLOOKUP(FoxFire!B447,balance!$AF:$AJ,2,FALSE),IF(C447=2,VLOOKUP(B447,balance!$AF:$AJ,3,FALSE),IF(C447=3,VLOOKUP(B447,balance!$AF:$AJ,4,FALSE),IF(C447=4,VLOOKUP(B447,balance!$AF:$AJ,5,FALSE),IF(C447=5,VLOOKUP(B447,balance!$AF:$AK,6,FALSE),0)))))*1000000000000</f>
        <v>637500000000</v>
      </c>
      <c r="J447">
        <f>VLOOKUP(B447,balance!AU:BD,10,FALSE)</f>
        <v>898200</v>
      </c>
    </row>
    <row r="448" spans="1:10" x14ac:dyDescent="0.3">
      <c r="A448">
        <v>446</v>
      </c>
      <c r="B448">
        <f t="shared" si="13"/>
        <v>90</v>
      </c>
      <c r="C448">
        <f t="shared" si="12"/>
        <v>2</v>
      </c>
      <c r="D448">
        <v>9026</v>
      </c>
      <c r="E448" s="1">
        <f>IF(C448=1,VLOOKUP(B448,balance!$AU:$AZ,2,FALSE),IF(C448=2,VLOOKUP(B448,balance!$AU:$AZ,3,FALSE),IF(C448=3,VLOOKUP(B448,balance!$AU:$AZ,4,FALSE),IF(C448=4,VLOOKUP(B448,balance!$AU:$AZ,5,FALSE),IF(C448=5,VLOOKUP(B448-1,balance!$AU:$AZ,6,FALSE),0)))))</f>
        <v>2000</v>
      </c>
      <c r="F448">
        <v>53</v>
      </c>
      <c r="G448">
        <f>IF(C448=1,VLOOKUP(FoxFire!B448,balance!$U:$Z,2,FALSE),IF(C448=2,VLOOKUP(B448,balance!$U:$Z,3,FALSE),IF(C448=3,VLOOKUP(B448,balance!$U:$Z,4,FALSE),IF(C448=4,VLOOKUP(B448,balance!$U:$Z,5,FALSE),IF(C448=5,VLOOKUP(B448-1,balance!$U:$Z,6,FALSE),0)))))/100</f>
        <v>1.89E-3</v>
      </c>
      <c r="H448">
        <v>2</v>
      </c>
      <c r="I448" s="1">
        <f>IF(C448=1,VLOOKUP(FoxFire!B448,balance!$AF:$AJ,2,FALSE),IF(C448=2,VLOOKUP(B448,balance!$AF:$AJ,3,FALSE),IF(C448=3,VLOOKUP(B448,balance!$AF:$AJ,4,FALSE),IF(C448=4,VLOOKUP(B448,balance!$AF:$AJ,5,FALSE),IF(C448=5,VLOOKUP(B448,balance!$AF:$AK,6,FALSE),0)))))*1000000000000</f>
        <v>637500000000</v>
      </c>
      <c r="J448">
        <f>VLOOKUP(B448,balance!AU:BD,10,FALSE)</f>
        <v>898200</v>
      </c>
    </row>
    <row r="449" spans="1:10" x14ac:dyDescent="0.3">
      <c r="A449">
        <v>447</v>
      </c>
      <c r="B449">
        <f t="shared" si="13"/>
        <v>90</v>
      </c>
      <c r="C449">
        <f t="shared" si="12"/>
        <v>3</v>
      </c>
      <c r="D449">
        <v>9026</v>
      </c>
      <c r="E449" s="1">
        <f>IF(C449=1,VLOOKUP(B449,balance!$AU:$AZ,2,FALSE),IF(C449=2,VLOOKUP(B449,balance!$AU:$AZ,3,FALSE),IF(C449=3,VLOOKUP(B449,balance!$AU:$AZ,4,FALSE),IF(C449=4,VLOOKUP(B449,balance!$AU:$AZ,5,FALSE),IF(C449=5,VLOOKUP(B449-1,balance!$AU:$AZ,6,FALSE),0)))))</f>
        <v>2000</v>
      </c>
      <c r="F449">
        <v>53</v>
      </c>
      <c r="G449">
        <f>IF(C449=1,VLOOKUP(FoxFire!B449,balance!$U:$Z,2,FALSE),IF(C449=2,VLOOKUP(B449,balance!$U:$Z,3,FALSE),IF(C449=3,VLOOKUP(B449,balance!$U:$Z,4,FALSE),IF(C449=4,VLOOKUP(B449,balance!$U:$Z,5,FALSE),IF(C449=5,VLOOKUP(B449-1,balance!$U:$Z,6,FALSE),0)))))/100</f>
        <v>1.89E-3</v>
      </c>
      <c r="H449">
        <v>2</v>
      </c>
      <c r="I449" s="1">
        <f>IF(C449=1,VLOOKUP(FoxFire!B449,balance!$AF:$AJ,2,FALSE),IF(C449=2,VLOOKUP(B449,balance!$AF:$AJ,3,FALSE),IF(C449=3,VLOOKUP(B449,balance!$AF:$AJ,4,FALSE),IF(C449=4,VLOOKUP(B449,balance!$AF:$AJ,5,FALSE),IF(C449=5,VLOOKUP(B449,balance!$AF:$AK,6,FALSE),0)))))*1000000000000</f>
        <v>637500000000</v>
      </c>
      <c r="J449">
        <f>VLOOKUP(B449,balance!AU:BD,10,FALSE)</f>
        <v>898200</v>
      </c>
    </row>
    <row r="450" spans="1:10" x14ac:dyDescent="0.3">
      <c r="A450">
        <v>448</v>
      </c>
      <c r="B450">
        <f t="shared" si="13"/>
        <v>90</v>
      </c>
      <c r="C450">
        <f t="shared" si="12"/>
        <v>4</v>
      </c>
      <c r="D450">
        <v>9026</v>
      </c>
      <c r="E450" s="1">
        <f>IF(C450=1,VLOOKUP(B450,balance!$AU:$AZ,2,FALSE),IF(C450=2,VLOOKUP(B450,balance!$AU:$AZ,3,FALSE),IF(C450=3,VLOOKUP(B450,balance!$AU:$AZ,4,FALSE),IF(C450=4,VLOOKUP(B450,balance!$AU:$AZ,5,FALSE),IF(C450=5,VLOOKUP(B450-1,balance!$AU:$AZ,6,FALSE),0)))))</f>
        <v>2000</v>
      </c>
      <c r="F450">
        <v>53</v>
      </c>
      <c r="G450">
        <f>IF(C450=1,VLOOKUP(FoxFire!B450,balance!$U:$Z,2,FALSE),IF(C450=2,VLOOKUP(B450,balance!$U:$Z,3,FALSE),IF(C450=3,VLOOKUP(B450,balance!$U:$Z,4,FALSE),IF(C450=4,VLOOKUP(B450,balance!$U:$Z,5,FALSE),IF(C450=5,VLOOKUP(B450-1,balance!$U:$Z,6,FALSE),0)))))/100</f>
        <v>1.89E-3</v>
      </c>
      <c r="H450">
        <v>2</v>
      </c>
      <c r="I450" s="1">
        <f>IF(C450=1,VLOOKUP(FoxFire!B450,balance!$AF:$AJ,2,FALSE),IF(C450=2,VLOOKUP(B450,balance!$AF:$AJ,3,FALSE),IF(C450=3,VLOOKUP(B450,balance!$AF:$AJ,4,FALSE),IF(C450=4,VLOOKUP(B450,balance!$AF:$AJ,5,FALSE),IF(C450=5,VLOOKUP(B450,balance!$AF:$AK,6,FALSE),0)))))*1000000000000</f>
        <v>637500000000</v>
      </c>
      <c r="J450">
        <f>VLOOKUP(B450,balance!AU:BD,10,FALSE)</f>
        <v>898200</v>
      </c>
    </row>
    <row r="451" spans="1:10" x14ac:dyDescent="0.3">
      <c r="A451">
        <v>449</v>
      </c>
      <c r="B451">
        <f t="shared" si="13"/>
        <v>91</v>
      </c>
      <c r="C451">
        <f t="shared" si="12"/>
        <v>5</v>
      </c>
      <c r="D451">
        <v>9026</v>
      </c>
      <c r="E451" s="1">
        <f>IF(C451=1,VLOOKUP(B451,balance!$AU:$AZ,2,FALSE),IF(C451=2,VLOOKUP(B451,balance!$AU:$AZ,3,FALSE),IF(C451=3,VLOOKUP(B451,balance!$AU:$AZ,4,FALSE),IF(C451=4,VLOOKUP(B451,balance!$AU:$AZ,5,FALSE),IF(C451=5,VLOOKUP(B451-1,balance!$AU:$AZ,6,FALSE),0)))))</f>
        <v>18400</v>
      </c>
      <c r="F451">
        <v>53</v>
      </c>
      <c r="G451">
        <f>IF(C451=1,VLOOKUP(FoxFire!B451,balance!$U:$Z,2,FALSE),IF(C451=2,VLOOKUP(B451,balance!$U:$Z,3,FALSE),IF(C451=3,VLOOKUP(B451,balance!$U:$Z,4,FALSE),IF(C451=4,VLOOKUP(B451,balance!$U:$Z,5,FALSE),IF(C451=5,VLOOKUP(B451-1,balance!$U:$Z,6,FALSE),0)))))/100</f>
        <v>11.358499999999999</v>
      </c>
      <c r="H451">
        <v>2</v>
      </c>
      <c r="I451" s="1">
        <f>IF(C451=1,VLOOKUP(FoxFire!B451,balance!$AF:$AJ,2,FALSE),IF(C451=2,VLOOKUP(B451,balance!$AF:$AJ,3,FALSE),IF(C451=3,VLOOKUP(B451,balance!$AF:$AJ,4,FALSE),IF(C451=4,VLOOKUP(B451,balance!$AF:$AJ,5,FALSE),IF(C451=5,VLOOKUP(B451,balance!$AF:$AK,6,FALSE),0)))))*1000000000000</f>
        <v>2600000000000</v>
      </c>
      <c r="J451">
        <f>VLOOKUP(B451,balance!AU:BD,10,FALSE)</f>
        <v>922700</v>
      </c>
    </row>
    <row r="452" spans="1:10" x14ac:dyDescent="0.3">
      <c r="A452">
        <v>450</v>
      </c>
      <c r="B452">
        <f t="shared" si="13"/>
        <v>91</v>
      </c>
      <c r="C452">
        <f t="shared" si="12"/>
        <v>1</v>
      </c>
      <c r="D452">
        <v>9026</v>
      </c>
      <c r="E452" s="1">
        <f>IF(C452=1,VLOOKUP(B452,balance!$AU:$AZ,2,FALSE),IF(C452=2,VLOOKUP(B452,balance!$AU:$AZ,3,FALSE),IF(C452=3,VLOOKUP(B452,balance!$AU:$AZ,4,FALSE),IF(C452=4,VLOOKUP(B452,balance!$AU:$AZ,5,FALSE),IF(C452=5,VLOOKUP(B452-1,balance!$AU:$AZ,6,FALSE),0)))))</f>
        <v>2500</v>
      </c>
      <c r="F452">
        <v>53</v>
      </c>
      <c r="G452">
        <f>IF(C452=1,VLOOKUP(FoxFire!B452,balance!$U:$Z,2,FALSE),IF(C452=2,VLOOKUP(B452,balance!$U:$Z,3,FALSE),IF(C452=3,VLOOKUP(B452,balance!$U:$Z,4,FALSE),IF(C452=4,VLOOKUP(B452,balance!$U:$Z,5,FALSE),IF(C452=5,VLOOKUP(B452-1,balance!$U:$Z,6,FALSE),0)))))/100</f>
        <v>1.9E-3</v>
      </c>
      <c r="H452">
        <v>2</v>
      </c>
      <c r="I452" s="1">
        <f>IF(C452=1,VLOOKUP(FoxFire!B452,balance!$AF:$AJ,2,FALSE),IF(C452=2,VLOOKUP(B452,balance!$AF:$AJ,3,FALSE),IF(C452=3,VLOOKUP(B452,balance!$AF:$AJ,4,FALSE),IF(C452=4,VLOOKUP(B452,balance!$AF:$AJ,5,FALSE),IF(C452=5,VLOOKUP(B452,balance!$AF:$AK,6,FALSE),0)))))*1000000000000</f>
        <v>650000000000</v>
      </c>
      <c r="J452">
        <f>VLOOKUP(B452,balance!AU:BD,10,FALSE)</f>
        <v>922700</v>
      </c>
    </row>
    <row r="453" spans="1:10" x14ac:dyDescent="0.3">
      <c r="A453">
        <v>451</v>
      </c>
      <c r="B453">
        <f t="shared" si="13"/>
        <v>91</v>
      </c>
      <c r="C453">
        <f t="shared" si="12"/>
        <v>2</v>
      </c>
      <c r="D453">
        <v>9026</v>
      </c>
      <c r="E453" s="1">
        <f>IF(C453=1,VLOOKUP(B453,balance!$AU:$AZ,2,FALSE),IF(C453=2,VLOOKUP(B453,balance!$AU:$AZ,3,FALSE),IF(C453=3,VLOOKUP(B453,balance!$AU:$AZ,4,FALSE),IF(C453=4,VLOOKUP(B453,balance!$AU:$AZ,5,FALSE),IF(C453=5,VLOOKUP(B453-1,balance!$AU:$AZ,6,FALSE),0)))))</f>
        <v>2500</v>
      </c>
      <c r="F453">
        <v>53</v>
      </c>
      <c r="G453">
        <f>IF(C453=1,VLOOKUP(FoxFire!B453,balance!$U:$Z,2,FALSE),IF(C453=2,VLOOKUP(B453,balance!$U:$Z,3,FALSE),IF(C453=3,VLOOKUP(B453,balance!$U:$Z,4,FALSE),IF(C453=4,VLOOKUP(B453,balance!$U:$Z,5,FALSE),IF(C453=5,VLOOKUP(B453-1,balance!$U:$Z,6,FALSE),0)))))/100</f>
        <v>1.9E-3</v>
      </c>
      <c r="H453">
        <v>2</v>
      </c>
      <c r="I453" s="1">
        <f>IF(C453=1,VLOOKUP(FoxFire!B453,balance!$AF:$AJ,2,FALSE),IF(C453=2,VLOOKUP(B453,balance!$AF:$AJ,3,FALSE),IF(C453=3,VLOOKUP(B453,balance!$AF:$AJ,4,FALSE),IF(C453=4,VLOOKUP(B453,balance!$AF:$AJ,5,FALSE),IF(C453=5,VLOOKUP(B453,balance!$AF:$AK,6,FALSE),0)))))*1000000000000</f>
        <v>650000000000</v>
      </c>
      <c r="J453">
        <f>VLOOKUP(B453,balance!AU:BD,10,FALSE)</f>
        <v>922700</v>
      </c>
    </row>
    <row r="454" spans="1:10" x14ac:dyDescent="0.3">
      <c r="A454">
        <v>452</v>
      </c>
      <c r="B454">
        <f t="shared" si="13"/>
        <v>91</v>
      </c>
      <c r="C454">
        <f t="shared" si="12"/>
        <v>3</v>
      </c>
      <c r="D454">
        <v>9026</v>
      </c>
      <c r="E454" s="1">
        <f>IF(C454=1,VLOOKUP(B454,balance!$AU:$AZ,2,FALSE),IF(C454=2,VLOOKUP(B454,balance!$AU:$AZ,3,FALSE),IF(C454=3,VLOOKUP(B454,balance!$AU:$AZ,4,FALSE),IF(C454=4,VLOOKUP(B454,balance!$AU:$AZ,5,FALSE),IF(C454=5,VLOOKUP(B454-1,balance!$AU:$AZ,6,FALSE),0)))))</f>
        <v>2500</v>
      </c>
      <c r="F454">
        <v>53</v>
      </c>
      <c r="G454">
        <f>IF(C454=1,VLOOKUP(FoxFire!B454,balance!$U:$Z,2,FALSE),IF(C454=2,VLOOKUP(B454,balance!$U:$Z,3,FALSE),IF(C454=3,VLOOKUP(B454,balance!$U:$Z,4,FALSE),IF(C454=4,VLOOKUP(B454,balance!$U:$Z,5,FALSE),IF(C454=5,VLOOKUP(B454-1,balance!$U:$Z,6,FALSE),0)))))/100</f>
        <v>1.9E-3</v>
      </c>
      <c r="H454">
        <v>2</v>
      </c>
      <c r="I454" s="1">
        <f>IF(C454=1,VLOOKUP(FoxFire!B454,balance!$AF:$AJ,2,FALSE),IF(C454=2,VLOOKUP(B454,balance!$AF:$AJ,3,FALSE),IF(C454=3,VLOOKUP(B454,balance!$AF:$AJ,4,FALSE),IF(C454=4,VLOOKUP(B454,balance!$AF:$AJ,5,FALSE),IF(C454=5,VLOOKUP(B454,balance!$AF:$AK,6,FALSE),0)))))*1000000000000</f>
        <v>650000000000</v>
      </c>
      <c r="J454">
        <f>VLOOKUP(B454,balance!AU:BD,10,FALSE)</f>
        <v>922700</v>
      </c>
    </row>
    <row r="455" spans="1:10" x14ac:dyDescent="0.3">
      <c r="A455">
        <v>453</v>
      </c>
      <c r="B455">
        <f t="shared" si="13"/>
        <v>91</v>
      </c>
      <c r="C455">
        <f t="shared" si="12"/>
        <v>4</v>
      </c>
      <c r="D455">
        <v>9026</v>
      </c>
      <c r="E455" s="1">
        <f>IF(C455=1,VLOOKUP(B455,balance!$AU:$AZ,2,FALSE),IF(C455=2,VLOOKUP(B455,balance!$AU:$AZ,3,FALSE),IF(C455=3,VLOOKUP(B455,balance!$AU:$AZ,4,FALSE),IF(C455=4,VLOOKUP(B455,balance!$AU:$AZ,5,FALSE),IF(C455=5,VLOOKUP(B455-1,balance!$AU:$AZ,6,FALSE),0)))))</f>
        <v>2500</v>
      </c>
      <c r="F455">
        <v>53</v>
      </c>
      <c r="G455">
        <f>IF(C455=1,VLOOKUP(FoxFire!B455,balance!$U:$Z,2,FALSE),IF(C455=2,VLOOKUP(B455,balance!$U:$Z,3,FALSE),IF(C455=3,VLOOKUP(B455,balance!$U:$Z,4,FALSE),IF(C455=4,VLOOKUP(B455,balance!$U:$Z,5,FALSE),IF(C455=5,VLOOKUP(B455-1,balance!$U:$Z,6,FALSE),0)))))/100</f>
        <v>1.9E-3</v>
      </c>
      <c r="H455">
        <v>2</v>
      </c>
      <c r="I455" s="1">
        <f>IF(C455=1,VLOOKUP(FoxFire!B455,balance!$AF:$AJ,2,FALSE),IF(C455=2,VLOOKUP(B455,balance!$AF:$AJ,3,FALSE),IF(C455=3,VLOOKUP(B455,balance!$AF:$AJ,4,FALSE),IF(C455=4,VLOOKUP(B455,balance!$AF:$AJ,5,FALSE),IF(C455=5,VLOOKUP(B455,balance!$AF:$AK,6,FALSE),0)))))*1000000000000</f>
        <v>650000000000</v>
      </c>
      <c r="J455">
        <f>VLOOKUP(B455,balance!AU:BD,10,FALSE)</f>
        <v>922700</v>
      </c>
    </row>
    <row r="456" spans="1:10" x14ac:dyDescent="0.3">
      <c r="A456">
        <v>454</v>
      </c>
      <c r="B456">
        <f t="shared" si="13"/>
        <v>92</v>
      </c>
      <c r="C456">
        <f t="shared" ref="C456:C519" si="14">C451</f>
        <v>5</v>
      </c>
      <c r="D456">
        <v>9026</v>
      </c>
      <c r="E456" s="1">
        <f>IF(C456=1,VLOOKUP(B456,balance!$AU:$AZ,2,FALSE),IF(C456=2,VLOOKUP(B456,balance!$AU:$AZ,3,FALSE),IF(C456=3,VLOOKUP(B456,balance!$AU:$AZ,4,FALSE),IF(C456=4,VLOOKUP(B456,balance!$AU:$AZ,5,FALSE),IF(C456=5,VLOOKUP(B456-1,balance!$AU:$AZ,6,FALSE),0)))))</f>
        <v>23000</v>
      </c>
      <c r="F456">
        <v>53</v>
      </c>
      <c r="G456">
        <f>IF(C456=1,VLOOKUP(FoxFire!B456,balance!$U:$Z,2,FALSE),IF(C456=2,VLOOKUP(B456,balance!$U:$Z,3,FALSE),IF(C456=3,VLOOKUP(B456,balance!$U:$Z,4,FALSE),IF(C456=4,VLOOKUP(B456,balance!$U:$Z,5,FALSE),IF(C456=5,VLOOKUP(B456-1,balance!$U:$Z,6,FALSE),0)))))/100</f>
        <v>12.561199999999999</v>
      </c>
      <c r="H456">
        <v>2</v>
      </c>
      <c r="I456" s="1">
        <f>IF(C456=1,VLOOKUP(FoxFire!B456,balance!$AF:$AJ,2,FALSE),IF(C456=2,VLOOKUP(B456,balance!$AF:$AJ,3,FALSE),IF(C456=3,VLOOKUP(B456,balance!$AF:$AJ,4,FALSE),IF(C456=4,VLOOKUP(B456,balance!$AF:$AJ,5,FALSE),IF(C456=5,VLOOKUP(B456,balance!$AF:$AK,6,FALSE),0)))))*1000000000000</f>
        <v>2650000000000</v>
      </c>
      <c r="J456">
        <f>VLOOKUP(B456,balance!AU:BD,10,FALSE)</f>
        <v>948280</v>
      </c>
    </row>
    <row r="457" spans="1:10" x14ac:dyDescent="0.3">
      <c r="A457">
        <v>455</v>
      </c>
      <c r="B457">
        <f t="shared" si="13"/>
        <v>92</v>
      </c>
      <c r="C457">
        <f t="shared" si="14"/>
        <v>1</v>
      </c>
      <c r="D457">
        <v>9026</v>
      </c>
      <c r="E457" s="1">
        <f>IF(C457=1,VLOOKUP(B457,balance!$AU:$AZ,2,FALSE),IF(C457=2,VLOOKUP(B457,balance!$AU:$AZ,3,FALSE),IF(C457=3,VLOOKUP(B457,balance!$AU:$AZ,4,FALSE),IF(C457=4,VLOOKUP(B457,balance!$AU:$AZ,5,FALSE),IF(C457=5,VLOOKUP(B457-1,balance!$AU:$AZ,6,FALSE),0)))))</f>
        <v>2500</v>
      </c>
      <c r="F457">
        <v>53</v>
      </c>
      <c r="G457">
        <f>IF(C457=1,VLOOKUP(FoxFire!B457,balance!$U:$Z,2,FALSE),IF(C457=2,VLOOKUP(B457,balance!$U:$Z,3,FALSE),IF(C457=3,VLOOKUP(B457,balance!$U:$Z,4,FALSE),IF(C457=4,VLOOKUP(B457,balance!$U:$Z,5,FALSE),IF(C457=5,VLOOKUP(B457-1,balance!$U:$Z,6,FALSE),0)))))/100</f>
        <v>1.91E-3</v>
      </c>
      <c r="H457">
        <v>2</v>
      </c>
      <c r="I457" s="1">
        <f>IF(C457=1,VLOOKUP(FoxFire!B457,balance!$AF:$AJ,2,FALSE),IF(C457=2,VLOOKUP(B457,balance!$AF:$AJ,3,FALSE),IF(C457=3,VLOOKUP(B457,balance!$AF:$AJ,4,FALSE),IF(C457=4,VLOOKUP(B457,balance!$AF:$AJ,5,FALSE),IF(C457=5,VLOOKUP(B457,balance!$AF:$AK,6,FALSE),0)))))*1000000000000</f>
        <v>662500000000</v>
      </c>
      <c r="J457">
        <f>VLOOKUP(B457,balance!AU:BD,10,FALSE)</f>
        <v>948280</v>
      </c>
    </row>
    <row r="458" spans="1:10" x14ac:dyDescent="0.3">
      <c r="A458">
        <v>456</v>
      </c>
      <c r="B458">
        <f t="shared" si="13"/>
        <v>92</v>
      </c>
      <c r="C458">
        <f t="shared" si="14"/>
        <v>2</v>
      </c>
      <c r="D458">
        <v>9026</v>
      </c>
      <c r="E458" s="1">
        <f>IF(C458=1,VLOOKUP(B458,balance!$AU:$AZ,2,FALSE),IF(C458=2,VLOOKUP(B458,balance!$AU:$AZ,3,FALSE),IF(C458=3,VLOOKUP(B458,balance!$AU:$AZ,4,FALSE),IF(C458=4,VLOOKUP(B458,balance!$AU:$AZ,5,FALSE),IF(C458=5,VLOOKUP(B458-1,balance!$AU:$AZ,6,FALSE),0)))))</f>
        <v>2500</v>
      </c>
      <c r="F458">
        <v>53</v>
      </c>
      <c r="G458">
        <f>IF(C458=1,VLOOKUP(FoxFire!B458,balance!$U:$Z,2,FALSE),IF(C458=2,VLOOKUP(B458,balance!$U:$Z,3,FALSE),IF(C458=3,VLOOKUP(B458,balance!$U:$Z,4,FALSE),IF(C458=4,VLOOKUP(B458,balance!$U:$Z,5,FALSE),IF(C458=5,VLOOKUP(B458-1,balance!$U:$Z,6,FALSE),0)))))/100</f>
        <v>1.91E-3</v>
      </c>
      <c r="H458">
        <v>2</v>
      </c>
      <c r="I458" s="1">
        <f>IF(C458=1,VLOOKUP(FoxFire!B458,balance!$AF:$AJ,2,FALSE),IF(C458=2,VLOOKUP(B458,balance!$AF:$AJ,3,FALSE),IF(C458=3,VLOOKUP(B458,balance!$AF:$AJ,4,FALSE),IF(C458=4,VLOOKUP(B458,balance!$AF:$AJ,5,FALSE),IF(C458=5,VLOOKUP(B458,balance!$AF:$AK,6,FALSE),0)))))*1000000000000</f>
        <v>662500000000</v>
      </c>
      <c r="J458">
        <f>VLOOKUP(B458,balance!AU:BD,10,FALSE)</f>
        <v>948280</v>
      </c>
    </row>
    <row r="459" spans="1:10" x14ac:dyDescent="0.3">
      <c r="A459">
        <v>457</v>
      </c>
      <c r="B459">
        <f t="shared" si="13"/>
        <v>92</v>
      </c>
      <c r="C459">
        <f t="shared" si="14"/>
        <v>3</v>
      </c>
      <c r="D459">
        <v>9026</v>
      </c>
      <c r="E459" s="1">
        <f>IF(C459=1,VLOOKUP(B459,balance!$AU:$AZ,2,FALSE),IF(C459=2,VLOOKUP(B459,balance!$AU:$AZ,3,FALSE),IF(C459=3,VLOOKUP(B459,balance!$AU:$AZ,4,FALSE),IF(C459=4,VLOOKUP(B459,balance!$AU:$AZ,5,FALSE),IF(C459=5,VLOOKUP(B459-1,balance!$AU:$AZ,6,FALSE),0)))))</f>
        <v>2500</v>
      </c>
      <c r="F459">
        <v>53</v>
      </c>
      <c r="G459">
        <f>IF(C459=1,VLOOKUP(FoxFire!B459,balance!$U:$Z,2,FALSE),IF(C459=2,VLOOKUP(B459,balance!$U:$Z,3,FALSE),IF(C459=3,VLOOKUP(B459,balance!$U:$Z,4,FALSE),IF(C459=4,VLOOKUP(B459,balance!$U:$Z,5,FALSE),IF(C459=5,VLOOKUP(B459-1,balance!$U:$Z,6,FALSE),0)))))/100</f>
        <v>1.91E-3</v>
      </c>
      <c r="H459">
        <v>2</v>
      </c>
      <c r="I459" s="1">
        <f>IF(C459=1,VLOOKUP(FoxFire!B459,balance!$AF:$AJ,2,FALSE),IF(C459=2,VLOOKUP(B459,balance!$AF:$AJ,3,FALSE),IF(C459=3,VLOOKUP(B459,balance!$AF:$AJ,4,FALSE),IF(C459=4,VLOOKUP(B459,balance!$AF:$AJ,5,FALSE),IF(C459=5,VLOOKUP(B459,balance!$AF:$AK,6,FALSE),0)))))*1000000000000</f>
        <v>662500000000</v>
      </c>
      <c r="J459">
        <f>VLOOKUP(B459,balance!AU:BD,10,FALSE)</f>
        <v>948280</v>
      </c>
    </row>
    <row r="460" spans="1:10" x14ac:dyDescent="0.3">
      <c r="A460">
        <v>458</v>
      </c>
      <c r="B460">
        <f t="shared" ref="B460:B523" si="15">B455+1</f>
        <v>92</v>
      </c>
      <c r="C460">
        <f t="shared" si="14"/>
        <v>4</v>
      </c>
      <c r="D460">
        <v>9026</v>
      </c>
      <c r="E460" s="1">
        <f>IF(C460=1,VLOOKUP(B460,balance!$AU:$AZ,2,FALSE),IF(C460=2,VLOOKUP(B460,balance!$AU:$AZ,3,FALSE),IF(C460=3,VLOOKUP(B460,balance!$AU:$AZ,4,FALSE),IF(C460=4,VLOOKUP(B460,balance!$AU:$AZ,5,FALSE),IF(C460=5,VLOOKUP(B460-1,balance!$AU:$AZ,6,FALSE),0)))))</f>
        <v>2500</v>
      </c>
      <c r="F460">
        <v>53</v>
      </c>
      <c r="G460">
        <f>IF(C460=1,VLOOKUP(FoxFire!B460,balance!$U:$Z,2,FALSE),IF(C460=2,VLOOKUP(B460,balance!$U:$Z,3,FALSE),IF(C460=3,VLOOKUP(B460,balance!$U:$Z,4,FALSE),IF(C460=4,VLOOKUP(B460,balance!$U:$Z,5,FALSE),IF(C460=5,VLOOKUP(B460-1,balance!$U:$Z,6,FALSE),0)))))/100</f>
        <v>1.91E-3</v>
      </c>
      <c r="H460">
        <v>2</v>
      </c>
      <c r="I460" s="1">
        <f>IF(C460=1,VLOOKUP(FoxFire!B460,balance!$AF:$AJ,2,FALSE),IF(C460=2,VLOOKUP(B460,balance!$AF:$AJ,3,FALSE),IF(C460=3,VLOOKUP(B460,balance!$AF:$AJ,4,FALSE),IF(C460=4,VLOOKUP(B460,balance!$AF:$AJ,5,FALSE),IF(C460=5,VLOOKUP(B460,balance!$AF:$AK,6,FALSE),0)))))*1000000000000</f>
        <v>662500000000</v>
      </c>
      <c r="J460">
        <f>VLOOKUP(B460,balance!AU:BD,10,FALSE)</f>
        <v>948280</v>
      </c>
    </row>
    <row r="461" spans="1:10" x14ac:dyDescent="0.3">
      <c r="A461">
        <v>459</v>
      </c>
      <c r="B461">
        <f t="shared" si="15"/>
        <v>93</v>
      </c>
      <c r="C461">
        <f t="shared" si="14"/>
        <v>5</v>
      </c>
      <c r="D461">
        <v>9026</v>
      </c>
      <c r="E461" s="1">
        <f>IF(C461=1,VLOOKUP(B461,balance!$AU:$AZ,2,FALSE),IF(C461=2,VLOOKUP(B461,balance!$AU:$AZ,3,FALSE),IF(C461=3,VLOOKUP(B461,balance!$AU:$AZ,4,FALSE),IF(C461=4,VLOOKUP(B461,balance!$AU:$AZ,5,FALSE),IF(C461=5,VLOOKUP(B461-1,balance!$AU:$AZ,6,FALSE),0)))))</f>
        <v>23000</v>
      </c>
      <c r="F461">
        <v>53</v>
      </c>
      <c r="G461">
        <f>IF(C461=1,VLOOKUP(FoxFire!B461,balance!$U:$Z,2,FALSE),IF(C461=2,VLOOKUP(B461,balance!$U:$Z,3,FALSE),IF(C461=3,VLOOKUP(B461,balance!$U:$Z,4,FALSE),IF(C461=4,VLOOKUP(B461,balance!$U:$Z,5,FALSE),IF(C461=5,VLOOKUP(B461-1,balance!$U:$Z,6,FALSE),0)))))/100</f>
        <v>13.890799999999999</v>
      </c>
      <c r="H461">
        <v>2</v>
      </c>
      <c r="I461" s="1">
        <f>IF(C461=1,VLOOKUP(FoxFire!B461,balance!$AF:$AJ,2,FALSE),IF(C461=2,VLOOKUP(B461,balance!$AF:$AJ,3,FALSE),IF(C461=3,VLOOKUP(B461,balance!$AF:$AJ,4,FALSE),IF(C461=4,VLOOKUP(B461,balance!$AF:$AJ,5,FALSE),IF(C461=5,VLOOKUP(B461,balance!$AF:$AK,6,FALSE),0)))))*1000000000000</f>
        <v>2700000000000</v>
      </c>
      <c r="J461">
        <f>VLOOKUP(B461,balance!AU:BD,10,FALSE)</f>
        <v>974950</v>
      </c>
    </row>
    <row r="462" spans="1:10" x14ac:dyDescent="0.3">
      <c r="A462">
        <v>460</v>
      </c>
      <c r="B462">
        <f t="shared" si="15"/>
        <v>93</v>
      </c>
      <c r="C462">
        <f t="shared" si="14"/>
        <v>1</v>
      </c>
      <c r="D462">
        <v>9026</v>
      </c>
      <c r="E462" s="1">
        <f>IF(C462=1,VLOOKUP(B462,balance!$AU:$AZ,2,FALSE),IF(C462=2,VLOOKUP(B462,balance!$AU:$AZ,3,FALSE),IF(C462=3,VLOOKUP(B462,balance!$AU:$AZ,4,FALSE),IF(C462=4,VLOOKUP(B462,balance!$AU:$AZ,5,FALSE),IF(C462=5,VLOOKUP(B462-1,balance!$AU:$AZ,6,FALSE),0)))))</f>
        <v>2500</v>
      </c>
      <c r="F462">
        <v>53</v>
      </c>
      <c r="G462">
        <f>IF(C462=1,VLOOKUP(FoxFire!B462,balance!$U:$Z,2,FALSE),IF(C462=2,VLOOKUP(B462,balance!$U:$Z,3,FALSE),IF(C462=3,VLOOKUP(B462,balance!$U:$Z,4,FALSE),IF(C462=4,VLOOKUP(B462,balance!$U:$Z,5,FALSE),IF(C462=5,VLOOKUP(B462-1,balance!$U:$Z,6,FALSE),0)))))/100</f>
        <v>1.92E-3</v>
      </c>
      <c r="H462">
        <v>2</v>
      </c>
      <c r="I462" s="1">
        <f>IF(C462=1,VLOOKUP(FoxFire!B462,balance!$AF:$AJ,2,FALSE),IF(C462=2,VLOOKUP(B462,balance!$AF:$AJ,3,FALSE),IF(C462=3,VLOOKUP(B462,balance!$AF:$AJ,4,FALSE),IF(C462=4,VLOOKUP(B462,balance!$AF:$AJ,5,FALSE),IF(C462=5,VLOOKUP(B462,balance!$AF:$AK,6,FALSE),0)))))*1000000000000</f>
        <v>675000000000</v>
      </c>
      <c r="J462">
        <f>VLOOKUP(B462,balance!AU:BD,10,FALSE)</f>
        <v>974950</v>
      </c>
    </row>
    <row r="463" spans="1:10" x14ac:dyDescent="0.3">
      <c r="A463">
        <v>461</v>
      </c>
      <c r="B463">
        <f t="shared" si="15"/>
        <v>93</v>
      </c>
      <c r="C463">
        <f t="shared" si="14"/>
        <v>2</v>
      </c>
      <c r="D463">
        <v>9026</v>
      </c>
      <c r="E463" s="1">
        <f>IF(C463=1,VLOOKUP(B463,balance!$AU:$AZ,2,FALSE),IF(C463=2,VLOOKUP(B463,balance!$AU:$AZ,3,FALSE),IF(C463=3,VLOOKUP(B463,balance!$AU:$AZ,4,FALSE),IF(C463=4,VLOOKUP(B463,balance!$AU:$AZ,5,FALSE),IF(C463=5,VLOOKUP(B463-1,balance!$AU:$AZ,6,FALSE),0)))))</f>
        <v>2500</v>
      </c>
      <c r="F463">
        <v>53</v>
      </c>
      <c r="G463">
        <f>IF(C463=1,VLOOKUP(FoxFire!B463,balance!$U:$Z,2,FALSE),IF(C463=2,VLOOKUP(B463,balance!$U:$Z,3,FALSE),IF(C463=3,VLOOKUP(B463,balance!$U:$Z,4,FALSE),IF(C463=4,VLOOKUP(B463,balance!$U:$Z,5,FALSE),IF(C463=5,VLOOKUP(B463-1,balance!$U:$Z,6,FALSE),0)))))/100</f>
        <v>1.92E-3</v>
      </c>
      <c r="H463">
        <v>2</v>
      </c>
      <c r="I463" s="1">
        <f>IF(C463=1,VLOOKUP(FoxFire!B463,balance!$AF:$AJ,2,FALSE),IF(C463=2,VLOOKUP(B463,balance!$AF:$AJ,3,FALSE),IF(C463=3,VLOOKUP(B463,balance!$AF:$AJ,4,FALSE),IF(C463=4,VLOOKUP(B463,balance!$AF:$AJ,5,FALSE),IF(C463=5,VLOOKUP(B463,balance!$AF:$AK,6,FALSE),0)))))*1000000000000</f>
        <v>675000000000</v>
      </c>
      <c r="J463">
        <f>VLOOKUP(B463,balance!AU:BD,10,FALSE)</f>
        <v>974950</v>
      </c>
    </row>
    <row r="464" spans="1:10" x14ac:dyDescent="0.3">
      <c r="A464">
        <v>462</v>
      </c>
      <c r="B464">
        <f t="shared" si="15"/>
        <v>93</v>
      </c>
      <c r="C464">
        <f t="shared" si="14"/>
        <v>3</v>
      </c>
      <c r="D464">
        <v>9026</v>
      </c>
      <c r="E464" s="1">
        <f>IF(C464=1,VLOOKUP(B464,balance!$AU:$AZ,2,FALSE),IF(C464=2,VLOOKUP(B464,balance!$AU:$AZ,3,FALSE),IF(C464=3,VLOOKUP(B464,balance!$AU:$AZ,4,FALSE),IF(C464=4,VLOOKUP(B464,balance!$AU:$AZ,5,FALSE),IF(C464=5,VLOOKUP(B464-1,balance!$AU:$AZ,6,FALSE),0)))))</f>
        <v>2500</v>
      </c>
      <c r="F464">
        <v>53</v>
      </c>
      <c r="G464">
        <f>IF(C464=1,VLOOKUP(FoxFire!B464,balance!$U:$Z,2,FALSE),IF(C464=2,VLOOKUP(B464,balance!$U:$Z,3,FALSE),IF(C464=3,VLOOKUP(B464,balance!$U:$Z,4,FALSE),IF(C464=4,VLOOKUP(B464,balance!$U:$Z,5,FALSE),IF(C464=5,VLOOKUP(B464-1,balance!$U:$Z,6,FALSE),0)))))/100</f>
        <v>1.92E-3</v>
      </c>
      <c r="H464">
        <v>2</v>
      </c>
      <c r="I464" s="1">
        <f>IF(C464=1,VLOOKUP(FoxFire!B464,balance!$AF:$AJ,2,FALSE),IF(C464=2,VLOOKUP(B464,balance!$AF:$AJ,3,FALSE),IF(C464=3,VLOOKUP(B464,balance!$AF:$AJ,4,FALSE),IF(C464=4,VLOOKUP(B464,balance!$AF:$AJ,5,FALSE),IF(C464=5,VLOOKUP(B464,balance!$AF:$AK,6,FALSE),0)))))*1000000000000</f>
        <v>675000000000</v>
      </c>
      <c r="J464">
        <f>VLOOKUP(B464,balance!AU:BD,10,FALSE)</f>
        <v>974950</v>
      </c>
    </row>
    <row r="465" spans="1:10" x14ac:dyDescent="0.3">
      <c r="A465">
        <v>463</v>
      </c>
      <c r="B465">
        <f t="shared" si="15"/>
        <v>93</v>
      </c>
      <c r="C465">
        <f t="shared" si="14"/>
        <v>4</v>
      </c>
      <c r="D465">
        <v>9026</v>
      </c>
      <c r="E465" s="1">
        <f>IF(C465=1,VLOOKUP(B465,balance!$AU:$AZ,2,FALSE),IF(C465=2,VLOOKUP(B465,balance!$AU:$AZ,3,FALSE),IF(C465=3,VLOOKUP(B465,balance!$AU:$AZ,4,FALSE),IF(C465=4,VLOOKUP(B465,balance!$AU:$AZ,5,FALSE),IF(C465=5,VLOOKUP(B465-1,balance!$AU:$AZ,6,FALSE),0)))))</f>
        <v>2500</v>
      </c>
      <c r="F465">
        <v>53</v>
      </c>
      <c r="G465">
        <f>IF(C465=1,VLOOKUP(FoxFire!B465,balance!$U:$Z,2,FALSE),IF(C465=2,VLOOKUP(B465,balance!$U:$Z,3,FALSE),IF(C465=3,VLOOKUP(B465,balance!$U:$Z,4,FALSE),IF(C465=4,VLOOKUP(B465,balance!$U:$Z,5,FALSE),IF(C465=5,VLOOKUP(B465-1,balance!$U:$Z,6,FALSE),0)))))/100</f>
        <v>1.92E-3</v>
      </c>
      <c r="H465">
        <v>2</v>
      </c>
      <c r="I465" s="1">
        <f>IF(C465=1,VLOOKUP(FoxFire!B465,balance!$AF:$AJ,2,FALSE),IF(C465=2,VLOOKUP(B465,balance!$AF:$AJ,3,FALSE),IF(C465=3,VLOOKUP(B465,balance!$AF:$AJ,4,FALSE),IF(C465=4,VLOOKUP(B465,balance!$AF:$AJ,5,FALSE),IF(C465=5,VLOOKUP(B465,balance!$AF:$AK,6,FALSE),0)))))*1000000000000</f>
        <v>675000000000</v>
      </c>
      <c r="J465">
        <f>VLOOKUP(B465,balance!AU:BD,10,FALSE)</f>
        <v>974950</v>
      </c>
    </row>
    <row r="466" spans="1:10" x14ac:dyDescent="0.3">
      <c r="A466">
        <v>464</v>
      </c>
      <c r="B466">
        <f t="shared" si="15"/>
        <v>94</v>
      </c>
      <c r="C466">
        <f t="shared" si="14"/>
        <v>5</v>
      </c>
      <c r="D466">
        <v>9026</v>
      </c>
      <c r="E466" s="1">
        <f>IF(C466=1,VLOOKUP(B466,balance!$AU:$AZ,2,FALSE),IF(C466=2,VLOOKUP(B466,balance!$AU:$AZ,3,FALSE),IF(C466=3,VLOOKUP(B466,balance!$AU:$AZ,4,FALSE),IF(C466=4,VLOOKUP(B466,balance!$AU:$AZ,5,FALSE),IF(C466=5,VLOOKUP(B466-1,balance!$AU:$AZ,6,FALSE),0)))))</f>
        <v>23000</v>
      </c>
      <c r="F466">
        <v>53</v>
      </c>
      <c r="G466">
        <f>IF(C466=1,VLOOKUP(FoxFire!B466,balance!$U:$Z,2,FALSE),IF(C466=2,VLOOKUP(B466,balance!$U:$Z,3,FALSE),IF(C466=3,VLOOKUP(B466,balance!$U:$Z,4,FALSE),IF(C466=4,VLOOKUP(B466,balance!$U:$Z,5,FALSE),IF(C466=5,VLOOKUP(B466-1,balance!$U:$Z,6,FALSE),0)))))/100</f>
        <v>15.3606</v>
      </c>
      <c r="H466">
        <v>2</v>
      </c>
      <c r="I466" s="1">
        <f>IF(C466=1,VLOOKUP(FoxFire!B466,balance!$AF:$AJ,2,FALSE),IF(C466=2,VLOOKUP(B466,balance!$AF:$AJ,3,FALSE),IF(C466=3,VLOOKUP(B466,balance!$AF:$AJ,4,FALSE),IF(C466=4,VLOOKUP(B466,balance!$AF:$AJ,5,FALSE),IF(C466=5,VLOOKUP(B466,balance!$AF:$AK,6,FALSE),0)))))*1000000000000</f>
        <v>2750000000000</v>
      </c>
      <c r="J466">
        <f>VLOOKUP(B466,balance!AU:BD,10,FALSE)</f>
        <v>1002720</v>
      </c>
    </row>
    <row r="467" spans="1:10" x14ac:dyDescent="0.3">
      <c r="A467">
        <v>465</v>
      </c>
      <c r="B467">
        <f t="shared" si="15"/>
        <v>94</v>
      </c>
      <c r="C467">
        <f t="shared" si="14"/>
        <v>1</v>
      </c>
      <c r="D467">
        <v>9026</v>
      </c>
      <c r="E467" s="1">
        <f>IF(C467=1,VLOOKUP(B467,balance!$AU:$AZ,2,FALSE),IF(C467=2,VLOOKUP(B467,balance!$AU:$AZ,3,FALSE),IF(C467=3,VLOOKUP(B467,balance!$AU:$AZ,4,FALSE),IF(C467=4,VLOOKUP(B467,balance!$AU:$AZ,5,FALSE),IF(C467=5,VLOOKUP(B467-1,balance!$AU:$AZ,6,FALSE),0)))))</f>
        <v>2500</v>
      </c>
      <c r="F467">
        <v>53</v>
      </c>
      <c r="G467">
        <f>IF(C467=1,VLOOKUP(FoxFire!B467,balance!$U:$Z,2,FALSE),IF(C467=2,VLOOKUP(B467,balance!$U:$Z,3,FALSE),IF(C467=3,VLOOKUP(B467,balance!$U:$Z,4,FALSE),IF(C467=4,VLOOKUP(B467,balance!$U:$Z,5,FALSE),IF(C467=5,VLOOKUP(B467-1,balance!$U:$Z,6,FALSE),0)))))/100</f>
        <v>1.9300000000000001E-3</v>
      </c>
      <c r="H467">
        <v>2</v>
      </c>
      <c r="I467" s="1">
        <f>IF(C467=1,VLOOKUP(FoxFire!B467,balance!$AF:$AJ,2,FALSE),IF(C467=2,VLOOKUP(B467,balance!$AF:$AJ,3,FALSE),IF(C467=3,VLOOKUP(B467,balance!$AF:$AJ,4,FALSE),IF(C467=4,VLOOKUP(B467,balance!$AF:$AJ,5,FALSE),IF(C467=5,VLOOKUP(B467,balance!$AF:$AK,6,FALSE),0)))))*1000000000000</f>
        <v>687500000000</v>
      </c>
      <c r="J467">
        <f>VLOOKUP(B467,balance!AU:BD,10,FALSE)</f>
        <v>1002720</v>
      </c>
    </row>
    <row r="468" spans="1:10" x14ac:dyDescent="0.3">
      <c r="A468">
        <v>466</v>
      </c>
      <c r="B468">
        <f t="shared" si="15"/>
        <v>94</v>
      </c>
      <c r="C468">
        <f t="shared" si="14"/>
        <v>2</v>
      </c>
      <c r="D468">
        <v>9026</v>
      </c>
      <c r="E468" s="1">
        <f>IF(C468=1,VLOOKUP(B468,balance!$AU:$AZ,2,FALSE),IF(C468=2,VLOOKUP(B468,balance!$AU:$AZ,3,FALSE),IF(C468=3,VLOOKUP(B468,balance!$AU:$AZ,4,FALSE),IF(C468=4,VLOOKUP(B468,balance!$AU:$AZ,5,FALSE),IF(C468=5,VLOOKUP(B468-1,balance!$AU:$AZ,6,FALSE),0)))))</f>
        <v>2500</v>
      </c>
      <c r="F468">
        <v>53</v>
      </c>
      <c r="G468">
        <f>IF(C468=1,VLOOKUP(FoxFire!B468,balance!$U:$Z,2,FALSE),IF(C468=2,VLOOKUP(B468,balance!$U:$Z,3,FALSE),IF(C468=3,VLOOKUP(B468,balance!$U:$Z,4,FALSE),IF(C468=4,VLOOKUP(B468,balance!$U:$Z,5,FALSE),IF(C468=5,VLOOKUP(B468-1,balance!$U:$Z,6,FALSE),0)))))/100</f>
        <v>1.9300000000000001E-3</v>
      </c>
      <c r="H468">
        <v>2</v>
      </c>
      <c r="I468" s="1">
        <f>IF(C468=1,VLOOKUP(FoxFire!B468,balance!$AF:$AJ,2,FALSE),IF(C468=2,VLOOKUP(B468,balance!$AF:$AJ,3,FALSE),IF(C468=3,VLOOKUP(B468,balance!$AF:$AJ,4,FALSE),IF(C468=4,VLOOKUP(B468,balance!$AF:$AJ,5,FALSE),IF(C468=5,VLOOKUP(B468,balance!$AF:$AK,6,FALSE),0)))))*1000000000000</f>
        <v>687500000000</v>
      </c>
      <c r="J468">
        <f>VLOOKUP(B468,balance!AU:BD,10,FALSE)</f>
        <v>1002720</v>
      </c>
    </row>
    <row r="469" spans="1:10" x14ac:dyDescent="0.3">
      <c r="A469">
        <v>467</v>
      </c>
      <c r="B469">
        <f t="shared" si="15"/>
        <v>94</v>
      </c>
      <c r="C469">
        <f t="shared" si="14"/>
        <v>3</v>
      </c>
      <c r="D469">
        <v>9026</v>
      </c>
      <c r="E469" s="1">
        <f>IF(C469=1,VLOOKUP(B469,balance!$AU:$AZ,2,FALSE),IF(C469=2,VLOOKUP(B469,balance!$AU:$AZ,3,FALSE),IF(C469=3,VLOOKUP(B469,balance!$AU:$AZ,4,FALSE),IF(C469=4,VLOOKUP(B469,balance!$AU:$AZ,5,FALSE),IF(C469=5,VLOOKUP(B469-1,balance!$AU:$AZ,6,FALSE),0)))))</f>
        <v>2500</v>
      </c>
      <c r="F469">
        <v>53</v>
      </c>
      <c r="G469">
        <f>IF(C469=1,VLOOKUP(FoxFire!B469,balance!$U:$Z,2,FALSE),IF(C469=2,VLOOKUP(B469,balance!$U:$Z,3,FALSE),IF(C469=3,VLOOKUP(B469,balance!$U:$Z,4,FALSE),IF(C469=4,VLOOKUP(B469,balance!$U:$Z,5,FALSE),IF(C469=5,VLOOKUP(B469-1,balance!$U:$Z,6,FALSE),0)))))/100</f>
        <v>1.9300000000000001E-3</v>
      </c>
      <c r="H469">
        <v>2</v>
      </c>
      <c r="I469" s="1">
        <f>IF(C469=1,VLOOKUP(FoxFire!B469,balance!$AF:$AJ,2,FALSE),IF(C469=2,VLOOKUP(B469,balance!$AF:$AJ,3,FALSE),IF(C469=3,VLOOKUP(B469,balance!$AF:$AJ,4,FALSE),IF(C469=4,VLOOKUP(B469,balance!$AF:$AJ,5,FALSE),IF(C469=5,VLOOKUP(B469,balance!$AF:$AK,6,FALSE),0)))))*1000000000000</f>
        <v>687500000000</v>
      </c>
      <c r="J469">
        <f>VLOOKUP(B469,balance!AU:BD,10,FALSE)</f>
        <v>1002720</v>
      </c>
    </row>
    <row r="470" spans="1:10" x14ac:dyDescent="0.3">
      <c r="A470">
        <v>468</v>
      </c>
      <c r="B470">
        <f t="shared" si="15"/>
        <v>94</v>
      </c>
      <c r="C470">
        <f t="shared" si="14"/>
        <v>4</v>
      </c>
      <c r="D470">
        <v>9026</v>
      </c>
      <c r="E470" s="1">
        <f>IF(C470=1,VLOOKUP(B470,balance!$AU:$AZ,2,FALSE),IF(C470=2,VLOOKUP(B470,balance!$AU:$AZ,3,FALSE),IF(C470=3,VLOOKUP(B470,balance!$AU:$AZ,4,FALSE),IF(C470=4,VLOOKUP(B470,balance!$AU:$AZ,5,FALSE),IF(C470=5,VLOOKUP(B470-1,balance!$AU:$AZ,6,FALSE),0)))))</f>
        <v>2500</v>
      </c>
      <c r="F470">
        <v>53</v>
      </c>
      <c r="G470">
        <f>IF(C470=1,VLOOKUP(FoxFire!B470,balance!$U:$Z,2,FALSE),IF(C470=2,VLOOKUP(B470,balance!$U:$Z,3,FALSE),IF(C470=3,VLOOKUP(B470,balance!$U:$Z,4,FALSE),IF(C470=4,VLOOKUP(B470,balance!$U:$Z,5,FALSE),IF(C470=5,VLOOKUP(B470-1,balance!$U:$Z,6,FALSE),0)))))/100</f>
        <v>1.9300000000000001E-3</v>
      </c>
      <c r="H470">
        <v>2</v>
      </c>
      <c r="I470" s="1">
        <f>IF(C470=1,VLOOKUP(FoxFire!B470,balance!$AF:$AJ,2,FALSE),IF(C470=2,VLOOKUP(B470,balance!$AF:$AJ,3,FALSE),IF(C470=3,VLOOKUP(B470,balance!$AF:$AJ,4,FALSE),IF(C470=4,VLOOKUP(B470,balance!$AF:$AJ,5,FALSE),IF(C470=5,VLOOKUP(B470,balance!$AF:$AK,6,FALSE),0)))))*1000000000000</f>
        <v>687500000000</v>
      </c>
      <c r="J470">
        <f>VLOOKUP(B470,balance!AU:BD,10,FALSE)</f>
        <v>1002720</v>
      </c>
    </row>
    <row r="471" spans="1:10" x14ac:dyDescent="0.3">
      <c r="A471">
        <v>469</v>
      </c>
      <c r="B471">
        <f t="shared" si="15"/>
        <v>95</v>
      </c>
      <c r="C471">
        <f t="shared" si="14"/>
        <v>5</v>
      </c>
      <c r="D471">
        <v>9026</v>
      </c>
      <c r="E471" s="1">
        <f>IF(C471=1,VLOOKUP(B471,balance!$AU:$AZ,2,FALSE),IF(C471=2,VLOOKUP(B471,balance!$AU:$AZ,3,FALSE),IF(C471=3,VLOOKUP(B471,balance!$AU:$AZ,4,FALSE),IF(C471=4,VLOOKUP(B471,balance!$AU:$AZ,5,FALSE),IF(C471=5,VLOOKUP(B471-1,balance!$AU:$AZ,6,FALSE),0)))))</f>
        <v>23000</v>
      </c>
      <c r="F471">
        <v>53</v>
      </c>
      <c r="G471">
        <f>IF(C471=1,VLOOKUP(FoxFire!B471,balance!$U:$Z,2,FALSE),IF(C471=2,VLOOKUP(B471,balance!$U:$Z,3,FALSE),IF(C471=3,VLOOKUP(B471,balance!$U:$Z,4,FALSE),IF(C471=4,VLOOKUP(B471,balance!$U:$Z,5,FALSE),IF(C471=5,VLOOKUP(B471-1,balance!$U:$Z,6,FALSE),0)))))/100</f>
        <v>16.985399999999998</v>
      </c>
      <c r="H471">
        <v>2</v>
      </c>
      <c r="I471" s="1">
        <f>IF(C471=1,VLOOKUP(FoxFire!B471,balance!$AF:$AJ,2,FALSE),IF(C471=2,VLOOKUP(B471,balance!$AF:$AJ,3,FALSE),IF(C471=3,VLOOKUP(B471,balance!$AF:$AJ,4,FALSE),IF(C471=4,VLOOKUP(B471,balance!$AF:$AJ,5,FALSE),IF(C471=5,VLOOKUP(B471,balance!$AF:$AK,6,FALSE),0)))))*1000000000000</f>
        <v>2800000000000</v>
      </c>
      <c r="J471">
        <f>VLOOKUP(B471,balance!AU:BD,10,FALSE)</f>
        <v>1029600</v>
      </c>
    </row>
    <row r="472" spans="1:10" x14ac:dyDescent="0.3">
      <c r="A472">
        <v>470</v>
      </c>
      <c r="B472">
        <f t="shared" si="15"/>
        <v>95</v>
      </c>
      <c r="C472">
        <f t="shared" si="14"/>
        <v>1</v>
      </c>
      <c r="D472">
        <v>9026</v>
      </c>
      <c r="E472" s="1">
        <f>IF(C472=1,VLOOKUP(B472,balance!$AU:$AZ,2,FALSE),IF(C472=2,VLOOKUP(B472,balance!$AU:$AZ,3,FALSE),IF(C472=3,VLOOKUP(B472,balance!$AU:$AZ,4,FALSE),IF(C472=4,VLOOKUP(B472,balance!$AU:$AZ,5,FALSE),IF(C472=5,VLOOKUP(B472-1,balance!$AU:$AZ,6,FALSE),0)))))</f>
        <v>2500</v>
      </c>
      <c r="F472">
        <v>53</v>
      </c>
      <c r="G472">
        <f>IF(C472=1,VLOOKUP(FoxFire!B472,balance!$U:$Z,2,FALSE),IF(C472=2,VLOOKUP(B472,balance!$U:$Z,3,FALSE),IF(C472=3,VLOOKUP(B472,balance!$U:$Z,4,FALSE),IF(C472=4,VLOOKUP(B472,balance!$U:$Z,5,FALSE),IF(C472=5,VLOOKUP(B472-1,balance!$U:$Z,6,FALSE),0)))))/100</f>
        <v>1.9400000000000001E-3</v>
      </c>
      <c r="H472">
        <v>2</v>
      </c>
      <c r="I472" s="1">
        <f>IF(C472=1,VLOOKUP(FoxFire!B472,balance!$AF:$AJ,2,FALSE),IF(C472=2,VLOOKUP(B472,balance!$AF:$AJ,3,FALSE),IF(C472=3,VLOOKUP(B472,balance!$AF:$AJ,4,FALSE),IF(C472=4,VLOOKUP(B472,balance!$AF:$AJ,5,FALSE),IF(C472=5,VLOOKUP(B472,balance!$AF:$AK,6,FALSE),0)))))*1000000000000</f>
        <v>700000000000</v>
      </c>
      <c r="J472">
        <f>VLOOKUP(B472,balance!AU:BD,10,FALSE)</f>
        <v>1029600</v>
      </c>
    </row>
    <row r="473" spans="1:10" x14ac:dyDescent="0.3">
      <c r="A473">
        <v>471</v>
      </c>
      <c r="B473">
        <f t="shared" si="15"/>
        <v>95</v>
      </c>
      <c r="C473">
        <f t="shared" si="14"/>
        <v>2</v>
      </c>
      <c r="D473">
        <v>9026</v>
      </c>
      <c r="E473" s="1">
        <f>IF(C473=1,VLOOKUP(B473,balance!$AU:$AZ,2,FALSE),IF(C473=2,VLOOKUP(B473,balance!$AU:$AZ,3,FALSE),IF(C473=3,VLOOKUP(B473,balance!$AU:$AZ,4,FALSE),IF(C473=4,VLOOKUP(B473,balance!$AU:$AZ,5,FALSE),IF(C473=5,VLOOKUP(B473-1,balance!$AU:$AZ,6,FALSE),0)))))</f>
        <v>2500</v>
      </c>
      <c r="F473">
        <v>53</v>
      </c>
      <c r="G473">
        <f>IF(C473=1,VLOOKUP(FoxFire!B473,balance!$U:$Z,2,FALSE),IF(C473=2,VLOOKUP(B473,balance!$U:$Z,3,FALSE),IF(C473=3,VLOOKUP(B473,balance!$U:$Z,4,FALSE),IF(C473=4,VLOOKUP(B473,balance!$U:$Z,5,FALSE),IF(C473=5,VLOOKUP(B473-1,balance!$U:$Z,6,FALSE),0)))))/100</f>
        <v>1.9400000000000001E-3</v>
      </c>
      <c r="H473">
        <v>2</v>
      </c>
      <c r="I473" s="1">
        <f>IF(C473=1,VLOOKUP(FoxFire!B473,balance!$AF:$AJ,2,FALSE),IF(C473=2,VLOOKUP(B473,balance!$AF:$AJ,3,FALSE),IF(C473=3,VLOOKUP(B473,balance!$AF:$AJ,4,FALSE),IF(C473=4,VLOOKUP(B473,balance!$AF:$AJ,5,FALSE),IF(C473=5,VLOOKUP(B473,balance!$AF:$AK,6,FALSE),0)))))*1000000000000</f>
        <v>700000000000</v>
      </c>
      <c r="J473">
        <f>VLOOKUP(B473,balance!AU:BD,10,FALSE)</f>
        <v>1029600</v>
      </c>
    </row>
    <row r="474" spans="1:10" x14ac:dyDescent="0.3">
      <c r="A474">
        <v>472</v>
      </c>
      <c r="B474">
        <f t="shared" si="15"/>
        <v>95</v>
      </c>
      <c r="C474">
        <f t="shared" si="14"/>
        <v>3</v>
      </c>
      <c r="D474">
        <v>9026</v>
      </c>
      <c r="E474" s="1">
        <f>IF(C474=1,VLOOKUP(B474,balance!$AU:$AZ,2,FALSE),IF(C474=2,VLOOKUP(B474,balance!$AU:$AZ,3,FALSE),IF(C474=3,VLOOKUP(B474,balance!$AU:$AZ,4,FALSE),IF(C474=4,VLOOKUP(B474,balance!$AU:$AZ,5,FALSE),IF(C474=5,VLOOKUP(B474-1,balance!$AU:$AZ,6,FALSE),0)))))</f>
        <v>2500</v>
      </c>
      <c r="F474">
        <v>53</v>
      </c>
      <c r="G474">
        <f>IF(C474=1,VLOOKUP(FoxFire!B474,balance!$U:$Z,2,FALSE),IF(C474=2,VLOOKUP(B474,balance!$U:$Z,3,FALSE),IF(C474=3,VLOOKUP(B474,balance!$U:$Z,4,FALSE),IF(C474=4,VLOOKUP(B474,balance!$U:$Z,5,FALSE),IF(C474=5,VLOOKUP(B474-1,balance!$U:$Z,6,FALSE),0)))))/100</f>
        <v>1.9400000000000001E-3</v>
      </c>
      <c r="H474">
        <v>2</v>
      </c>
      <c r="I474" s="1">
        <f>IF(C474=1,VLOOKUP(FoxFire!B474,balance!$AF:$AJ,2,FALSE),IF(C474=2,VLOOKUP(B474,balance!$AF:$AJ,3,FALSE),IF(C474=3,VLOOKUP(B474,balance!$AF:$AJ,4,FALSE),IF(C474=4,VLOOKUP(B474,balance!$AF:$AJ,5,FALSE),IF(C474=5,VLOOKUP(B474,balance!$AF:$AK,6,FALSE),0)))))*1000000000000</f>
        <v>700000000000</v>
      </c>
      <c r="J474">
        <f>VLOOKUP(B474,balance!AU:BD,10,FALSE)</f>
        <v>1029600</v>
      </c>
    </row>
    <row r="475" spans="1:10" x14ac:dyDescent="0.3">
      <c r="A475">
        <v>473</v>
      </c>
      <c r="B475">
        <f t="shared" si="15"/>
        <v>95</v>
      </c>
      <c r="C475">
        <f t="shared" si="14"/>
        <v>4</v>
      </c>
      <c r="D475">
        <v>9026</v>
      </c>
      <c r="E475" s="1">
        <f>IF(C475=1,VLOOKUP(B475,balance!$AU:$AZ,2,FALSE),IF(C475=2,VLOOKUP(B475,balance!$AU:$AZ,3,FALSE),IF(C475=3,VLOOKUP(B475,balance!$AU:$AZ,4,FALSE),IF(C475=4,VLOOKUP(B475,balance!$AU:$AZ,5,FALSE),IF(C475=5,VLOOKUP(B475-1,balance!$AU:$AZ,6,FALSE),0)))))</f>
        <v>2500</v>
      </c>
      <c r="F475">
        <v>53</v>
      </c>
      <c r="G475">
        <f>IF(C475=1,VLOOKUP(FoxFire!B475,balance!$U:$Z,2,FALSE),IF(C475=2,VLOOKUP(B475,balance!$U:$Z,3,FALSE),IF(C475=3,VLOOKUP(B475,balance!$U:$Z,4,FALSE),IF(C475=4,VLOOKUP(B475,balance!$U:$Z,5,FALSE),IF(C475=5,VLOOKUP(B475-1,balance!$U:$Z,6,FALSE),0)))))/100</f>
        <v>1.9400000000000001E-3</v>
      </c>
      <c r="H475">
        <v>2</v>
      </c>
      <c r="I475" s="1">
        <f>IF(C475=1,VLOOKUP(FoxFire!B475,balance!$AF:$AJ,2,FALSE),IF(C475=2,VLOOKUP(B475,balance!$AF:$AJ,3,FALSE),IF(C475=3,VLOOKUP(B475,balance!$AF:$AJ,4,FALSE),IF(C475=4,VLOOKUP(B475,balance!$AF:$AJ,5,FALSE),IF(C475=5,VLOOKUP(B475,balance!$AF:$AK,6,FALSE),0)))))*1000000000000</f>
        <v>700000000000</v>
      </c>
      <c r="J475">
        <f>VLOOKUP(B475,balance!AU:BD,10,FALSE)</f>
        <v>1029600</v>
      </c>
    </row>
    <row r="476" spans="1:10" x14ac:dyDescent="0.3">
      <c r="A476">
        <v>474</v>
      </c>
      <c r="B476">
        <f t="shared" si="15"/>
        <v>96</v>
      </c>
      <c r="C476">
        <f t="shared" si="14"/>
        <v>5</v>
      </c>
      <c r="D476">
        <v>9026</v>
      </c>
      <c r="E476" s="1">
        <f>IF(C476=1,VLOOKUP(B476,balance!$AU:$AZ,2,FALSE),IF(C476=2,VLOOKUP(B476,balance!$AU:$AZ,3,FALSE),IF(C476=3,VLOOKUP(B476,balance!$AU:$AZ,4,FALSE),IF(C476=4,VLOOKUP(B476,balance!$AU:$AZ,5,FALSE),IF(C476=5,VLOOKUP(B476-1,balance!$AU:$AZ,6,FALSE),0)))))</f>
        <v>25000</v>
      </c>
      <c r="F476">
        <v>53</v>
      </c>
      <c r="G476">
        <f>IF(C476=1,VLOOKUP(FoxFire!B476,balance!$U:$Z,2,FALSE),IF(C476=2,VLOOKUP(B476,balance!$U:$Z,3,FALSE),IF(C476=3,VLOOKUP(B476,balance!$U:$Z,4,FALSE),IF(C476=4,VLOOKUP(B476,balance!$U:$Z,5,FALSE),IF(C476=5,VLOOKUP(B476-1,balance!$U:$Z,6,FALSE),0)))))/100</f>
        <v>18.781600000000001</v>
      </c>
      <c r="H476">
        <v>2</v>
      </c>
      <c r="I476" s="1">
        <f>IF(C476=1,VLOOKUP(FoxFire!B476,balance!$AF:$AJ,2,FALSE),IF(C476=2,VLOOKUP(B476,balance!$AF:$AJ,3,FALSE),IF(C476=3,VLOOKUP(B476,balance!$AF:$AJ,4,FALSE),IF(C476=4,VLOOKUP(B476,balance!$AF:$AJ,5,FALSE),IF(C476=5,VLOOKUP(B476,balance!$AF:$AK,6,FALSE),0)))))*1000000000000</f>
        <v>2850000000000</v>
      </c>
      <c r="J476">
        <f>VLOOKUP(B476,balance!AU:BD,10,FALSE)</f>
        <v>1057600</v>
      </c>
    </row>
    <row r="477" spans="1:10" x14ac:dyDescent="0.3">
      <c r="A477">
        <v>475</v>
      </c>
      <c r="B477">
        <f t="shared" si="15"/>
        <v>96</v>
      </c>
      <c r="C477">
        <f t="shared" si="14"/>
        <v>1</v>
      </c>
      <c r="D477">
        <v>9026</v>
      </c>
      <c r="E477" s="1">
        <f>IF(C477=1,VLOOKUP(B477,balance!$AU:$AZ,2,FALSE),IF(C477=2,VLOOKUP(B477,balance!$AU:$AZ,3,FALSE),IF(C477=3,VLOOKUP(B477,balance!$AU:$AZ,4,FALSE),IF(C477=4,VLOOKUP(B477,balance!$AU:$AZ,5,FALSE),IF(C477=5,VLOOKUP(B477-1,balance!$AU:$AZ,6,FALSE),0)))))</f>
        <v>2500</v>
      </c>
      <c r="F477">
        <v>53</v>
      </c>
      <c r="G477">
        <f>IF(C477=1,VLOOKUP(FoxFire!B477,balance!$U:$Z,2,FALSE),IF(C477=2,VLOOKUP(B477,balance!$U:$Z,3,FALSE),IF(C477=3,VLOOKUP(B477,balance!$U:$Z,4,FALSE),IF(C477=4,VLOOKUP(B477,balance!$U:$Z,5,FALSE),IF(C477=5,VLOOKUP(B477-1,balance!$U:$Z,6,FALSE),0)))))/100</f>
        <v>1.9500000000000001E-3</v>
      </c>
      <c r="H477">
        <v>2</v>
      </c>
      <c r="I477" s="1">
        <f>IF(C477=1,VLOOKUP(FoxFire!B477,balance!$AF:$AJ,2,FALSE),IF(C477=2,VLOOKUP(B477,balance!$AF:$AJ,3,FALSE),IF(C477=3,VLOOKUP(B477,balance!$AF:$AJ,4,FALSE),IF(C477=4,VLOOKUP(B477,balance!$AF:$AJ,5,FALSE),IF(C477=5,VLOOKUP(B477,balance!$AF:$AK,6,FALSE),0)))))*1000000000000</f>
        <v>712500000000</v>
      </c>
      <c r="J477">
        <f>VLOOKUP(B477,balance!AU:BD,10,FALSE)</f>
        <v>1057600</v>
      </c>
    </row>
    <row r="478" spans="1:10" x14ac:dyDescent="0.3">
      <c r="A478">
        <v>476</v>
      </c>
      <c r="B478">
        <f t="shared" si="15"/>
        <v>96</v>
      </c>
      <c r="C478">
        <f t="shared" si="14"/>
        <v>2</v>
      </c>
      <c r="D478">
        <v>9026</v>
      </c>
      <c r="E478" s="1">
        <f>IF(C478=1,VLOOKUP(B478,balance!$AU:$AZ,2,FALSE),IF(C478=2,VLOOKUP(B478,balance!$AU:$AZ,3,FALSE),IF(C478=3,VLOOKUP(B478,balance!$AU:$AZ,4,FALSE),IF(C478=4,VLOOKUP(B478,balance!$AU:$AZ,5,FALSE),IF(C478=5,VLOOKUP(B478-1,balance!$AU:$AZ,6,FALSE),0)))))</f>
        <v>2500</v>
      </c>
      <c r="F478">
        <v>53</v>
      </c>
      <c r="G478">
        <f>IF(C478=1,VLOOKUP(FoxFire!B478,balance!$U:$Z,2,FALSE),IF(C478=2,VLOOKUP(B478,balance!$U:$Z,3,FALSE),IF(C478=3,VLOOKUP(B478,balance!$U:$Z,4,FALSE),IF(C478=4,VLOOKUP(B478,balance!$U:$Z,5,FALSE),IF(C478=5,VLOOKUP(B478-1,balance!$U:$Z,6,FALSE),0)))))/100</f>
        <v>1.9500000000000001E-3</v>
      </c>
      <c r="H478">
        <v>2</v>
      </c>
      <c r="I478" s="1">
        <f>IF(C478=1,VLOOKUP(FoxFire!B478,balance!$AF:$AJ,2,FALSE),IF(C478=2,VLOOKUP(B478,balance!$AF:$AJ,3,FALSE),IF(C478=3,VLOOKUP(B478,balance!$AF:$AJ,4,FALSE),IF(C478=4,VLOOKUP(B478,balance!$AF:$AJ,5,FALSE),IF(C478=5,VLOOKUP(B478,balance!$AF:$AK,6,FALSE),0)))))*1000000000000</f>
        <v>712500000000</v>
      </c>
      <c r="J478">
        <f>VLOOKUP(B478,balance!AU:BD,10,FALSE)</f>
        <v>1057600</v>
      </c>
    </row>
    <row r="479" spans="1:10" x14ac:dyDescent="0.3">
      <c r="A479">
        <v>477</v>
      </c>
      <c r="B479">
        <f t="shared" si="15"/>
        <v>96</v>
      </c>
      <c r="C479">
        <f t="shared" si="14"/>
        <v>3</v>
      </c>
      <c r="D479">
        <v>9026</v>
      </c>
      <c r="E479" s="1">
        <f>IF(C479=1,VLOOKUP(B479,balance!$AU:$AZ,2,FALSE),IF(C479=2,VLOOKUP(B479,balance!$AU:$AZ,3,FALSE),IF(C479=3,VLOOKUP(B479,balance!$AU:$AZ,4,FALSE),IF(C479=4,VLOOKUP(B479,balance!$AU:$AZ,5,FALSE),IF(C479=5,VLOOKUP(B479-1,balance!$AU:$AZ,6,FALSE),0)))))</f>
        <v>2500</v>
      </c>
      <c r="F479">
        <v>53</v>
      </c>
      <c r="G479">
        <f>IF(C479=1,VLOOKUP(FoxFire!B479,balance!$U:$Z,2,FALSE),IF(C479=2,VLOOKUP(B479,balance!$U:$Z,3,FALSE),IF(C479=3,VLOOKUP(B479,balance!$U:$Z,4,FALSE),IF(C479=4,VLOOKUP(B479,balance!$U:$Z,5,FALSE),IF(C479=5,VLOOKUP(B479-1,balance!$U:$Z,6,FALSE),0)))))/100</f>
        <v>1.9500000000000001E-3</v>
      </c>
      <c r="H479">
        <v>2</v>
      </c>
      <c r="I479" s="1">
        <f>IF(C479=1,VLOOKUP(FoxFire!B479,balance!$AF:$AJ,2,FALSE),IF(C479=2,VLOOKUP(B479,balance!$AF:$AJ,3,FALSE),IF(C479=3,VLOOKUP(B479,balance!$AF:$AJ,4,FALSE),IF(C479=4,VLOOKUP(B479,balance!$AF:$AJ,5,FALSE),IF(C479=5,VLOOKUP(B479,balance!$AF:$AK,6,FALSE),0)))))*1000000000000</f>
        <v>712500000000</v>
      </c>
      <c r="J479">
        <f>VLOOKUP(B479,balance!AU:BD,10,FALSE)</f>
        <v>1057600</v>
      </c>
    </row>
    <row r="480" spans="1:10" x14ac:dyDescent="0.3">
      <c r="A480">
        <v>478</v>
      </c>
      <c r="B480">
        <f t="shared" si="15"/>
        <v>96</v>
      </c>
      <c r="C480">
        <f t="shared" si="14"/>
        <v>4</v>
      </c>
      <c r="D480">
        <v>9026</v>
      </c>
      <c r="E480" s="1">
        <f>IF(C480=1,VLOOKUP(B480,balance!$AU:$AZ,2,FALSE),IF(C480=2,VLOOKUP(B480,balance!$AU:$AZ,3,FALSE),IF(C480=3,VLOOKUP(B480,balance!$AU:$AZ,4,FALSE),IF(C480=4,VLOOKUP(B480,balance!$AU:$AZ,5,FALSE),IF(C480=5,VLOOKUP(B480-1,balance!$AU:$AZ,6,FALSE),0)))))</f>
        <v>2500</v>
      </c>
      <c r="F480">
        <v>53</v>
      </c>
      <c r="G480">
        <f>IF(C480=1,VLOOKUP(FoxFire!B480,balance!$U:$Z,2,FALSE),IF(C480=2,VLOOKUP(B480,balance!$U:$Z,3,FALSE),IF(C480=3,VLOOKUP(B480,balance!$U:$Z,4,FALSE),IF(C480=4,VLOOKUP(B480,balance!$U:$Z,5,FALSE),IF(C480=5,VLOOKUP(B480-1,balance!$U:$Z,6,FALSE),0)))))/100</f>
        <v>1.9500000000000001E-3</v>
      </c>
      <c r="H480">
        <v>2</v>
      </c>
      <c r="I480" s="1">
        <f>IF(C480=1,VLOOKUP(FoxFire!B480,balance!$AF:$AJ,2,FALSE),IF(C480=2,VLOOKUP(B480,balance!$AF:$AJ,3,FALSE),IF(C480=3,VLOOKUP(B480,balance!$AF:$AJ,4,FALSE),IF(C480=4,VLOOKUP(B480,balance!$AF:$AJ,5,FALSE),IF(C480=5,VLOOKUP(B480,balance!$AF:$AK,6,FALSE),0)))))*1000000000000</f>
        <v>712500000000</v>
      </c>
      <c r="J480">
        <f>VLOOKUP(B480,balance!AU:BD,10,FALSE)</f>
        <v>1057600</v>
      </c>
    </row>
    <row r="481" spans="1:10" x14ac:dyDescent="0.3">
      <c r="A481">
        <v>479</v>
      </c>
      <c r="B481">
        <f t="shared" si="15"/>
        <v>97</v>
      </c>
      <c r="C481">
        <f t="shared" si="14"/>
        <v>5</v>
      </c>
      <c r="D481">
        <v>9026</v>
      </c>
      <c r="E481" s="1">
        <f>IF(C481=1,VLOOKUP(B481,balance!$AU:$AZ,2,FALSE),IF(C481=2,VLOOKUP(B481,balance!$AU:$AZ,3,FALSE),IF(C481=3,VLOOKUP(B481,balance!$AU:$AZ,4,FALSE),IF(C481=4,VLOOKUP(B481,balance!$AU:$AZ,5,FALSE),IF(C481=5,VLOOKUP(B481-1,balance!$AU:$AZ,6,FALSE),0)))))</f>
        <v>25000</v>
      </c>
      <c r="F481">
        <v>53</v>
      </c>
      <c r="G481">
        <f>IF(C481=1,VLOOKUP(FoxFire!B481,balance!$U:$Z,2,FALSE),IF(C481=2,VLOOKUP(B481,balance!$U:$Z,3,FALSE),IF(C481=3,VLOOKUP(B481,balance!$U:$Z,4,FALSE),IF(C481=4,VLOOKUP(B481,balance!$U:$Z,5,FALSE),IF(C481=5,VLOOKUP(B481-1,balance!$U:$Z,6,FALSE),0)))))/100</f>
        <v>20.767000000000003</v>
      </c>
      <c r="H481">
        <v>2</v>
      </c>
      <c r="I481" s="1">
        <f>IF(C481=1,VLOOKUP(FoxFire!B481,balance!$AF:$AJ,2,FALSE),IF(C481=2,VLOOKUP(B481,balance!$AF:$AJ,3,FALSE),IF(C481=3,VLOOKUP(B481,balance!$AF:$AJ,4,FALSE),IF(C481=4,VLOOKUP(B481,balance!$AF:$AJ,5,FALSE),IF(C481=5,VLOOKUP(B481,balance!$AF:$AK,6,FALSE),0)))))*1000000000000</f>
        <v>2900000000000</v>
      </c>
      <c r="J481">
        <f>VLOOKUP(B481,balance!AU:BD,10,FALSE)</f>
        <v>1086730</v>
      </c>
    </row>
    <row r="482" spans="1:10" x14ac:dyDescent="0.3">
      <c r="A482">
        <v>480</v>
      </c>
      <c r="B482">
        <f t="shared" si="15"/>
        <v>97</v>
      </c>
      <c r="C482">
        <f t="shared" si="14"/>
        <v>1</v>
      </c>
      <c r="D482">
        <v>9026</v>
      </c>
      <c r="E482" s="1">
        <f>IF(C482=1,VLOOKUP(B482,balance!$AU:$AZ,2,FALSE),IF(C482=2,VLOOKUP(B482,balance!$AU:$AZ,3,FALSE),IF(C482=3,VLOOKUP(B482,balance!$AU:$AZ,4,FALSE),IF(C482=4,VLOOKUP(B482,balance!$AU:$AZ,5,FALSE),IF(C482=5,VLOOKUP(B482-1,balance!$AU:$AZ,6,FALSE),0)))))</f>
        <v>2500</v>
      </c>
      <c r="F482">
        <v>53</v>
      </c>
      <c r="G482">
        <f>IF(C482=1,VLOOKUP(FoxFire!B482,balance!$U:$Z,2,FALSE),IF(C482=2,VLOOKUP(B482,balance!$U:$Z,3,FALSE),IF(C482=3,VLOOKUP(B482,balance!$U:$Z,4,FALSE),IF(C482=4,VLOOKUP(B482,balance!$U:$Z,5,FALSE),IF(C482=5,VLOOKUP(B482-1,balance!$U:$Z,6,FALSE),0)))))/100</f>
        <v>1.9599999999999999E-3</v>
      </c>
      <c r="H482">
        <v>2</v>
      </c>
      <c r="I482" s="1">
        <f>IF(C482=1,VLOOKUP(FoxFire!B482,balance!$AF:$AJ,2,FALSE),IF(C482=2,VLOOKUP(B482,balance!$AF:$AJ,3,FALSE),IF(C482=3,VLOOKUP(B482,balance!$AF:$AJ,4,FALSE),IF(C482=4,VLOOKUP(B482,balance!$AF:$AJ,5,FALSE),IF(C482=5,VLOOKUP(B482,balance!$AF:$AK,6,FALSE),0)))))*1000000000000</f>
        <v>725000000000</v>
      </c>
      <c r="J482">
        <f>VLOOKUP(B482,balance!AU:BD,10,FALSE)</f>
        <v>1086730</v>
      </c>
    </row>
    <row r="483" spans="1:10" x14ac:dyDescent="0.3">
      <c r="A483">
        <v>481</v>
      </c>
      <c r="B483">
        <f t="shared" si="15"/>
        <v>97</v>
      </c>
      <c r="C483">
        <f t="shared" si="14"/>
        <v>2</v>
      </c>
      <c r="D483">
        <v>9026</v>
      </c>
      <c r="E483" s="1">
        <f>IF(C483=1,VLOOKUP(B483,balance!$AU:$AZ,2,FALSE),IF(C483=2,VLOOKUP(B483,balance!$AU:$AZ,3,FALSE),IF(C483=3,VLOOKUP(B483,balance!$AU:$AZ,4,FALSE),IF(C483=4,VLOOKUP(B483,balance!$AU:$AZ,5,FALSE),IF(C483=5,VLOOKUP(B483-1,balance!$AU:$AZ,6,FALSE),0)))))</f>
        <v>2500</v>
      </c>
      <c r="F483">
        <v>53</v>
      </c>
      <c r="G483">
        <f>IF(C483=1,VLOOKUP(FoxFire!B483,balance!$U:$Z,2,FALSE),IF(C483=2,VLOOKUP(B483,balance!$U:$Z,3,FALSE),IF(C483=3,VLOOKUP(B483,balance!$U:$Z,4,FALSE),IF(C483=4,VLOOKUP(B483,balance!$U:$Z,5,FALSE),IF(C483=5,VLOOKUP(B483-1,balance!$U:$Z,6,FALSE),0)))))/100</f>
        <v>1.9599999999999999E-3</v>
      </c>
      <c r="H483">
        <v>2</v>
      </c>
      <c r="I483" s="1">
        <f>IF(C483=1,VLOOKUP(FoxFire!B483,balance!$AF:$AJ,2,FALSE),IF(C483=2,VLOOKUP(B483,balance!$AF:$AJ,3,FALSE),IF(C483=3,VLOOKUP(B483,balance!$AF:$AJ,4,FALSE),IF(C483=4,VLOOKUP(B483,balance!$AF:$AJ,5,FALSE),IF(C483=5,VLOOKUP(B483,balance!$AF:$AK,6,FALSE),0)))))*1000000000000</f>
        <v>725000000000</v>
      </c>
      <c r="J483">
        <f>VLOOKUP(B483,balance!AU:BD,10,FALSE)</f>
        <v>1086730</v>
      </c>
    </row>
    <row r="484" spans="1:10" x14ac:dyDescent="0.3">
      <c r="A484">
        <v>482</v>
      </c>
      <c r="B484">
        <f t="shared" si="15"/>
        <v>97</v>
      </c>
      <c r="C484">
        <f t="shared" si="14"/>
        <v>3</v>
      </c>
      <c r="D484">
        <v>9026</v>
      </c>
      <c r="E484" s="1">
        <f>IF(C484=1,VLOOKUP(B484,balance!$AU:$AZ,2,FALSE),IF(C484=2,VLOOKUP(B484,balance!$AU:$AZ,3,FALSE),IF(C484=3,VLOOKUP(B484,balance!$AU:$AZ,4,FALSE),IF(C484=4,VLOOKUP(B484,balance!$AU:$AZ,5,FALSE),IF(C484=5,VLOOKUP(B484-1,balance!$AU:$AZ,6,FALSE),0)))))</f>
        <v>2500</v>
      </c>
      <c r="F484">
        <v>53</v>
      </c>
      <c r="G484">
        <f>IF(C484=1,VLOOKUP(FoxFire!B484,balance!$U:$Z,2,FALSE),IF(C484=2,VLOOKUP(B484,balance!$U:$Z,3,FALSE),IF(C484=3,VLOOKUP(B484,balance!$U:$Z,4,FALSE),IF(C484=4,VLOOKUP(B484,balance!$U:$Z,5,FALSE),IF(C484=5,VLOOKUP(B484-1,balance!$U:$Z,6,FALSE),0)))))/100</f>
        <v>1.9599999999999999E-3</v>
      </c>
      <c r="H484">
        <v>2</v>
      </c>
      <c r="I484" s="1">
        <f>IF(C484=1,VLOOKUP(FoxFire!B484,balance!$AF:$AJ,2,FALSE),IF(C484=2,VLOOKUP(B484,balance!$AF:$AJ,3,FALSE),IF(C484=3,VLOOKUP(B484,balance!$AF:$AJ,4,FALSE),IF(C484=4,VLOOKUP(B484,balance!$AF:$AJ,5,FALSE),IF(C484=5,VLOOKUP(B484,balance!$AF:$AK,6,FALSE),0)))))*1000000000000</f>
        <v>725000000000</v>
      </c>
      <c r="J484">
        <f>VLOOKUP(B484,balance!AU:BD,10,FALSE)</f>
        <v>1086730</v>
      </c>
    </row>
    <row r="485" spans="1:10" x14ac:dyDescent="0.3">
      <c r="A485">
        <v>483</v>
      </c>
      <c r="B485">
        <f t="shared" si="15"/>
        <v>97</v>
      </c>
      <c r="C485">
        <f t="shared" si="14"/>
        <v>4</v>
      </c>
      <c r="D485">
        <v>9026</v>
      </c>
      <c r="E485" s="1">
        <f>IF(C485=1,VLOOKUP(B485,balance!$AU:$AZ,2,FALSE),IF(C485=2,VLOOKUP(B485,balance!$AU:$AZ,3,FALSE),IF(C485=3,VLOOKUP(B485,balance!$AU:$AZ,4,FALSE),IF(C485=4,VLOOKUP(B485,balance!$AU:$AZ,5,FALSE),IF(C485=5,VLOOKUP(B485-1,balance!$AU:$AZ,6,FALSE),0)))))</f>
        <v>2500</v>
      </c>
      <c r="F485">
        <v>53</v>
      </c>
      <c r="G485">
        <f>IF(C485=1,VLOOKUP(FoxFire!B485,balance!$U:$Z,2,FALSE),IF(C485=2,VLOOKUP(B485,balance!$U:$Z,3,FALSE),IF(C485=3,VLOOKUP(B485,balance!$U:$Z,4,FALSE),IF(C485=4,VLOOKUP(B485,balance!$U:$Z,5,FALSE),IF(C485=5,VLOOKUP(B485-1,balance!$U:$Z,6,FALSE),0)))))/100</f>
        <v>1.9599999999999999E-3</v>
      </c>
      <c r="H485">
        <v>2</v>
      </c>
      <c r="I485" s="1">
        <f>IF(C485=1,VLOOKUP(FoxFire!B485,balance!$AF:$AJ,2,FALSE),IF(C485=2,VLOOKUP(B485,balance!$AF:$AJ,3,FALSE),IF(C485=3,VLOOKUP(B485,balance!$AF:$AJ,4,FALSE),IF(C485=4,VLOOKUP(B485,balance!$AF:$AJ,5,FALSE),IF(C485=5,VLOOKUP(B485,balance!$AF:$AK,6,FALSE),0)))))*1000000000000</f>
        <v>725000000000</v>
      </c>
      <c r="J485">
        <f>VLOOKUP(B485,balance!AU:BD,10,FALSE)</f>
        <v>1086730</v>
      </c>
    </row>
    <row r="486" spans="1:10" x14ac:dyDescent="0.3">
      <c r="A486">
        <v>484</v>
      </c>
      <c r="B486">
        <f t="shared" si="15"/>
        <v>98</v>
      </c>
      <c r="C486">
        <f t="shared" si="14"/>
        <v>5</v>
      </c>
      <c r="D486">
        <v>9026</v>
      </c>
      <c r="E486" s="1">
        <f>IF(C486=1,VLOOKUP(B486,balance!$AU:$AZ,2,FALSE),IF(C486=2,VLOOKUP(B486,balance!$AU:$AZ,3,FALSE),IF(C486=3,VLOOKUP(B486,balance!$AU:$AZ,4,FALSE),IF(C486=4,VLOOKUP(B486,balance!$AU:$AZ,5,FALSE),IF(C486=5,VLOOKUP(B486-1,balance!$AU:$AZ,6,FALSE),0)))))</f>
        <v>25000</v>
      </c>
      <c r="F486">
        <v>53</v>
      </c>
      <c r="G486">
        <f>IF(C486=1,VLOOKUP(FoxFire!B486,balance!$U:$Z,2,FALSE),IF(C486=2,VLOOKUP(B486,balance!$U:$Z,3,FALSE),IF(C486=3,VLOOKUP(B486,balance!$U:$Z,4,FALSE),IF(C486=4,VLOOKUP(B486,balance!$U:$Z,5,FALSE),IF(C486=5,VLOOKUP(B486-1,balance!$U:$Z,6,FALSE),0)))))/100</f>
        <v>22.961600000000004</v>
      </c>
      <c r="H486">
        <v>2</v>
      </c>
      <c r="I486" s="1">
        <f>IF(C486=1,VLOOKUP(FoxFire!B486,balance!$AF:$AJ,2,FALSE),IF(C486=2,VLOOKUP(B486,balance!$AF:$AJ,3,FALSE),IF(C486=3,VLOOKUP(B486,balance!$AF:$AJ,4,FALSE),IF(C486=4,VLOOKUP(B486,balance!$AF:$AJ,5,FALSE),IF(C486=5,VLOOKUP(B486,balance!$AF:$AK,6,FALSE),0)))))*1000000000000</f>
        <v>2950000000000</v>
      </c>
      <c r="J486">
        <f>VLOOKUP(B486,balance!AU:BD,10,FALSE)</f>
        <v>1117000</v>
      </c>
    </row>
    <row r="487" spans="1:10" x14ac:dyDescent="0.3">
      <c r="A487">
        <v>485</v>
      </c>
      <c r="B487">
        <f t="shared" si="15"/>
        <v>98</v>
      </c>
      <c r="C487">
        <f t="shared" si="14"/>
        <v>1</v>
      </c>
      <c r="D487">
        <v>9026</v>
      </c>
      <c r="E487" s="1">
        <f>IF(C487=1,VLOOKUP(B487,balance!$AU:$AZ,2,FALSE),IF(C487=2,VLOOKUP(B487,balance!$AU:$AZ,3,FALSE),IF(C487=3,VLOOKUP(B487,balance!$AU:$AZ,4,FALSE),IF(C487=4,VLOOKUP(B487,balance!$AU:$AZ,5,FALSE),IF(C487=5,VLOOKUP(B487-1,balance!$AU:$AZ,6,FALSE),0)))))</f>
        <v>2500</v>
      </c>
      <c r="F487">
        <v>53</v>
      </c>
      <c r="G487">
        <f>IF(C487=1,VLOOKUP(FoxFire!B487,balance!$U:$Z,2,FALSE),IF(C487=2,VLOOKUP(B487,balance!$U:$Z,3,FALSE),IF(C487=3,VLOOKUP(B487,balance!$U:$Z,4,FALSE),IF(C487=4,VLOOKUP(B487,balance!$U:$Z,5,FALSE),IF(C487=5,VLOOKUP(B487-1,balance!$U:$Z,6,FALSE),0)))))/100</f>
        <v>1.97E-3</v>
      </c>
      <c r="H487">
        <v>2</v>
      </c>
      <c r="I487" s="1">
        <f>IF(C487=1,VLOOKUP(FoxFire!B487,balance!$AF:$AJ,2,FALSE),IF(C487=2,VLOOKUP(B487,balance!$AF:$AJ,3,FALSE),IF(C487=3,VLOOKUP(B487,balance!$AF:$AJ,4,FALSE),IF(C487=4,VLOOKUP(B487,balance!$AF:$AJ,5,FALSE),IF(C487=5,VLOOKUP(B487,balance!$AF:$AK,6,FALSE),0)))))*1000000000000</f>
        <v>737500000000</v>
      </c>
      <c r="J487">
        <f>VLOOKUP(B487,balance!AU:BD,10,FALSE)</f>
        <v>1117000</v>
      </c>
    </row>
    <row r="488" spans="1:10" x14ac:dyDescent="0.3">
      <c r="A488">
        <v>486</v>
      </c>
      <c r="B488">
        <f t="shared" si="15"/>
        <v>98</v>
      </c>
      <c r="C488">
        <f t="shared" si="14"/>
        <v>2</v>
      </c>
      <c r="D488">
        <v>9026</v>
      </c>
      <c r="E488" s="1">
        <f>IF(C488=1,VLOOKUP(B488,balance!$AU:$AZ,2,FALSE),IF(C488=2,VLOOKUP(B488,balance!$AU:$AZ,3,FALSE),IF(C488=3,VLOOKUP(B488,balance!$AU:$AZ,4,FALSE),IF(C488=4,VLOOKUP(B488,balance!$AU:$AZ,5,FALSE),IF(C488=5,VLOOKUP(B488-1,balance!$AU:$AZ,6,FALSE),0)))))</f>
        <v>2500</v>
      </c>
      <c r="F488">
        <v>53</v>
      </c>
      <c r="G488">
        <f>IF(C488=1,VLOOKUP(FoxFire!B488,balance!$U:$Z,2,FALSE),IF(C488=2,VLOOKUP(B488,balance!$U:$Z,3,FALSE),IF(C488=3,VLOOKUP(B488,balance!$U:$Z,4,FALSE),IF(C488=4,VLOOKUP(B488,balance!$U:$Z,5,FALSE),IF(C488=5,VLOOKUP(B488-1,balance!$U:$Z,6,FALSE),0)))))/100</f>
        <v>1.97E-3</v>
      </c>
      <c r="H488">
        <v>2</v>
      </c>
      <c r="I488" s="1">
        <f>IF(C488=1,VLOOKUP(FoxFire!B488,balance!$AF:$AJ,2,FALSE),IF(C488=2,VLOOKUP(B488,balance!$AF:$AJ,3,FALSE),IF(C488=3,VLOOKUP(B488,balance!$AF:$AJ,4,FALSE),IF(C488=4,VLOOKUP(B488,balance!$AF:$AJ,5,FALSE),IF(C488=5,VLOOKUP(B488,balance!$AF:$AK,6,FALSE),0)))))*1000000000000</f>
        <v>737500000000</v>
      </c>
      <c r="J488">
        <f>VLOOKUP(B488,balance!AU:BD,10,FALSE)</f>
        <v>1117000</v>
      </c>
    </row>
    <row r="489" spans="1:10" x14ac:dyDescent="0.3">
      <c r="A489">
        <v>487</v>
      </c>
      <c r="B489">
        <f t="shared" si="15"/>
        <v>98</v>
      </c>
      <c r="C489">
        <f t="shared" si="14"/>
        <v>3</v>
      </c>
      <c r="D489">
        <v>9026</v>
      </c>
      <c r="E489" s="1">
        <f>IF(C489=1,VLOOKUP(B489,balance!$AU:$AZ,2,FALSE),IF(C489=2,VLOOKUP(B489,balance!$AU:$AZ,3,FALSE),IF(C489=3,VLOOKUP(B489,balance!$AU:$AZ,4,FALSE),IF(C489=4,VLOOKUP(B489,balance!$AU:$AZ,5,FALSE),IF(C489=5,VLOOKUP(B489-1,balance!$AU:$AZ,6,FALSE),0)))))</f>
        <v>2500</v>
      </c>
      <c r="F489">
        <v>53</v>
      </c>
      <c r="G489">
        <f>IF(C489=1,VLOOKUP(FoxFire!B489,balance!$U:$Z,2,FALSE),IF(C489=2,VLOOKUP(B489,balance!$U:$Z,3,FALSE),IF(C489=3,VLOOKUP(B489,balance!$U:$Z,4,FALSE),IF(C489=4,VLOOKUP(B489,balance!$U:$Z,5,FALSE),IF(C489=5,VLOOKUP(B489-1,balance!$U:$Z,6,FALSE),0)))))/100</f>
        <v>1.97E-3</v>
      </c>
      <c r="H489">
        <v>2</v>
      </c>
      <c r="I489" s="1">
        <f>IF(C489=1,VLOOKUP(FoxFire!B489,balance!$AF:$AJ,2,FALSE),IF(C489=2,VLOOKUP(B489,balance!$AF:$AJ,3,FALSE),IF(C489=3,VLOOKUP(B489,balance!$AF:$AJ,4,FALSE),IF(C489=4,VLOOKUP(B489,balance!$AF:$AJ,5,FALSE),IF(C489=5,VLOOKUP(B489,balance!$AF:$AK,6,FALSE),0)))))*1000000000000</f>
        <v>737500000000</v>
      </c>
      <c r="J489">
        <f>VLOOKUP(B489,balance!AU:BD,10,FALSE)</f>
        <v>1117000</v>
      </c>
    </row>
    <row r="490" spans="1:10" x14ac:dyDescent="0.3">
      <c r="A490">
        <v>488</v>
      </c>
      <c r="B490">
        <f t="shared" si="15"/>
        <v>98</v>
      </c>
      <c r="C490">
        <f t="shared" si="14"/>
        <v>4</v>
      </c>
      <c r="D490">
        <v>9026</v>
      </c>
      <c r="E490" s="1">
        <f>IF(C490=1,VLOOKUP(B490,balance!$AU:$AZ,2,FALSE),IF(C490=2,VLOOKUP(B490,balance!$AU:$AZ,3,FALSE),IF(C490=3,VLOOKUP(B490,balance!$AU:$AZ,4,FALSE),IF(C490=4,VLOOKUP(B490,balance!$AU:$AZ,5,FALSE),IF(C490=5,VLOOKUP(B490-1,balance!$AU:$AZ,6,FALSE),0)))))</f>
        <v>2500</v>
      </c>
      <c r="F490">
        <v>53</v>
      </c>
      <c r="G490">
        <f>IF(C490=1,VLOOKUP(FoxFire!B490,balance!$U:$Z,2,FALSE),IF(C490=2,VLOOKUP(B490,balance!$U:$Z,3,FALSE),IF(C490=3,VLOOKUP(B490,balance!$U:$Z,4,FALSE),IF(C490=4,VLOOKUP(B490,balance!$U:$Z,5,FALSE),IF(C490=5,VLOOKUP(B490-1,balance!$U:$Z,6,FALSE),0)))))/100</f>
        <v>1.97E-3</v>
      </c>
      <c r="H490">
        <v>2</v>
      </c>
      <c r="I490" s="1">
        <f>IF(C490=1,VLOOKUP(FoxFire!B490,balance!$AF:$AJ,2,FALSE),IF(C490=2,VLOOKUP(B490,balance!$AF:$AJ,3,FALSE),IF(C490=3,VLOOKUP(B490,balance!$AF:$AJ,4,FALSE),IF(C490=4,VLOOKUP(B490,balance!$AF:$AJ,5,FALSE),IF(C490=5,VLOOKUP(B490,balance!$AF:$AK,6,FALSE),0)))))*1000000000000</f>
        <v>737500000000</v>
      </c>
      <c r="J490">
        <f>VLOOKUP(B490,balance!AU:BD,10,FALSE)</f>
        <v>1117000</v>
      </c>
    </row>
    <row r="491" spans="1:10" x14ac:dyDescent="0.3">
      <c r="A491">
        <v>489</v>
      </c>
      <c r="B491">
        <f t="shared" si="15"/>
        <v>99</v>
      </c>
      <c r="C491">
        <f t="shared" si="14"/>
        <v>5</v>
      </c>
      <c r="D491">
        <v>9026</v>
      </c>
      <c r="E491" s="1">
        <f>IF(C491=1,VLOOKUP(B491,balance!$AU:$AZ,2,FALSE),IF(C491=2,VLOOKUP(B491,balance!$AU:$AZ,3,FALSE),IF(C491=3,VLOOKUP(B491,balance!$AU:$AZ,4,FALSE),IF(C491=4,VLOOKUP(B491,balance!$AU:$AZ,5,FALSE),IF(C491=5,VLOOKUP(B491-1,balance!$AU:$AZ,6,FALSE),0)))))</f>
        <v>25000</v>
      </c>
      <c r="F491">
        <v>53</v>
      </c>
      <c r="G491">
        <f>IF(C491=1,VLOOKUP(FoxFire!B491,balance!$U:$Z,2,FALSE),IF(C491=2,VLOOKUP(B491,balance!$U:$Z,3,FALSE),IF(C491=3,VLOOKUP(B491,balance!$U:$Z,4,FALSE),IF(C491=4,VLOOKUP(B491,balance!$U:$Z,5,FALSE),IF(C491=5,VLOOKUP(B491-1,balance!$U:$Z,6,FALSE),0)))))/100</f>
        <v>25.387400000000003</v>
      </c>
      <c r="H491">
        <v>2</v>
      </c>
      <c r="I491" s="1">
        <f>IF(C491=1,VLOOKUP(FoxFire!B491,balance!$AF:$AJ,2,FALSE),IF(C491=2,VLOOKUP(B491,balance!$AF:$AJ,3,FALSE),IF(C491=3,VLOOKUP(B491,balance!$AF:$AJ,4,FALSE),IF(C491=4,VLOOKUP(B491,balance!$AF:$AJ,5,FALSE),IF(C491=5,VLOOKUP(B491,balance!$AF:$AK,6,FALSE),0)))))*1000000000000</f>
        <v>3000000000000</v>
      </c>
      <c r="J491">
        <f>VLOOKUP(B491,balance!AU:BD,10,FALSE)</f>
        <v>1148420</v>
      </c>
    </row>
    <row r="492" spans="1:10" x14ac:dyDescent="0.3">
      <c r="A492">
        <v>490</v>
      </c>
      <c r="B492">
        <f t="shared" si="15"/>
        <v>99</v>
      </c>
      <c r="C492">
        <f t="shared" si="14"/>
        <v>1</v>
      </c>
      <c r="D492">
        <v>9026</v>
      </c>
      <c r="E492" s="1">
        <f>IF(C492=1,VLOOKUP(B492,balance!$AU:$AZ,2,FALSE),IF(C492=2,VLOOKUP(B492,balance!$AU:$AZ,3,FALSE),IF(C492=3,VLOOKUP(B492,balance!$AU:$AZ,4,FALSE),IF(C492=4,VLOOKUP(B492,balance!$AU:$AZ,5,FALSE),IF(C492=5,VLOOKUP(B492-1,balance!$AU:$AZ,6,FALSE),0)))))</f>
        <v>2500</v>
      </c>
      <c r="F492">
        <v>53</v>
      </c>
      <c r="G492">
        <f>IF(C492=1,VLOOKUP(FoxFire!B492,balance!$U:$Z,2,FALSE),IF(C492=2,VLOOKUP(B492,balance!$U:$Z,3,FALSE),IF(C492=3,VLOOKUP(B492,balance!$U:$Z,4,FALSE),IF(C492=4,VLOOKUP(B492,balance!$U:$Z,5,FALSE),IF(C492=5,VLOOKUP(B492-1,balance!$U:$Z,6,FALSE),0)))))/100</f>
        <v>1.98E-3</v>
      </c>
      <c r="H492">
        <v>2</v>
      </c>
      <c r="I492" s="1">
        <f>IF(C492=1,VLOOKUP(FoxFire!B492,balance!$AF:$AJ,2,FALSE),IF(C492=2,VLOOKUP(B492,balance!$AF:$AJ,3,FALSE),IF(C492=3,VLOOKUP(B492,balance!$AF:$AJ,4,FALSE),IF(C492=4,VLOOKUP(B492,balance!$AF:$AJ,5,FALSE),IF(C492=5,VLOOKUP(B492,balance!$AF:$AK,6,FALSE),0)))))*1000000000000</f>
        <v>750000000000</v>
      </c>
      <c r="J492">
        <f>VLOOKUP(B492,balance!AU:BD,10,FALSE)</f>
        <v>1148420</v>
      </c>
    </row>
    <row r="493" spans="1:10" x14ac:dyDescent="0.3">
      <c r="A493">
        <v>491</v>
      </c>
      <c r="B493">
        <f t="shared" si="15"/>
        <v>99</v>
      </c>
      <c r="C493">
        <f t="shared" si="14"/>
        <v>2</v>
      </c>
      <c r="D493">
        <v>9026</v>
      </c>
      <c r="E493" s="1">
        <f>IF(C493=1,VLOOKUP(B493,balance!$AU:$AZ,2,FALSE),IF(C493=2,VLOOKUP(B493,balance!$AU:$AZ,3,FALSE),IF(C493=3,VLOOKUP(B493,balance!$AU:$AZ,4,FALSE),IF(C493=4,VLOOKUP(B493,balance!$AU:$AZ,5,FALSE),IF(C493=5,VLOOKUP(B493-1,balance!$AU:$AZ,6,FALSE),0)))))</f>
        <v>2500</v>
      </c>
      <c r="F493">
        <v>53</v>
      </c>
      <c r="G493">
        <f>IF(C493=1,VLOOKUP(FoxFire!B493,balance!$U:$Z,2,FALSE),IF(C493=2,VLOOKUP(B493,balance!$U:$Z,3,FALSE),IF(C493=3,VLOOKUP(B493,balance!$U:$Z,4,FALSE),IF(C493=4,VLOOKUP(B493,balance!$U:$Z,5,FALSE),IF(C493=5,VLOOKUP(B493-1,balance!$U:$Z,6,FALSE),0)))))/100</f>
        <v>1.98E-3</v>
      </c>
      <c r="H493">
        <v>2</v>
      </c>
      <c r="I493" s="1">
        <f>IF(C493=1,VLOOKUP(FoxFire!B493,balance!$AF:$AJ,2,FALSE),IF(C493=2,VLOOKUP(B493,balance!$AF:$AJ,3,FALSE),IF(C493=3,VLOOKUP(B493,balance!$AF:$AJ,4,FALSE),IF(C493=4,VLOOKUP(B493,balance!$AF:$AJ,5,FALSE),IF(C493=5,VLOOKUP(B493,balance!$AF:$AK,6,FALSE),0)))))*1000000000000</f>
        <v>750000000000</v>
      </c>
      <c r="J493">
        <f>VLOOKUP(B493,balance!AU:BD,10,FALSE)</f>
        <v>1148420</v>
      </c>
    </row>
    <row r="494" spans="1:10" x14ac:dyDescent="0.3">
      <c r="A494">
        <v>492</v>
      </c>
      <c r="B494">
        <f t="shared" si="15"/>
        <v>99</v>
      </c>
      <c r="C494">
        <f t="shared" si="14"/>
        <v>3</v>
      </c>
      <c r="D494">
        <v>9026</v>
      </c>
      <c r="E494" s="1">
        <f>IF(C494=1,VLOOKUP(B494,balance!$AU:$AZ,2,FALSE),IF(C494=2,VLOOKUP(B494,balance!$AU:$AZ,3,FALSE),IF(C494=3,VLOOKUP(B494,balance!$AU:$AZ,4,FALSE),IF(C494=4,VLOOKUP(B494,balance!$AU:$AZ,5,FALSE),IF(C494=5,VLOOKUP(B494-1,balance!$AU:$AZ,6,FALSE),0)))))</f>
        <v>2500</v>
      </c>
      <c r="F494">
        <v>53</v>
      </c>
      <c r="G494">
        <f>IF(C494=1,VLOOKUP(FoxFire!B494,balance!$U:$Z,2,FALSE),IF(C494=2,VLOOKUP(B494,balance!$U:$Z,3,FALSE),IF(C494=3,VLOOKUP(B494,balance!$U:$Z,4,FALSE),IF(C494=4,VLOOKUP(B494,balance!$U:$Z,5,FALSE),IF(C494=5,VLOOKUP(B494-1,balance!$U:$Z,6,FALSE),0)))))/100</f>
        <v>1.98E-3</v>
      </c>
      <c r="H494">
        <v>2</v>
      </c>
      <c r="I494" s="1">
        <f>IF(C494=1,VLOOKUP(FoxFire!B494,balance!$AF:$AJ,2,FALSE),IF(C494=2,VLOOKUP(B494,balance!$AF:$AJ,3,FALSE),IF(C494=3,VLOOKUP(B494,balance!$AF:$AJ,4,FALSE),IF(C494=4,VLOOKUP(B494,balance!$AF:$AJ,5,FALSE),IF(C494=5,VLOOKUP(B494,balance!$AF:$AK,6,FALSE),0)))))*1000000000000</f>
        <v>750000000000</v>
      </c>
      <c r="J494">
        <f>VLOOKUP(B494,balance!AU:BD,10,FALSE)</f>
        <v>1148420</v>
      </c>
    </row>
    <row r="495" spans="1:10" x14ac:dyDescent="0.3">
      <c r="A495">
        <v>493</v>
      </c>
      <c r="B495">
        <f t="shared" si="15"/>
        <v>99</v>
      </c>
      <c r="C495">
        <f t="shared" si="14"/>
        <v>4</v>
      </c>
      <c r="D495">
        <v>9026</v>
      </c>
      <c r="E495" s="1">
        <f>IF(C495=1,VLOOKUP(B495,balance!$AU:$AZ,2,FALSE),IF(C495=2,VLOOKUP(B495,balance!$AU:$AZ,3,FALSE),IF(C495=3,VLOOKUP(B495,balance!$AU:$AZ,4,FALSE),IF(C495=4,VLOOKUP(B495,balance!$AU:$AZ,5,FALSE),IF(C495=5,VLOOKUP(B495-1,balance!$AU:$AZ,6,FALSE),0)))))</f>
        <v>2500</v>
      </c>
      <c r="F495">
        <v>53</v>
      </c>
      <c r="G495">
        <f>IF(C495=1,VLOOKUP(FoxFire!B495,balance!$U:$Z,2,FALSE),IF(C495=2,VLOOKUP(B495,balance!$U:$Z,3,FALSE),IF(C495=3,VLOOKUP(B495,balance!$U:$Z,4,FALSE),IF(C495=4,VLOOKUP(B495,balance!$U:$Z,5,FALSE),IF(C495=5,VLOOKUP(B495-1,balance!$U:$Z,6,FALSE),0)))))/100</f>
        <v>1.98E-3</v>
      </c>
      <c r="H495">
        <v>2</v>
      </c>
      <c r="I495" s="1">
        <f>IF(C495=1,VLOOKUP(FoxFire!B495,balance!$AF:$AJ,2,FALSE),IF(C495=2,VLOOKUP(B495,balance!$AF:$AJ,3,FALSE),IF(C495=3,VLOOKUP(B495,balance!$AF:$AJ,4,FALSE),IF(C495=4,VLOOKUP(B495,balance!$AF:$AJ,5,FALSE),IF(C495=5,VLOOKUP(B495,balance!$AF:$AK,6,FALSE),0)))))*1000000000000</f>
        <v>750000000000</v>
      </c>
      <c r="J495">
        <f>VLOOKUP(B495,balance!AU:BD,10,FALSE)</f>
        <v>1148420</v>
      </c>
    </row>
    <row r="496" spans="1:10" x14ac:dyDescent="0.3">
      <c r="A496">
        <v>494</v>
      </c>
      <c r="B496">
        <f t="shared" si="15"/>
        <v>100</v>
      </c>
      <c r="C496">
        <f t="shared" si="14"/>
        <v>5</v>
      </c>
      <c r="D496">
        <v>9026</v>
      </c>
      <c r="E496" s="1">
        <f>IF(C496=1,VLOOKUP(B496,balance!$AU:$AZ,2,FALSE),IF(C496=2,VLOOKUP(B496,balance!$AU:$AZ,3,FALSE),IF(C496=3,VLOOKUP(B496,balance!$AU:$AZ,4,FALSE),IF(C496=4,VLOOKUP(B496,balance!$AU:$AZ,5,FALSE),IF(C496=5,VLOOKUP(B496-1,balance!$AU:$AZ,6,FALSE),0)))))</f>
        <v>25000</v>
      </c>
      <c r="F496">
        <v>53</v>
      </c>
      <c r="G496">
        <f>IF(C496=1,VLOOKUP(FoxFire!B496,balance!$U:$Z,2,FALSE),IF(C496=2,VLOOKUP(B496,balance!$U:$Z,3,FALSE),IF(C496=3,VLOOKUP(B496,balance!$U:$Z,4,FALSE),IF(C496=4,VLOOKUP(B496,balance!$U:$Z,5,FALSE),IF(C496=5,VLOOKUP(B496-1,balance!$U:$Z,6,FALSE),0)))))/100</f>
        <v>28.068700000000003</v>
      </c>
      <c r="H496">
        <v>2</v>
      </c>
      <c r="I496" s="1">
        <f>IF(C496=1,VLOOKUP(FoxFire!B496,balance!$AF:$AJ,2,FALSE),IF(C496=2,VLOOKUP(B496,balance!$AF:$AJ,3,FALSE),IF(C496=3,VLOOKUP(B496,balance!$AF:$AJ,4,FALSE),IF(C496=4,VLOOKUP(B496,balance!$AF:$AJ,5,FALSE),IF(C496=5,VLOOKUP(B496,balance!$AF:$AK,6,FALSE),0)))))*1000000000000</f>
        <v>3060000000000</v>
      </c>
      <c r="J496">
        <f>VLOOKUP(B496,balance!AU:BD,10,FALSE)</f>
        <v>1181000</v>
      </c>
    </row>
    <row r="497" spans="1:10" x14ac:dyDescent="0.3">
      <c r="A497">
        <v>495</v>
      </c>
      <c r="B497">
        <f t="shared" si="15"/>
        <v>100</v>
      </c>
      <c r="C497">
        <f t="shared" si="14"/>
        <v>1</v>
      </c>
      <c r="D497">
        <v>9026</v>
      </c>
      <c r="E497" s="1">
        <f>IF(C497=1,VLOOKUP(B497,balance!$AU:$AZ,2,FALSE),IF(C497=2,VLOOKUP(B497,balance!$AU:$AZ,3,FALSE),IF(C497=3,VLOOKUP(B497,balance!$AU:$AZ,4,FALSE),IF(C497=4,VLOOKUP(B497,balance!$AU:$AZ,5,FALSE),IF(C497=5,VLOOKUP(B497-1,balance!$AU:$AZ,6,FALSE),0)))))</f>
        <v>2500</v>
      </c>
      <c r="F497">
        <v>53</v>
      </c>
      <c r="G497">
        <f>IF(C497=1,VLOOKUP(FoxFire!B497,balance!$U:$Z,2,FALSE),IF(C497=2,VLOOKUP(B497,balance!$U:$Z,3,FALSE),IF(C497=3,VLOOKUP(B497,balance!$U:$Z,4,FALSE),IF(C497=4,VLOOKUP(B497,balance!$U:$Z,5,FALSE),IF(C497=5,VLOOKUP(B497-1,balance!$U:$Z,6,FALSE),0)))))/100</f>
        <v>1.99E-3</v>
      </c>
      <c r="H497">
        <v>2</v>
      </c>
      <c r="I497" s="1">
        <f>IF(C497=1,VLOOKUP(FoxFire!B497,balance!$AF:$AJ,2,FALSE),IF(C497=2,VLOOKUP(B497,balance!$AF:$AJ,3,FALSE),IF(C497=3,VLOOKUP(B497,balance!$AF:$AJ,4,FALSE),IF(C497=4,VLOOKUP(B497,balance!$AF:$AJ,5,FALSE),IF(C497=5,VLOOKUP(B497,balance!$AF:$AK,6,FALSE),0)))))*1000000000000</f>
        <v>765000000000</v>
      </c>
      <c r="J497">
        <f>VLOOKUP(B497,balance!AU:BD,10,FALSE)</f>
        <v>1181000</v>
      </c>
    </row>
    <row r="498" spans="1:10" x14ac:dyDescent="0.3">
      <c r="A498">
        <v>496</v>
      </c>
      <c r="B498">
        <f t="shared" si="15"/>
        <v>100</v>
      </c>
      <c r="C498">
        <f t="shared" si="14"/>
        <v>2</v>
      </c>
      <c r="D498">
        <v>9026</v>
      </c>
      <c r="E498" s="1">
        <f>IF(C498=1,VLOOKUP(B498,balance!$AU:$AZ,2,FALSE),IF(C498=2,VLOOKUP(B498,balance!$AU:$AZ,3,FALSE),IF(C498=3,VLOOKUP(B498,balance!$AU:$AZ,4,FALSE),IF(C498=4,VLOOKUP(B498,balance!$AU:$AZ,5,FALSE),IF(C498=5,VLOOKUP(B498-1,balance!$AU:$AZ,6,FALSE),0)))))</f>
        <v>2500</v>
      </c>
      <c r="F498">
        <v>53</v>
      </c>
      <c r="G498">
        <f>IF(C498=1,VLOOKUP(FoxFire!B498,balance!$U:$Z,2,FALSE),IF(C498=2,VLOOKUP(B498,balance!$U:$Z,3,FALSE),IF(C498=3,VLOOKUP(B498,balance!$U:$Z,4,FALSE),IF(C498=4,VLOOKUP(B498,balance!$U:$Z,5,FALSE),IF(C498=5,VLOOKUP(B498-1,balance!$U:$Z,6,FALSE),0)))))/100</f>
        <v>1.99E-3</v>
      </c>
      <c r="H498">
        <v>2</v>
      </c>
      <c r="I498" s="1">
        <f>IF(C498=1,VLOOKUP(FoxFire!B498,balance!$AF:$AJ,2,FALSE),IF(C498=2,VLOOKUP(B498,balance!$AF:$AJ,3,FALSE),IF(C498=3,VLOOKUP(B498,balance!$AF:$AJ,4,FALSE),IF(C498=4,VLOOKUP(B498,balance!$AF:$AJ,5,FALSE),IF(C498=5,VLOOKUP(B498,balance!$AF:$AK,6,FALSE),0)))))*1000000000000</f>
        <v>765000000000</v>
      </c>
      <c r="J498">
        <f>VLOOKUP(B498,balance!AU:BD,10,FALSE)</f>
        <v>1181000</v>
      </c>
    </row>
    <row r="499" spans="1:10" x14ac:dyDescent="0.3">
      <c r="A499">
        <v>497</v>
      </c>
      <c r="B499">
        <f t="shared" si="15"/>
        <v>100</v>
      </c>
      <c r="C499">
        <f t="shared" si="14"/>
        <v>3</v>
      </c>
      <c r="D499">
        <v>9026</v>
      </c>
      <c r="E499" s="1">
        <f>IF(C499=1,VLOOKUP(B499,balance!$AU:$AZ,2,FALSE),IF(C499=2,VLOOKUP(B499,balance!$AU:$AZ,3,FALSE),IF(C499=3,VLOOKUP(B499,balance!$AU:$AZ,4,FALSE),IF(C499=4,VLOOKUP(B499,balance!$AU:$AZ,5,FALSE),IF(C499=5,VLOOKUP(B499-1,balance!$AU:$AZ,6,FALSE),0)))))</f>
        <v>2500</v>
      </c>
      <c r="F499">
        <v>53</v>
      </c>
      <c r="G499">
        <f>IF(C499=1,VLOOKUP(FoxFire!B499,balance!$U:$Z,2,FALSE),IF(C499=2,VLOOKUP(B499,balance!$U:$Z,3,FALSE),IF(C499=3,VLOOKUP(B499,balance!$U:$Z,4,FALSE),IF(C499=4,VLOOKUP(B499,balance!$U:$Z,5,FALSE),IF(C499=5,VLOOKUP(B499-1,balance!$U:$Z,6,FALSE),0)))))/100</f>
        <v>1.99E-3</v>
      </c>
      <c r="H499">
        <v>2</v>
      </c>
      <c r="I499" s="1">
        <f>IF(C499=1,VLOOKUP(FoxFire!B499,balance!$AF:$AJ,2,FALSE),IF(C499=2,VLOOKUP(B499,balance!$AF:$AJ,3,FALSE),IF(C499=3,VLOOKUP(B499,balance!$AF:$AJ,4,FALSE),IF(C499=4,VLOOKUP(B499,balance!$AF:$AJ,5,FALSE),IF(C499=5,VLOOKUP(B499,balance!$AF:$AK,6,FALSE),0)))))*1000000000000</f>
        <v>765000000000</v>
      </c>
      <c r="J499">
        <f>VLOOKUP(B499,balance!AU:BD,10,FALSE)</f>
        <v>1181000</v>
      </c>
    </row>
    <row r="500" spans="1:10" x14ac:dyDescent="0.3">
      <c r="A500">
        <v>498</v>
      </c>
      <c r="B500">
        <f t="shared" si="15"/>
        <v>100</v>
      </c>
      <c r="C500">
        <f t="shared" si="14"/>
        <v>4</v>
      </c>
      <c r="D500">
        <v>9026</v>
      </c>
      <c r="E500" s="1">
        <f>IF(C500=1,VLOOKUP(B500,balance!$AU:$AZ,2,FALSE),IF(C500=2,VLOOKUP(B500,balance!$AU:$AZ,3,FALSE),IF(C500=3,VLOOKUP(B500,balance!$AU:$AZ,4,FALSE),IF(C500=4,VLOOKUP(B500,balance!$AU:$AZ,5,FALSE),IF(C500=5,VLOOKUP(B500-1,balance!$AU:$AZ,6,FALSE),0)))))</f>
        <v>2500</v>
      </c>
      <c r="F500">
        <v>53</v>
      </c>
      <c r="G500">
        <f>IF(C500=1,VLOOKUP(FoxFire!B500,balance!$U:$Z,2,FALSE),IF(C500=2,VLOOKUP(B500,balance!$U:$Z,3,FALSE),IF(C500=3,VLOOKUP(B500,balance!$U:$Z,4,FALSE),IF(C500=4,VLOOKUP(B500,balance!$U:$Z,5,FALSE),IF(C500=5,VLOOKUP(B500-1,balance!$U:$Z,6,FALSE),0)))))/100</f>
        <v>1.99E-3</v>
      </c>
      <c r="H500">
        <v>2</v>
      </c>
      <c r="I500" s="1">
        <f>IF(C500=1,VLOOKUP(FoxFire!B500,balance!$AF:$AJ,2,FALSE),IF(C500=2,VLOOKUP(B500,balance!$AF:$AJ,3,FALSE),IF(C500=3,VLOOKUP(B500,balance!$AF:$AJ,4,FALSE),IF(C500=4,VLOOKUP(B500,balance!$AF:$AJ,5,FALSE),IF(C500=5,VLOOKUP(B500,balance!$AF:$AK,6,FALSE),0)))))*1000000000000</f>
        <v>765000000000</v>
      </c>
      <c r="J500">
        <f>VLOOKUP(B500,balance!AU:BD,10,FALSE)</f>
        <v>1181000</v>
      </c>
    </row>
    <row r="501" spans="1:10" x14ac:dyDescent="0.3">
      <c r="A501">
        <v>499</v>
      </c>
      <c r="B501">
        <f t="shared" si="15"/>
        <v>101</v>
      </c>
      <c r="C501">
        <f t="shared" si="14"/>
        <v>5</v>
      </c>
      <c r="D501">
        <v>9026</v>
      </c>
      <c r="E501" s="1">
        <f>IF(C501=1,VLOOKUP(B501,balance!$AU:$AZ,2,FALSE),IF(C501=2,VLOOKUP(B501,balance!$AU:$AZ,3,FALSE),IF(C501=3,VLOOKUP(B501,balance!$AU:$AZ,4,FALSE),IF(C501=4,VLOOKUP(B501,balance!$AU:$AZ,5,FALSE),IF(C501=5,VLOOKUP(B501-1,balance!$AU:$AZ,6,FALSE),0)))))</f>
        <v>25000</v>
      </c>
      <c r="F501">
        <v>53</v>
      </c>
      <c r="G501">
        <f>IF(C501=1,VLOOKUP(FoxFire!B501,balance!$U:$Z,2,FALSE),IF(C501=2,VLOOKUP(B501,balance!$U:$Z,3,FALSE),IF(C501=3,VLOOKUP(B501,balance!$U:$Z,4,FALSE),IF(C501=4,VLOOKUP(B501,balance!$U:$Z,5,FALSE),IF(C501=5,VLOOKUP(B501-1,balance!$U:$Z,6,FALSE),0)))))/100</f>
        <v>31.032299999999999</v>
      </c>
      <c r="H501">
        <v>2</v>
      </c>
      <c r="I501" s="1">
        <f>IF(C501=1,VLOOKUP(FoxFire!B501,balance!$AF:$AJ,2,FALSE),IF(C501=2,VLOOKUP(B501,balance!$AF:$AJ,3,FALSE),IF(C501=3,VLOOKUP(B501,balance!$AF:$AJ,4,FALSE),IF(C501=4,VLOOKUP(B501,balance!$AF:$AJ,5,FALSE),IF(C501=5,VLOOKUP(B501,balance!$AF:$AK,6,FALSE),0)))))*1000000000000</f>
        <v>3120000000000</v>
      </c>
      <c r="J501">
        <f>VLOOKUP(B501,balance!AU:BD,10,FALSE)</f>
        <v>1214750</v>
      </c>
    </row>
    <row r="502" spans="1:10" x14ac:dyDescent="0.3">
      <c r="A502">
        <v>500</v>
      </c>
      <c r="B502">
        <f t="shared" si="15"/>
        <v>101</v>
      </c>
      <c r="C502">
        <f t="shared" si="14"/>
        <v>1</v>
      </c>
      <c r="D502">
        <v>9026</v>
      </c>
      <c r="E502" s="1">
        <f>IF(C502=1,VLOOKUP(B502,balance!$AU:$AZ,2,FALSE),IF(C502=2,VLOOKUP(B502,balance!$AU:$AZ,3,FALSE),IF(C502=3,VLOOKUP(B502,balance!$AU:$AZ,4,FALSE),IF(C502=4,VLOOKUP(B502,balance!$AU:$AZ,5,FALSE),IF(C502=5,VLOOKUP(B502-1,balance!$AU:$AZ,6,FALSE),0)))))</f>
        <v>2500</v>
      </c>
      <c r="F502">
        <v>53</v>
      </c>
      <c r="G502">
        <f>IF(C502=1,VLOOKUP(FoxFire!B502,balance!$U:$Z,2,FALSE),IF(C502=2,VLOOKUP(B502,balance!$U:$Z,3,FALSE),IF(C502=3,VLOOKUP(B502,balance!$U:$Z,4,FALSE),IF(C502=4,VLOOKUP(B502,balance!$U:$Z,5,FALSE),IF(C502=5,VLOOKUP(B502-1,balance!$U:$Z,6,FALSE),0)))))/100</f>
        <v>2E-3</v>
      </c>
      <c r="H502">
        <v>2</v>
      </c>
      <c r="I502" s="1">
        <f>IF(C502=1,VLOOKUP(FoxFire!B502,balance!$AF:$AJ,2,FALSE),IF(C502=2,VLOOKUP(B502,balance!$AF:$AJ,3,FALSE),IF(C502=3,VLOOKUP(B502,balance!$AF:$AJ,4,FALSE),IF(C502=4,VLOOKUP(B502,balance!$AF:$AJ,5,FALSE),IF(C502=5,VLOOKUP(B502,balance!$AF:$AK,6,FALSE),0)))))*1000000000000</f>
        <v>780000000000</v>
      </c>
      <c r="J502">
        <f>VLOOKUP(B502,balance!AU:BD,10,FALSE)</f>
        <v>1214750</v>
      </c>
    </row>
    <row r="503" spans="1:10" x14ac:dyDescent="0.3">
      <c r="A503">
        <v>501</v>
      </c>
      <c r="B503">
        <f t="shared" si="15"/>
        <v>101</v>
      </c>
      <c r="C503">
        <f t="shared" si="14"/>
        <v>2</v>
      </c>
      <c r="D503">
        <v>9026</v>
      </c>
      <c r="E503" s="1">
        <f>IF(C503=1,VLOOKUP(B503,balance!$AU:$AZ,2,FALSE),IF(C503=2,VLOOKUP(B503,balance!$AU:$AZ,3,FALSE),IF(C503=3,VLOOKUP(B503,balance!$AU:$AZ,4,FALSE),IF(C503=4,VLOOKUP(B503,balance!$AU:$AZ,5,FALSE),IF(C503=5,VLOOKUP(B503-1,balance!$AU:$AZ,6,FALSE),0)))))</f>
        <v>2500</v>
      </c>
      <c r="F503">
        <v>53</v>
      </c>
      <c r="G503">
        <f>IF(C503=1,VLOOKUP(FoxFire!B503,balance!$U:$Z,2,FALSE),IF(C503=2,VLOOKUP(B503,balance!$U:$Z,3,FALSE),IF(C503=3,VLOOKUP(B503,balance!$U:$Z,4,FALSE),IF(C503=4,VLOOKUP(B503,balance!$U:$Z,5,FALSE),IF(C503=5,VLOOKUP(B503-1,balance!$U:$Z,6,FALSE),0)))))/100</f>
        <v>2E-3</v>
      </c>
      <c r="H503">
        <v>2</v>
      </c>
      <c r="I503" s="1">
        <f>IF(C503=1,VLOOKUP(FoxFire!B503,balance!$AF:$AJ,2,FALSE),IF(C503=2,VLOOKUP(B503,balance!$AF:$AJ,3,FALSE),IF(C503=3,VLOOKUP(B503,balance!$AF:$AJ,4,FALSE),IF(C503=4,VLOOKUP(B503,balance!$AF:$AJ,5,FALSE),IF(C503=5,VLOOKUP(B503,balance!$AF:$AK,6,FALSE),0)))))*1000000000000</f>
        <v>780000000000</v>
      </c>
      <c r="J503">
        <f>VLOOKUP(B503,balance!AU:BD,10,FALSE)</f>
        <v>1214750</v>
      </c>
    </row>
    <row r="504" spans="1:10" x14ac:dyDescent="0.3">
      <c r="A504">
        <v>502</v>
      </c>
      <c r="B504">
        <f t="shared" si="15"/>
        <v>101</v>
      </c>
      <c r="C504">
        <f t="shared" si="14"/>
        <v>3</v>
      </c>
      <c r="D504">
        <v>9026</v>
      </c>
      <c r="E504" s="1">
        <f>IF(C504=1,VLOOKUP(B504,balance!$AU:$AZ,2,FALSE),IF(C504=2,VLOOKUP(B504,balance!$AU:$AZ,3,FALSE),IF(C504=3,VLOOKUP(B504,balance!$AU:$AZ,4,FALSE),IF(C504=4,VLOOKUP(B504,balance!$AU:$AZ,5,FALSE),IF(C504=5,VLOOKUP(B504-1,balance!$AU:$AZ,6,FALSE),0)))))</f>
        <v>2500</v>
      </c>
      <c r="F504">
        <v>53</v>
      </c>
      <c r="G504">
        <f>IF(C504=1,VLOOKUP(FoxFire!B504,balance!$U:$Z,2,FALSE),IF(C504=2,VLOOKUP(B504,balance!$U:$Z,3,FALSE),IF(C504=3,VLOOKUP(B504,balance!$U:$Z,4,FALSE),IF(C504=4,VLOOKUP(B504,balance!$U:$Z,5,FALSE),IF(C504=5,VLOOKUP(B504-1,balance!$U:$Z,6,FALSE),0)))))/100</f>
        <v>2E-3</v>
      </c>
      <c r="H504">
        <v>2</v>
      </c>
      <c r="I504" s="1">
        <f>IF(C504=1,VLOOKUP(FoxFire!B504,balance!$AF:$AJ,2,FALSE),IF(C504=2,VLOOKUP(B504,balance!$AF:$AJ,3,FALSE),IF(C504=3,VLOOKUP(B504,balance!$AF:$AJ,4,FALSE),IF(C504=4,VLOOKUP(B504,balance!$AF:$AJ,5,FALSE),IF(C504=5,VLOOKUP(B504,balance!$AF:$AK,6,FALSE),0)))))*1000000000000</f>
        <v>780000000000</v>
      </c>
      <c r="J504">
        <f>VLOOKUP(B504,balance!AU:BD,10,FALSE)</f>
        <v>1214750</v>
      </c>
    </row>
    <row r="505" spans="1:10" x14ac:dyDescent="0.3">
      <c r="A505">
        <v>503</v>
      </c>
      <c r="B505">
        <f t="shared" si="15"/>
        <v>101</v>
      </c>
      <c r="C505">
        <f t="shared" si="14"/>
        <v>4</v>
      </c>
      <c r="D505">
        <v>9026</v>
      </c>
      <c r="E505" s="1">
        <f>IF(C505=1,VLOOKUP(B505,balance!$AU:$AZ,2,FALSE),IF(C505=2,VLOOKUP(B505,balance!$AU:$AZ,3,FALSE),IF(C505=3,VLOOKUP(B505,balance!$AU:$AZ,4,FALSE),IF(C505=4,VLOOKUP(B505,balance!$AU:$AZ,5,FALSE),IF(C505=5,VLOOKUP(B505-1,balance!$AU:$AZ,6,FALSE),0)))))</f>
        <v>2500</v>
      </c>
      <c r="F505">
        <v>53</v>
      </c>
      <c r="G505">
        <f>IF(C505=1,VLOOKUP(FoxFire!B505,balance!$U:$Z,2,FALSE),IF(C505=2,VLOOKUP(B505,balance!$U:$Z,3,FALSE),IF(C505=3,VLOOKUP(B505,balance!$U:$Z,4,FALSE),IF(C505=4,VLOOKUP(B505,balance!$U:$Z,5,FALSE),IF(C505=5,VLOOKUP(B505-1,balance!$U:$Z,6,FALSE),0)))))/100</f>
        <v>2E-3</v>
      </c>
      <c r="H505">
        <v>2</v>
      </c>
      <c r="I505" s="1">
        <f>IF(C505=1,VLOOKUP(FoxFire!B505,balance!$AF:$AJ,2,FALSE),IF(C505=2,VLOOKUP(B505,balance!$AF:$AJ,3,FALSE),IF(C505=3,VLOOKUP(B505,balance!$AF:$AJ,4,FALSE),IF(C505=4,VLOOKUP(B505,balance!$AF:$AJ,5,FALSE),IF(C505=5,VLOOKUP(B505,balance!$AF:$AK,6,FALSE),0)))))*1000000000000</f>
        <v>780000000000</v>
      </c>
      <c r="J505">
        <f>VLOOKUP(B505,balance!AU:BD,10,FALSE)</f>
        <v>1214750</v>
      </c>
    </row>
    <row r="506" spans="1:10" x14ac:dyDescent="0.3">
      <c r="A506">
        <v>504</v>
      </c>
      <c r="B506">
        <f t="shared" si="15"/>
        <v>102</v>
      </c>
      <c r="C506">
        <f t="shared" si="14"/>
        <v>5</v>
      </c>
      <c r="D506">
        <v>9026</v>
      </c>
      <c r="E506" s="1">
        <f>IF(C506=1,VLOOKUP(B506,balance!$AU:$AZ,2,FALSE),IF(C506=2,VLOOKUP(B506,balance!$AU:$AZ,3,FALSE),IF(C506=3,VLOOKUP(B506,balance!$AU:$AZ,4,FALSE),IF(C506=4,VLOOKUP(B506,balance!$AU:$AZ,5,FALSE),IF(C506=5,VLOOKUP(B506-1,balance!$AU:$AZ,6,FALSE),0)))))</f>
        <v>25000</v>
      </c>
      <c r="F506">
        <v>53</v>
      </c>
      <c r="G506">
        <f>IF(C506=1,VLOOKUP(FoxFire!B506,balance!$U:$Z,2,FALSE),IF(C506=2,VLOOKUP(B506,balance!$U:$Z,3,FALSE),IF(C506=3,VLOOKUP(B506,balance!$U:$Z,4,FALSE),IF(C506=4,VLOOKUP(B506,balance!$U:$Z,5,FALSE),IF(C506=5,VLOOKUP(B506-1,balance!$U:$Z,6,FALSE),0)))))/100</f>
        <v>34.307900000000004</v>
      </c>
      <c r="H506">
        <v>2</v>
      </c>
      <c r="I506" s="1">
        <f>IF(C506=1,VLOOKUP(FoxFire!B506,balance!$AF:$AJ,2,FALSE),IF(C506=2,VLOOKUP(B506,balance!$AF:$AJ,3,FALSE),IF(C506=3,VLOOKUP(B506,balance!$AF:$AJ,4,FALSE),IF(C506=4,VLOOKUP(B506,balance!$AF:$AJ,5,FALSE),IF(C506=5,VLOOKUP(B506,balance!$AF:$AK,6,FALSE),0)))))*1000000000000</f>
        <v>3180000000000</v>
      </c>
      <c r="J506">
        <f>VLOOKUP(B506,balance!AU:BD,10,FALSE)</f>
        <v>1249680</v>
      </c>
    </row>
    <row r="507" spans="1:10" x14ac:dyDescent="0.3">
      <c r="A507">
        <v>505</v>
      </c>
      <c r="B507">
        <f t="shared" si="15"/>
        <v>102</v>
      </c>
      <c r="C507">
        <f t="shared" si="14"/>
        <v>1</v>
      </c>
      <c r="D507">
        <v>9026</v>
      </c>
      <c r="E507" s="1">
        <f>IF(C507=1,VLOOKUP(B507,balance!$AU:$AZ,2,FALSE),IF(C507=2,VLOOKUP(B507,balance!$AU:$AZ,3,FALSE),IF(C507=3,VLOOKUP(B507,balance!$AU:$AZ,4,FALSE),IF(C507=4,VLOOKUP(B507,balance!$AU:$AZ,5,FALSE),IF(C507=5,VLOOKUP(B507-1,balance!$AU:$AZ,6,FALSE),0)))))</f>
        <v>2500</v>
      </c>
      <c r="F507">
        <v>53</v>
      </c>
      <c r="G507">
        <f>IF(C507=1,VLOOKUP(FoxFire!B507,balance!$U:$Z,2,FALSE),IF(C507=2,VLOOKUP(B507,balance!$U:$Z,3,FALSE),IF(C507=3,VLOOKUP(B507,balance!$U:$Z,4,FALSE),IF(C507=4,VLOOKUP(B507,balance!$U:$Z,5,FALSE),IF(C507=5,VLOOKUP(B507-1,balance!$U:$Z,6,FALSE),0)))))/100</f>
        <v>2.0100000000000001E-3</v>
      </c>
      <c r="H507">
        <v>2</v>
      </c>
      <c r="I507" s="1">
        <f>IF(C507=1,VLOOKUP(FoxFire!B507,balance!$AF:$AJ,2,FALSE),IF(C507=2,VLOOKUP(B507,balance!$AF:$AJ,3,FALSE),IF(C507=3,VLOOKUP(B507,balance!$AF:$AJ,4,FALSE),IF(C507=4,VLOOKUP(B507,balance!$AF:$AJ,5,FALSE),IF(C507=5,VLOOKUP(B507,balance!$AF:$AK,6,FALSE),0)))))*1000000000000</f>
        <v>795000000000</v>
      </c>
      <c r="J507">
        <f>VLOOKUP(B507,balance!AU:BD,10,FALSE)</f>
        <v>1249680</v>
      </c>
    </row>
    <row r="508" spans="1:10" x14ac:dyDescent="0.3">
      <c r="A508">
        <v>506</v>
      </c>
      <c r="B508">
        <f t="shared" si="15"/>
        <v>102</v>
      </c>
      <c r="C508">
        <f t="shared" si="14"/>
        <v>2</v>
      </c>
      <c r="D508">
        <v>9026</v>
      </c>
      <c r="E508" s="1">
        <f>IF(C508=1,VLOOKUP(B508,balance!$AU:$AZ,2,FALSE),IF(C508=2,VLOOKUP(B508,balance!$AU:$AZ,3,FALSE),IF(C508=3,VLOOKUP(B508,balance!$AU:$AZ,4,FALSE),IF(C508=4,VLOOKUP(B508,balance!$AU:$AZ,5,FALSE),IF(C508=5,VLOOKUP(B508-1,balance!$AU:$AZ,6,FALSE),0)))))</f>
        <v>2500</v>
      </c>
      <c r="F508">
        <v>53</v>
      </c>
      <c r="G508">
        <f>IF(C508=1,VLOOKUP(FoxFire!B508,balance!$U:$Z,2,FALSE),IF(C508=2,VLOOKUP(B508,balance!$U:$Z,3,FALSE),IF(C508=3,VLOOKUP(B508,balance!$U:$Z,4,FALSE),IF(C508=4,VLOOKUP(B508,balance!$U:$Z,5,FALSE),IF(C508=5,VLOOKUP(B508-1,balance!$U:$Z,6,FALSE),0)))))/100</f>
        <v>2.0100000000000001E-3</v>
      </c>
      <c r="H508">
        <v>2</v>
      </c>
      <c r="I508" s="1">
        <f>IF(C508=1,VLOOKUP(FoxFire!B508,balance!$AF:$AJ,2,FALSE),IF(C508=2,VLOOKUP(B508,balance!$AF:$AJ,3,FALSE),IF(C508=3,VLOOKUP(B508,balance!$AF:$AJ,4,FALSE),IF(C508=4,VLOOKUP(B508,balance!$AF:$AJ,5,FALSE),IF(C508=5,VLOOKUP(B508,balance!$AF:$AK,6,FALSE),0)))))*1000000000000</f>
        <v>795000000000</v>
      </c>
      <c r="J508">
        <f>VLOOKUP(B508,balance!AU:BD,10,FALSE)</f>
        <v>1249680</v>
      </c>
    </row>
    <row r="509" spans="1:10" x14ac:dyDescent="0.3">
      <c r="A509">
        <v>507</v>
      </c>
      <c r="B509">
        <f t="shared" si="15"/>
        <v>102</v>
      </c>
      <c r="C509">
        <f t="shared" si="14"/>
        <v>3</v>
      </c>
      <c r="D509">
        <v>9026</v>
      </c>
      <c r="E509" s="1">
        <f>IF(C509=1,VLOOKUP(B509,balance!$AU:$AZ,2,FALSE),IF(C509=2,VLOOKUP(B509,balance!$AU:$AZ,3,FALSE),IF(C509=3,VLOOKUP(B509,balance!$AU:$AZ,4,FALSE),IF(C509=4,VLOOKUP(B509,balance!$AU:$AZ,5,FALSE),IF(C509=5,VLOOKUP(B509-1,balance!$AU:$AZ,6,FALSE),0)))))</f>
        <v>2500</v>
      </c>
      <c r="F509">
        <v>53</v>
      </c>
      <c r="G509">
        <f>IF(C509=1,VLOOKUP(FoxFire!B509,balance!$U:$Z,2,FALSE),IF(C509=2,VLOOKUP(B509,balance!$U:$Z,3,FALSE),IF(C509=3,VLOOKUP(B509,balance!$U:$Z,4,FALSE),IF(C509=4,VLOOKUP(B509,balance!$U:$Z,5,FALSE),IF(C509=5,VLOOKUP(B509-1,balance!$U:$Z,6,FALSE),0)))))/100</f>
        <v>2.0100000000000001E-3</v>
      </c>
      <c r="H509">
        <v>2</v>
      </c>
      <c r="I509" s="1">
        <f>IF(C509=1,VLOOKUP(FoxFire!B509,balance!$AF:$AJ,2,FALSE),IF(C509=2,VLOOKUP(B509,balance!$AF:$AJ,3,FALSE),IF(C509=3,VLOOKUP(B509,balance!$AF:$AJ,4,FALSE),IF(C509=4,VLOOKUP(B509,balance!$AF:$AJ,5,FALSE),IF(C509=5,VLOOKUP(B509,balance!$AF:$AK,6,FALSE),0)))))*1000000000000</f>
        <v>795000000000</v>
      </c>
      <c r="J509">
        <f>VLOOKUP(B509,balance!AU:BD,10,FALSE)</f>
        <v>1249680</v>
      </c>
    </row>
    <row r="510" spans="1:10" x14ac:dyDescent="0.3">
      <c r="A510">
        <v>508</v>
      </c>
      <c r="B510">
        <f t="shared" si="15"/>
        <v>102</v>
      </c>
      <c r="C510">
        <f t="shared" si="14"/>
        <v>4</v>
      </c>
      <c r="D510">
        <v>9026</v>
      </c>
      <c r="E510" s="1">
        <f>IF(C510=1,VLOOKUP(B510,balance!$AU:$AZ,2,FALSE),IF(C510=2,VLOOKUP(B510,balance!$AU:$AZ,3,FALSE),IF(C510=3,VLOOKUP(B510,balance!$AU:$AZ,4,FALSE),IF(C510=4,VLOOKUP(B510,balance!$AU:$AZ,5,FALSE),IF(C510=5,VLOOKUP(B510-1,balance!$AU:$AZ,6,FALSE),0)))))</f>
        <v>2500</v>
      </c>
      <c r="F510">
        <v>53</v>
      </c>
      <c r="G510">
        <f>IF(C510=1,VLOOKUP(FoxFire!B510,balance!$U:$Z,2,FALSE),IF(C510=2,VLOOKUP(B510,balance!$U:$Z,3,FALSE),IF(C510=3,VLOOKUP(B510,balance!$U:$Z,4,FALSE),IF(C510=4,VLOOKUP(B510,balance!$U:$Z,5,FALSE),IF(C510=5,VLOOKUP(B510-1,balance!$U:$Z,6,FALSE),0)))))/100</f>
        <v>2.0100000000000001E-3</v>
      </c>
      <c r="H510">
        <v>2</v>
      </c>
      <c r="I510" s="1">
        <f>IF(C510=1,VLOOKUP(FoxFire!B510,balance!$AF:$AJ,2,FALSE),IF(C510=2,VLOOKUP(B510,balance!$AF:$AJ,3,FALSE),IF(C510=3,VLOOKUP(B510,balance!$AF:$AJ,4,FALSE),IF(C510=4,VLOOKUP(B510,balance!$AF:$AJ,5,FALSE),IF(C510=5,VLOOKUP(B510,balance!$AF:$AK,6,FALSE),0)))))*1000000000000</f>
        <v>795000000000</v>
      </c>
      <c r="J510">
        <f>VLOOKUP(B510,balance!AU:BD,10,FALSE)</f>
        <v>1249680</v>
      </c>
    </row>
    <row r="511" spans="1:10" x14ac:dyDescent="0.3">
      <c r="A511">
        <v>509</v>
      </c>
      <c r="B511">
        <f t="shared" si="15"/>
        <v>103</v>
      </c>
      <c r="C511">
        <f t="shared" si="14"/>
        <v>5</v>
      </c>
      <c r="D511">
        <v>9026</v>
      </c>
      <c r="E511" s="1">
        <f>IF(C511=1,VLOOKUP(B511,balance!$AU:$AZ,2,FALSE),IF(C511=2,VLOOKUP(B511,balance!$AU:$AZ,3,FALSE),IF(C511=3,VLOOKUP(B511,balance!$AU:$AZ,4,FALSE),IF(C511=4,VLOOKUP(B511,balance!$AU:$AZ,5,FALSE),IF(C511=5,VLOOKUP(B511-1,balance!$AU:$AZ,6,FALSE),0)))))</f>
        <v>25000</v>
      </c>
      <c r="F511">
        <v>53</v>
      </c>
      <c r="G511">
        <f>IF(C511=1,VLOOKUP(FoxFire!B511,balance!$U:$Z,2,FALSE),IF(C511=2,VLOOKUP(B511,balance!$U:$Z,3,FALSE),IF(C511=3,VLOOKUP(B511,balance!$U:$Z,4,FALSE),IF(C511=4,VLOOKUP(B511,balance!$U:$Z,5,FALSE),IF(C511=5,VLOOKUP(B511-1,balance!$U:$Z,6,FALSE),0)))))/100</f>
        <v>37.928100000000001</v>
      </c>
      <c r="H511">
        <v>2</v>
      </c>
      <c r="I511" s="1">
        <f>IF(C511=1,VLOOKUP(FoxFire!B511,balance!$AF:$AJ,2,FALSE),IF(C511=2,VLOOKUP(B511,balance!$AF:$AJ,3,FALSE),IF(C511=3,VLOOKUP(B511,balance!$AF:$AJ,4,FALSE),IF(C511=4,VLOOKUP(B511,balance!$AF:$AJ,5,FALSE),IF(C511=5,VLOOKUP(B511,balance!$AF:$AK,6,FALSE),0)))))*1000000000000</f>
        <v>3240000000000</v>
      </c>
      <c r="J511">
        <f>VLOOKUP(B511,balance!AU:BD,10,FALSE)</f>
        <v>1285800</v>
      </c>
    </row>
    <row r="512" spans="1:10" x14ac:dyDescent="0.3">
      <c r="A512">
        <v>510</v>
      </c>
      <c r="B512">
        <f t="shared" si="15"/>
        <v>103</v>
      </c>
      <c r="C512">
        <f t="shared" si="14"/>
        <v>1</v>
      </c>
      <c r="D512">
        <v>9026</v>
      </c>
      <c r="E512" s="1">
        <f>IF(C512=1,VLOOKUP(B512,balance!$AU:$AZ,2,FALSE),IF(C512=2,VLOOKUP(B512,balance!$AU:$AZ,3,FALSE),IF(C512=3,VLOOKUP(B512,balance!$AU:$AZ,4,FALSE),IF(C512=4,VLOOKUP(B512,balance!$AU:$AZ,5,FALSE),IF(C512=5,VLOOKUP(B512-1,balance!$AU:$AZ,6,FALSE),0)))))</f>
        <v>2500</v>
      </c>
      <c r="F512">
        <v>53</v>
      </c>
      <c r="G512">
        <f>IF(C512=1,VLOOKUP(FoxFire!B512,balance!$U:$Z,2,FALSE),IF(C512=2,VLOOKUP(B512,balance!$U:$Z,3,FALSE),IF(C512=3,VLOOKUP(B512,balance!$U:$Z,4,FALSE),IF(C512=4,VLOOKUP(B512,balance!$U:$Z,5,FALSE),IF(C512=5,VLOOKUP(B512-1,balance!$U:$Z,6,FALSE),0)))))/100</f>
        <v>2.0200000000000001E-3</v>
      </c>
      <c r="H512">
        <v>2</v>
      </c>
      <c r="I512" s="1">
        <f>IF(C512=1,VLOOKUP(FoxFire!B512,balance!$AF:$AJ,2,FALSE),IF(C512=2,VLOOKUP(B512,balance!$AF:$AJ,3,FALSE),IF(C512=3,VLOOKUP(B512,balance!$AF:$AJ,4,FALSE),IF(C512=4,VLOOKUP(B512,balance!$AF:$AJ,5,FALSE),IF(C512=5,VLOOKUP(B512,balance!$AF:$AK,6,FALSE),0)))))*1000000000000</f>
        <v>810000000000</v>
      </c>
      <c r="J512">
        <f>VLOOKUP(B512,balance!AU:BD,10,FALSE)</f>
        <v>1285800</v>
      </c>
    </row>
    <row r="513" spans="1:10" x14ac:dyDescent="0.3">
      <c r="A513">
        <v>511</v>
      </c>
      <c r="B513">
        <f t="shared" si="15"/>
        <v>103</v>
      </c>
      <c r="C513">
        <f t="shared" si="14"/>
        <v>2</v>
      </c>
      <c r="D513">
        <v>9026</v>
      </c>
      <c r="E513" s="1">
        <f>IF(C513=1,VLOOKUP(B513,balance!$AU:$AZ,2,FALSE),IF(C513=2,VLOOKUP(B513,balance!$AU:$AZ,3,FALSE),IF(C513=3,VLOOKUP(B513,balance!$AU:$AZ,4,FALSE),IF(C513=4,VLOOKUP(B513,balance!$AU:$AZ,5,FALSE),IF(C513=5,VLOOKUP(B513-1,balance!$AU:$AZ,6,FALSE),0)))))</f>
        <v>2500</v>
      </c>
      <c r="F513">
        <v>53</v>
      </c>
      <c r="G513">
        <f>IF(C513=1,VLOOKUP(FoxFire!B513,balance!$U:$Z,2,FALSE),IF(C513=2,VLOOKUP(B513,balance!$U:$Z,3,FALSE),IF(C513=3,VLOOKUP(B513,balance!$U:$Z,4,FALSE),IF(C513=4,VLOOKUP(B513,balance!$U:$Z,5,FALSE),IF(C513=5,VLOOKUP(B513-1,balance!$U:$Z,6,FALSE),0)))))/100</f>
        <v>2.0200000000000001E-3</v>
      </c>
      <c r="H513">
        <v>2</v>
      </c>
      <c r="I513" s="1">
        <f>IF(C513=1,VLOOKUP(FoxFire!B513,balance!$AF:$AJ,2,FALSE),IF(C513=2,VLOOKUP(B513,balance!$AF:$AJ,3,FALSE),IF(C513=3,VLOOKUP(B513,balance!$AF:$AJ,4,FALSE),IF(C513=4,VLOOKUP(B513,balance!$AF:$AJ,5,FALSE),IF(C513=5,VLOOKUP(B513,balance!$AF:$AK,6,FALSE),0)))))*1000000000000</f>
        <v>810000000000</v>
      </c>
      <c r="J513">
        <f>VLOOKUP(B513,balance!AU:BD,10,FALSE)</f>
        <v>1285800</v>
      </c>
    </row>
    <row r="514" spans="1:10" x14ac:dyDescent="0.3">
      <c r="A514">
        <v>512</v>
      </c>
      <c r="B514">
        <f t="shared" si="15"/>
        <v>103</v>
      </c>
      <c r="C514">
        <f t="shared" si="14"/>
        <v>3</v>
      </c>
      <c r="D514">
        <v>9026</v>
      </c>
      <c r="E514" s="1">
        <f>IF(C514=1,VLOOKUP(B514,balance!$AU:$AZ,2,FALSE),IF(C514=2,VLOOKUP(B514,balance!$AU:$AZ,3,FALSE),IF(C514=3,VLOOKUP(B514,balance!$AU:$AZ,4,FALSE),IF(C514=4,VLOOKUP(B514,balance!$AU:$AZ,5,FALSE),IF(C514=5,VLOOKUP(B514-1,balance!$AU:$AZ,6,FALSE),0)))))</f>
        <v>2500</v>
      </c>
      <c r="F514">
        <v>53</v>
      </c>
      <c r="G514">
        <f>IF(C514=1,VLOOKUP(FoxFire!B514,balance!$U:$Z,2,FALSE),IF(C514=2,VLOOKUP(B514,balance!$U:$Z,3,FALSE),IF(C514=3,VLOOKUP(B514,balance!$U:$Z,4,FALSE),IF(C514=4,VLOOKUP(B514,balance!$U:$Z,5,FALSE),IF(C514=5,VLOOKUP(B514-1,balance!$U:$Z,6,FALSE),0)))))/100</f>
        <v>2.0200000000000001E-3</v>
      </c>
      <c r="H514">
        <v>2</v>
      </c>
      <c r="I514" s="1">
        <f>IF(C514=1,VLOOKUP(FoxFire!B514,balance!$AF:$AJ,2,FALSE),IF(C514=2,VLOOKUP(B514,balance!$AF:$AJ,3,FALSE),IF(C514=3,VLOOKUP(B514,balance!$AF:$AJ,4,FALSE),IF(C514=4,VLOOKUP(B514,balance!$AF:$AJ,5,FALSE),IF(C514=5,VLOOKUP(B514,balance!$AF:$AK,6,FALSE),0)))))*1000000000000</f>
        <v>810000000000</v>
      </c>
      <c r="J514">
        <f>VLOOKUP(B514,balance!AU:BD,10,FALSE)</f>
        <v>1285800</v>
      </c>
    </row>
    <row r="515" spans="1:10" x14ac:dyDescent="0.3">
      <c r="A515">
        <v>513</v>
      </c>
      <c r="B515">
        <f t="shared" si="15"/>
        <v>103</v>
      </c>
      <c r="C515">
        <f t="shared" si="14"/>
        <v>4</v>
      </c>
      <c r="D515">
        <v>9026</v>
      </c>
      <c r="E515" s="1">
        <f>IF(C515=1,VLOOKUP(B515,balance!$AU:$AZ,2,FALSE),IF(C515=2,VLOOKUP(B515,balance!$AU:$AZ,3,FALSE),IF(C515=3,VLOOKUP(B515,balance!$AU:$AZ,4,FALSE),IF(C515=4,VLOOKUP(B515,balance!$AU:$AZ,5,FALSE),IF(C515=5,VLOOKUP(B515-1,balance!$AU:$AZ,6,FALSE),0)))))</f>
        <v>2500</v>
      </c>
      <c r="F515">
        <v>53</v>
      </c>
      <c r="G515">
        <f>IF(C515=1,VLOOKUP(FoxFire!B515,balance!$U:$Z,2,FALSE),IF(C515=2,VLOOKUP(B515,balance!$U:$Z,3,FALSE),IF(C515=3,VLOOKUP(B515,balance!$U:$Z,4,FALSE),IF(C515=4,VLOOKUP(B515,balance!$U:$Z,5,FALSE),IF(C515=5,VLOOKUP(B515-1,balance!$U:$Z,6,FALSE),0)))))/100</f>
        <v>2.0200000000000001E-3</v>
      </c>
      <c r="H515">
        <v>2</v>
      </c>
      <c r="I515" s="1">
        <f>IF(C515=1,VLOOKUP(FoxFire!B515,balance!$AF:$AJ,2,FALSE),IF(C515=2,VLOOKUP(B515,balance!$AF:$AJ,3,FALSE),IF(C515=3,VLOOKUP(B515,balance!$AF:$AJ,4,FALSE),IF(C515=4,VLOOKUP(B515,balance!$AF:$AJ,5,FALSE),IF(C515=5,VLOOKUP(B515,balance!$AF:$AK,6,FALSE),0)))))*1000000000000</f>
        <v>810000000000</v>
      </c>
      <c r="J515">
        <f>VLOOKUP(B515,balance!AU:BD,10,FALSE)</f>
        <v>1285800</v>
      </c>
    </row>
    <row r="516" spans="1:10" x14ac:dyDescent="0.3">
      <c r="A516">
        <v>514</v>
      </c>
      <c r="B516">
        <f t="shared" si="15"/>
        <v>104</v>
      </c>
      <c r="C516">
        <f t="shared" si="14"/>
        <v>5</v>
      </c>
      <c r="D516">
        <v>9026</v>
      </c>
      <c r="E516" s="1">
        <f>IF(C516=1,VLOOKUP(B516,balance!$AU:$AZ,2,FALSE),IF(C516=2,VLOOKUP(B516,balance!$AU:$AZ,3,FALSE),IF(C516=3,VLOOKUP(B516,balance!$AU:$AZ,4,FALSE),IF(C516=4,VLOOKUP(B516,balance!$AU:$AZ,5,FALSE),IF(C516=5,VLOOKUP(B516-1,balance!$AU:$AZ,6,FALSE),0)))))</f>
        <v>25000</v>
      </c>
      <c r="F516">
        <v>53</v>
      </c>
      <c r="G516">
        <f>IF(C516=1,VLOOKUP(FoxFire!B516,balance!$U:$Z,2,FALSE),IF(C516=2,VLOOKUP(B516,balance!$U:$Z,3,FALSE),IF(C516=3,VLOOKUP(B516,balance!$U:$Z,4,FALSE),IF(C516=4,VLOOKUP(B516,balance!$U:$Z,5,FALSE),IF(C516=5,VLOOKUP(B516-1,balance!$U:$Z,6,FALSE),0)))))/100</f>
        <v>41.929300000000005</v>
      </c>
      <c r="H516">
        <v>2</v>
      </c>
      <c r="I516" s="1">
        <f>IF(C516=1,VLOOKUP(FoxFire!B516,balance!$AF:$AJ,2,FALSE),IF(C516=2,VLOOKUP(B516,balance!$AF:$AJ,3,FALSE),IF(C516=3,VLOOKUP(B516,balance!$AF:$AJ,4,FALSE),IF(C516=4,VLOOKUP(B516,balance!$AF:$AJ,5,FALSE),IF(C516=5,VLOOKUP(B516,balance!$AF:$AK,6,FALSE),0)))))*1000000000000</f>
        <v>3300000000000</v>
      </c>
      <c r="J516">
        <f>VLOOKUP(B516,balance!AU:BD,10,FALSE)</f>
        <v>1323120</v>
      </c>
    </row>
    <row r="517" spans="1:10" x14ac:dyDescent="0.3">
      <c r="A517">
        <v>515</v>
      </c>
      <c r="B517">
        <f t="shared" si="15"/>
        <v>104</v>
      </c>
      <c r="C517">
        <f t="shared" si="14"/>
        <v>1</v>
      </c>
      <c r="D517">
        <v>9026</v>
      </c>
      <c r="E517" s="1">
        <f>IF(C517=1,VLOOKUP(B517,balance!$AU:$AZ,2,FALSE),IF(C517=2,VLOOKUP(B517,balance!$AU:$AZ,3,FALSE),IF(C517=3,VLOOKUP(B517,balance!$AU:$AZ,4,FALSE),IF(C517=4,VLOOKUP(B517,balance!$AU:$AZ,5,FALSE),IF(C517=5,VLOOKUP(B517-1,balance!$AU:$AZ,6,FALSE),0)))))</f>
        <v>2500</v>
      </c>
      <c r="F517">
        <v>53</v>
      </c>
      <c r="G517">
        <f>IF(C517=1,VLOOKUP(FoxFire!B517,balance!$U:$Z,2,FALSE),IF(C517=2,VLOOKUP(B517,balance!$U:$Z,3,FALSE),IF(C517=3,VLOOKUP(B517,balance!$U:$Z,4,FALSE),IF(C517=4,VLOOKUP(B517,balance!$U:$Z,5,FALSE),IF(C517=5,VLOOKUP(B517-1,balance!$U:$Z,6,FALSE),0)))))/100</f>
        <v>2.0300000000000001E-3</v>
      </c>
      <c r="H517">
        <v>2</v>
      </c>
      <c r="I517" s="1">
        <f>IF(C517=1,VLOOKUP(FoxFire!B517,balance!$AF:$AJ,2,FALSE),IF(C517=2,VLOOKUP(B517,balance!$AF:$AJ,3,FALSE),IF(C517=3,VLOOKUP(B517,balance!$AF:$AJ,4,FALSE),IF(C517=4,VLOOKUP(B517,balance!$AF:$AJ,5,FALSE),IF(C517=5,VLOOKUP(B517,balance!$AF:$AK,6,FALSE),0)))))*1000000000000</f>
        <v>825000000000</v>
      </c>
      <c r="J517">
        <f>VLOOKUP(B517,balance!AU:BD,10,FALSE)</f>
        <v>1323120</v>
      </c>
    </row>
    <row r="518" spans="1:10" x14ac:dyDescent="0.3">
      <c r="A518">
        <v>516</v>
      </c>
      <c r="B518">
        <f t="shared" si="15"/>
        <v>104</v>
      </c>
      <c r="C518">
        <f t="shared" si="14"/>
        <v>2</v>
      </c>
      <c r="D518">
        <v>9026</v>
      </c>
      <c r="E518" s="1">
        <f>IF(C518=1,VLOOKUP(B518,balance!$AU:$AZ,2,FALSE),IF(C518=2,VLOOKUP(B518,balance!$AU:$AZ,3,FALSE),IF(C518=3,VLOOKUP(B518,balance!$AU:$AZ,4,FALSE),IF(C518=4,VLOOKUP(B518,balance!$AU:$AZ,5,FALSE),IF(C518=5,VLOOKUP(B518-1,balance!$AU:$AZ,6,FALSE),0)))))</f>
        <v>2500</v>
      </c>
      <c r="F518">
        <v>53</v>
      </c>
      <c r="G518">
        <f>IF(C518=1,VLOOKUP(FoxFire!B518,balance!$U:$Z,2,FALSE),IF(C518=2,VLOOKUP(B518,balance!$U:$Z,3,FALSE),IF(C518=3,VLOOKUP(B518,balance!$U:$Z,4,FALSE),IF(C518=4,VLOOKUP(B518,balance!$U:$Z,5,FALSE),IF(C518=5,VLOOKUP(B518-1,balance!$U:$Z,6,FALSE),0)))))/100</f>
        <v>2.0300000000000001E-3</v>
      </c>
      <c r="H518">
        <v>2</v>
      </c>
      <c r="I518" s="1">
        <f>IF(C518=1,VLOOKUP(FoxFire!B518,balance!$AF:$AJ,2,FALSE),IF(C518=2,VLOOKUP(B518,balance!$AF:$AJ,3,FALSE),IF(C518=3,VLOOKUP(B518,balance!$AF:$AJ,4,FALSE),IF(C518=4,VLOOKUP(B518,balance!$AF:$AJ,5,FALSE),IF(C518=5,VLOOKUP(B518,balance!$AF:$AK,6,FALSE),0)))))*1000000000000</f>
        <v>825000000000</v>
      </c>
      <c r="J518">
        <f>VLOOKUP(B518,balance!AU:BD,10,FALSE)</f>
        <v>1323120</v>
      </c>
    </row>
    <row r="519" spans="1:10" x14ac:dyDescent="0.3">
      <c r="A519">
        <v>517</v>
      </c>
      <c r="B519">
        <f t="shared" si="15"/>
        <v>104</v>
      </c>
      <c r="C519">
        <f t="shared" si="14"/>
        <v>3</v>
      </c>
      <c r="D519">
        <v>9026</v>
      </c>
      <c r="E519" s="1">
        <f>IF(C519=1,VLOOKUP(B519,balance!$AU:$AZ,2,FALSE),IF(C519=2,VLOOKUP(B519,balance!$AU:$AZ,3,FALSE),IF(C519=3,VLOOKUP(B519,balance!$AU:$AZ,4,FALSE),IF(C519=4,VLOOKUP(B519,balance!$AU:$AZ,5,FALSE),IF(C519=5,VLOOKUP(B519-1,balance!$AU:$AZ,6,FALSE),0)))))</f>
        <v>2500</v>
      </c>
      <c r="F519">
        <v>53</v>
      </c>
      <c r="G519">
        <f>IF(C519=1,VLOOKUP(FoxFire!B519,balance!$U:$Z,2,FALSE),IF(C519=2,VLOOKUP(B519,balance!$U:$Z,3,FALSE),IF(C519=3,VLOOKUP(B519,balance!$U:$Z,4,FALSE),IF(C519=4,VLOOKUP(B519,balance!$U:$Z,5,FALSE),IF(C519=5,VLOOKUP(B519-1,balance!$U:$Z,6,FALSE),0)))))/100</f>
        <v>2.0300000000000001E-3</v>
      </c>
      <c r="H519">
        <v>2</v>
      </c>
      <c r="I519" s="1">
        <f>IF(C519=1,VLOOKUP(FoxFire!B519,balance!$AF:$AJ,2,FALSE),IF(C519=2,VLOOKUP(B519,balance!$AF:$AJ,3,FALSE),IF(C519=3,VLOOKUP(B519,balance!$AF:$AJ,4,FALSE),IF(C519=4,VLOOKUP(B519,balance!$AF:$AJ,5,FALSE),IF(C519=5,VLOOKUP(B519,balance!$AF:$AK,6,FALSE),0)))))*1000000000000</f>
        <v>825000000000</v>
      </c>
      <c r="J519">
        <f>VLOOKUP(B519,balance!AU:BD,10,FALSE)</f>
        <v>1323120</v>
      </c>
    </row>
    <row r="520" spans="1:10" x14ac:dyDescent="0.3">
      <c r="A520">
        <v>518</v>
      </c>
      <c r="B520">
        <f t="shared" si="15"/>
        <v>104</v>
      </c>
      <c r="C520">
        <f t="shared" ref="C520:C583" si="16">C515</f>
        <v>4</v>
      </c>
      <c r="D520">
        <v>9026</v>
      </c>
      <c r="E520" s="1">
        <f>IF(C520=1,VLOOKUP(B520,balance!$AU:$AZ,2,FALSE),IF(C520=2,VLOOKUP(B520,balance!$AU:$AZ,3,FALSE),IF(C520=3,VLOOKUP(B520,balance!$AU:$AZ,4,FALSE),IF(C520=4,VLOOKUP(B520,balance!$AU:$AZ,5,FALSE),IF(C520=5,VLOOKUP(B520-1,balance!$AU:$AZ,6,FALSE),0)))))</f>
        <v>2500</v>
      </c>
      <c r="F520">
        <v>53</v>
      </c>
      <c r="G520">
        <f>IF(C520=1,VLOOKUP(FoxFire!B520,balance!$U:$Z,2,FALSE),IF(C520=2,VLOOKUP(B520,balance!$U:$Z,3,FALSE),IF(C520=3,VLOOKUP(B520,balance!$U:$Z,4,FALSE),IF(C520=4,VLOOKUP(B520,balance!$U:$Z,5,FALSE),IF(C520=5,VLOOKUP(B520-1,balance!$U:$Z,6,FALSE),0)))))/100</f>
        <v>2.0300000000000001E-3</v>
      </c>
      <c r="H520">
        <v>2</v>
      </c>
      <c r="I520" s="1">
        <f>IF(C520=1,VLOOKUP(FoxFire!B520,balance!$AF:$AJ,2,FALSE),IF(C520=2,VLOOKUP(B520,balance!$AF:$AJ,3,FALSE),IF(C520=3,VLOOKUP(B520,balance!$AF:$AJ,4,FALSE),IF(C520=4,VLOOKUP(B520,balance!$AF:$AJ,5,FALSE),IF(C520=5,VLOOKUP(B520,balance!$AF:$AK,6,FALSE),0)))))*1000000000000</f>
        <v>825000000000</v>
      </c>
      <c r="J520">
        <f>VLOOKUP(B520,balance!AU:BD,10,FALSE)</f>
        <v>1323120</v>
      </c>
    </row>
    <row r="521" spans="1:10" x14ac:dyDescent="0.3">
      <c r="A521">
        <v>519</v>
      </c>
      <c r="B521">
        <f t="shared" si="15"/>
        <v>105</v>
      </c>
      <c r="C521">
        <f t="shared" si="16"/>
        <v>5</v>
      </c>
      <c r="D521">
        <v>9026</v>
      </c>
      <c r="E521" s="1">
        <f>IF(C521=1,VLOOKUP(B521,balance!$AU:$AZ,2,FALSE),IF(C521=2,VLOOKUP(B521,balance!$AU:$AZ,3,FALSE),IF(C521=3,VLOOKUP(B521,balance!$AU:$AZ,4,FALSE),IF(C521=4,VLOOKUP(B521,balance!$AU:$AZ,5,FALSE),IF(C521=5,VLOOKUP(B521-1,balance!$AU:$AZ,6,FALSE),0)))))</f>
        <v>25000</v>
      </c>
      <c r="F521">
        <v>53</v>
      </c>
      <c r="G521">
        <f>IF(C521=1,VLOOKUP(FoxFire!B521,balance!$U:$Z,2,FALSE),IF(C521=2,VLOOKUP(B521,balance!$U:$Z,3,FALSE),IF(C521=3,VLOOKUP(B521,balance!$U:$Z,4,FALSE),IF(C521=4,VLOOKUP(B521,balance!$U:$Z,5,FALSE),IF(C521=5,VLOOKUP(B521-1,balance!$U:$Z,6,FALSE),0)))))/100</f>
        <v>46.351400000000005</v>
      </c>
      <c r="H521">
        <v>2</v>
      </c>
      <c r="I521" s="1">
        <f>IF(C521=1,VLOOKUP(FoxFire!B521,balance!$AF:$AJ,2,FALSE),IF(C521=2,VLOOKUP(B521,balance!$AF:$AJ,3,FALSE),IF(C521=3,VLOOKUP(B521,balance!$AF:$AJ,4,FALSE),IF(C521=4,VLOOKUP(B521,balance!$AF:$AJ,5,FALSE),IF(C521=5,VLOOKUP(B521,balance!$AF:$AK,6,FALSE),0)))))*1000000000000</f>
        <v>3360000000000</v>
      </c>
      <c r="J521">
        <f>VLOOKUP(B521,balance!AU:BD,10,FALSE)</f>
        <v>1359650</v>
      </c>
    </row>
    <row r="522" spans="1:10" x14ac:dyDescent="0.3">
      <c r="A522">
        <v>520</v>
      </c>
      <c r="B522">
        <f t="shared" si="15"/>
        <v>105</v>
      </c>
      <c r="C522">
        <f t="shared" si="16"/>
        <v>1</v>
      </c>
      <c r="D522">
        <v>9026</v>
      </c>
      <c r="E522" s="1">
        <f>IF(C522=1,VLOOKUP(B522,balance!$AU:$AZ,2,FALSE),IF(C522=2,VLOOKUP(B522,balance!$AU:$AZ,3,FALSE),IF(C522=3,VLOOKUP(B522,balance!$AU:$AZ,4,FALSE),IF(C522=4,VLOOKUP(B522,balance!$AU:$AZ,5,FALSE),IF(C522=5,VLOOKUP(B522-1,balance!$AU:$AZ,6,FALSE),0)))))</f>
        <v>2500</v>
      </c>
      <c r="F522">
        <v>53</v>
      </c>
      <c r="G522">
        <f>IF(C522=1,VLOOKUP(FoxFire!B522,balance!$U:$Z,2,FALSE),IF(C522=2,VLOOKUP(B522,balance!$U:$Z,3,FALSE),IF(C522=3,VLOOKUP(B522,balance!$U:$Z,4,FALSE),IF(C522=4,VLOOKUP(B522,balance!$U:$Z,5,FALSE),IF(C522=5,VLOOKUP(B522-1,balance!$U:$Z,6,FALSE),0)))))/100</f>
        <v>2.0399999999999997E-3</v>
      </c>
      <c r="H522">
        <v>2</v>
      </c>
      <c r="I522" s="1">
        <f>IF(C522=1,VLOOKUP(FoxFire!B522,balance!$AF:$AJ,2,FALSE),IF(C522=2,VLOOKUP(B522,balance!$AF:$AJ,3,FALSE),IF(C522=3,VLOOKUP(B522,balance!$AF:$AJ,4,FALSE),IF(C522=4,VLOOKUP(B522,balance!$AF:$AJ,5,FALSE),IF(C522=5,VLOOKUP(B522,balance!$AF:$AK,6,FALSE),0)))))*1000000000000</f>
        <v>840000000000</v>
      </c>
      <c r="J522">
        <f>VLOOKUP(B522,balance!AU:BD,10,FALSE)</f>
        <v>1359650</v>
      </c>
    </row>
    <row r="523" spans="1:10" x14ac:dyDescent="0.3">
      <c r="A523">
        <v>521</v>
      </c>
      <c r="B523">
        <f t="shared" si="15"/>
        <v>105</v>
      </c>
      <c r="C523">
        <f t="shared" si="16"/>
        <v>2</v>
      </c>
      <c r="D523">
        <v>9026</v>
      </c>
      <c r="E523" s="1">
        <f>IF(C523=1,VLOOKUP(B523,balance!$AU:$AZ,2,FALSE),IF(C523=2,VLOOKUP(B523,balance!$AU:$AZ,3,FALSE),IF(C523=3,VLOOKUP(B523,balance!$AU:$AZ,4,FALSE),IF(C523=4,VLOOKUP(B523,balance!$AU:$AZ,5,FALSE),IF(C523=5,VLOOKUP(B523-1,balance!$AU:$AZ,6,FALSE),0)))))</f>
        <v>2500</v>
      </c>
      <c r="F523">
        <v>53</v>
      </c>
      <c r="G523">
        <f>IF(C523=1,VLOOKUP(FoxFire!B523,balance!$U:$Z,2,FALSE),IF(C523=2,VLOOKUP(B523,balance!$U:$Z,3,FALSE),IF(C523=3,VLOOKUP(B523,balance!$U:$Z,4,FALSE),IF(C523=4,VLOOKUP(B523,balance!$U:$Z,5,FALSE),IF(C523=5,VLOOKUP(B523-1,balance!$U:$Z,6,FALSE),0)))))/100</f>
        <v>2.0399999999999997E-3</v>
      </c>
      <c r="H523">
        <v>2</v>
      </c>
      <c r="I523" s="1">
        <f>IF(C523=1,VLOOKUP(FoxFire!B523,balance!$AF:$AJ,2,FALSE),IF(C523=2,VLOOKUP(B523,balance!$AF:$AJ,3,FALSE),IF(C523=3,VLOOKUP(B523,balance!$AF:$AJ,4,FALSE),IF(C523=4,VLOOKUP(B523,balance!$AF:$AJ,5,FALSE),IF(C523=5,VLOOKUP(B523,balance!$AF:$AK,6,FALSE),0)))))*1000000000000</f>
        <v>840000000000</v>
      </c>
      <c r="J523">
        <f>VLOOKUP(B523,balance!AU:BD,10,FALSE)</f>
        <v>1359650</v>
      </c>
    </row>
    <row r="524" spans="1:10" x14ac:dyDescent="0.3">
      <c r="A524">
        <v>522</v>
      </c>
      <c r="B524">
        <f t="shared" ref="B524:B587" si="17">B519+1</f>
        <v>105</v>
      </c>
      <c r="C524">
        <f t="shared" si="16"/>
        <v>3</v>
      </c>
      <c r="D524">
        <v>9026</v>
      </c>
      <c r="E524" s="1">
        <f>IF(C524=1,VLOOKUP(B524,balance!$AU:$AZ,2,FALSE),IF(C524=2,VLOOKUP(B524,balance!$AU:$AZ,3,FALSE),IF(C524=3,VLOOKUP(B524,balance!$AU:$AZ,4,FALSE),IF(C524=4,VLOOKUP(B524,balance!$AU:$AZ,5,FALSE),IF(C524=5,VLOOKUP(B524-1,balance!$AU:$AZ,6,FALSE),0)))))</f>
        <v>2500</v>
      </c>
      <c r="F524">
        <v>53</v>
      </c>
      <c r="G524">
        <f>IF(C524=1,VLOOKUP(FoxFire!B524,balance!$U:$Z,2,FALSE),IF(C524=2,VLOOKUP(B524,balance!$U:$Z,3,FALSE),IF(C524=3,VLOOKUP(B524,balance!$U:$Z,4,FALSE),IF(C524=4,VLOOKUP(B524,balance!$U:$Z,5,FALSE),IF(C524=5,VLOOKUP(B524-1,balance!$U:$Z,6,FALSE),0)))))/100</f>
        <v>2.0399999999999997E-3</v>
      </c>
      <c r="H524">
        <v>2</v>
      </c>
      <c r="I524" s="1">
        <f>IF(C524=1,VLOOKUP(FoxFire!B524,balance!$AF:$AJ,2,FALSE),IF(C524=2,VLOOKUP(B524,balance!$AF:$AJ,3,FALSE),IF(C524=3,VLOOKUP(B524,balance!$AF:$AJ,4,FALSE),IF(C524=4,VLOOKUP(B524,balance!$AF:$AJ,5,FALSE),IF(C524=5,VLOOKUP(B524,balance!$AF:$AK,6,FALSE),0)))))*1000000000000</f>
        <v>840000000000</v>
      </c>
      <c r="J524">
        <f>VLOOKUP(B524,balance!AU:BD,10,FALSE)</f>
        <v>1359650</v>
      </c>
    </row>
    <row r="525" spans="1:10" x14ac:dyDescent="0.3">
      <c r="A525">
        <v>523</v>
      </c>
      <c r="B525">
        <f t="shared" si="17"/>
        <v>105</v>
      </c>
      <c r="C525">
        <f t="shared" si="16"/>
        <v>4</v>
      </c>
      <c r="D525">
        <v>9026</v>
      </c>
      <c r="E525" s="1">
        <f>IF(C525=1,VLOOKUP(B525,balance!$AU:$AZ,2,FALSE),IF(C525=2,VLOOKUP(B525,balance!$AU:$AZ,3,FALSE),IF(C525=3,VLOOKUP(B525,balance!$AU:$AZ,4,FALSE),IF(C525=4,VLOOKUP(B525,balance!$AU:$AZ,5,FALSE),IF(C525=5,VLOOKUP(B525-1,balance!$AU:$AZ,6,FALSE),0)))))</f>
        <v>2500</v>
      </c>
      <c r="F525">
        <v>53</v>
      </c>
      <c r="G525">
        <f>IF(C525=1,VLOOKUP(FoxFire!B525,balance!$U:$Z,2,FALSE),IF(C525=2,VLOOKUP(B525,balance!$U:$Z,3,FALSE),IF(C525=3,VLOOKUP(B525,balance!$U:$Z,4,FALSE),IF(C525=4,VLOOKUP(B525,balance!$U:$Z,5,FALSE),IF(C525=5,VLOOKUP(B525-1,balance!$U:$Z,6,FALSE),0)))))/100</f>
        <v>2.0399999999999997E-3</v>
      </c>
      <c r="H525">
        <v>2</v>
      </c>
      <c r="I525" s="1">
        <f>IF(C525=1,VLOOKUP(FoxFire!B525,balance!$AF:$AJ,2,FALSE),IF(C525=2,VLOOKUP(B525,balance!$AF:$AJ,3,FALSE),IF(C525=3,VLOOKUP(B525,balance!$AF:$AJ,4,FALSE),IF(C525=4,VLOOKUP(B525,balance!$AF:$AJ,5,FALSE),IF(C525=5,VLOOKUP(B525,balance!$AF:$AK,6,FALSE),0)))))*1000000000000</f>
        <v>840000000000</v>
      </c>
      <c r="J525">
        <f>VLOOKUP(B525,balance!AU:BD,10,FALSE)</f>
        <v>1359650</v>
      </c>
    </row>
    <row r="526" spans="1:10" x14ac:dyDescent="0.3">
      <c r="A526">
        <v>524</v>
      </c>
      <c r="B526">
        <f t="shared" si="17"/>
        <v>106</v>
      </c>
      <c r="C526">
        <f t="shared" si="16"/>
        <v>5</v>
      </c>
      <c r="D526">
        <v>9026</v>
      </c>
      <c r="E526" s="1">
        <f>IF(C526=1,VLOOKUP(B526,balance!$AU:$AZ,2,FALSE),IF(C526=2,VLOOKUP(B526,balance!$AU:$AZ,3,FALSE),IF(C526=3,VLOOKUP(B526,balance!$AU:$AZ,4,FALSE),IF(C526=4,VLOOKUP(B526,balance!$AU:$AZ,5,FALSE),IF(C526=5,VLOOKUP(B526-1,balance!$AU:$AZ,6,FALSE),0)))))</f>
        <v>27000</v>
      </c>
      <c r="F526">
        <v>53</v>
      </c>
      <c r="G526">
        <f>IF(C526=1,VLOOKUP(FoxFire!B526,balance!$U:$Z,2,FALSE),IF(C526=2,VLOOKUP(B526,balance!$U:$Z,3,FALSE),IF(C526=3,VLOOKUP(B526,balance!$U:$Z,4,FALSE),IF(C526=4,VLOOKUP(B526,balance!$U:$Z,5,FALSE),IF(C526=5,VLOOKUP(B526-1,balance!$U:$Z,6,FALSE),0)))))/100</f>
        <v>51.238500000000002</v>
      </c>
      <c r="H526">
        <v>2</v>
      </c>
      <c r="I526" s="1">
        <f>IF(C526=1,VLOOKUP(FoxFire!B526,balance!$AF:$AJ,2,FALSE),IF(C526=2,VLOOKUP(B526,balance!$AF:$AJ,3,FALSE),IF(C526=3,VLOOKUP(B526,balance!$AF:$AJ,4,FALSE),IF(C526=4,VLOOKUP(B526,balance!$AF:$AJ,5,FALSE),IF(C526=5,VLOOKUP(B526,balance!$AF:$AK,6,FALSE),0)))))*1000000000000</f>
        <v>3420000000000</v>
      </c>
      <c r="J526">
        <f>VLOOKUP(B526,balance!AU:BD,10,FALSE)</f>
        <v>1397400</v>
      </c>
    </row>
    <row r="527" spans="1:10" x14ac:dyDescent="0.3">
      <c r="A527">
        <v>525</v>
      </c>
      <c r="B527">
        <f t="shared" si="17"/>
        <v>106</v>
      </c>
      <c r="C527">
        <f t="shared" si="16"/>
        <v>1</v>
      </c>
      <c r="D527">
        <v>9026</v>
      </c>
      <c r="E527" s="1">
        <f>IF(C527=1,VLOOKUP(B527,balance!$AU:$AZ,2,FALSE),IF(C527=2,VLOOKUP(B527,balance!$AU:$AZ,3,FALSE),IF(C527=3,VLOOKUP(B527,balance!$AU:$AZ,4,FALSE),IF(C527=4,VLOOKUP(B527,balance!$AU:$AZ,5,FALSE),IF(C527=5,VLOOKUP(B527-1,balance!$AU:$AZ,6,FALSE),0)))))</f>
        <v>2500</v>
      </c>
      <c r="F527">
        <v>53</v>
      </c>
      <c r="G527">
        <f>IF(C527=1,VLOOKUP(FoxFire!B527,balance!$U:$Z,2,FALSE),IF(C527=2,VLOOKUP(B527,balance!$U:$Z,3,FALSE),IF(C527=3,VLOOKUP(B527,balance!$U:$Z,4,FALSE),IF(C527=4,VLOOKUP(B527,balance!$U:$Z,5,FALSE),IF(C527=5,VLOOKUP(B527-1,balance!$U:$Z,6,FALSE),0)))))/100</f>
        <v>2.0499999999999997E-3</v>
      </c>
      <c r="H527">
        <v>2</v>
      </c>
      <c r="I527" s="1">
        <f>IF(C527=1,VLOOKUP(FoxFire!B527,balance!$AF:$AJ,2,FALSE),IF(C527=2,VLOOKUP(B527,balance!$AF:$AJ,3,FALSE),IF(C527=3,VLOOKUP(B527,balance!$AF:$AJ,4,FALSE),IF(C527=4,VLOOKUP(B527,balance!$AF:$AJ,5,FALSE),IF(C527=5,VLOOKUP(B527,balance!$AF:$AK,6,FALSE),0)))))*1000000000000</f>
        <v>855000000000</v>
      </c>
      <c r="J527">
        <f>VLOOKUP(B527,balance!AU:BD,10,FALSE)</f>
        <v>1397400</v>
      </c>
    </row>
    <row r="528" spans="1:10" x14ac:dyDescent="0.3">
      <c r="A528">
        <v>526</v>
      </c>
      <c r="B528">
        <f t="shared" si="17"/>
        <v>106</v>
      </c>
      <c r="C528">
        <f t="shared" si="16"/>
        <v>2</v>
      </c>
      <c r="D528">
        <v>9026</v>
      </c>
      <c r="E528" s="1">
        <f>IF(C528=1,VLOOKUP(B528,balance!$AU:$AZ,2,FALSE),IF(C528=2,VLOOKUP(B528,balance!$AU:$AZ,3,FALSE),IF(C528=3,VLOOKUP(B528,balance!$AU:$AZ,4,FALSE),IF(C528=4,VLOOKUP(B528,balance!$AU:$AZ,5,FALSE),IF(C528=5,VLOOKUP(B528-1,balance!$AU:$AZ,6,FALSE),0)))))</f>
        <v>2500</v>
      </c>
      <c r="F528">
        <v>53</v>
      </c>
      <c r="G528">
        <f>IF(C528=1,VLOOKUP(FoxFire!B528,balance!$U:$Z,2,FALSE),IF(C528=2,VLOOKUP(B528,balance!$U:$Z,3,FALSE),IF(C528=3,VLOOKUP(B528,balance!$U:$Z,4,FALSE),IF(C528=4,VLOOKUP(B528,balance!$U:$Z,5,FALSE),IF(C528=5,VLOOKUP(B528-1,balance!$U:$Z,6,FALSE),0)))))/100</f>
        <v>2.0499999999999997E-3</v>
      </c>
      <c r="H528">
        <v>2</v>
      </c>
      <c r="I528" s="1">
        <f>IF(C528=1,VLOOKUP(FoxFire!B528,balance!$AF:$AJ,2,FALSE),IF(C528=2,VLOOKUP(B528,balance!$AF:$AJ,3,FALSE),IF(C528=3,VLOOKUP(B528,balance!$AF:$AJ,4,FALSE),IF(C528=4,VLOOKUP(B528,balance!$AF:$AJ,5,FALSE),IF(C528=5,VLOOKUP(B528,balance!$AF:$AK,6,FALSE),0)))))*1000000000000</f>
        <v>855000000000</v>
      </c>
      <c r="J528">
        <f>VLOOKUP(B528,balance!AU:BD,10,FALSE)</f>
        <v>1397400</v>
      </c>
    </row>
    <row r="529" spans="1:10" x14ac:dyDescent="0.3">
      <c r="A529">
        <v>527</v>
      </c>
      <c r="B529">
        <f t="shared" si="17"/>
        <v>106</v>
      </c>
      <c r="C529">
        <f t="shared" si="16"/>
        <v>3</v>
      </c>
      <c r="D529">
        <v>9026</v>
      </c>
      <c r="E529" s="1">
        <f>IF(C529=1,VLOOKUP(B529,balance!$AU:$AZ,2,FALSE),IF(C529=2,VLOOKUP(B529,balance!$AU:$AZ,3,FALSE),IF(C529=3,VLOOKUP(B529,balance!$AU:$AZ,4,FALSE),IF(C529=4,VLOOKUP(B529,balance!$AU:$AZ,5,FALSE),IF(C529=5,VLOOKUP(B529-1,balance!$AU:$AZ,6,FALSE),0)))))</f>
        <v>2500</v>
      </c>
      <c r="F529">
        <v>53</v>
      </c>
      <c r="G529">
        <f>IF(C529=1,VLOOKUP(FoxFire!B529,balance!$U:$Z,2,FALSE),IF(C529=2,VLOOKUP(B529,balance!$U:$Z,3,FALSE),IF(C529=3,VLOOKUP(B529,balance!$U:$Z,4,FALSE),IF(C529=4,VLOOKUP(B529,balance!$U:$Z,5,FALSE),IF(C529=5,VLOOKUP(B529-1,balance!$U:$Z,6,FALSE),0)))))/100</f>
        <v>2.0499999999999997E-3</v>
      </c>
      <c r="H529">
        <v>2</v>
      </c>
      <c r="I529" s="1">
        <f>IF(C529=1,VLOOKUP(FoxFire!B529,balance!$AF:$AJ,2,FALSE),IF(C529=2,VLOOKUP(B529,balance!$AF:$AJ,3,FALSE),IF(C529=3,VLOOKUP(B529,balance!$AF:$AJ,4,FALSE),IF(C529=4,VLOOKUP(B529,balance!$AF:$AJ,5,FALSE),IF(C529=5,VLOOKUP(B529,balance!$AF:$AK,6,FALSE),0)))))*1000000000000</f>
        <v>855000000000</v>
      </c>
      <c r="J529">
        <f>VLOOKUP(B529,balance!AU:BD,10,FALSE)</f>
        <v>1397400</v>
      </c>
    </row>
    <row r="530" spans="1:10" x14ac:dyDescent="0.3">
      <c r="A530">
        <v>528</v>
      </c>
      <c r="B530">
        <f t="shared" si="17"/>
        <v>106</v>
      </c>
      <c r="C530">
        <f t="shared" si="16"/>
        <v>4</v>
      </c>
      <c r="D530">
        <v>9026</v>
      </c>
      <c r="E530" s="1">
        <f>IF(C530=1,VLOOKUP(B530,balance!$AU:$AZ,2,FALSE),IF(C530=2,VLOOKUP(B530,balance!$AU:$AZ,3,FALSE),IF(C530=3,VLOOKUP(B530,balance!$AU:$AZ,4,FALSE),IF(C530=4,VLOOKUP(B530,balance!$AU:$AZ,5,FALSE),IF(C530=5,VLOOKUP(B530-1,balance!$AU:$AZ,6,FALSE),0)))))</f>
        <v>2500</v>
      </c>
      <c r="F530">
        <v>53</v>
      </c>
      <c r="G530">
        <f>IF(C530=1,VLOOKUP(FoxFire!B530,balance!$U:$Z,2,FALSE),IF(C530=2,VLOOKUP(B530,balance!$U:$Z,3,FALSE),IF(C530=3,VLOOKUP(B530,balance!$U:$Z,4,FALSE),IF(C530=4,VLOOKUP(B530,balance!$U:$Z,5,FALSE),IF(C530=5,VLOOKUP(B530-1,balance!$U:$Z,6,FALSE),0)))))/100</f>
        <v>2.0499999999999997E-3</v>
      </c>
      <c r="H530">
        <v>2</v>
      </c>
      <c r="I530" s="1">
        <f>IF(C530=1,VLOOKUP(FoxFire!B530,balance!$AF:$AJ,2,FALSE),IF(C530=2,VLOOKUP(B530,balance!$AF:$AJ,3,FALSE),IF(C530=3,VLOOKUP(B530,balance!$AF:$AJ,4,FALSE),IF(C530=4,VLOOKUP(B530,balance!$AF:$AJ,5,FALSE),IF(C530=5,VLOOKUP(B530,balance!$AF:$AK,6,FALSE),0)))))*1000000000000</f>
        <v>855000000000</v>
      </c>
      <c r="J530">
        <f>VLOOKUP(B530,balance!AU:BD,10,FALSE)</f>
        <v>1397400</v>
      </c>
    </row>
    <row r="531" spans="1:10" x14ac:dyDescent="0.3">
      <c r="A531">
        <v>529</v>
      </c>
      <c r="B531">
        <f t="shared" si="17"/>
        <v>107</v>
      </c>
      <c r="C531">
        <f t="shared" si="16"/>
        <v>5</v>
      </c>
      <c r="D531">
        <v>9026</v>
      </c>
      <c r="E531" s="1">
        <f>IF(C531=1,VLOOKUP(B531,balance!$AU:$AZ,2,FALSE),IF(C531=2,VLOOKUP(B531,balance!$AU:$AZ,3,FALSE),IF(C531=3,VLOOKUP(B531,balance!$AU:$AZ,4,FALSE),IF(C531=4,VLOOKUP(B531,balance!$AU:$AZ,5,FALSE),IF(C531=5,VLOOKUP(B531-1,balance!$AU:$AZ,6,FALSE),0)))))</f>
        <v>27000</v>
      </c>
      <c r="F531">
        <v>53</v>
      </c>
      <c r="G531">
        <f>IF(C531=1,VLOOKUP(FoxFire!B531,balance!$U:$Z,2,FALSE),IF(C531=2,VLOOKUP(B531,balance!$U:$Z,3,FALSE),IF(C531=3,VLOOKUP(B531,balance!$U:$Z,4,FALSE),IF(C531=4,VLOOKUP(B531,balance!$U:$Z,5,FALSE),IF(C531=5,VLOOKUP(B531-1,balance!$U:$Z,6,FALSE),0)))))/100</f>
        <v>56.639400000000002</v>
      </c>
      <c r="H531">
        <v>2</v>
      </c>
      <c r="I531" s="1">
        <f>IF(C531=1,VLOOKUP(FoxFire!B531,balance!$AF:$AJ,2,FALSE),IF(C531=2,VLOOKUP(B531,balance!$AF:$AJ,3,FALSE),IF(C531=3,VLOOKUP(B531,balance!$AF:$AJ,4,FALSE),IF(C531=4,VLOOKUP(B531,balance!$AF:$AJ,5,FALSE),IF(C531=5,VLOOKUP(B531,balance!$AF:$AK,6,FALSE),0)))))*1000000000000</f>
        <v>3480000000000</v>
      </c>
      <c r="J531">
        <f>VLOOKUP(B531,balance!AU:BD,10,FALSE)</f>
        <v>1436380</v>
      </c>
    </row>
    <row r="532" spans="1:10" x14ac:dyDescent="0.3">
      <c r="A532">
        <v>530</v>
      </c>
      <c r="B532">
        <f t="shared" si="17"/>
        <v>107</v>
      </c>
      <c r="C532">
        <f t="shared" si="16"/>
        <v>1</v>
      </c>
      <c r="D532">
        <v>9026</v>
      </c>
      <c r="E532" s="1">
        <f>IF(C532=1,VLOOKUP(B532,balance!$AU:$AZ,2,FALSE),IF(C532=2,VLOOKUP(B532,balance!$AU:$AZ,3,FALSE),IF(C532=3,VLOOKUP(B532,balance!$AU:$AZ,4,FALSE),IF(C532=4,VLOOKUP(B532,balance!$AU:$AZ,5,FALSE),IF(C532=5,VLOOKUP(B532-1,balance!$AU:$AZ,6,FALSE),0)))))</f>
        <v>2500</v>
      </c>
      <c r="F532">
        <v>53</v>
      </c>
      <c r="G532">
        <f>IF(C532=1,VLOOKUP(FoxFire!B532,balance!$U:$Z,2,FALSE),IF(C532=2,VLOOKUP(B532,balance!$U:$Z,3,FALSE),IF(C532=3,VLOOKUP(B532,balance!$U:$Z,4,FALSE),IF(C532=4,VLOOKUP(B532,balance!$U:$Z,5,FALSE),IF(C532=5,VLOOKUP(B532-1,balance!$U:$Z,6,FALSE),0)))))/100</f>
        <v>2.0599999999999998E-3</v>
      </c>
      <c r="H532">
        <v>2</v>
      </c>
      <c r="I532" s="1">
        <f>IF(C532=1,VLOOKUP(FoxFire!B532,balance!$AF:$AJ,2,FALSE),IF(C532=2,VLOOKUP(B532,balance!$AF:$AJ,3,FALSE),IF(C532=3,VLOOKUP(B532,balance!$AF:$AJ,4,FALSE),IF(C532=4,VLOOKUP(B532,balance!$AF:$AJ,5,FALSE),IF(C532=5,VLOOKUP(B532,balance!$AF:$AK,6,FALSE),0)))))*1000000000000</f>
        <v>870000000000</v>
      </c>
      <c r="J532">
        <f>VLOOKUP(B532,balance!AU:BD,10,FALSE)</f>
        <v>1436380</v>
      </c>
    </row>
    <row r="533" spans="1:10" x14ac:dyDescent="0.3">
      <c r="A533">
        <v>531</v>
      </c>
      <c r="B533">
        <f t="shared" si="17"/>
        <v>107</v>
      </c>
      <c r="C533">
        <f t="shared" si="16"/>
        <v>2</v>
      </c>
      <c r="D533">
        <v>9026</v>
      </c>
      <c r="E533" s="1">
        <f>IF(C533=1,VLOOKUP(B533,balance!$AU:$AZ,2,FALSE),IF(C533=2,VLOOKUP(B533,balance!$AU:$AZ,3,FALSE),IF(C533=3,VLOOKUP(B533,balance!$AU:$AZ,4,FALSE),IF(C533=4,VLOOKUP(B533,balance!$AU:$AZ,5,FALSE),IF(C533=5,VLOOKUP(B533-1,balance!$AU:$AZ,6,FALSE),0)))))</f>
        <v>2500</v>
      </c>
      <c r="F533">
        <v>53</v>
      </c>
      <c r="G533">
        <f>IF(C533=1,VLOOKUP(FoxFire!B533,balance!$U:$Z,2,FALSE),IF(C533=2,VLOOKUP(B533,balance!$U:$Z,3,FALSE),IF(C533=3,VLOOKUP(B533,balance!$U:$Z,4,FALSE),IF(C533=4,VLOOKUP(B533,balance!$U:$Z,5,FALSE),IF(C533=5,VLOOKUP(B533-1,balance!$U:$Z,6,FALSE),0)))))/100</f>
        <v>2.0599999999999998E-3</v>
      </c>
      <c r="H533">
        <v>2</v>
      </c>
      <c r="I533" s="1">
        <f>IF(C533=1,VLOOKUP(FoxFire!B533,balance!$AF:$AJ,2,FALSE),IF(C533=2,VLOOKUP(B533,balance!$AF:$AJ,3,FALSE),IF(C533=3,VLOOKUP(B533,balance!$AF:$AJ,4,FALSE),IF(C533=4,VLOOKUP(B533,balance!$AF:$AJ,5,FALSE),IF(C533=5,VLOOKUP(B533,balance!$AF:$AK,6,FALSE),0)))))*1000000000000</f>
        <v>870000000000</v>
      </c>
      <c r="J533">
        <f>VLOOKUP(B533,balance!AU:BD,10,FALSE)</f>
        <v>1436380</v>
      </c>
    </row>
    <row r="534" spans="1:10" x14ac:dyDescent="0.3">
      <c r="A534">
        <v>532</v>
      </c>
      <c r="B534">
        <f t="shared" si="17"/>
        <v>107</v>
      </c>
      <c r="C534">
        <f t="shared" si="16"/>
        <v>3</v>
      </c>
      <c r="D534">
        <v>9026</v>
      </c>
      <c r="E534" s="1">
        <f>IF(C534=1,VLOOKUP(B534,balance!$AU:$AZ,2,FALSE),IF(C534=2,VLOOKUP(B534,balance!$AU:$AZ,3,FALSE),IF(C534=3,VLOOKUP(B534,balance!$AU:$AZ,4,FALSE),IF(C534=4,VLOOKUP(B534,balance!$AU:$AZ,5,FALSE),IF(C534=5,VLOOKUP(B534-1,balance!$AU:$AZ,6,FALSE),0)))))</f>
        <v>2500</v>
      </c>
      <c r="F534">
        <v>53</v>
      </c>
      <c r="G534">
        <f>IF(C534=1,VLOOKUP(FoxFire!B534,balance!$U:$Z,2,FALSE),IF(C534=2,VLOOKUP(B534,balance!$U:$Z,3,FALSE),IF(C534=3,VLOOKUP(B534,balance!$U:$Z,4,FALSE),IF(C534=4,VLOOKUP(B534,balance!$U:$Z,5,FALSE),IF(C534=5,VLOOKUP(B534-1,balance!$U:$Z,6,FALSE),0)))))/100</f>
        <v>2.0599999999999998E-3</v>
      </c>
      <c r="H534">
        <v>2</v>
      </c>
      <c r="I534" s="1">
        <f>IF(C534=1,VLOOKUP(FoxFire!B534,balance!$AF:$AJ,2,FALSE),IF(C534=2,VLOOKUP(B534,balance!$AF:$AJ,3,FALSE),IF(C534=3,VLOOKUP(B534,balance!$AF:$AJ,4,FALSE),IF(C534=4,VLOOKUP(B534,balance!$AF:$AJ,5,FALSE),IF(C534=5,VLOOKUP(B534,balance!$AF:$AK,6,FALSE),0)))))*1000000000000</f>
        <v>870000000000</v>
      </c>
      <c r="J534">
        <f>VLOOKUP(B534,balance!AU:BD,10,FALSE)</f>
        <v>1436380</v>
      </c>
    </row>
    <row r="535" spans="1:10" x14ac:dyDescent="0.3">
      <c r="A535">
        <v>533</v>
      </c>
      <c r="B535">
        <f t="shared" si="17"/>
        <v>107</v>
      </c>
      <c r="C535">
        <f t="shared" si="16"/>
        <v>4</v>
      </c>
      <c r="D535">
        <v>9026</v>
      </c>
      <c r="E535" s="1">
        <f>IF(C535=1,VLOOKUP(B535,balance!$AU:$AZ,2,FALSE),IF(C535=2,VLOOKUP(B535,balance!$AU:$AZ,3,FALSE),IF(C535=3,VLOOKUP(B535,balance!$AU:$AZ,4,FALSE),IF(C535=4,VLOOKUP(B535,balance!$AU:$AZ,5,FALSE),IF(C535=5,VLOOKUP(B535-1,balance!$AU:$AZ,6,FALSE),0)))))</f>
        <v>2500</v>
      </c>
      <c r="F535">
        <v>53</v>
      </c>
      <c r="G535">
        <f>IF(C535=1,VLOOKUP(FoxFire!B535,balance!$U:$Z,2,FALSE),IF(C535=2,VLOOKUP(B535,balance!$U:$Z,3,FALSE),IF(C535=3,VLOOKUP(B535,balance!$U:$Z,4,FALSE),IF(C535=4,VLOOKUP(B535,balance!$U:$Z,5,FALSE),IF(C535=5,VLOOKUP(B535-1,balance!$U:$Z,6,FALSE),0)))))/100</f>
        <v>2.0599999999999998E-3</v>
      </c>
      <c r="H535">
        <v>2</v>
      </c>
      <c r="I535" s="1">
        <f>IF(C535=1,VLOOKUP(FoxFire!B535,balance!$AF:$AJ,2,FALSE),IF(C535=2,VLOOKUP(B535,balance!$AF:$AJ,3,FALSE),IF(C535=3,VLOOKUP(B535,balance!$AF:$AJ,4,FALSE),IF(C535=4,VLOOKUP(B535,balance!$AF:$AJ,5,FALSE),IF(C535=5,VLOOKUP(B535,balance!$AF:$AK,6,FALSE),0)))))*1000000000000</f>
        <v>870000000000</v>
      </c>
      <c r="J535">
        <f>VLOOKUP(B535,balance!AU:BD,10,FALSE)</f>
        <v>1436380</v>
      </c>
    </row>
    <row r="536" spans="1:10" x14ac:dyDescent="0.3">
      <c r="A536">
        <v>534</v>
      </c>
      <c r="B536">
        <f t="shared" si="17"/>
        <v>108</v>
      </c>
      <c r="C536">
        <f t="shared" si="16"/>
        <v>5</v>
      </c>
      <c r="D536">
        <v>9026</v>
      </c>
      <c r="E536" s="1">
        <f>IF(C536=1,VLOOKUP(B536,balance!$AU:$AZ,2,FALSE),IF(C536=2,VLOOKUP(B536,balance!$AU:$AZ,3,FALSE),IF(C536=3,VLOOKUP(B536,balance!$AU:$AZ,4,FALSE),IF(C536=4,VLOOKUP(B536,balance!$AU:$AZ,5,FALSE),IF(C536=5,VLOOKUP(B536-1,balance!$AU:$AZ,6,FALSE),0)))))</f>
        <v>27000</v>
      </c>
      <c r="F536">
        <v>53</v>
      </c>
      <c r="G536">
        <f>IF(C536=1,VLOOKUP(FoxFire!B536,balance!$U:$Z,2,FALSE),IF(C536=2,VLOOKUP(B536,balance!$U:$Z,3,FALSE),IF(C536=3,VLOOKUP(B536,balance!$U:$Z,4,FALSE),IF(C536=4,VLOOKUP(B536,balance!$U:$Z,5,FALSE),IF(C536=5,VLOOKUP(B536-1,balance!$U:$Z,6,FALSE),0)))))/100</f>
        <v>62.608100000000007</v>
      </c>
      <c r="H536">
        <v>2</v>
      </c>
      <c r="I536" s="1">
        <f>IF(C536=1,VLOOKUP(FoxFire!B536,balance!$AF:$AJ,2,FALSE),IF(C536=2,VLOOKUP(B536,balance!$AF:$AJ,3,FALSE),IF(C536=3,VLOOKUP(B536,balance!$AF:$AJ,4,FALSE),IF(C536=4,VLOOKUP(B536,balance!$AF:$AJ,5,FALSE),IF(C536=5,VLOOKUP(B536,balance!$AF:$AK,6,FALSE),0)))))*1000000000000</f>
        <v>3540000000000</v>
      </c>
      <c r="J536">
        <f>VLOOKUP(B536,balance!AU:BD,10,FALSE)</f>
        <v>1476600</v>
      </c>
    </row>
    <row r="537" spans="1:10" x14ac:dyDescent="0.3">
      <c r="A537">
        <v>535</v>
      </c>
      <c r="B537">
        <f t="shared" si="17"/>
        <v>108</v>
      </c>
      <c r="C537">
        <f t="shared" si="16"/>
        <v>1</v>
      </c>
      <c r="D537">
        <v>9026</v>
      </c>
      <c r="E537" s="1">
        <f>IF(C537=1,VLOOKUP(B537,balance!$AU:$AZ,2,FALSE),IF(C537=2,VLOOKUP(B537,balance!$AU:$AZ,3,FALSE),IF(C537=3,VLOOKUP(B537,balance!$AU:$AZ,4,FALSE),IF(C537=4,VLOOKUP(B537,balance!$AU:$AZ,5,FALSE),IF(C537=5,VLOOKUP(B537-1,balance!$AU:$AZ,6,FALSE),0)))))</f>
        <v>2500</v>
      </c>
      <c r="F537">
        <v>53</v>
      </c>
      <c r="G537">
        <f>IF(C537=1,VLOOKUP(FoxFire!B537,balance!$U:$Z,2,FALSE),IF(C537=2,VLOOKUP(B537,balance!$U:$Z,3,FALSE),IF(C537=3,VLOOKUP(B537,balance!$U:$Z,4,FALSE),IF(C537=4,VLOOKUP(B537,balance!$U:$Z,5,FALSE),IF(C537=5,VLOOKUP(B537-1,balance!$U:$Z,6,FALSE),0)))))/100</f>
        <v>2.0699999999999998E-3</v>
      </c>
      <c r="H537">
        <v>2</v>
      </c>
      <c r="I537" s="1">
        <f>IF(C537=1,VLOOKUP(FoxFire!B537,balance!$AF:$AJ,2,FALSE),IF(C537=2,VLOOKUP(B537,balance!$AF:$AJ,3,FALSE),IF(C537=3,VLOOKUP(B537,balance!$AF:$AJ,4,FALSE),IF(C537=4,VLOOKUP(B537,balance!$AF:$AJ,5,FALSE),IF(C537=5,VLOOKUP(B537,balance!$AF:$AK,6,FALSE),0)))))*1000000000000</f>
        <v>885000000000</v>
      </c>
      <c r="J537">
        <f>VLOOKUP(B537,balance!AU:BD,10,FALSE)</f>
        <v>1476600</v>
      </c>
    </row>
    <row r="538" spans="1:10" x14ac:dyDescent="0.3">
      <c r="A538">
        <v>536</v>
      </c>
      <c r="B538">
        <f t="shared" si="17"/>
        <v>108</v>
      </c>
      <c r="C538">
        <f t="shared" si="16"/>
        <v>2</v>
      </c>
      <c r="D538">
        <v>9026</v>
      </c>
      <c r="E538" s="1">
        <f>IF(C538=1,VLOOKUP(B538,balance!$AU:$AZ,2,FALSE),IF(C538=2,VLOOKUP(B538,balance!$AU:$AZ,3,FALSE),IF(C538=3,VLOOKUP(B538,balance!$AU:$AZ,4,FALSE),IF(C538=4,VLOOKUP(B538,balance!$AU:$AZ,5,FALSE),IF(C538=5,VLOOKUP(B538-1,balance!$AU:$AZ,6,FALSE),0)))))</f>
        <v>2500</v>
      </c>
      <c r="F538">
        <v>53</v>
      </c>
      <c r="G538">
        <f>IF(C538=1,VLOOKUP(FoxFire!B538,balance!$U:$Z,2,FALSE),IF(C538=2,VLOOKUP(B538,balance!$U:$Z,3,FALSE),IF(C538=3,VLOOKUP(B538,balance!$U:$Z,4,FALSE),IF(C538=4,VLOOKUP(B538,balance!$U:$Z,5,FALSE),IF(C538=5,VLOOKUP(B538-1,balance!$U:$Z,6,FALSE),0)))))/100</f>
        <v>2.0699999999999998E-3</v>
      </c>
      <c r="H538">
        <v>2</v>
      </c>
      <c r="I538" s="1">
        <f>IF(C538=1,VLOOKUP(FoxFire!B538,balance!$AF:$AJ,2,FALSE),IF(C538=2,VLOOKUP(B538,balance!$AF:$AJ,3,FALSE),IF(C538=3,VLOOKUP(B538,balance!$AF:$AJ,4,FALSE),IF(C538=4,VLOOKUP(B538,balance!$AF:$AJ,5,FALSE),IF(C538=5,VLOOKUP(B538,balance!$AF:$AK,6,FALSE),0)))))*1000000000000</f>
        <v>885000000000</v>
      </c>
      <c r="J538">
        <f>VLOOKUP(B538,balance!AU:BD,10,FALSE)</f>
        <v>1476600</v>
      </c>
    </row>
    <row r="539" spans="1:10" x14ac:dyDescent="0.3">
      <c r="A539">
        <v>537</v>
      </c>
      <c r="B539">
        <f t="shared" si="17"/>
        <v>108</v>
      </c>
      <c r="C539">
        <f t="shared" si="16"/>
        <v>3</v>
      </c>
      <c r="D539">
        <v>9026</v>
      </c>
      <c r="E539" s="1">
        <f>IF(C539=1,VLOOKUP(B539,balance!$AU:$AZ,2,FALSE),IF(C539=2,VLOOKUP(B539,balance!$AU:$AZ,3,FALSE),IF(C539=3,VLOOKUP(B539,balance!$AU:$AZ,4,FALSE),IF(C539=4,VLOOKUP(B539,balance!$AU:$AZ,5,FALSE),IF(C539=5,VLOOKUP(B539-1,balance!$AU:$AZ,6,FALSE),0)))))</f>
        <v>2500</v>
      </c>
      <c r="F539">
        <v>53</v>
      </c>
      <c r="G539">
        <f>IF(C539=1,VLOOKUP(FoxFire!B539,balance!$U:$Z,2,FALSE),IF(C539=2,VLOOKUP(B539,balance!$U:$Z,3,FALSE),IF(C539=3,VLOOKUP(B539,balance!$U:$Z,4,FALSE),IF(C539=4,VLOOKUP(B539,balance!$U:$Z,5,FALSE),IF(C539=5,VLOOKUP(B539-1,balance!$U:$Z,6,FALSE),0)))))/100</f>
        <v>2.0699999999999998E-3</v>
      </c>
      <c r="H539">
        <v>2</v>
      </c>
      <c r="I539" s="1">
        <f>IF(C539=1,VLOOKUP(FoxFire!B539,balance!$AF:$AJ,2,FALSE),IF(C539=2,VLOOKUP(B539,balance!$AF:$AJ,3,FALSE),IF(C539=3,VLOOKUP(B539,balance!$AF:$AJ,4,FALSE),IF(C539=4,VLOOKUP(B539,balance!$AF:$AJ,5,FALSE),IF(C539=5,VLOOKUP(B539,balance!$AF:$AK,6,FALSE),0)))))*1000000000000</f>
        <v>885000000000</v>
      </c>
      <c r="J539">
        <f>VLOOKUP(B539,balance!AU:BD,10,FALSE)</f>
        <v>1476600</v>
      </c>
    </row>
    <row r="540" spans="1:10" x14ac:dyDescent="0.3">
      <c r="A540">
        <v>538</v>
      </c>
      <c r="B540">
        <f t="shared" si="17"/>
        <v>108</v>
      </c>
      <c r="C540">
        <f t="shared" si="16"/>
        <v>4</v>
      </c>
      <c r="D540">
        <v>9026</v>
      </c>
      <c r="E540" s="1">
        <f>IF(C540=1,VLOOKUP(B540,balance!$AU:$AZ,2,FALSE),IF(C540=2,VLOOKUP(B540,balance!$AU:$AZ,3,FALSE),IF(C540=3,VLOOKUP(B540,balance!$AU:$AZ,4,FALSE),IF(C540=4,VLOOKUP(B540,balance!$AU:$AZ,5,FALSE),IF(C540=5,VLOOKUP(B540-1,balance!$AU:$AZ,6,FALSE),0)))))</f>
        <v>2500</v>
      </c>
      <c r="F540">
        <v>53</v>
      </c>
      <c r="G540">
        <f>IF(C540=1,VLOOKUP(FoxFire!B540,balance!$U:$Z,2,FALSE),IF(C540=2,VLOOKUP(B540,balance!$U:$Z,3,FALSE),IF(C540=3,VLOOKUP(B540,balance!$U:$Z,4,FALSE),IF(C540=4,VLOOKUP(B540,balance!$U:$Z,5,FALSE),IF(C540=5,VLOOKUP(B540-1,balance!$U:$Z,6,FALSE),0)))))/100</f>
        <v>2.0699999999999998E-3</v>
      </c>
      <c r="H540">
        <v>2</v>
      </c>
      <c r="I540" s="1">
        <f>IF(C540=1,VLOOKUP(FoxFire!B540,balance!$AF:$AJ,2,FALSE),IF(C540=2,VLOOKUP(B540,balance!$AF:$AJ,3,FALSE),IF(C540=3,VLOOKUP(B540,balance!$AF:$AJ,4,FALSE),IF(C540=4,VLOOKUP(B540,balance!$AF:$AJ,5,FALSE),IF(C540=5,VLOOKUP(B540,balance!$AF:$AK,6,FALSE),0)))))*1000000000000</f>
        <v>885000000000</v>
      </c>
      <c r="J540">
        <f>VLOOKUP(B540,balance!AU:BD,10,FALSE)</f>
        <v>1476600</v>
      </c>
    </row>
    <row r="541" spans="1:10" x14ac:dyDescent="0.3">
      <c r="A541">
        <v>539</v>
      </c>
      <c r="B541">
        <f t="shared" si="17"/>
        <v>109</v>
      </c>
      <c r="C541">
        <f t="shared" si="16"/>
        <v>5</v>
      </c>
      <c r="D541">
        <v>9026</v>
      </c>
      <c r="E541" s="1">
        <f>IF(C541=1,VLOOKUP(B541,balance!$AU:$AZ,2,FALSE),IF(C541=2,VLOOKUP(B541,balance!$AU:$AZ,3,FALSE),IF(C541=3,VLOOKUP(B541,balance!$AU:$AZ,4,FALSE),IF(C541=4,VLOOKUP(B541,balance!$AU:$AZ,5,FALSE),IF(C541=5,VLOOKUP(B541-1,balance!$AU:$AZ,6,FALSE),0)))))</f>
        <v>27000</v>
      </c>
      <c r="F541">
        <v>53</v>
      </c>
      <c r="G541">
        <f>IF(C541=1,VLOOKUP(FoxFire!B541,balance!$U:$Z,2,FALSE),IF(C541=2,VLOOKUP(B541,balance!$U:$Z,3,FALSE),IF(C541=3,VLOOKUP(B541,balance!$U:$Z,4,FALSE),IF(C541=4,VLOOKUP(B541,balance!$U:$Z,5,FALSE),IF(C541=5,VLOOKUP(B541-1,balance!$U:$Z,6,FALSE),0)))))/100</f>
        <v>69.204099999999997</v>
      </c>
      <c r="H541">
        <v>2</v>
      </c>
      <c r="I541" s="1">
        <f>IF(C541=1,VLOOKUP(FoxFire!B541,balance!$AF:$AJ,2,FALSE),IF(C541=2,VLOOKUP(B541,balance!$AF:$AJ,3,FALSE),IF(C541=3,VLOOKUP(B541,balance!$AF:$AJ,4,FALSE),IF(C541=4,VLOOKUP(B541,balance!$AF:$AJ,5,FALSE),IF(C541=5,VLOOKUP(B541,balance!$AF:$AK,6,FALSE),0)))))*1000000000000</f>
        <v>3600000000000</v>
      </c>
      <c r="J541">
        <f>VLOOKUP(B541,balance!AU:BD,10,FALSE)</f>
        <v>1518070</v>
      </c>
    </row>
    <row r="542" spans="1:10" x14ac:dyDescent="0.3">
      <c r="A542">
        <v>540</v>
      </c>
      <c r="B542">
        <f t="shared" si="17"/>
        <v>109</v>
      </c>
      <c r="C542">
        <f t="shared" si="16"/>
        <v>1</v>
      </c>
      <c r="D542">
        <v>9026</v>
      </c>
      <c r="E542" s="1">
        <f>IF(C542=1,VLOOKUP(B542,balance!$AU:$AZ,2,FALSE),IF(C542=2,VLOOKUP(B542,balance!$AU:$AZ,3,FALSE),IF(C542=3,VLOOKUP(B542,balance!$AU:$AZ,4,FALSE),IF(C542=4,VLOOKUP(B542,balance!$AU:$AZ,5,FALSE),IF(C542=5,VLOOKUP(B542-1,balance!$AU:$AZ,6,FALSE),0)))))</f>
        <v>2500</v>
      </c>
      <c r="F542">
        <v>53</v>
      </c>
      <c r="G542">
        <f>IF(C542=1,VLOOKUP(FoxFire!B542,balance!$U:$Z,2,FALSE),IF(C542=2,VLOOKUP(B542,balance!$U:$Z,3,FALSE),IF(C542=3,VLOOKUP(B542,balance!$U:$Z,4,FALSE),IF(C542=4,VLOOKUP(B542,balance!$U:$Z,5,FALSE),IF(C542=5,VLOOKUP(B542-1,balance!$U:$Z,6,FALSE),0)))))/100</f>
        <v>2.0799999999999998E-3</v>
      </c>
      <c r="H542">
        <v>2</v>
      </c>
      <c r="I542" s="1">
        <f>IF(C542=1,VLOOKUP(FoxFire!B542,balance!$AF:$AJ,2,FALSE),IF(C542=2,VLOOKUP(B542,balance!$AF:$AJ,3,FALSE),IF(C542=3,VLOOKUP(B542,balance!$AF:$AJ,4,FALSE),IF(C542=4,VLOOKUP(B542,balance!$AF:$AJ,5,FALSE),IF(C542=5,VLOOKUP(B542,balance!$AF:$AK,6,FALSE),0)))))*1000000000000</f>
        <v>900000000000</v>
      </c>
      <c r="J542">
        <f>VLOOKUP(B542,balance!AU:BD,10,FALSE)</f>
        <v>1518070</v>
      </c>
    </row>
    <row r="543" spans="1:10" x14ac:dyDescent="0.3">
      <c r="A543">
        <v>541</v>
      </c>
      <c r="B543">
        <f t="shared" si="17"/>
        <v>109</v>
      </c>
      <c r="C543">
        <f t="shared" si="16"/>
        <v>2</v>
      </c>
      <c r="D543">
        <v>9026</v>
      </c>
      <c r="E543" s="1">
        <f>IF(C543=1,VLOOKUP(B543,balance!$AU:$AZ,2,FALSE),IF(C543=2,VLOOKUP(B543,balance!$AU:$AZ,3,FALSE),IF(C543=3,VLOOKUP(B543,balance!$AU:$AZ,4,FALSE),IF(C543=4,VLOOKUP(B543,balance!$AU:$AZ,5,FALSE),IF(C543=5,VLOOKUP(B543-1,balance!$AU:$AZ,6,FALSE),0)))))</f>
        <v>2500</v>
      </c>
      <c r="F543">
        <v>53</v>
      </c>
      <c r="G543">
        <f>IF(C543=1,VLOOKUP(FoxFire!B543,balance!$U:$Z,2,FALSE),IF(C543=2,VLOOKUP(B543,balance!$U:$Z,3,FALSE),IF(C543=3,VLOOKUP(B543,balance!$U:$Z,4,FALSE),IF(C543=4,VLOOKUP(B543,balance!$U:$Z,5,FALSE),IF(C543=5,VLOOKUP(B543-1,balance!$U:$Z,6,FALSE),0)))))/100</f>
        <v>2.0799999999999998E-3</v>
      </c>
      <c r="H543">
        <v>2</v>
      </c>
      <c r="I543" s="1">
        <f>IF(C543=1,VLOOKUP(FoxFire!B543,balance!$AF:$AJ,2,FALSE),IF(C543=2,VLOOKUP(B543,balance!$AF:$AJ,3,FALSE),IF(C543=3,VLOOKUP(B543,balance!$AF:$AJ,4,FALSE),IF(C543=4,VLOOKUP(B543,balance!$AF:$AJ,5,FALSE),IF(C543=5,VLOOKUP(B543,balance!$AF:$AK,6,FALSE),0)))))*1000000000000</f>
        <v>900000000000</v>
      </c>
      <c r="J543">
        <f>VLOOKUP(B543,balance!AU:BD,10,FALSE)</f>
        <v>1518070</v>
      </c>
    </row>
    <row r="544" spans="1:10" x14ac:dyDescent="0.3">
      <c r="A544">
        <v>542</v>
      </c>
      <c r="B544">
        <f t="shared" si="17"/>
        <v>109</v>
      </c>
      <c r="C544">
        <f t="shared" si="16"/>
        <v>3</v>
      </c>
      <c r="D544">
        <v>9026</v>
      </c>
      <c r="E544" s="1">
        <f>IF(C544=1,VLOOKUP(B544,balance!$AU:$AZ,2,FALSE),IF(C544=2,VLOOKUP(B544,balance!$AU:$AZ,3,FALSE),IF(C544=3,VLOOKUP(B544,balance!$AU:$AZ,4,FALSE),IF(C544=4,VLOOKUP(B544,balance!$AU:$AZ,5,FALSE),IF(C544=5,VLOOKUP(B544-1,balance!$AU:$AZ,6,FALSE),0)))))</f>
        <v>2500</v>
      </c>
      <c r="F544">
        <v>53</v>
      </c>
      <c r="G544">
        <f>IF(C544=1,VLOOKUP(FoxFire!B544,balance!$U:$Z,2,FALSE),IF(C544=2,VLOOKUP(B544,balance!$U:$Z,3,FALSE),IF(C544=3,VLOOKUP(B544,balance!$U:$Z,4,FALSE),IF(C544=4,VLOOKUP(B544,balance!$U:$Z,5,FALSE),IF(C544=5,VLOOKUP(B544-1,balance!$U:$Z,6,FALSE),0)))))/100</f>
        <v>2.0799999999999998E-3</v>
      </c>
      <c r="H544">
        <v>2</v>
      </c>
      <c r="I544" s="1">
        <f>IF(C544=1,VLOOKUP(FoxFire!B544,balance!$AF:$AJ,2,FALSE),IF(C544=2,VLOOKUP(B544,balance!$AF:$AJ,3,FALSE),IF(C544=3,VLOOKUP(B544,balance!$AF:$AJ,4,FALSE),IF(C544=4,VLOOKUP(B544,balance!$AF:$AJ,5,FALSE),IF(C544=5,VLOOKUP(B544,balance!$AF:$AK,6,FALSE),0)))))*1000000000000</f>
        <v>900000000000</v>
      </c>
      <c r="J544">
        <f>VLOOKUP(B544,balance!AU:BD,10,FALSE)</f>
        <v>1518070</v>
      </c>
    </row>
    <row r="545" spans="1:10" x14ac:dyDescent="0.3">
      <c r="A545">
        <v>543</v>
      </c>
      <c r="B545">
        <f t="shared" si="17"/>
        <v>109</v>
      </c>
      <c r="C545">
        <f t="shared" si="16"/>
        <v>4</v>
      </c>
      <c r="D545">
        <v>9026</v>
      </c>
      <c r="E545" s="1">
        <f>IF(C545=1,VLOOKUP(B545,balance!$AU:$AZ,2,FALSE),IF(C545=2,VLOOKUP(B545,balance!$AU:$AZ,3,FALSE),IF(C545=3,VLOOKUP(B545,balance!$AU:$AZ,4,FALSE),IF(C545=4,VLOOKUP(B545,balance!$AU:$AZ,5,FALSE),IF(C545=5,VLOOKUP(B545-1,balance!$AU:$AZ,6,FALSE),0)))))</f>
        <v>2500</v>
      </c>
      <c r="F545">
        <v>53</v>
      </c>
      <c r="G545">
        <f>IF(C545=1,VLOOKUP(FoxFire!B545,balance!$U:$Z,2,FALSE),IF(C545=2,VLOOKUP(B545,balance!$U:$Z,3,FALSE),IF(C545=3,VLOOKUP(B545,balance!$U:$Z,4,FALSE),IF(C545=4,VLOOKUP(B545,balance!$U:$Z,5,FALSE),IF(C545=5,VLOOKUP(B545-1,balance!$U:$Z,6,FALSE),0)))))/100</f>
        <v>2.0799999999999998E-3</v>
      </c>
      <c r="H545">
        <v>2</v>
      </c>
      <c r="I545" s="1">
        <f>IF(C545=1,VLOOKUP(FoxFire!B545,balance!$AF:$AJ,2,FALSE),IF(C545=2,VLOOKUP(B545,balance!$AF:$AJ,3,FALSE),IF(C545=3,VLOOKUP(B545,balance!$AF:$AJ,4,FALSE),IF(C545=4,VLOOKUP(B545,balance!$AF:$AJ,5,FALSE),IF(C545=5,VLOOKUP(B545,balance!$AF:$AK,6,FALSE),0)))))*1000000000000</f>
        <v>900000000000</v>
      </c>
      <c r="J545">
        <f>VLOOKUP(B545,balance!AU:BD,10,FALSE)</f>
        <v>1518070</v>
      </c>
    </row>
    <row r="546" spans="1:10" x14ac:dyDescent="0.3">
      <c r="A546">
        <v>544</v>
      </c>
      <c r="B546">
        <f t="shared" si="17"/>
        <v>110</v>
      </c>
      <c r="C546">
        <f t="shared" si="16"/>
        <v>5</v>
      </c>
      <c r="D546">
        <v>9026</v>
      </c>
      <c r="E546" s="1">
        <f>IF(C546=1,VLOOKUP(B546,balance!$AU:$AZ,2,FALSE),IF(C546=2,VLOOKUP(B546,balance!$AU:$AZ,3,FALSE),IF(C546=3,VLOOKUP(B546,balance!$AU:$AZ,4,FALSE),IF(C546=4,VLOOKUP(B546,balance!$AU:$AZ,5,FALSE),IF(C546=5,VLOOKUP(B546-1,balance!$AU:$AZ,6,FALSE),0)))))</f>
        <v>27000</v>
      </c>
      <c r="F546">
        <v>53</v>
      </c>
      <c r="G546">
        <f>IF(C546=1,VLOOKUP(FoxFire!B546,balance!$U:$Z,2,FALSE),IF(C546=2,VLOOKUP(B546,balance!$U:$Z,3,FALSE),IF(C546=3,VLOOKUP(B546,balance!$U:$Z,4,FALSE),IF(C546=4,VLOOKUP(B546,balance!$U:$Z,5,FALSE),IF(C546=5,VLOOKUP(B546-1,balance!$U:$Z,6,FALSE),0)))))/100</f>
        <v>76.493099999999998</v>
      </c>
      <c r="H546">
        <v>2</v>
      </c>
      <c r="I546" s="1">
        <f>IF(C546=1,VLOOKUP(FoxFire!B546,balance!$AF:$AJ,2,FALSE),IF(C546=2,VLOOKUP(B546,balance!$AF:$AJ,3,FALSE),IF(C546=3,VLOOKUP(B546,balance!$AF:$AJ,4,FALSE),IF(C546=4,VLOOKUP(B546,balance!$AF:$AJ,5,FALSE),IF(C546=5,VLOOKUP(B546,balance!$AF:$AK,6,FALSE),0)))))*1000000000000</f>
        <v>3660000000000</v>
      </c>
      <c r="J546">
        <f>VLOOKUP(B546,balance!AU:BD,10,FALSE)</f>
        <v>1560800</v>
      </c>
    </row>
    <row r="547" spans="1:10" x14ac:dyDescent="0.3">
      <c r="A547">
        <v>545</v>
      </c>
      <c r="B547">
        <f t="shared" si="17"/>
        <v>110</v>
      </c>
      <c r="C547">
        <f t="shared" si="16"/>
        <v>1</v>
      </c>
      <c r="D547">
        <v>9026</v>
      </c>
      <c r="E547" s="1">
        <f>IF(C547=1,VLOOKUP(B547,balance!$AU:$AZ,2,FALSE),IF(C547=2,VLOOKUP(B547,balance!$AU:$AZ,3,FALSE),IF(C547=3,VLOOKUP(B547,balance!$AU:$AZ,4,FALSE),IF(C547=4,VLOOKUP(B547,balance!$AU:$AZ,5,FALSE),IF(C547=5,VLOOKUP(B547-1,balance!$AU:$AZ,6,FALSE),0)))))</f>
        <v>2500</v>
      </c>
      <c r="F547">
        <v>53</v>
      </c>
      <c r="G547">
        <f>IF(C547=1,VLOOKUP(FoxFire!B547,balance!$U:$Z,2,FALSE),IF(C547=2,VLOOKUP(B547,balance!$U:$Z,3,FALSE),IF(C547=3,VLOOKUP(B547,balance!$U:$Z,4,FALSE),IF(C547=4,VLOOKUP(B547,balance!$U:$Z,5,FALSE),IF(C547=5,VLOOKUP(B547-1,balance!$U:$Z,6,FALSE),0)))))/100</f>
        <v>2.0899999999999998E-3</v>
      </c>
      <c r="H547">
        <v>2</v>
      </c>
      <c r="I547" s="1">
        <f>IF(C547=1,VLOOKUP(FoxFire!B547,balance!$AF:$AJ,2,FALSE),IF(C547=2,VLOOKUP(B547,balance!$AF:$AJ,3,FALSE),IF(C547=3,VLOOKUP(B547,balance!$AF:$AJ,4,FALSE),IF(C547=4,VLOOKUP(B547,balance!$AF:$AJ,5,FALSE),IF(C547=5,VLOOKUP(B547,balance!$AF:$AK,6,FALSE),0)))))*1000000000000</f>
        <v>915000000000</v>
      </c>
      <c r="J547">
        <f>VLOOKUP(B547,balance!AU:BD,10,FALSE)</f>
        <v>1560800</v>
      </c>
    </row>
    <row r="548" spans="1:10" x14ac:dyDescent="0.3">
      <c r="A548">
        <v>546</v>
      </c>
      <c r="B548">
        <f t="shared" si="17"/>
        <v>110</v>
      </c>
      <c r="C548">
        <f t="shared" si="16"/>
        <v>2</v>
      </c>
      <c r="D548">
        <v>9026</v>
      </c>
      <c r="E548" s="1">
        <f>IF(C548=1,VLOOKUP(B548,balance!$AU:$AZ,2,FALSE),IF(C548=2,VLOOKUP(B548,balance!$AU:$AZ,3,FALSE),IF(C548=3,VLOOKUP(B548,balance!$AU:$AZ,4,FALSE),IF(C548=4,VLOOKUP(B548,balance!$AU:$AZ,5,FALSE),IF(C548=5,VLOOKUP(B548-1,balance!$AU:$AZ,6,FALSE),0)))))</f>
        <v>2500</v>
      </c>
      <c r="F548">
        <v>53</v>
      </c>
      <c r="G548">
        <f>IF(C548=1,VLOOKUP(FoxFire!B548,balance!$U:$Z,2,FALSE),IF(C548=2,VLOOKUP(B548,balance!$U:$Z,3,FALSE),IF(C548=3,VLOOKUP(B548,balance!$U:$Z,4,FALSE),IF(C548=4,VLOOKUP(B548,balance!$U:$Z,5,FALSE),IF(C548=5,VLOOKUP(B548-1,balance!$U:$Z,6,FALSE),0)))))/100</f>
        <v>2.0899999999999998E-3</v>
      </c>
      <c r="H548">
        <v>2</v>
      </c>
      <c r="I548" s="1">
        <f>IF(C548=1,VLOOKUP(FoxFire!B548,balance!$AF:$AJ,2,FALSE),IF(C548=2,VLOOKUP(B548,balance!$AF:$AJ,3,FALSE),IF(C548=3,VLOOKUP(B548,balance!$AF:$AJ,4,FALSE),IF(C548=4,VLOOKUP(B548,balance!$AF:$AJ,5,FALSE),IF(C548=5,VLOOKUP(B548,balance!$AF:$AK,6,FALSE),0)))))*1000000000000</f>
        <v>915000000000</v>
      </c>
      <c r="J548">
        <f>VLOOKUP(B548,balance!AU:BD,10,FALSE)</f>
        <v>1560800</v>
      </c>
    </row>
    <row r="549" spans="1:10" x14ac:dyDescent="0.3">
      <c r="A549">
        <v>547</v>
      </c>
      <c r="B549">
        <f t="shared" si="17"/>
        <v>110</v>
      </c>
      <c r="C549">
        <f t="shared" si="16"/>
        <v>3</v>
      </c>
      <c r="D549">
        <v>9026</v>
      </c>
      <c r="E549" s="1">
        <f>IF(C549=1,VLOOKUP(B549,balance!$AU:$AZ,2,FALSE),IF(C549=2,VLOOKUP(B549,balance!$AU:$AZ,3,FALSE),IF(C549=3,VLOOKUP(B549,balance!$AU:$AZ,4,FALSE),IF(C549=4,VLOOKUP(B549,balance!$AU:$AZ,5,FALSE),IF(C549=5,VLOOKUP(B549-1,balance!$AU:$AZ,6,FALSE),0)))))</f>
        <v>2500</v>
      </c>
      <c r="F549">
        <v>53</v>
      </c>
      <c r="G549">
        <f>IF(C549=1,VLOOKUP(FoxFire!B549,balance!$U:$Z,2,FALSE),IF(C549=2,VLOOKUP(B549,balance!$U:$Z,3,FALSE),IF(C549=3,VLOOKUP(B549,balance!$U:$Z,4,FALSE),IF(C549=4,VLOOKUP(B549,balance!$U:$Z,5,FALSE),IF(C549=5,VLOOKUP(B549-1,balance!$U:$Z,6,FALSE),0)))))/100</f>
        <v>2.0899999999999998E-3</v>
      </c>
      <c r="H549">
        <v>2</v>
      </c>
      <c r="I549" s="1">
        <f>IF(C549=1,VLOOKUP(FoxFire!B549,balance!$AF:$AJ,2,FALSE),IF(C549=2,VLOOKUP(B549,balance!$AF:$AJ,3,FALSE),IF(C549=3,VLOOKUP(B549,balance!$AF:$AJ,4,FALSE),IF(C549=4,VLOOKUP(B549,balance!$AF:$AJ,5,FALSE),IF(C549=5,VLOOKUP(B549,balance!$AF:$AK,6,FALSE),0)))))*1000000000000</f>
        <v>915000000000</v>
      </c>
      <c r="J549">
        <f>VLOOKUP(B549,balance!AU:BD,10,FALSE)</f>
        <v>1560800</v>
      </c>
    </row>
    <row r="550" spans="1:10" x14ac:dyDescent="0.3">
      <c r="A550">
        <v>548</v>
      </c>
      <c r="B550">
        <f t="shared" si="17"/>
        <v>110</v>
      </c>
      <c r="C550">
        <f t="shared" si="16"/>
        <v>4</v>
      </c>
      <c r="D550">
        <v>9026</v>
      </c>
      <c r="E550" s="1">
        <f>IF(C550=1,VLOOKUP(B550,balance!$AU:$AZ,2,FALSE),IF(C550=2,VLOOKUP(B550,balance!$AU:$AZ,3,FALSE),IF(C550=3,VLOOKUP(B550,balance!$AU:$AZ,4,FALSE),IF(C550=4,VLOOKUP(B550,balance!$AU:$AZ,5,FALSE),IF(C550=5,VLOOKUP(B550-1,balance!$AU:$AZ,6,FALSE),0)))))</f>
        <v>2500</v>
      </c>
      <c r="F550">
        <v>53</v>
      </c>
      <c r="G550">
        <f>IF(C550=1,VLOOKUP(FoxFire!B550,balance!$U:$Z,2,FALSE),IF(C550=2,VLOOKUP(B550,balance!$U:$Z,3,FALSE),IF(C550=3,VLOOKUP(B550,balance!$U:$Z,4,FALSE),IF(C550=4,VLOOKUP(B550,balance!$U:$Z,5,FALSE),IF(C550=5,VLOOKUP(B550-1,balance!$U:$Z,6,FALSE),0)))))/100</f>
        <v>2.0899999999999998E-3</v>
      </c>
      <c r="H550">
        <v>2</v>
      </c>
      <c r="I550" s="1">
        <f>IF(C550=1,VLOOKUP(FoxFire!B550,balance!$AF:$AJ,2,FALSE),IF(C550=2,VLOOKUP(B550,balance!$AF:$AJ,3,FALSE),IF(C550=3,VLOOKUP(B550,balance!$AF:$AJ,4,FALSE),IF(C550=4,VLOOKUP(B550,balance!$AF:$AJ,5,FALSE),IF(C550=5,VLOOKUP(B550,balance!$AF:$AK,6,FALSE),0)))))*1000000000000</f>
        <v>915000000000</v>
      </c>
      <c r="J550">
        <f>VLOOKUP(B550,balance!AU:BD,10,FALSE)</f>
        <v>1560800</v>
      </c>
    </row>
    <row r="551" spans="1:10" x14ac:dyDescent="0.3">
      <c r="A551">
        <v>549</v>
      </c>
      <c r="B551">
        <f t="shared" si="17"/>
        <v>111</v>
      </c>
      <c r="C551">
        <f t="shared" si="16"/>
        <v>5</v>
      </c>
      <c r="D551">
        <v>9026</v>
      </c>
      <c r="E551" s="1">
        <f>IF(C551=1,VLOOKUP(B551,balance!$AU:$AZ,2,FALSE),IF(C551=2,VLOOKUP(B551,balance!$AU:$AZ,3,FALSE),IF(C551=3,VLOOKUP(B551,balance!$AU:$AZ,4,FALSE),IF(C551=4,VLOOKUP(B551,balance!$AU:$AZ,5,FALSE),IF(C551=5,VLOOKUP(B551-1,balance!$AU:$AZ,6,FALSE),0)))))</f>
        <v>27000</v>
      </c>
      <c r="F551">
        <v>53</v>
      </c>
      <c r="G551">
        <f>IF(C551=1,VLOOKUP(FoxFire!B551,balance!$U:$Z,2,FALSE),IF(C551=2,VLOOKUP(B551,balance!$U:$Z,3,FALSE),IF(C551=3,VLOOKUP(B551,balance!$U:$Z,4,FALSE),IF(C551=4,VLOOKUP(B551,balance!$U:$Z,5,FALSE),IF(C551=5,VLOOKUP(B551-1,balance!$U:$Z,6,FALSE),0)))))/100</f>
        <v>78.397999999999996</v>
      </c>
      <c r="H551">
        <v>2</v>
      </c>
      <c r="I551" s="1">
        <f>IF(C551=1,VLOOKUP(FoxFire!B551,balance!$AF:$AJ,2,FALSE),IF(C551=2,VLOOKUP(B551,balance!$AF:$AJ,3,FALSE),IF(C551=3,VLOOKUP(B551,balance!$AF:$AJ,4,FALSE),IF(C551=4,VLOOKUP(B551,balance!$AF:$AJ,5,FALSE),IF(C551=5,VLOOKUP(B551,balance!$AF:$AK,6,FALSE),0)))))*1000000000000</f>
        <v>3720000000000</v>
      </c>
      <c r="J551">
        <f>VLOOKUP(B551,balance!AU:BD,10,FALSE)</f>
        <v>1597400</v>
      </c>
    </row>
    <row r="552" spans="1:10" x14ac:dyDescent="0.3">
      <c r="A552">
        <v>550</v>
      </c>
      <c r="B552">
        <f t="shared" si="17"/>
        <v>111</v>
      </c>
      <c r="C552">
        <f t="shared" si="16"/>
        <v>1</v>
      </c>
      <c r="D552">
        <v>9026</v>
      </c>
      <c r="E552" s="1">
        <f>IF(C552=1,VLOOKUP(B552,balance!$AU:$AZ,2,FALSE),IF(C552=2,VLOOKUP(B552,balance!$AU:$AZ,3,FALSE),IF(C552=3,VLOOKUP(B552,balance!$AU:$AZ,4,FALSE),IF(C552=4,VLOOKUP(B552,balance!$AU:$AZ,5,FALSE),IF(C552=5,VLOOKUP(B552-1,balance!$AU:$AZ,6,FALSE),0)))))</f>
        <v>3000</v>
      </c>
      <c r="F552">
        <v>53</v>
      </c>
      <c r="G552">
        <f>IF(C552=1,VLOOKUP(FoxFire!B552,balance!$U:$Z,2,FALSE),IF(C552=2,VLOOKUP(B552,balance!$U:$Z,3,FALSE),IF(C552=3,VLOOKUP(B552,balance!$U:$Z,4,FALSE),IF(C552=4,VLOOKUP(B552,balance!$U:$Z,5,FALSE),IF(C552=5,VLOOKUP(B552-1,balance!$U:$Z,6,FALSE),0)))))/100</f>
        <v>2.0999999999999999E-3</v>
      </c>
      <c r="H552">
        <v>2</v>
      </c>
      <c r="I552" s="1">
        <f>IF(C552=1,VLOOKUP(FoxFire!B552,balance!$AF:$AJ,2,FALSE),IF(C552=2,VLOOKUP(B552,balance!$AF:$AJ,3,FALSE),IF(C552=3,VLOOKUP(B552,balance!$AF:$AJ,4,FALSE),IF(C552=4,VLOOKUP(B552,balance!$AF:$AJ,5,FALSE),IF(C552=5,VLOOKUP(B552,balance!$AF:$AK,6,FALSE),0)))))*1000000000000</f>
        <v>930000000000</v>
      </c>
      <c r="J552">
        <f>VLOOKUP(B552,balance!AU:BD,10,FALSE)</f>
        <v>1597400</v>
      </c>
    </row>
    <row r="553" spans="1:10" x14ac:dyDescent="0.3">
      <c r="A553">
        <v>551</v>
      </c>
      <c r="B553">
        <f t="shared" si="17"/>
        <v>111</v>
      </c>
      <c r="C553">
        <f t="shared" si="16"/>
        <v>2</v>
      </c>
      <c r="D553">
        <v>9026</v>
      </c>
      <c r="E553" s="1">
        <f>IF(C553=1,VLOOKUP(B553,balance!$AU:$AZ,2,FALSE),IF(C553=2,VLOOKUP(B553,balance!$AU:$AZ,3,FALSE),IF(C553=3,VLOOKUP(B553,balance!$AU:$AZ,4,FALSE),IF(C553=4,VLOOKUP(B553,balance!$AU:$AZ,5,FALSE),IF(C553=5,VLOOKUP(B553-1,balance!$AU:$AZ,6,FALSE),0)))))</f>
        <v>3000</v>
      </c>
      <c r="F553">
        <v>53</v>
      </c>
      <c r="G553">
        <f>IF(C553=1,VLOOKUP(FoxFire!B553,balance!$U:$Z,2,FALSE),IF(C553=2,VLOOKUP(B553,balance!$U:$Z,3,FALSE),IF(C553=3,VLOOKUP(B553,balance!$U:$Z,4,FALSE),IF(C553=4,VLOOKUP(B553,balance!$U:$Z,5,FALSE),IF(C553=5,VLOOKUP(B553-1,balance!$U:$Z,6,FALSE),0)))))/100</f>
        <v>2.0999999999999999E-3</v>
      </c>
      <c r="H553">
        <v>2</v>
      </c>
      <c r="I553" s="1">
        <f>IF(C553=1,VLOOKUP(FoxFire!B553,balance!$AF:$AJ,2,FALSE),IF(C553=2,VLOOKUP(B553,balance!$AF:$AJ,3,FALSE),IF(C553=3,VLOOKUP(B553,balance!$AF:$AJ,4,FALSE),IF(C553=4,VLOOKUP(B553,balance!$AF:$AJ,5,FALSE),IF(C553=5,VLOOKUP(B553,balance!$AF:$AK,6,FALSE),0)))))*1000000000000</f>
        <v>930000000000</v>
      </c>
      <c r="J553">
        <f>VLOOKUP(B553,balance!AU:BD,10,FALSE)</f>
        <v>1597400</v>
      </c>
    </row>
    <row r="554" spans="1:10" x14ac:dyDescent="0.3">
      <c r="A554">
        <v>552</v>
      </c>
      <c r="B554">
        <f t="shared" si="17"/>
        <v>111</v>
      </c>
      <c r="C554">
        <f t="shared" si="16"/>
        <v>3</v>
      </c>
      <c r="D554">
        <v>9026</v>
      </c>
      <c r="E554" s="1">
        <f>IF(C554=1,VLOOKUP(B554,balance!$AU:$AZ,2,FALSE),IF(C554=2,VLOOKUP(B554,balance!$AU:$AZ,3,FALSE),IF(C554=3,VLOOKUP(B554,balance!$AU:$AZ,4,FALSE),IF(C554=4,VLOOKUP(B554,balance!$AU:$AZ,5,FALSE),IF(C554=5,VLOOKUP(B554-1,balance!$AU:$AZ,6,FALSE),0)))))</f>
        <v>3000</v>
      </c>
      <c r="F554">
        <v>53</v>
      </c>
      <c r="G554">
        <f>IF(C554=1,VLOOKUP(FoxFire!B554,balance!$U:$Z,2,FALSE),IF(C554=2,VLOOKUP(B554,balance!$U:$Z,3,FALSE),IF(C554=3,VLOOKUP(B554,balance!$U:$Z,4,FALSE),IF(C554=4,VLOOKUP(B554,balance!$U:$Z,5,FALSE),IF(C554=5,VLOOKUP(B554-1,balance!$U:$Z,6,FALSE),0)))))/100</f>
        <v>2.0999999999999999E-3</v>
      </c>
      <c r="H554">
        <v>2</v>
      </c>
      <c r="I554" s="1">
        <f>IF(C554=1,VLOOKUP(FoxFire!B554,balance!$AF:$AJ,2,FALSE),IF(C554=2,VLOOKUP(B554,balance!$AF:$AJ,3,FALSE),IF(C554=3,VLOOKUP(B554,balance!$AF:$AJ,4,FALSE),IF(C554=4,VLOOKUP(B554,balance!$AF:$AJ,5,FALSE),IF(C554=5,VLOOKUP(B554,balance!$AF:$AK,6,FALSE),0)))))*1000000000000</f>
        <v>930000000000</v>
      </c>
      <c r="J554">
        <f>VLOOKUP(B554,balance!AU:BD,10,FALSE)</f>
        <v>1597400</v>
      </c>
    </row>
    <row r="555" spans="1:10" x14ac:dyDescent="0.3">
      <c r="A555">
        <v>553</v>
      </c>
      <c r="B555">
        <f t="shared" si="17"/>
        <v>111</v>
      </c>
      <c r="C555">
        <f t="shared" si="16"/>
        <v>4</v>
      </c>
      <c r="D555">
        <v>9026</v>
      </c>
      <c r="E555" s="1">
        <f>IF(C555=1,VLOOKUP(B555,balance!$AU:$AZ,2,FALSE),IF(C555=2,VLOOKUP(B555,balance!$AU:$AZ,3,FALSE),IF(C555=3,VLOOKUP(B555,balance!$AU:$AZ,4,FALSE),IF(C555=4,VLOOKUP(B555,balance!$AU:$AZ,5,FALSE),IF(C555=5,VLOOKUP(B555-1,balance!$AU:$AZ,6,FALSE),0)))))</f>
        <v>3000</v>
      </c>
      <c r="F555">
        <v>53</v>
      </c>
      <c r="G555">
        <f>IF(C555=1,VLOOKUP(FoxFire!B555,balance!$U:$Z,2,FALSE),IF(C555=2,VLOOKUP(B555,balance!$U:$Z,3,FALSE),IF(C555=3,VLOOKUP(B555,balance!$U:$Z,4,FALSE),IF(C555=4,VLOOKUP(B555,balance!$U:$Z,5,FALSE),IF(C555=5,VLOOKUP(B555-1,balance!$U:$Z,6,FALSE),0)))))/100</f>
        <v>2.0999999999999999E-3</v>
      </c>
      <c r="H555">
        <v>2</v>
      </c>
      <c r="I555" s="1">
        <f>IF(C555=1,VLOOKUP(FoxFire!B555,balance!$AF:$AJ,2,FALSE),IF(C555=2,VLOOKUP(B555,balance!$AF:$AJ,3,FALSE),IF(C555=3,VLOOKUP(B555,balance!$AF:$AJ,4,FALSE),IF(C555=4,VLOOKUP(B555,balance!$AF:$AJ,5,FALSE),IF(C555=5,VLOOKUP(B555,balance!$AF:$AK,6,FALSE),0)))))*1000000000000</f>
        <v>930000000000</v>
      </c>
      <c r="J555">
        <f>VLOOKUP(B555,balance!AU:BD,10,FALSE)</f>
        <v>1597400</v>
      </c>
    </row>
    <row r="556" spans="1:10" x14ac:dyDescent="0.3">
      <c r="A556">
        <v>554</v>
      </c>
      <c r="B556">
        <f t="shared" si="17"/>
        <v>112</v>
      </c>
      <c r="C556">
        <f t="shared" si="16"/>
        <v>5</v>
      </c>
      <c r="D556">
        <v>9026</v>
      </c>
      <c r="E556" s="1">
        <f>IF(C556=1,VLOOKUP(B556,balance!$AU:$AZ,2,FALSE),IF(C556=2,VLOOKUP(B556,balance!$AU:$AZ,3,FALSE),IF(C556=3,VLOOKUP(B556,balance!$AU:$AZ,4,FALSE),IF(C556=4,VLOOKUP(B556,balance!$AU:$AZ,5,FALSE),IF(C556=5,VLOOKUP(B556-1,balance!$AU:$AZ,6,FALSE),0)))))</f>
        <v>32400</v>
      </c>
      <c r="F556">
        <v>53</v>
      </c>
      <c r="G556">
        <f>IF(C556=1,VLOOKUP(FoxFire!B556,balance!$U:$Z,2,FALSE),IF(C556=2,VLOOKUP(B556,balance!$U:$Z,3,FALSE),IF(C556=3,VLOOKUP(B556,balance!$U:$Z,4,FALSE),IF(C556=4,VLOOKUP(B556,balance!$U:$Z,5,FALSE),IF(C556=5,VLOOKUP(B556-1,balance!$U:$Z,6,FALSE),0)))))/100</f>
        <v>80.348600000000005</v>
      </c>
      <c r="H556">
        <v>2</v>
      </c>
      <c r="I556" s="1">
        <f>IF(C556=1,VLOOKUP(FoxFire!B556,balance!$AF:$AJ,2,FALSE),IF(C556=2,VLOOKUP(B556,balance!$AF:$AJ,3,FALSE),IF(C556=3,VLOOKUP(B556,balance!$AF:$AJ,4,FALSE),IF(C556=4,VLOOKUP(B556,balance!$AF:$AJ,5,FALSE),IF(C556=5,VLOOKUP(B556,balance!$AF:$AK,6,FALSE),0)))))*1000000000000</f>
        <v>3780000000000</v>
      </c>
      <c r="J556">
        <f>VLOOKUP(B556,balance!AU:BD,10,FALSE)</f>
        <v>1635280</v>
      </c>
    </row>
    <row r="557" spans="1:10" x14ac:dyDescent="0.3">
      <c r="A557">
        <v>555</v>
      </c>
      <c r="B557">
        <f t="shared" si="17"/>
        <v>112</v>
      </c>
      <c r="C557">
        <f t="shared" si="16"/>
        <v>1</v>
      </c>
      <c r="D557">
        <v>9026</v>
      </c>
      <c r="E557" s="1">
        <f>IF(C557=1,VLOOKUP(B557,balance!$AU:$AZ,2,FALSE),IF(C557=2,VLOOKUP(B557,balance!$AU:$AZ,3,FALSE),IF(C557=3,VLOOKUP(B557,balance!$AU:$AZ,4,FALSE),IF(C557=4,VLOOKUP(B557,balance!$AU:$AZ,5,FALSE),IF(C557=5,VLOOKUP(B557-1,balance!$AU:$AZ,6,FALSE),0)))))</f>
        <v>3000</v>
      </c>
      <c r="F557">
        <v>53</v>
      </c>
      <c r="G557">
        <f>IF(C557=1,VLOOKUP(FoxFire!B557,balance!$U:$Z,2,FALSE),IF(C557=2,VLOOKUP(B557,balance!$U:$Z,3,FALSE),IF(C557=3,VLOOKUP(B557,balance!$U:$Z,4,FALSE),IF(C557=4,VLOOKUP(B557,balance!$U:$Z,5,FALSE),IF(C557=5,VLOOKUP(B557-1,balance!$U:$Z,6,FALSE),0)))))/100</f>
        <v>2.1099999999999999E-3</v>
      </c>
      <c r="H557">
        <v>2</v>
      </c>
      <c r="I557" s="1">
        <f>IF(C557=1,VLOOKUP(FoxFire!B557,balance!$AF:$AJ,2,FALSE),IF(C557=2,VLOOKUP(B557,balance!$AF:$AJ,3,FALSE),IF(C557=3,VLOOKUP(B557,balance!$AF:$AJ,4,FALSE),IF(C557=4,VLOOKUP(B557,balance!$AF:$AJ,5,FALSE),IF(C557=5,VLOOKUP(B557,balance!$AF:$AK,6,FALSE),0)))))*1000000000000</f>
        <v>945000000000</v>
      </c>
      <c r="J557">
        <f>VLOOKUP(B557,balance!AU:BD,10,FALSE)</f>
        <v>1635280</v>
      </c>
    </row>
    <row r="558" spans="1:10" x14ac:dyDescent="0.3">
      <c r="A558">
        <v>556</v>
      </c>
      <c r="B558">
        <f t="shared" si="17"/>
        <v>112</v>
      </c>
      <c r="C558">
        <f t="shared" si="16"/>
        <v>2</v>
      </c>
      <c r="D558">
        <v>9026</v>
      </c>
      <c r="E558" s="1">
        <f>IF(C558=1,VLOOKUP(B558,balance!$AU:$AZ,2,FALSE),IF(C558=2,VLOOKUP(B558,balance!$AU:$AZ,3,FALSE),IF(C558=3,VLOOKUP(B558,balance!$AU:$AZ,4,FALSE),IF(C558=4,VLOOKUP(B558,balance!$AU:$AZ,5,FALSE),IF(C558=5,VLOOKUP(B558-1,balance!$AU:$AZ,6,FALSE),0)))))</f>
        <v>3000</v>
      </c>
      <c r="F558">
        <v>53</v>
      </c>
      <c r="G558">
        <f>IF(C558=1,VLOOKUP(FoxFire!B558,balance!$U:$Z,2,FALSE),IF(C558=2,VLOOKUP(B558,balance!$U:$Z,3,FALSE),IF(C558=3,VLOOKUP(B558,balance!$U:$Z,4,FALSE),IF(C558=4,VLOOKUP(B558,balance!$U:$Z,5,FALSE),IF(C558=5,VLOOKUP(B558-1,balance!$U:$Z,6,FALSE),0)))))/100</f>
        <v>2.1099999999999999E-3</v>
      </c>
      <c r="H558">
        <v>2</v>
      </c>
      <c r="I558" s="1">
        <f>IF(C558=1,VLOOKUP(FoxFire!B558,balance!$AF:$AJ,2,FALSE),IF(C558=2,VLOOKUP(B558,balance!$AF:$AJ,3,FALSE),IF(C558=3,VLOOKUP(B558,balance!$AF:$AJ,4,FALSE),IF(C558=4,VLOOKUP(B558,balance!$AF:$AJ,5,FALSE),IF(C558=5,VLOOKUP(B558,balance!$AF:$AK,6,FALSE),0)))))*1000000000000</f>
        <v>945000000000</v>
      </c>
      <c r="J558">
        <f>VLOOKUP(B558,balance!AU:BD,10,FALSE)</f>
        <v>1635280</v>
      </c>
    </row>
    <row r="559" spans="1:10" x14ac:dyDescent="0.3">
      <c r="A559">
        <v>557</v>
      </c>
      <c r="B559">
        <f t="shared" si="17"/>
        <v>112</v>
      </c>
      <c r="C559">
        <f t="shared" si="16"/>
        <v>3</v>
      </c>
      <c r="D559">
        <v>9026</v>
      </c>
      <c r="E559" s="1">
        <f>IF(C559=1,VLOOKUP(B559,balance!$AU:$AZ,2,FALSE),IF(C559=2,VLOOKUP(B559,balance!$AU:$AZ,3,FALSE),IF(C559=3,VLOOKUP(B559,balance!$AU:$AZ,4,FALSE),IF(C559=4,VLOOKUP(B559,balance!$AU:$AZ,5,FALSE),IF(C559=5,VLOOKUP(B559-1,balance!$AU:$AZ,6,FALSE),0)))))</f>
        <v>3000</v>
      </c>
      <c r="F559">
        <v>53</v>
      </c>
      <c r="G559">
        <f>IF(C559=1,VLOOKUP(FoxFire!B559,balance!$U:$Z,2,FALSE),IF(C559=2,VLOOKUP(B559,balance!$U:$Z,3,FALSE),IF(C559=3,VLOOKUP(B559,balance!$U:$Z,4,FALSE),IF(C559=4,VLOOKUP(B559,balance!$U:$Z,5,FALSE),IF(C559=5,VLOOKUP(B559-1,balance!$U:$Z,6,FALSE),0)))))/100</f>
        <v>2.1099999999999999E-3</v>
      </c>
      <c r="H559">
        <v>2</v>
      </c>
      <c r="I559" s="1">
        <f>IF(C559=1,VLOOKUP(FoxFire!B559,balance!$AF:$AJ,2,FALSE),IF(C559=2,VLOOKUP(B559,balance!$AF:$AJ,3,FALSE),IF(C559=3,VLOOKUP(B559,balance!$AF:$AJ,4,FALSE),IF(C559=4,VLOOKUP(B559,balance!$AF:$AJ,5,FALSE),IF(C559=5,VLOOKUP(B559,balance!$AF:$AK,6,FALSE),0)))))*1000000000000</f>
        <v>945000000000</v>
      </c>
      <c r="J559">
        <f>VLOOKUP(B559,balance!AU:BD,10,FALSE)</f>
        <v>1635280</v>
      </c>
    </row>
    <row r="560" spans="1:10" x14ac:dyDescent="0.3">
      <c r="A560">
        <v>558</v>
      </c>
      <c r="B560">
        <f t="shared" si="17"/>
        <v>112</v>
      </c>
      <c r="C560">
        <f t="shared" si="16"/>
        <v>4</v>
      </c>
      <c r="D560">
        <v>9026</v>
      </c>
      <c r="E560" s="1">
        <f>IF(C560=1,VLOOKUP(B560,balance!$AU:$AZ,2,FALSE),IF(C560=2,VLOOKUP(B560,balance!$AU:$AZ,3,FALSE),IF(C560=3,VLOOKUP(B560,balance!$AU:$AZ,4,FALSE),IF(C560=4,VLOOKUP(B560,balance!$AU:$AZ,5,FALSE),IF(C560=5,VLOOKUP(B560-1,balance!$AU:$AZ,6,FALSE),0)))))</f>
        <v>3000</v>
      </c>
      <c r="F560">
        <v>53</v>
      </c>
      <c r="G560">
        <f>IF(C560=1,VLOOKUP(FoxFire!B560,balance!$U:$Z,2,FALSE),IF(C560=2,VLOOKUP(B560,balance!$U:$Z,3,FALSE),IF(C560=3,VLOOKUP(B560,balance!$U:$Z,4,FALSE),IF(C560=4,VLOOKUP(B560,balance!$U:$Z,5,FALSE),IF(C560=5,VLOOKUP(B560-1,balance!$U:$Z,6,FALSE),0)))))/100</f>
        <v>2.1099999999999999E-3</v>
      </c>
      <c r="H560">
        <v>2</v>
      </c>
      <c r="I560" s="1">
        <f>IF(C560=1,VLOOKUP(FoxFire!B560,balance!$AF:$AJ,2,FALSE),IF(C560=2,VLOOKUP(B560,balance!$AF:$AJ,3,FALSE),IF(C560=3,VLOOKUP(B560,balance!$AF:$AJ,4,FALSE),IF(C560=4,VLOOKUP(B560,balance!$AF:$AJ,5,FALSE),IF(C560=5,VLOOKUP(B560,balance!$AF:$AK,6,FALSE),0)))))*1000000000000</f>
        <v>945000000000</v>
      </c>
      <c r="J560">
        <f>VLOOKUP(B560,balance!AU:BD,10,FALSE)</f>
        <v>1635280</v>
      </c>
    </row>
    <row r="561" spans="1:10" x14ac:dyDescent="0.3">
      <c r="A561">
        <v>559</v>
      </c>
      <c r="B561">
        <f t="shared" si="17"/>
        <v>113</v>
      </c>
      <c r="C561">
        <f t="shared" si="16"/>
        <v>5</v>
      </c>
      <c r="D561">
        <v>9026</v>
      </c>
      <c r="E561" s="1">
        <f>IF(C561=1,VLOOKUP(B561,balance!$AU:$AZ,2,FALSE),IF(C561=2,VLOOKUP(B561,balance!$AU:$AZ,3,FALSE),IF(C561=3,VLOOKUP(B561,balance!$AU:$AZ,4,FALSE),IF(C561=4,VLOOKUP(B561,balance!$AU:$AZ,5,FALSE),IF(C561=5,VLOOKUP(B561-1,balance!$AU:$AZ,6,FALSE),0)))))</f>
        <v>32400</v>
      </c>
      <c r="F561">
        <v>53</v>
      </c>
      <c r="G561">
        <f>IF(C561=1,VLOOKUP(FoxFire!B561,balance!$U:$Z,2,FALSE),IF(C561=2,VLOOKUP(B561,balance!$U:$Z,3,FALSE),IF(C561=3,VLOOKUP(B561,balance!$U:$Z,4,FALSE),IF(C561=4,VLOOKUP(B561,balance!$U:$Z,5,FALSE),IF(C561=5,VLOOKUP(B561-1,balance!$U:$Z,6,FALSE),0)))))/100</f>
        <v>82.345799999999997</v>
      </c>
      <c r="H561">
        <v>2</v>
      </c>
      <c r="I561" s="1">
        <f>IF(C561=1,VLOOKUP(FoxFire!B561,balance!$AF:$AJ,2,FALSE),IF(C561=2,VLOOKUP(B561,balance!$AF:$AJ,3,FALSE),IF(C561=3,VLOOKUP(B561,balance!$AF:$AJ,4,FALSE),IF(C561=4,VLOOKUP(B561,balance!$AF:$AJ,5,FALSE),IF(C561=5,VLOOKUP(B561,balance!$AF:$AK,6,FALSE),0)))))*1000000000000</f>
        <v>3840000000000</v>
      </c>
      <c r="J561">
        <f>VLOOKUP(B561,balance!AU:BD,10,FALSE)</f>
        <v>1674450</v>
      </c>
    </row>
    <row r="562" spans="1:10" x14ac:dyDescent="0.3">
      <c r="A562">
        <v>560</v>
      </c>
      <c r="B562">
        <f t="shared" si="17"/>
        <v>113</v>
      </c>
      <c r="C562">
        <f t="shared" si="16"/>
        <v>1</v>
      </c>
      <c r="D562">
        <v>9026</v>
      </c>
      <c r="E562" s="1">
        <f>IF(C562=1,VLOOKUP(B562,balance!$AU:$AZ,2,FALSE),IF(C562=2,VLOOKUP(B562,balance!$AU:$AZ,3,FALSE),IF(C562=3,VLOOKUP(B562,balance!$AU:$AZ,4,FALSE),IF(C562=4,VLOOKUP(B562,balance!$AU:$AZ,5,FALSE),IF(C562=5,VLOOKUP(B562-1,balance!$AU:$AZ,6,FALSE),0)))))</f>
        <v>3000</v>
      </c>
      <c r="F562">
        <v>53</v>
      </c>
      <c r="G562">
        <f>IF(C562=1,VLOOKUP(FoxFire!B562,balance!$U:$Z,2,FALSE),IF(C562=2,VLOOKUP(B562,balance!$U:$Z,3,FALSE),IF(C562=3,VLOOKUP(B562,balance!$U:$Z,4,FALSE),IF(C562=4,VLOOKUP(B562,balance!$U:$Z,5,FALSE),IF(C562=5,VLOOKUP(B562-1,balance!$U:$Z,6,FALSE),0)))))/100</f>
        <v>2.1199999999999999E-3</v>
      </c>
      <c r="H562">
        <v>2</v>
      </c>
      <c r="I562" s="1">
        <f>IF(C562=1,VLOOKUP(FoxFire!B562,balance!$AF:$AJ,2,FALSE),IF(C562=2,VLOOKUP(B562,balance!$AF:$AJ,3,FALSE),IF(C562=3,VLOOKUP(B562,balance!$AF:$AJ,4,FALSE),IF(C562=4,VLOOKUP(B562,balance!$AF:$AJ,5,FALSE),IF(C562=5,VLOOKUP(B562,balance!$AF:$AK,6,FALSE),0)))))*1000000000000</f>
        <v>960000000000</v>
      </c>
      <c r="J562">
        <f>VLOOKUP(B562,balance!AU:BD,10,FALSE)</f>
        <v>1674450</v>
      </c>
    </row>
    <row r="563" spans="1:10" x14ac:dyDescent="0.3">
      <c r="A563">
        <v>561</v>
      </c>
      <c r="B563">
        <f t="shared" si="17"/>
        <v>113</v>
      </c>
      <c r="C563">
        <f t="shared" si="16"/>
        <v>2</v>
      </c>
      <c r="D563">
        <v>9026</v>
      </c>
      <c r="E563" s="1">
        <f>IF(C563=1,VLOOKUP(B563,balance!$AU:$AZ,2,FALSE),IF(C563=2,VLOOKUP(B563,balance!$AU:$AZ,3,FALSE),IF(C563=3,VLOOKUP(B563,balance!$AU:$AZ,4,FALSE),IF(C563=4,VLOOKUP(B563,balance!$AU:$AZ,5,FALSE),IF(C563=5,VLOOKUP(B563-1,balance!$AU:$AZ,6,FALSE),0)))))</f>
        <v>3000</v>
      </c>
      <c r="F563">
        <v>53</v>
      </c>
      <c r="G563">
        <f>IF(C563=1,VLOOKUP(FoxFire!B563,balance!$U:$Z,2,FALSE),IF(C563=2,VLOOKUP(B563,balance!$U:$Z,3,FALSE),IF(C563=3,VLOOKUP(B563,balance!$U:$Z,4,FALSE),IF(C563=4,VLOOKUP(B563,balance!$U:$Z,5,FALSE),IF(C563=5,VLOOKUP(B563-1,balance!$U:$Z,6,FALSE),0)))))/100</f>
        <v>2.1199999999999999E-3</v>
      </c>
      <c r="H563">
        <v>2</v>
      </c>
      <c r="I563" s="1">
        <f>IF(C563=1,VLOOKUP(FoxFire!B563,balance!$AF:$AJ,2,FALSE),IF(C563=2,VLOOKUP(B563,balance!$AF:$AJ,3,FALSE),IF(C563=3,VLOOKUP(B563,balance!$AF:$AJ,4,FALSE),IF(C563=4,VLOOKUP(B563,balance!$AF:$AJ,5,FALSE),IF(C563=5,VLOOKUP(B563,balance!$AF:$AK,6,FALSE),0)))))*1000000000000</f>
        <v>960000000000</v>
      </c>
      <c r="J563">
        <f>VLOOKUP(B563,balance!AU:BD,10,FALSE)</f>
        <v>1674450</v>
      </c>
    </row>
    <row r="564" spans="1:10" x14ac:dyDescent="0.3">
      <c r="A564">
        <v>562</v>
      </c>
      <c r="B564">
        <f t="shared" si="17"/>
        <v>113</v>
      </c>
      <c r="C564">
        <f t="shared" si="16"/>
        <v>3</v>
      </c>
      <c r="D564">
        <v>9026</v>
      </c>
      <c r="E564" s="1">
        <f>IF(C564=1,VLOOKUP(B564,balance!$AU:$AZ,2,FALSE),IF(C564=2,VLOOKUP(B564,balance!$AU:$AZ,3,FALSE),IF(C564=3,VLOOKUP(B564,balance!$AU:$AZ,4,FALSE),IF(C564=4,VLOOKUP(B564,balance!$AU:$AZ,5,FALSE),IF(C564=5,VLOOKUP(B564-1,balance!$AU:$AZ,6,FALSE),0)))))</f>
        <v>3000</v>
      </c>
      <c r="F564">
        <v>53</v>
      </c>
      <c r="G564">
        <f>IF(C564=1,VLOOKUP(FoxFire!B564,balance!$U:$Z,2,FALSE),IF(C564=2,VLOOKUP(B564,balance!$U:$Z,3,FALSE),IF(C564=3,VLOOKUP(B564,balance!$U:$Z,4,FALSE),IF(C564=4,VLOOKUP(B564,balance!$U:$Z,5,FALSE),IF(C564=5,VLOOKUP(B564-1,balance!$U:$Z,6,FALSE),0)))))/100</f>
        <v>2.1199999999999999E-3</v>
      </c>
      <c r="H564">
        <v>2</v>
      </c>
      <c r="I564" s="1">
        <f>IF(C564=1,VLOOKUP(FoxFire!B564,balance!$AF:$AJ,2,FALSE),IF(C564=2,VLOOKUP(B564,balance!$AF:$AJ,3,FALSE),IF(C564=3,VLOOKUP(B564,balance!$AF:$AJ,4,FALSE),IF(C564=4,VLOOKUP(B564,balance!$AF:$AJ,5,FALSE),IF(C564=5,VLOOKUP(B564,balance!$AF:$AK,6,FALSE),0)))))*1000000000000</f>
        <v>960000000000</v>
      </c>
      <c r="J564">
        <f>VLOOKUP(B564,balance!AU:BD,10,FALSE)</f>
        <v>1674450</v>
      </c>
    </row>
    <row r="565" spans="1:10" x14ac:dyDescent="0.3">
      <c r="A565">
        <v>563</v>
      </c>
      <c r="B565">
        <f t="shared" si="17"/>
        <v>113</v>
      </c>
      <c r="C565">
        <f t="shared" si="16"/>
        <v>4</v>
      </c>
      <c r="D565">
        <v>9026</v>
      </c>
      <c r="E565" s="1">
        <f>IF(C565=1,VLOOKUP(B565,balance!$AU:$AZ,2,FALSE),IF(C565=2,VLOOKUP(B565,balance!$AU:$AZ,3,FALSE),IF(C565=3,VLOOKUP(B565,balance!$AU:$AZ,4,FALSE),IF(C565=4,VLOOKUP(B565,balance!$AU:$AZ,5,FALSE),IF(C565=5,VLOOKUP(B565-1,balance!$AU:$AZ,6,FALSE),0)))))</f>
        <v>3000</v>
      </c>
      <c r="F565">
        <v>53</v>
      </c>
      <c r="G565">
        <f>IF(C565=1,VLOOKUP(FoxFire!B565,balance!$U:$Z,2,FALSE),IF(C565=2,VLOOKUP(B565,balance!$U:$Z,3,FALSE),IF(C565=3,VLOOKUP(B565,balance!$U:$Z,4,FALSE),IF(C565=4,VLOOKUP(B565,balance!$U:$Z,5,FALSE),IF(C565=5,VLOOKUP(B565-1,balance!$U:$Z,6,FALSE),0)))))/100</f>
        <v>2.1199999999999999E-3</v>
      </c>
      <c r="H565">
        <v>2</v>
      </c>
      <c r="I565" s="1">
        <f>IF(C565=1,VLOOKUP(FoxFire!B565,balance!$AF:$AJ,2,FALSE),IF(C565=2,VLOOKUP(B565,balance!$AF:$AJ,3,FALSE),IF(C565=3,VLOOKUP(B565,balance!$AF:$AJ,4,FALSE),IF(C565=4,VLOOKUP(B565,balance!$AF:$AJ,5,FALSE),IF(C565=5,VLOOKUP(B565,balance!$AF:$AK,6,FALSE),0)))))*1000000000000</f>
        <v>960000000000</v>
      </c>
      <c r="J565">
        <f>VLOOKUP(B565,balance!AU:BD,10,FALSE)</f>
        <v>1674450</v>
      </c>
    </row>
    <row r="566" spans="1:10" x14ac:dyDescent="0.3">
      <c r="A566">
        <v>564</v>
      </c>
      <c r="B566">
        <f t="shared" si="17"/>
        <v>114</v>
      </c>
      <c r="C566">
        <f t="shared" si="16"/>
        <v>5</v>
      </c>
      <c r="D566">
        <v>9026</v>
      </c>
      <c r="E566" s="1">
        <f>IF(C566=1,VLOOKUP(B566,balance!$AU:$AZ,2,FALSE),IF(C566=2,VLOOKUP(B566,balance!$AU:$AZ,3,FALSE),IF(C566=3,VLOOKUP(B566,balance!$AU:$AZ,4,FALSE),IF(C566=4,VLOOKUP(B566,balance!$AU:$AZ,5,FALSE),IF(C566=5,VLOOKUP(B566-1,balance!$AU:$AZ,6,FALSE),0)))))</f>
        <v>32400</v>
      </c>
      <c r="F566">
        <v>53</v>
      </c>
      <c r="G566">
        <f>IF(C566=1,VLOOKUP(FoxFire!B566,balance!$U:$Z,2,FALSE),IF(C566=2,VLOOKUP(B566,balance!$U:$Z,3,FALSE),IF(C566=3,VLOOKUP(B566,balance!$U:$Z,4,FALSE),IF(C566=4,VLOOKUP(B566,balance!$U:$Z,5,FALSE),IF(C566=5,VLOOKUP(B566-1,balance!$U:$Z,6,FALSE),0)))))/100</f>
        <v>84.390799999999999</v>
      </c>
      <c r="H566">
        <v>2</v>
      </c>
      <c r="I566" s="1">
        <f>IF(C566=1,VLOOKUP(FoxFire!B566,balance!$AF:$AJ,2,FALSE),IF(C566=2,VLOOKUP(B566,balance!$AF:$AJ,3,FALSE),IF(C566=3,VLOOKUP(B566,balance!$AF:$AJ,4,FALSE),IF(C566=4,VLOOKUP(B566,balance!$AF:$AJ,5,FALSE),IF(C566=5,VLOOKUP(B566,balance!$AF:$AK,6,FALSE),0)))))*1000000000000</f>
        <v>3900000000000</v>
      </c>
      <c r="J566">
        <f>VLOOKUP(B566,balance!AU:BD,10,FALSE)</f>
        <v>1714920</v>
      </c>
    </row>
    <row r="567" spans="1:10" x14ac:dyDescent="0.3">
      <c r="A567">
        <v>565</v>
      </c>
      <c r="B567">
        <f t="shared" si="17"/>
        <v>114</v>
      </c>
      <c r="C567">
        <f t="shared" si="16"/>
        <v>1</v>
      </c>
      <c r="D567">
        <v>9026</v>
      </c>
      <c r="E567" s="1">
        <f>IF(C567=1,VLOOKUP(B567,balance!$AU:$AZ,2,FALSE),IF(C567=2,VLOOKUP(B567,balance!$AU:$AZ,3,FALSE),IF(C567=3,VLOOKUP(B567,balance!$AU:$AZ,4,FALSE),IF(C567=4,VLOOKUP(B567,balance!$AU:$AZ,5,FALSE),IF(C567=5,VLOOKUP(B567-1,balance!$AU:$AZ,6,FALSE),0)))))</f>
        <v>3000</v>
      </c>
      <c r="F567">
        <v>53</v>
      </c>
      <c r="G567">
        <f>IF(C567=1,VLOOKUP(FoxFire!B567,balance!$U:$Z,2,FALSE),IF(C567=2,VLOOKUP(B567,balance!$U:$Z,3,FALSE),IF(C567=3,VLOOKUP(B567,balance!$U:$Z,4,FALSE),IF(C567=4,VLOOKUP(B567,balance!$U:$Z,5,FALSE),IF(C567=5,VLOOKUP(B567-1,balance!$U:$Z,6,FALSE),0)))))/100</f>
        <v>2.1299999999999999E-3</v>
      </c>
      <c r="H567">
        <v>2</v>
      </c>
      <c r="I567" s="1">
        <f>IF(C567=1,VLOOKUP(FoxFire!B567,balance!$AF:$AJ,2,FALSE),IF(C567=2,VLOOKUP(B567,balance!$AF:$AJ,3,FALSE),IF(C567=3,VLOOKUP(B567,balance!$AF:$AJ,4,FALSE),IF(C567=4,VLOOKUP(B567,balance!$AF:$AJ,5,FALSE),IF(C567=5,VLOOKUP(B567,balance!$AF:$AK,6,FALSE),0)))))*1000000000000</f>
        <v>975000000000</v>
      </c>
      <c r="J567">
        <f>VLOOKUP(B567,balance!AU:BD,10,FALSE)</f>
        <v>1714920</v>
      </c>
    </row>
    <row r="568" spans="1:10" x14ac:dyDescent="0.3">
      <c r="A568">
        <v>566</v>
      </c>
      <c r="B568">
        <f t="shared" si="17"/>
        <v>114</v>
      </c>
      <c r="C568">
        <f t="shared" si="16"/>
        <v>2</v>
      </c>
      <c r="D568">
        <v>9026</v>
      </c>
      <c r="E568" s="1">
        <f>IF(C568=1,VLOOKUP(B568,balance!$AU:$AZ,2,FALSE),IF(C568=2,VLOOKUP(B568,balance!$AU:$AZ,3,FALSE),IF(C568=3,VLOOKUP(B568,balance!$AU:$AZ,4,FALSE),IF(C568=4,VLOOKUP(B568,balance!$AU:$AZ,5,FALSE),IF(C568=5,VLOOKUP(B568-1,balance!$AU:$AZ,6,FALSE),0)))))</f>
        <v>3000</v>
      </c>
      <c r="F568">
        <v>53</v>
      </c>
      <c r="G568">
        <f>IF(C568=1,VLOOKUP(FoxFire!B568,balance!$U:$Z,2,FALSE),IF(C568=2,VLOOKUP(B568,balance!$U:$Z,3,FALSE),IF(C568=3,VLOOKUP(B568,balance!$U:$Z,4,FALSE),IF(C568=4,VLOOKUP(B568,balance!$U:$Z,5,FALSE),IF(C568=5,VLOOKUP(B568-1,balance!$U:$Z,6,FALSE),0)))))/100</f>
        <v>2.1299999999999999E-3</v>
      </c>
      <c r="H568">
        <v>2</v>
      </c>
      <c r="I568" s="1">
        <f>IF(C568=1,VLOOKUP(FoxFire!B568,balance!$AF:$AJ,2,FALSE),IF(C568=2,VLOOKUP(B568,balance!$AF:$AJ,3,FALSE),IF(C568=3,VLOOKUP(B568,balance!$AF:$AJ,4,FALSE),IF(C568=4,VLOOKUP(B568,balance!$AF:$AJ,5,FALSE),IF(C568=5,VLOOKUP(B568,balance!$AF:$AK,6,FALSE),0)))))*1000000000000</f>
        <v>975000000000</v>
      </c>
      <c r="J568">
        <f>VLOOKUP(B568,balance!AU:BD,10,FALSE)</f>
        <v>1714920</v>
      </c>
    </row>
    <row r="569" spans="1:10" x14ac:dyDescent="0.3">
      <c r="A569">
        <v>567</v>
      </c>
      <c r="B569">
        <f t="shared" si="17"/>
        <v>114</v>
      </c>
      <c r="C569">
        <f t="shared" si="16"/>
        <v>3</v>
      </c>
      <c r="D569">
        <v>9026</v>
      </c>
      <c r="E569" s="1">
        <f>IF(C569=1,VLOOKUP(B569,balance!$AU:$AZ,2,FALSE),IF(C569=2,VLOOKUP(B569,balance!$AU:$AZ,3,FALSE),IF(C569=3,VLOOKUP(B569,balance!$AU:$AZ,4,FALSE),IF(C569=4,VLOOKUP(B569,balance!$AU:$AZ,5,FALSE),IF(C569=5,VLOOKUP(B569-1,balance!$AU:$AZ,6,FALSE),0)))))</f>
        <v>3000</v>
      </c>
      <c r="F569">
        <v>53</v>
      </c>
      <c r="G569">
        <f>IF(C569=1,VLOOKUP(FoxFire!B569,balance!$U:$Z,2,FALSE),IF(C569=2,VLOOKUP(B569,balance!$U:$Z,3,FALSE),IF(C569=3,VLOOKUP(B569,balance!$U:$Z,4,FALSE),IF(C569=4,VLOOKUP(B569,balance!$U:$Z,5,FALSE),IF(C569=5,VLOOKUP(B569-1,balance!$U:$Z,6,FALSE),0)))))/100</f>
        <v>2.1299999999999999E-3</v>
      </c>
      <c r="H569">
        <v>2</v>
      </c>
      <c r="I569" s="1">
        <f>IF(C569=1,VLOOKUP(FoxFire!B569,balance!$AF:$AJ,2,FALSE),IF(C569=2,VLOOKUP(B569,balance!$AF:$AJ,3,FALSE),IF(C569=3,VLOOKUP(B569,balance!$AF:$AJ,4,FALSE),IF(C569=4,VLOOKUP(B569,balance!$AF:$AJ,5,FALSE),IF(C569=5,VLOOKUP(B569,balance!$AF:$AK,6,FALSE),0)))))*1000000000000</f>
        <v>975000000000</v>
      </c>
      <c r="J569">
        <f>VLOOKUP(B569,balance!AU:BD,10,FALSE)</f>
        <v>1714920</v>
      </c>
    </row>
    <row r="570" spans="1:10" x14ac:dyDescent="0.3">
      <c r="A570">
        <v>568</v>
      </c>
      <c r="B570">
        <f t="shared" si="17"/>
        <v>114</v>
      </c>
      <c r="C570">
        <f t="shared" si="16"/>
        <v>4</v>
      </c>
      <c r="D570">
        <v>9026</v>
      </c>
      <c r="E570" s="1">
        <f>IF(C570=1,VLOOKUP(B570,balance!$AU:$AZ,2,FALSE),IF(C570=2,VLOOKUP(B570,balance!$AU:$AZ,3,FALSE),IF(C570=3,VLOOKUP(B570,balance!$AU:$AZ,4,FALSE),IF(C570=4,VLOOKUP(B570,balance!$AU:$AZ,5,FALSE),IF(C570=5,VLOOKUP(B570-1,balance!$AU:$AZ,6,FALSE),0)))))</f>
        <v>3000</v>
      </c>
      <c r="F570">
        <v>53</v>
      </c>
      <c r="G570">
        <f>IF(C570=1,VLOOKUP(FoxFire!B570,balance!$U:$Z,2,FALSE),IF(C570=2,VLOOKUP(B570,balance!$U:$Z,3,FALSE),IF(C570=3,VLOOKUP(B570,balance!$U:$Z,4,FALSE),IF(C570=4,VLOOKUP(B570,balance!$U:$Z,5,FALSE),IF(C570=5,VLOOKUP(B570-1,balance!$U:$Z,6,FALSE),0)))))/100</f>
        <v>2.1299999999999999E-3</v>
      </c>
      <c r="H570">
        <v>2</v>
      </c>
      <c r="I570" s="1">
        <f>IF(C570=1,VLOOKUP(FoxFire!B570,balance!$AF:$AJ,2,FALSE),IF(C570=2,VLOOKUP(B570,balance!$AF:$AJ,3,FALSE),IF(C570=3,VLOOKUP(B570,balance!$AF:$AJ,4,FALSE),IF(C570=4,VLOOKUP(B570,balance!$AF:$AJ,5,FALSE),IF(C570=5,VLOOKUP(B570,balance!$AF:$AK,6,FALSE),0)))))*1000000000000</f>
        <v>975000000000</v>
      </c>
      <c r="J570">
        <f>VLOOKUP(B570,balance!AU:BD,10,FALSE)</f>
        <v>1714920</v>
      </c>
    </row>
    <row r="571" spans="1:10" x14ac:dyDescent="0.3">
      <c r="A571">
        <v>569</v>
      </c>
      <c r="B571">
        <f t="shared" si="17"/>
        <v>115</v>
      </c>
      <c r="C571">
        <f t="shared" si="16"/>
        <v>5</v>
      </c>
      <c r="D571">
        <v>9026</v>
      </c>
      <c r="E571" s="1">
        <f>IF(C571=1,VLOOKUP(B571,balance!$AU:$AZ,2,FALSE),IF(C571=2,VLOOKUP(B571,balance!$AU:$AZ,3,FALSE),IF(C571=3,VLOOKUP(B571,balance!$AU:$AZ,4,FALSE),IF(C571=4,VLOOKUP(B571,balance!$AU:$AZ,5,FALSE),IF(C571=5,VLOOKUP(B571-1,balance!$AU:$AZ,6,FALSE),0)))))</f>
        <v>32400</v>
      </c>
      <c r="F571">
        <v>53</v>
      </c>
      <c r="G571">
        <f>IF(C571=1,VLOOKUP(FoxFire!B571,balance!$U:$Z,2,FALSE),IF(C571=2,VLOOKUP(B571,balance!$U:$Z,3,FALSE),IF(C571=3,VLOOKUP(B571,balance!$U:$Z,4,FALSE),IF(C571=4,VLOOKUP(B571,balance!$U:$Z,5,FALSE),IF(C571=5,VLOOKUP(B571-1,balance!$U:$Z,6,FALSE),0)))))/100</f>
        <v>86.484699999999989</v>
      </c>
      <c r="H571">
        <v>2</v>
      </c>
      <c r="I571" s="1">
        <f>IF(C571=1,VLOOKUP(FoxFire!B571,balance!$AF:$AJ,2,FALSE),IF(C571=2,VLOOKUP(B571,balance!$AF:$AJ,3,FALSE),IF(C571=3,VLOOKUP(B571,balance!$AF:$AJ,4,FALSE),IF(C571=4,VLOOKUP(B571,balance!$AF:$AJ,5,FALSE),IF(C571=5,VLOOKUP(B571,balance!$AF:$AK,6,FALSE),0)))))*1000000000000</f>
        <v>3960000000000</v>
      </c>
      <c r="J571">
        <f>VLOOKUP(B571,balance!AU:BD,10,FALSE)</f>
        <v>1754300</v>
      </c>
    </row>
    <row r="572" spans="1:10" x14ac:dyDescent="0.3">
      <c r="A572">
        <v>570</v>
      </c>
      <c r="B572">
        <f t="shared" si="17"/>
        <v>115</v>
      </c>
      <c r="C572">
        <f t="shared" si="16"/>
        <v>1</v>
      </c>
      <c r="D572">
        <v>9026</v>
      </c>
      <c r="E572" s="1">
        <f>IF(C572=1,VLOOKUP(B572,balance!$AU:$AZ,2,FALSE),IF(C572=2,VLOOKUP(B572,balance!$AU:$AZ,3,FALSE),IF(C572=3,VLOOKUP(B572,balance!$AU:$AZ,4,FALSE),IF(C572=4,VLOOKUP(B572,balance!$AU:$AZ,5,FALSE),IF(C572=5,VLOOKUP(B572-1,balance!$AU:$AZ,6,FALSE),0)))))</f>
        <v>3000</v>
      </c>
      <c r="F572">
        <v>53</v>
      </c>
      <c r="G572">
        <f>IF(C572=1,VLOOKUP(FoxFire!B572,balance!$U:$Z,2,FALSE),IF(C572=2,VLOOKUP(B572,balance!$U:$Z,3,FALSE),IF(C572=3,VLOOKUP(B572,balance!$U:$Z,4,FALSE),IF(C572=4,VLOOKUP(B572,balance!$U:$Z,5,FALSE),IF(C572=5,VLOOKUP(B572-1,balance!$U:$Z,6,FALSE),0)))))/100</f>
        <v>2.14E-3</v>
      </c>
      <c r="H572">
        <v>2</v>
      </c>
      <c r="I572" s="1">
        <f>IF(C572=1,VLOOKUP(FoxFire!B572,balance!$AF:$AJ,2,FALSE),IF(C572=2,VLOOKUP(B572,balance!$AF:$AJ,3,FALSE),IF(C572=3,VLOOKUP(B572,balance!$AF:$AJ,4,FALSE),IF(C572=4,VLOOKUP(B572,balance!$AF:$AJ,5,FALSE),IF(C572=5,VLOOKUP(B572,balance!$AF:$AK,6,FALSE),0)))))*1000000000000</f>
        <v>990000000000</v>
      </c>
      <c r="J572">
        <f>VLOOKUP(B572,balance!AU:BD,10,FALSE)</f>
        <v>1754300</v>
      </c>
    </row>
    <row r="573" spans="1:10" x14ac:dyDescent="0.3">
      <c r="A573">
        <v>571</v>
      </c>
      <c r="B573">
        <f t="shared" si="17"/>
        <v>115</v>
      </c>
      <c r="C573">
        <f t="shared" si="16"/>
        <v>2</v>
      </c>
      <c r="D573">
        <v>9026</v>
      </c>
      <c r="E573" s="1">
        <f>IF(C573=1,VLOOKUP(B573,balance!$AU:$AZ,2,FALSE),IF(C573=2,VLOOKUP(B573,balance!$AU:$AZ,3,FALSE),IF(C573=3,VLOOKUP(B573,balance!$AU:$AZ,4,FALSE),IF(C573=4,VLOOKUP(B573,balance!$AU:$AZ,5,FALSE),IF(C573=5,VLOOKUP(B573-1,balance!$AU:$AZ,6,FALSE),0)))))</f>
        <v>3000</v>
      </c>
      <c r="F573">
        <v>53</v>
      </c>
      <c r="G573">
        <f>IF(C573=1,VLOOKUP(FoxFire!B573,balance!$U:$Z,2,FALSE),IF(C573=2,VLOOKUP(B573,balance!$U:$Z,3,FALSE),IF(C573=3,VLOOKUP(B573,balance!$U:$Z,4,FALSE),IF(C573=4,VLOOKUP(B573,balance!$U:$Z,5,FALSE),IF(C573=5,VLOOKUP(B573-1,balance!$U:$Z,6,FALSE),0)))))/100</f>
        <v>2.14E-3</v>
      </c>
      <c r="H573">
        <v>2</v>
      </c>
      <c r="I573" s="1">
        <f>IF(C573=1,VLOOKUP(FoxFire!B573,balance!$AF:$AJ,2,FALSE),IF(C573=2,VLOOKUP(B573,balance!$AF:$AJ,3,FALSE),IF(C573=3,VLOOKUP(B573,balance!$AF:$AJ,4,FALSE),IF(C573=4,VLOOKUP(B573,balance!$AF:$AJ,5,FALSE),IF(C573=5,VLOOKUP(B573,balance!$AF:$AK,6,FALSE),0)))))*1000000000000</f>
        <v>990000000000</v>
      </c>
      <c r="J573">
        <f>VLOOKUP(B573,balance!AU:BD,10,FALSE)</f>
        <v>1754300</v>
      </c>
    </row>
    <row r="574" spans="1:10" x14ac:dyDescent="0.3">
      <c r="A574">
        <v>572</v>
      </c>
      <c r="B574">
        <f t="shared" si="17"/>
        <v>115</v>
      </c>
      <c r="C574">
        <f t="shared" si="16"/>
        <v>3</v>
      </c>
      <c r="D574">
        <v>9026</v>
      </c>
      <c r="E574" s="1">
        <f>IF(C574=1,VLOOKUP(B574,balance!$AU:$AZ,2,FALSE),IF(C574=2,VLOOKUP(B574,balance!$AU:$AZ,3,FALSE),IF(C574=3,VLOOKUP(B574,balance!$AU:$AZ,4,FALSE),IF(C574=4,VLOOKUP(B574,balance!$AU:$AZ,5,FALSE),IF(C574=5,VLOOKUP(B574-1,balance!$AU:$AZ,6,FALSE),0)))))</f>
        <v>3000</v>
      </c>
      <c r="F574">
        <v>53</v>
      </c>
      <c r="G574">
        <f>IF(C574=1,VLOOKUP(FoxFire!B574,balance!$U:$Z,2,FALSE),IF(C574=2,VLOOKUP(B574,balance!$U:$Z,3,FALSE),IF(C574=3,VLOOKUP(B574,balance!$U:$Z,4,FALSE),IF(C574=4,VLOOKUP(B574,balance!$U:$Z,5,FALSE),IF(C574=5,VLOOKUP(B574-1,balance!$U:$Z,6,FALSE),0)))))/100</f>
        <v>2.14E-3</v>
      </c>
      <c r="H574">
        <v>2</v>
      </c>
      <c r="I574" s="1">
        <f>IF(C574=1,VLOOKUP(FoxFire!B574,balance!$AF:$AJ,2,FALSE),IF(C574=2,VLOOKUP(B574,balance!$AF:$AJ,3,FALSE),IF(C574=3,VLOOKUP(B574,balance!$AF:$AJ,4,FALSE),IF(C574=4,VLOOKUP(B574,balance!$AF:$AJ,5,FALSE),IF(C574=5,VLOOKUP(B574,balance!$AF:$AK,6,FALSE),0)))))*1000000000000</f>
        <v>990000000000</v>
      </c>
      <c r="J574">
        <f>VLOOKUP(B574,balance!AU:BD,10,FALSE)</f>
        <v>1754300</v>
      </c>
    </row>
    <row r="575" spans="1:10" x14ac:dyDescent="0.3">
      <c r="A575">
        <v>573</v>
      </c>
      <c r="B575">
        <f t="shared" si="17"/>
        <v>115</v>
      </c>
      <c r="C575">
        <f t="shared" si="16"/>
        <v>4</v>
      </c>
      <c r="D575">
        <v>9026</v>
      </c>
      <c r="E575" s="1">
        <f>IF(C575=1,VLOOKUP(B575,balance!$AU:$AZ,2,FALSE),IF(C575=2,VLOOKUP(B575,balance!$AU:$AZ,3,FALSE),IF(C575=3,VLOOKUP(B575,balance!$AU:$AZ,4,FALSE),IF(C575=4,VLOOKUP(B575,balance!$AU:$AZ,5,FALSE),IF(C575=5,VLOOKUP(B575-1,balance!$AU:$AZ,6,FALSE),0)))))</f>
        <v>3000</v>
      </c>
      <c r="F575">
        <v>53</v>
      </c>
      <c r="G575">
        <f>IF(C575=1,VLOOKUP(FoxFire!B575,balance!$U:$Z,2,FALSE),IF(C575=2,VLOOKUP(B575,balance!$U:$Z,3,FALSE),IF(C575=3,VLOOKUP(B575,balance!$U:$Z,4,FALSE),IF(C575=4,VLOOKUP(B575,balance!$U:$Z,5,FALSE),IF(C575=5,VLOOKUP(B575-1,balance!$U:$Z,6,FALSE),0)))))/100</f>
        <v>2.14E-3</v>
      </c>
      <c r="H575">
        <v>2</v>
      </c>
      <c r="I575" s="1">
        <f>IF(C575=1,VLOOKUP(FoxFire!B575,balance!$AF:$AJ,2,FALSE),IF(C575=2,VLOOKUP(B575,balance!$AF:$AJ,3,FALSE),IF(C575=3,VLOOKUP(B575,balance!$AF:$AJ,4,FALSE),IF(C575=4,VLOOKUP(B575,balance!$AF:$AJ,5,FALSE),IF(C575=5,VLOOKUP(B575,balance!$AF:$AK,6,FALSE),0)))))*1000000000000</f>
        <v>990000000000</v>
      </c>
      <c r="J575">
        <f>VLOOKUP(B575,balance!AU:BD,10,FALSE)</f>
        <v>1754300</v>
      </c>
    </row>
    <row r="576" spans="1:10" x14ac:dyDescent="0.3">
      <c r="A576">
        <v>574</v>
      </c>
      <c r="B576">
        <f t="shared" si="17"/>
        <v>116</v>
      </c>
      <c r="C576">
        <f t="shared" si="16"/>
        <v>5</v>
      </c>
      <c r="D576">
        <v>9026</v>
      </c>
      <c r="E576" s="1">
        <f>IF(C576=1,VLOOKUP(B576,balance!$AU:$AZ,2,FALSE),IF(C576=2,VLOOKUP(B576,balance!$AU:$AZ,3,FALSE),IF(C576=3,VLOOKUP(B576,balance!$AU:$AZ,4,FALSE),IF(C576=4,VLOOKUP(B576,balance!$AU:$AZ,5,FALSE),IF(C576=5,VLOOKUP(B576-1,balance!$AU:$AZ,6,FALSE),0)))))</f>
        <v>34800</v>
      </c>
      <c r="F576">
        <v>53</v>
      </c>
      <c r="G576">
        <f>IF(C576=1,VLOOKUP(FoxFire!B576,balance!$U:$Z,2,FALSE),IF(C576=2,VLOOKUP(B576,balance!$U:$Z,3,FALSE),IF(C576=3,VLOOKUP(B576,balance!$U:$Z,4,FALSE),IF(C576=4,VLOOKUP(B576,balance!$U:$Z,5,FALSE),IF(C576=5,VLOOKUP(B576-1,balance!$U:$Z,6,FALSE),0)))))/100</f>
        <v>88.628500000000003</v>
      </c>
      <c r="H576">
        <v>2</v>
      </c>
      <c r="I576" s="1">
        <f>IF(C576=1,VLOOKUP(FoxFire!B576,balance!$AF:$AJ,2,FALSE),IF(C576=2,VLOOKUP(B576,balance!$AF:$AJ,3,FALSE),IF(C576=3,VLOOKUP(B576,balance!$AF:$AJ,4,FALSE),IF(C576=4,VLOOKUP(B576,balance!$AF:$AJ,5,FALSE),IF(C576=5,VLOOKUP(B576,balance!$AF:$AK,6,FALSE),0)))))*1000000000000</f>
        <v>4019999999999.9995</v>
      </c>
      <c r="J576">
        <f>VLOOKUP(B576,balance!AU:BD,10,FALSE)</f>
        <v>1795000</v>
      </c>
    </row>
    <row r="577" spans="1:10" x14ac:dyDescent="0.3">
      <c r="A577">
        <v>575</v>
      </c>
      <c r="B577">
        <f t="shared" si="17"/>
        <v>116</v>
      </c>
      <c r="C577">
        <f t="shared" si="16"/>
        <v>1</v>
      </c>
      <c r="D577">
        <v>9026</v>
      </c>
      <c r="E577" s="1">
        <f>IF(C577=1,VLOOKUP(B577,balance!$AU:$AZ,2,FALSE),IF(C577=2,VLOOKUP(B577,balance!$AU:$AZ,3,FALSE),IF(C577=3,VLOOKUP(B577,balance!$AU:$AZ,4,FALSE),IF(C577=4,VLOOKUP(B577,balance!$AU:$AZ,5,FALSE),IF(C577=5,VLOOKUP(B577-1,balance!$AU:$AZ,6,FALSE),0)))))</f>
        <v>3000</v>
      </c>
      <c r="F577">
        <v>53</v>
      </c>
      <c r="G577">
        <f>IF(C577=1,VLOOKUP(FoxFire!B577,balance!$U:$Z,2,FALSE),IF(C577=2,VLOOKUP(B577,balance!$U:$Z,3,FALSE),IF(C577=3,VLOOKUP(B577,balance!$U:$Z,4,FALSE),IF(C577=4,VLOOKUP(B577,balance!$U:$Z,5,FALSE),IF(C577=5,VLOOKUP(B577-1,balance!$U:$Z,6,FALSE),0)))))/100</f>
        <v>2.15E-3</v>
      </c>
      <c r="H577">
        <v>2</v>
      </c>
      <c r="I577" s="1">
        <f>IF(C577=1,VLOOKUP(FoxFire!B577,balance!$AF:$AJ,2,FALSE),IF(C577=2,VLOOKUP(B577,balance!$AF:$AJ,3,FALSE),IF(C577=3,VLOOKUP(B577,balance!$AF:$AJ,4,FALSE),IF(C577=4,VLOOKUP(B577,balance!$AF:$AJ,5,FALSE),IF(C577=5,VLOOKUP(B577,balance!$AF:$AK,6,FALSE),0)))))*1000000000000</f>
        <v>1004999999999.9999</v>
      </c>
      <c r="J577">
        <f>VLOOKUP(B577,balance!AU:BD,10,FALSE)</f>
        <v>1795000</v>
      </c>
    </row>
    <row r="578" spans="1:10" x14ac:dyDescent="0.3">
      <c r="A578">
        <v>576</v>
      </c>
      <c r="B578">
        <f t="shared" si="17"/>
        <v>116</v>
      </c>
      <c r="C578">
        <f t="shared" si="16"/>
        <v>2</v>
      </c>
      <c r="D578">
        <v>9026</v>
      </c>
      <c r="E578" s="1">
        <f>IF(C578=1,VLOOKUP(B578,balance!$AU:$AZ,2,FALSE),IF(C578=2,VLOOKUP(B578,balance!$AU:$AZ,3,FALSE),IF(C578=3,VLOOKUP(B578,balance!$AU:$AZ,4,FALSE),IF(C578=4,VLOOKUP(B578,balance!$AU:$AZ,5,FALSE),IF(C578=5,VLOOKUP(B578-1,balance!$AU:$AZ,6,FALSE),0)))))</f>
        <v>3000</v>
      </c>
      <c r="F578">
        <v>53</v>
      </c>
      <c r="G578">
        <f>IF(C578=1,VLOOKUP(FoxFire!B578,balance!$U:$Z,2,FALSE),IF(C578=2,VLOOKUP(B578,balance!$U:$Z,3,FALSE),IF(C578=3,VLOOKUP(B578,balance!$U:$Z,4,FALSE),IF(C578=4,VLOOKUP(B578,balance!$U:$Z,5,FALSE),IF(C578=5,VLOOKUP(B578-1,balance!$U:$Z,6,FALSE),0)))))/100</f>
        <v>2.15E-3</v>
      </c>
      <c r="H578">
        <v>2</v>
      </c>
      <c r="I578" s="1">
        <f>IF(C578=1,VLOOKUP(FoxFire!B578,balance!$AF:$AJ,2,FALSE),IF(C578=2,VLOOKUP(B578,balance!$AF:$AJ,3,FALSE),IF(C578=3,VLOOKUP(B578,balance!$AF:$AJ,4,FALSE),IF(C578=4,VLOOKUP(B578,balance!$AF:$AJ,5,FALSE),IF(C578=5,VLOOKUP(B578,balance!$AF:$AK,6,FALSE),0)))))*1000000000000</f>
        <v>1004999999999.9999</v>
      </c>
      <c r="J578">
        <f>VLOOKUP(B578,balance!AU:BD,10,FALSE)</f>
        <v>1795000</v>
      </c>
    </row>
    <row r="579" spans="1:10" x14ac:dyDescent="0.3">
      <c r="A579">
        <v>577</v>
      </c>
      <c r="B579">
        <f t="shared" si="17"/>
        <v>116</v>
      </c>
      <c r="C579">
        <f t="shared" si="16"/>
        <v>3</v>
      </c>
      <c r="D579">
        <v>9026</v>
      </c>
      <c r="E579" s="1">
        <f>IF(C579=1,VLOOKUP(B579,balance!$AU:$AZ,2,FALSE),IF(C579=2,VLOOKUP(B579,balance!$AU:$AZ,3,FALSE),IF(C579=3,VLOOKUP(B579,balance!$AU:$AZ,4,FALSE),IF(C579=4,VLOOKUP(B579,balance!$AU:$AZ,5,FALSE),IF(C579=5,VLOOKUP(B579-1,balance!$AU:$AZ,6,FALSE),0)))))</f>
        <v>3000</v>
      </c>
      <c r="F579">
        <v>53</v>
      </c>
      <c r="G579">
        <f>IF(C579=1,VLOOKUP(FoxFire!B579,balance!$U:$Z,2,FALSE),IF(C579=2,VLOOKUP(B579,balance!$U:$Z,3,FALSE),IF(C579=3,VLOOKUP(B579,balance!$U:$Z,4,FALSE),IF(C579=4,VLOOKUP(B579,balance!$U:$Z,5,FALSE),IF(C579=5,VLOOKUP(B579-1,balance!$U:$Z,6,FALSE),0)))))/100</f>
        <v>2.15E-3</v>
      </c>
      <c r="H579">
        <v>2</v>
      </c>
      <c r="I579" s="1">
        <f>IF(C579=1,VLOOKUP(FoxFire!B579,balance!$AF:$AJ,2,FALSE),IF(C579=2,VLOOKUP(B579,balance!$AF:$AJ,3,FALSE),IF(C579=3,VLOOKUP(B579,balance!$AF:$AJ,4,FALSE),IF(C579=4,VLOOKUP(B579,balance!$AF:$AJ,5,FALSE),IF(C579=5,VLOOKUP(B579,balance!$AF:$AK,6,FALSE),0)))))*1000000000000</f>
        <v>1004999999999.9999</v>
      </c>
      <c r="J579">
        <f>VLOOKUP(B579,balance!AU:BD,10,FALSE)</f>
        <v>1795000</v>
      </c>
    </row>
    <row r="580" spans="1:10" x14ac:dyDescent="0.3">
      <c r="A580">
        <v>578</v>
      </c>
      <c r="B580">
        <f t="shared" si="17"/>
        <v>116</v>
      </c>
      <c r="C580">
        <f t="shared" si="16"/>
        <v>4</v>
      </c>
      <c r="D580">
        <v>9026</v>
      </c>
      <c r="E580" s="1">
        <f>IF(C580=1,VLOOKUP(B580,balance!$AU:$AZ,2,FALSE),IF(C580=2,VLOOKUP(B580,balance!$AU:$AZ,3,FALSE),IF(C580=3,VLOOKUP(B580,balance!$AU:$AZ,4,FALSE),IF(C580=4,VLOOKUP(B580,balance!$AU:$AZ,5,FALSE),IF(C580=5,VLOOKUP(B580-1,balance!$AU:$AZ,6,FALSE),0)))))</f>
        <v>3000</v>
      </c>
      <c r="F580">
        <v>53</v>
      </c>
      <c r="G580">
        <f>IF(C580=1,VLOOKUP(FoxFire!B580,balance!$U:$Z,2,FALSE),IF(C580=2,VLOOKUP(B580,balance!$U:$Z,3,FALSE),IF(C580=3,VLOOKUP(B580,balance!$U:$Z,4,FALSE),IF(C580=4,VLOOKUP(B580,balance!$U:$Z,5,FALSE),IF(C580=5,VLOOKUP(B580-1,balance!$U:$Z,6,FALSE),0)))))/100</f>
        <v>2.15E-3</v>
      </c>
      <c r="H580">
        <v>2</v>
      </c>
      <c r="I580" s="1">
        <f>IF(C580=1,VLOOKUP(FoxFire!B580,balance!$AF:$AJ,2,FALSE),IF(C580=2,VLOOKUP(B580,balance!$AF:$AJ,3,FALSE),IF(C580=3,VLOOKUP(B580,balance!$AF:$AJ,4,FALSE),IF(C580=4,VLOOKUP(B580,balance!$AF:$AJ,5,FALSE),IF(C580=5,VLOOKUP(B580,balance!$AF:$AK,6,FALSE),0)))))*1000000000000</f>
        <v>1004999999999.9999</v>
      </c>
      <c r="J580">
        <f>VLOOKUP(B580,balance!AU:BD,10,FALSE)</f>
        <v>1795000</v>
      </c>
    </row>
    <row r="581" spans="1:10" x14ac:dyDescent="0.3">
      <c r="A581">
        <v>579</v>
      </c>
      <c r="B581">
        <f t="shared" si="17"/>
        <v>117</v>
      </c>
      <c r="C581">
        <f t="shared" si="16"/>
        <v>5</v>
      </c>
      <c r="D581">
        <v>9026</v>
      </c>
      <c r="E581" s="1">
        <f>IF(C581=1,VLOOKUP(B581,balance!$AU:$AZ,2,FALSE),IF(C581=2,VLOOKUP(B581,balance!$AU:$AZ,3,FALSE),IF(C581=3,VLOOKUP(B581,balance!$AU:$AZ,4,FALSE),IF(C581=4,VLOOKUP(B581,balance!$AU:$AZ,5,FALSE),IF(C581=5,VLOOKUP(B581-1,balance!$AU:$AZ,6,FALSE),0)))))</f>
        <v>34800</v>
      </c>
      <c r="F581">
        <v>53</v>
      </c>
      <c r="G581">
        <f>IF(C581=1,VLOOKUP(FoxFire!B581,balance!$U:$Z,2,FALSE),IF(C581=2,VLOOKUP(B581,balance!$U:$Z,3,FALSE),IF(C581=3,VLOOKUP(B581,balance!$U:$Z,4,FALSE),IF(C581=4,VLOOKUP(B581,balance!$U:$Z,5,FALSE),IF(C581=5,VLOOKUP(B581-1,balance!$U:$Z,6,FALSE),0)))))/100</f>
        <v>90.82350000000001</v>
      </c>
      <c r="H581">
        <v>2</v>
      </c>
      <c r="I581" s="1">
        <f>IF(C581=1,VLOOKUP(FoxFire!B581,balance!$AF:$AJ,2,FALSE),IF(C581=2,VLOOKUP(B581,balance!$AF:$AJ,3,FALSE),IF(C581=3,VLOOKUP(B581,balance!$AF:$AJ,4,FALSE),IF(C581=4,VLOOKUP(B581,balance!$AF:$AJ,5,FALSE),IF(C581=5,VLOOKUP(B581,balance!$AF:$AK,6,FALSE),0)))))*1000000000000</f>
        <v>4080000000000</v>
      </c>
      <c r="J581">
        <f>VLOOKUP(B581,balance!AU:BD,10,FALSE)</f>
        <v>1837030</v>
      </c>
    </row>
    <row r="582" spans="1:10" x14ac:dyDescent="0.3">
      <c r="A582">
        <v>580</v>
      </c>
      <c r="B582">
        <f t="shared" si="17"/>
        <v>117</v>
      </c>
      <c r="C582">
        <f t="shared" si="16"/>
        <v>1</v>
      </c>
      <c r="D582">
        <v>9026</v>
      </c>
      <c r="E582" s="1">
        <f>IF(C582=1,VLOOKUP(B582,balance!$AU:$AZ,2,FALSE),IF(C582=2,VLOOKUP(B582,balance!$AU:$AZ,3,FALSE),IF(C582=3,VLOOKUP(B582,balance!$AU:$AZ,4,FALSE),IF(C582=4,VLOOKUP(B582,balance!$AU:$AZ,5,FALSE),IF(C582=5,VLOOKUP(B582-1,balance!$AU:$AZ,6,FALSE),0)))))</f>
        <v>3000</v>
      </c>
      <c r="F582">
        <v>53</v>
      </c>
      <c r="G582">
        <f>IF(C582=1,VLOOKUP(FoxFire!B582,balance!$U:$Z,2,FALSE),IF(C582=2,VLOOKUP(B582,balance!$U:$Z,3,FALSE),IF(C582=3,VLOOKUP(B582,balance!$U:$Z,4,FALSE),IF(C582=4,VLOOKUP(B582,balance!$U:$Z,5,FALSE),IF(C582=5,VLOOKUP(B582-1,balance!$U:$Z,6,FALSE),0)))))/100</f>
        <v>2.16E-3</v>
      </c>
      <c r="H582">
        <v>2</v>
      </c>
      <c r="I582" s="1">
        <f>IF(C582=1,VLOOKUP(FoxFire!B582,balance!$AF:$AJ,2,FALSE),IF(C582=2,VLOOKUP(B582,balance!$AF:$AJ,3,FALSE),IF(C582=3,VLOOKUP(B582,balance!$AF:$AJ,4,FALSE),IF(C582=4,VLOOKUP(B582,balance!$AF:$AJ,5,FALSE),IF(C582=5,VLOOKUP(B582,balance!$AF:$AK,6,FALSE),0)))))*1000000000000</f>
        <v>1020000000000</v>
      </c>
      <c r="J582">
        <f>VLOOKUP(B582,balance!AU:BD,10,FALSE)</f>
        <v>1837030</v>
      </c>
    </row>
    <row r="583" spans="1:10" x14ac:dyDescent="0.3">
      <c r="A583">
        <v>581</v>
      </c>
      <c r="B583">
        <f t="shared" si="17"/>
        <v>117</v>
      </c>
      <c r="C583">
        <f t="shared" si="16"/>
        <v>2</v>
      </c>
      <c r="D583">
        <v>9026</v>
      </c>
      <c r="E583" s="1">
        <f>IF(C583=1,VLOOKUP(B583,balance!$AU:$AZ,2,FALSE),IF(C583=2,VLOOKUP(B583,balance!$AU:$AZ,3,FALSE),IF(C583=3,VLOOKUP(B583,balance!$AU:$AZ,4,FALSE),IF(C583=4,VLOOKUP(B583,balance!$AU:$AZ,5,FALSE),IF(C583=5,VLOOKUP(B583-1,balance!$AU:$AZ,6,FALSE),0)))))</f>
        <v>3000</v>
      </c>
      <c r="F583">
        <v>53</v>
      </c>
      <c r="G583">
        <f>IF(C583=1,VLOOKUP(FoxFire!B583,balance!$U:$Z,2,FALSE),IF(C583=2,VLOOKUP(B583,balance!$U:$Z,3,FALSE),IF(C583=3,VLOOKUP(B583,balance!$U:$Z,4,FALSE),IF(C583=4,VLOOKUP(B583,balance!$U:$Z,5,FALSE),IF(C583=5,VLOOKUP(B583-1,balance!$U:$Z,6,FALSE),0)))))/100</f>
        <v>2.16E-3</v>
      </c>
      <c r="H583">
        <v>2</v>
      </c>
      <c r="I583" s="1">
        <f>IF(C583=1,VLOOKUP(FoxFire!B583,balance!$AF:$AJ,2,FALSE),IF(C583=2,VLOOKUP(B583,balance!$AF:$AJ,3,FALSE),IF(C583=3,VLOOKUP(B583,balance!$AF:$AJ,4,FALSE),IF(C583=4,VLOOKUP(B583,balance!$AF:$AJ,5,FALSE),IF(C583=5,VLOOKUP(B583,balance!$AF:$AK,6,FALSE),0)))))*1000000000000</f>
        <v>1020000000000</v>
      </c>
      <c r="J583">
        <f>VLOOKUP(B583,balance!AU:BD,10,FALSE)</f>
        <v>1837030</v>
      </c>
    </row>
    <row r="584" spans="1:10" x14ac:dyDescent="0.3">
      <c r="A584">
        <v>582</v>
      </c>
      <c r="B584">
        <f t="shared" si="17"/>
        <v>117</v>
      </c>
      <c r="C584">
        <f t="shared" ref="C584:C647" si="18">C579</f>
        <v>3</v>
      </c>
      <c r="D584">
        <v>9026</v>
      </c>
      <c r="E584" s="1">
        <f>IF(C584=1,VLOOKUP(B584,balance!$AU:$AZ,2,FALSE),IF(C584=2,VLOOKUP(B584,balance!$AU:$AZ,3,FALSE),IF(C584=3,VLOOKUP(B584,balance!$AU:$AZ,4,FALSE),IF(C584=4,VLOOKUP(B584,balance!$AU:$AZ,5,FALSE),IF(C584=5,VLOOKUP(B584-1,balance!$AU:$AZ,6,FALSE),0)))))</f>
        <v>3000</v>
      </c>
      <c r="F584">
        <v>53</v>
      </c>
      <c r="G584">
        <f>IF(C584=1,VLOOKUP(FoxFire!B584,balance!$U:$Z,2,FALSE),IF(C584=2,VLOOKUP(B584,balance!$U:$Z,3,FALSE),IF(C584=3,VLOOKUP(B584,balance!$U:$Z,4,FALSE),IF(C584=4,VLOOKUP(B584,balance!$U:$Z,5,FALSE),IF(C584=5,VLOOKUP(B584-1,balance!$U:$Z,6,FALSE),0)))))/100</f>
        <v>2.16E-3</v>
      </c>
      <c r="H584">
        <v>2</v>
      </c>
      <c r="I584" s="1">
        <f>IF(C584=1,VLOOKUP(FoxFire!B584,balance!$AF:$AJ,2,FALSE),IF(C584=2,VLOOKUP(B584,balance!$AF:$AJ,3,FALSE),IF(C584=3,VLOOKUP(B584,balance!$AF:$AJ,4,FALSE),IF(C584=4,VLOOKUP(B584,balance!$AF:$AJ,5,FALSE),IF(C584=5,VLOOKUP(B584,balance!$AF:$AK,6,FALSE),0)))))*1000000000000</f>
        <v>1020000000000</v>
      </c>
      <c r="J584">
        <f>VLOOKUP(B584,balance!AU:BD,10,FALSE)</f>
        <v>1837030</v>
      </c>
    </row>
    <row r="585" spans="1:10" x14ac:dyDescent="0.3">
      <c r="A585">
        <v>583</v>
      </c>
      <c r="B585">
        <f t="shared" si="17"/>
        <v>117</v>
      </c>
      <c r="C585">
        <f t="shared" si="18"/>
        <v>4</v>
      </c>
      <c r="D585">
        <v>9026</v>
      </c>
      <c r="E585" s="1">
        <f>IF(C585=1,VLOOKUP(B585,balance!$AU:$AZ,2,FALSE),IF(C585=2,VLOOKUP(B585,balance!$AU:$AZ,3,FALSE),IF(C585=3,VLOOKUP(B585,balance!$AU:$AZ,4,FALSE),IF(C585=4,VLOOKUP(B585,balance!$AU:$AZ,5,FALSE),IF(C585=5,VLOOKUP(B585-1,balance!$AU:$AZ,6,FALSE),0)))))</f>
        <v>3000</v>
      </c>
      <c r="F585">
        <v>53</v>
      </c>
      <c r="G585">
        <f>IF(C585=1,VLOOKUP(FoxFire!B585,balance!$U:$Z,2,FALSE),IF(C585=2,VLOOKUP(B585,balance!$U:$Z,3,FALSE),IF(C585=3,VLOOKUP(B585,balance!$U:$Z,4,FALSE),IF(C585=4,VLOOKUP(B585,balance!$U:$Z,5,FALSE),IF(C585=5,VLOOKUP(B585-1,balance!$U:$Z,6,FALSE),0)))))/100</f>
        <v>2.16E-3</v>
      </c>
      <c r="H585">
        <v>2</v>
      </c>
      <c r="I585" s="1">
        <f>IF(C585=1,VLOOKUP(FoxFire!B585,balance!$AF:$AJ,2,FALSE),IF(C585=2,VLOOKUP(B585,balance!$AF:$AJ,3,FALSE),IF(C585=3,VLOOKUP(B585,balance!$AF:$AJ,4,FALSE),IF(C585=4,VLOOKUP(B585,balance!$AF:$AJ,5,FALSE),IF(C585=5,VLOOKUP(B585,balance!$AF:$AK,6,FALSE),0)))))*1000000000000</f>
        <v>1020000000000</v>
      </c>
      <c r="J585">
        <f>VLOOKUP(B585,balance!AU:BD,10,FALSE)</f>
        <v>1837030</v>
      </c>
    </row>
    <row r="586" spans="1:10" x14ac:dyDescent="0.3">
      <c r="A586">
        <v>584</v>
      </c>
      <c r="B586">
        <f t="shared" si="17"/>
        <v>118</v>
      </c>
      <c r="C586">
        <f t="shared" si="18"/>
        <v>5</v>
      </c>
      <c r="D586">
        <v>9026</v>
      </c>
      <c r="E586" s="1">
        <f>IF(C586=1,VLOOKUP(B586,balance!$AU:$AZ,2,FALSE),IF(C586=2,VLOOKUP(B586,balance!$AU:$AZ,3,FALSE),IF(C586=3,VLOOKUP(B586,balance!$AU:$AZ,4,FALSE),IF(C586=4,VLOOKUP(B586,balance!$AU:$AZ,5,FALSE),IF(C586=5,VLOOKUP(B586-1,balance!$AU:$AZ,6,FALSE),0)))))</f>
        <v>34800</v>
      </c>
      <c r="F586">
        <v>53</v>
      </c>
      <c r="G586">
        <f>IF(C586=1,VLOOKUP(FoxFire!B586,balance!$U:$Z,2,FALSE),IF(C586=2,VLOOKUP(B586,balance!$U:$Z,3,FALSE),IF(C586=3,VLOOKUP(B586,balance!$U:$Z,4,FALSE),IF(C586=4,VLOOKUP(B586,balance!$U:$Z,5,FALSE),IF(C586=5,VLOOKUP(B586-1,balance!$U:$Z,6,FALSE),0)))))/100</f>
        <v>93.070899999999995</v>
      </c>
      <c r="H586">
        <v>2</v>
      </c>
      <c r="I586" s="1">
        <f>IF(C586=1,VLOOKUP(FoxFire!B586,balance!$AF:$AJ,2,FALSE),IF(C586=2,VLOOKUP(B586,balance!$AF:$AJ,3,FALSE),IF(C586=3,VLOOKUP(B586,balance!$AF:$AJ,4,FALSE),IF(C586=4,VLOOKUP(B586,balance!$AF:$AJ,5,FALSE),IF(C586=5,VLOOKUP(B586,balance!$AF:$AK,6,FALSE),0)))))*1000000000000</f>
        <v>4139999999999.9995</v>
      </c>
      <c r="J586">
        <f>VLOOKUP(B586,balance!AU:BD,10,FALSE)</f>
        <v>1880400</v>
      </c>
    </row>
    <row r="587" spans="1:10" x14ac:dyDescent="0.3">
      <c r="A587">
        <v>585</v>
      </c>
      <c r="B587">
        <f t="shared" si="17"/>
        <v>118</v>
      </c>
      <c r="C587">
        <f t="shared" si="18"/>
        <v>1</v>
      </c>
      <c r="D587">
        <v>9026</v>
      </c>
      <c r="E587" s="1">
        <f>IF(C587=1,VLOOKUP(B587,balance!$AU:$AZ,2,FALSE),IF(C587=2,VLOOKUP(B587,balance!$AU:$AZ,3,FALSE),IF(C587=3,VLOOKUP(B587,balance!$AU:$AZ,4,FALSE),IF(C587=4,VLOOKUP(B587,balance!$AU:$AZ,5,FALSE),IF(C587=5,VLOOKUP(B587-1,balance!$AU:$AZ,6,FALSE),0)))))</f>
        <v>3000</v>
      </c>
      <c r="F587">
        <v>53</v>
      </c>
      <c r="G587">
        <f>IF(C587=1,VLOOKUP(FoxFire!B587,balance!$U:$Z,2,FALSE),IF(C587=2,VLOOKUP(B587,balance!$U:$Z,3,FALSE),IF(C587=3,VLOOKUP(B587,balance!$U:$Z,4,FALSE),IF(C587=4,VLOOKUP(B587,balance!$U:$Z,5,FALSE),IF(C587=5,VLOOKUP(B587-1,balance!$U:$Z,6,FALSE),0)))))/100</f>
        <v>2.1700000000000001E-3</v>
      </c>
      <c r="H587">
        <v>2</v>
      </c>
      <c r="I587" s="1">
        <f>IF(C587=1,VLOOKUP(FoxFire!B587,balance!$AF:$AJ,2,FALSE),IF(C587=2,VLOOKUP(B587,balance!$AF:$AJ,3,FALSE),IF(C587=3,VLOOKUP(B587,balance!$AF:$AJ,4,FALSE),IF(C587=4,VLOOKUP(B587,balance!$AF:$AJ,5,FALSE),IF(C587=5,VLOOKUP(B587,balance!$AF:$AK,6,FALSE),0)))))*1000000000000</f>
        <v>1034999999999.9999</v>
      </c>
      <c r="J587">
        <f>VLOOKUP(B587,balance!AU:BD,10,FALSE)</f>
        <v>1880400</v>
      </c>
    </row>
    <row r="588" spans="1:10" x14ac:dyDescent="0.3">
      <c r="A588">
        <v>586</v>
      </c>
      <c r="B588">
        <f t="shared" ref="B588:B651" si="19">B583+1</f>
        <v>118</v>
      </c>
      <c r="C588">
        <f t="shared" si="18"/>
        <v>2</v>
      </c>
      <c r="D588">
        <v>9026</v>
      </c>
      <c r="E588" s="1">
        <f>IF(C588=1,VLOOKUP(B588,balance!$AU:$AZ,2,FALSE),IF(C588=2,VLOOKUP(B588,balance!$AU:$AZ,3,FALSE),IF(C588=3,VLOOKUP(B588,balance!$AU:$AZ,4,FALSE),IF(C588=4,VLOOKUP(B588,balance!$AU:$AZ,5,FALSE),IF(C588=5,VLOOKUP(B588-1,balance!$AU:$AZ,6,FALSE),0)))))</f>
        <v>3000</v>
      </c>
      <c r="F588">
        <v>53</v>
      </c>
      <c r="G588">
        <f>IF(C588=1,VLOOKUP(FoxFire!B588,balance!$U:$Z,2,FALSE),IF(C588=2,VLOOKUP(B588,balance!$U:$Z,3,FALSE),IF(C588=3,VLOOKUP(B588,balance!$U:$Z,4,FALSE),IF(C588=4,VLOOKUP(B588,balance!$U:$Z,5,FALSE),IF(C588=5,VLOOKUP(B588-1,balance!$U:$Z,6,FALSE),0)))))/100</f>
        <v>2.1700000000000001E-3</v>
      </c>
      <c r="H588">
        <v>2</v>
      </c>
      <c r="I588" s="1">
        <f>IF(C588=1,VLOOKUP(FoxFire!B588,balance!$AF:$AJ,2,FALSE),IF(C588=2,VLOOKUP(B588,balance!$AF:$AJ,3,FALSE),IF(C588=3,VLOOKUP(B588,balance!$AF:$AJ,4,FALSE),IF(C588=4,VLOOKUP(B588,balance!$AF:$AJ,5,FALSE),IF(C588=5,VLOOKUP(B588,balance!$AF:$AK,6,FALSE),0)))))*1000000000000</f>
        <v>1034999999999.9999</v>
      </c>
      <c r="J588">
        <f>VLOOKUP(B588,balance!AU:BD,10,FALSE)</f>
        <v>1880400</v>
      </c>
    </row>
    <row r="589" spans="1:10" x14ac:dyDescent="0.3">
      <c r="A589">
        <v>587</v>
      </c>
      <c r="B589">
        <f t="shared" si="19"/>
        <v>118</v>
      </c>
      <c r="C589">
        <f t="shared" si="18"/>
        <v>3</v>
      </c>
      <c r="D589">
        <v>9026</v>
      </c>
      <c r="E589" s="1">
        <f>IF(C589=1,VLOOKUP(B589,balance!$AU:$AZ,2,FALSE),IF(C589=2,VLOOKUP(B589,balance!$AU:$AZ,3,FALSE),IF(C589=3,VLOOKUP(B589,balance!$AU:$AZ,4,FALSE),IF(C589=4,VLOOKUP(B589,balance!$AU:$AZ,5,FALSE),IF(C589=5,VLOOKUP(B589-1,balance!$AU:$AZ,6,FALSE),0)))))</f>
        <v>3000</v>
      </c>
      <c r="F589">
        <v>53</v>
      </c>
      <c r="G589">
        <f>IF(C589=1,VLOOKUP(FoxFire!B589,balance!$U:$Z,2,FALSE),IF(C589=2,VLOOKUP(B589,balance!$U:$Z,3,FALSE),IF(C589=3,VLOOKUP(B589,balance!$U:$Z,4,FALSE),IF(C589=4,VLOOKUP(B589,balance!$U:$Z,5,FALSE),IF(C589=5,VLOOKUP(B589-1,balance!$U:$Z,6,FALSE),0)))))/100</f>
        <v>2.1700000000000001E-3</v>
      </c>
      <c r="H589">
        <v>2</v>
      </c>
      <c r="I589" s="1">
        <f>IF(C589=1,VLOOKUP(FoxFire!B589,balance!$AF:$AJ,2,FALSE),IF(C589=2,VLOOKUP(B589,balance!$AF:$AJ,3,FALSE),IF(C589=3,VLOOKUP(B589,balance!$AF:$AJ,4,FALSE),IF(C589=4,VLOOKUP(B589,balance!$AF:$AJ,5,FALSE),IF(C589=5,VLOOKUP(B589,balance!$AF:$AK,6,FALSE),0)))))*1000000000000</f>
        <v>1034999999999.9999</v>
      </c>
      <c r="J589">
        <f>VLOOKUP(B589,balance!AU:BD,10,FALSE)</f>
        <v>1880400</v>
      </c>
    </row>
    <row r="590" spans="1:10" x14ac:dyDescent="0.3">
      <c r="A590">
        <v>588</v>
      </c>
      <c r="B590">
        <f t="shared" si="19"/>
        <v>118</v>
      </c>
      <c r="C590">
        <f t="shared" si="18"/>
        <v>4</v>
      </c>
      <c r="D590">
        <v>9026</v>
      </c>
      <c r="E590" s="1">
        <f>IF(C590=1,VLOOKUP(B590,balance!$AU:$AZ,2,FALSE),IF(C590=2,VLOOKUP(B590,balance!$AU:$AZ,3,FALSE),IF(C590=3,VLOOKUP(B590,balance!$AU:$AZ,4,FALSE),IF(C590=4,VLOOKUP(B590,balance!$AU:$AZ,5,FALSE),IF(C590=5,VLOOKUP(B590-1,balance!$AU:$AZ,6,FALSE),0)))))</f>
        <v>3000</v>
      </c>
      <c r="F590">
        <v>53</v>
      </c>
      <c r="G590">
        <f>IF(C590=1,VLOOKUP(FoxFire!B590,balance!$U:$Z,2,FALSE),IF(C590=2,VLOOKUP(B590,balance!$U:$Z,3,FALSE),IF(C590=3,VLOOKUP(B590,balance!$U:$Z,4,FALSE),IF(C590=4,VLOOKUP(B590,balance!$U:$Z,5,FALSE),IF(C590=5,VLOOKUP(B590-1,balance!$U:$Z,6,FALSE),0)))))/100</f>
        <v>2.1700000000000001E-3</v>
      </c>
      <c r="H590">
        <v>2</v>
      </c>
      <c r="I590" s="1">
        <f>IF(C590=1,VLOOKUP(FoxFire!B590,balance!$AF:$AJ,2,FALSE),IF(C590=2,VLOOKUP(B590,balance!$AF:$AJ,3,FALSE),IF(C590=3,VLOOKUP(B590,balance!$AF:$AJ,4,FALSE),IF(C590=4,VLOOKUP(B590,balance!$AF:$AJ,5,FALSE),IF(C590=5,VLOOKUP(B590,balance!$AF:$AK,6,FALSE),0)))))*1000000000000</f>
        <v>1034999999999.9999</v>
      </c>
      <c r="J590">
        <f>VLOOKUP(B590,balance!AU:BD,10,FALSE)</f>
        <v>1880400</v>
      </c>
    </row>
    <row r="591" spans="1:10" x14ac:dyDescent="0.3">
      <c r="A591">
        <v>589</v>
      </c>
      <c r="B591">
        <f t="shared" si="19"/>
        <v>119</v>
      </c>
      <c r="C591">
        <f t="shared" si="18"/>
        <v>5</v>
      </c>
      <c r="D591">
        <v>9026</v>
      </c>
      <c r="E591" s="1">
        <f>IF(C591=1,VLOOKUP(B591,balance!$AU:$AZ,2,FALSE),IF(C591=2,VLOOKUP(B591,balance!$AU:$AZ,3,FALSE),IF(C591=3,VLOOKUP(B591,balance!$AU:$AZ,4,FALSE),IF(C591=4,VLOOKUP(B591,balance!$AU:$AZ,5,FALSE),IF(C591=5,VLOOKUP(B591-1,balance!$AU:$AZ,6,FALSE),0)))))</f>
        <v>34800</v>
      </c>
      <c r="F591">
        <v>53</v>
      </c>
      <c r="G591">
        <f>IF(C591=1,VLOOKUP(FoxFire!B591,balance!$U:$Z,2,FALSE),IF(C591=2,VLOOKUP(B591,balance!$U:$Z,3,FALSE),IF(C591=3,VLOOKUP(B591,balance!$U:$Z,4,FALSE),IF(C591=4,VLOOKUP(B591,balance!$U:$Z,5,FALSE),IF(C591=5,VLOOKUP(B591-1,balance!$U:$Z,6,FALSE),0)))))/100</f>
        <v>95.371800000000007</v>
      </c>
      <c r="H591">
        <v>2</v>
      </c>
      <c r="I591" s="1">
        <f>IF(C591=1,VLOOKUP(FoxFire!B591,balance!$AF:$AJ,2,FALSE),IF(C591=2,VLOOKUP(B591,balance!$AF:$AJ,3,FALSE),IF(C591=3,VLOOKUP(B591,balance!$AF:$AJ,4,FALSE),IF(C591=4,VLOOKUP(B591,balance!$AF:$AJ,5,FALSE),IF(C591=5,VLOOKUP(B591,balance!$AF:$AK,6,FALSE),0)))))*1000000000000</f>
        <v>4200000000000</v>
      </c>
      <c r="J591">
        <f>VLOOKUP(B591,balance!AU:BD,10,FALSE)</f>
        <v>1925120</v>
      </c>
    </row>
    <row r="592" spans="1:10" x14ac:dyDescent="0.3">
      <c r="A592">
        <v>590</v>
      </c>
      <c r="B592">
        <f t="shared" si="19"/>
        <v>119</v>
      </c>
      <c r="C592">
        <f t="shared" si="18"/>
        <v>1</v>
      </c>
      <c r="D592">
        <v>9026</v>
      </c>
      <c r="E592" s="1">
        <f>IF(C592=1,VLOOKUP(B592,balance!$AU:$AZ,2,FALSE),IF(C592=2,VLOOKUP(B592,balance!$AU:$AZ,3,FALSE),IF(C592=3,VLOOKUP(B592,balance!$AU:$AZ,4,FALSE),IF(C592=4,VLOOKUP(B592,balance!$AU:$AZ,5,FALSE),IF(C592=5,VLOOKUP(B592-1,balance!$AU:$AZ,6,FALSE),0)))))</f>
        <v>3000</v>
      </c>
      <c r="F592">
        <v>53</v>
      </c>
      <c r="G592">
        <f>IF(C592=1,VLOOKUP(FoxFire!B592,balance!$U:$Z,2,FALSE),IF(C592=2,VLOOKUP(B592,balance!$U:$Z,3,FALSE),IF(C592=3,VLOOKUP(B592,balance!$U:$Z,4,FALSE),IF(C592=4,VLOOKUP(B592,balance!$U:$Z,5,FALSE),IF(C592=5,VLOOKUP(B592-1,balance!$U:$Z,6,FALSE),0)))))/100</f>
        <v>2.1800000000000001E-3</v>
      </c>
      <c r="H592">
        <v>2</v>
      </c>
      <c r="I592" s="1">
        <f>IF(C592=1,VLOOKUP(FoxFire!B592,balance!$AF:$AJ,2,FALSE),IF(C592=2,VLOOKUP(B592,balance!$AF:$AJ,3,FALSE),IF(C592=3,VLOOKUP(B592,balance!$AF:$AJ,4,FALSE),IF(C592=4,VLOOKUP(B592,balance!$AF:$AJ,5,FALSE),IF(C592=5,VLOOKUP(B592,balance!$AF:$AK,6,FALSE),0)))))*1000000000000</f>
        <v>1050000000000</v>
      </c>
      <c r="J592">
        <f>VLOOKUP(B592,balance!AU:BD,10,FALSE)</f>
        <v>1925120</v>
      </c>
    </row>
    <row r="593" spans="1:10" x14ac:dyDescent="0.3">
      <c r="A593">
        <v>591</v>
      </c>
      <c r="B593">
        <f t="shared" si="19"/>
        <v>119</v>
      </c>
      <c r="C593">
        <f t="shared" si="18"/>
        <v>2</v>
      </c>
      <c r="D593">
        <v>9026</v>
      </c>
      <c r="E593" s="1">
        <f>IF(C593=1,VLOOKUP(B593,balance!$AU:$AZ,2,FALSE),IF(C593=2,VLOOKUP(B593,balance!$AU:$AZ,3,FALSE),IF(C593=3,VLOOKUP(B593,balance!$AU:$AZ,4,FALSE),IF(C593=4,VLOOKUP(B593,balance!$AU:$AZ,5,FALSE),IF(C593=5,VLOOKUP(B593-1,balance!$AU:$AZ,6,FALSE),0)))))</f>
        <v>3000</v>
      </c>
      <c r="F593">
        <v>53</v>
      </c>
      <c r="G593">
        <f>IF(C593=1,VLOOKUP(FoxFire!B593,balance!$U:$Z,2,FALSE),IF(C593=2,VLOOKUP(B593,balance!$U:$Z,3,FALSE),IF(C593=3,VLOOKUP(B593,balance!$U:$Z,4,FALSE),IF(C593=4,VLOOKUP(B593,balance!$U:$Z,5,FALSE),IF(C593=5,VLOOKUP(B593-1,balance!$U:$Z,6,FALSE),0)))))/100</f>
        <v>2.1800000000000001E-3</v>
      </c>
      <c r="H593">
        <v>2</v>
      </c>
      <c r="I593" s="1">
        <f>IF(C593=1,VLOOKUP(FoxFire!B593,balance!$AF:$AJ,2,FALSE),IF(C593=2,VLOOKUP(B593,balance!$AF:$AJ,3,FALSE),IF(C593=3,VLOOKUP(B593,balance!$AF:$AJ,4,FALSE),IF(C593=4,VLOOKUP(B593,balance!$AF:$AJ,5,FALSE),IF(C593=5,VLOOKUP(B593,balance!$AF:$AK,6,FALSE),0)))))*1000000000000</f>
        <v>1050000000000</v>
      </c>
      <c r="J593">
        <f>VLOOKUP(B593,balance!AU:BD,10,FALSE)</f>
        <v>1925120</v>
      </c>
    </row>
    <row r="594" spans="1:10" x14ac:dyDescent="0.3">
      <c r="A594">
        <v>592</v>
      </c>
      <c r="B594">
        <f t="shared" si="19"/>
        <v>119</v>
      </c>
      <c r="C594">
        <f t="shared" si="18"/>
        <v>3</v>
      </c>
      <c r="D594">
        <v>9026</v>
      </c>
      <c r="E594" s="1">
        <f>IF(C594=1,VLOOKUP(B594,balance!$AU:$AZ,2,FALSE),IF(C594=2,VLOOKUP(B594,balance!$AU:$AZ,3,FALSE),IF(C594=3,VLOOKUP(B594,balance!$AU:$AZ,4,FALSE),IF(C594=4,VLOOKUP(B594,balance!$AU:$AZ,5,FALSE),IF(C594=5,VLOOKUP(B594-1,balance!$AU:$AZ,6,FALSE),0)))))</f>
        <v>3000</v>
      </c>
      <c r="F594">
        <v>53</v>
      </c>
      <c r="G594">
        <f>IF(C594=1,VLOOKUP(FoxFire!B594,balance!$U:$Z,2,FALSE),IF(C594=2,VLOOKUP(B594,balance!$U:$Z,3,FALSE),IF(C594=3,VLOOKUP(B594,balance!$U:$Z,4,FALSE),IF(C594=4,VLOOKUP(B594,balance!$U:$Z,5,FALSE),IF(C594=5,VLOOKUP(B594-1,balance!$U:$Z,6,FALSE),0)))))/100</f>
        <v>2.1800000000000001E-3</v>
      </c>
      <c r="H594">
        <v>2</v>
      </c>
      <c r="I594" s="1">
        <f>IF(C594=1,VLOOKUP(FoxFire!B594,balance!$AF:$AJ,2,FALSE),IF(C594=2,VLOOKUP(B594,balance!$AF:$AJ,3,FALSE),IF(C594=3,VLOOKUP(B594,balance!$AF:$AJ,4,FALSE),IF(C594=4,VLOOKUP(B594,balance!$AF:$AJ,5,FALSE),IF(C594=5,VLOOKUP(B594,balance!$AF:$AK,6,FALSE),0)))))*1000000000000</f>
        <v>1050000000000</v>
      </c>
      <c r="J594">
        <f>VLOOKUP(B594,balance!AU:BD,10,FALSE)</f>
        <v>1925120</v>
      </c>
    </row>
    <row r="595" spans="1:10" x14ac:dyDescent="0.3">
      <c r="A595">
        <v>593</v>
      </c>
      <c r="B595">
        <f t="shared" si="19"/>
        <v>119</v>
      </c>
      <c r="C595">
        <f t="shared" si="18"/>
        <v>4</v>
      </c>
      <c r="D595">
        <v>9026</v>
      </c>
      <c r="E595" s="1">
        <f>IF(C595=1,VLOOKUP(B595,balance!$AU:$AZ,2,FALSE),IF(C595=2,VLOOKUP(B595,balance!$AU:$AZ,3,FALSE),IF(C595=3,VLOOKUP(B595,balance!$AU:$AZ,4,FALSE),IF(C595=4,VLOOKUP(B595,balance!$AU:$AZ,5,FALSE),IF(C595=5,VLOOKUP(B595-1,balance!$AU:$AZ,6,FALSE),0)))))</f>
        <v>3000</v>
      </c>
      <c r="F595">
        <v>53</v>
      </c>
      <c r="G595">
        <f>IF(C595=1,VLOOKUP(FoxFire!B595,balance!$U:$Z,2,FALSE),IF(C595=2,VLOOKUP(B595,balance!$U:$Z,3,FALSE),IF(C595=3,VLOOKUP(B595,balance!$U:$Z,4,FALSE),IF(C595=4,VLOOKUP(B595,balance!$U:$Z,5,FALSE),IF(C595=5,VLOOKUP(B595-1,balance!$U:$Z,6,FALSE),0)))))/100</f>
        <v>2.1800000000000001E-3</v>
      </c>
      <c r="H595">
        <v>2</v>
      </c>
      <c r="I595" s="1">
        <f>IF(C595=1,VLOOKUP(FoxFire!B595,balance!$AF:$AJ,2,FALSE),IF(C595=2,VLOOKUP(B595,balance!$AF:$AJ,3,FALSE),IF(C595=3,VLOOKUP(B595,balance!$AF:$AJ,4,FALSE),IF(C595=4,VLOOKUP(B595,balance!$AF:$AJ,5,FALSE),IF(C595=5,VLOOKUP(B595,balance!$AF:$AK,6,FALSE),0)))))*1000000000000</f>
        <v>1050000000000</v>
      </c>
      <c r="J595">
        <f>VLOOKUP(B595,balance!AU:BD,10,FALSE)</f>
        <v>1925120</v>
      </c>
    </row>
    <row r="596" spans="1:10" x14ac:dyDescent="0.3">
      <c r="A596">
        <v>594</v>
      </c>
      <c r="B596">
        <f t="shared" si="19"/>
        <v>120</v>
      </c>
      <c r="C596">
        <f t="shared" si="18"/>
        <v>5</v>
      </c>
      <c r="D596">
        <v>9026</v>
      </c>
      <c r="E596" s="1">
        <f>IF(C596=1,VLOOKUP(B596,balance!$AU:$AZ,2,FALSE),IF(C596=2,VLOOKUP(B596,balance!$AU:$AZ,3,FALSE),IF(C596=3,VLOOKUP(B596,balance!$AU:$AZ,4,FALSE),IF(C596=4,VLOOKUP(B596,balance!$AU:$AZ,5,FALSE),IF(C596=5,VLOOKUP(B596-1,balance!$AU:$AZ,6,FALSE),0)))))</f>
        <v>34800</v>
      </c>
      <c r="F596">
        <v>53</v>
      </c>
      <c r="G596">
        <f>IF(C596=1,VLOOKUP(FoxFire!B596,balance!$U:$Z,2,FALSE),IF(C596=2,VLOOKUP(B596,balance!$U:$Z,3,FALSE),IF(C596=3,VLOOKUP(B596,balance!$U:$Z,4,FALSE),IF(C596=4,VLOOKUP(B596,balance!$U:$Z,5,FALSE),IF(C596=5,VLOOKUP(B596-1,balance!$U:$Z,6,FALSE),0)))))/100</f>
        <v>97.727500000000006</v>
      </c>
      <c r="H596">
        <v>2</v>
      </c>
      <c r="I596" s="1">
        <f>IF(C596=1,VLOOKUP(FoxFire!B596,balance!$AF:$AJ,2,FALSE),IF(C596=2,VLOOKUP(B596,balance!$AF:$AJ,3,FALSE),IF(C596=3,VLOOKUP(B596,balance!$AF:$AJ,4,FALSE),IF(C596=4,VLOOKUP(B596,balance!$AF:$AJ,5,FALSE),IF(C596=5,VLOOKUP(B596,balance!$AF:$AK,6,FALSE),0)))))*1000000000000</f>
        <v>4260000000000</v>
      </c>
      <c r="J596">
        <f>VLOOKUP(B596,balance!AU:BD,10,FALSE)</f>
        <v>1971200</v>
      </c>
    </row>
    <row r="597" spans="1:10" x14ac:dyDescent="0.3">
      <c r="A597">
        <v>595</v>
      </c>
      <c r="B597">
        <f t="shared" si="19"/>
        <v>120</v>
      </c>
      <c r="C597">
        <f t="shared" si="18"/>
        <v>1</v>
      </c>
      <c r="D597">
        <v>9026</v>
      </c>
      <c r="E597" s="1">
        <f>IF(C597=1,VLOOKUP(B597,balance!$AU:$AZ,2,FALSE),IF(C597=2,VLOOKUP(B597,balance!$AU:$AZ,3,FALSE),IF(C597=3,VLOOKUP(B597,balance!$AU:$AZ,4,FALSE),IF(C597=4,VLOOKUP(B597,balance!$AU:$AZ,5,FALSE),IF(C597=5,VLOOKUP(B597-1,balance!$AU:$AZ,6,FALSE),0)))))</f>
        <v>3000</v>
      </c>
      <c r="F597">
        <v>53</v>
      </c>
      <c r="G597">
        <f>IF(C597=1,VLOOKUP(FoxFire!B597,balance!$U:$Z,2,FALSE),IF(C597=2,VLOOKUP(B597,balance!$U:$Z,3,FALSE),IF(C597=3,VLOOKUP(B597,balance!$U:$Z,4,FALSE),IF(C597=4,VLOOKUP(B597,balance!$U:$Z,5,FALSE),IF(C597=5,VLOOKUP(B597-1,balance!$U:$Z,6,FALSE),0)))))/100</f>
        <v>2.1900000000000001E-3</v>
      </c>
      <c r="H597">
        <v>2</v>
      </c>
      <c r="I597" s="1">
        <f>IF(C597=1,VLOOKUP(FoxFire!B597,balance!$AF:$AJ,2,FALSE),IF(C597=2,VLOOKUP(B597,balance!$AF:$AJ,3,FALSE),IF(C597=3,VLOOKUP(B597,balance!$AF:$AJ,4,FALSE),IF(C597=4,VLOOKUP(B597,balance!$AF:$AJ,5,FALSE),IF(C597=5,VLOOKUP(B597,balance!$AF:$AK,6,FALSE),0)))))*1000000000000</f>
        <v>1065000000000</v>
      </c>
      <c r="J597">
        <f>VLOOKUP(B597,balance!AU:BD,10,FALSE)</f>
        <v>1971200</v>
      </c>
    </row>
    <row r="598" spans="1:10" x14ac:dyDescent="0.3">
      <c r="A598">
        <v>596</v>
      </c>
      <c r="B598">
        <f t="shared" si="19"/>
        <v>120</v>
      </c>
      <c r="C598">
        <f t="shared" si="18"/>
        <v>2</v>
      </c>
      <c r="D598">
        <v>9026</v>
      </c>
      <c r="E598" s="1">
        <f>IF(C598=1,VLOOKUP(B598,balance!$AU:$AZ,2,FALSE),IF(C598=2,VLOOKUP(B598,balance!$AU:$AZ,3,FALSE),IF(C598=3,VLOOKUP(B598,balance!$AU:$AZ,4,FALSE),IF(C598=4,VLOOKUP(B598,balance!$AU:$AZ,5,FALSE),IF(C598=5,VLOOKUP(B598-1,balance!$AU:$AZ,6,FALSE),0)))))</f>
        <v>3000</v>
      </c>
      <c r="F598">
        <v>53</v>
      </c>
      <c r="G598">
        <f>IF(C598=1,VLOOKUP(FoxFire!B598,balance!$U:$Z,2,FALSE),IF(C598=2,VLOOKUP(B598,balance!$U:$Z,3,FALSE),IF(C598=3,VLOOKUP(B598,balance!$U:$Z,4,FALSE),IF(C598=4,VLOOKUP(B598,balance!$U:$Z,5,FALSE),IF(C598=5,VLOOKUP(B598-1,balance!$U:$Z,6,FALSE),0)))))/100</f>
        <v>2.1900000000000001E-3</v>
      </c>
      <c r="H598">
        <v>2</v>
      </c>
      <c r="I598" s="1">
        <f>IF(C598=1,VLOOKUP(FoxFire!B598,balance!$AF:$AJ,2,FALSE),IF(C598=2,VLOOKUP(B598,balance!$AF:$AJ,3,FALSE),IF(C598=3,VLOOKUP(B598,balance!$AF:$AJ,4,FALSE),IF(C598=4,VLOOKUP(B598,balance!$AF:$AJ,5,FALSE),IF(C598=5,VLOOKUP(B598,balance!$AF:$AK,6,FALSE),0)))))*1000000000000</f>
        <v>1065000000000</v>
      </c>
      <c r="J598">
        <f>VLOOKUP(B598,balance!AU:BD,10,FALSE)</f>
        <v>1971200</v>
      </c>
    </row>
    <row r="599" spans="1:10" x14ac:dyDescent="0.3">
      <c r="A599">
        <v>597</v>
      </c>
      <c r="B599">
        <f t="shared" si="19"/>
        <v>120</v>
      </c>
      <c r="C599">
        <f t="shared" si="18"/>
        <v>3</v>
      </c>
      <c r="D599">
        <v>9026</v>
      </c>
      <c r="E599" s="1">
        <f>IF(C599=1,VLOOKUP(B599,balance!$AU:$AZ,2,FALSE),IF(C599=2,VLOOKUP(B599,balance!$AU:$AZ,3,FALSE),IF(C599=3,VLOOKUP(B599,balance!$AU:$AZ,4,FALSE),IF(C599=4,VLOOKUP(B599,balance!$AU:$AZ,5,FALSE),IF(C599=5,VLOOKUP(B599-1,balance!$AU:$AZ,6,FALSE),0)))))</f>
        <v>3000</v>
      </c>
      <c r="F599">
        <v>53</v>
      </c>
      <c r="G599">
        <f>IF(C599=1,VLOOKUP(FoxFire!B599,balance!$U:$Z,2,FALSE),IF(C599=2,VLOOKUP(B599,balance!$U:$Z,3,FALSE),IF(C599=3,VLOOKUP(B599,balance!$U:$Z,4,FALSE),IF(C599=4,VLOOKUP(B599,balance!$U:$Z,5,FALSE),IF(C599=5,VLOOKUP(B599-1,balance!$U:$Z,6,FALSE),0)))))/100</f>
        <v>2.1900000000000001E-3</v>
      </c>
      <c r="H599">
        <v>2</v>
      </c>
      <c r="I599" s="1">
        <f>IF(C599=1,VLOOKUP(FoxFire!B599,balance!$AF:$AJ,2,FALSE),IF(C599=2,VLOOKUP(B599,balance!$AF:$AJ,3,FALSE),IF(C599=3,VLOOKUP(B599,balance!$AF:$AJ,4,FALSE),IF(C599=4,VLOOKUP(B599,balance!$AF:$AJ,5,FALSE),IF(C599=5,VLOOKUP(B599,balance!$AF:$AK,6,FALSE),0)))))*1000000000000</f>
        <v>1065000000000</v>
      </c>
      <c r="J599">
        <f>VLOOKUP(B599,balance!AU:BD,10,FALSE)</f>
        <v>1971200</v>
      </c>
    </row>
    <row r="600" spans="1:10" x14ac:dyDescent="0.3">
      <c r="A600">
        <v>598</v>
      </c>
      <c r="B600">
        <f t="shared" si="19"/>
        <v>120</v>
      </c>
      <c r="C600">
        <f t="shared" si="18"/>
        <v>4</v>
      </c>
      <c r="D600">
        <v>9026</v>
      </c>
      <c r="E600" s="1">
        <f>IF(C600=1,VLOOKUP(B600,balance!$AU:$AZ,2,FALSE),IF(C600=2,VLOOKUP(B600,balance!$AU:$AZ,3,FALSE),IF(C600=3,VLOOKUP(B600,balance!$AU:$AZ,4,FALSE),IF(C600=4,VLOOKUP(B600,balance!$AU:$AZ,5,FALSE),IF(C600=5,VLOOKUP(B600-1,balance!$AU:$AZ,6,FALSE),0)))))</f>
        <v>3000</v>
      </c>
      <c r="F600">
        <v>53</v>
      </c>
      <c r="G600">
        <f>IF(C600=1,VLOOKUP(FoxFire!B600,balance!$U:$Z,2,FALSE),IF(C600=2,VLOOKUP(B600,balance!$U:$Z,3,FALSE),IF(C600=3,VLOOKUP(B600,balance!$U:$Z,4,FALSE),IF(C600=4,VLOOKUP(B600,balance!$U:$Z,5,FALSE),IF(C600=5,VLOOKUP(B600-1,balance!$U:$Z,6,FALSE),0)))))/100</f>
        <v>2.1900000000000001E-3</v>
      </c>
      <c r="H600">
        <v>2</v>
      </c>
      <c r="I600" s="1">
        <f>IF(C600=1,VLOOKUP(FoxFire!B600,balance!$AF:$AJ,2,FALSE),IF(C600=2,VLOOKUP(B600,balance!$AF:$AJ,3,FALSE),IF(C600=3,VLOOKUP(B600,balance!$AF:$AJ,4,FALSE),IF(C600=4,VLOOKUP(B600,balance!$AF:$AJ,5,FALSE),IF(C600=5,VLOOKUP(B600,balance!$AF:$AK,6,FALSE),0)))))*1000000000000</f>
        <v>1065000000000</v>
      </c>
      <c r="J600">
        <f>VLOOKUP(B600,balance!AU:BD,10,FALSE)</f>
        <v>1971200</v>
      </c>
    </row>
    <row r="601" spans="1:10" x14ac:dyDescent="0.3">
      <c r="A601">
        <v>599</v>
      </c>
      <c r="B601">
        <f t="shared" si="19"/>
        <v>121</v>
      </c>
      <c r="C601">
        <f t="shared" si="18"/>
        <v>5</v>
      </c>
      <c r="D601">
        <v>9026</v>
      </c>
      <c r="E601" s="1">
        <f>IF(C601=1,VLOOKUP(B601,balance!$AU:$AZ,2,FALSE),IF(C601=2,VLOOKUP(B601,balance!$AU:$AZ,3,FALSE),IF(C601=3,VLOOKUP(B601,balance!$AU:$AZ,4,FALSE),IF(C601=4,VLOOKUP(B601,balance!$AU:$AZ,5,FALSE),IF(C601=5,VLOOKUP(B601-1,balance!$AU:$AZ,6,FALSE),0)))))</f>
        <v>34800</v>
      </c>
      <c r="F601">
        <v>53</v>
      </c>
      <c r="G601">
        <f>IF(C601=1,VLOOKUP(FoxFire!B601,balance!$U:$Z,2,FALSE),IF(C601=2,VLOOKUP(B601,balance!$U:$Z,3,FALSE),IF(C601=3,VLOOKUP(B601,balance!$U:$Z,4,FALSE),IF(C601=4,VLOOKUP(B601,balance!$U:$Z,5,FALSE),IF(C601=5,VLOOKUP(B601-1,balance!$U:$Z,6,FALSE),0)))))/100</f>
        <v>100.13930000000001</v>
      </c>
      <c r="H601">
        <v>2</v>
      </c>
      <c r="I601" s="1">
        <f>IF(C601=1,VLOOKUP(FoxFire!B601,balance!$AF:$AJ,2,FALSE),IF(C601=2,VLOOKUP(B601,balance!$AF:$AJ,3,FALSE),IF(C601=3,VLOOKUP(B601,balance!$AF:$AJ,4,FALSE),IF(C601=4,VLOOKUP(B601,balance!$AF:$AJ,5,FALSE),IF(C601=5,VLOOKUP(B601,balance!$AF:$AK,6,FALSE),0)))))*1000000000000</f>
        <v>4320000000000.0005</v>
      </c>
      <c r="J601">
        <f>VLOOKUP(B601,balance!AU:BD,10,FALSE)</f>
        <v>2018650</v>
      </c>
    </row>
    <row r="602" spans="1:10" x14ac:dyDescent="0.3">
      <c r="A602">
        <v>600</v>
      </c>
      <c r="B602">
        <f t="shared" si="19"/>
        <v>121</v>
      </c>
      <c r="C602">
        <f t="shared" si="18"/>
        <v>1</v>
      </c>
      <c r="D602">
        <v>9026</v>
      </c>
      <c r="E602" s="1">
        <f>IF(C602=1,VLOOKUP(B602,balance!$AU:$AZ,2,FALSE),IF(C602=2,VLOOKUP(B602,balance!$AU:$AZ,3,FALSE),IF(C602=3,VLOOKUP(B602,balance!$AU:$AZ,4,FALSE),IF(C602=4,VLOOKUP(B602,balance!$AU:$AZ,5,FALSE),IF(C602=5,VLOOKUP(B602-1,balance!$AU:$AZ,6,FALSE),0)))))</f>
        <v>3000</v>
      </c>
      <c r="F602">
        <v>53</v>
      </c>
      <c r="G602">
        <f>IF(C602=1,VLOOKUP(FoxFire!B602,balance!$U:$Z,2,FALSE),IF(C602=2,VLOOKUP(B602,balance!$U:$Z,3,FALSE),IF(C602=3,VLOOKUP(B602,balance!$U:$Z,4,FALSE),IF(C602=4,VLOOKUP(B602,balance!$U:$Z,5,FALSE),IF(C602=5,VLOOKUP(B602-1,balance!$U:$Z,6,FALSE),0)))))/100</f>
        <v>2.2000000000000001E-3</v>
      </c>
      <c r="H602">
        <v>2</v>
      </c>
      <c r="I602" s="1">
        <f>IF(C602=1,VLOOKUP(FoxFire!B602,balance!$AF:$AJ,2,FALSE),IF(C602=2,VLOOKUP(B602,balance!$AF:$AJ,3,FALSE),IF(C602=3,VLOOKUP(B602,balance!$AF:$AJ,4,FALSE),IF(C602=4,VLOOKUP(B602,balance!$AF:$AJ,5,FALSE),IF(C602=5,VLOOKUP(B602,balance!$AF:$AK,6,FALSE),0)))))*1000000000000</f>
        <v>1080000000000.0001</v>
      </c>
      <c r="J602">
        <f>VLOOKUP(B602,balance!AU:BD,10,FALSE)</f>
        <v>2018650</v>
      </c>
    </row>
    <row r="603" spans="1:10" x14ac:dyDescent="0.3">
      <c r="A603">
        <v>601</v>
      </c>
      <c r="B603">
        <f t="shared" si="19"/>
        <v>121</v>
      </c>
      <c r="C603">
        <f t="shared" si="18"/>
        <v>2</v>
      </c>
      <c r="D603">
        <v>9026</v>
      </c>
      <c r="E603" s="1">
        <f>IF(C603=1,VLOOKUP(B603,balance!$AU:$AZ,2,FALSE),IF(C603=2,VLOOKUP(B603,balance!$AU:$AZ,3,FALSE),IF(C603=3,VLOOKUP(B603,balance!$AU:$AZ,4,FALSE),IF(C603=4,VLOOKUP(B603,balance!$AU:$AZ,5,FALSE),IF(C603=5,VLOOKUP(B603-1,balance!$AU:$AZ,6,FALSE),0)))))</f>
        <v>3000</v>
      </c>
      <c r="F603">
        <v>53</v>
      </c>
      <c r="G603">
        <f>IF(C603=1,VLOOKUP(FoxFire!B603,balance!$U:$Z,2,FALSE),IF(C603=2,VLOOKUP(B603,balance!$U:$Z,3,FALSE),IF(C603=3,VLOOKUP(B603,balance!$U:$Z,4,FALSE),IF(C603=4,VLOOKUP(B603,balance!$U:$Z,5,FALSE),IF(C603=5,VLOOKUP(B603-1,balance!$U:$Z,6,FALSE),0)))))/100</f>
        <v>2.2000000000000001E-3</v>
      </c>
      <c r="H603">
        <v>2</v>
      </c>
      <c r="I603" s="1">
        <f>IF(C603=1,VLOOKUP(FoxFire!B603,balance!$AF:$AJ,2,FALSE),IF(C603=2,VLOOKUP(B603,balance!$AF:$AJ,3,FALSE),IF(C603=3,VLOOKUP(B603,balance!$AF:$AJ,4,FALSE),IF(C603=4,VLOOKUP(B603,balance!$AF:$AJ,5,FALSE),IF(C603=5,VLOOKUP(B603,balance!$AF:$AK,6,FALSE),0)))))*1000000000000</f>
        <v>1080000000000.0001</v>
      </c>
      <c r="J603">
        <f>VLOOKUP(B603,balance!AU:BD,10,FALSE)</f>
        <v>2018650</v>
      </c>
    </row>
    <row r="604" spans="1:10" x14ac:dyDescent="0.3">
      <c r="A604">
        <v>602</v>
      </c>
      <c r="B604">
        <f t="shared" si="19"/>
        <v>121</v>
      </c>
      <c r="C604">
        <f t="shared" si="18"/>
        <v>3</v>
      </c>
      <c r="D604">
        <v>9026</v>
      </c>
      <c r="E604" s="1">
        <f>IF(C604=1,VLOOKUP(B604,balance!$AU:$AZ,2,FALSE),IF(C604=2,VLOOKUP(B604,balance!$AU:$AZ,3,FALSE),IF(C604=3,VLOOKUP(B604,balance!$AU:$AZ,4,FALSE),IF(C604=4,VLOOKUP(B604,balance!$AU:$AZ,5,FALSE),IF(C604=5,VLOOKUP(B604-1,balance!$AU:$AZ,6,FALSE),0)))))</f>
        <v>3000</v>
      </c>
      <c r="F604">
        <v>53</v>
      </c>
      <c r="G604">
        <f>IF(C604=1,VLOOKUP(FoxFire!B604,balance!$U:$Z,2,FALSE),IF(C604=2,VLOOKUP(B604,balance!$U:$Z,3,FALSE),IF(C604=3,VLOOKUP(B604,balance!$U:$Z,4,FALSE),IF(C604=4,VLOOKUP(B604,balance!$U:$Z,5,FALSE),IF(C604=5,VLOOKUP(B604-1,balance!$U:$Z,6,FALSE),0)))))/100</f>
        <v>2.2000000000000001E-3</v>
      </c>
      <c r="H604">
        <v>2</v>
      </c>
      <c r="I604" s="1">
        <f>IF(C604=1,VLOOKUP(FoxFire!B604,balance!$AF:$AJ,2,FALSE),IF(C604=2,VLOOKUP(B604,balance!$AF:$AJ,3,FALSE),IF(C604=3,VLOOKUP(B604,balance!$AF:$AJ,4,FALSE),IF(C604=4,VLOOKUP(B604,balance!$AF:$AJ,5,FALSE),IF(C604=5,VLOOKUP(B604,balance!$AF:$AK,6,FALSE),0)))))*1000000000000</f>
        <v>1080000000000.0001</v>
      </c>
      <c r="J604">
        <f>VLOOKUP(B604,balance!AU:BD,10,FALSE)</f>
        <v>2018650</v>
      </c>
    </row>
    <row r="605" spans="1:10" x14ac:dyDescent="0.3">
      <c r="A605">
        <v>603</v>
      </c>
      <c r="B605">
        <f t="shared" si="19"/>
        <v>121</v>
      </c>
      <c r="C605">
        <f t="shared" si="18"/>
        <v>4</v>
      </c>
      <c r="D605">
        <v>9026</v>
      </c>
      <c r="E605" s="1">
        <f>IF(C605=1,VLOOKUP(B605,balance!$AU:$AZ,2,FALSE),IF(C605=2,VLOOKUP(B605,balance!$AU:$AZ,3,FALSE),IF(C605=3,VLOOKUP(B605,balance!$AU:$AZ,4,FALSE),IF(C605=4,VLOOKUP(B605,balance!$AU:$AZ,5,FALSE),IF(C605=5,VLOOKUP(B605-1,balance!$AU:$AZ,6,FALSE),0)))))</f>
        <v>3000</v>
      </c>
      <c r="F605">
        <v>53</v>
      </c>
      <c r="G605">
        <f>IF(C605=1,VLOOKUP(FoxFire!B605,balance!$U:$Z,2,FALSE),IF(C605=2,VLOOKUP(B605,balance!$U:$Z,3,FALSE),IF(C605=3,VLOOKUP(B605,balance!$U:$Z,4,FALSE),IF(C605=4,VLOOKUP(B605,balance!$U:$Z,5,FALSE),IF(C605=5,VLOOKUP(B605-1,balance!$U:$Z,6,FALSE),0)))))/100</f>
        <v>2.2000000000000001E-3</v>
      </c>
      <c r="H605">
        <v>2</v>
      </c>
      <c r="I605" s="1">
        <f>IF(C605=1,VLOOKUP(FoxFire!B605,balance!$AF:$AJ,2,FALSE),IF(C605=2,VLOOKUP(B605,balance!$AF:$AJ,3,FALSE),IF(C605=3,VLOOKUP(B605,balance!$AF:$AJ,4,FALSE),IF(C605=4,VLOOKUP(B605,balance!$AF:$AJ,5,FALSE),IF(C605=5,VLOOKUP(B605,balance!$AF:$AK,6,FALSE),0)))))*1000000000000</f>
        <v>1080000000000.0001</v>
      </c>
      <c r="J605">
        <f>VLOOKUP(B605,balance!AU:BD,10,FALSE)</f>
        <v>2018650</v>
      </c>
    </row>
    <row r="606" spans="1:10" x14ac:dyDescent="0.3">
      <c r="A606">
        <v>604</v>
      </c>
      <c r="B606">
        <f t="shared" si="19"/>
        <v>122</v>
      </c>
      <c r="C606">
        <f t="shared" si="18"/>
        <v>5</v>
      </c>
      <c r="D606">
        <v>9026</v>
      </c>
      <c r="E606" s="1">
        <f>IF(C606=1,VLOOKUP(B606,balance!$AU:$AZ,2,FALSE),IF(C606=2,VLOOKUP(B606,balance!$AU:$AZ,3,FALSE),IF(C606=3,VLOOKUP(B606,balance!$AU:$AZ,4,FALSE),IF(C606=4,VLOOKUP(B606,balance!$AU:$AZ,5,FALSE),IF(C606=5,VLOOKUP(B606-1,balance!$AU:$AZ,6,FALSE),0)))))</f>
        <v>34800</v>
      </c>
      <c r="F606">
        <v>53</v>
      </c>
      <c r="G606">
        <f>IF(C606=1,VLOOKUP(FoxFire!B606,balance!$U:$Z,2,FALSE),IF(C606=2,VLOOKUP(B606,balance!$U:$Z,3,FALSE),IF(C606=3,VLOOKUP(B606,balance!$U:$Z,4,FALSE),IF(C606=4,VLOOKUP(B606,balance!$U:$Z,5,FALSE),IF(C606=5,VLOOKUP(B606-1,balance!$U:$Z,6,FALSE),0)))))/100</f>
        <v>102.60850000000001</v>
      </c>
      <c r="H606">
        <v>2</v>
      </c>
      <c r="I606" s="1">
        <f>IF(C606=1,VLOOKUP(FoxFire!B606,balance!$AF:$AJ,2,FALSE),IF(C606=2,VLOOKUP(B606,balance!$AF:$AJ,3,FALSE),IF(C606=3,VLOOKUP(B606,balance!$AF:$AJ,4,FALSE),IF(C606=4,VLOOKUP(B606,balance!$AF:$AJ,5,FALSE),IF(C606=5,VLOOKUP(B606,balance!$AF:$AK,6,FALSE),0)))))*1000000000000</f>
        <v>4380000000000</v>
      </c>
      <c r="J606">
        <f>VLOOKUP(B606,balance!AU:BD,10,FALSE)</f>
        <v>2067480</v>
      </c>
    </row>
    <row r="607" spans="1:10" x14ac:dyDescent="0.3">
      <c r="A607">
        <v>605</v>
      </c>
      <c r="B607">
        <f t="shared" si="19"/>
        <v>122</v>
      </c>
      <c r="C607">
        <f t="shared" si="18"/>
        <v>1</v>
      </c>
      <c r="D607">
        <v>9026</v>
      </c>
      <c r="E607" s="1">
        <f>IF(C607=1,VLOOKUP(B607,balance!$AU:$AZ,2,FALSE),IF(C607=2,VLOOKUP(B607,balance!$AU:$AZ,3,FALSE),IF(C607=3,VLOOKUP(B607,balance!$AU:$AZ,4,FALSE),IF(C607=4,VLOOKUP(B607,balance!$AU:$AZ,5,FALSE),IF(C607=5,VLOOKUP(B607-1,balance!$AU:$AZ,6,FALSE),0)))))</f>
        <v>3000</v>
      </c>
      <c r="F607">
        <v>53</v>
      </c>
      <c r="G607">
        <f>IF(C607=1,VLOOKUP(FoxFire!B607,balance!$U:$Z,2,FALSE),IF(C607=2,VLOOKUP(B607,balance!$U:$Z,3,FALSE),IF(C607=3,VLOOKUP(B607,balance!$U:$Z,4,FALSE),IF(C607=4,VLOOKUP(B607,balance!$U:$Z,5,FALSE),IF(C607=5,VLOOKUP(B607-1,balance!$U:$Z,6,FALSE),0)))))/100</f>
        <v>2.2100000000000002E-3</v>
      </c>
      <c r="H607">
        <v>2</v>
      </c>
      <c r="I607" s="1">
        <f>IF(C607=1,VLOOKUP(FoxFire!B607,balance!$AF:$AJ,2,FALSE),IF(C607=2,VLOOKUP(B607,balance!$AF:$AJ,3,FALSE),IF(C607=3,VLOOKUP(B607,balance!$AF:$AJ,4,FALSE),IF(C607=4,VLOOKUP(B607,balance!$AF:$AJ,5,FALSE),IF(C607=5,VLOOKUP(B607,balance!$AF:$AK,6,FALSE),0)))))*1000000000000</f>
        <v>1095000000000</v>
      </c>
      <c r="J607">
        <f>VLOOKUP(B607,balance!AU:BD,10,FALSE)</f>
        <v>2067480</v>
      </c>
    </row>
    <row r="608" spans="1:10" x14ac:dyDescent="0.3">
      <c r="A608">
        <v>606</v>
      </c>
      <c r="B608">
        <f t="shared" si="19"/>
        <v>122</v>
      </c>
      <c r="C608">
        <f t="shared" si="18"/>
        <v>2</v>
      </c>
      <c r="D608">
        <v>9026</v>
      </c>
      <c r="E608" s="1">
        <f>IF(C608=1,VLOOKUP(B608,balance!$AU:$AZ,2,FALSE),IF(C608=2,VLOOKUP(B608,balance!$AU:$AZ,3,FALSE),IF(C608=3,VLOOKUP(B608,balance!$AU:$AZ,4,FALSE),IF(C608=4,VLOOKUP(B608,balance!$AU:$AZ,5,FALSE),IF(C608=5,VLOOKUP(B608-1,balance!$AU:$AZ,6,FALSE),0)))))</f>
        <v>3000</v>
      </c>
      <c r="F608">
        <v>53</v>
      </c>
      <c r="G608">
        <f>IF(C608=1,VLOOKUP(FoxFire!B608,balance!$U:$Z,2,FALSE),IF(C608=2,VLOOKUP(B608,balance!$U:$Z,3,FALSE),IF(C608=3,VLOOKUP(B608,balance!$U:$Z,4,FALSE),IF(C608=4,VLOOKUP(B608,balance!$U:$Z,5,FALSE),IF(C608=5,VLOOKUP(B608-1,balance!$U:$Z,6,FALSE),0)))))/100</f>
        <v>2.2100000000000002E-3</v>
      </c>
      <c r="H608">
        <v>2</v>
      </c>
      <c r="I608" s="1">
        <f>IF(C608=1,VLOOKUP(FoxFire!B608,balance!$AF:$AJ,2,FALSE),IF(C608=2,VLOOKUP(B608,balance!$AF:$AJ,3,FALSE),IF(C608=3,VLOOKUP(B608,balance!$AF:$AJ,4,FALSE),IF(C608=4,VLOOKUP(B608,balance!$AF:$AJ,5,FALSE),IF(C608=5,VLOOKUP(B608,balance!$AF:$AK,6,FALSE),0)))))*1000000000000</f>
        <v>1095000000000</v>
      </c>
      <c r="J608">
        <f>VLOOKUP(B608,balance!AU:BD,10,FALSE)</f>
        <v>2067480</v>
      </c>
    </row>
    <row r="609" spans="1:10" x14ac:dyDescent="0.3">
      <c r="A609">
        <v>607</v>
      </c>
      <c r="B609">
        <f t="shared" si="19"/>
        <v>122</v>
      </c>
      <c r="C609">
        <f t="shared" si="18"/>
        <v>3</v>
      </c>
      <c r="D609">
        <v>9026</v>
      </c>
      <c r="E609" s="1">
        <f>IF(C609=1,VLOOKUP(B609,balance!$AU:$AZ,2,FALSE),IF(C609=2,VLOOKUP(B609,balance!$AU:$AZ,3,FALSE),IF(C609=3,VLOOKUP(B609,balance!$AU:$AZ,4,FALSE),IF(C609=4,VLOOKUP(B609,balance!$AU:$AZ,5,FALSE),IF(C609=5,VLOOKUP(B609-1,balance!$AU:$AZ,6,FALSE),0)))))</f>
        <v>3000</v>
      </c>
      <c r="F609">
        <v>53</v>
      </c>
      <c r="G609">
        <f>IF(C609=1,VLOOKUP(FoxFire!B609,balance!$U:$Z,2,FALSE),IF(C609=2,VLOOKUP(B609,balance!$U:$Z,3,FALSE),IF(C609=3,VLOOKUP(B609,balance!$U:$Z,4,FALSE),IF(C609=4,VLOOKUP(B609,balance!$U:$Z,5,FALSE),IF(C609=5,VLOOKUP(B609-1,balance!$U:$Z,6,FALSE),0)))))/100</f>
        <v>2.2100000000000002E-3</v>
      </c>
      <c r="H609">
        <v>2</v>
      </c>
      <c r="I609" s="1">
        <f>IF(C609=1,VLOOKUP(FoxFire!B609,balance!$AF:$AJ,2,FALSE),IF(C609=2,VLOOKUP(B609,balance!$AF:$AJ,3,FALSE),IF(C609=3,VLOOKUP(B609,balance!$AF:$AJ,4,FALSE),IF(C609=4,VLOOKUP(B609,balance!$AF:$AJ,5,FALSE),IF(C609=5,VLOOKUP(B609,balance!$AF:$AK,6,FALSE),0)))))*1000000000000</f>
        <v>1095000000000</v>
      </c>
      <c r="J609">
        <f>VLOOKUP(B609,balance!AU:BD,10,FALSE)</f>
        <v>2067480</v>
      </c>
    </row>
    <row r="610" spans="1:10" x14ac:dyDescent="0.3">
      <c r="A610">
        <v>608</v>
      </c>
      <c r="B610">
        <f t="shared" si="19"/>
        <v>122</v>
      </c>
      <c r="C610">
        <f t="shared" si="18"/>
        <v>4</v>
      </c>
      <c r="D610">
        <v>9026</v>
      </c>
      <c r="E610" s="1">
        <f>IF(C610=1,VLOOKUP(B610,balance!$AU:$AZ,2,FALSE),IF(C610=2,VLOOKUP(B610,balance!$AU:$AZ,3,FALSE),IF(C610=3,VLOOKUP(B610,balance!$AU:$AZ,4,FALSE),IF(C610=4,VLOOKUP(B610,balance!$AU:$AZ,5,FALSE),IF(C610=5,VLOOKUP(B610-1,balance!$AU:$AZ,6,FALSE),0)))))</f>
        <v>3000</v>
      </c>
      <c r="F610">
        <v>53</v>
      </c>
      <c r="G610">
        <f>IF(C610=1,VLOOKUP(FoxFire!B610,balance!$U:$Z,2,FALSE),IF(C610=2,VLOOKUP(B610,balance!$U:$Z,3,FALSE),IF(C610=3,VLOOKUP(B610,balance!$U:$Z,4,FALSE),IF(C610=4,VLOOKUP(B610,balance!$U:$Z,5,FALSE),IF(C610=5,VLOOKUP(B610-1,balance!$U:$Z,6,FALSE),0)))))/100</f>
        <v>2.2100000000000002E-3</v>
      </c>
      <c r="H610">
        <v>2</v>
      </c>
      <c r="I610" s="1">
        <f>IF(C610=1,VLOOKUP(FoxFire!B610,balance!$AF:$AJ,2,FALSE),IF(C610=2,VLOOKUP(B610,balance!$AF:$AJ,3,FALSE),IF(C610=3,VLOOKUP(B610,balance!$AF:$AJ,4,FALSE),IF(C610=4,VLOOKUP(B610,balance!$AF:$AJ,5,FALSE),IF(C610=5,VLOOKUP(B610,balance!$AF:$AK,6,FALSE),0)))))*1000000000000</f>
        <v>1095000000000</v>
      </c>
      <c r="J610">
        <f>VLOOKUP(B610,balance!AU:BD,10,FALSE)</f>
        <v>2067480</v>
      </c>
    </row>
    <row r="611" spans="1:10" x14ac:dyDescent="0.3">
      <c r="A611">
        <v>609</v>
      </c>
      <c r="B611">
        <f t="shared" si="19"/>
        <v>123</v>
      </c>
      <c r="C611">
        <f t="shared" si="18"/>
        <v>5</v>
      </c>
      <c r="D611">
        <v>9026</v>
      </c>
      <c r="E611" s="1">
        <f>IF(C611=1,VLOOKUP(B611,balance!$AU:$AZ,2,FALSE),IF(C611=2,VLOOKUP(B611,balance!$AU:$AZ,3,FALSE),IF(C611=3,VLOOKUP(B611,balance!$AU:$AZ,4,FALSE),IF(C611=4,VLOOKUP(B611,balance!$AU:$AZ,5,FALSE),IF(C611=5,VLOOKUP(B611-1,balance!$AU:$AZ,6,FALSE),0)))))</f>
        <v>34800</v>
      </c>
      <c r="F611">
        <v>53</v>
      </c>
      <c r="G611">
        <f>IF(C611=1,VLOOKUP(FoxFire!B611,balance!$U:$Z,2,FALSE),IF(C611=2,VLOOKUP(B611,balance!$U:$Z,3,FALSE),IF(C611=3,VLOOKUP(B611,balance!$U:$Z,4,FALSE),IF(C611=4,VLOOKUP(B611,balance!$U:$Z,5,FALSE),IF(C611=5,VLOOKUP(B611-1,balance!$U:$Z,6,FALSE),0)))))/100</f>
        <v>105.13639999999999</v>
      </c>
      <c r="H611">
        <v>2</v>
      </c>
      <c r="I611" s="1">
        <f>IF(C611=1,VLOOKUP(FoxFire!B611,balance!$AF:$AJ,2,FALSE),IF(C611=2,VLOOKUP(B611,balance!$AF:$AJ,3,FALSE),IF(C611=3,VLOOKUP(B611,balance!$AF:$AJ,4,FALSE),IF(C611=4,VLOOKUP(B611,balance!$AF:$AJ,5,FALSE),IF(C611=5,VLOOKUP(B611,balance!$AF:$AK,6,FALSE),0)))))*1000000000000</f>
        <v>4440000000000</v>
      </c>
      <c r="J611">
        <f>VLOOKUP(B611,balance!AU:BD,10,FALSE)</f>
        <v>2117700</v>
      </c>
    </row>
    <row r="612" spans="1:10" x14ac:dyDescent="0.3">
      <c r="A612">
        <v>610</v>
      </c>
      <c r="B612">
        <f t="shared" si="19"/>
        <v>123</v>
      </c>
      <c r="C612">
        <f t="shared" si="18"/>
        <v>1</v>
      </c>
      <c r="D612">
        <v>9026</v>
      </c>
      <c r="E612" s="1">
        <f>IF(C612=1,VLOOKUP(B612,balance!$AU:$AZ,2,FALSE),IF(C612=2,VLOOKUP(B612,balance!$AU:$AZ,3,FALSE),IF(C612=3,VLOOKUP(B612,balance!$AU:$AZ,4,FALSE),IF(C612=4,VLOOKUP(B612,balance!$AU:$AZ,5,FALSE),IF(C612=5,VLOOKUP(B612-1,balance!$AU:$AZ,6,FALSE),0)))))</f>
        <v>3000</v>
      </c>
      <c r="F612">
        <v>53</v>
      </c>
      <c r="G612">
        <f>IF(C612=1,VLOOKUP(FoxFire!B612,balance!$U:$Z,2,FALSE),IF(C612=2,VLOOKUP(B612,balance!$U:$Z,3,FALSE),IF(C612=3,VLOOKUP(B612,balance!$U:$Z,4,FALSE),IF(C612=4,VLOOKUP(B612,balance!$U:$Z,5,FALSE),IF(C612=5,VLOOKUP(B612-1,balance!$U:$Z,6,FALSE),0)))))/100</f>
        <v>2.2200000000000002E-3</v>
      </c>
      <c r="H612">
        <v>2</v>
      </c>
      <c r="I612" s="1">
        <f>IF(C612=1,VLOOKUP(FoxFire!B612,balance!$AF:$AJ,2,FALSE),IF(C612=2,VLOOKUP(B612,balance!$AF:$AJ,3,FALSE),IF(C612=3,VLOOKUP(B612,balance!$AF:$AJ,4,FALSE),IF(C612=4,VLOOKUP(B612,balance!$AF:$AJ,5,FALSE),IF(C612=5,VLOOKUP(B612,balance!$AF:$AK,6,FALSE),0)))))*1000000000000</f>
        <v>1110000000000</v>
      </c>
      <c r="J612">
        <f>VLOOKUP(B612,balance!AU:BD,10,FALSE)</f>
        <v>2117700</v>
      </c>
    </row>
    <row r="613" spans="1:10" x14ac:dyDescent="0.3">
      <c r="A613">
        <v>611</v>
      </c>
      <c r="B613">
        <f t="shared" si="19"/>
        <v>123</v>
      </c>
      <c r="C613">
        <f t="shared" si="18"/>
        <v>2</v>
      </c>
      <c r="D613">
        <v>9026</v>
      </c>
      <c r="E613" s="1">
        <f>IF(C613=1,VLOOKUP(B613,balance!$AU:$AZ,2,FALSE),IF(C613=2,VLOOKUP(B613,balance!$AU:$AZ,3,FALSE),IF(C613=3,VLOOKUP(B613,balance!$AU:$AZ,4,FALSE),IF(C613=4,VLOOKUP(B613,balance!$AU:$AZ,5,FALSE),IF(C613=5,VLOOKUP(B613-1,balance!$AU:$AZ,6,FALSE),0)))))</f>
        <v>3000</v>
      </c>
      <c r="F613">
        <v>53</v>
      </c>
      <c r="G613">
        <f>IF(C613=1,VLOOKUP(FoxFire!B613,balance!$U:$Z,2,FALSE),IF(C613=2,VLOOKUP(B613,balance!$U:$Z,3,FALSE),IF(C613=3,VLOOKUP(B613,balance!$U:$Z,4,FALSE),IF(C613=4,VLOOKUP(B613,balance!$U:$Z,5,FALSE),IF(C613=5,VLOOKUP(B613-1,balance!$U:$Z,6,FALSE),0)))))/100</f>
        <v>2.2200000000000002E-3</v>
      </c>
      <c r="H613">
        <v>2</v>
      </c>
      <c r="I613" s="1">
        <f>IF(C613=1,VLOOKUP(FoxFire!B613,balance!$AF:$AJ,2,FALSE),IF(C613=2,VLOOKUP(B613,balance!$AF:$AJ,3,FALSE),IF(C613=3,VLOOKUP(B613,balance!$AF:$AJ,4,FALSE),IF(C613=4,VLOOKUP(B613,balance!$AF:$AJ,5,FALSE),IF(C613=5,VLOOKUP(B613,balance!$AF:$AK,6,FALSE),0)))))*1000000000000</f>
        <v>1110000000000</v>
      </c>
      <c r="J613">
        <f>VLOOKUP(B613,balance!AU:BD,10,FALSE)</f>
        <v>2117700</v>
      </c>
    </row>
    <row r="614" spans="1:10" x14ac:dyDescent="0.3">
      <c r="A614">
        <v>612</v>
      </c>
      <c r="B614">
        <f t="shared" si="19"/>
        <v>123</v>
      </c>
      <c r="C614">
        <f t="shared" si="18"/>
        <v>3</v>
      </c>
      <c r="D614">
        <v>9026</v>
      </c>
      <c r="E614" s="1">
        <f>IF(C614=1,VLOOKUP(B614,balance!$AU:$AZ,2,FALSE),IF(C614=2,VLOOKUP(B614,balance!$AU:$AZ,3,FALSE),IF(C614=3,VLOOKUP(B614,balance!$AU:$AZ,4,FALSE),IF(C614=4,VLOOKUP(B614,balance!$AU:$AZ,5,FALSE),IF(C614=5,VLOOKUP(B614-1,balance!$AU:$AZ,6,FALSE),0)))))</f>
        <v>3000</v>
      </c>
      <c r="F614">
        <v>53</v>
      </c>
      <c r="G614">
        <f>IF(C614=1,VLOOKUP(FoxFire!B614,balance!$U:$Z,2,FALSE),IF(C614=2,VLOOKUP(B614,balance!$U:$Z,3,FALSE),IF(C614=3,VLOOKUP(B614,balance!$U:$Z,4,FALSE),IF(C614=4,VLOOKUP(B614,balance!$U:$Z,5,FALSE),IF(C614=5,VLOOKUP(B614-1,balance!$U:$Z,6,FALSE),0)))))/100</f>
        <v>2.2200000000000002E-3</v>
      </c>
      <c r="H614">
        <v>2</v>
      </c>
      <c r="I614" s="1">
        <f>IF(C614=1,VLOOKUP(FoxFire!B614,balance!$AF:$AJ,2,FALSE),IF(C614=2,VLOOKUP(B614,balance!$AF:$AJ,3,FALSE),IF(C614=3,VLOOKUP(B614,balance!$AF:$AJ,4,FALSE),IF(C614=4,VLOOKUP(B614,balance!$AF:$AJ,5,FALSE),IF(C614=5,VLOOKUP(B614,balance!$AF:$AK,6,FALSE),0)))))*1000000000000</f>
        <v>1110000000000</v>
      </c>
      <c r="J614">
        <f>VLOOKUP(B614,balance!AU:BD,10,FALSE)</f>
        <v>2117700</v>
      </c>
    </row>
    <row r="615" spans="1:10" x14ac:dyDescent="0.3">
      <c r="A615">
        <v>613</v>
      </c>
      <c r="B615">
        <f t="shared" si="19"/>
        <v>123</v>
      </c>
      <c r="C615">
        <f t="shared" si="18"/>
        <v>4</v>
      </c>
      <c r="D615">
        <v>9026</v>
      </c>
      <c r="E615" s="1">
        <f>IF(C615=1,VLOOKUP(B615,balance!$AU:$AZ,2,FALSE),IF(C615=2,VLOOKUP(B615,balance!$AU:$AZ,3,FALSE),IF(C615=3,VLOOKUP(B615,balance!$AU:$AZ,4,FALSE),IF(C615=4,VLOOKUP(B615,balance!$AU:$AZ,5,FALSE),IF(C615=5,VLOOKUP(B615-1,balance!$AU:$AZ,6,FALSE),0)))))</f>
        <v>3000</v>
      </c>
      <c r="F615">
        <v>53</v>
      </c>
      <c r="G615">
        <f>IF(C615=1,VLOOKUP(FoxFire!B615,balance!$U:$Z,2,FALSE),IF(C615=2,VLOOKUP(B615,balance!$U:$Z,3,FALSE),IF(C615=3,VLOOKUP(B615,balance!$U:$Z,4,FALSE),IF(C615=4,VLOOKUP(B615,balance!$U:$Z,5,FALSE),IF(C615=5,VLOOKUP(B615-1,balance!$U:$Z,6,FALSE),0)))))/100</f>
        <v>2.2200000000000002E-3</v>
      </c>
      <c r="H615">
        <v>2</v>
      </c>
      <c r="I615" s="1">
        <f>IF(C615=1,VLOOKUP(FoxFire!B615,balance!$AF:$AJ,2,FALSE),IF(C615=2,VLOOKUP(B615,balance!$AF:$AJ,3,FALSE),IF(C615=3,VLOOKUP(B615,balance!$AF:$AJ,4,FALSE),IF(C615=4,VLOOKUP(B615,balance!$AF:$AJ,5,FALSE),IF(C615=5,VLOOKUP(B615,balance!$AF:$AK,6,FALSE),0)))))*1000000000000</f>
        <v>1110000000000</v>
      </c>
      <c r="J615">
        <f>VLOOKUP(B615,balance!AU:BD,10,FALSE)</f>
        <v>2117700</v>
      </c>
    </row>
    <row r="616" spans="1:10" x14ac:dyDescent="0.3">
      <c r="A616">
        <v>614</v>
      </c>
      <c r="B616">
        <f t="shared" si="19"/>
        <v>124</v>
      </c>
      <c r="C616">
        <f t="shared" si="18"/>
        <v>5</v>
      </c>
      <c r="D616">
        <v>9026</v>
      </c>
      <c r="E616" s="1">
        <f>IF(C616=1,VLOOKUP(B616,balance!$AU:$AZ,2,FALSE),IF(C616=2,VLOOKUP(B616,balance!$AU:$AZ,3,FALSE),IF(C616=3,VLOOKUP(B616,balance!$AU:$AZ,4,FALSE),IF(C616=4,VLOOKUP(B616,balance!$AU:$AZ,5,FALSE),IF(C616=5,VLOOKUP(B616-1,balance!$AU:$AZ,6,FALSE),0)))))</f>
        <v>34800</v>
      </c>
      <c r="F616">
        <v>53</v>
      </c>
      <c r="G616">
        <f>IF(C616=1,VLOOKUP(FoxFire!B616,balance!$U:$Z,2,FALSE),IF(C616=2,VLOOKUP(B616,balance!$U:$Z,3,FALSE),IF(C616=3,VLOOKUP(B616,balance!$U:$Z,4,FALSE),IF(C616=4,VLOOKUP(B616,balance!$U:$Z,5,FALSE),IF(C616=5,VLOOKUP(B616-1,balance!$U:$Z,6,FALSE),0)))))/100</f>
        <v>107.7244</v>
      </c>
      <c r="H616">
        <v>2</v>
      </c>
      <c r="I616" s="1">
        <f>IF(C616=1,VLOOKUP(FoxFire!B616,balance!$AF:$AJ,2,FALSE),IF(C616=2,VLOOKUP(B616,balance!$AF:$AJ,3,FALSE),IF(C616=3,VLOOKUP(B616,balance!$AF:$AJ,4,FALSE),IF(C616=4,VLOOKUP(B616,balance!$AF:$AJ,5,FALSE),IF(C616=5,VLOOKUP(B616,balance!$AF:$AK,6,FALSE),0)))))*1000000000000</f>
        <v>4500000000000</v>
      </c>
      <c r="J616">
        <f>VLOOKUP(B616,balance!AU:BD,10,FALSE)</f>
        <v>2169320</v>
      </c>
    </row>
    <row r="617" spans="1:10" x14ac:dyDescent="0.3">
      <c r="A617">
        <v>615</v>
      </c>
      <c r="B617">
        <f t="shared" si="19"/>
        <v>124</v>
      </c>
      <c r="C617">
        <f t="shared" si="18"/>
        <v>1</v>
      </c>
      <c r="D617">
        <v>9026</v>
      </c>
      <c r="E617" s="1">
        <f>IF(C617=1,VLOOKUP(B617,balance!$AU:$AZ,2,FALSE),IF(C617=2,VLOOKUP(B617,balance!$AU:$AZ,3,FALSE),IF(C617=3,VLOOKUP(B617,balance!$AU:$AZ,4,FALSE),IF(C617=4,VLOOKUP(B617,balance!$AU:$AZ,5,FALSE),IF(C617=5,VLOOKUP(B617-1,balance!$AU:$AZ,6,FALSE),0)))))</f>
        <v>3000</v>
      </c>
      <c r="F617">
        <v>53</v>
      </c>
      <c r="G617">
        <f>IF(C617=1,VLOOKUP(FoxFire!B617,balance!$U:$Z,2,FALSE),IF(C617=2,VLOOKUP(B617,balance!$U:$Z,3,FALSE),IF(C617=3,VLOOKUP(B617,balance!$U:$Z,4,FALSE),IF(C617=4,VLOOKUP(B617,balance!$U:$Z,5,FALSE),IF(C617=5,VLOOKUP(B617-1,balance!$U:$Z,6,FALSE),0)))))/100</f>
        <v>2.2300000000000002E-3</v>
      </c>
      <c r="H617">
        <v>2</v>
      </c>
      <c r="I617" s="1">
        <f>IF(C617=1,VLOOKUP(FoxFire!B617,balance!$AF:$AJ,2,FALSE),IF(C617=2,VLOOKUP(B617,balance!$AF:$AJ,3,FALSE),IF(C617=3,VLOOKUP(B617,balance!$AF:$AJ,4,FALSE),IF(C617=4,VLOOKUP(B617,balance!$AF:$AJ,5,FALSE),IF(C617=5,VLOOKUP(B617,balance!$AF:$AK,6,FALSE),0)))))*1000000000000</f>
        <v>1125000000000</v>
      </c>
      <c r="J617">
        <f>VLOOKUP(B617,balance!AU:BD,10,FALSE)</f>
        <v>2169320</v>
      </c>
    </row>
    <row r="618" spans="1:10" x14ac:dyDescent="0.3">
      <c r="A618">
        <v>616</v>
      </c>
      <c r="B618">
        <f t="shared" si="19"/>
        <v>124</v>
      </c>
      <c r="C618">
        <f t="shared" si="18"/>
        <v>2</v>
      </c>
      <c r="D618">
        <v>9026</v>
      </c>
      <c r="E618" s="1">
        <f>IF(C618=1,VLOOKUP(B618,balance!$AU:$AZ,2,FALSE),IF(C618=2,VLOOKUP(B618,balance!$AU:$AZ,3,FALSE),IF(C618=3,VLOOKUP(B618,balance!$AU:$AZ,4,FALSE),IF(C618=4,VLOOKUP(B618,balance!$AU:$AZ,5,FALSE),IF(C618=5,VLOOKUP(B618-1,balance!$AU:$AZ,6,FALSE),0)))))</f>
        <v>3000</v>
      </c>
      <c r="F618">
        <v>53</v>
      </c>
      <c r="G618">
        <f>IF(C618=1,VLOOKUP(FoxFire!B618,balance!$U:$Z,2,FALSE),IF(C618=2,VLOOKUP(B618,balance!$U:$Z,3,FALSE),IF(C618=3,VLOOKUP(B618,balance!$U:$Z,4,FALSE),IF(C618=4,VLOOKUP(B618,balance!$U:$Z,5,FALSE),IF(C618=5,VLOOKUP(B618-1,balance!$U:$Z,6,FALSE),0)))))/100</f>
        <v>2.2300000000000002E-3</v>
      </c>
      <c r="H618">
        <v>2</v>
      </c>
      <c r="I618" s="1">
        <f>IF(C618=1,VLOOKUP(FoxFire!B618,balance!$AF:$AJ,2,FALSE),IF(C618=2,VLOOKUP(B618,balance!$AF:$AJ,3,FALSE),IF(C618=3,VLOOKUP(B618,balance!$AF:$AJ,4,FALSE),IF(C618=4,VLOOKUP(B618,balance!$AF:$AJ,5,FALSE),IF(C618=5,VLOOKUP(B618,balance!$AF:$AK,6,FALSE),0)))))*1000000000000</f>
        <v>1125000000000</v>
      </c>
      <c r="J618">
        <f>VLOOKUP(B618,balance!AU:BD,10,FALSE)</f>
        <v>2169320</v>
      </c>
    </row>
    <row r="619" spans="1:10" x14ac:dyDescent="0.3">
      <c r="A619">
        <v>617</v>
      </c>
      <c r="B619">
        <f t="shared" si="19"/>
        <v>124</v>
      </c>
      <c r="C619">
        <f t="shared" si="18"/>
        <v>3</v>
      </c>
      <c r="D619">
        <v>9026</v>
      </c>
      <c r="E619" s="1">
        <f>IF(C619=1,VLOOKUP(B619,balance!$AU:$AZ,2,FALSE),IF(C619=2,VLOOKUP(B619,balance!$AU:$AZ,3,FALSE),IF(C619=3,VLOOKUP(B619,balance!$AU:$AZ,4,FALSE),IF(C619=4,VLOOKUP(B619,balance!$AU:$AZ,5,FALSE),IF(C619=5,VLOOKUP(B619-1,balance!$AU:$AZ,6,FALSE),0)))))</f>
        <v>3000</v>
      </c>
      <c r="F619">
        <v>53</v>
      </c>
      <c r="G619">
        <f>IF(C619=1,VLOOKUP(FoxFire!B619,balance!$U:$Z,2,FALSE),IF(C619=2,VLOOKUP(B619,balance!$U:$Z,3,FALSE),IF(C619=3,VLOOKUP(B619,balance!$U:$Z,4,FALSE),IF(C619=4,VLOOKUP(B619,balance!$U:$Z,5,FALSE),IF(C619=5,VLOOKUP(B619-1,balance!$U:$Z,6,FALSE),0)))))/100</f>
        <v>2.2300000000000002E-3</v>
      </c>
      <c r="H619">
        <v>2</v>
      </c>
      <c r="I619" s="1">
        <f>IF(C619=1,VLOOKUP(FoxFire!B619,balance!$AF:$AJ,2,FALSE),IF(C619=2,VLOOKUP(B619,balance!$AF:$AJ,3,FALSE),IF(C619=3,VLOOKUP(B619,balance!$AF:$AJ,4,FALSE),IF(C619=4,VLOOKUP(B619,balance!$AF:$AJ,5,FALSE),IF(C619=5,VLOOKUP(B619,balance!$AF:$AK,6,FALSE),0)))))*1000000000000</f>
        <v>1125000000000</v>
      </c>
      <c r="J619">
        <f>VLOOKUP(B619,balance!AU:BD,10,FALSE)</f>
        <v>2169320</v>
      </c>
    </row>
    <row r="620" spans="1:10" x14ac:dyDescent="0.3">
      <c r="A620">
        <v>618</v>
      </c>
      <c r="B620">
        <f t="shared" si="19"/>
        <v>124</v>
      </c>
      <c r="C620">
        <f t="shared" si="18"/>
        <v>4</v>
      </c>
      <c r="D620">
        <v>9026</v>
      </c>
      <c r="E620" s="1">
        <f>IF(C620=1,VLOOKUP(B620,balance!$AU:$AZ,2,FALSE),IF(C620=2,VLOOKUP(B620,balance!$AU:$AZ,3,FALSE),IF(C620=3,VLOOKUP(B620,balance!$AU:$AZ,4,FALSE),IF(C620=4,VLOOKUP(B620,balance!$AU:$AZ,5,FALSE),IF(C620=5,VLOOKUP(B620-1,balance!$AU:$AZ,6,FALSE),0)))))</f>
        <v>3000</v>
      </c>
      <c r="F620">
        <v>53</v>
      </c>
      <c r="G620">
        <f>IF(C620=1,VLOOKUP(FoxFire!B620,balance!$U:$Z,2,FALSE),IF(C620=2,VLOOKUP(B620,balance!$U:$Z,3,FALSE),IF(C620=3,VLOOKUP(B620,balance!$U:$Z,4,FALSE),IF(C620=4,VLOOKUP(B620,balance!$U:$Z,5,FALSE),IF(C620=5,VLOOKUP(B620-1,balance!$U:$Z,6,FALSE),0)))))/100</f>
        <v>2.2300000000000002E-3</v>
      </c>
      <c r="H620">
        <v>2</v>
      </c>
      <c r="I620" s="1">
        <f>IF(C620=1,VLOOKUP(FoxFire!B620,balance!$AF:$AJ,2,FALSE),IF(C620=2,VLOOKUP(B620,balance!$AF:$AJ,3,FALSE),IF(C620=3,VLOOKUP(B620,balance!$AF:$AJ,4,FALSE),IF(C620=4,VLOOKUP(B620,balance!$AF:$AJ,5,FALSE),IF(C620=5,VLOOKUP(B620,balance!$AF:$AK,6,FALSE),0)))))*1000000000000</f>
        <v>1125000000000</v>
      </c>
      <c r="J620">
        <f>VLOOKUP(B620,balance!AU:BD,10,FALSE)</f>
        <v>2169320</v>
      </c>
    </row>
    <row r="621" spans="1:10" x14ac:dyDescent="0.3">
      <c r="A621">
        <v>619</v>
      </c>
      <c r="B621">
        <f t="shared" si="19"/>
        <v>125</v>
      </c>
      <c r="C621">
        <f t="shared" si="18"/>
        <v>5</v>
      </c>
      <c r="D621">
        <v>9026</v>
      </c>
      <c r="E621" s="1">
        <f>IF(C621=1,VLOOKUP(B621,balance!$AU:$AZ,2,FALSE),IF(C621=2,VLOOKUP(B621,balance!$AU:$AZ,3,FALSE),IF(C621=3,VLOOKUP(B621,balance!$AU:$AZ,4,FALSE),IF(C621=4,VLOOKUP(B621,balance!$AU:$AZ,5,FALSE),IF(C621=5,VLOOKUP(B621-1,balance!$AU:$AZ,6,FALSE),0)))))</f>
        <v>34800</v>
      </c>
      <c r="F621">
        <v>53</v>
      </c>
      <c r="G621">
        <f>IF(C621=1,VLOOKUP(FoxFire!B621,balance!$U:$Z,2,FALSE),IF(C621=2,VLOOKUP(B621,balance!$U:$Z,3,FALSE),IF(C621=3,VLOOKUP(B621,balance!$U:$Z,4,FALSE),IF(C621=4,VLOOKUP(B621,balance!$U:$Z,5,FALSE),IF(C621=5,VLOOKUP(B621-1,balance!$U:$Z,6,FALSE),0)))))/100</f>
        <v>110.37380000000002</v>
      </c>
      <c r="H621">
        <v>2</v>
      </c>
      <c r="I621" s="1">
        <f>IF(C621=1,VLOOKUP(FoxFire!B621,balance!$AF:$AJ,2,FALSE),IF(C621=2,VLOOKUP(B621,balance!$AF:$AJ,3,FALSE),IF(C621=3,VLOOKUP(B621,balance!$AF:$AJ,4,FALSE),IF(C621=4,VLOOKUP(B621,balance!$AF:$AJ,5,FALSE),IF(C621=5,VLOOKUP(B621,balance!$AF:$AK,6,FALSE),0)))))*1000000000000</f>
        <v>4560000000000</v>
      </c>
      <c r="J621">
        <f>VLOOKUP(B621,balance!AU:BD,10,FALSE)</f>
        <v>2219950</v>
      </c>
    </row>
    <row r="622" spans="1:10" x14ac:dyDescent="0.3">
      <c r="A622">
        <v>620</v>
      </c>
      <c r="B622">
        <f t="shared" si="19"/>
        <v>125</v>
      </c>
      <c r="C622">
        <f t="shared" si="18"/>
        <v>1</v>
      </c>
      <c r="D622">
        <v>9026</v>
      </c>
      <c r="E622" s="1">
        <f>IF(C622=1,VLOOKUP(B622,balance!$AU:$AZ,2,FALSE),IF(C622=2,VLOOKUP(B622,balance!$AU:$AZ,3,FALSE),IF(C622=3,VLOOKUP(B622,balance!$AU:$AZ,4,FALSE),IF(C622=4,VLOOKUP(B622,balance!$AU:$AZ,5,FALSE),IF(C622=5,VLOOKUP(B622-1,balance!$AU:$AZ,6,FALSE),0)))))</f>
        <v>3000</v>
      </c>
      <c r="F622">
        <v>53</v>
      </c>
      <c r="G622">
        <f>IF(C622=1,VLOOKUP(FoxFire!B622,balance!$U:$Z,2,FALSE),IF(C622=2,VLOOKUP(B622,balance!$U:$Z,3,FALSE),IF(C622=3,VLOOKUP(B622,balance!$U:$Z,4,FALSE),IF(C622=4,VLOOKUP(B622,balance!$U:$Z,5,FALSE),IF(C622=5,VLOOKUP(B622-1,balance!$U:$Z,6,FALSE),0)))))/100</f>
        <v>2.2400000000000002E-3</v>
      </c>
      <c r="H622">
        <v>2</v>
      </c>
      <c r="I622" s="1">
        <f>IF(C622=1,VLOOKUP(FoxFire!B622,balance!$AF:$AJ,2,FALSE),IF(C622=2,VLOOKUP(B622,balance!$AF:$AJ,3,FALSE),IF(C622=3,VLOOKUP(B622,balance!$AF:$AJ,4,FALSE),IF(C622=4,VLOOKUP(B622,balance!$AF:$AJ,5,FALSE),IF(C622=5,VLOOKUP(B622,balance!$AF:$AK,6,FALSE),0)))))*1000000000000</f>
        <v>1140000000000</v>
      </c>
      <c r="J622">
        <f>VLOOKUP(B622,balance!AU:BD,10,FALSE)</f>
        <v>2219950</v>
      </c>
    </row>
    <row r="623" spans="1:10" x14ac:dyDescent="0.3">
      <c r="A623">
        <v>621</v>
      </c>
      <c r="B623">
        <f t="shared" si="19"/>
        <v>125</v>
      </c>
      <c r="C623">
        <f t="shared" si="18"/>
        <v>2</v>
      </c>
      <c r="D623">
        <v>9026</v>
      </c>
      <c r="E623" s="1">
        <f>IF(C623=1,VLOOKUP(B623,balance!$AU:$AZ,2,FALSE),IF(C623=2,VLOOKUP(B623,balance!$AU:$AZ,3,FALSE),IF(C623=3,VLOOKUP(B623,balance!$AU:$AZ,4,FALSE),IF(C623=4,VLOOKUP(B623,balance!$AU:$AZ,5,FALSE),IF(C623=5,VLOOKUP(B623-1,balance!$AU:$AZ,6,FALSE),0)))))</f>
        <v>3000</v>
      </c>
      <c r="F623">
        <v>53</v>
      </c>
      <c r="G623">
        <f>IF(C623=1,VLOOKUP(FoxFire!B623,balance!$U:$Z,2,FALSE),IF(C623=2,VLOOKUP(B623,balance!$U:$Z,3,FALSE),IF(C623=3,VLOOKUP(B623,balance!$U:$Z,4,FALSE),IF(C623=4,VLOOKUP(B623,balance!$U:$Z,5,FALSE),IF(C623=5,VLOOKUP(B623-1,balance!$U:$Z,6,FALSE),0)))))/100</f>
        <v>2.2400000000000002E-3</v>
      </c>
      <c r="H623">
        <v>2</v>
      </c>
      <c r="I623" s="1">
        <f>IF(C623=1,VLOOKUP(FoxFire!B623,balance!$AF:$AJ,2,FALSE),IF(C623=2,VLOOKUP(B623,balance!$AF:$AJ,3,FALSE),IF(C623=3,VLOOKUP(B623,balance!$AF:$AJ,4,FALSE),IF(C623=4,VLOOKUP(B623,balance!$AF:$AJ,5,FALSE),IF(C623=5,VLOOKUP(B623,balance!$AF:$AK,6,FALSE),0)))))*1000000000000</f>
        <v>1140000000000</v>
      </c>
      <c r="J623">
        <f>VLOOKUP(B623,balance!AU:BD,10,FALSE)</f>
        <v>2219950</v>
      </c>
    </row>
    <row r="624" spans="1:10" x14ac:dyDescent="0.3">
      <c r="A624">
        <v>622</v>
      </c>
      <c r="B624">
        <f t="shared" si="19"/>
        <v>125</v>
      </c>
      <c r="C624">
        <f t="shared" si="18"/>
        <v>3</v>
      </c>
      <c r="D624">
        <v>9026</v>
      </c>
      <c r="E624" s="1">
        <f>IF(C624=1,VLOOKUP(B624,balance!$AU:$AZ,2,FALSE),IF(C624=2,VLOOKUP(B624,balance!$AU:$AZ,3,FALSE),IF(C624=3,VLOOKUP(B624,balance!$AU:$AZ,4,FALSE),IF(C624=4,VLOOKUP(B624,balance!$AU:$AZ,5,FALSE),IF(C624=5,VLOOKUP(B624-1,balance!$AU:$AZ,6,FALSE),0)))))</f>
        <v>3000</v>
      </c>
      <c r="F624">
        <v>53</v>
      </c>
      <c r="G624">
        <f>IF(C624=1,VLOOKUP(FoxFire!B624,balance!$U:$Z,2,FALSE),IF(C624=2,VLOOKUP(B624,balance!$U:$Z,3,FALSE),IF(C624=3,VLOOKUP(B624,balance!$U:$Z,4,FALSE),IF(C624=4,VLOOKUP(B624,balance!$U:$Z,5,FALSE),IF(C624=5,VLOOKUP(B624-1,balance!$U:$Z,6,FALSE),0)))))/100</f>
        <v>2.2400000000000002E-3</v>
      </c>
      <c r="H624">
        <v>2</v>
      </c>
      <c r="I624" s="1">
        <f>IF(C624=1,VLOOKUP(FoxFire!B624,balance!$AF:$AJ,2,FALSE),IF(C624=2,VLOOKUP(B624,balance!$AF:$AJ,3,FALSE),IF(C624=3,VLOOKUP(B624,balance!$AF:$AJ,4,FALSE),IF(C624=4,VLOOKUP(B624,balance!$AF:$AJ,5,FALSE),IF(C624=5,VLOOKUP(B624,balance!$AF:$AK,6,FALSE),0)))))*1000000000000</f>
        <v>1140000000000</v>
      </c>
      <c r="J624">
        <f>VLOOKUP(B624,balance!AU:BD,10,FALSE)</f>
        <v>2219950</v>
      </c>
    </row>
    <row r="625" spans="1:10" x14ac:dyDescent="0.3">
      <c r="A625">
        <v>623</v>
      </c>
      <c r="B625">
        <f t="shared" si="19"/>
        <v>125</v>
      </c>
      <c r="C625">
        <f t="shared" si="18"/>
        <v>4</v>
      </c>
      <c r="D625">
        <v>9026</v>
      </c>
      <c r="E625" s="1">
        <f>IF(C625=1,VLOOKUP(B625,balance!$AU:$AZ,2,FALSE),IF(C625=2,VLOOKUP(B625,balance!$AU:$AZ,3,FALSE),IF(C625=3,VLOOKUP(B625,balance!$AU:$AZ,4,FALSE),IF(C625=4,VLOOKUP(B625,balance!$AU:$AZ,5,FALSE),IF(C625=5,VLOOKUP(B625-1,balance!$AU:$AZ,6,FALSE),0)))))</f>
        <v>3000</v>
      </c>
      <c r="F625">
        <v>53</v>
      </c>
      <c r="G625">
        <f>IF(C625=1,VLOOKUP(FoxFire!B625,balance!$U:$Z,2,FALSE),IF(C625=2,VLOOKUP(B625,balance!$U:$Z,3,FALSE),IF(C625=3,VLOOKUP(B625,balance!$U:$Z,4,FALSE),IF(C625=4,VLOOKUP(B625,balance!$U:$Z,5,FALSE),IF(C625=5,VLOOKUP(B625-1,balance!$U:$Z,6,FALSE),0)))))/100</f>
        <v>2.2400000000000002E-3</v>
      </c>
      <c r="H625">
        <v>2</v>
      </c>
      <c r="I625" s="1">
        <f>IF(C625=1,VLOOKUP(FoxFire!B625,balance!$AF:$AJ,2,FALSE),IF(C625=2,VLOOKUP(B625,balance!$AF:$AJ,3,FALSE),IF(C625=3,VLOOKUP(B625,balance!$AF:$AJ,4,FALSE),IF(C625=4,VLOOKUP(B625,balance!$AF:$AJ,5,FALSE),IF(C625=5,VLOOKUP(B625,balance!$AF:$AK,6,FALSE),0)))))*1000000000000</f>
        <v>1140000000000</v>
      </c>
      <c r="J625">
        <f>VLOOKUP(B625,balance!AU:BD,10,FALSE)</f>
        <v>2219950</v>
      </c>
    </row>
    <row r="626" spans="1:10" x14ac:dyDescent="0.3">
      <c r="A626">
        <v>624</v>
      </c>
      <c r="B626">
        <f t="shared" si="19"/>
        <v>126</v>
      </c>
      <c r="C626">
        <f t="shared" si="18"/>
        <v>5</v>
      </c>
      <c r="D626">
        <v>9026</v>
      </c>
      <c r="E626" s="1">
        <f>IF(C626=1,VLOOKUP(B626,balance!$AU:$AZ,2,FALSE),IF(C626=2,VLOOKUP(B626,balance!$AU:$AZ,3,FALSE),IF(C626=3,VLOOKUP(B626,balance!$AU:$AZ,4,FALSE),IF(C626=4,VLOOKUP(B626,balance!$AU:$AZ,5,FALSE),IF(C626=5,VLOOKUP(B626-1,balance!$AU:$AZ,6,FALSE),0)))))</f>
        <v>37200</v>
      </c>
      <c r="F626">
        <v>53</v>
      </c>
      <c r="G626">
        <f>IF(C626=1,VLOOKUP(FoxFire!B626,balance!$U:$Z,2,FALSE),IF(C626=2,VLOOKUP(B626,balance!$U:$Z,3,FALSE),IF(C626=3,VLOOKUP(B626,balance!$U:$Z,4,FALSE),IF(C626=4,VLOOKUP(B626,balance!$U:$Z,5,FALSE),IF(C626=5,VLOOKUP(B626-1,balance!$U:$Z,6,FALSE),0)))))/100</f>
        <v>113.0861</v>
      </c>
      <c r="H626">
        <v>2</v>
      </c>
      <c r="I626" s="1">
        <f>IF(C626=1,VLOOKUP(FoxFire!B626,balance!$AF:$AJ,2,FALSE),IF(C626=2,VLOOKUP(B626,balance!$AF:$AJ,3,FALSE),IF(C626=3,VLOOKUP(B626,balance!$AF:$AJ,4,FALSE),IF(C626=4,VLOOKUP(B626,balance!$AF:$AJ,5,FALSE),IF(C626=5,VLOOKUP(B626,balance!$AF:$AK,6,FALSE),0)))))*1000000000000</f>
        <v>4620000000000</v>
      </c>
      <c r="J626">
        <f>VLOOKUP(B626,balance!AU:BD,10,FALSE)</f>
        <v>2272000</v>
      </c>
    </row>
    <row r="627" spans="1:10" x14ac:dyDescent="0.3">
      <c r="A627">
        <v>625</v>
      </c>
      <c r="B627">
        <f t="shared" si="19"/>
        <v>126</v>
      </c>
      <c r="C627">
        <f t="shared" si="18"/>
        <v>1</v>
      </c>
      <c r="D627">
        <v>9026</v>
      </c>
      <c r="E627" s="1">
        <f>IF(C627=1,VLOOKUP(B627,balance!$AU:$AZ,2,FALSE),IF(C627=2,VLOOKUP(B627,balance!$AU:$AZ,3,FALSE),IF(C627=3,VLOOKUP(B627,balance!$AU:$AZ,4,FALSE),IF(C627=4,VLOOKUP(B627,balance!$AU:$AZ,5,FALSE),IF(C627=5,VLOOKUP(B627-1,balance!$AU:$AZ,6,FALSE),0)))))</f>
        <v>3000</v>
      </c>
      <c r="F627">
        <v>53</v>
      </c>
      <c r="G627">
        <f>IF(C627=1,VLOOKUP(FoxFire!B627,balance!$U:$Z,2,FALSE),IF(C627=2,VLOOKUP(B627,balance!$U:$Z,3,FALSE),IF(C627=3,VLOOKUP(B627,balance!$U:$Z,4,FALSE),IF(C627=4,VLOOKUP(B627,balance!$U:$Z,5,FALSE),IF(C627=5,VLOOKUP(B627-1,balance!$U:$Z,6,FALSE),0)))))/100</f>
        <v>2.2500000000000003E-3</v>
      </c>
      <c r="H627">
        <v>2</v>
      </c>
      <c r="I627" s="1">
        <f>IF(C627=1,VLOOKUP(FoxFire!B627,balance!$AF:$AJ,2,FALSE),IF(C627=2,VLOOKUP(B627,balance!$AF:$AJ,3,FALSE),IF(C627=3,VLOOKUP(B627,balance!$AF:$AJ,4,FALSE),IF(C627=4,VLOOKUP(B627,balance!$AF:$AJ,5,FALSE),IF(C627=5,VLOOKUP(B627,balance!$AF:$AK,6,FALSE),0)))))*1000000000000</f>
        <v>1155000000000</v>
      </c>
      <c r="J627">
        <f>VLOOKUP(B627,balance!AU:BD,10,FALSE)</f>
        <v>2272000</v>
      </c>
    </row>
    <row r="628" spans="1:10" x14ac:dyDescent="0.3">
      <c r="A628">
        <v>626</v>
      </c>
      <c r="B628">
        <f t="shared" si="19"/>
        <v>126</v>
      </c>
      <c r="C628">
        <f t="shared" si="18"/>
        <v>2</v>
      </c>
      <c r="D628">
        <v>9026</v>
      </c>
      <c r="E628" s="1">
        <f>IF(C628=1,VLOOKUP(B628,balance!$AU:$AZ,2,FALSE),IF(C628=2,VLOOKUP(B628,balance!$AU:$AZ,3,FALSE),IF(C628=3,VLOOKUP(B628,balance!$AU:$AZ,4,FALSE),IF(C628=4,VLOOKUP(B628,balance!$AU:$AZ,5,FALSE),IF(C628=5,VLOOKUP(B628-1,balance!$AU:$AZ,6,FALSE),0)))))</f>
        <v>3000</v>
      </c>
      <c r="F628">
        <v>53</v>
      </c>
      <c r="G628">
        <f>IF(C628=1,VLOOKUP(FoxFire!B628,balance!$U:$Z,2,FALSE),IF(C628=2,VLOOKUP(B628,balance!$U:$Z,3,FALSE),IF(C628=3,VLOOKUP(B628,balance!$U:$Z,4,FALSE),IF(C628=4,VLOOKUP(B628,balance!$U:$Z,5,FALSE),IF(C628=5,VLOOKUP(B628-1,balance!$U:$Z,6,FALSE),0)))))/100</f>
        <v>2.2500000000000003E-3</v>
      </c>
      <c r="H628">
        <v>2</v>
      </c>
      <c r="I628" s="1">
        <f>IF(C628=1,VLOOKUP(FoxFire!B628,balance!$AF:$AJ,2,FALSE),IF(C628=2,VLOOKUP(B628,balance!$AF:$AJ,3,FALSE),IF(C628=3,VLOOKUP(B628,balance!$AF:$AJ,4,FALSE),IF(C628=4,VLOOKUP(B628,balance!$AF:$AJ,5,FALSE),IF(C628=5,VLOOKUP(B628,balance!$AF:$AK,6,FALSE),0)))))*1000000000000</f>
        <v>1155000000000</v>
      </c>
      <c r="J628">
        <f>VLOOKUP(B628,balance!AU:BD,10,FALSE)</f>
        <v>2272000</v>
      </c>
    </row>
    <row r="629" spans="1:10" x14ac:dyDescent="0.3">
      <c r="A629">
        <v>627</v>
      </c>
      <c r="B629">
        <f t="shared" si="19"/>
        <v>126</v>
      </c>
      <c r="C629">
        <f t="shared" si="18"/>
        <v>3</v>
      </c>
      <c r="D629">
        <v>9026</v>
      </c>
      <c r="E629" s="1">
        <f>IF(C629=1,VLOOKUP(B629,balance!$AU:$AZ,2,FALSE),IF(C629=2,VLOOKUP(B629,balance!$AU:$AZ,3,FALSE),IF(C629=3,VLOOKUP(B629,balance!$AU:$AZ,4,FALSE),IF(C629=4,VLOOKUP(B629,balance!$AU:$AZ,5,FALSE),IF(C629=5,VLOOKUP(B629-1,balance!$AU:$AZ,6,FALSE),0)))))</f>
        <v>3000</v>
      </c>
      <c r="F629">
        <v>53</v>
      </c>
      <c r="G629">
        <f>IF(C629=1,VLOOKUP(FoxFire!B629,balance!$U:$Z,2,FALSE),IF(C629=2,VLOOKUP(B629,balance!$U:$Z,3,FALSE),IF(C629=3,VLOOKUP(B629,balance!$U:$Z,4,FALSE),IF(C629=4,VLOOKUP(B629,balance!$U:$Z,5,FALSE),IF(C629=5,VLOOKUP(B629-1,balance!$U:$Z,6,FALSE),0)))))/100</f>
        <v>2.2500000000000003E-3</v>
      </c>
      <c r="H629">
        <v>2</v>
      </c>
      <c r="I629" s="1">
        <f>IF(C629=1,VLOOKUP(FoxFire!B629,balance!$AF:$AJ,2,FALSE),IF(C629=2,VLOOKUP(B629,balance!$AF:$AJ,3,FALSE),IF(C629=3,VLOOKUP(B629,balance!$AF:$AJ,4,FALSE),IF(C629=4,VLOOKUP(B629,balance!$AF:$AJ,5,FALSE),IF(C629=5,VLOOKUP(B629,balance!$AF:$AK,6,FALSE),0)))))*1000000000000</f>
        <v>1155000000000</v>
      </c>
      <c r="J629">
        <f>VLOOKUP(B629,balance!AU:BD,10,FALSE)</f>
        <v>2272000</v>
      </c>
    </row>
    <row r="630" spans="1:10" x14ac:dyDescent="0.3">
      <c r="A630">
        <v>628</v>
      </c>
      <c r="B630">
        <f t="shared" si="19"/>
        <v>126</v>
      </c>
      <c r="C630">
        <f t="shared" si="18"/>
        <v>4</v>
      </c>
      <c r="D630">
        <v>9026</v>
      </c>
      <c r="E630" s="1">
        <f>IF(C630=1,VLOOKUP(B630,balance!$AU:$AZ,2,FALSE),IF(C630=2,VLOOKUP(B630,balance!$AU:$AZ,3,FALSE),IF(C630=3,VLOOKUP(B630,balance!$AU:$AZ,4,FALSE),IF(C630=4,VLOOKUP(B630,balance!$AU:$AZ,5,FALSE),IF(C630=5,VLOOKUP(B630-1,balance!$AU:$AZ,6,FALSE),0)))))</f>
        <v>3000</v>
      </c>
      <c r="F630">
        <v>53</v>
      </c>
      <c r="G630">
        <f>IF(C630=1,VLOOKUP(FoxFire!B630,balance!$U:$Z,2,FALSE),IF(C630=2,VLOOKUP(B630,balance!$U:$Z,3,FALSE),IF(C630=3,VLOOKUP(B630,balance!$U:$Z,4,FALSE),IF(C630=4,VLOOKUP(B630,balance!$U:$Z,5,FALSE),IF(C630=5,VLOOKUP(B630-1,balance!$U:$Z,6,FALSE),0)))))/100</f>
        <v>2.2500000000000003E-3</v>
      </c>
      <c r="H630">
        <v>2</v>
      </c>
      <c r="I630" s="1">
        <f>IF(C630=1,VLOOKUP(FoxFire!B630,balance!$AF:$AJ,2,FALSE),IF(C630=2,VLOOKUP(B630,balance!$AF:$AJ,3,FALSE),IF(C630=3,VLOOKUP(B630,balance!$AF:$AJ,4,FALSE),IF(C630=4,VLOOKUP(B630,balance!$AF:$AJ,5,FALSE),IF(C630=5,VLOOKUP(B630,balance!$AF:$AK,6,FALSE),0)))))*1000000000000</f>
        <v>1155000000000</v>
      </c>
      <c r="J630">
        <f>VLOOKUP(B630,balance!AU:BD,10,FALSE)</f>
        <v>2272000</v>
      </c>
    </row>
    <row r="631" spans="1:10" x14ac:dyDescent="0.3">
      <c r="A631">
        <v>629</v>
      </c>
      <c r="B631">
        <f t="shared" si="19"/>
        <v>127</v>
      </c>
      <c r="C631">
        <f t="shared" si="18"/>
        <v>5</v>
      </c>
      <c r="D631">
        <v>9026</v>
      </c>
      <c r="E631" s="1">
        <f>IF(C631=1,VLOOKUP(B631,balance!$AU:$AZ,2,FALSE),IF(C631=2,VLOOKUP(B631,balance!$AU:$AZ,3,FALSE),IF(C631=3,VLOOKUP(B631,balance!$AU:$AZ,4,FALSE),IF(C631=4,VLOOKUP(B631,balance!$AU:$AZ,5,FALSE),IF(C631=5,VLOOKUP(B631-1,balance!$AU:$AZ,6,FALSE),0)))))</f>
        <v>37200</v>
      </c>
      <c r="F631">
        <v>53</v>
      </c>
      <c r="G631">
        <f>IF(C631=1,VLOOKUP(FoxFire!B631,balance!$U:$Z,2,FALSE),IF(C631=2,VLOOKUP(B631,balance!$U:$Z,3,FALSE),IF(C631=3,VLOOKUP(B631,balance!$U:$Z,4,FALSE),IF(C631=4,VLOOKUP(B631,balance!$U:$Z,5,FALSE),IF(C631=5,VLOOKUP(B631-1,balance!$U:$Z,6,FALSE),0)))))/100</f>
        <v>115.86280000000001</v>
      </c>
      <c r="H631">
        <v>2</v>
      </c>
      <c r="I631" s="1">
        <f>IF(C631=1,VLOOKUP(FoxFire!B631,balance!$AF:$AJ,2,FALSE),IF(C631=2,VLOOKUP(B631,balance!$AF:$AJ,3,FALSE),IF(C631=3,VLOOKUP(B631,balance!$AF:$AJ,4,FALSE),IF(C631=4,VLOOKUP(B631,balance!$AF:$AJ,5,FALSE),IF(C631=5,VLOOKUP(B631,balance!$AF:$AK,6,FALSE),0)))))*1000000000000</f>
        <v>4680000000000</v>
      </c>
      <c r="J631">
        <f>VLOOKUP(B631,balance!AU:BD,10,FALSE)</f>
        <v>2325480</v>
      </c>
    </row>
    <row r="632" spans="1:10" x14ac:dyDescent="0.3">
      <c r="A632">
        <v>630</v>
      </c>
      <c r="B632">
        <f t="shared" si="19"/>
        <v>127</v>
      </c>
      <c r="C632">
        <f t="shared" si="18"/>
        <v>1</v>
      </c>
      <c r="D632">
        <v>9026</v>
      </c>
      <c r="E632" s="1">
        <f>IF(C632=1,VLOOKUP(B632,balance!$AU:$AZ,2,FALSE),IF(C632=2,VLOOKUP(B632,balance!$AU:$AZ,3,FALSE),IF(C632=3,VLOOKUP(B632,balance!$AU:$AZ,4,FALSE),IF(C632=4,VLOOKUP(B632,balance!$AU:$AZ,5,FALSE),IF(C632=5,VLOOKUP(B632-1,balance!$AU:$AZ,6,FALSE),0)))))</f>
        <v>3000</v>
      </c>
      <c r="F632">
        <v>53</v>
      </c>
      <c r="G632">
        <f>IF(C632=1,VLOOKUP(FoxFire!B632,balance!$U:$Z,2,FALSE),IF(C632=2,VLOOKUP(B632,balance!$U:$Z,3,FALSE),IF(C632=3,VLOOKUP(B632,balance!$U:$Z,4,FALSE),IF(C632=4,VLOOKUP(B632,balance!$U:$Z,5,FALSE),IF(C632=5,VLOOKUP(B632-1,balance!$U:$Z,6,FALSE),0)))))/100</f>
        <v>2.2599999999999999E-3</v>
      </c>
      <c r="H632">
        <v>2</v>
      </c>
      <c r="I632" s="1">
        <f>IF(C632=1,VLOOKUP(FoxFire!B632,balance!$AF:$AJ,2,FALSE),IF(C632=2,VLOOKUP(B632,balance!$AF:$AJ,3,FALSE),IF(C632=3,VLOOKUP(B632,balance!$AF:$AJ,4,FALSE),IF(C632=4,VLOOKUP(B632,balance!$AF:$AJ,5,FALSE),IF(C632=5,VLOOKUP(B632,balance!$AF:$AK,6,FALSE),0)))))*1000000000000</f>
        <v>1170000000000</v>
      </c>
      <c r="J632">
        <f>VLOOKUP(B632,balance!AU:BD,10,FALSE)</f>
        <v>2325480</v>
      </c>
    </row>
    <row r="633" spans="1:10" x14ac:dyDescent="0.3">
      <c r="A633">
        <v>631</v>
      </c>
      <c r="B633">
        <f t="shared" si="19"/>
        <v>127</v>
      </c>
      <c r="C633">
        <f t="shared" si="18"/>
        <v>2</v>
      </c>
      <c r="D633">
        <v>9026</v>
      </c>
      <c r="E633" s="1">
        <f>IF(C633=1,VLOOKUP(B633,balance!$AU:$AZ,2,FALSE),IF(C633=2,VLOOKUP(B633,balance!$AU:$AZ,3,FALSE),IF(C633=3,VLOOKUP(B633,balance!$AU:$AZ,4,FALSE),IF(C633=4,VLOOKUP(B633,balance!$AU:$AZ,5,FALSE),IF(C633=5,VLOOKUP(B633-1,balance!$AU:$AZ,6,FALSE),0)))))</f>
        <v>3000</v>
      </c>
      <c r="F633">
        <v>53</v>
      </c>
      <c r="G633">
        <f>IF(C633=1,VLOOKUP(FoxFire!B633,balance!$U:$Z,2,FALSE),IF(C633=2,VLOOKUP(B633,balance!$U:$Z,3,FALSE),IF(C633=3,VLOOKUP(B633,balance!$U:$Z,4,FALSE),IF(C633=4,VLOOKUP(B633,balance!$U:$Z,5,FALSE),IF(C633=5,VLOOKUP(B633-1,balance!$U:$Z,6,FALSE),0)))))/100</f>
        <v>2.2599999999999999E-3</v>
      </c>
      <c r="H633">
        <v>2</v>
      </c>
      <c r="I633" s="1">
        <f>IF(C633=1,VLOOKUP(FoxFire!B633,balance!$AF:$AJ,2,FALSE),IF(C633=2,VLOOKUP(B633,balance!$AF:$AJ,3,FALSE),IF(C633=3,VLOOKUP(B633,balance!$AF:$AJ,4,FALSE),IF(C633=4,VLOOKUP(B633,balance!$AF:$AJ,5,FALSE),IF(C633=5,VLOOKUP(B633,balance!$AF:$AK,6,FALSE),0)))))*1000000000000</f>
        <v>1170000000000</v>
      </c>
      <c r="J633">
        <f>VLOOKUP(B633,balance!AU:BD,10,FALSE)</f>
        <v>2325480</v>
      </c>
    </row>
    <row r="634" spans="1:10" x14ac:dyDescent="0.3">
      <c r="A634">
        <v>632</v>
      </c>
      <c r="B634">
        <f t="shared" si="19"/>
        <v>127</v>
      </c>
      <c r="C634">
        <f t="shared" si="18"/>
        <v>3</v>
      </c>
      <c r="D634">
        <v>9026</v>
      </c>
      <c r="E634" s="1">
        <f>IF(C634=1,VLOOKUP(B634,balance!$AU:$AZ,2,FALSE),IF(C634=2,VLOOKUP(B634,balance!$AU:$AZ,3,FALSE),IF(C634=3,VLOOKUP(B634,balance!$AU:$AZ,4,FALSE),IF(C634=4,VLOOKUP(B634,balance!$AU:$AZ,5,FALSE),IF(C634=5,VLOOKUP(B634-1,balance!$AU:$AZ,6,FALSE),0)))))</f>
        <v>3000</v>
      </c>
      <c r="F634">
        <v>53</v>
      </c>
      <c r="G634">
        <f>IF(C634=1,VLOOKUP(FoxFire!B634,balance!$U:$Z,2,FALSE),IF(C634=2,VLOOKUP(B634,balance!$U:$Z,3,FALSE),IF(C634=3,VLOOKUP(B634,balance!$U:$Z,4,FALSE),IF(C634=4,VLOOKUP(B634,balance!$U:$Z,5,FALSE),IF(C634=5,VLOOKUP(B634-1,balance!$U:$Z,6,FALSE),0)))))/100</f>
        <v>2.2599999999999999E-3</v>
      </c>
      <c r="H634">
        <v>2</v>
      </c>
      <c r="I634" s="1">
        <f>IF(C634=1,VLOOKUP(FoxFire!B634,balance!$AF:$AJ,2,FALSE),IF(C634=2,VLOOKUP(B634,balance!$AF:$AJ,3,FALSE),IF(C634=3,VLOOKUP(B634,balance!$AF:$AJ,4,FALSE),IF(C634=4,VLOOKUP(B634,balance!$AF:$AJ,5,FALSE),IF(C634=5,VLOOKUP(B634,balance!$AF:$AK,6,FALSE),0)))))*1000000000000</f>
        <v>1170000000000</v>
      </c>
      <c r="J634">
        <f>VLOOKUP(B634,balance!AU:BD,10,FALSE)</f>
        <v>2325480</v>
      </c>
    </row>
    <row r="635" spans="1:10" x14ac:dyDescent="0.3">
      <c r="A635">
        <v>633</v>
      </c>
      <c r="B635">
        <f t="shared" si="19"/>
        <v>127</v>
      </c>
      <c r="C635">
        <f t="shared" si="18"/>
        <v>4</v>
      </c>
      <c r="D635">
        <v>9026</v>
      </c>
      <c r="E635" s="1">
        <f>IF(C635=1,VLOOKUP(B635,balance!$AU:$AZ,2,FALSE),IF(C635=2,VLOOKUP(B635,balance!$AU:$AZ,3,FALSE),IF(C635=3,VLOOKUP(B635,balance!$AU:$AZ,4,FALSE),IF(C635=4,VLOOKUP(B635,balance!$AU:$AZ,5,FALSE),IF(C635=5,VLOOKUP(B635-1,balance!$AU:$AZ,6,FALSE),0)))))</f>
        <v>3000</v>
      </c>
      <c r="F635">
        <v>53</v>
      </c>
      <c r="G635">
        <f>IF(C635=1,VLOOKUP(FoxFire!B635,balance!$U:$Z,2,FALSE),IF(C635=2,VLOOKUP(B635,balance!$U:$Z,3,FALSE),IF(C635=3,VLOOKUP(B635,balance!$U:$Z,4,FALSE),IF(C635=4,VLOOKUP(B635,balance!$U:$Z,5,FALSE),IF(C635=5,VLOOKUP(B635-1,balance!$U:$Z,6,FALSE),0)))))/100</f>
        <v>2.2599999999999999E-3</v>
      </c>
      <c r="H635">
        <v>2</v>
      </c>
      <c r="I635" s="1">
        <f>IF(C635=1,VLOOKUP(FoxFire!B635,balance!$AF:$AJ,2,FALSE),IF(C635=2,VLOOKUP(B635,balance!$AF:$AJ,3,FALSE),IF(C635=3,VLOOKUP(B635,balance!$AF:$AJ,4,FALSE),IF(C635=4,VLOOKUP(B635,balance!$AF:$AJ,5,FALSE),IF(C635=5,VLOOKUP(B635,balance!$AF:$AK,6,FALSE),0)))))*1000000000000</f>
        <v>1170000000000</v>
      </c>
      <c r="J635">
        <f>VLOOKUP(B635,balance!AU:BD,10,FALSE)</f>
        <v>2325480</v>
      </c>
    </row>
    <row r="636" spans="1:10" x14ac:dyDescent="0.3">
      <c r="A636">
        <v>634</v>
      </c>
      <c r="B636">
        <f t="shared" si="19"/>
        <v>128</v>
      </c>
      <c r="C636">
        <f t="shared" si="18"/>
        <v>5</v>
      </c>
      <c r="D636">
        <v>9026</v>
      </c>
      <c r="E636" s="1">
        <f>IF(C636=1,VLOOKUP(B636,balance!$AU:$AZ,2,FALSE),IF(C636=2,VLOOKUP(B636,balance!$AU:$AZ,3,FALSE),IF(C636=3,VLOOKUP(B636,balance!$AU:$AZ,4,FALSE),IF(C636=4,VLOOKUP(B636,balance!$AU:$AZ,5,FALSE),IF(C636=5,VLOOKUP(B636-1,balance!$AU:$AZ,6,FALSE),0)))))</f>
        <v>37200</v>
      </c>
      <c r="F636">
        <v>53</v>
      </c>
      <c r="G636">
        <f>IF(C636=1,VLOOKUP(FoxFire!B636,balance!$U:$Z,2,FALSE),IF(C636=2,VLOOKUP(B636,balance!$U:$Z,3,FALSE),IF(C636=3,VLOOKUP(B636,balance!$U:$Z,4,FALSE),IF(C636=4,VLOOKUP(B636,balance!$U:$Z,5,FALSE),IF(C636=5,VLOOKUP(B636-1,balance!$U:$Z,6,FALSE),0)))))/100</f>
        <v>118.70530000000001</v>
      </c>
      <c r="H636">
        <v>2</v>
      </c>
      <c r="I636" s="1">
        <f>IF(C636=1,VLOOKUP(FoxFire!B636,balance!$AF:$AJ,2,FALSE),IF(C636=2,VLOOKUP(B636,balance!$AF:$AJ,3,FALSE),IF(C636=3,VLOOKUP(B636,balance!$AF:$AJ,4,FALSE),IF(C636=4,VLOOKUP(B636,balance!$AF:$AJ,5,FALSE),IF(C636=5,VLOOKUP(B636,balance!$AF:$AK,6,FALSE),0)))))*1000000000000</f>
        <v>4740000000000</v>
      </c>
      <c r="J636">
        <f>VLOOKUP(B636,balance!AU:BD,10,FALSE)</f>
        <v>2380400</v>
      </c>
    </row>
    <row r="637" spans="1:10" x14ac:dyDescent="0.3">
      <c r="A637">
        <v>635</v>
      </c>
      <c r="B637">
        <f t="shared" si="19"/>
        <v>128</v>
      </c>
      <c r="C637">
        <f t="shared" si="18"/>
        <v>1</v>
      </c>
      <c r="D637">
        <v>9026</v>
      </c>
      <c r="E637" s="1">
        <f>IF(C637=1,VLOOKUP(B637,balance!$AU:$AZ,2,FALSE),IF(C637=2,VLOOKUP(B637,balance!$AU:$AZ,3,FALSE),IF(C637=3,VLOOKUP(B637,balance!$AU:$AZ,4,FALSE),IF(C637=4,VLOOKUP(B637,balance!$AU:$AZ,5,FALSE),IF(C637=5,VLOOKUP(B637-1,balance!$AU:$AZ,6,FALSE),0)))))</f>
        <v>3000</v>
      </c>
      <c r="F637">
        <v>53</v>
      </c>
      <c r="G637">
        <f>IF(C637=1,VLOOKUP(FoxFire!B637,balance!$U:$Z,2,FALSE),IF(C637=2,VLOOKUP(B637,balance!$U:$Z,3,FALSE),IF(C637=3,VLOOKUP(B637,balance!$U:$Z,4,FALSE),IF(C637=4,VLOOKUP(B637,balance!$U:$Z,5,FALSE),IF(C637=5,VLOOKUP(B637-1,balance!$U:$Z,6,FALSE),0)))))/100</f>
        <v>2.2699999999999999E-3</v>
      </c>
      <c r="H637">
        <v>2</v>
      </c>
      <c r="I637" s="1">
        <f>IF(C637=1,VLOOKUP(FoxFire!B637,balance!$AF:$AJ,2,FALSE),IF(C637=2,VLOOKUP(B637,balance!$AF:$AJ,3,FALSE),IF(C637=3,VLOOKUP(B637,balance!$AF:$AJ,4,FALSE),IF(C637=4,VLOOKUP(B637,balance!$AF:$AJ,5,FALSE),IF(C637=5,VLOOKUP(B637,balance!$AF:$AK,6,FALSE),0)))))*1000000000000</f>
        <v>1185000000000</v>
      </c>
      <c r="J637">
        <f>VLOOKUP(B637,balance!AU:BD,10,FALSE)</f>
        <v>2380400</v>
      </c>
    </row>
    <row r="638" spans="1:10" x14ac:dyDescent="0.3">
      <c r="A638">
        <v>636</v>
      </c>
      <c r="B638">
        <f t="shared" si="19"/>
        <v>128</v>
      </c>
      <c r="C638">
        <f t="shared" si="18"/>
        <v>2</v>
      </c>
      <c r="D638">
        <v>9026</v>
      </c>
      <c r="E638" s="1">
        <f>IF(C638=1,VLOOKUP(B638,balance!$AU:$AZ,2,FALSE),IF(C638=2,VLOOKUP(B638,balance!$AU:$AZ,3,FALSE),IF(C638=3,VLOOKUP(B638,balance!$AU:$AZ,4,FALSE),IF(C638=4,VLOOKUP(B638,balance!$AU:$AZ,5,FALSE),IF(C638=5,VLOOKUP(B638-1,balance!$AU:$AZ,6,FALSE),0)))))</f>
        <v>3000</v>
      </c>
      <c r="F638">
        <v>53</v>
      </c>
      <c r="G638">
        <f>IF(C638=1,VLOOKUP(FoxFire!B638,balance!$U:$Z,2,FALSE),IF(C638=2,VLOOKUP(B638,balance!$U:$Z,3,FALSE),IF(C638=3,VLOOKUP(B638,balance!$U:$Z,4,FALSE),IF(C638=4,VLOOKUP(B638,balance!$U:$Z,5,FALSE),IF(C638=5,VLOOKUP(B638-1,balance!$U:$Z,6,FALSE),0)))))/100</f>
        <v>2.2699999999999999E-3</v>
      </c>
      <c r="H638">
        <v>2</v>
      </c>
      <c r="I638" s="1">
        <f>IF(C638=1,VLOOKUP(FoxFire!B638,balance!$AF:$AJ,2,FALSE),IF(C638=2,VLOOKUP(B638,balance!$AF:$AJ,3,FALSE),IF(C638=3,VLOOKUP(B638,balance!$AF:$AJ,4,FALSE),IF(C638=4,VLOOKUP(B638,balance!$AF:$AJ,5,FALSE),IF(C638=5,VLOOKUP(B638,balance!$AF:$AK,6,FALSE),0)))))*1000000000000</f>
        <v>1185000000000</v>
      </c>
      <c r="J638">
        <f>VLOOKUP(B638,balance!AU:BD,10,FALSE)</f>
        <v>2380400</v>
      </c>
    </row>
    <row r="639" spans="1:10" x14ac:dyDescent="0.3">
      <c r="A639">
        <v>637</v>
      </c>
      <c r="B639">
        <f t="shared" si="19"/>
        <v>128</v>
      </c>
      <c r="C639">
        <f t="shared" si="18"/>
        <v>3</v>
      </c>
      <c r="D639">
        <v>9026</v>
      </c>
      <c r="E639" s="1">
        <f>IF(C639=1,VLOOKUP(B639,balance!$AU:$AZ,2,FALSE),IF(C639=2,VLOOKUP(B639,balance!$AU:$AZ,3,FALSE),IF(C639=3,VLOOKUP(B639,balance!$AU:$AZ,4,FALSE),IF(C639=4,VLOOKUP(B639,balance!$AU:$AZ,5,FALSE),IF(C639=5,VLOOKUP(B639-1,balance!$AU:$AZ,6,FALSE),0)))))</f>
        <v>3000</v>
      </c>
      <c r="F639">
        <v>53</v>
      </c>
      <c r="G639">
        <f>IF(C639=1,VLOOKUP(FoxFire!B639,balance!$U:$Z,2,FALSE),IF(C639=2,VLOOKUP(B639,balance!$U:$Z,3,FALSE),IF(C639=3,VLOOKUP(B639,balance!$U:$Z,4,FALSE),IF(C639=4,VLOOKUP(B639,balance!$U:$Z,5,FALSE),IF(C639=5,VLOOKUP(B639-1,balance!$U:$Z,6,FALSE),0)))))/100</f>
        <v>2.2699999999999999E-3</v>
      </c>
      <c r="H639">
        <v>2</v>
      </c>
      <c r="I639" s="1">
        <f>IF(C639=1,VLOOKUP(FoxFire!B639,balance!$AF:$AJ,2,FALSE),IF(C639=2,VLOOKUP(B639,balance!$AF:$AJ,3,FALSE),IF(C639=3,VLOOKUP(B639,balance!$AF:$AJ,4,FALSE),IF(C639=4,VLOOKUP(B639,balance!$AF:$AJ,5,FALSE),IF(C639=5,VLOOKUP(B639,balance!$AF:$AK,6,FALSE),0)))))*1000000000000</f>
        <v>1185000000000</v>
      </c>
      <c r="J639">
        <f>VLOOKUP(B639,balance!AU:BD,10,FALSE)</f>
        <v>2380400</v>
      </c>
    </row>
    <row r="640" spans="1:10" x14ac:dyDescent="0.3">
      <c r="A640">
        <v>638</v>
      </c>
      <c r="B640">
        <f t="shared" si="19"/>
        <v>128</v>
      </c>
      <c r="C640">
        <f t="shared" si="18"/>
        <v>4</v>
      </c>
      <c r="D640">
        <v>9026</v>
      </c>
      <c r="E640" s="1">
        <f>IF(C640=1,VLOOKUP(B640,balance!$AU:$AZ,2,FALSE),IF(C640=2,VLOOKUP(B640,balance!$AU:$AZ,3,FALSE),IF(C640=3,VLOOKUP(B640,balance!$AU:$AZ,4,FALSE),IF(C640=4,VLOOKUP(B640,balance!$AU:$AZ,5,FALSE),IF(C640=5,VLOOKUP(B640-1,balance!$AU:$AZ,6,FALSE),0)))))</f>
        <v>3000</v>
      </c>
      <c r="F640">
        <v>53</v>
      </c>
      <c r="G640">
        <f>IF(C640=1,VLOOKUP(FoxFire!B640,balance!$U:$Z,2,FALSE),IF(C640=2,VLOOKUP(B640,balance!$U:$Z,3,FALSE),IF(C640=3,VLOOKUP(B640,balance!$U:$Z,4,FALSE),IF(C640=4,VLOOKUP(B640,balance!$U:$Z,5,FALSE),IF(C640=5,VLOOKUP(B640-1,balance!$U:$Z,6,FALSE),0)))))/100</f>
        <v>2.2699999999999999E-3</v>
      </c>
      <c r="H640">
        <v>2</v>
      </c>
      <c r="I640" s="1">
        <f>IF(C640=1,VLOOKUP(FoxFire!B640,balance!$AF:$AJ,2,FALSE),IF(C640=2,VLOOKUP(B640,balance!$AF:$AJ,3,FALSE),IF(C640=3,VLOOKUP(B640,balance!$AF:$AJ,4,FALSE),IF(C640=4,VLOOKUP(B640,balance!$AF:$AJ,5,FALSE),IF(C640=5,VLOOKUP(B640,balance!$AF:$AK,6,FALSE),0)))))*1000000000000</f>
        <v>1185000000000</v>
      </c>
      <c r="J640">
        <f>VLOOKUP(B640,balance!AU:BD,10,FALSE)</f>
        <v>2380400</v>
      </c>
    </row>
    <row r="641" spans="1:10" x14ac:dyDescent="0.3">
      <c r="A641">
        <v>639</v>
      </c>
      <c r="B641">
        <f t="shared" si="19"/>
        <v>129</v>
      </c>
      <c r="C641">
        <f t="shared" si="18"/>
        <v>5</v>
      </c>
      <c r="D641">
        <v>9026</v>
      </c>
      <c r="E641" s="1">
        <f>IF(C641=1,VLOOKUP(B641,balance!$AU:$AZ,2,FALSE),IF(C641=2,VLOOKUP(B641,balance!$AU:$AZ,3,FALSE),IF(C641=3,VLOOKUP(B641,balance!$AU:$AZ,4,FALSE),IF(C641=4,VLOOKUP(B641,balance!$AU:$AZ,5,FALSE),IF(C641=5,VLOOKUP(B641-1,balance!$AU:$AZ,6,FALSE),0)))))</f>
        <v>37200</v>
      </c>
      <c r="F641">
        <v>53</v>
      </c>
      <c r="G641">
        <f>IF(C641=1,VLOOKUP(FoxFire!B641,balance!$U:$Z,2,FALSE),IF(C641=2,VLOOKUP(B641,balance!$U:$Z,3,FALSE),IF(C641=3,VLOOKUP(B641,balance!$U:$Z,4,FALSE),IF(C641=4,VLOOKUP(B641,balance!$U:$Z,5,FALSE),IF(C641=5,VLOOKUP(B641-1,balance!$U:$Z,6,FALSE),0)))))/100</f>
        <v>121.6152</v>
      </c>
      <c r="H641">
        <v>2</v>
      </c>
      <c r="I641" s="1">
        <f>IF(C641=1,VLOOKUP(FoxFire!B641,balance!$AF:$AJ,2,FALSE),IF(C641=2,VLOOKUP(B641,balance!$AF:$AJ,3,FALSE),IF(C641=3,VLOOKUP(B641,balance!$AF:$AJ,4,FALSE),IF(C641=4,VLOOKUP(B641,balance!$AF:$AJ,5,FALSE),IF(C641=5,VLOOKUP(B641,balance!$AF:$AK,6,FALSE),0)))))*1000000000000</f>
        <v>4800000000000</v>
      </c>
      <c r="J641">
        <f>VLOOKUP(B641,balance!AU:BD,10,FALSE)</f>
        <v>2436770</v>
      </c>
    </row>
    <row r="642" spans="1:10" x14ac:dyDescent="0.3">
      <c r="A642">
        <v>640</v>
      </c>
      <c r="B642">
        <f t="shared" si="19"/>
        <v>129</v>
      </c>
      <c r="C642">
        <f t="shared" si="18"/>
        <v>1</v>
      </c>
      <c r="D642">
        <v>9026</v>
      </c>
      <c r="E642" s="1">
        <f>IF(C642=1,VLOOKUP(B642,balance!$AU:$AZ,2,FALSE),IF(C642=2,VLOOKUP(B642,balance!$AU:$AZ,3,FALSE),IF(C642=3,VLOOKUP(B642,balance!$AU:$AZ,4,FALSE),IF(C642=4,VLOOKUP(B642,balance!$AU:$AZ,5,FALSE),IF(C642=5,VLOOKUP(B642-1,balance!$AU:$AZ,6,FALSE),0)))))</f>
        <v>3000</v>
      </c>
      <c r="F642">
        <v>53</v>
      </c>
      <c r="G642">
        <f>IF(C642=1,VLOOKUP(FoxFire!B642,balance!$U:$Z,2,FALSE),IF(C642=2,VLOOKUP(B642,balance!$U:$Z,3,FALSE),IF(C642=3,VLOOKUP(B642,balance!$U:$Z,4,FALSE),IF(C642=4,VLOOKUP(B642,balance!$U:$Z,5,FALSE),IF(C642=5,VLOOKUP(B642-1,balance!$U:$Z,6,FALSE),0)))))/100</f>
        <v>2.2799999999999999E-3</v>
      </c>
      <c r="H642">
        <v>2</v>
      </c>
      <c r="I642" s="1">
        <f>IF(C642=1,VLOOKUP(FoxFire!B642,balance!$AF:$AJ,2,FALSE),IF(C642=2,VLOOKUP(B642,balance!$AF:$AJ,3,FALSE),IF(C642=3,VLOOKUP(B642,balance!$AF:$AJ,4,FALSE),IF(C642=4,VLOOKUP(B642,balance!$AF:$AJ,5,FALSE),IF(C642=5,VLOOKUP(B642,balance!$AF:$AK,6,FALSE),0)))))*1000000000000</f>
        <v>1200000000000</v>
      </c>
      <c r="J642">
        <f>VLOOKUP(B642,balance!AU:BD,10,FALSE)</f>
        <v>2436770</v>
      </c>
    </row>
    <row r="643" spans="1:10" x14ac:dyDescent="0.3">
      <c r="A643">
        <v>641</v>
      </c>
      <c r="B643">
        <f t="shared" si="19"/>
        <v>129</v>
      </c>
      <c r="C643">
        <f t="shared" si="18"/>
        <v>2</v>
      </c>
      <c r="D643">
        <v>9026</v>
      </c>
      <c r="E643" s="1">
        <f>IF(C643=1,VLOOKUP(B643,balance!$AU:$AZ,2,FALSE),IF(C643=2,VLOOKUP(B643,balance!$AU:$AZ,3,FALSE),IF(C643=3,VLOOKUP(B643,balance!$AU:$AZ,4,FALSE),IF(C643=4,VLOOKUP(B643,balance!$AU:$AZ,5,FALSE),IF(C643=5,VLOOKUP(B643-1,balance!$AU:$AZ,6,FALSE),0)))))</f>
        <v>3000</v>
      </c>
      <c r="F643">
        <v>53</v>
      </c>
      <c r="G643">
        <f>IF(C643=1,VLOOKUP(FoxFire!B643,balance!$U:$Z,2,FALSE),IF(C643=2,VLOOKUP(B643,balance!$U:$Z,3,FALSE),IF(C643=3,VLOOKUP(B643,balance!$U:$Z,4,FALSE),IF(C643=4,VLOOKUP(B643,balance!$U:$Z,5,FALSE),IF(C643=5,VLOOKUP(B643-1,balance!$U:$Z,6,FALSE),0)))))/100</f>
        <v>2.2799999999999999E-3</v>
      </c>
      <c r="H643">
        <v>2</v>
      </c>
      <c r="I643" s="1">
        <f>IF(C643=1,VLOOKUP(FoxFire!B643,balance!$AF:$AJ,2,FALSE),IF(C643=2,VLOOKUP(B643,balance!$AF:$AJ,3,FALSE),IF(C643=3,VLOOKUP(B643,balance!$AF:$AJ,4,FALSE),IF(C643=4,VLOOKUP(B643,balance!$AF:$AJ,5,FALSE),IF(C643=5,VLOOKUP(B643,balance!$AF:$AK,6,FALSE),0)))))*1000000000000</f>
        <v>1200000000000</v>
      </c>
      <c r="J643">
        <f>VLOOKUP(B643,balance!AU:BD,10,FALSE)</f>
        <v>2436770</v>
      </c>
    </row>
    <row r="644" spans="1:10" x14ac:dyDescent="0.3">
      <c r="A644">
        <v>642</v>
      </c>
      <c r="B644">
        <f t="shared" si="19"/>
        <v>129</v>
      </c>
      <c r="C644">
        <f t="shared" si="18"/>
        <v>3</v>
      </c>
      <c r="D644">
        <v>9026</v>
      </c>
      <c r="E644" s="1">
        <f>IF(C644=1,VLOOKUP(B644,balance!$AU:$AZ,2,FALSE),IF(C644=2,VLOOKUP(B644,balance!$AU:$AZ,3,FALSE),IF(C644=3,VLOOKUP(B644,balance!$AU:$AZ,4,FALSE),IF(C644=4,VLOOKUP(B644,balance!$AU:$AZ,5,FALSE),IF(C644=5,VLOOKUP(B644-1,balance!$AU:$AZ,6,FALSE),0)))))</f>
        <v>3000</v>
      </c>
      <c r="F644">
        <v>53</v>
      </c>
      <c r="G644">
        <f>IF(C644=1,VLOOKUP(FoxFire!B644,balance!$U:$Z,2,FALSE),IF(C644=2,VLOOKUP(B644,balance!$U:$Z,3,FALSE),IF(C644=3,VLOOKUP(B644,balance!$U:$Z,4,FALSE),IF(C644=4,VLOOKUP(B644,balance!$U:$Z,5,FALSE),IF(C644=5,VLOOKUP(B644-1,balance!$U:$Z,6,FALSE),0)))))/100</f>
        <v>2.2799999999999999E-3</v>
      </c>
      <c r="H644">
        <v>2</v>
      </c>
      <c r="I644" s="1">
        <f>IF(C644=1,VLOOKUP(FoxFire!B644,balance!$AF:$AJ,2,FALSE),IF(C644=2,VLOOKUP(B644,balance!$AF:$AJ,3,FALSE),IF(C644=3,VLOOKUP(B644,balance!$AF:$AJ,4,FALSE),IF(C644=4,VLOOKUP(B644,balance!$AF:$AJ,5,FALSE),IF(C644=5,VLOOKUP(B644,balance!$AF:$AK,6,FALSE),0)))))*1000000000000</f>
        <v>1200000000000</v>
      </c>
      <c r="J644">
        <f>VLOOKUP(B644,balance!AU:BD,10,FALSE)</f>
        <v>2436770</v>
      </c>
    </row>
    <row r="645" spans="1:10" x14ac:dyDescent="0.3">
      <c r="A645">
        <v>643</v>
      </c>
      <c r="B645">
        <f t="shared" si="19"/>
        <v>129</v>
      </c>
      <c r="C645">
        <f t="shared" si="18"/>
        <v>4</v>
      </c>
      <c r="D645">
        <v>9026</v>
      </c>
      <c r="E645" s="1">
        <f>IF(C645=1,VLOOKUP(B645,balance!$AU:$AZ,2,FALSE),IF(C645=2,VLOOKUP(B645,balance!$AU:$AZ,3,FALSE),IF(C645=3,VLOOKUP(B645,balance!$AU:$AZ,4,FALSE),IF(C645=4,VLOOKUP(B645,balance!$AU:$AZ,5,FALSE),IF(C645=5,VLOOKUP(B645-1,balance!$AU:$AZ,6,FALSE),0)))))</f>
        <v>3000</v>
      </c>
      <c r="F645">
        <v>53</v>
      </c>
      <c r="G645">
        <f>IF(C645=1,VLOOKUP(FoxFire!B645,balance!$U:$Z,2,FALSE),IF(C645=2,VLOOKUP(B645,balance!$U:$Z,3,FALSE),IF(C645=3,VLOOKUP(B645,balance!$U:$Z,4,FALSE),IF(C645=4,VLOOKUP(B645,balance!$U:$Z,5,FALSE),IF(C645=5,VLOOKUP(B645-1,balance!$U:$Z,6,FALSE),0)))))/100</f>
        <v>2.2799999999999999E-3</v>
      </c>
      <c r="H645">
        <v>2</v>
      </c>
      <c r="I645" s="1">
        <f>IF(C645=1,VLOOKUP(FoxFire!B645,balance!$AF:$AJ,2,FALSE),IF(C645=2,VLOOKUP(B645,balance!$AF:$AJ,3,FALSE),IF(C645=3,VLOOKUP(B645,balance!$AF:$AJ,4,FALSE),IF(C645=4,VLOOKUP(B645,balance!$AF:$AJ,5,FALSE),IF(C645=5,VLOOKUP(B645,balance!$AF:$AK,6,FALSE),0)))))*1000000000000</f>
        <v>1200000000000</v>
      </c>
      <c r="J645">
        <f>VLOOKUP(B645,balance!AU:BD,10,FALSE)</f>
        <v>2436770</v>
      </c>
    </row>
    <row r="646" spans="1:10" x14ac:dyDescent="0.3">
      <c r="A646">
        <v>644</v>
      </c>
      <c r="B646">
        <f t="shared" si="19"/>
        <v>130</v>
      </c>
      <c r="C646">
        <f t="shared" si="18"/>
        <v>5</v>
      </c>
      <c r="D646">
        <v>9026</v>
      </c>
      <c r="E646" s="1">
        <f>IF(C646=1,VLOOKUP(B646,balance!$AU:$AZ,2,FALSE),IF(C646=2,VLOOKUP(B646,balance!$AU:$AZ,3,FALSE),IF(C646=3,VLOOKUP(B646,balance!$AU:$AZ,4,FALSE),IF(C646=4,VLOOKUP(B646,balance!$AU:$AZ,5,FALSE),IF(C646=5,VLOOKUP(B646-1,balance!$AU:$AZ,6,FALSE),0)))))</f>
        <v>37200</v>
      </c>
      <c r="F646">
        <v>53</v>
      </c>
      <c r="G646">
        <f>IF(C646=1,VLOOKUP(FoxFire!B646,balance!$U:$Z,2,FALSE),IF(C646=2,VLOOKUP(B646,balance!$U:$Z,3,FALSE),IF(C646=3,VLOOKUP(B646,balance!$U:$Z,4,FALSE),IF(C646=4,VLOOKUP(B646,balance!$U:$Z,5,FALSE),IF(C646=5,VLOOKUP(B646-1,balance!$U:$Z,6,FALSE),0)))))/100</f>
        <v>124.59389999999999</v>
      </c>
      <c r="H646">
        <v>2</v>
      </c>
      <c r="I646" s="1">
        <f>IF(C646=1,VLOOKUP(FoxFire!B646,balance!$AF:$AJ,2,FALSE),IF(C646=2,VLOOKUP(B646,balance!$AF:$AJ,3,FALSE),IF(C646=3,VLOOKUP(B646,balance!$AF:$AJ,4,FALSE),IF(C646=4,VLOOKUP(B646,balance!$AF:$AJ,5,FALSE),IF(C646=5,VLOOKUP(B646,balance!$AF:$AK,6,FALSE),0)))))*1000000000000</f>
        <v>4860000000000</v>
      </c>
      <c r="J646">
        <f>VLOOKUP(B646,balance!AU:BD,10,FALSE)</f>
        <v>2494600</v>
      </c>
    </row>
    <row r="647" spans="1:10" x14ac:dyDescent="0.3">
      <c r="A647">
        <v>645</v>
      </c>
      <c r="B647">
        <f t="shared" si="19"/>
        <v>130</v>
      </c>
      <c r="C647">
        <f t="shared" si="18"/>
        <v>1</v>
      </c>
      <c r="D647">
        <v>9026</v>
      </c>
      <c r="E647" s="1">
        <f>IF(C647=1,VLOOKUP(B647,balance!$AU:$AZ,2,FALSE),IF(C647=2,VLOOKUP(B647,balance!$AU:$AZ,3,FALSE),IF(C647=3,VLOOKUP(B647,balance!$AU:$AZ,4,FALSE),IF(C647=4,VLOOKUP(B647,balance!$AU:$AZ,5,FALSE),IF(C647=5,VLOOKUP(B647-1,balance!$AU:$AZ,6,FALSE),0)))))</f>
        <v>3000</v>
      </c>
      <c r="F647">
        <v>53</v>
      </c>
      <c r="G647">
        <f>IF(C647=1,VLOOKUP(FoxFire!B647,balance!$U:$Z,2,FALSE),IF(C647=2,VLOOKUP(B647,balance!$U:$Z,3,FALSE),IF(C647=3,VLOOKUP(B647,balance!$U:$Z,4,FALSE),IF(C647=4,VLOOKUP(B647,balance!$U:$Z,5,FALSE),IF(C647=5,VLOOKUP(B647-1,balance!$U:$Z,6,FALSE),0)))))/100</f>
        <v>2.2899999999999999E-3</v>
      </c>
      <c r="H647">
        <v>2</v>
      </c>
      <c r="I647" s="1">
        <f>IF(C647=1,VLOOKUP(FoxFire!B647,balance!$AF:$AJ,2,FALSE),IF(C647=2,VLOOKUP(B647,balance!$AF:$AJ,3,FALSE),IF(C647=3,VLOOKUP(B647,balance!$AF:$AJ,4,FALSE),IF(C647=4,VLOOKUP(B647,balance!$AF:$AJ,5,FALSE),IF(C647=5,VLOOKUP(B647,balance!$AF:$AK,6,FALSE),0)))))*1000000000000</f>
        <v>1215000000000</v>
      </c>
      <c r="J647">
        <f>VLOOKUP(B647,balance!AU:BD,10,FALSE)</f>
        <v>2494600</v>
      </c>
    </row>
    <row r="648" spans="1:10" x14ac:dyDescent="0.3">
      <c r="A648">
        <v>646</v>
      </c>
      <c r="B648">
        <f t="shared" si="19"/>
        <v>130</v>
      </c>
      <c r="C648">
        <f t="shared" ref="C648:C711" si="20">C643</f>
        <v>2</v>
      </c>
      <c r="D648">
        <v>9026</v>
      </c>
      <c r="E648" s="1">
        <f>IF(C648=1,VLOOKUP(B648,balance!$AU:$AZ,2,FALSE),IF(C648=2,VLOOKUP(B648,balance!$AU:$AZ,3,FALSE),IF(C648=3,VLOOKUP(B648,balance!$AU:$AZ,4,FALSE),IF(C648=4,VLOOKUP(B648,balance!$AU:$AZ,5,FALSE),IF(C648=5,VLOOKUP(B648-1,balance!$AU:$AZ,6,FALSE),0)))))</f>
        <v>3000</v>
      </c>
      <c r="F648">
        <v>53</v>
      </c>
      <c r="G648">
        <f>IF(C648=1,VLOOKUP(FoxFire!B648,balance!$U:$Z,2,FALSE),IF(C648=2,VLOOKUP(B648,balance!$U:$Z,3,FALSE),IF(C648=3,VLOOKUP(B648,balance!$U:$Z,4,FALSE),IF(C648=4,VLOOKUP(B648,balance!$U:$Z,5,FALSE),IF(C648=5,VLOOKUP(B648-1,balance!$U:$Z,6,FALSE),0)))))/100</f>
        <v>2.2899999999999999E-3</v>
      </c>
      <c r="H648">
        <v>2</v>
      </c>
      <c r="I648" s="1">
        <f>IF(C648=1,VLOOKUP(FoxFire!B648,balance!$AF:$AJ,2,FALSE),IF(C648=2,VLOOKUP(B648,balance!$AF:$AJ,3,FALSE),IF(C648=3,VLOOKUP(B648,balance!$AF:$AJ,4,FALSE),IF(C648=4,VLOOKUP(B648,balance!$AF:$AJ,5,FALSE),IF(C648=5,VLOOKUP(B648,balance!$AF:$AK,6,FALSE),0)))))*1000000000000</f>
        <v>1215000000000</v>
      </c>
      <c r="J648">
        <f>VLOOKUP(B648,balance!AU:BD,10,FALSE)</f>
        <v>2494600</v>
      </c>
    </row>
    <row r="649" spans="1:10" x14ac:dyDescent="0.3">
      <c r="A649">
        <v>647</v>
      </c>
      <c r="B649">
        <f t="shared" si="19"/>
        <v>130</v>
      </c>
      <c r="C649">
        <f t="shared" si="20"/>
        <v>3</v>
      </c>
      <c r="D649">
        <v>9026</v>
      </c>
      <c r="E649" s="1">
        <f>IF(C649=1,VLOOKUP(B649,balance!$AU:$AZ,2,FALSE),IF(C649=2,VLOOKUP(B649,balance!$AU:$AZ,3,FALSE),IF(C649=3,VLOOKUP(B649,balance!$AU:$AZ,4,FALSE),IF(C649=4,VLOOKUP(B649,balance!$AU:$AZ,5,FALSE),IF(C649=5,VLOOKUP(B649-1,balance!$AU:$AZ,6,FALSE),0)))))</f>
        <v>3000</v>
      </c>
      <c r="F649">
        <v>53</v>
      </c>
      <c r="G649">
        <f>IF(C649=1,VLOOKUP(FoxFire!B649,balance!$U:$Z,2,FALSE),IF(C649=2,VLOOKUP(B649,balance!$U:$Z,3,FALSE),IF(C649=3,VLOOKUP(B649,balance!$U:$Z,4,FALSE),IF(C649=4,VLOOKUP(B649,balance!$U:$Z,5,FALSE),IF(C649=5,VLOOKUP(B649-1,balance!$U:$Z,6,FALSE),0)))))/100</f>
        <v>2.2899999999999999E-3</v>
      </c>
      <c r="H649">
        <v>2</v>
      </c>
      <c r="I649" s="1">
        <f>IF(C649=1,VLOOKUP(FoxFire!B649,balance!$AF:$AJ,2,FALSE),IF(C649=2,VLOOKUP(B649,balance!$AF:$AJ,3,FALSE),IF(C649=3,VLOOKUP(B649,balance!$AF:$AJ,4,FALSE),IF(C649=4,VLOOKUP(B649,balance!$AF:$AJ,5,FALSE),IF(C649=5,VLOOKUP(B649,balance!$AF:$AK,6,FALSE),0)))))*1000000000000</f>
        <v>1215000000000</v>
      </c>
      <c r="J649">
        <f>VLOOKUP(B649,balance!AU:BD,10,FALSE)</f>
        <v>2494600</v>
      </c>
    </row>
    <row r="650" spans="1:10" x14ac:dyDescent="0.3">
      <c r="A650">
        <v>648</v>
      </c>
      <c r="B650">
        <f t="shared" si="19"/>
        <v>130</v>
      </c>
      <c r="C650">
        <f t="shared" si="20"/>
        <v>4</v>
      </c>
      <c r="D650">
        <v>9026</v>
      </c>
      <c r="E650" s="1">
        <f>IF(C650=1,VLOOKUP(B650,balance!$AU:$AZ,2,FALSE),IF(C650=2,VLOOKUP(B650,balance!$AU:$AZ,3,FALSE),IF(C650=3,VLOOKUP(B650,balance!$AU:$AZ,4,FALSE),IF(C650=4,VLOOKUP(B650,balance!$AU:$AZ,5,FALSE),IF(C650=5,VLOOKUP(B650-1,balance!$AU:$AZ,6,FALSE),0)))))</f>
        <v>3000</v>
      </c>
      <c r="F650">
        <v>53</v>
      </c>
      <c r="G650">
        <f>IF(C650=1,VLOOKUP(FoxFire!B650,balance!$U:$Z,2,FALSE),IF(C650=2,VLOOKUP(B650,balance!$U:$Z,3,FALSE),IF(C650=3,VLOOKUP(B650,balance!$U:$Z,4,FALSE),IF(C650=4,VLOOKUP(B650,balance!$U:$Z,5,FALSE),IF(C650=5,VLOOKUP(B650-1,balance!$U:$Z,6,FALSE),0)))))/100</f>
        <v>2.2899999999999999E-3</v>
      </c>
      <c r="H650">
        <v>2</v>
      </c>
      <c r="I650" s="1">
        <f>IF(C650=1,VLOOKUP(FoxFire!B650,balance!$AF:$AJ,2,FALSE),IF(C650=2,VLOOKUP(B650,balance!$AF:$AJ,3,FALSE),IF(C650=3,VLOOKUP(B650,balance!$AF:$AJ,4,FALSE),IF(C650=4,VLOOKUP(B650,balance!$AF:$AJ,5,FALSE),IF(C650=5,VLOOKUP(B650,balance!$AF:$AK,6,FALSE),0)))))*1000000000000</f>
        <v>1215000000000</v>
      </c>
      <c r="J650">
        <f>VLOOKUP(B650,balance!AU:BD,10,FALSE)</f>
        <v>2494600</v>
      </c>
    </row>
    <row r="651" spans="1:10" x14ac:dyDescent="0.3">
      <c r="A651">
        <v>649</v>
      </c>
      <c r="B651">
        <f t="shared" si="19"/>
        <v>131</v>
      </c>
      <c r="C651">
        <f t="shared" si="20"/>
        <v>5</v>
      </c>
      <c r="D651">
        <v>9026</v>
      </c>
      <c r="E651" s="1">
        <f>IF(C651=1,VLOOKUP(B651,balance!$AU:$AZ,2,FALSE),IF(C651=2,VLOOKUP(B651,balance!$AU:$AZ,3,FALSE),IF(C651=3,VLOOKUP(B651,balance!$AU:$AZ,4,FALSE),IF(C651=4,VLOOKUP(B651,balance!$AU:$AZ,5,FALSE),IF(C651=5,VLOOKUP(B651-1,balance!$AU:$AZ,6,FALSE),0)))))</f>
        <v>37200</v>
      </c>
      <c r="F651">
        <v>53</v>
      </c>
      <c r="G651">
        <f>IF(C651=1,VLOOKUP(FoxFire!B651,balance!$U:$Z,2,FALSE),IF(C651=2,VLOOKUP(B651,balance!$U:$Z,3,FALSE),IF(C651=3,VLOOKUP(B651,balance!$U:$Z,4,FALSE),IF(C651=4,VLOOKUP(B651,balance!$U:$Z,5,FALSE),IF(C651=5,VLOOKUP(B651-1,balance!$U:$Z,6,FALSE),0)))))/100</f>
        <v>127.64319999999999</v>
      </c>
      <c r="H651">
        <v>2</v>
      </c>
      <c r="I651" s="1">
        <f>IF(C651=1,VLOOKUP(FoxFire!B651,balance!$AF:$AJ,2,FALSE),IF(C651=2,VLOOKUP(B651,balance!$AF:$AJ,3,FALSE),IF(C651=3,VLOOKUP(B651,balance!$AF:$AJ,4,FALSE),IF(C651=4,VLOOKUP(B651,balance!$AF:$AJ,5,FALSE),IF(C651=5,VLOOKUP(B651,balance!$AF:$AK,6,FALSE),0)))))*1000000000000</f>
        <v>4920000000000</v>
      </c>
      <c r="J651">
        <f>VLOOKUP(B651,balance!AU:BD,10,FALSE)</f>
        <v>2545700</v>
      </c>
    </row>
    <row r="652" spans="1:10" x14ac:dyDescent="0.3">
      <c r="A652">
        <v>650</v>
      </c>
      <c r="B652">
        <f t="shared" ref="B652:B715" si="21">B647+1</f>
        <v>131</v>
      </c>
      <c r="C652">
        <f t="shared" si="20"/>
        <v>1</v>
      </c>
      <c r="D652">
        <v>9026</v>
      </c>
      <c r="E652" s="1">
        <f>IF(C652=1,VLOOKUP(B652,balance!$AU:$AZ,2,FALSE),IF(C652=2,VLOOKUP(B652,balance!$AU:$AZ,3,FALSE),IF(C652=3,VLOOKUP(B652,balance!$AU:$AZ,4,FALSE),IF(C652=4,VLOOKUP(B652,balance!$AU:$AZ,5,FALSE),IF(C652=5,VLOOKUP(B652-1,balance!$AU:$AZ,6,FALSE),0)))))</f>
        <v>3500</v>
      </c>
      <c r="F652">
        <v>53</v>
      </c>
      <c r="G652">
        <f>IF(C652=1,VLOOKUP(FoxFire!B652,balance!$U:$Z,2,FALSE),IF(C652=2,VLOOKUP(B652,balance!$U:$Z,3,FALSE),IF(C652=3,VLOOKUP(B652,balance!$U:$Z,4,FALSE),IF(C652=4,VLOOKUP(B652,balance!$U:$Z,5,FALSE),IF(C652=5,VLOOKUP(B652-1,balance!$U:$Z,6,FALSE),0)))))/100</f>
        <v>2.3E-3</v>
      </c>
      <c r="H652">
        <v>2</v>
      </c>
      <c r="I652" s="1">
        <f>IF(C652=1,VLOOKUP(FoxFire!B652,balance!$AF:$AJ,2,FALSE),IF(C652=2,VLOOKUP(B652,balance!$AF:$AJ,3,FALSE),IF(C652=3,VLOOKUP(B652,balance!$AF:$AJ,4,FALSE),IF(C652=4,VLOOKUP(B652,balance!$AF:$AJ,5,FALSE),IF(C652=5,VLOOKUP(B652,balance!$AF:$AK,6,FALSE),0)))))*1000000000000</f>
        <v>1230000000000</v>
      </c>
      <c r="J652">
        <f>VLOOKUP(B652,balance!AU:BD,10,FALSE)</f>
        <v>2545700</v>
      </c>
    </row>
    <row r="653" spans="1:10" x14ac:dyDescent="0.3">
      <c r="A653">
        <v>651</v>
      </c>
      <c r="B653">
        <f t="shared" si="21"/>
        <v>131</v>
      </c>
      <c r="C653">
        <f t="shared" si="20"/>
        <v>2</v>
      </c>
      <c r="D653">
        <v>9026</v>
      </c>
      <c r="E653" s="1">
        <f>IF(C653=1,VLOOKUP(B653,balance!$AU:$AZ,2,FALSE),IF(C653=2,VLOOKUP(B653,balance!$AU:$AZ,3,FALSE),IF(C653=3,VLOOKUP(B653,balance!$AU:$AZ,4,FALSE),IF(C653=4,VLOOKUP(B653,balance!$AU:$AZ,5,FALSE),IF(C653=5,VLOOKUP(B653-1,balance!$AU:$AZ,6,FALSE),0)))))</f>
        <v>3500</v>
      </c>
      <c r="F653">
        <v>53</v>
      </c>
      <c r="G653">
        <f>IF(C653=1,VLOOKUP(FoxFire!B653,balance!$U:$Z,2,FALSE),IF(C653=2,VLOOKUP(B653,balance!$U:$Z,3,FALSE),IF(C653=3,VLOOKUP(B653,balance!$U:$Z,4,FALSE),IF(C653=4,VLOOKUP(B653,balance!$U:$Z,5,FALSE),IF(C653=5,VLOOKUP(B653-1,balance!$U:$Z,6,FALSE),0)))))/100</f>
        <v>2.3E-3</v>
      </c>
      <c r="H653">
        <v>2</v>
      </c>
      <c r="I653" s="1">
        <f>IF(C653=1,VLOOKUP(FoxFire!B653,balance!$AF:$AJ,2,FALSE),IF(C653=2,VLOOKUP(B653,balance!$AF:$AJ,3,FALSE),IF(C653=3,VLOOKUP(B653,balance!$AF:$AJ,4,FALSE),IF(C653=4,VLOOKUP(B653,balance!$AF:$AJ,5,FALSE),IF(C653=5,VLOOKUP(B653,balance!$AF:$AK,6,FALSE),0)))))*1000000000000</f>
        <v>1230000000000</v>
      </c>
      <c r="J653">
        <f>VLOOKUP(B653,balance!AU:BD,10,FALSE)</f>
        <v>2545700</v>
      </c>
    </row>
    <row r="654" spans="1:10" x14ac:dyDescent="0.3">
      <c r="A654">
        <v>652</v>
      </c>
      <c r="B654">
        <f t="shared" si="21"/>
        <v>131</v>
      </c>
      <c r="C654">
        <f t="shared" si="20"/>
        <v>3</v>
      </c>
      <c r="D654">
        <v>9026</v>
      </c>
      <c r="E654" s="1">
        <f>IF(C654=1,VLOOKUP(B654,balance!$AU:$AZ,2,FALSE),IF(C654=2,VLOOKUP(B654,balance!$AU:$AZ,3,FALSE),IF(C654=3,VLOOKUP(B654,balance!$AU:$AZ,4,FALSE),IF(C654=4,VLOOKUP(B654,balance!$AU:$AZ,5,FALSE),IF(C654=5,VLOOKUP(B654-1,balance!$AU:$AZ,6,FALSE),0)))))</f>
        <v>3500</v>
      </c>
      <c r="F654">
        <v>53</v>
      </c>
      <c r="G654">
        <f>IF(C654=1,VLOOKUP(FoxFire!B654,balance!$U:$Z,2,FALSE),IF(C654=2,VLOOKUP(B654,balance!$U:$Z,3,FALSE),IF(C654=3,VLOOKUP(B654,balance!$U:$Z,4,FALSE),IF(C654=4,VLOOKUP(B654,balance!$U:$Z,5,FALSE),IF(C654=5,VLOOKUP(B654-1,balance!$U:$Z,6,FALSE),0)))))/100</f>
        <v>2.3E-3</v>
      </c>
      <c r="H654">
        <v>2</v>
      </c>
      <c r="I654" s="1">
        <f>IF(C654=1,VLOOKUP(FoxFire!B654,balance!$AF:$AJ,2,FALSE),IF(C654=2,VLOOKUP(B654,balance!$AF:$AJ,3,FALSE),IF(C654=3,VLOOKUP(B654,balance!$AF:$AJ,4,FALSE),IF(C654=4,VLOOKUP(B654,balance!$AF:$AJ,5,FALSE),IF(C654=5,VLOOKUP(B654,balance!$AF:$AK,6,FALSE),0)))))*1000000000000</f>
        <v>1230000000000</v>
      </c>
      <c r="J654">
        <f>VLOOKUP(B654,balance!AU:BD,10,FALSE)</f>
        <v>2545700</v>
      </c>
    </row>
    <row r="655" spans="1:10" x14ac:dyDescent="0.3">
      <c r="A655">
        <v>653</v>
      </c>
      <c r="B655">
        <f t="shared" si="21"/>
        <v>131</v>
      </c>
      <c r="C655">
        <f t="shared" si="20"/>
        <v>4</v>
      </c>
      <c r="D655">
        <v>9026</v>
      </c>
      <c r="E655" s="1">
        <f>IF(C655=1,VLOOKUP(B655,balance!$AU:$AZ,2,FALSE),IF(C655=2,VLOOKUP(B655,balance!$AU:$AZ,3,FALSE),IF(C655=3,VLOOKUP(B655,balance!$AU:$AZ,4,FALSE),IF(C655=4,VLOOKUP(B655,balance!$AU:$AZ,5,FALSE),IF(C655=5,VLOOKUP(B655-1,balance!$AU:$AZ,6,FALSE),0)))))</f>
        <v>3500</v>
      </c>
      <c r="F655">
        <v>53</v>
      </c>
      <c r="G655">
        <f>IF(C655=1,VLOOKUP(FoxFire!B655,balance!$U:$Z,2,FALSE),IF(C655=2,VLOOKUP(B655,balance!$U:$Z,3,FALSE),IF(C655=3,VLOOKUP(B655,balance!$U:$Z,4,FALSE),IF(C655=4,VLOOKUP(B655,balance!$U:$Z,5,FALSE),IF(C655=5,VLOOKUP(B655-1,balance!$U:$Z,6,FALSE),0)))))/100</f>
        <v>2.3E-3</v>
      </c>
      <c r="H655">
        <v>2</v>
      </c>
      <c r="I655" s="1">
        <f>IF(C655=1,VLOOKUP(FoxFire!B655,balance!$AF:$AJ,2,FALSE),IF(C655=2,VLOOKUP(B655,balance!$AF:$AJ,3,FALSE),IF(C655=3,VLOOKUP(B655,balance!$AF:$AJ,4,FALSE),IF(C655=4,VLOOKUP(B655,balance!$AF:$AJ,5,FALSE),IF(C655=5,VLOOKUP(B655,balance!$AF:$AK,6,FALSE),0)))))*1000000000000</f>
        <v>1230000000000</v>
      </c>
      <c r="J655">
        <f>VLOOKUP(B655,balance!AU:BD,10,FALSE)</f>
        <v>2545700</v>
      </c>
    </row>
    <row r="656" spans="1:10" x14ac:dyDescent="0.3">
      <c r="A656">
        <v>654</v>
      </c>
      <c r="B656">
        <f t="shared" si="21"/>
        <v>132</v>
      </c>
      <c r="C656">
        <f t="shared" si="20"/>
        <v>5</v>
      </c>
      <c r="D656">
        <v>9026</v>
      </c>
      <c r="E656" s="1">
        <f>IF(C656=1,VLOOKUP(B656,balance!$AU:$AZ,2,FALSE),IF(C656=2,VLOOKUP(B656,balance!$AU:$AZ,3,FALSE),IF(C656=3,VLOOKUP(B656,balance!$AU:$AZ,4,FALSE),IF(C656=4,VLOOKUP(B656,balance!$AU:$AZ,5,FALSE),IF(C656=5,VLOOKUP(B656-1,balance!$AU:$AZ,6,FALSE),0)))))</f>
        <v>43400</v>
      </c>
      <c r="F656">
        <v>53</v>
      </c>
      <c r="G656">
        <f>IF(C656=1,VLOOKUP(FoxFire!B656,balance!$U:$Z,2,FALSE),IF(C656=2,VLOOKUP(B656,balance!$U:$Z,3,FALSE),IF(C656=3,VLOOKUP(B656,balance!$U:$Z,4,FALSE),IF(C656=4,VLOOKUP(B656,balance!$U:$Z,5,FALSE),IF(C656=5,VLOOKUP(B656-1,balance!$U:$Z,6,FALSE),0)))))/100</f>
        <v>130.7646</v>
      </c>
      <c r="H656">
        <v>2</v>
      </c>
      <c r="I656" s="1">
        <f>IF(C656=1,VLOOKUP(FoxFire!B656,balance!$AF:$AJ,2,FALSE),IF(C656=2,VLOOKUP(B656,balance!$AF:$AJ,3,FALSE),IF(C656=3,VLOOKUP(B656,balance!$AF:$AJ,4,FALSE),IF(C656=4,VLOOKUP(B656,balance!$AF:$AJ,5,FALSE),IF(C656=5,VLOOKUP(B656,balance!$AF:$AK,6,FALSE),0)))))*1000000000000</f>
        <v>4980000000000</v>
      </c>
      <c r="J656">
        <f>VLOOKUP(B656,balance!AU:BD,10,FALSE)</f>
        <v>2598280</v>
      </c>
    </row>
    <row r="657" spans="1:10" x14ac:dyDescent="0.3">
      <c r="A657">
        <v>655</v>
      </c>
      <c r="B657">
        <f t="shared" si="21"/>
        <v>132</v>
      </c>
      <c r="C657">
        <f t="shared" si="20"/>
        <v>1</v>
      </c>
      <c r="D657">
        <v>9026</v>
      </c>
      <c r="E657" s="1">
        <f>IF(C657=1,VLOOKUP(B657,balance!$AU:$AZ,2,FALSE),IF(C657=2,VLOOKUP(B657,balance!$AU:$AZ,3,FALSE),IF(C657=3,VLOOKUP(B657,balance!$AU:$AZ,4,FALSE),IF(C657=4,VLOOKUP(B657,balance!$AU:$AZ,5,FALSE),IF(C657=5,VLOOKUP(B657-1,balance!$AU:$AZ,6,FALSE),0)))))</f>
        <v>3500</v>
      </c>
      <c r="F657">
        <v>53</v>
      </c>
      <c r="G657">
        <f>IF(C657=1,VLOOKUP(FoxFire!B657,balance!$U:$Z,2,FALSE),IF(C657=2,VLOOKUP(B657,balance!$U:$Z,3,FALSE),IF(C657=3,VLOOKUP(B657,balance!$U:$Z,4,FALSE),IF(C657=4,VLOOKUP(B657,balance!$U:$Z,5,FALSE),IF(C657=5,VLOOKUP(B657-1,balance!$U:$Z,6,FALSE),0)))))/100</f>
        <v>2.31E-3</v>
      </c>
      <c r="H657">
        <v>2</v>
      </c>
      <c r="I657" s="1">
        <f>IF(C657=1,VLOOKUP(FoxFire!B657,balance!$AF:$AJ,2,FALSE),IF(C657=2,VLOOKUP(B657,balance!$AF:$AJ,3,FALSE),IF(C657=3,VLOOKUP(B657,balance!$AF:$AJ,4,FALSE),IF(C657=4,VLOOKUP(B657,balance!$AF:$AJ,5,FALSE),IF(C657=5,VLOOKUP(B657,balance!$AF:$AK,6,FALSE),0)))))*1000000000000</f>
        <v>1245000000000</v>
      </c>
      <c r="J657">
        <f>VLOOKUP(B657,balance!AU:BD,10,FALSE)</f>
        <v>2598280</v>
      </c>
    </row>
    <row r="658" spans="1:10" x14ac:dyDescent="0.3">
      <c r="A658">
        <v>656</v>
      </c>
      <c r="B658">
        <f t="shared" si="21"/>
        <v>132</v>
      </c>
      <c r="C658">
        <f t="shared" si="20"/>
        <v>2</v>
      </c>
      <c r="D658">
        <v>9026</v>
      </c>
      <c r="E658" s="1">
        <f>IF(C658=1,VLOOKUP(B658,balance!$AU:$AZ,2,FALSE),IF(C658=2,VLOOKUP(B658,balance!$AU:$AZ,3,FALSE),IF(C658=3,VLOOKUP(B658,balance!$AU:$AZ,4,FALSE),IF(C658=4,VLOOKUP(B658,balance!$AU:$AZ,5,FALSE),IF(C658=5,VLOOKUP(B658-1,balance!$AU:$AZ,6,FALSE),0)))))</f>
        <v>3500</v>
      </c>
      <c r="F658">
        <v>53</v>
      </c>
      <c r="G658">
        <f>IF(C658=1,VLOOKUP(FoxFire!B658,balance!$U:$Z,2,FALSE),IF(C658=2,VLOOKUP(B658,balance!$U:$Z,3,FALSE),IF(C658=3,VLOOKUP(B658,balance!$U:$Z,4,FALSE),IF(C658=4,VLOOKUP(B658,balance!$U:$Z,5,FALSE),IF(C658=5,VLOOKUP(B658-1,balance!$U:$Z,6,FALSE),0)))))/100</f>
        <v>2.31E-3</v>
      </c>
      <c r="H658">
        <v>2</v>
      </c>
      <c r="I658" s="1">
        <f>IF(C658=1,VLOOKUP(FoxFire!B658,balance!$AF:$AJ,2,FALSE),IF(C658=2,VLOOKUP(B658,balance!$AF:$AJ,3,FALSE),IF(C658=3,VLOOKUP(B658,balance!$AF:$AJ,4,FALSE),IF(C658=4,VLOOKUP(B658,balance!$AF:$AJ,5,FALSE),IF(C658=5,VLOOKUP(B658,balance!$AF:$AK,6,FALSE),0)))))*1000000000000</f>
        <v>1245000000000</v>
      </c>
      <c r="J658">
        <f>VLOOKUP(B658,balance!AU:BD,10,FALSE)</f>
        <v>2598280</v>
      </c>
    </row>
    <row r="659" spans="1:10" x14ac:dyDescent="0.3">
      <c r="A659">
        <v>657</v>
      </c>
      <c r="B659">
        <f t="shared" si="21"/>
        <v>132</v>
      </c>
      <c r="C659">
        <f t="shared" si="20"/>
        <v>3</v>
      </c>
      <c r="D659">
        <v>9026</v>
      </c>
      <c r="E659" s="1">
        <f>IF(C659=1,VLOOKUP(B659,balance!$AU:$AZ,2,FALSE),IF(C659=2,VLOOKUP(B659,balance!$AU:$AZ,3,FALSE),IF(C659=3,VLOOKUP(B659,balance!$AU:$AZ,4,FALSE),IF(C659=4,VLOOKUP(B659,balance!$AU:$AZ,5,FALSE),IF(C659=5,VLOOKUP(B659-1,balance!$AU:$AZ,6,FALSE),0)))))</f>
        <v>3500</v>
      </c>
      <c r="F659">
        <v>53</v>
      </c>
      <c r="G659">
        <f>IF(C659=1,VLOOKUP(FoxFire!B659,balance!$U:$Z,2,FALSE),IF(C659=2,VLOOKUP(B659,balance!$U:$Z,3,FALSE),IF(C659=3,VLOOKUP(B659,balance!$U:$Z,4,FALSE),IF(C659=4,VLOOKUP(B659,balance!$U:$Z,5,FALSE),IF(C659=5,VLOOKUP(B659-1,balance!$U:$Z,6,FALSE),0)))))/100</f>
        <v>2.31E-3</v>
      </c>
      <c r="H659">
        <v>2</v>
      </c>
      <c r="I659" s="1">
        <f>IF(C659=1,VLOOKUP(FoxFire!B659,balance!$AF:$AJ,2,FALSE),IF(C659=2,VLOOKUP(B659,balance!$AF:$AJ,3,FALSE),IF(C659=3,VLOOKUP(B659,balance!$AF:$AJ,4,FALSE),IF(C659=4,VLOOKUP(B659,balance!$AF:$AJ,5,FALSE),IF(C659=5,VLOOKUP(B659,balance!$AF:$AK,6,FALSE),0)))))*1000000000000</f>
        <v>1245000000000</v>
      </c>
      <c r="J659">
        <f>VLOOKUP(B659,balance!AU:BD,10,FALSE)</f>
        <v>2598280</v>
      </c>
    </row>
    <row r="660" spans="1:10" x14ac:dyDescent="0.3">
      <c r="A660">
        <v>658</v>
      </c>
      <c r="B660">
        <f t="shared" si="21"/>
        <v>132</v>
      </c>
      <c r="C660">
        <f t="shared" si="20"/>
        <v>4</v>
      </c>
      <c r="D660">
        <v>9026</v>
      </c>
      <c r="E660" s="1">
        <f>IF(C660=1,VLOOKUP(B660,balance!$AU:$AZ,2,FALSE),IF(C660=2,VLOOKUP(B660,balance!$AU:$AZ,3,FALSE),IF(C660=3,VLOOKUP(B660,balance!$AU:$AZ,4,FALSE),IF(C660=4,VLOOKUP(B660,balance!$AU:$AZ,5,FALSE),IF(C660=5,VLOOKUP(B660-1,balance!$AU:$AZ,6,FALSE),0)))))</f>
        <v>3500</v>
      </c>
      <c r="F660">
        <v>53</v>
      </c>
      <c r="G660">
        <f>IF(C660=1,VLOOKUP(FoxFire!B660,balance!$U:$Z,2,FALSE),IF(C660=2,VLOOKUP(B660,balance!$U:$Z,3,FALSE),IF(C660=3,VLOOKUP(B660,balance!$U:$Z,4,FALSE),IF(C660=4,VLOOKUP(B660,balance!$U:$Z,5,FALSE),IF(C660=5,VLOOKUP(B660-1,balance!$U:$Z,6,FALSE),0)))))/100</f>
        <v>2.31E-3</v>
      </c>
      <c r="H660">
        <v>2</v>
      </c>
      <c r="I660" s="1">
        <f>IF(C660=1,VLOOKUP(FoxFire!B660,balance!$AF:$AJ,2,FALSE),IF(C660=2,VLOOKUP(B660,balance!$AF:$AJ,3,FALSE),IF(C660=3,VLOOKUP(B660,balance!$AF:$AJ,4,FALSE),IF(C660=4,VLOOKUP(B660,balance!$AF:$AJ,5,FALSE),IF(C660=5,VLOOKUP(B660,balance!$AF:$AK,6,FALSE),0)))))*1000000000000</f>
        <v>1245000000000</v>
      </c>
      <c r="J660">
        <f>VLOOKUP(B660,balance!AU:BD,10,FALSE)</f>
        <v>2598280</v>
      </c>
    </row>
    <row r="661" spans="1:10" x14ac:dyDescent="0.3">
      <c r="A661">
        <v>659</v>
      </c>
      <c r="B661">
        <f t="shared" si="21"/>
        <v>133</v>
      </c>
      <c r="C661">
        <f t="shared" si="20"/>
        <v>5</v>
      </c>
      <c r="D661">
        <v>9026</v>
      </c>
      <c r="E661" s="1">
        <f>IF(C661=1,VLOOKUP(B661,balance!$AU:$AZ,2,FALSE),IF(C661=2,VLOOKUP(B661,balance!$AU:$AZ,3,FALSE),IF(C661=3,VLOOKUP(B661,balance!$AU:$AZ,4,FALSE),IF(C661=4,VLOOKUP(B661,balance!$AU:$AZ,5,FALSE),IF(C661=5,VLOOKUP(B661-1,balance!$AU:$AZ,6,FALSE),0)))))</f>
        <v>43400</v>
      </c>
      <c r="F661">
        <v>53</v>
      </c>
      <c r="G661">
        <f>IF(C661=1,VLOOKUP(FoxFire!B661,balance!$U:$Z,2,FALSE),IF(C661=2,VLOOKUP(B661,balance!$U:$Z,3,FALSE),IF(C661=3,VLOOKUP(B661,balance!$U:$Z,4,FALSE),IF(C661=4,VLOOKUP(B661,balance!$U:$Z,5,FALSE),IF(C661=5,VLOOKUP(B661-1,balance!$U:$Z,6,FALSE),0)))))/100</f>
        <v>133.9598</v>
      </c>
      <c r="H661">
        <v>2</v>
      </c>
      <c r="I661" s="1">
        <f>IF(C661=1,VLOOKUP(FoxFire!B661,balance!$AF:$AJ,2,FALSE),IF(C661=2,VLOOKUP(B661,balance!$AF:$AJ,3,FALSE),IF(C661=3,VLOOKUP(B661,balance!$AF:$AJ,4,FALSE),IF(C661=4,VLOOKUP(B661,balance!$AF:$AJ,5,FALSE),IF(C661=5,VLOOKUP(B661,balance!$AF:$AK,6,FALSE),0)))))*1000000000000</f>
        <v>5040000000000</v>
      </c>
      <c r="J661">
        <f>VLOOKUP(B661,balance!AU:BD,10,FALSE)</f>
        <v>2652350</v>
      </c>
    </row>
    <row r="662" spans="1:10" x14ac:dyDescent="0.3">
      <c r="A662">
        <v>660</v>
      </c>
      <c r="B662">
        <f t="shared" si="21"/>
        <v>133</v>
      </c>
      <c r="C662">
        <f t="shared" si="20"/>
        <v>1</v>
      </c>
      <c r="D662">
        <v>9026</v>
      </c>
      <c r="E662" s="1">
        <f>IF(C662=1,VLOOKUP(B662,balance!$AU:$AZ,2,FALSE),IF(C662=2,VLOOKUP(B662,balance!$AU:$AZ,3,FALSE),IF(C662=3,VLOOKUP(B662,balance!$AU:$AZ,4,FALSE),IF(C662=4,VLOOKUP(B662,balance!$AU:$AZ,5,FALSE),IF(C662=5,VLOOKUP(B662-1,balance!$AU:$AZ,6,FALSE),0)))))</f>
        <v>3500</v>
      </c>
      <c r="F662">
        <v>53</v>
      </c>
      <c r="G662">
        <f>IF(C662=1,VLOOKUP(FoxFire!B662,balance!$U:$Z,2,FALSE),IF(C662=2,VLOOKUP(B662,balance!$U:$Z,3,FALSE),IF(C662=3,VLOOKUP(B662,balance!$U:$Z,4,FALSE),IF(C662=4,VLOOKUP(B662,balance!$U:$Z,5,FALSE),IF(C662=5,VLOOKUP(B662-1,balance!$U:$Z,6,FALSE),0)))))/100</f>
        <v>2.32E-3</v>
      </c>
      <c r="H662">
        <v>2</v>
      </c>
      <c r="I662" s="1">
        <f>IF(C662=1,VLOOKUP(FoxFire!B662,balance!$AF:$AJ,2,FALSE),IF(C662=2,VLOOKUP(B662,balance!$AF:$AJ,3,FALSE),IF(C662=3,VLOOKUP(B662,balance!$AF:$AJ,4,FALSE),IF(C662=4,VLOOKUP(B662,balance!$AF:$AJ,5,FALSE),IF(C662=5,VLOOKUP(B662,balance!$AF:$AK,6,FALSE),0)))))*1000000000000</f>
        <v>1260000000000</v>
      </c>
      <c r="J662">
        <f>VLOOKUP(B662,balance!AU:BD,10,FALSE)</f>
        <v>2652350</v>
      </c>
    </row>
    <row r="663" spans="1:10" x14ac:dyDescent="0.3">
      <c r="A663">
        <v>661</v>
      </c>
      <c r="B663">
        <f t="shared" si="21"/>
        <v>133</v>
      </c>
      <c r="C663">
        <f t="shared" si="20"/>
        <v>2</v>
      </c>
      <c r="D663">
        <v>9026</v>
      </c>
      <c r="E663" s="1">
        <f>IF(C663=1,VLOOKUP(B663,balance!$AU:$AZ,2,FALSE),IF(C663=2,VLOOKUP(B663,balance!$AU:$AZ,3,FALSE),IF(C663=3,VLOOKUP(B663,balance!$AU:$AZ,4,FALSE),IF(C663=4,VLOOKUP(B663,balance!$AU:$AZ,5,FALSE),IF(C663=5,VLOOKUP(B663-1,balance!$AU:$AZ,6,FALSE),0)))))</f>
        <v>3500</v>
      </c>
      <c r="F663">
        <v>53</v>
      </c>
      <c r="G663">
        <f>IF(C663=1,VLOOKUP(FoxFire!B663,balance!$U:$Z,2,FALSE),IF(C663=2,VLOOKUP(B663,balance!$U:$Z,3,FALSE),IF(C663=3,VLOOKUP(B663,balance!$U:$Z,4,FALSE),IF(C663=4,VLOOKUP(B663,balance!$U:$Z,5,FALSE),IF(C663=5,VLOOKUP(B663-1,balance!$U:$Z,6,FALSE),0)))))/100</f>
        <v>2.32E-3</v>
      </c>
      <c r="H663">
        <v>2</v>
      </c>
      <c r="I663" s="1">
        <f>IF(C663=1,VLOOKUP(FoxFire!B663,balance!$AF:$AJ,2,FALSE),IF(C663=2,VLOOKUP(B663,balance!$AF:$AJ,3,FALSE),IF(C663=3,VLOOKUP(B663,balance!$AF:$AJ,4,FALSE),IF(C663=4,VLOOKUP(B663,balance!$AF:$AJ,5,FALSE),IF(C663=5,VLOOKUP(B663,balance!$AF:$AK,6,FALSE),0)))))*1000000000000</f>
        <v>1260000000000</v>
      </c>
      <c r="J663">
        <f>VLOOKUP(B663,balance!AU:BD,10,FALSE)</f>
        <v>2652350</v>
      </c>
    </row>
    <row r="664" spans="1:10" x14ac:dyDescent="0.3">
      <c r="A664">
        <v>662</v>
      </c>
      <c r="B664">
        <f t="shared" si="21"/>
        <v>133</v>
      </c>
      <c r="C664">
        <f t="shared" si="20"/>
        <v>3</v>
      </c>
      <c r="D664">
        <v>9026</v>
      </c>
      <c r="E664" s="1">
        <f>IF(C664=1,VLOOKUP(B664,balance!$AU:$AZ,2,FALSE),IF(C664=2,VLOOKUP(B664,balance!$AU:$AZ,3,FALSE),IF(C664=3,VLOOKUP(B664,balance!$AU:$AZ,4,FALSE),IF(C664=4,VLOOKUP(B664,balance!$AU:$AZ,5,FALSE),IF(C664=5,VLOOKUP(B664-1,balance!$AU:$AZ,6,FALSE),0)))))</f>
        <v>3500</v>
      </c>
      <c r="F664">
        <v>53</v>
      </c>
      <c r="G664">
        <f>IF(C664=1,VLOOKUP(FoxFire!B664,balance!$U:$Z,2,FALSE),IF(C664=2,VLOOKUP(B664,balance!$U:$Z,3,FALSE),IF(C664=3,VLOOKUP(B664,balance!$U:$Z,4,FALSE),IF(C664=4,VLOOKUP(B664,balance!$U:$Z,5,FALSE),IF(C664=5,VLOOKUP(B664-1,balance!$U:$Z,6,FALSE),0)))))/100</f>
        <v>2.32E-3</v>
      </c>
      <c r="H664">
        <v>2</v>
      </c>
      <c r="I664" s="1">
        <f>IF(C664=1,VLOOKUP(FoxFire!B664,balance!$AF:$AJ,2,FALSE),IF(C664=2,VLOOKUP(B664,balance!$AF:$AJ,3,FALSE),IF(C664=3,VLOOKUP(B664,balance!$AF:$AJ,4,FALSE),IF(C664=4,VLOOKUP(B664,balance!$AF:$AJ,5,FALSE),IF(C664=5,VLOOKUP(B664,balance!$AF:$AK,6,FALSE),0)))))*1000000000000</f>
        <v>1260000000000</v>
      </c>
      <c r="J664">
        <f>VLOOKUP(B664,balance!AU:BD,10,FALSE)</f>
        <v>2652350</v>
      </c>
    </row>
    <row r="665" spans="1:10" x14ac:dyDescent="0.3">
      <c r="A665">
        <v>663</v>
      </c>
      <c r="B665">
        <f t="shared" si="21"/>
        <v>133</v>
      </c>
      <c r="C665">
        <f t="shared" si="20"/>
        <v>4</v>
      </c>
      <c r="D665">
        <v>9026</v>
      </c>
      <c r="E665" s="1">
        <f>IF(C665=1,VLOOKUP(B665,balance!$AU:$AZ,2,FALSE),IF(C665=2,VLOOKUP(B665,balance!$AU:$AZ,3,FALSE),IF(C665=3,VLOOKUP(B665,balance!$AU:$AZ,4,FALSE),IF(C665=4,VLOOKUP(B665,balance!$AU:$AZ,5,FALSE),IF(C665=5,VLOOKUP(B665-1,balance!$AU:$AZ,6,FALSE),0)))))</f>
        <v>3500</v>
      </c>
      <c r="F665">
        <v>53</v>
      </c>
      <c r="G665">
        <f>IF(C665=1,VLOOKUP(FoxFire!B665,balance!$U:$Z,2,FALSE),IF(C665=2,VLOOKUP(B665,balance!$U:$Z,3,FALSE),IF(C665=3,VLOOKUP(B665,balance!$U:$Z,4,FALSE),IF(C665=4,VLOOKUP(B665,balance!$U:$Z,5,FALSE),IF(C665=5,VLOOKUP(B665-1,balance!$U:$Z,6,FALSE),0)))))/100</f>
        <v>2.32E-3</v>
      </c>
      <c r="H665">
        <v>2</v>
      </c>
      <c r="I665" s="1">
        <f>IF(C665=1,VLOOKUP(FoxFire!B665,balance!$AF:$AJ,2,FALSE),IF(C665=2,VLOOKUP(B665,balance!$AF:$AJ,3,FALSE),IF(C665=3,VLOOKUP(B665,balance!$AF:$AJ,4,FALSE),IF(C665=4,VLOOKUP(B665,balance!$AF:$AJ,5,FALSE),IF(C665=5,VLOOKUP(B665,balance!$AF:$AK,6,FALSE),0)))))*1000000000000</f>
        <v>1260000000000</v>
      </c>
      <c r="J665">
        <f>VLOOKUP(B665,balance!AU:BD,10,FALSE)</f>
        <v>2652350</v>
      </c>
    </row>
    <row r="666" spans="1:10" x14ac:dyDescent="0.3">
      <c r="A666">
        <v>664</v>
      </c>
      <c r="B666">
        <f t="shared" si="21"/>
        <v>134</v>
      </c>
      <c r="C666">
        <f t="shared" si="20"/>
        <v>5</v>
      </c>
      <c r="D666">
        <v>9026</v>
      </c>
      <c r="E666" s="1">
        <f>IF(C666=1,VLOOKUP(B666,balance!$AU:$AZ,2,FALSE),IF(C666=2,VLOOKUP(B666,balance!$AU:$AZ,3,FALSE),IF(C666=3,VLOOKUP(B666,balance!$AU:$AZ,4,FALSE),IF(C666=4,VLOOKUP(B666,balance!$AU:$AZ,5,FALSE),IF(C666=5,VLOOKUP(B666-1,balance!$AU:$AZ,6,FALSE),0)))))</f>
        <v>43400</v>
      </c>
      <c r="F666">
        <v>53</v>
      </c>
      <c r="G666">
        <f>IF(C666=1,VLOOKUP(FoxFire!B666,balance!$U:$Z,2,FALSE),IF(C666=2,VLOOKUP(B666,balance!$U:$Z,3,FALSE),IF(C666=3,VLOOKUP(B666,balance!$U:$Z,4,FALSE),IF(C666=4,VLOOKUP(B666,balance!$U:$Z,5,FALSE),IF(C666=5,VLOOKUP(B666-1,balance!$U:$Z,6,FALSE),0)))))/100</f>
        <v>137.23050000000001</v>
      </c>
      <c r="H666">
        <v>2</v>
      </c>
      <c r="I666" s="1">
        <f>IF(C666=1,VLOOKUP(FoxFire!B666,balance!$AF:$AJ,2,FALSE),IF(C666=2,VLOOKUP(B666,balance!$AF:$AJ,3,FALSE),IF(C666=3,VLOOKUP(B666,balance!$AF:$AJ,4,FALSE),IF(C666=4,VLOOKUP(B666,balance!$AF:$AJ,5,FALSE),IF(C666=5,VLOOKUP(B666,balance!$AF:$AK,6,FALSE),0)))))*1000000000000</f>
        <v>5100000000000</v>
      </c>
      <c r="J666">
        <f>VLOOKUP(B666,balance!AU:BD,10,FALSE)</f>
        <v>2707920</v>
      </c>
    </row>
    <row r="667" spans="1:10" x14ac:dyDescent="0.3">
      <c r="A667">
        <v>665</v>
      </c>
      <c r="B667">
        <f t="shared" si="21"/>
        <v>134</v>
      </c>
      <c r="C667">
        <f t="shared" si="20"/>
        <v>1</v>
      </c>
      <c r="D667">
        <v>9026</v>
      </c>
      <c r="E667" s="1">
        <f>IF(C667=1,VLOOKUP(B667,balance!$AU:$AZ,2,FALSE),IF(C667=2,VLOOKUP(B667,balance!$AU:$AZ,3,FALSE),IF(C667=3,VLOOKUP(B667,balance!$AU:$AZ,4,FALSE),IF(C667=4,VLOOKUP(B667,balance!$AU:$AZ,5,FALSE),IF(C667=5,VLOOKUP(B667-1,balance!$AU:$AZ,6,FALSE),0)))))</f>
        <v>3500</v>
      </c>
      <c r="F667">
        <v>53</v>
      </c>
      <c r="G667">
        <f>IF(C667=1,VLOOKUP(FoxFire!B667,balance!$U:$Z,2,FALSE),IF(C667=2,VLOOKUP(B667,balance!$U:$Z,3,FALSE),IF(C667=3,VLOOKUP(B667,balance!$U:$Z,4,FALSE),IF(C667=4,VLOOKUP(B667,balance!$U:$Z,5,FALSE),IF(C667=5,VLOOKUP(B667-1,balance!$U:$Z,6,FALSE),0)))))/100</f>
        <v>2.33E-3</v>
      </c>
      <c r="H667">
        <v>2</v>
      </c>
      <c r="I667" s="1">
        <f>IF(C667=1,VLOOKUP(FoxFire!B667,balance!$AF:$AJ,2,FALSE),IF(C667=2,VLOOKUP(B667,balance!$AF:$AJ,3,FALSE),IF(C667=3,VLOOKUP(B667,balance!$AF:$AJ,4,FALSE),IF(C667=4,VLOOKUP(B667,balance!$AF:$AJ,5,FALSE),IF(C667=5,VLOOKUP(B667,balance!$AF:$AK,6,FALSE),0)))))*1000000000000</f>
        <v>1275000000000</v>
      </c>
      <c r="J667">
        <f>VLOOKUP(B667,balance!AU:BD,10,FALSE)</f>
        <v>2707920</v>
      </c>
    </row>
    <row r="668" spans="1:10" x14ac:dyDescent="0.3">
      <c r="A668">
        <v>666</v>
      </c>
      <c r="B668">
        <f t="shared" si="21"/>
        <v>134</v>
      </c>
      <c r="C668">
        <f t="shared" si="20"/>
        <v>2</v>
      </c>
      <c r="D668">
        <v>9026</v>
      </c>
      <c r="E668" s="1">
        <f>IF(C668=1,VLOOKUP(B668,balance!$AU:$AZ,2,FALSE),IF(C668=2,VLOOKUP(B668,balance!$AU:$AZ,3,FALSE),IF(C668=3,VLOOKUP(B668,balance!$AU:$AZ,4,FALSE),IF(C668=4,VLOOKUP(B668,balance!$AU:$AZ,5,FALSE),IF(C668=5,VLOOKUP(B668-1,balance!$AU:$AZ,6,FALSE),0)))))</f>
        <v>3500</v>
      </c>
      <c r="F668">
        <v>53</v>
      </c>
      <c r="G668">
        <f>IF(C668=1,VLOOKUP(FoxFire!B668,balance!$U:$Z,2,FALSE),IF(C668=2,VLOOKUP(B668,balance!$U:$Z,3,FALSE),IF(C668=3,VLOOKUP(B668,balance!$U:$Z,4,FALSE),IF(C668=4,VLOOKUP(B668,balance!$U:$Z,5,FALSE),IF(C668=5,VLOOKUP(B668-1,balance!$U:$Z,6,FALSE),0)))))/100</f>
        <v>2.33E-3</v>
      </c>
      <c r="H668">
        <v>2</v>
      </c>
      <c r="I668" s="1">
        <f>IF(C668=1,VLOOKUP(FoxFire!B668,balance!$AF:$AJ,2,FALSE),IF(C668=2,VLOOKUP(B668,balance!$AF:$AJ,3,FALSE),IF(C668=3,VLOOKUP(B668,balance!$AF:$AJ,4,FALSE),IF(C668=4,VLOOKUP(B668,balance!$AF:$AJ,5,FALSE),IF(C668=5,VLOOKUP(B668,balance!$AF:$AK,6,FALSE),0)))))*1000000000000</f>
        <v>1275000000000</v>
      </c>
      <c r="J668">
        <f>VLOOKUP(B668,balance!AU:BD,10,FALSE)</f>
        <v>2707920</v>
      </c>
    </row>
    <row r="669" spans="1:10" x14ac:dyDescent="0.3">
      <c r="A669">
        <v>667</v>
      </c>
      <c r="B669">
        <f t="shared" si="21"/>
        <v>134</v>
      </c>
      <c r="C669">
        <f t="shared" si="20"/>
        <v>3</v>
      </c>
      <c r="D669">
        <v>9026</v>
      </c>
      <c r="E669" s="1">
        <f>IF(C669=1,VLOOKUP(B669,balance!$AU:$AZ,2,FALSE),IF(C669=2,VLOOKUP(B669,balance!$AU:$AZ,3,FALSE),IF(C669=3,VLOOKUP(B669,balance!$AU:$AZ,4,FALSE),IF(C669=4,VLOOKUP(B669,balance!$AU:$AZ,5,FALSE),IF(C669=5,VLOOKUP(B669-1,balance!$AU:$AZ,6,FALSE),0)))))</f>
        <v>3500</v>
      </c>
      <c r="F669">
        <v>53</v>
      </c>
      <c r="G669">
        <f>IF(C669=1,VLOOKUP(FoxFire!B669,balance!$U:$Z,2,FALSE),IF(C669=2,VLOOKUP(B669,balance!$U:$Z,3,FALSE),IF(C669=3,VLOOKUP(B669,balance!$U:$Z,4,FALSE),IF(C669=4,VLOOKUP(B669,balance!$U:$Z,5,FALSE),IF(C669=5,VLOOKUP(B669-1,balance!$U:$Z,6,FALSE),0)))))/100</f>
        <v>2.33E-3</v>
      </c>
      <c r="H669">
        <v>2</v>
      </c>
      <c r="I669" s="1">
        <f>IF(C669=1,VLOOKUP(FoxFire!B669,balance!$AF:$AJ,2,FALSE),IF(C669=2,VLOOKUP(B669,balance!$AF:$AJ,3,FALSE),IF(C669=3,VLOOKUP(B669,balance!$AF:$AJ,4,FALSE),IF(C669=4,VLOOKUP(B669,balance!$AF:$AJ,5,FALSE),IF(C669=5,VLOOKUP(B669,balance!$AF:$AK,6,FALSE),0)))))*1000000000000</f>
        <v>1275000000000</v>
      </c>
      <c r="J669">
        <f>VLOOKUP(B669,balance!AU:BD,10,FALSE)</f>
        <v>2707920</v>
      </c>
    </row>
    <row r="670" spans="1:10" x14ac:dyDescent="0.3">
      <c r="A670">
        <v>668</v>
      </c>
      <c r="B670">
        <f t="shared" si="21"/>
        <v>134</v>
      </c>
      <c r="C670">
        <f t="shared" si="20"/>
        <v>4</v>
      </c>
      <c r="D670">
        <v>9026</v>
      </c>
      <c r="E670" s="1">
        <f>IF(C670=1,VLOOKUP(B670,balance!$AU:$AZ,2,FALSE),IF(C670=2,VLOOKUP(B670,balance!$AU:$AZ,3,FALSE),IF(C670=3,VLOOKUP(B670,balance!$AU:$AZ,4,FALSE),IF(C670=4,VLOOKUP(B670,balance!$AU:$AZ,5,FALSE),IF(C670=5,VLOOKUP(B670-1,balance!$AU:$AZ,6,FALSE),0)))))</f>
        <v>3500</v>
      </c>
      <c r="F670">
        <v>53</v>
      </c>
      <c r="G670">
        <f>IF(C670=1,VLOOKUP(FoxFire!B670,balance!$U:$Z,2,FALSE),IF(C670=2,VLOOKUP(B670,balance!$U:$Z,3,FALSE),IF(C670=3,VLOOKUP(B670,balance!$U:$Z,4,FALSE),IF(C670=4,VLOOKUP(B670,balance!$U:$Z,5,FALSE),IF(C670=5,VLOOKUP(B670-1,balance!$U:$Z,6,FALSE),0)))))/100</f>
        <v>2.33E-3</v>
      </c>
      <c r="H670">
        <v>2</v>
      </c>
      <c r="I670" s="1">
        <f>IF(C670=1,VLOOKUP(FoxFire!B670,balance!$AF:$AJ,2,FALSE),IF(C670=2,VLOOKUP(B670,balance!$AF:$AJ,3,FALSE),IF(C670=3,VLOOKUP(B670,balance!$AF:$AJ,4,FALSE),IF(C670=4,VLOOKUP(B670,balance!$AF:$AJ,5,FALSE),IF(C670=5,VLOOKUP(B670,balance!$AF:$AK,6,FALSE),0)))))*1000000000000</f>
        <v>1275000000000</v>
      </c>
      <c r="J670">
        <f>VLOOKUP(B670,balance!AU:BD,10,FALSE)</f>
        <v>2707920</v>
      </c>
    </row>
    <row r="671" spans="1:10" x14ac:dyDescent="0.3">
      <c r="A671">
        <v>669</v>
      </c>
      <c r="B671">
        <f t="shared" si="21"/>
        <v>135</v>
      </c>
      <c r="C671">
        <f t="shared" si="20"/>
        <v>5</v>
      </c>
      <c r="D671">
        <v>9026</v>
      </c>
      <c r="E671" s="1">
        <f>IF(C671=1,VLOOKUP(B671,balance!$AU:$AZ,2,FALSE),IF(C671=2,VLOOKUP(B671,balance!$AU:$AZ,3,FALSE),IF(C671=3,VLOOKUP(B671,balance!$AU:$AZ,4,FALSE),IF(C671=4,VLOOKUP(B671,balance!$AU:$AZ,5,FALSE),IF(C671=5,VLOOKUP(B671-1,balance!$AU:$AZ,6,FALSE),0)))))</f>
        <v>43400</v>
      </c>
      <c r="F671">
        <v>53</v>
      </c>
      <c r="G671">
        <f>IF(C671=1,VLOOKUP(FoxFire!B671,balance!$U:$Z,2,FALSE),IF(C671=2,VLOOKUP(B671,balance!$U:$Z,3,FALSE),IF(C671=3,VLOOKUP(B671,balance!$U:$Z,4,FALSE),IF(C671=4,VLOOKUP(B671,balance!$U:$Z,5,FALSE),IF(C671=5,VLOOKUP(B671-1,balance!$U:$Z,6,FALSE),0)))))/100</f>
        <v>140.57849999999999</v>
      </c>
      <c r="H671">
        <v>2</v>
      </c>
      <c r="I671" s="1">
        <f>IF(C671=1,VLOOKUP(FoxFire!B671,balance!$AF:$AJ,2,FALSE),IF(C671=2,VLOOKUP(B671,balance!$AF:$AJ,3,FALSE),IF(C671=3,VLOOKUP(B671,balance!$AF:$AJ,4,FALSE),IF(C671=4,VLOOKUP(B671,balance!$AF:$AJ,5,FALSE),IF(C671=5,VLOOKUP(B671,balance!$AF:$AK,6,FALSE),0)))))*1000000000000</f>
        <v>5160000000000</v>
      </c>
      <c r="J671">
        <f>VLOOKUP(B671,balance!AU:BD,10,FALSE)</f>
        <v>2762200</v>
      </c>
    </row>
    <row r="672" spans="1:10" x14ac:dyDescent="0.3">
      <c r="A672">
        <v>670</v>
      </c>
      <c r="B672">
        <f t="shared" si="21"/>
        <v>135</v>
      </c>
      <c r="C672">
        <f t="shared" si="20"/>
        <v>1</v>
      </c>
      <c r="D672">
        <v>9026</v>
      </c>
      <c r="E672" s="1">
        <f>IF(C672=1,VLOOKUP(B672,balance!$AU:$AZ,2,FALSE),IF(C672=2,VLOOKUP(B672,balance!$AU:$AZ,3,FALSE),IF(C672=3,VLOOKUP(B672,balance!$AU:$AZ,4,FALSE),IF(C672=4,VLOOKUP(B672,balance!$AU:$AZ,5,FALSE),IF(C672=5,VLOOKUP(B672-1,balance!$AU:$AZ,6,FALSE),0)))))</f>
        <v>3500</v>
      </c>
      <c r="F672">
        <v>53</v>
      </c>
      <c r="G672">
        <f>IF(C672=1,VLOOKUP(FoxFire!B672,balance!$U:$Z,2,FALSE),IF(C672=2,VLOOKUP(B672,balance!$U:$Z,3,FALSE),IF(C672=3,VLOOKUP(B672,balance!$U:$Z,4,FALSE),IF(C672=4,VLOOKUP(B672,balance!$U:$Z,5,FALSE),IF(C672=5,VLOOKUP(B672-1,balance!$U:$Z,6,FALSE),0)))))/100</f>
        <v>2.3400000000000001E-3</v>
      </c>
      <c r="H672">
        <v>2</v>
      </c>
      <c r="I672" s="1">
        <f>IF(C672=1,VLOOKUP(FoxFire!B672,balance!$AF:$AJ,2,FALSE),IF(C672=2,VLOOKUP(B672,balance!$AF:$AJ,3,FALSE),IF(C672=3,VLOOKUP(B672,balance!$AF:$AJ,4,FALSE),IF(C672=4,VLOOKUP(B672,balance!$AF:$AJ,5,FALSE),IF(C672=5,VLOOKUP(B672,balance!$AF:$AK,6,FALSE),0)))))*1000000000000</f>
        <v>1290000000000</v>
      </c>
      <c r="J672">
        <f>VLOOKUP(B672,balance!AU:BD,10,FALSE)</f>
        <v>2762200</v>
      </c>
    </row>
    <row r="673" spans="1:10" x14ac:dyDescent="0.3">
      <c r="A673">
        <v>671</v>
      </c>
      <c r="B673">
        <f t="shared" si="21"/>
        <v>135</v>
      </c>
      <c r="C673">
        <f t="shared" si="20"/>
        <v>2</v>
      </c>
      <c r="D673">
        <v>9026</v>
      </c>
      <c r="E673" s="1">
        <f>IF(C673=1,VLOOKUP(B673,balance!$AU:$AZ,2,FALSE),IF(C673=2,VLOOKUP(B673,balance!$AU:$AZ,3,FALSE),IF(C673=3,VLOOKUP(B673,balance!$AU:$AZ,4,FALSE),IF(C673=4,VLOOKUP(B673,balance!$AU:$AZ,5,FALSE),IF(C673=5,VLOOKUP(B673-1,balance!$AU:$AZ,6,FALSE),0)))))</f>
        <v>3500</v>
      </c>
      <c r="F673">
        <v>53</v>
      </c>
      <c r="G673">
        <f>IF(C673=1,VLOOKUP(FoxFire!B673,balance!$U:$Z,2,FALSE),IF(C673=2,VLOOKUP(B673,balance!$U:$Z,3,FALSE),IF(C673=3,VLOOKUP(B673,balance!$U:$Z,4,FALSE),IF(C673=4,VLOOKUP(B673,balance!$U:$Z,5,FALSE),IF(C673=5,VLOOKUP(B673-1,balance!$U:$Z,6,FALSE),0)))))/100</f>
        <v>2.3400000000000001E-3</v>
      </c>
      <c r="H673">
        <v>2</v>
      </c>
      <c r="I673" s="1">
        <f>IF(C673=1,VLOOKUP(FoxFire!B673,balance!$AF:$AJ,2,FALSE),IF(C673=2,VLOOKUP(B673,balance!$AF:$AJ,3,FALSE),IF(C673=3,VLOOKUP(B673,balance!$AF:$AJ,4,FALSE),IF(C673=4,VLOOKUP(B673,balance!$AF:$AJ,5,FALSE),IF(C673=5,VLOOKUP(B673,balance!$AF:$AK,6,FALSE),0)))))*1000000000000</f>
        <v>1290000000000</v>
      </c>
      <c r="J673">
        <f>VLOOKUP(B673,balance!AU:BD,10,FALSE)</f>
        <v>2762200</v>
      </c>
    </row>
    <row r="674" spans="1:10" x14ac:dyDescent="0.3">
      <c r="A674">
        <v>672</v>
      </c>
      <c r="B674">
        <f t="shared" si="21"/>
        <v>135</v>
      </c>
      <c r="C674">
        <f t="shared" si="20"/>
        <v>3</v>
      </c>
      <c r="D674">
        <v>9026</v>
      </c>
      <c r="E674" s="1">
        <f>IF(C674=1,VLOOKUP(B674,balance!$AU:$AZ,2,FALSE),IF(C674=2,VLOOKUP(B674,balance!$AU:$AZ,3,FALSE),IF(C674=3,VLOOKUP(B674,balance!$AU:$AZ,4,FALSE),IF(C674=4,VLOOKUP(B674,balance!$AU:$AZ,5,FALSE),IF(C674=5,VLOOKUP(B674-1,balance!$AU:$AZ,6,FALSE),0)))))</f>
        <v>3500</v>
      </c>
      <c r="F674">
        <v>53</v>
      </c>
      <c r="G674">
        <f>IF(C674=1,VLOOKUP(FoxFire!B674,balance!$U:$Z,2,FALSE),IF(C674=2,VLOOKUP(B674,balance!$U:$Z,3,FALSE),IF(C674=3,VLOOKUP(B674,balance!$U:$Z,4,FALSE),IF(C674=4,VLOOKUP(B674,balance!$U:$Z,5,FALSE),IF(C674=5,VLOOKUP(B674-1,balance!$U:$Z,6,FALSE),0)))))/100</f>
        <v>2.3400000000000001E-3</v>
      </c>
      <c r="H674">
        <v>2</v>
      </c>
      <c r="I674" s="1">
        <f>IF(C674=1,VLOOKUP(FoxFire!B674,balance!$AF:$AJ,2,FALSE),IF(C674=2,VLOOKUP(B674,balance!$AF:$AJ,3,FALSE),IF(C674=3,VLOOKUP(B674,balance!$AF:$AJ,4,FALSE),IF(C674=4,VLOOKUP(B674,balance!$AF:$AJ,5,FALSE),IF(C674=5,VLOOKUP(B674,balance!$AF:$AK,6,FALSE),0)))))*1000000000000</f>
        <v>1290000000000</v>
      </c>
      <c r="J674">
        <f>VLOOKUP(B674,balance!AU:BD,10,FALSE)</f>
        <v>2762200</v>
      </c>
    </row>
    <row r="675" spans="1:10" x14ac:dyDescent="0.3">
      <c r="A675">
        <v>673</v>
      </c>
      <c r="B675">
        <f t="shared" si="21"/>
        <v>135</v>
      </c>
      <c r="C675">
        <f t="shared" si="20"/>
        <v>4</v>
      </c>
      <c r="D675">
        <v>9026</v>
      </c>
      <c r="E675" s="1">
        <f>IF(C675=1,VLOOKUP(B675,balance!$AU:$AZ,2,FALSE),IF(C675=2,VLOOKUP(B675,balance!$AU:$AZ,3,FALSE),IF(C675=3,VLOOKUP(B675,balance!$AU:$AZ,4,FALSE),IF(C675=4,VLOOKUP(B675,balance!$AU:$AZ,5,FALSE),IF(C675=5,VLOOKUP(B675-1,balance!$AU:$AZ,6,FALSE),0)))))</f>
        <v>3500</v>
      </c>
      <c r="F675">
        <v>53</v>
      </c>
      <c r="G675">
        <f>IF(C675=1,VLOOKUP(FoxFire!B675,balance!$U:$Z,2,FALSE),IF(C675=2,VLOOKUP(B675,balance!$U:$Z,3,FALSE),IF(C675=3,VLOOKUP(B675,balance!$U:$Z,4,FALSE),IF(C675=4,VLOOKUP(B675,balance!$U:$Z,5,FALSE),IF(C675=5,VLOOKUP(B675-1,balance!$U:$Z,6,FALSE),0)))))/100</f>
        <v>2.3400000000000001E-3</v>
      </c>
      <c r="H675">
        <v>2</v>
      </c>
      <c r="I675" s="1">
        <f>IF(C675=1,VLOOKUP(FoxFire!B675,balance!$AF:$AJ,2,FALSE),IF(C675=2,VLOOKUP(B675,balance!$AF:$AJ,3,FALSE),IF(C675=3,VLOOKUP(B675,balance!$AF:$AJ,4,FALSE),IF(C675=4,VLOOKUP(B675,balance!$AF:$AJ,5,FALSE),IF(C675=5,VLOOKUP(B675,balance!$AF:$AK,6,FALSE),0)))))*1000000000000</f>
        <v>1290000000000</v>
      </c>
      <c r="J675">
        <f>VLOOKUP(B675,balance!AU:BD,10,FALSE)</f>
        <v>2762200</v>
      </c>
    </row>
    <row r="676" spans="1:10" x14ac:dyDescent="0.3">
      <c r="A676">
        <v>674</v>
      </c>
      <c r="B676">
        <f t="shared" si="21"/>
        <v>136</v>
      </c>
      <c r="C676">
        <f t="shared" si="20"/>
        <v>5</v>
      </c>
      <c r="D676">
        <v>9026</v>
      </c>
      <c r="E676" s="1">
        <f>IF(C676=1,VLOOKUP(B676,balance!$AU:$AZ,2,FALSE),IF(C676=2,VLOOKUP(B676,balance!$AU:$AZ,3,FALSE),IF(C676=3,VLOOKUP(B676,balance!$AU:$AZ,4,FALSE),IF(C676=4,VLOOKUP(B676,balance!$AU:$AZ,5,FALSE),IF(C676=5,VLOOKUP(B676-1,balance!$AU:$AZ,6,FALSE),0)))))</f>
        <v>46200</v>
      </c>
      <c r="F676">
        <v>53</v>
      </c>
      <c r="G676">
        <f>IF(C676=1,VLOOKUP(FoxFire!B676,balance!$U:$Z,2,FALSE),IF(C676=2,VLOOKUP(B676,balance!$U:$Z,3,FALSE),IF(C676=3,VLOOKUP(B676,balance!$U:$Z,4,FALSE),IF(C676=4,VLOOKUP(B676,balance!$U:$Z,5,FALSE),IF(C676=5,VLOOKUP(B676-1,balance!$U:$Z,6,FALSE),0)))))/100</f>
        <v>144.00540000000001</v>
      </c>
      <c r="H676">
        <v>2</v>
      </c>
      <c r="I676" s="1">
        <f>IF(C676=1,VLOOKUP(FoxFire!B676,balance!$AF:$AJ,2,FALSE),IF(C676=2,VLOOKUP(B676,balance!$AF:$AJ,3,FALSE),IF(C676=3,VLOOKUP(B676,balance!$AF:$AJ,4,FALSE),IF(C676=4,VLOOKUP(B676,balance!$AF:$AJ,5,FALSE),IF(C676=5,VLOOKUP(B676,balance!$AF:$AK,6,FALSE),0)))))*1000000000000</f>
        <v>5220000000000</v>
      </c>
      <c r="J676">
        <f>VLOOKUP(B676,balance!AU:BD,10,FALSE)</f>
        <v>2818000</v>
      </c>
    </row>
    <row r="677" spans="1:10" x14ac:dyDescent="0.3">
      <c r="A677">
        <v>675</v>
      </c>
      <c r="B677">
        <f t="shared" si="21"/>
        <v>136</v>
      </c>
      <c r="C677">
        <f t="shared" si="20"/>
        <v>1</v>
      </c>
      <c r="D677">
        <v>9026</v>
      </c>
      <c r="E677" s="1">
        <f>IF(C677=1,VLOOKUP(B677,balance!$AU:$AZ,2,FALSE),IF(C677=2,VLOOKUP(B677,balance!$AU:$AZ,3,FALSE),IF(C677=3,VLOOKUP(B677,balance!$AU:$AZ,4,FALSE),IF(C677=4,VLOOKUP(B677,balance!$AU:$AZ,5,FALSE),IF(C677=5,VLOOKUP(B677-1,balance!$AU:$AZ,6,FALSE),0)))))</f>
        <v>3500</v>
      </c>
      <c r="F677">
        <v>53</v>
      </c>
      <c r="G677">
        <f>IF(C677=1,VLOOKUP(FoxFire!B677,balance!$U:$Z,2,FALSE),IF(C677=2,VLOOKUP(B677,balance!$U:$Z,3,FALSE),IF(C677=3,VLOOKUP(B677,balance!$U:$Z,4,FALSE),IF(C677=4,VLOOKUP(B677,balance!$U:$Z,5,FALSE),IF(C677=5,VLOOKUP(B677-1,balance!$U:$Z,6,FALSE),0)))))/100</f>
        <v>2.3499999999999997E-3</v>
      </c>
      <c r="H677">
        <v>2</v>
      </c>
      <c r="I677" s="1">
        <f>IF(C677=1,VLOOKUP(FoxFire!B677,balance!$AF:$AJ,2,FALSE),IF(C677=2,VLOOKUP(B677,balance!$AF:$AJ,3,FALSE),IF(C677=3,VLOOKUP(B677,balance!$AF:$AJ,4,FALSE),IF(C677=4,VLOOKUP(B677,balance!$AF:$AJ,5,FALSE),IF(C677=5,VLOOKUP(B677,balance!$AF:$AK,6,FALSE),0)))))*1000000000000</f>
        <v>1305000000000</v>
      </c>
      <c r="J677">
        <f>VLOOKUP(B677,balance!AU:BD,10,FALSE)</f>
        <v>2818000</v>
      </c>
    </row>
    <row r="678" spans="1:10" x14ac:dyDescent="0.3">
      <c r="A678">
        <v>676</v>
      </c>
      <c r="B678">
        <f t="shared" si="21"/>
        <v>136</v>
      </c>
      <c r="C678">
        <f t="shared" si="20"/>
        <v>2</v>
      </c>
      <c r="D678">
        <v>9026</v>
      </c>
      <c r="E678" s="1">
        <f>IF(C678=1,VLOOKUP(B678,balance!$AU:$AZ,2,FALSE),IF(C678=2,VLOOKUP(B678,balance!$AU:$AZ,3,FALSE),IF(C678=3,VLOOKUP(B678,balance!$AU:$AZ,4,FALSE),IF(C678=4,VLOOKUP(B678,balance!$AU:$AZ,5,FALSE),IF(C678=5,VLOOKUP(B678-1,balance!$AU:$AZ,6,FALSE),0)))))</f>
        <v>3500</v>
      </c>
      <c r="F678">
        <v>53</v>
      </c>
      <c r="G678">
        <f>IF(C678=1,VLOOKUP(FoxFire!B678,balance!$U:$Z,2,FALSE),IF(C678=2,VLOOKUP(B678,balance!$U:$Z,3,FALSE),IF(C678=3,VLOOKUP(B678,balance!$U:$Z,4,FALSE),IF(C678=4,VLOOKUP(B678,balance!$U:$Z,5,FALSE),IF(C678=5,VLOOKUP(B678-1,balance!$U:$Z,6,FALSE),0)))))/100</f>
        <v>2.3499999999999997E-3</v>
      </c>
      <c r="H678">
        <v>2</v>
      </c>
      <c r="I678" s="1">
        <f>IF(C678=1,VLOOKUP(FoxFire!B678,balance!$AF:$AJ,2,FALSE),IF(C678=2,VLOOKUP(B678,balance!$AF:$AJ,3,FALSE),IF(C678=3,VLOOKUP(B678,balance!$AF:$AJ,4,FALSE),IF(C678=4,VLOOKUP(B678,balance!$AF:$AJ,5,FALSE),IF(C678=5,VLOOKUP(B678,balance!$AF:$AK,6,FALSE),0)))))*1000000000000</f>
        <v>1305000000000</v>
      </c>
      <c r="J678">
        <f>VLOOKUP(B678,balance!AU:BD,10,FALSE)</f>
        <v>2818000</v>
      </c>
    </row>
    <row r="679" spans="1:10" x14ac:dyDescent="0.3">
      <c r="A679">
        <v>677</v>
      </c>
      <c r="B679">
        <f t="shared" si="21"/>
        <v>136</v>
      </c>
      <c r="C679">
        <f t="shared" si="20"/>
        <v>3</v>
      </c>
      <c r="D679">
        <v>9026</v>
      </c>
      <c r="E679" s="1">
        <f>IF(C679=1,VLOOKUP(B679,balance!$AU:$AZ,2,FALSE),IF(C679=2,VLOOKUP(B679,balance!$AU:$AZ,3,FALSE),IF(C679=3,VLOOKUP(B679,balance!$AU:$AZ,4,FALSE),IF(C679=4,VLOOKUP(B679,balance!$AU:$AZ,5,FALSE),IF(C679=5,VLOOKUP(B679-1,balance!$AU:$AZ,6,FALSE),0)))))</f>
        <v>3500</v>
      </c>
      <c r="F679">
        <v>53</v>
      </c>
      <c r="G679">
        <f>IF(C679=1,VLOOKUP(FoxFire!B679,balance!$U:$Z,2,FALSE),IF(C679=2,VLOOKUP(B679,balance!$U:$Z,3,FALSE),IF(C679=3,VLOOKUP(B679,balance!$U:$Z,4,FALSE),IF(C679=4,VLOOKUP(B679,balance!$U:$Z,5,FALSE),IF(C679=5,VLOOKUP(B679-1,balance!$U:$Z,6,FALSE),0)))))/100</f>
        <v>2.3499999999999997E-3</v>
      </c>
      <c r="H679">
        <v>2</v>
      </c>
      <c r="I679" s="1">
        <f>IF(C679=1,VLOOKUP(FoxFire!B679,balance!$AF:$AJ,2,FALSE),IF(C679=2,VLOOKUP(B679,balance!$AF:$AJ,3,FALSE),IF(C679=3,VLOOKUP(B679,balance!$AF:$AJ,4,FALSE),IF(C679=4,VLOOKUP(B679,balance!$AF:$AJ,5,FALSE),IF(C679=5,VLOOKUP(B679,balance!$AF:$AK,6,FALSE),0)))))*1000000000000</f>
        <v>1305000000000</v>
      </c>
      <c r="J679">
        <f>VLOOKUP(B679,balance!AU:BD,10,FALSE)</f>
        <v>2818000</v>
      </c>
    </row>
    <row r="680" spans="1:10" x14ac:dyDescent="0.3">
      <c r="A680">
        <v>678</v>
      </c>
      <c r="B680">
        <f t="shared" si="21"/>
        <v>136</v>
      </c>
      <c r="C680">
        <f t="shared" si="20"/>
        <v>4</v>
      </c>
      <c r="D680">
        <v>9026</v>
      </c>
      <c r="E680" s="1">
        <f>IF(C680=1,VLOOKUP(B680,balance!$AU:$AZ,2,FALSE),IF(C680=2,VLOOKUP(B680,balance!$AU:$AZ,3,FALSE),IF(C680=3,VLOOKUP(B680,balance!$AU:$AZ,4,FALSE),IF(C680=4,VLOOKUP(B680,balance!$AU:$AZ,5,FALSE),IF(C680=5,VLOOKUP(B680-1,balance!$AU:$AZ,6,FALSE),0)))))</f>
        <v>3500</v>
      </c>
      <c r="F680">
        <v>53</v>
      </c>
      <c r="G680">
        <f>IF(C680=1,VLOOKUP(FoxFire!B680,balance!$U:$Z,2,FALSE),IF(C680=2,VLOOKUP(B680,balance!$U:$Z,3,FALSE),IF(C680=3,VLOOKUP(B680,balance!$U:$Z,4,FALSE),IF(C680=4,VLOOKUP(B680,balance!$U:$Z,5,FALSE),IF(C680=5,VLOOKUP(B680-1,balance!$U:$Z,6,FALSE),0)))))/100</f>
        <v>2.3499999999999997E-3</v>
      </c>
      <c r="H680">
        <v>2</v>
      </c>
      <c r="I680" s="1">
        <f>IF(C680=1,VLOOKUP(FoxFire!B680,balance!$AF:$AJ,2,FALSE),IF(C680=2,VLOOKUP(B680,balance!$AF:$AJ,3,FALSE),IF(C680=3,VLOOKUP(B680,balance!$AF:$AJ,4,FALSE),IF(C680=4,VLOOKUP(B680,balance!$AF:$AJ,5,FALSE),IF(C680=5,VLOOKUP(B680,balance!$AF:$AK,6,FALSE),0)))))*1000000000000</f>
        <v>1305000000000</v>
      </c>
      <c r="J680">
        <f>VLOOKUP(B680,balance!AU:BD,10,FALSE)</f>
        <v>2818000</v>
      </c>
    </row>
    <row r="681" spans="1:10" x14ac:dyDescent="0.3">
      <c r="A681">
        <v>679</v>
      </c>
      <c r="B681">
        <f t="shared" si="21"/>
        <v>137</v>
      </c>
      <c r="C681">
        <f t="shared" si="20"/>
        <v>5</v>
      </c>
      <c r="D681">
        <v>9026</v>
      </c>
      <c r="E681" s="1">
        <f>IF(C681=1,VLOOKUP(B681,balance!$AU:$AZ,2,FALSE),IF(C681=2,VLOOKUP(B681,balance!$AU:$AZ,3,FALSE),IF(C681=3,VLOOKUP(B681,balance!$AU:$AZ,4,FALSE),IF(C681=4,VLOOKUP(B681,balance!$AU:$AZ,5,FALSE),IF(C681=5,VLOOKUP(B681-1,balance!$AU:$AZ,6,FALSE),0)))))</f>
        <v>46200</v>
      </c>
      <c r="F681">
        <v>53</v>
      </c>
      <c r="G681">
        <f>IF(C681=1,VLOOKUP(FoxFire!B681,balance!$U:$Z,2,FALSE),IF(C681=2,VLOOKUP(B681,balance!$U:$Z,3,FALSE),IF(C681=3,VLOOKUP(B681,balance!$U:$Z,4,FALSE),IF(C681=4,VLOOKUP(B681,balance!$U:$Z,5,FALSE),IF(C681=5,VLOOKUP(B681-1,balance!$U:$Z,6,FALSE),0)))))/100</f>
        <v>147.51329999999999</v>
      </c>
      <c r="H681">
        <v>2</v>
      </c>
      <c r="I681" s="1">
        <f>IF(C681=1,VLOOKUP(FoxFire!B681,balance!$AF:$AJ,2,FALSE),IF(C681=2,VLOOKUP(B681,balance!$AF:$AJ,3,FALSE),IF(C681=3,VLOOKUP(B681,balance!$AF:$AJ,4,FALSE),IF(C681=4,VLOOKUP(B681,balance!$AF:$AJ,5,FALSE),IF(C681=5,VLOOKUP(B681,balance!$AF:$AK,6,FALSE),0)))))*1000000000000</f>
        <v>5280000000000</v>
      </c>
      <c r="J681">
        <f>VLOOKUP(B681,balance!AU:BD,10,FALSE)</f>
        <v>2875330</v>
      </c>
    </row>
    <row r="682" spans="1:10" x14ac:dyDescent="0.3">
      <c r="A682">
        <v>680</v>
      </c>
      <c r="B682">
        <f t="shared" si="21"/>
        <v>137</v>
      </c>
      <c r="C682">
        <f t="shared" si="20"/>
        <v>1</v>
      </c>
      <c r="D682">
        <v>9026</v>
      </c>
      <c r="E682" s="1">
        <f>IF(C682=1,VLOOKUP(B682,balance!$AU:$AZ,2,FALSE),IF(C682=2,VLOOKUP(B682,balance!$AU:$AZ,3,FALSE),IF(C682=3,VLOOKUP(B682,balance!$AU:$AZ,4,FALSE),IF(C682=4,VLOOKUP(B682,balance!$AU:$AZ,5,FALSE),IF(C682=5,VLOOKUP(B682-1,balance!$AU:$AZ,6,FALSE),0)))))</f>
        <v>3500</v>
      </c>
      <c r="F682">
        <v>53</v>
      </c>
      <c r="G682">
        <f>IF(C682=1,VLOOKUP(FoxFire!B682,balance!$U:$Z,2,FALSE),IF(C682=2,VLOOKUP(B682,balance!$U:$Z,3,FALSE),IF(C682=3,VLOOKUP(B682,balance!$U:$Z,4,FALSE),IF(C682=4,VLOOKUP(B682,balance!$U:$Z,5,FALSE),IF(C682=5,VLOOKUP(B682-1,balance!$U:$Z,6,FALSE),0)))))/100</f>
        <v>2.3599999999999997E-3</v>
      </c>
      <c r="H682">
        <v>2</v>
      </c>
      <c r="I682" s="1">
        <f>IF(C682=1,VLOOKUP(FoxFire!B682,balance!$AF:$AJ,2,FALSE),IF(C682=2,VLOOKUP(B682,balance!$AF:$AJ,3,FALSE),IF(C682=3,VLOOKUP(B682,balance!$AF:$AJ,4,FALSE),IF(C682=4,VLOOKUP(B682,balance!$AF:$AJ,5,FALSE),IF(C682=5,VLOOKUP(B682,balance!$AF:$AK,6,FALSE),0)))))*1000000000000</f>
        <v>1320000000000</v>
      </c>
      <c r="J682">
        <f>VLOOKUP(B682,balance!AU:BD,10,FALSE)</f>
        <v>2875330</v>
      </c>
    </row>
    <row r="683" spans="1:10" x14ac:dyDescent="0.3">
      <c r="A683">
        <v>681</v>
      </c>
      <c r="B683">
        <f t="shared" si="21"/>
        <v>137</v>
      </c>
      <c r="C683">
        <f t="shared" si="20"/>
        <v>2</v>
      </c>
      <c r="D683">
        <v>9026</v>
      </c>
      <c r="E683" s="1">
        <f>IF(C683=1,VLOOKUP(B683,balance!$AU:$AZ,2,FALSE),IF(C683=2,VLOOKUP(B683,balance!$AU:$AZ,3,FALSE),IF(C683=3,VLOOKUP(B683,balance!$AU:$AZ,4,FALSE),IF(C683=4,VLOOKUP(B683,balance!$AU:$AZ,5,FALSE),IF(C683=5,VLOOKUP(B683-1,balance!$AU:$AZ,6,FALSE),0)))))</f>
        <v>3500</v>
      </c>
      <c r="F683">
        <v>53</v>
      </c>
      <c r="G683">
        <f>IF(C683=1,VLOOKUP(FoxFire!B683,balance!$U:$Z,2,FALSE),IF(C683=2,VLOOKUP(B683,balance!$U:$Z,3,FALSE),IF(C683=3,VLOOKUP(B683,balance!$U:$Z,4,FALSE),IF(C683=4,VLOOKUP(B683,balance!$U:$Z,5,FALSE),IF(C683=5,VLOOKUP(B683-1,balance!$U:$Z,6,FALSE),0)))))/100</f>
        <v>2.3599999999999997E-3</v>
      </c>
      <c r="H683">
        <v>2</v>
      </c>
      <c r="I683" s="1">
        <f>IF(C683=1,VLOOKUP(FoxFire!B683,balance!$AF:$AJ,2,FALSE),IF(C683=2,VLOOKUP(B683,balance!$AF:$AJ,3,FALSE),IF(C683=3,VLOOKUP(B683,balance!$AF:$AJ,4,FALSE),IF(C683=4,VLOOKUP(B683,balance!$AF:$AJ,5,FALSE),IF(C683=5,VLOOKUP(B683,balance!$AF:$AK,6,FALSE),0)))))*1000000000000</f>
        <v>1320000000000</v>
      </c>
      <c r="J683">
        <f>VLOOKUP(B683,balance!AU:BD,10,FALSE)</f>
        <v>2875330</v>
      </c>
    </row>
    <row r="684" spans="1:10" x14ac:dyDescent="0.3">
      <c r="A684">
        <v>682</v>
      </c>
      <c r="B684">
        <f t="shared" si="21"/>
        <v>137</v>
      </c>
      <c r="C684">
        <f t="shared" si="20"/>
        <v>3</v>
      </c>
      <c r="D684">
        <v>9026</v>
      </c>
      <c r="E684" s="1">
        <f>IF(C684=1,VLOOKUP(B684,balance!$AU:$AZ,2,FALSE),IF(C684=2,VLOOKUP(B684,balance!$AU:$AZ,3,FALSE),IF(C684=3,VLOOKUP(B684,balance!$AU:$AZ,4,FALSE),IF(C684=4,VLOOKUP(B684,balance!$AU:$AZ,5,FALSE),IF(C684=5,VLOOKUP(B684-1,balance!$AU:$AZ,6,FALSE),0)))))</f>
        <v>3500</v>
      </c>
      <c r="F684">
        <v>53</v>
      </c>
      <c r="G684">
        <f>IF(C684=1,VLOOKUP(FoxFire!B684,balance!$U:$Z,2,FALSE),IF(C684=2,VLOOKUP(B684,balance!$U:$Z,3,FALSE),IF(C684=3,VLOOKUP(B684,balance!$U:$Z,4,FALSE),IF(C684=4,VLOOKUP(B684,balance!$U:$Z,5,FALSE),IF(C684=5,VLOOKUP(B684-1,balance!$U:$Z,6,FALSE),0)))))/100</f>
        <v>2.3599999999999997E-3</v>
      </c>
      <c r="H684">
        <v>2</v>
      </c>
      <c r="I684" s="1">
        <f>IF(C684=1,VLOOKUP(FoxFire!B684,balance!$AF:$AJ,2,FALSE),IF(C684=2,VLOOKUP(B684,balance!$AF:$AJ,3,FALSE),IF(C684=3,VLOOKUP(B684,balance!$AF:$AJ,4,FALSE),IF(C684=4,VLOOKUP(B684,balance!$AF:$AJ,5,FALSE),IF(C684=5,VLOOKUP(B684,balance!$AF:$AK,6,FALSE),0)))))*1000000000000</f>
        <v>1320000000000</v>
      </c>
      <c r="J684">
        <f>VLOOKUP(B684,balance!AU:BD,10,FALSE)</f>
        <v>2875330</v>
      </c>
    </row>
    <row r="685" spans="1:10" x14ac:dyDescent="0.3">
      <c r="A685">
        <v>683</v>
      </c>
      <c r="B685">
        <f t="shared" si="21"/>
        <v>137</v>
      </c>
      <c r="C685">
        <f t="shared" si="20"/>
        <v>4</v>
      </c>
      <c r="D685">
        <v>9026</v>
      </c>
      <c r="E685" s="1">
        <f>IF(C685=1,VLOOKUP(B685,balance!$AU:$AZ,2,FALSE),IF(C685=2,VLOOKUP(B685,balance!$AU:$AZ,3,FALSE),IF(C685=3,VLOOKUP(B685,balance!$AU:$AZ,4,FALSE),IF(C685=4,VLOOKUP(B685,balance!$AU:$AZ,5,FALSE),IF(C685=5,VLOOKUP(B685-1,balance!$AU:$AZ,6,FALSE),0)))))</f>
        <v>3500</v>
      </c>
      <c r="F685">
        <v>53</v>
      </c>
      <c r="G685">
        <f>IF(C685=1,VLOOKUP(FoxFire!B685,balance!$U:$Z,2,FALSE),IF(C685=2,VLOOKUP(B685,balance!$U:$Z,3,FALSE),IF(C685=3,VLOOKUP(B685,balance!$U:$Z,4,FALSE),IF(C685=4,VLOOKUP(B685,balance!$U:$Z,5,FALSE),IF(C685=5,VLOOKUP(B685-1,balance!$U:$Z,6,FALSE),0)))))/100</f>
        <v>2.3599999999999997E-3</v>
      </c>
      <c r="H685">
        <v>2</v>
      </c>
      <c r="I685" s="1">
        <f>IF(C685=1,VLOOKUP(FoxFire!B685,balance!$AF:$AJ,2,FALSE),IF(C685=2,VLOOKUP(B685,balance!$AF:$AJ,3,FALSE),IF(C685=3,VLOOKUP(B685,balance!$AF:$AJ,4,FALSE),IF(C685=4,VLOOKUP(B685,balance!$AF:$AJ,5,FALSE),IF(C685=5,VLOOKUP(B685,balance!$AF:$AK,6,FALSE),0)))))*1000000000000</f>
        <v>1320000000000</v>
      </c>
      <c r="J685">
        <f>VLOOKUP(B685,balance!AU:BD,10,FALSE)</f>
        <v>2875330</v>
      </c>
    </row>
    <row r="686" spans="1:10" x14ac:dyDescent="0.3">
      <c r="A686">
        <v>684</v>
      </c>
      <c r="B686">
        <f t="shared" si="21"/>
        <v>138</v>
      </c>
      <c r="C686">
        <f t="shared" si="20"/>
        <v>5</v>
      </c>
      <c r="D686">
        <v>9026</v>
      </c>
      <c r="E686" s="1">
        <f>IF(C686=1,VLOOKUP(B686,balance!$AU:$AZ,2,FALSE),IF(C686=2,VLOOKUP(B686,balance!$AU:$AZ,3,FALSE),IF(C686=3,VLOOKUP(B686,balance!$AU:$AZ,4,FALSE),IF(C686=4,VLOOKUP(B686,balance!$AU:$AZ,5,FALSE),IF(C686=5,VLOOKUP(B686-1,balance!$AU:$AZ,6,FALSE),0)))))</f>
        <v>46200</v>
      </c>
      <c r="F686">
        <v>53</v>
      </c>
      <c r="G686">
        <f>IF(C686=1,VLOOKUP(FoxFire!B686,balance!$U:$Z,2,FALSE),IF(C686=2,VLOOKUP(B686,balance!$U:$Z,3,FALSE),IF(C686=3,VLOOKUP(B686,balance!$U:$Z,4,FALSE),IF(C686=4,VLOOKUP(B686,balance!$U:$Z,5,FALSE),IF(C686=5,VLOOKUP(B686-1,balance!$U:$Z,6,FALSE),0)))))/100</f>
        <v>151.10380000000001</v>
      </c>
      <c r="H686">
        <v>2</v>
      </c>
      <c r="I686" s="1">
        <f>IF(C686=1,VLOOKUP(FoxFire!B686,balance!$AF:$AJ,2,FALSE),IF(C686=2,VLOOKUP(B686,balance!$AF:$AJ,3,FALSE),IF(C686=3,VLOOKUP(B686,balance!$AF:$AJ,4,FALSE),IF(C686=4,VLOOKUP(B686,balance!$AF:$AJ,5,FALSE),IF(C686=5,VLOOKUP(B686,balance!$AF:$AK,6,FALSE),0)))))*1000000000000</f>
        <v>5340000000000</v>
      </c>
      <c r="J686">
        <f>VLOOKUP(B686,balance!AU:BD,10,FALSE)</f>
        <v>2934200</v>
      </c>
    </row>
    <row r="687" spans="1:10" x14ac:dyDescent="0.3">
      <c r="A687">
        <v>685</v>
      </c>
      <c r="B687">
        <f t="shared" si="21"/>
        <v>138</v>
      </c>
      <c r="C687">
        <f t="shared" si="20"/>
        <v>1</v>
      </c>
      <c r="D687">
        <v>9026</v>
      </c>
      <c r="E687" s="1">
        <f>IF(C687=1,VLOOKUP(B687,balance!$AU:$AZ,2,FALSE),IF(C687=2,VLOOKUP(B687,balance!$AU:$AZ,3,FALSE),IF(C687=3,VLOOKUP(B687,balance!$AU:$AZ,4,FALSE),IF(C687=4,VLOOKUP(B687,balance!$AU:$AZ,5,FALSE),IF(C687=5,VLOOKUP(B687-1,balance!$AU:$AZ,6,FALSE),0)))))</f>
        <v>3500</v>
      </c>
      <c r="F687">
        <v>53</v>
      </c>
      <c r="G687">
        <f>IF(C687=1,VLOOKUP(FoxFire!B687,balance!$U:$Z,2,FALSE),IF(C687=2,VLOOKUP(B687,balance!$U:$Z,3,FALSE),IF(C687=3,VLOOKUP(B687,balance!$U:$Z,4,FALSE),IF(C687=4,VLOOKUP(B687,balance!$U:$Z,5,FALSE),IF(C687=5,VLOOKUP(B687-1,balance!$U:$Z,6,FALSE),0)))))/100</f>
        <v>2.3699999999999997E-3</v>
      </c>
      <c r="H687">
        <v>2</v>
      </c>
      <c r="I687" s="1">
        <f>IF(C687=1,VLOOKUP(FoxFire!B687,balance!$AF:$AJ,2,FALSE),IF(C687=2,VLOOKUP(B687,balance!$AF:$AJ,3,FALSE),IF(C687=3,VLOOKUP(B687,balance!$AF:$AJ,4,FALSE),IF(C687=4,VLOOKUP(B687,balance!$AF:$AJ,5,FALSE),IF(C687=5,VLOOKUP(B687,balance!$AF:$AK,6,FALSE),0)))))*1000000000000</f>
        <v>1335000000000</v>
      </c>
      <c r="J687">
        <f>VLOOKUP(B687,balance!AU:BD,10,FALSE)</f>
        <v>2934200</v>
      </c>
    </row>
    <row r="688" spans="1:10" x14ac:dyDescent="0.3">
      <c r="A688">
        <v>686</v>
      </c>
      <c r="B688">
        <f t="shared" si="21"/>
        <v>138</v>
      </c>
      <c r="C688">
        <f t="shared" si="20"/>
        <v>2</v>
      </c>
      <c r="D688">
        <v>9026</v>
      </c>
      <c r="E688" s="1">
        <f>IF(C688=1,VLOOKUP(B688,balance!$AU:$AZ,2,FALSE),IF(C688=2,VLOOKUP(B688,balance!$AU:$AZ,3,FALSE),IF(C688=3,VLOOKUP(B688,balance!$AU:$AZ,4,FALSE),IF(C688=4,VLOOKUP(B688,balance!$AU:$AZ,5,FALSE),IF(C688=5,VLOOKUP(B688-1,balance!$AU:$AZ,6,FALSE),0)))))</f>
        <v>3500</v>
      </c>
      <c r="F688">
        <v>53</v>
      </c>
      <c r="G688">
        <f>IF(C688=1,VLOOKUP(FoxFire!B688,balance!$U:$Z,2,FALSE),IF(C688=2,VLOOKUP(B688,balance!$U:$Z,3,FALSE),IF(C688=3,VLOOKUP(B688,balance!$U:$Z,4,FALSE),IF(C688=4,VLOOKUP(B688,balance!$U:$Z,5,FALSE),IF(C688=5,VLOOKUP(B688-1,balance!$U:$Z,6,FALSE),0)))))/100</f>
        <v>2.3699999999999997E-3</v>
      </c>
      <c r="H688">
        <v>2</v>
      </c>
      <c r="I688" s="1">
        <f>IF(C688=1,VLOOKUP(FoxFire!B688,balance!$AF:$AJ,2,FALSE),IF(C688=2,VLOOKUP(B688,balance!$AF:$AJ,3,FALSE),IF(C688=3,VLOOKUP(B688,balance!$AF:$AJ,4,FALSE),IF(C688=4,VLOOKUP(B688,balance!$AF:$AJ,5,FALSE),IF(C688=5,VLOOKUP(B688,balance!$AF:$AK,6,FALSE),0)))))*1000000000000</f>
        <v>1335000000000</v>
      </c>
      <c r="J688">
        <f>VLOOKUP(B688,balance!AU:BD,10,FALSE)</f>
        <v>2934200</v>
      </c>
    </row>
    <row r="689" spans="1:10" x14ac:dyDescent="0.3">
      <c r="A689">
        <v>687</v>
      </c>
      <c r="B689">
        <f t="shared" si="21"/>
        <v>138</v>
      </c>
      <c r="C689">
        <f t="shared" si="20"/>
        <v>3</v>
      </c>
      <c r="D689">
        <v>9026</v>
      </c>
      <c r="E689" s="1">
        <f>IF(C689=1,VLOOKUP(B689,balance!$AU:$AZ,2,FALSE),IF(C689=2,VLOOKUP(B689,balance!$AU:$AZ,3,FALSE),IF(C689=3,VLOOKUP(B689,balance!$AU:$AZ,4,FALSE),IF(C689=4,VLOOKUP(B689,balance!$AU:$AZ,5,FALSE),IF(C689=5,VLOOKUP(B689-1,balance!$AU:$AZ,6,FALSE),0)))))</f>
        <v>3500</v>
      </c>
      <c r="F689">
        <v>53</v>
      </c>
      <c r="G689">
        <f>IF(C689=1,VLOOKUP(FoxFire!B689,balance!$U:$Z,2,FALSE),IF(C689=2,VLOOKUP(B689,balance!$U:$Z,3,FALSE),IF(C689=3,VLOOKUP(B689,balance!$U:$Z,4,FALSE),IF(C689=4,VLOOKUP(B689,balance!$U:$Z,5,FALSE),IF(C689=5,VLOOKUP(B689-1,balance!$U:$Z,6,FALSE),0)))))/100</f>
        <v>2.3699999999999997E-3</v>
      </c>
      <c r="H689">
        <v>2</v>
      </c>
      <c r="I689" s="1">
        <f>IF(C689=1,VLOOKUP(FoxFire!B689,balance!$AF:$AJ,2,FALSE),IF(C689=2,VLOOKUP(B689,balance!$AF:$AJ,3,FALSE),IF(C689=3,VLOOKUP(B689,balance!$AF:$AJ,4,FALSE),IF(C689=4,VLOOKUP(B689,balance!$AF:$AJ,5,FALSE),IF(C689=5,VLOOKUP(B689,balance!$AF:$AK,6,FALSE),0)))))*1000000000000</f>
        <v>1335000000000</v>
      </c>
      <c r="J689">
        <f>VLOOKUP(B689,balance!AU:BD,10,FALSE)</f>
        <v>2934200</v>
      </c>
    </row>
    <row r="690" spans="1:10" x14ac:dyDescent="0.3">
      <c r="A690">
        <v>688</v>
      </c>
      <c r="B690">
        <f t="shared" si="21"/>
        <v>138</v>
      </c>
      <c r="C690">
        <f t="shared" si="20"/>
        <v>4</v>
      </c>
      <c r="D690">
        <v>9026</v>
      </c>
      <c r="E690" s="1">
        <f>IF(C690=1,VLOOKUP(B690,balance!$AU:$AZ,2,FALSE),IF(C690=2,VLOOKUP(B690,balance!$AU:$AZ,3,FALSE),IF(C690=3,VLOOKUP(B690,balance!$AU:$AZ,4,FALSE),IF(C690=4,VLOOKUP(B690,balance!$AU:$AZ,5,FALSE),IF(C690=5,VLOOKUP(B690-1,balance!$AU:$AZ,6,FALSE),0)))))</f>
        <v>3500</v>
      </c>
      <c r="F690">
        <v>53</v>
      </c>
      <c r="G690">
        <f>IF(C690=1,VLOOKUP(FoxFire!B690,balance!$U:$Z,2,FALSE),IF(C690=2,VLOOKUP(B690,balance!$U:$Z,3,FALSE),IF(C690=3,VLOOKUP(B690,balance!$U:$Z,4,FALSE),IF(C690=4,VLOOKUP(B690,balance!$U:$Z,5,FALSE),IF(C690=5,VLOOKUP(B690-1,balance!$U:$Z,6,FALSE),0)))))/100</f>
        <v>2.3699999999999997E-3</v>
      </c>
      <c r="H690">
        <v>2</v>
      </c>
      <c r="I690" s="1">
        <f>IF(C690=1,VLOOKUP(FoxFire!B690,balance!$AF:$AJ,2,FALSE),IF(C690=2,VLOOKUP(B690,balance!$AF:$AJ,3,FALSE),IF(C690=3,VLOOKUP(B690,balance!$AF:$AJ,4,FALSE),IF(C690=4,VLOOKUP(B690,balance!$AF:$AJ,5,FALSE),IF(C690=5,VLOOKUP(B690,balance!$AF:$AK,6,FALSE),0)))))*1000000000000</f>
        <v>1335000000000</v>
      </c>
      <c r="J690">
        <f>VLOOKUP(B690,balance!AU:BD,10,FALSE)</f>
        <v>2934200</v>
      </c>
    </row>
    <row r="691" spans="1:10" x14ac:dyDescent="0.3">
      <c r="A691">
        <v>689</v>
      </c>
      <c r="B691">
        <f t="shared" si="21"/>
        <v>139</v>
      </c>
      <c r="C691">
        <f t="shared" si="20"/>
        <v>5</v>
      </c>
      <c r="D691">
        <v>9026</v>
      </c>
      <c r="E691" s="1">
        <f>IF(C691=1,VLOOKUP(B691,balance!$AU:$AZ,2,FALSE),IF(C691=2,VLOOKUP(B691,balance!$AU:$AZ,3,FALSE),IF(C691=3,VLOOKUP(B691,balance!$AU:$AZ,4,FALSE),IF(C691=4,VLOOKUP(B691,balance!$AU:$AZ,5,FALSE),IF(C691=5,VLOOKUP(B691-1,balance!$AU:$AZ,6,FALSE),0)))))</f>
        <v>46200</v>
      </c>
      <c r="F691">
        <v>53</v>
      </c>
      <c r="G691">
        <f>IF(C691=1,VLOOKUP(FoxFire!B691,balance!$U:$Z,2,FALSE),IF(C691=2,VLOOKUP(B691,balance!$U:$Z,3,FALSE),IF(C691=3,VLOOKUP(B691,balance!$U:$Z,4,FALSE),IF(C691=4,VLOOKUP(B691,balance!$U:$Z,5,FALSE),IF(C691=5,VLOOKUP(B691-1,balance!$U:$Z,6,FALSE),0)))))/100</f>
        <v>154.779</v>
      </c>
      <c r="H691">
        <v>2</v>
      </c>
      <c r="I691" s="1">
        <f>IF(C691=1,VLOOKUP(FoxFire!B691,balance!$AF:$AJ,2,FALSE),IF(C691=2,VLOOKUP(B691,balance!$AF:$AJ,3,FALSE),IF(C691=3,VLOOKUP(B691,balance!$AF:$AJ,4,FALSE),IF(C691=4,VLOOKUP(B691,balance!$AF:$AJ,5,FALSE),IF(C691=5,VLOOKUP(B691,balance!$AF:$AK,6,FALSE),0)))))*1000000000000</f>
        <v>5400000000000</v>
      </c>
      <c r="J691">
        <f>VLOOKUP(B691,balance!AU:BD,10,FALSE)</f>
        <v>2994620</v>
      </c>
    </row>
    <row r="692" spans="1:10" x14ac:dyDescent="0.3">
      <c r="A692">
        <v>690</v>
      </c>
      <c r="B692">
        <f t="shared" si="21"/>
        <v>139</v>
      </c>
      <c r="C692">
        <f t="shared" si="20"/>
        <v>1</v>
      </c>
      <c r="D692">
        <v>9026</v>
      </c>
      <c r="E692" s="1">
        <f>IF(C692=1,VLOOKUP(B692,balance!$AU:$AZ,2,FALSE),IF(C692=2,VLOOKUP(B692,balance!$AU:$AZ,3,FALSE),IF(C692=3,VLOOKUP(B692,balance!$AU:$AZ,4,FALSE),IF(C692=4,VLOOKUP(B692,balance!$AU:$AZ,5,FALSE),IF(C692=5,VLOOKUP(B692-1,balance!$AU:$AZ,6,FALSE),0)))))</f>
        <v>3500</v>
      </c>
      <c r="F692">
        <v>53</v>
      </c>
      <c r="G692">
        <f>IF(C692=1,VLOOKUP(FoxFire!B692,balance!$U:$Z,2,FALSE),IF(C692=2,VLOOKUP(B692,balance!$U:$Z,3,FALSE),IF(C692=3,VLOOKUP(B692,balance!$U:$Z,4,FALSE),IF(C692=4,VLOOKUP(B692,balance!$U:$Z,5,FALSE),IF(C692=5,VLOOKUP(B692-1,balance!$U:$Z,6,FALSE),0)))))/100</f>
        <v>2.3799999999999997E-3</v>
      </c>
      <c r="H692">
        <v>2</v>
      </c>
      <c r="I692" s="1">
        <f>IF(C692=1,VLOOKUP(FoxFire!B692,balance!$AF:$AJ,2,FALSE),IF(C692=2,VLOOKUP(B692,balance!$AF:$AJ,3,FALSE),IF(C692=3,VLOOKUP(B692,balance!$AF:$AJ,4,FALSE),IF(C692=4,VLOOKUP(B692,balance!$AF:$AJ,5,FALSE),IF(C692=5,VLOOKUP(B692,balance!$AF:$AK,6,FALSE),0)))))*1000000000000</f>
        <v>1350000000000</v>
      </c>
      <c r="J692">
        <f>VLOOKUP(B692,balance!AU:BD,10,FALSE)</f>
        <v>2994620</v>
      </c>
    </row>
    <row r="693" spans="1:10" x14ac:dyDescent="0.3">
      <c r="A693">
        <v>691</v>
      </c>
      <c r="B693">
        <f t="shared" si="21"/>
        <v>139</v>
      </c>
      <c r="C693">
        <f t="shared" si="20"/>
        <v>2</v>
      </c>
      <c r="D693">
        <v>9026</v>
      </c>
      <c r="E693" s="1">
        <f>IF(C693=1,VLOOKUP(B693,balance!$AU:$AZ,2,FALSE),IF(C693=2,VLOOKUP(B693,balance!$AU:$AZ,3,FALSE),IF(C693=3,VLOOKUP(B693,balance!$AU:$AZ,4,FALSE),IF(C693=4,VLOOKUP(B693,balance!$AU:$AZ,5,FALSE),IF(C693=5,VLOOKUP(B693-1,balance!$AU:$AZ,6,FALSE),0)))))</f>
        <v>3500</v>
      </c>
      <c r="F693">
        <v>53</v>
      </c>
      <c r="G693">
        <f>IF(C693=1,VLOOKUP(FoxFire!B693,balance!$U:$Z,2,FALSE),IF(C693=2,VLOOKUP(B693,balance!$U:$Z,3,FALSE),IF(C693=3,VLOOKUP(B693,balance!$U:$Z,4,FALSE),IF(C693=4,VLOOKUP(B693,balance!$U:$Z,5,FALSE),IF(C693=5,VLOOKUP(B693-1,balance!$U:$Z,6,FALSE),0)))))/100</f>
        <v>2.3799999999999997E-3</v>
      </c>
      <c r="H693">
        <v>2</v>
      </c>
      <c r="I693" s="1">
        <f>IF(C693=1,VLOOKUP(FoxFire!B693,balance!$AF:$AJ,2,FALSE),IF(C693=2,VLOOKUP(B693,balance!$AF:$AJ,3,FALSE),IF(C693=3,VLOOKUP(B693,balance!$AF:$AJ,4,FALSE),IF(C693=4,VLOOKUP(B693,balance!$AF:$AJ,5,FALSE),IF(C693=5,VLOOKUP(B693,balance!$AF:$AK,6,FALSE),0)))))*1000000000000</f>
        <v>1350000000000</v>
      </c>
      <c r="J693">
        <f>VLOOKUP(B693,balance!AU:BD,10,FALSE)</f>
        <v>2994620</v>
      </c>
    </row>
    <row r="694" spans="1:10" x14ac:dyDescent="0.3">
      <c r="A694">
        <v>692</v>
      </c>
      <c r="B694">
        <f t="shared" si="21"/>
        <v>139</v>
      </c>
      <c r="C694">
        <f t="shared" si="20"/>
        <v>3</v>
      </c>
      <c r="D694">
        <v>9026</v>
      </c>
      <c r="E694" s="1">
        <f>IF(C694=1,VLOOKUP(B694,balance!$AU:$AZ,2,FALSE),IF(C694=2,VLOOKUP(B694,balance!$AU:$AZ,3,FALSE),IF(C694=3,VLOOKUP(B694,balance!$AU:$AZ,4,FALSE),IF(C694=4,VLOOKUP(B694,balance!$AU:$AZ,5,FALSE),IF(C694=5,VLOOKUP(B694-1,balance!$AU:$AZ,6,FALSE),0)))))</f>
        <v>3500</v>
      </c>
      <c r="F694">
        <v>53</v>
      </c>
      <c r="G694">
        <f>IF(C694=1,VLOOKUP(FoxFire!B694,balance!$U:$Z,2,FALSE),IF(C694=2,VLOOKUP(B694,balance!$U:$Z,3,FALSE),IF(C694=3,VLOOKUP(B694,balance!$U:$Z,4,FALSE),IF(C694=4,VLOOKUP(B694,balance!$U:$Z,5,FALSE),IF(C694=5,VLOOKUP(B694-1,balance!$U:$Z,6,FALSE),0)))))/100</f>
        <v>2.3799999999999997E-3</v>
      </c>
      <c r="H694">
        <v>2</v>
      </c>
      <c r="I694" s="1">
        <f>IF(C694=1,VLOOKUP(FoxFire!B694,balance!$AF:$AJ,2,FALSE),IF(C694=2,VLOOKUP(B694,balance!$AF:$AJ,3,FALSE),IF(C694=3,VLOOKUP(B694,balance!$AF:$AJ,4,FALSE),IF(C694=4,VLOOKUP(B694,balance!$AF:$AJ,5,FALSE),IF(C694=5,VLOOKUP(B694,balance!$AF:$AK,6,FALSE),0)))))*1000000000000</f>
        <v>1350000000000</v>
      </c>
      <c r="J694">
        <f>VLOOKUP(B694,balance!AU:BD,10,FALSE)</f>
        <v>2994620</v>
      </c>
    </row>
    <row r="695" spans="1:10" x14ac:dyDescent="0.3">
      <c r="A695">
        <v>693</v>
      </c>
      <c r="B695">
        <f t="shared" si="21"/>
        <v>139</v>
      </c>
      <c r="C695">
        <f t="shared" si="20"/>
        <v>4</v>
      </c>
      <c r="D695">
        <v>9026</v>
      </c>
      <c r="E695" s="1">
        <f>IF(C695=1,VLOOKUP(B695,balance!$AU:$AZ,2,FALSE),IF(C695=2,VLOOKUP(B695,balance!$AU:$AZ,3,FALSE),IF(C695=3,VLOOKUP(B695,balance!$AU:$AZ,4,FALSE),IF(C695=4,VLOOKUP(B695,balance!$AU:$AZ,5,FALSE),IF(C695=5,VLOOKUP(B695-1,balance!$AU:$AZ,6,FALSE),0)))))</f>
        <v>3500</v>
      </c>
      <c r="F695">
        <v>53</v>
      </c>
      <c r="G695">
        <f>IF(C695=1,VLOOKUP(FoxFire!B695,balance!$U:$Z,2,FALSE),IF(C695=2,VLOOKUP(B695,balance!$U:$Z,3,FALSE),IF(C695=3,VLOOKUP(B695,balance!$U:$Z,4,FALSE),IF(C695=4,VLOOKUP(B695,balance!$U:$Z,5,FALSE),IF(C695=5,VLOOKUP(B695-1,balance!$U:$Z,6,FALSE),0)))))/100</f>
        <v>2.3799999999999997E-3</v>
      </c>
      <c r="H695">
        <v>2</v>
      </c>
      <c r="I695" s="1">
        <f>IF(C695=1,VLOOKUP(FoxFire!B695,balance!$AF:$AJ,2,FALSE),IF(C695=2,VLOOKUP(B695,balance!$AF:$AJ,3,FALSE),IF(C695=3,VLOOKUP(B695,balance!$AF:$AJ,4,FALSE),IF(C695=4,VLOOKUP(B695,balance!$AF:$AJ,5,FALSE),IF(C695=5,VLOOKUP(B695,balance!$AF:$AK,6,FALSE),0)))))*1000000000000</f>
        <v>1350000000000</v>
      </c>
      <c r="J695">
        <f>VLOOKUP(B695,balance!AU:BD,10,FALSE)</f>
        <v>2994620</v>
      </c>
    </row>
    <row r="696" spans="1:10" x14ac:dyDescent="0.3">
      <c r="A696">
        <v>694</v>
      </c>
      <c r="B696">
        <f t="shared" si="21"/>
        <v>140</v>
      </c>
      <c r="C696">
        <f t="shared" si="20"/>
        <v>5</v>
      </c>
      <c r="D696">
        <v>9026</v>
      </c>
      <c r="E696" s="1">
        <f>IF(C696=1,VLOOKUP(B696,balance!$AU:$AZ,2,FALSE),IF(C696=2,VLOOKUP(B696,balance!$AU:$AZ,3,FALSE),IF(C696=3,VLOOKUP(B696,balance!$AU:$AZ,4,FALSE),IF(C696=4,VLOOKUP(B696,balance!$AU:$AZ,5,FALSE),IF(C696=5,VLOOKUP(B696-1,balance!$AU:$AZ,6,FALSE),0)))))</f>
        <v>46200</v>
      </c>
      <c r="F696">
        <v>53</v>
      </c>
      <c r="G696">
        <f>IF(C696=1,VLOOKUP(FoxFire!B696,balance!$U:$Z,2,FALSE),IF(C696=2,VLOOKUP(B696,balance!$U:$Z,3,FALSE),IF(C696=3,VLOOKUP(B696,balance!$U:$Z,4,FALSE),IF(C696=4,VLOOKUP(B696,balance!$U:$Z,5,FALSE),IF(C696=5,VLOOKUP(B696-1,balance!$U:$Z,6,FALSE),0)))))/100</f>
        <v>158.54069999999999</v>
      </c>
      <c r="H696">
        <v>2</v>
      </c>
      <c r="I696" s="1">
        <f>IF(C696=1,VLOOKUP(FoxFire!B696,balance!$AF:$AJ,2,FALSE),IF(C696=2,VLOOKUP(B696,balance!$AF:$AJ,3,FALSE),IF(C696=3,VLOOKUP(B696,balance!$AF:$AJ,4,FALSE),IF(C696=4,VLOOKUP(B696,balance!$AF:$AJ,5,FALSE),IF(C696=5,VLOOKUP(B696,balance!$AF:$AK,6,FALSE),0)))))*1000000000000</f>
        <v>5460000000000</v>
      </c>
      <c r="J696">
        <f>VLOOKUP(B696,balance!AU:BD,10,FALSE)</f>
        <v>3056600</v>
      </c>
    </row>
    <row r="697" spans="1:10" x14ac:dyDescent="0.3">
      <c r="A697">
        <v>695</v>
      </c>
      <c r="B697">
        <f t="shared" si="21"/>
        <v>140</v>
      </c>
      <c r="C697">
        <f t="shared" si="20"/>
        <v>1</v>
      </c>
      <c r="D697">
        <v>9026</v>
      </c>
      <c r="E697" s="1">
        <f>IF(C697=1,VLOOKUP(B697,balance!$AU:$AZ,2,FALSE),IF(C697=2,VLOOKUP(B697,balance!$AU:$AZ,3,FALSE),IF(C697=3,VLOOKUP(B697,balance!$AU:$AZ,4,FALSE),IF(C697=4,VLOOKUP(B697,balance!$AU:$AZ,5,FALSE),IF(C697=5,VLOOKUP(B697-1,balance!$AU:$AZ,6,FALSE),0)))))</f>
        <v>3500</v>
      </c>
      <c r="F697">
        <v>53</v>
      </c>
      <c r="G697">
        <f>IF(C697=1,VLOOKUP(FoxFire!B697,balance!$U:$Z,2,FALSE),IF(C697=2,VLOOKUP(B697,balance!$U:$Z,3,FALSE),IF(C697=3,VLOOKUP(B697,balance!$U:$Z,4,FALSE),IF(C697=4,VLOOKUP(B697,balance!$U:$Z,5,FALSE),IF(C697=5,VLOOKUP(B697-1,balance!$U:$Z,6,FALSE),0)))))/100</f>
        <v>2.3899999999999998E-3</v>
      </c>
      <c r="H697">
        <v>2</v>
      </c>
      <c r="I697" s="1">
        <f>IF(C697=1,VLOOKUP(FoxFire!B697,balance!$AF:$AJ,2,FALSE),IF(C697=2,VLOOKUP(B697,balance!$AF:$AJ,3,FALSE),IF(C697=3,VLOOKUP(B697,balance!$AF:$AJ,4,FALSE),IF(C697=4,VLOOKUP(B697,balance!$AF:$AJ,5,FALSE),IF(C697=5,VLOOKUP(B697,balance!$AF:$AK,6,FALSE),0)))))*1000000000000</f>
        <v>1365000000000</v>
      </c>
      <c r="J697">
        <f>VLOOKUP(B697,balance!AU:BD,10,FALSE)</f>
        <v>3056600</v>
      </c>
    </row>
    <row r="698" spans="1:10" x14ac:dyDescent="0.3">
      <c r="A698">
        <v>696</v>
      </c>
      <c r="B698">
        <f t="shared" si="21"/>
        <v>140</v>
      </c>
      <c r="C698">
        <f t="shared" si="20"/>
        <v>2</v>
      </c>
      <c r="D698">
        <v>9026</v>
      </c>
      <c r="E698" s="1">
        <f>IF(C698=1,VLOOKUP(B698,balance!$AU:$AZ,2,FALSE),IF(C698=2,VLOOKUP(B698,balance!$AU:$AZ,3,FALSE),IF(C698=3,VLOOKUP(B698,balance!$AU:$AZ,4,FALSE),IF(C698=4,VLOOKUP(B698,balance!$AU:$AZ,5,FALSE),IF(C698=5,VLOOKUP(B698-1,balance!$AU:$AZ,6,FALSE),0)))))</f>
        <v>3500</v>
      </c>
      <c r="F698">
        <v>53</v>
      </c>
      <c r="G698">
        <f>IF(C698=1,VLOOKUP(FoxFire!B698,balance!$U:$Z,2,FALSE),IF(C698=2,VLOOKUP(B698,balance!$U:$Z,3,FALSE),IF(C698=3,VLOOKUP(B698,balance!$U:$Z,4,FALSE),IF(C698=4,VLOOKUP(B698,balance!$U:$Z,5,FALSE),IF(C698=5,VLOOKUP(B698-1,balance!$U:$Z,6,FALSE),0)))))/100</f>
        <v>2.3899999999999998E-3</v>
      </c>
      <c r="H698">
        <v>2</v>
      </c>
      <c r="I698" s="1">
        <f>IF(C698=1,VLOOKUP(FoxFire!B698,balance!$AF:$AJ,2,FALSE),IF(C698=2,VLOOKUP(B698,balance!$AF:$AJ,3,FALSE),IF(C698=3,VLOOKUP(B698,balance!$AF:$AJ,4,FALSE),IF(C698=4,VLOOKUP(B698,balance!$AF:$AJ,5,FALSE),IF(C698=5,VLOOKUP(B698,balance!$AF:$AK,6,FALSE),0)))))*1000000000000</f>
        <v>1365000000000</v>
      </c>
      <c r="J698">
        <f>VLOOKUP(B698,balance!AU:BD,10,FALSE)</f>
        <v>3056600</v>
      </c>
    </row>
    <row r="699" spans="1:10" x14ac:dyDescent="0.3">
      <c r="A699">
        <v>697</v>
      </c>
      <c r="B699">
        <f t="shared" si="21"/>
        <v>140</v>
      </c>
      <c r="C699">
        <f t="shared" si="20"/>
        <v>3</v>
      </c>
      <c r="D699">
        <v>9026</v>
      </c>
      <c r="E699" s="1">
        <f>IF(C699=1,VLOOKUP(B699,balance!$AU:$AZ,2,FALSE),IF(C699=2,VLOOKUP(B699,balance!$AU:$AZ,3,FALSE),IF(C699=3,VLOOKUP(B699,balance!$AU:$AZ,4,FALSE),IF(C699=4,VLOOKUP(B699,balance!$AU:$AZ,5,FALSE),IF(C699=5,VLOOKUP(B699-1,balance!$AU:$AZ,6,FALSE),0)))))</f>
        <v>3500</v>
      </c>
      <c r="F699">
        <v>53</v>
      </c>
      <c r="G699">
        <f>IF(C699=1,VLOOKUP(FoxFire!B699,balance!$U:$Z,2,FALSE),IF(C699=2,VLOOKUP(B699,balance!$U:$Z,3,FALSE),IF(C699=3,VLOOKUP(B699,balance!$U:$Z,4,FALSE),IF(C699=4,VLOOKUP(B699,balance!$U:$Z,5,FALSE),IF(C699=5,VLOOKUP(B699-1,balance!$U:$Z,6,FALSE),0)))))/100</f>
        <v>2.3899999999999998E-3</v>
      </c>
      <c r="H699">
        <v>2</v>
      </c>
      <c r="I699" s="1">
        <f>IF(C699=1,VLOOKUP(FoxFire!B699,balance!$AF:$AJ,2,FALSE),IF(C699=2,VLOOKUP(B699,balance!$AF:$AJ,3,FALSE),IF(C699=3,VLOOKUP(B699,balance!$AF:$AJ,4,FALSE),IF(C699=4,VLOOKUP(B699,balance!$AF:$AJ,5,FALSE),IF(C699=5,VLOOKUP(B699,balance!$AF:$AK,6,FALSE),0)))))*1000000000000</f>
        <v>1365000000000</v>
      </c>
      <c r="J699">
        <f>VLOOKUP(B699,balance!AU:BD,10,FALSE)</f>
        <v>3056600</v>
      </c>
    </row>
    <row r="700" spans="1:10" x14ac:dyDescent="0.3">
      <c r="A700">
        <v>698</v>
      </c>
      <c r="B700">
        <f t="shared" si="21"/>
        <v>140</v>
      </c>
      <c r="C700">
        <f t="shared" si="20"/>
        <v>4</v>
      </c>
      <c r="D700">
        <v>9026</v>
      </c>
      <c r="E700" s="1">
        <f>IF(C700=1,VLOOKUP(B700,balance!$AU:$AZ,2,FALSE),IF(C700=2,VLOOKUP(B700,balance!$AU:$AZ,3,FALSE),IF(C700=3,VLOOKUP(B700,balance!$AU:$AZ,4,FALSE),IF(C700=4,VLOOKUP(B700,balance!$AU:$AZ,5,FALSE),IF(C700=5,VLOOKUP(B700-1,balance!$AU:$AZ,6,FALSE),0)))))</f>
        <v>3500</v>
      </c>
      <c r="F700">
        <v>53</v>
      </c>
      <c r="G700">
        <f>IF(C700=1,VLOOKUP(FoxFire!B700,balance!$U:$Z,2,FALSE),IF(C700=2,VLOOKUP(B700,balance!$U:$Z,3,FALSE),IF(C700=3,VLOOKUP(B700,balance!$U:$Z,4,FALSE),IF(C700=4,VLOOKUP(B700,balance!$U:$Z,5,FALSE),IF(C700=5,VLOOKUP(B700-1,balance!$U:$Z,6,FALSE),0)))))/100</f>
        <v>2.3899999999999998E-3</v>
      </c>
      <c r="H700">
        <v>2</v>
      </c>
      <c r="I700" s="1">
        <f>IF(C700=1,VLOOKUP(FoxFire!B700,balance!$AF:$AJ,2,FALSE),IF(C700=2,VLOOKUP(B700,balance!$AF:$AJ,3,FALSE),IF(C700=3,VLOOKUP(B700,balance!$AF:$AJ,4,FALSE),IF(C700=4,VLOOKUP(B700,balance!$AF:$AJ,5,FALSE),IF(C700=5,VLOOKUP(B700,balance!$AF:$AK,6,FALSE),0)))))*1000000000000</f>
        <v>1365000000000</v>
      </c>
      <c r="J700">
        <f>VLOOKUP(B700,balance!AU:BD,10,FALSE)</f>
        <v>3056600</v>
      </c>
    </row>
    <row r="701" spans="1:10" x14ac:dyDescent="0.3">
      <c r="A701">
        <v>699</v>
      </c>
      <c r="B701">
        <f t="shared" si="21"/>
        <v>141</v>
      </c>
      <c r="C701">
        <f t="shared" si="20"/>
        <v>5</v>
      </c>
      <c r="D701">
        <v>9026</v>
      </c>
      <c r="E701" s="1">
        <f>IF(C701=1,VLOOKUP(B701,balance!$AU:$AZ,2,FALSE),IF(C701=2,VLOOKUP(B701,balance!$AU:$AZ,3,FALSE),IF(C701=3,VLOOKUP(B701,balance!$AU:$AZ,4,FALSE),IF(C701=4,VLOOKUP(B701,balance!$AU:$AZ,5,FALSE),IF(C701=5,VLOOKUP(B701-1,balance!$AU:$AZ,6,FALSE),0)))))</f>
        <v>46200</v>
      </c>
      <c r="F701">
        <v>53</v>
      </c>
      <c r="G701">
        <f>IF(C701=1,VLOOKUP(FoxFire!B701,balance!$U:$Z,2,FALSE),IF(C701=2,VLOOKUP(B701,balance!$U:$Z,3,FALSE),IF(C701=3,VLOOKUP(B701,balance!$U:$Z,4,FALSE),IF(C701=4,VLOOKUP(B701,balance!$U:$Z,5,FALSE),IF(C701=5,VLOOKUP(B701-1,balance!$U:$Z,6,FALSE),0)))))/100</f>
        <v>162.39089999999999</v>
      </c>
      <c r="H701">
        <v>2</v>
      </c>
      <c r="I701" s="1">
        <f>IF(C701=1,VLOOKUP(FoxFire!B701,balance!$AF:$AJ,2,FALSE),IF(C701=2,VLOOKUP(B701,balance!$AF:$AJ,3,FALSE),IF(C701=3,VLOOKUP(B701,balance!$AF:$AJ,4,FALSE),IF(C701=4,VLOOKUP(B701,balance!$AF:$AJ,5,FALSE),IF(C701=5,VLOOKUP(B701,balance!$AF:$AK,6,FALSE),0)))))*1000000000000</f>
        <v>5520000000000</v>
      </c>
      <c r="J701">
        <f>VLOOKUP(B701,balance!AU:BD,10,FALSE)</f>
        <v>3120150</v>
      </c>
    </row>
    <row r="702" spans="1:10" x14ac:dyDescent="0.3">
      <c r="A702">
        <v>700</v>
      </c>
      <c r="B702">
        <f t="shared" si="21"/>
        <v>141</v>
      </c>
      <c r="C702">
        <f t="shared" si="20"/>
        <v>1</v>
      </c>
      <c r="D702">
        <v>9026</v>
      </c>
      <c r="E702" s="1">
        <f>IF(C702=1,VLOOKUP(B702,balance!$AU:$AZ,2,FALSE),IF(C702=2,VLOOKUP(B702,balance!$AU:$AZ,3,FALSE),IF(C702=3,VLOOKUP(B702,balance!$AU:$AZ,4,FALSE),IF(C702=4,VLOOKUP(B702,balance!$AU:$AZ,5,FALSE),IF(C702=5,VLOOKUP(B702-1,balance!$AU:$AZ,6,FALSE),0)))))</f>
        <v>3500</v>
      </c>
      <c r="F702">
        <v>53</v>
      </c>
      <c r="G702">
        <f>IF(C702=1,VLOOKUP(FoxFire!B702,balance!$U:$Z,2,FALSE),IF(C702=2,VLOOKUP(B702,balance!$U:$Z,3,FALSE),IF(C702=3,VLOOKUP(B702,balance!$U:$Z,4,FALSE),IF(C702=4,VLOOKUP(B702,balance!$U:$Z,5,FALSE),IF(C702=5,VLOOKUP(B702-1,balance!$U:$Z,6,FALSE),0)))))/100</f>
        <v>2.3999999999999998E-3</v>
      </c>
      <c r="H702">
        <v>2</v>
      </c>
      <c r="I702" s="1">
        <f>IF(C702=1,VLOOKUP(FoxFire!B702,balance!$AF:$AJ,2,FALSE),IF(C702=2,VLOOKUP(B702,balance!$AF:$AJ,3,FALSE),IF(C702=3,VLOOKUP(B702,balance!$AF:$AJ,4,FALSE),IF(C702=4,VLOOKUP(B702,balance!$AF:$AJ,5,FALSE),IF(C702=5,VLOOKUP(B702,balance!$AF:$AK,6,FALSE),0)))))*1000000000000</f>
        <v>1380000000000</v>
      </c>
      <c r="J702">
        <f>VLOOKUP(B702,balance!AU:BD,10,FALSE)</f>
        <v>3120150</v>
      </c>
    </row>
    <row r="703" spans="1:10" x14ac:dyDescent="0.3">
      <c r="A703">
        <v>701</v>
      </c>
      <c r="B703">
        <f t="shared" si="21"/>
        <v>141</v>
      </c>
      <c r="C703">
        <f t="shared" si="20"/>
        <v>2</v>
      </c>
      <c r="D703">
        <v>9026</v>
      </c>
      <c r="E703" s="1">
        <f>IF(C703=1,VLOOKUP(B703,balance!$AU:$AZ,2,FALSE),IF(C703=2,VLOOKUP(B703,balance!$AU:$AZ,3,FALSE),IF(C703=3,VLOOKUP(B703,balance!$AU:$AZ,4,FALSE),IF(C703=4,VLOOKUP(B703,balance!$AU:$AZ,5,FALSE),IF(C703=5,VLOOKUP(B703-1,balance!$AU:$AZ,6,FALSE),0)))))</f>
        <v>3500</v>
      </c>
      <c r="F703">
        <v>53</v>
      </c>
      <c r="G703">
        <f>IF(C703=1,VLOOKUP(FoxFire!B703,balance!$U:$Z,2,FALSE),IF(C703=2,VLOOKUP(B703,balance!$U:$Z,3,FALSE),IF(C703=3,VLOOKUP(B703,balance!$U:$Z,4,FALSE),IF(C703=4,VLOOKUP(B703,balance!$U:$Z,5,FALSE),IF(C703=5,VLOOKUP(B703-1,balance!$U:$Z,6,FALSE),0)))))/100</f>
        <v>2.3999999999999998E-3</v>
      </c>
      <c r="H703">
        <v>2</v>
      </c>
      <c r="I703" s="1">
        <f>IF(C703=1,VLOOKUP(FoxFire!B703,balance!$AF:$AJ,2,FALSE),IF(C703=2,VLOOKUP(B703,balance!$AF:$AJ,3,FALSE),IF(C703=3,VLOOKUP(B703,balance!$AF:$AJ,4,FALSE),IF(C703=4,VLOOKUP(B703,balance!$AF:$AJ,5,FALSE),IF(C703=5,VLOOKUP(B703,balance!$AF:$AK,6,FALSE),0)))))*1000000000000</f>
        <v>1380000000000</v>
      </c>
      <c r="J703">
        <f>VLOOKUP(B703,balance!AU:BD,10,FALSE)</f>
        <v>3120150</v>
      </c>
    </row>
    <row r="704" spans="1:10" x14ac:dyDescent="0.3">
      <c r="A704">
        <v>702</v>
      </c>
      <c r="B704">
        <f t="shared" si="21"/>
        <v>141</v>
      </c>
      <c r="C704">
        <f t="shared" si="20"/>
        <v>3</v>
      </c>
      <c r="D704">
        <v>9026</v>
      </c>
      <c r="E704" s="1">
        <f>IF(C704=1,VLOOKUP(B704,balance!$AU:$AZ,2,FALSE),IF(C704=2,VLOOKUP(B704,balance!$AU:$AZ,3,FALSE),IF(C704=3,VLOOKUP(B704,balance!$AU:$AZ,4,FALSE),IF(C704=4,VLOOKUP(B704,balance!$AU:$AZ,5,FALSE),IF(C704=5,VLOOKUP(B704-1,balance!$AU:$AZ,6,FALSE),0)))))</f>
        <v>3500</v>
      </c>
      <c r="F704">
        <v>53</v>
      </c>
      <c r="G704">
        <f>IF(C704=1,VLOOKUP(FoxFire!B704,balance!$U:$Z,2,FALSE),IF(C704=2,VLOOKUP(B704,balance!$U:$Z,3,FALSE),IF(C704=3,VLOOKUP(B704,balance!$U:$Z,4,FALSE),IF(C704=4,VLOOKUP(B704,balance!$U:$Z,5,FALSE),IF(C704=5,VLOOKUP(B704-1,balance!$U:$Z,6,FALSE),0)))))/100</f>
        <v>2.3999999999999998E-3</v>
      </c>
      <c r="H704">
        <v>2</v>
      </c>
      <c r="I704" s="1">
        <f>IF(C704=1,VLOOKUP(FoxFire!B704,balance!$AF:$AJ,2,FALSE),IF(C704=2,VLOOKUP(B704,balance!$AF:$AJ,3,FALSE),IF(C704=3,VLOOKUP(B704,balance!$AF:$AJ,4,FALSE),IF(C704=4,VLOOKUP(B704,balance!$AF:$AJ,5,FALSE),IF(C704=5,VLOOKUP(B704,balance!$AF:$AK,6,FALSE),0)))))*1000000000000</f>
        <v>1380000000000</v>
      </c>
      <c r="J704">
        <f>VLOOKUP(B704,balance!AU:BD,10,FALSE)</f>
        <v>3120150</v>
      </c>
    </row>
    <row r="705" spans="1:10" x14ac:dyDescent="0.3">
      <c r="A705">
        <v>703</v>
      </c>
      <c r="B705">
        <f t="shared" si="21"/>
        <v>141</v>
      </c>
      <c r="C705">
        <f t="shared" si="20"/>
        <v>4</v>
      </c>
      <c r="D705">
        <v>9026</v>
      </c>
      <c r="E705" s="1">
        <f>IF(C705=1,VLOOKUP(B705,balance!$AU:$AZ,2,FALSE),IF(C705=2,VLOOKUP(B705,balance!$AU:$AZ,3,FALSE),IF(C705=3,VLOOKUP(B705,balance!$AU:$AZ,4,FALSE),IF(C705=4,VLOOKUP(B705,balance!$AU:$AZ,5,FALSE),IF(C705=5,VLOOKUP(B705-1,balance!$AU:$AZ,6,FALSE),0)))))</f>
        <v>3500</v>
      </c>
      <c r="F705">
        <v>53</v>
      </c>
      <c r="G705">
        <f>IF(C705=1,VLOOKUP(FoxFire!B705,balance!$U:$Z,2,FALSE),IF(C705=2,VLOOKUP(B705,balance!$U:$Z,3,FALSE),IF(C705=3,VLOOKUP(B705,balance!$U:$Z,4,FALSE),IF(C705=4,VLOOKUP(B705,balance!$U:$Z,5,FALSE),IF(C705=5,VLOOKUP(B705-1,balance!$U:$Z,6,FALSE),0)))))/100</f>
        <v>2.3999999999999998E-3</v>
      </c>
      <c r="H705">
        <v>2</v>
      </c>
      <c r="I705" s="1">
        <f>IF(C705=1,VLOOKUP(FoxFire!B705,balance!$AF:$AJ,2,FALSE),IF(C705=2,VLOOKUP(B705,balance!$AF:$AJ,3,FALSE),IF(C705=3,VLOOKUP(B705,balance!$AF:$AJ,4,FALSE),IF(C705=4,VLOOKUP(B705,balance!$AF:$AJ,5,FALSE),IF(C705=5,VLOOKUP(B705,balance!$AF:$AK,6,FALSE),0)))))*1000000000000</f>
        <v>1380000000000</v>
      </c>
      <c r="J705">
        <f>VLOOKUP(B705,balance!AU:BD,10,FALSE)</f>
        <v>3120150</v>
      </c>
    </row>
    <row r="706" spans="1:10" x14ac:dyDescent="0.3">
      <c r="A706">
        <v>704</v>
      </c>
      <c r="B706">
        <f t="shared" si="21"/>
        <v>142</v>
      </c>
      <c r="C706">
        <f t="shared" si="20"/>
        <v>5</v>
      </c>
      <c r="D706">
        <v>9026</v>
      </c>
      <c r="E706" s="1">
        <f>IF(C706=1,VLOOKUP(B706,balance!$AU:$AZ,2,FALSE),IF(C706=2,VLOOKUP(B706,balance!$AU:$AZ,3,FALSE),IF(C706=3,VLOOKUP(B706,balance!$AU:$AZ,4,FALSE),IF(C706=4,VLOOKUP(B706,balance!$AU:$AZ,5,FALSE),IF(C706=5,VLOOKUP(B706-1,balance!$AU:$AZ,6,FALSE),0)))))</f>
        <v>46200</v>
      </c>
      <c r="F706">
        <v>53</v>
      </c>
      <c r="G706">
        <f>IF(C706=1,VLOOKUP(FoxFire!B706,balance!$U:$Z,2,FALSE),IF(C706=2,VLOOKUP(B706,balance!$U:$Z,3,FALSE),IF(C706=3,VLOOKUP(B706,balance!$U:$Z,4,FALSE),IF(C706=4,VLOOKUP(B706,balance!$U:$Z,5,FALSE),IF(C706=5,VLOOKUP(B706-1,balance!$U:$Z,6,FALSE),0)))))/100</f>
        <v>166.33179999999996</v>
      </c>
      <c r="H706">
        <v>2</v>
      </c>
      <c r="I706" s="1">
        <f>IF(C706=1,VLOOKUP(FoxFire!B706,balance!$AF:$AJ,2,FALSE),IF(C706=2,VLOOKUP(B706,balance!$AF:$AJ,3,FALSE),IF(C706=3,VLOOKUP(B706,balance!$AF:$AJ,4,FALSE),IF(C706=4,VLOOKUP(B706,balance!$AF:$AJ,5,FALSE),IF(C706=5,VLOOKUP(B706,balance!$AF:$AK,6,FALSE),0)))))*1000000000000</f>
        <v>5580000000000</v>
      </c>
      <c r="J706">
        <f>VLOOKUP(B706,balance!AU:BD,10,FALSE)</f>
        <v>3185280</v>
      </c>
    </row>
    <row r="707" spans="1:10" x14ac:dyDescent="0.3">
      <c r="A707">
        <v>705</v>
      </c>
      <c r="B707">
        <f t="shared" si="21"/>
        <v>142</v>
      </c>
      <c r="C707">
        <f t="shared" si="20"/>
        <v>1</v>
      </c>
      <c r="D707">
        <v>9026</v>
      </c>
      <c r="E707" s="1">
        <f>IF(C707=1,VLOOKUP(B707,balance!$AU:$AZ,2,FALSE),IF(C707=2,VLOOKUP(B707,balance!$AU:$AZ,3,FALSE),IF(C707=3,VLOOKUP(B707,balance!$AU:$AZ,4,FALSE),IF(C707=4,VLOOKUP(B707,balance!$AU:$AZ,5,FALSE),IF(C707=5,VLOOKUP(B707-1,balance!$AU:$AZ,6,FALSE),0)))))</f>
        <v>3500</v>
      </c>
      <c r="F707">
        <v>53</v>
      </c>
      <c r="G707">
        <f>IF(C707=1,VLOOKUP(FoxFire!B707,balance!$U:$Z,2,FALSE),IF(C707=2,VLOOKUP(B707,balance!$U:$Z,3,FALSE),IF(C707=3,VLOOKUP(B707,balance!$U:$Z,4,FALSE),IF(C707=4,VLOOKUP(B707,balance!$U:$Z,5,FALSE),IF(C707=5,VLOOKUP(B707-1,balance!$U:$Z,6,FALSE),0)))))/100</f>
        <v>2.4099999999999998E-3</v>
      </c>
      <c r="H707">
        <v>2</v>
      </c>
      <c r="I707" s="1">
        <f>IF(C707=1,VLOOKUP(FoxFire!B707,balance!$AF:$AJ,2,FALSE),IF(C707=2,VLOOKUP(B707,balance!$AF:$AJ,3,FALSE),IF(C707=3,VLOOKUP(B707,balance!$AF:$AJ,4,FALSE),IF(C707=4,VLOOKUP(B707,balance!$AF:$AJ,5,FALSE),IF(C707=5,VLOOKUP(B707,balance!$AF:$AK,6,FALSE),0)))))*1000000000000</f>
        <v>1395000000000</v>
      </c>
      <c r="J707">
        <f>VLOOKUP(B707,balance!AU:BD,10,FALSE)</f>
        <v>3185280</v>
      </c>
    </row>
    <row r="708" spans="1:10" x14ac:dyDescent="0.3">
      <c r="A708">
        <v>706</v>
      </c>
      <c r="B708">
        <f t="shared" si="21"/>
        <v>142</v>
      </c>
      <c r="C708">
        <f t="shared" si="20"/>
        <v>2</v>
      </c>
      <c r="D708">
        <v>9026</v>
      </c>
      <c r="E708" s="1">
        <f>IF(C708=1,VLOOKUP(B708,balance!$AU:$AZ,2,FALSE),IF(C708=2,VLOOKUP(B708,balance!$AU:$AZ,3,FALSE),IF(C708=3,VLOOKUP(B708,balance!$AU:$AZ,4,FALSE),IF(C708=4,VLOOKUP(B708,balance!$AU:$AZ,5,FALSE),IF(C708=5,VLOOKUP(B708-1,balance!$AU:$AZ,6,FALSE),0)))))</f>
        <v>3500</v>
      </c>
      <c r="F708">
        <v>53</v>
      </c>
      <c r="G708">
        <f>IF(C708=1,VLOOKUP(FoxFire!B708,balance!$U:$Z,2,FALSE),IF(C708=2,VLOOKUP(B708,balance!$U:$Z,3,FALSE),IF(C708=3,VLOOKUP(B708,balance!$U:$Z,4,FALSE),IF(C708=4,VLOOKUP(B708,balance!$U:$Z,5,FALSE),IF(C708=5,VLOOKUP(B708-1,balance!$U:$Z,6,FALSE),0)))))/100</f>
        <v>2.4099999999999998E-3</v>
      </c>
      <c r="H708">
        <v>2</v>
      </c>
      <c r="I708" s="1">
        <f>IF(C708=1,VLOOKUP(FoxFire!B708,balance!$AF:$AJ,2,FALSE),IF(C708=2,VLOOKUP(B708,balance!$AF:$AJ,3,FALSE),IF(C708=3,VLOOKUP(B708,balance!$AF:$AJ,4,FALSE),IF(C708=4,VLOOKUP(B708,balance!$AF:$AJ,5,FALSE),IF(C708=5,VLOOKUP(B708,balance!$AF:$AK,6,FALSE),0)))))*1000000000000</f>
        <v>1395000000000</v>
      </c>
      <c r="J708">
        <f>VLOOKUP(B708,balance!AU:BD,10,FALSE)</f>
        <v>3185280</v>
      </c>
    </row>
    <row r="709" spans="1:10" x14ac:dyDescent="0.3">
      <c r="A709">
        <v>707</v>
      </c>
      <c r="B709">
        <f t="shared" si="21"/>
        <v>142</v>
      </c>
      <c r="C709">
        <f t="shared" si="20"/>
        <v>3</v>
      </c>
      <c r="D709">
        <v>9026</v>
      </c>
      <c r="E709" s="1">
        <f>IF(C709=1,VLOOKUP(B709,balance!$AU:$AZ,2,FALSE),IF(C709=2,VLOOKUP(B709,balance!$AU:$AZ,3,FALSE),IF(C709=3,VLOOKUP(B709,balance!$AU:$AZ,4,FALSE),IF(C709=4,VLOOKUP(B709,balance!$AU:$AZ,5,FALSE),IF(C709=5,VLOOKUP(B709-1,balance!$AU:$AZ,6,FALSE),0)))))</f>
        <v>3500</v>
      </c>
      <c r="F709">
        <v>53</v>
      </c>
      <c r="G709">
        <f>IF(C709=1,VLOOKUP(FoxFire!B709,balance!$U:$Z,2,FALSE),IF(C709=2,VLOOKUP(B709,balance!$U:$Z,3,FALSE),IF(C709=3,VLOOKUP(B709,balance!$U:$Z,4,FALSE),IF(C709=4,VLOOKUP(B709,balance!$U:$Z,5,FALSE),IF(C709=5,VLOOKUP(B709-1,balance!$U:$Z,6,FALSE),0)))))/100</f>
        <v>2.4099999999999998E-3</v>
      </c>
      <c r="H709">
        <v>2</v>
      </c>
      <c r="I709" s="1">
        <f>IF(C709=1,VLOOKUP(FoxFire!B709,balance!$AF:$AJ,2,FALSE),IF(C709=2,VLOOKUP(B709,balance!$AF:$AJ,3,FALSE),IF(C709=3,VLOOKUP(B709,balance!$AF:$AJ,4,FALSE),IF(C709=4,VLOOKUP(B709,balance!$AF:$AJ,5,FALSE),IF(C709=5,VLOOKUP(B709,balance!$AF:$AK,6,FALSE),0)))))*1000000000000</f>
        <v>1395000000000</v>
      </c>
      <c r="J709">
        <f>VLOOKUP(B709,balance!AU:BD,10,FALSE)</f>
        <v>3185280</v>
      </c>
    </row>
    <row r="710" spans="1:10" x14ac:dyDescent="0.3">
      <c r="A710">
        <v>708</v>
      </c>
      <c r="B710">
        <f t="shared" si="21"/>
        <v>142</v>
      </c>
      <c r="C710">
        <f t="shared" si="20"/>
        <v>4</v>
      </c>
      <c r="D710">
        <v>9026</v>
      </c>
      <c r="E710" s="1">
        <f>IF(C710=1,VLOOKUP(B710,balance!$AU:$AZ,2,FALSE),IF(C710=2,VLOOKUP(B710,balance!$AU:$AZ,3,FALSE),IF(C710=3,VLOOKUP(B710,balance!$AU:$AZ,4,FALSE),IF(C710=4,VLOOKUP(B710,balance!$AU:$AZ,5,FALSE),IF(C710=5,VLOOKUP(B710-1,balance!$AU:$AZ,6,FALSE),0)))))</f>
        <v>3500</v>
      </c>
      <c r="F710">
        <v>53</v>
      </c>
      <c r="G710">
        <f>IF(C710=1,VLOOKUP(FoxFire!B710,balance!$U:$Z,2,FALSE),IF(C710=2,VLOOKUP(B710,balance!$U:$Z,3,FALSE),IF(C710=3,VLOOKUP(B710,balance!$U:$Z,4,FALSE),IF(C710=4,VLOOKUP(B710,balance!$U:$Z,5,FALSE),IF(C710=5,VLOOKUP(B710-1,balance!$U:$Z,6,FALSE),0)))))/100</f>
        <v>2.4099999999999998E-3</v>
      </c>
      <c r="H710">
        <v>2</v>
      </c>
      <c r="I710" s="1">
        <f>IF(C710=1,VLOOKUP(FoxFire!B710,balance!$AF:$AJ,2,FALSE),IF(C710=2,VLOOKUP(B710,balance!$AF:$AJ,3,FALSE),IF(C710=3,VLOOKUP(B710,balance!$AF:$AJ,4,FALSE),IF(C710=4,VLOOKUP(B710,balance!$AF:$AJ,5,FALSE),IF(C710=5,VLOOKUP(B710,balance!$AF:$AK,6,FALSE),0)))))*1000000000000</f>
        <v>1395000000000</v>
      </c>
      <c r="J710">
        <f>VLOOKUP(B710,balance!AU:BD,10,FALSE)</f>
        <v>3185280</v>
      </c>
    </row>
    <row r="711" spans="1:10" x14ac:dyDescent="0.3">
      <c r="A711">
        <v>709</v>
      </c>
      <c r="B711">
        <f t="shared" si="21"/>
        <v>143</v>
      </c>
      <c r="C711">
        <f t="shared" si="20"/>
        <v>5</v>
      </c>
      <c r="D711">
        <v>9026</v>
      </c>
      <c r="E711" s="1">
        <f>IF(C711=1,VLOOKUP(B711,balance!$AU:$AZ,2,FALSE),IF(C711=2,VLOOKUP(B711,balance!$AU:$AZ,3,FALSE),IF(C711=3,VLOOKUP(B711,balance!$AU:$AZ,4,FALSE),IF(C711=4,VLOOKUP(B711,balance!$AU:$AZ,5,FALSE),IF(C711=5,VLOOKUP(B711-1,balance!$AU:$AZ,6,FALSE),0)))))</f>
        <v>46200</v>
      </c>
      <c r="F711">
        <v>53</v>
      </c>
      <c r="G711">
        <f>IF(C711=1,VLOOKUP(FoxFire!B711,balance!$U:$Z,2,FALSE),IF(C711=2,VLOOKUP(B711,balance!$U:$Z,3,FALSE),IF(C711=3,VLOOKUP(B711,balance!$U:$Z,4,FALSE),IF(C711=4,VLOOKUP(B711,balance!$U:$Z,5,FALSE),IF(C711=5,VLOOKUP(B711-1,balance!$U:$Z,6,FALSE),0)))))/100</f>
        <v>170.36539999999997</v>
      </c>
      <c r="H711">
        <v>2</v>
      </c>
      <c r="I711" s="1">
        <f>IF(C711=1,VLOOKUP(FoxFire!B711,balance!$AF:$AJ,2,FALSE),IF(C711=2,VLOOKUP(B711,balance!$AF:$AJ,3,FALSE),IF(C711=3,VLOOKUP(B711,balance!$AF:$AJ,4,FALSE),IF(C711=4,VLOOKUP(B711,balance!$AF:$AJ,5,FALSE),IF(C711=5,VLOOKUP(B711,balance!$AF:$AK,6,FALSE),0)))))*1000000000000</f>
        <v>5640000000000</v>
      </c>
      <c r="J711">
        <f>VLOOKUP(B711,balance!AU:BD,10,FALSE)</f>
        <v>3252000</v>
      </c>
    </row>
    <row r="712" spans="1:10" x14ac:dyDescent="0.3">
      <c r="A712">
        <v>710</v>
      </c>
      <c r="B712">
        <f t="shared" si="21"/>
        <v>143</v>
      </c>
      <c r="C712">
        <f t="shared" ref="C712:C775" si="22">C707</f>
        <v>1</v>
      </c>
      <c r="D712">
        <v>9026</v>
      </c>
      <c r="E712" s="1">
        <f>IF(C712=1,VLOOKUP(B712,balance!$AU:$AZ,2,FALSE),IF(C712=2,VLOOKUP(B712,balance!$AU:$AZ,3,FALSE),IF(C712=3,VLOOKUP(B712,balance!$AU:$AZ,4,FALSE),IF(C712=4,VLOOKUP(B712,balance!$AU:$AZ,5,FALSE),IF(C712=5,VLOOKUP(B712-1,balance!$AU:$AZ,6,FALSE),0)))))</f>
        <v>3500</v>
      </c>
      <c r="F712">
        <v>53</v>
      </c>
      <c r="G712">
        <f>IF(C712=1,VLOOKUP(FoxFire!B712,balance!$U:$Z,2,FALSE),IF(C712=2,VLOOKUP(B712,balance!$U:$Z,3,FALSE),IF(C712=3,VLOOKUP(B712,balance!$U:$Z,4,FALSE),IF(C712=4,VLOOKUP(B712,balance!$U:$Z,5,FALSE),IF(C712=5,VLOOKUP(B712-1,balance!$U:$Z,6,FALSE),0)))))/100</f>
        <v>2.4199999999999998E-3</v>
      </c>
      <c r="H712">
        <v>2</v>
      </c>
      <c r="I712" s="1">
        <f>IF(C712=1,VLOOKUP(FoxFire!B712,balance!$AF:$AJ,2,FALSE),IF(C712=2,VLOOKUP(B712,balance!$AF:$AJ,3,FALSE),IF(C712=3,VLOOKUP(B712,balance!$AF:$AJ,4,FALSE),IF(C712=4,VLOOKUP(B712,balance!$AF:$AJ,5,FALSE),IF(C712=5,VLOOKUP(B712,balance!$AF:$AK,6,FALSE),0)))))*1000000000000</f>
        <v>1410000000000</v>
      </c>
      <c r="J712">
        <f>VLOOKUP(B712,balance!AU:BD,10,FALSE)</f>
        <v>3252000</v>
      </c>
    </row>
    <row r="713" spans="1:10" x14ac:dyDescent="0.3">
      <c r="A713">
        <v>711</v>
      </c>
      <c r="B713">
        <f t="shared" si="21"/>
        <v>143</v>
      </c>
      <c r="C713">
        <f t="shared" si="22"/>
        <v>2</v>
      </c>
      <c r="D713">
        <v>9026</v>
      </c>
      <c r="E713" s="1">
        <f>IF(C713=1,VLOOKUP(B713,balance!$AU:$AZ,2,FALSE),IF(C713=2,VLOOKUP(B713,balance!$AU:$AZ,3,FALSE),IF(C713=3,VLOOKUP(B713,balance!$AU:$AZ,4,FALSE),IF(C713=4,VLOOKUP(B713,balance!$AU:$AZ,5,FALSE),IF(C713=5,VLOOKUP(B713-1,balance!$AU:$AZ,6,FALSE),0)))))</f>
        <v>3500</v>
      </c>
      <c r="F713">
        <v>53</v>
      </c>
      <c r="G713">
        <f>IF(C713=1,VLOOKUP(FoxFire!B713,balance!$U:$Z,2,FALSE),IF(C713=2,VLOOKUP(B713,balance!$U:$Z,3,FALSE),IF(C713=3,VLOOKUP(B713,balance!$U:$Z,4,FALSE),IF(C713=4,VLOOKUP(B713,balance!$U:$Z,5,FALSE),IF(C713=5,VLOOKUP(B713-1,balance!$U:$Z,6,FALSE),0)))))/100</f>
        <v>2.4199999999999998E-3</v>
      </c>
      <c r="H713">
        <v>2</v>
      </c>
      <c r="I713" s="1">
        <f>IF(C713=1,VLOOKUP(FoxFire!B713,balance!$AF:$AJ,2,FALSE),IF(C713=2,VLOOKUP(B713,balance!$AF:$AJ,3,FALSE),IF(C713=3,VLOOKUP(B713,balance!$AF:$AJ,4,FALSE),IF(C713=4,VLOOKUP(B713,balance!$AF:$AJ,5,FALSE),IF(C713=5,VLOOKUP(B713,balance!$AF:$AK,6,FALSE),0)))))*1000000000000</f>
        <v>1410000000000</v>
      </c>
      <c r="J713">
        <f>VLOOKUP(B713,balance!AU:BD,10,FALSE)</f>
        <v>3252000</v>
      </c>
    </row>
    <row r="714" spans="1:10" x14ac:dyDescent="0.3">
      <c r="A714">
        <v>712</v>
      </c>
      <c r="B714">
        <f t="shared" si="21"/>
        <v>143</v>
      </c>
      <c r="C714">
        <f t="shared" si="22"/>
        <v>3</v>
      </c>
      <c r="D714">
        <v>9026</v>
      </c>
      <c r="E714" s="1">
        <f>IF(C714=1,VLOOKUP(B714,balance!$AU:$AZ,2,FALSE),IF(C714=2,VLOOKUP(B714,balance!$AU:$AZ,3,FALSE),IF(C714=3,VLOOKUP(B714,balance!$AU:$AZ,4,FALSE),IF(C714=4,VLOOKUP(B714,balance!$AU:$AZ,5,FALSE),IF(C714=5,VLOOKUP(B714-1,balance!$AU:$AZ,6,FALSE),0)))))</f>
        <v>3500</v>
      </c>
      <c r="F714">
        <v>53</v>
      </c>
      <c r="G714">
        <f>IF(C714=1,VLOOKUP(FoxFire!B714,balance!$U:$Z,2,FALSE),IF(C714=2,VLOOKUP(B714,balance!$U:$Z,3,FALSE),IF(C714=3,VLOOKUP(B714,balance!$U:$Z,4,FALSE),IF(C714=4,VLOOKUP(B714,balance!$U:$Z,5,FALSE),IF(C714=5,VLOOKUP(B714-1,balance!$U:$Z,6,FALSE),0)))))/100</f>
        <v>2.4199999999999998E-3</v>
      </c>
      <c r="H714">
        <v>2</v>
      </c>
      <c r="I714" s="1">
        <f>IF(C714=1,VLOOKUP(FoxFire!B714,balance!$AF:$AJ,2,FALSE),IF(C714=2,VLOOKUP(B714,balance!$AF:$AJ,3,FALSE),IF(C714=3,VLOOKUP(B714,balance!$AF:$AJ,4,FALSE),IF(C714=4,VLOOKUP(B714,balance!$AF:$AJ,5,FALSE),IF(C714=5,VLOOKUP(B714,balance!$AF:$AK,6,FALSE),0)))))*1000000000000</f>
        <v>1410000000000</v>
      </c>
      <c r="J714">
        <f>VLOOKUP(B714,balance!AU:BD,10,FALSE)</f>
        <v>3252000</v>
      </c>
    </row>
    <row r="715" spans="1:10" x14ac:dyDescent="0.3">
      <c r="A715">
        <v>713</v>
      </c>
      <c r="B715">
        <f t="shared" si="21"/>
        <v>143</v>
      </c>
      <c r="C715">
        <f t="shared" si="22"/>
        <v>4</v>
      </c>
      <c r="D715">
        <v>9026</v>
      </c>
      <c r="E715" s="1">
        <f>IF(C715=1,VLOOKUP(B715,balance!$AU:$AZ,2,FALSE),IF(C715=2,VLOOKUP(B715,balance!$AU:$AZ,3,FALSE),IF(C715=3,VLOOKUP(B715,balance!$AU:$AZ,4,FALSE),IF(C715=4,VLOOKUP(B715,balance!$AU:$AZ,5,FALSE),IF(C715=5,VLOOKUP(B715-1,balance!$AU:$AZ,6,FALSE),0)))))</f>
        <v>3500</v>
      </c>
      <c r="F715">
        <v>53</v>
      </c>
      <c r="G715">
        <f>IF(C715=1,VLOOKUP(FoxFire!B715,balance!$U:$Z,2,FALSE),IF(C715=2,VLOOKUP(B715,balance!$U:$Z,3,FALSE),IF(C715=3,VLOOKUP(B715,balance!$U:$Z,4,FALSE),IF(C715=4,VLOOKUP(B715,balance!$U:$Z,5,FALSE),IF(C715=5,VLOOKUP(B715-1,balance!$U:$Z,6,FALSE),0)))))/100</f>
        <v>2.4199999999999998E-3</v>
      </c>
      <c r="H715">
        <v>2</v>
      </c>
      <c r="I715" s="1">
        <f>IF(C715=1,VLOOKUP(FoxFire!B715,balance!$AF:$AJ,2,FALSE),IF(C715=2,VLOOKUP(B715,balance!$AF:$AJ,3,FALSE),IF(C715=3,VLOOKUP(B715,balance!$AF:$AJ,4,FALSE),IF(C715=4,VLOOKUP(B715,balance!$AF:$AJ,5,FALSE),IF(C715=5,VLOOKUP(B715,balance!$AF:$AK,6,FALSE),0)))))*1000000000000</f>
        <v>1410000000000</v>
      </c>
      <c r="J715">
        <f>VLOOKUP(B715,balance!AU:BD,10,FALSE)</f>
        <v>3252000</v>
      </c>
    </row>
    <row r="716" spans="1:10" x14ac:dyDescent="0.3">
      <c r="A716">
        <v>714</v>
      </c>
      <c r="B716">
        <f t="shared" ref="B716:B779" si="23">B711+1</f>
        <v>144</v>
      </c>
      <c r="C716">
        <f t="shared" si="22"/>
        <v>5</v>
      </c>
      <c r="D716">
        <v>9026</v>
      </c>
      <c r="E716" s="1">
        <f>IF(C716=1,VLOOKUP(B716,balance!$AU:$AZ,2,FALSE),IF(C716=2,VLOOKUP(B716,balance!$AU:$AZ,3,FALSE),IF(C716=3,VLOOKUP(B716,balance!$AU:$AZ,4,FALSE),IF(C716=4,VLOOKUP(B716,balance!$AU:$AZ,5,FALSE),IF(C716=5,VLOOKUP(B716-1,balance!$AU:$AZ,6,FALSE),0)))))</f>
        <v>46200</v>
      </c>
      <c r="F716">
        <v>53</v>
      </c>
      <c r="G716">
        <f>IF(C716=1,VLOOKUP(FoxFire!B716,balance!$U:$Z,2,FALSE),IF(C716=2,VLOOKUP(B716,balance!$U:$Z,3,FALSE),IF(C716=3,VLOOKUP(B716,balance!$U:$Z,4,FALSE),IF(C716=4,VLOOKUP(B716,balance!$U:$Z,5,FALSE),IF(C716=5,VLOOKUP(B716-1,balance!$U:$Z,6,FALSE),0)))))/100</f>
        <v>174.49369999999999</v>
      </c>
      <c r="H716">
        <v>2</v>
      </c>
      <c r="I716" s="1">
        <f>IF(C716=1,VLOOKUP(FoxFire!B716,balance!$AF:$AJ,2,FALSE),IF(C716=2,VLOOKUP(B716,balance!$AF:$AJ,3,FALSE),IF(C716=3,VLOOKUP(B716,balance!$AF:$AJ,4,FALSE),IF(C716=4,VLOOKUP(B716,balance!$AF:$AJ,5,FALSE),IF(C716=5,VLOOKUP(B716,balance!$AF:$AK,6,FALSE),0)))))*1000000000000</f>
        <v>5700000000000</v>
      </c>
      <c r="J716">
        <f>VLOOKUP(B716,balance!AU:BD,10,FALSE)</f>
        <v>3320320</v>
      </c>
    </row>
    <row r="717" spans="1:10" x14ac:dyDescent="0.3">
      <c r="A717">
        <v>715</v>
      </c>
      <c r="B717">
        <f t="shared" si="23"/>
        <v>144</v>
      </c>
      <c r="C717">
        <f t="shared" si="22"/>
        <v>1</v>
      </c>
      <c r="D717">
        <v>9026</v>
      </c>
      <c r="E717" s="1">
        <f>IF(C717=1,VLOOKUP(B717,balance!$AU:$AZ,2,FALSE),IF(C717=2,VLOOKUP(B717,balance!$AU:$AZ,3,FALSE),IF(C717=3,VLOOKUP(B717,balance!$AU:$AZ,4,FALSE),IF(C717=4,VLOOKUP(B717,balance!$AU:$AZ,5,FALSE),IF(C717=5,VLOOKUP(B717-1,balance!$AU:$AZ,6,FALSE),0)))))</f>
        <v>3500</v>
      </c>
      <c r="F717">
        <v>53</v>
      </c>
      <c r="G717">
        <f>IF(C717=1,VLOOKUP(FoxFire!B717,balance!$U:$Z,2,FALSE),IF(C717=2,VLOOKUP(B717,balance!$U:$Z,3,FALSE),IF(C717=3,VLOOKUP(B717,balance!$U:$Z,4,FALSE),IF(C717=4,VLOOKUP(B717,balance!$U:$Z,5,FALSE),IF(C717=5,VLOOKUP(B717-1,balance!$U:$Z,6,FALSE),0)))))/100</f>
        <v>2.4299999999999999E-3</v>
      </c>
      <c r="H717">
        <v>2</v>
      </c>
      <c r="I717" s="1">
        <f>IF(C717=1,VLOOKUP(FoxFire!B717,balance!$AF:$AJ,2,FALSE),IF(C717=2,VLOOKUP(B717,balance!$AF:$AJ,3,FALSE),IF(C717=3,VLOOKUP(B717,balance!$AF:$AJ,4,FALSE),IF(C717=4,VLOOKUP(B717,balance!$AF:$AJ,5,FALSE),IF(C717=5,VLOOKUP(B717,balance!$AF:$AK,6,FALSE),0)))))*1000000000000</f>
        <v>1425000000000</v>
      </c>
      <c r="J717">
        <f>VLOOKUP(B717,balance!AU:BD,10,FALSE)</f>
        <v>3320320</v>
      </c>
    </row>
    <row r="718" spans="1:10" x14ac:dyDescent="0.3">
      <c r="A718">
        <v>716</v>
      </c>
      <c r="B718">
        <f t="shared" si="23"/>
        <v>144</v>
      </c>
      <c r="C718">
        <f t="shared" si="22"/>
        <v>2</v>
      </c>
      <c r="D718">
        <v>9026</v>
      </c>
      <c r="E718" s="1">
        <f>IF(C718=1,VLOOKUP(B718,balance!$AU:$AZ,2,FALSE),IF(C718=2,VLOOKUP(B718,balance!$AU:$AZ,3,FALSE),IF(C718=3,VLOOKUP(B718,balance!$AU:$AZ,4,FALSE),IF(C718=4,VLOOKUP(B718,balance!$AU:$AZ,5,FALSE),IF(C718=5,VLOOKUP(B718-1,balance!$AU:$AZ,6,FALSE),0)))))</f>
        <v>3500</v>
      </c>
      <c r="F718">
        <v>53</v>
      </c>
      <c r="G718">
        <f>IF(C718=1,VLOOKUP(FoxFire!B718,balance!$U:$Z,2,FALSE),IF(C718=2,VLOOKUP(B718,balance!$U:$Z,3,FALSE),IF(C718=3,VLOOKUP(B718,balance!$U:$Z,4,FALSE),IF(C718=4,VLOOKUP(B718,balance!$U:$Z,5,FALSE),IF(C718=5,VLOOKUP(B718-1,balance!$U:$Z,6,FALSE),0)))))/100</f>
        <v>2.4299999999999999E-3</v>
      </c>
      <c r="H718">
        <v>2</v>
      </c>
      <c r="I718" s="1">
        <f>IF(C718=1,VLOOKUP(FoxFire!B718,balance!$AF:$AJ,2,FALSE),IF(C718=2,VLOOKUP(B718,balance!$AF:$AJ,3,FALSE),IF(C718=3,VLOOKUP(B718,balance!$AF:$AJ,4,FALSE),IF(C718=4,VLOOKUP(B718,balance!$AF:$AJ,5,FALSE),IF(C718=5,VLOOKUP(B718,balance!$AF:$AK,6,FALSE),0)))))*1000000000000</f>
        <v>1425000000000</v>
      </c>
      <c r="J718">
        <f>VLOOKUP(B718,balance!AU:BD,10,FALSE)</f>
        <v>3320320</v>
      </c>
    </row>
    <row r="719" spans="1:10" x14ac:dyDescent="0.3">
      <c r="A719">
        <v>717</v>
      </c>
      <c r="B719">
        <f t="shared" si="23"/>
        <v>144</v>
      </c>
      <c r="C719">
        <f t="shared" si="22"/>
        <v>3</v>
      </c>
      <c r="D719">
        <v>9026</v>
      </c>
      <c r="E719" s="1">
        <f>IF(C719=1,VLOOKUP(B719,balance!$AU:$AZ,2,FALSE),IF(C719=2,VLOOKUP(B719,balance!$AU:$AZ,3,FALSE),IF(C719=3,VLOOKUP(B719,balance!$AU:$AZ,4,FALSE),IF(C719=4,VLOOKUP(B719,balance!$AU:$AZ,5,FALSE),IF(C719=5,VLOOKUP(B719-1,balance!$AU:$AZ,6,FALSE),0)))))</f>
        <v>3500</v>
      </c>
      <c r="F719">
        <v>53</v>
      </c>
      <c r="G719">
        <f>IF(C719=1,VLOOKUP(FoxFire!B719,balance!$U:$Z,2,FALSE),IF(C719=2,VLOOKUP(B719,balance!$U:$Z,3,FALSE),IF(C719=3,VLOOKUP(B719,balance!$U:$Z,4,FALSE),IF(C719=4,VLOOKUP(B719,balance!$U:$Z,5,FALSE),IF(C719=5,VLOOKUP(B719-1,balance!$U:$Z,6,FALSE),0)))))/100</f>
        <v>2.4299999999999999E-3</v>
      </c>
      <c r="H719">
        <v>2</v>
      </c>
      <c r="I719" s="1">
        <f>IF(C719=1,VLOOKUP(FoxFire!B719,balance!$AF:$AJ,2,FALSE),IF(C719=2,VLOOKUP(B719,balance!$AF:$AJ,3,FALSE),IF(C719=3,VLOOKUP(B719,balance!$AF:$AJ,4,FALSE),IF(C719=4,VLOOKUP(B719,balance!$AF:$AJ,5,FALSE),IF(C719=5,VLOOKUP(B719,balance!$AF:$AK,6,FALSE),0)))))*1000000000000</f>
        <v>1425000000000</v>
      </c>
      <c r="J719">
        <f>VLOOKUP(B719,balance!AU:BD,10,FALSE)</f>
        <v>3320320</v>
      </c>
    </row>
    <row r="720" spans="1:10" x14ac:dyDescent="0.3">
      <c r="A720">
        <v>718</v>
      </c>
      <c r="B720">
        <f t="shared" si="23"/>
        <v>144</v>
      </c>
      <c r="C720">
        <f t="shared" si="22"/>
        <v>4</v>
      </c>
      <c r="D720">
        <v>9026</v>
      </c>
      <c r="E720" s="1">
        <f>IF(C720=1,VLOOKUP(B720,balance!$AU:$AZ,2,FALSE),IF(C720=2,VLOOKUP(B720,balance!$AU:$AZ,3,FALSE),IF(C720=3,VLOOKUP(B720,balance!$AU:$AZ,4,FALSE),IF(C720=4,VLOOKUP(B720,balance!$AU:$AZ,5,FALSE),IF(C720=5,VLOOKUP(B720-1,balance!$AU:$AZ,6,FALSE),0)))))</f>
        <v>3500</v>
      </c>
      <c r="F720">
        <v>53</v>
      </c>
      <c r="G720">
        <f>IF(C720=1,VLOOKUP(FoxFire!B720,balance!$U:$Z,2,FALSE),IF(C720=2,VLOOKUP(B720,balance!$U:$Z,3,FALSE),IF(C720=3,VLOOKUP(B720,balance!$U:$Z,4,FALSE),IF(C720=4,VLOOKUP(B720,balance!$U:$Z,5,FALSE),IF(C720=5,VLOOKUP(B720-1,balance!$U:$Z,6,FALSE),0)))))/100</f>
        <v>2.4299999999999999E-3</v>
      </c>
      <c r="H720">
        <v>2</v>
      </c>
      <c r="I720" s="1">
        <f>IF(C720=1,VLOOKUP(FoxFire!B720,balance!$AF:$AJ,2,FALSE),IF(C720=2,VLOOKUP(B720,balance!$AF:$AJ,3,FALSE),IF(C720=3,VLOOKUP(B720,balance!$AF:$AJ,4,FALSE),IF(C720=4,VLOOKUP(B720,balance!$AF:$AJ,5,FALSE),IF(C720=5,VLOOKUP(B720,balance!$AF:$AK,6,FALSE),0)))))*1000000000000</f>
        <v>1425000000000</v>
      </c>
      <c r="J720">
        <f>VLOOKUP(B720,balance!AU:BD,10,FALSE)</f>
        <v>3320320</v>
      </c>
    </row>
    <row r="721" spans="1:10" x14ac:dyDescent="0.3">
      <c r="A721">
        <v>719</v>
      </c>
      <c r="B721">
        <f t="shared" si="23"/>
        <v>145</v>
      </c>
      <c r="C721">
        <f t="shared" si="22"/>
        <v>5</v>
      </c>
      <c r="D721">
        <v>9026</v>
      </c>
      <c r="E721" s="1">
        <f>IF(C721=1,VLOOKUP(B721,balance!$AU:$AZ,2,FALSE),IF(C721=2,VLOOKUP(B721,balance!$AU:$AZ,3,FALSE),IF(C721=3,VLOOKUP(B721,balance!$AU:$AZ,4,FALSE),IF(C721=4,VLOOKUP(B721,balance!$AU:$AZ,5,FALSE),IF(C721=5,VLOOKUP(B721-1,balance!$AU:$AZ,6,FALSE),0)))))</f>
        <v>46200</v>
      </c>
      <c r="F721">
        <v>53</v>
      </c>
      <c r="G721">
        <f>IF(C721=1,VLOOKUP(FoxFire!B721,balance!$U:$Z,2,FALSE),IF(C721=2,VLOOKUP(B721,balance!$U:$Z,3,FALSE),IF(C721=3,VLOOKUP(B721,balance!$U:$Z,4,FALSE),IF(C721=4,VLOOKUP(B721,balance!$U:$Z,5,FALSE),IF(C721=5,VLOOKUP(B721-1,balance!$U:$Z,6,FALSE),0)))))/100</f>
        <v>178.7191</v>
      </c>
      <c r="H721">
        <v>2</v>
      </c>
      <c r="I721" s="1">
        <f>IF(C721=1,VLOOKUP(FoxFire!B721,balance!$AF:$AJ,2,FALSE),IF(C721=2,VLOOKUP(B721,balance!$AF:$AJ,3,FALSE),IF(C721=3,VLOOKUP(B721,balance!$AF:$AJ,4,FALSE),IF(C721=4,VLOOKUP(B721,balance!$AF:$AJ,5,FALSE),IF(C721=5,VLOOKUP(B721,balance!$AF:$AK,6,FALSE),0)))))*1000000000000</f>
        <v>5760000000000</v>
      </c>
      <c r="J721">
        <f>VLOOKUP(B721,balance!AU:BD,10,FALSE)</f>
        <v>3387450</v>
      </c>
    </row>
    <row r="722" spans="1:10" x14ac:dyDescent="0.3">
      <c r="A722">
        <v>720</v>
      </c>
      <c r="B722">
        <f t="shared" si="23"/>
        <v>145</v>
      </c>
      <c r="C722">
        <f t="shared" si="22"/>
        <v>1</v>
      </c>
      <c r="D722">
        <v>9026</v>
      </c>
      <c r="E722" s="1">
        <f>IF(C722=1,VLOOKUP(B722,balance!$AU:$AZ,2,FALSE),IF(C722=2,VLOOKUP(B722,balance!$AU:$AZ,3,FALSE),IF(C722=3,VLOOKUP(B722,balance!$AU:$AZ,4,FALSE),IF(C722=4,VLOOKUP(B722,balance!$AU:$AZ,5,FALSE),IF(C722=5,VLOOKUP(B722-1,balance!$AU:$AZ,6,FALSE),0)))))</f>
        <v>3500</v>
      </c>
      <c r="F722">
        <v>53</v>
      </c>
      <c r="G722">
        <f>IF(C722=1,VLOOKUP(FoxFire!B722,balance!$U:$Z,2,FALSE),IF(C722=2,VLOOKUP(B722,balance!$U:$Z,3,FALSE),IF(C722=3,VLOOKUP(B722,balance!$U:$Z,4,FALSE),IF(C722=4,VLOOKUP(B722,balance!$U:$Z,5,FALSE),IF(C722=5,VLOOKUP(B722-1,balance!$U:$Z,6,FALSE),0)))))/100</f>
        <v>2.4399999999999999E-3</v>
      </c>
      <c r="H722">
        <v>2</v>
      </c>
      <c r="I722" s="1">
        <f>IF(C722=1,VLOOKUP(FoxFire!B722,balance!$AF:$AJ,2,FALSE),IF(C722=2,VLOOKUP(B722,balance!$AF:$AJ,3,FALSE),IF(C722=3,VLOOKUP(B722,balance!$AF:$AJ,4,FALSE),IF(C722=4,VLOOKUP(B722,balance!$AF:$AJ,5,FALSE),IF(C722=5,VLOOKUP(B722,balance!$AF:$AK,6,FALSE),0)))))*1000000000000</f>
        <v>1440000000000</v>
      </c>
      <c r="J722">
        <f>VLOOKUP(B722,balance!AU:BD,10,FALSE)</f>
        <v>3387450</v>
      </c>
    </row>
    <row r="723" spans="1:10" x14ac:dyDescent="0.3">
      <c r="A723">
        <v>721</v>
      </c>
      <c r="B723">
        <f t="shared" si="23"/>
        <v>145</v>
      </c>
      <c r="C723">
        <f t="shared" si="22"/>
        <v>2</v>
      </c>
      <c r="D723">
        <v>9026</v>
      </c>
      <c r="E723" s="1">
        <f>IF(C723=1,VLOOKUP(B723,balance!$AU:$AZ,2,FALSE),IF(C723=2,VLOOKUP(B723,balance!$AU:$AZ,3,FALSE),IF(C723=3,VLOOKUP(B723,balance!$AU:$AZ,4,FALSE),IF(C723=4,VLOOKUP(B723,balance!$AU:$AZ,5,FALSE),IF(C723=5,VLOOKUP(B723-1,balance!$AU:$AZ,6,FALSE),0)))))</f>
        <v>3500</v>
      </c>
      <c r="F723">
        <v>53</v>
      </c>
      <c r="G723">
        <f>IF(C723=1,VLOOKUP(FoxFire!B723,balance!$U:$Z,2,FALSE),IF(C723=2,VLOOKUP(B723,balance!$U:$Z,3,FALSE),IF(C723=3,VLOOKUP(B723,balance!$U:$Z,4,FALSE),IF(C723=4,VLOOKUP(B723,balance!$U:$Z,5,FALSE),IF(C723=5,VLOOKUP(B723-1,balance!$U:$Z,6,FALSE),0)))))/100</f>
        <v>2.4399999999999999E-3</v>
      </c>
      <c r="H723">
        <v>2</v>
      </c>
      <c r="I723" s="1">
        <f>IF(C723=1,VLOOKUP(FoxFire!B723,balance!$AF:$AJ,2,FALSE),IF(C723=2,VLOOKUP(B723,balance!$AF:$AJ,3,FALSE),IF(C723=3,VLOOKUP(B723,balance!$AF:$AJ,4,FALSE),IF(C723=4,VLOOKUP(B723,balance!$AF:$AJ,5,FALSE),IF(C723=5,VLOOKUP(B723,balance!$AF:$AK,6,FALSE),0)))))*1000000000000</f>
        <v>1440000000000</v>
      </c>
      <c r="J723">
        <f>VLOOKUP(B723,balance!AU:BD,10,FALSE)</f>
        <v>3387450</v>
      </c>
    </row>
    <row r="724" spans="1:10" x14ac:dyDescent="0.3">
      <c r="A724">
        <v>722</v>
      </c>
      <c r="B724">
        <f t="shared" si="23"/>
        <v>145</v>
      </c>
      <c r="C724">
        <f t="shared" si="22"/>
        <v>3</v>
      </c>
      <c r="D724">
        <v>9026</v>
      </c>
      <c r="E724" s="1">
        <f>IF(C724=1,VLOOKUP(B724,balance!$AU:$AZ,2,FALSE),IF(C724=2,VLOOKUP(B724,balance!$AU:$AZ,3,FALSE),IF(C724=3,VLOOKUP(B724,balance!$AU:$AZ,4,FALSE),IF(C724=4,VLOOKUP(B724,balance!$AU:$AZ,5,FALSE),IF(C724=5,VLOOKUP(B724-1,balance!$AU:$AZ,6,FALSE),0)))))</f>
        <v>3500</v>
      </c>
      <c r="F724">
        <v>53</v>
      </c>
      <c r="G724">
        <f>IF(C724=1,VLOOKUP(FoxFire!B724,balance!$U:$Z,2,FALSE),IF(C724=2,VLOOKUP(B724,balance!$U:$Z,3,FALSE),IF(C724=3,VLOOKUP(B724,balance!$U:$Z,4,FALSE),IF(C724=4,VLOOKUP(B724,balance!$U:$Z,5,FALSE),IF(C724=5,VLOOKUP(B724-1,balance!$U:$Z,6,FALSE),0)))))/100</f>
        <v>2.4399999999999999E-3</v>
      </c>
      <c r="H724">
        <v>2</v>
      </c>
      <c r="I724" s="1">
        <f>IF(C724=1,VLOOKUP(FoxFire!B724,balance!$AF:$AJ,2,FALSE),IF(C724=2,VLOOKUP(B724,balance!$AF:$AJ,3,FALSE),IF(C724=3,VLOOKUP(B724,balance!$AF:$AJ,4,FALSE),IF(C724=4,VLOOKUP(B724,balance!$AF:$AJ,5,FALSE),IF(C724=5,VLOOKUP(B724,balance!$AF:$AK,6,FALSE),0)))))*1000000000000</f>
        <v>1440000000000</v>
      </c>
      <c r="J724">
        <f>VLOOKUP(B724,balance!AU:BD,10,FALSE)</f>
        <v>3387450</v>
      </c>
    </row>
    <row r="725" spans="1:10" x14ac:dyDescent="0.3">
      <c r="A725">
        <v>723</v>
      </c>
      <c r="B725">
        <f t="shared" si="23"/>
        <v>145</v>
      </c>
      <c r="C725">
        <f t="shared" si="22"/>
        <v>4</v>
      </c>
      <c r="D725">
        <v>9026</v>
      </c>
      <c r="E725" s="1">
        <f>IF(C725=1,VLOOKUP(B725,balance!$AU:$AZ,2,FALSE),IF(C725=2,VLOOKUP(B725,balance!$AU:$AZ,3,FALSE),IF(C725=3,VLOOKUP(B725,balance!$AU:$AZ,4,FALSE),IF(C725=4,VLOOKUP(B725,balance!$AU:$AZ,5,FALSE),IF(C725=5,VLOOKUP(B725-1,balance!$AU:$AZ,6,FALSE),0)))))</f>
        <v>3500</v>
      </c>
      <c r="F725">
        <v>53</v>
      </c>
      <c r="G725">
        <f>IF(C725=1,VLOOKUP(FoxFire!B725,balance!$U:$Z,2,FALSE),IF(C725=2,VLOOKUP(B725,balance!$U:$Z,3,FALSE),IF(C725=3,VLOOKUP(B725,balance!$U:$Z,4,FALSE),IF(C725=4,VLOOKUP(B725,balance!$U:$Z,5,FALSE),IF(C725=5,VLOOKUP(B725-1,balance!$U:$Z,6,FALSE),0)))))/100</f>
        <v>2.4399999999999999E-3</v>
      </c>
      <c r="H725">
        <v>2</v>
      </c>
      <c r="I725" s="1">
        <f>IF(C725=1,VLOOKUP(FoxFire!B725,balance!$AF:$AJ,2,FALSE),IF(C725=2,VLOOKUP(B725,balance!$AF:$AJ,3,FALSE),IF(C725=3,VLOOKUP(B725,balance!$AF:$AJ,4,FALSE),IF(C725=4,VLOOKUP(B725,balance!$AF:$AJ,5,FALSE),IF(C725=5,VLOOKUP(B725,balance!$AF:$AK,6,FALSE),0)))))*1000000000000</f>
        <v>1440000000000</v>
      </c>
      <c r="J725">
        <f>VLOOKUP(B725,balance!AU:BD,10,FALSE)</f>
        <v>3387450</v>
      </c>
    </row>
    <row r="726" spans="1:10" x14ac:dyDescent="0.3">
      <c r="A726">
        <v>724</v>
      </c>
      <c r="B726">
        <f t="shared" si="23"/>
        <v>146</v>
      </c>
      <c r="C726">
        <f t="shared" si="22"/>
        <v>5</v>
      </c>
      <c r="D726">
        <v>9026</v>
      </c>
      <c r="E726" s="1">
        <f>IF(C726=1,VLOOKUP(B726,balance!$AU:$AZ,2,FALSE),IF(C726=2,VLOOKUP(B726,balance!$AU:$AZ,3,FALSE),IF(C726=3,VLOOKUP(B726,balance!$AU:$AZ,4,FALSE),IF(C726=4,VLOOKUP(B726,balance!$AU:$AZ,5,FALSE),IF(C726=5,VLOOKUP(B726-1,balance!$AU:$AZ,6,FALSE),0)))))</f>
        <v>49000</v>
      </c>
      <c r="F726">
        <v>53</v>
      </c>
      <c r="G726">
        <f>IF(C726=1,VLOOKUP(FoxFire!B726,balance!$U:$Z,2,FALSE),IF(C726=2,VLOOKUP(B726,balance!$U:$Z,3,FALSE),IF(C726=3,VLOOKUP(B726,balance!$U:$Z,4,FALSE),IF(C726=4,VLOOKUP(B726,balance!$U:$Z,5,FALSE),IF(C726=5,VLOOKUP(B726-1,balance!$U:$Z,6,FALSE),0)))))/100</f>
        <v>183.04359999999997</v>
      </c>
      <c r="H726">
        <v>2</v>
      </c>
      <c r="I726" s="1">
        <f>IF(C726=1,VLOOKUP(FoxFire!B726,balance!$AF:$AJ,2,FALSE),IF(C726=2,VLOOKUP(B726,balance!$AF:$AJ,3,FALSE),IF(C726=3,VLOOKUP(B726,balance!$AF:$AJ,4,FALSE),IF(C726=4,VLOOKUP(B726,balance!$AF:$AJ,5,FALSE),IF(C726=5,VLOOKUP(B726,balance!$AF:$AK,6,FALSE),0)))))*1000000000000</f>
        <v>5820000000000</v>
      </c>
      <c r="J726">
        <f>VLOOKUP(B726,balance!AU:BD,10,FALSE)</f>
        <v>3456200</v>
      </c>
    </row>
    <row r="727" spans="1:10" x14ac:dyDescent="0.3">
      <c r="A727">
        <v>725</v>
      </c>
      <c r="B727">
        <f t="shared" si="23"/>
        <v>146</v>
      </c>
      <c r="C727">
        <f t="shared" si="22"/>
        <v>1</v>
      </c>
      <c r="D727">
        <v>9026</v>
      </c>
      <c r="E727" s="1">
        <f>IF(C727=1,VLOOKUP(B727,balance!$AU:$AZ,2,FALSE),IF(C727=2,VLOOKUP(B727,balance!$AU:$AZ,3,FALSE),IF(C727=3,VLOOKUP(B727,balance!$AU:$AZ,4,FALSE),IF(C727=4,VLOOKUP(B727,balance!$AU:$AZ,5,FALSE),IF(C727=5,VLOOKUP(B727-1,balance!$AU:$AZ,6,FALSE),0)))))</f>
        <v>3500</v>
      </c>
      <c r="F727">
        <v>53</v>
      </c>
      <c r="G727">
        <f>IF(C727=1,VLOOKUP(FoxFire!B727,balance!$U:$Z,2,FALSE),IF(C727=2,VLOOKUP(B727,balance!$U:$Z,3,FALSE),IF(C727=3,VLOOKUP(B727,balance!$U:$Z,4,FALSE),IF(C727=4,VLOOKUP(B727,balance!$U:$Z,5,FALSE),IF(C727=5,VLOOKUP(B727-1,balance!$U:$Z,6,FALSE),0)))))/100</f>
        <v>2.4499999999999999E-3</v>
      </c>
      <c r="H727">
        <v>2</v>
      </c>
      <c r="I727" s="1">
        <f>IF(C727=1,VLOOKUP(FoxFire!B727,balance!$AF:$AJ,2,FALSE),IF(C727=2,VLOOKUP(B727,balance!$AF:$AJ,3,FALSE),IF(C727=3,VLOOKUP(B727,balance!$AF:$AJ,4,FALSE),IF(C727=4,VLOOKUP(B727,balance!$AF:$AJ,5,FALSE),IF(C727=5,VLOOKUP(B727,balance!$AF:$AK,6,FALSE),0)))))*1000000000000</f>
        <v>1455000000000</v>
      </c>
      <c r="J727">
        <f>VLOOKUP(B727,balance!AU:BD,10,FALSE)</f>
        <v>3456200</v>
      </c>
    </row>
    <row r="728" spans="1:10" x14ac:dyDescent="0.3">
      <c r="A728">
        <v>726</v>
      </c>
      <c r="B728">
        <f t="shared" si="23"/>
        <v>146</v>
      </c>
      <c r="C728">
        <f t="shared" si="22"/>
        <v>2</v>
      </c>
      <c r="D728">
        <v>9026</v>
      </c>
      <c r="E728" s="1">
        <f>IF(C728=1,VLOOKUP(B728,balance!$AU:$AZ,2,FALSE),IF(C728=2,VLOOKUP(B728,balance!$AU:$AZ,3,FALSE),IF(C728=3,VLOOKUP(B728,balance!$AU:$AZ,4,FALSE),IF(C728=4,VLOOKUP(B728,balance!$AU:$AZ,5,FALSE),IF(C728=5,VLOOKUP(B728-1,balance!$AU:$AZ,6,FALSE),0)))))</f>
        <v>3500</v>
      </c>
      <c r="F728">
        <v>53</v>
      </c>
      <c r="G728">
        <f>IF(C728=1,VLOOKUP(FoxFire!B728,balance!$U:$Z,2,FALSE),IF(C728=2,VLOOKUP(B728,balance!$U:$Z,3,FALSE),IF(C728=3,VLOOKUP(B728,balance!$U:$Z,4,FALSE),IF(C728=4,VLOOKUP(B728,balance!$U:$Z,5,FALSE),IF(C728=5,VLOOKUP(B728-1,balance!$U:$Z,6,FALSE),0)))))/100</f>
        <v>2.4499999999999999E-3</v>
      </c>
      <c r="H728">
        <v>2</v>
      </c>
      <c r="I728" s="1">
        <f>IF(C728=1,VLOOKUP(FoxFire!B728,balance!$AF:$AJ,2,FALSE),IF(C728=2,VLOOKUP(B728,balance!$AF:$AJ,3,FALSE),IF(C728=3,VLOOKUP(B728,balance!$AF:$AJ,4,FALSE),IF(C728=4,VLOOKUP(B728,balance!$AF:$AJ,5,FALSE),IF(C728=5,VLOOKUP(B728,balance!$AF:$AK,6,FALSE),0)))))*1000000000000</f>
        <v>1455000000000</v>
      </c>
      <c r="J728">
        <f>VLOOKUP(B728,balance!AU:BD,10,FALSE)</f>
        <v>3456200</v>
      </c>
    </row>
    <row r="729" spans="1:10" x14ac:dyDescent="0.3">
      <c r="A729">
        <v>727</v>
      </c>
      <c r="B729">
        <f t="shared" si="23"/>
        <v>146</v>
      </c>
      <c r="C729">
        <f t="shared" si="22"/>
        <v>3</v>
      </c>
      <c r="D729">
        <v>9026</v>
      </c>
      <c r="E729" s="1">
        <f>IF(C729=1,VLOOKUP(B729,balance!$AU:$AZ,2,FALSE),IF(C729=2,VLOOKUP(B729,balance!$AU:$AZ,3,FALSE),IF(C729=3,VLOOKUP(B729,balance!$AU:$AZ,4,FALSE),IF(C729=4,VLOOKUP(B729,balance!$AU:$AZ,5,FALSE),IF(C729=5,VLOOKUP(B729-1,balance!$AU:$AZ,6,FALSE),0)))))</f>
        <v>3500</v>
      </c>
      <c r="F729">
        <v>53</v>
      </c>
      <c r="G729">
        <f>IF(C729=1,VLOOKUP(FoxFire!B729,balance!$U:$Z,2,FALSE),IF(C729=2,VLOOKUP(B729,balance!$U:$Z,3,FALSE),IF(C729=3,VLOOKUP(B729,balance!$U:$Z,4,FALSE),IF(C729=4,VLOOKUP(B729,balance!$U:$Z,5,FALSE),IF(C729=5,VLOOKUP(B729-1,balance!$U:$Z,6,FALSE),0)))))/100</f>
        <v>2.4499999999999999E-3</v>
      </c>
      <c r="H729">
        <v>2</v>
      </c>
      <c r="I729" s="1">
        <f>IF(C729=1,VLOOKUP(FoxFire!B729,balance!$AF:$AJ,2,FALSE),IF(C729=2,VLOOKUP(B729,balance!$AF:$AJ,3,FALSE),IF(C729=3,VLOOKUP(B729,balance!$AF:$AJ,4,FALSE),IF(C729=4,VLOOKUP(B729,balance!$AF:$AJ,5,FALSE),IF(C729=5,VLOOKUP(B729,balance!$AF:$AK,6,FALSE),0)))))*1000000000000</f>
        <v>1455000000000</v>
      </c>
      <c r="J729">
        <f>VLOOKUP(B729,balance!AU:BD,10,FALSE)</f>
        <v>3456200</v>
      </c>
    </row>
    <row r="730" spans="1:10" x14ac:dyDescent="0.3">
      <c r="A730">
        <v>728</v>
      </c>
      <c r="B730">
        <f t="shared" si="23"/>
        <v>146</v>
      </c>
      <c r="C730">
        <f t="shared" si="22"/>
        <v>4</v>
      </c>
      <c r="D730">
        <v>9026</v>
      </c>
      <c r="E730" s="1">
        <f>IF(C730=1,VLOOKUP(B730,balance!$AU:$AZ,2,FALSE),IF(C730=2,VLOOKUP(B730,balance!$AU:$AZ,3,FALSE),IF(C730=3,VLOOKUP(B730,balance!$AU:$AZ,4,FALSE),IF(C730=4,VLOOKUP(B730,balance!$AU:$AZ,5,FALSE),IF(C730=5,VLOOKUP(B730-1,balance!$AU:$AZ,6,FALSE),0)))))</f>
        <v>3500</v>
      </c>
      <c r="F730">
        <v>53</v>
      </c>
      <c r="G730">
        <f>IF(C730=1,VLOOKUP(FoxFire!B730,balance!$U:$Z,2,FALSE),IF(C730=2,VLOOKUP(B730,balance!$U:$Z,3,FALSE),IF(C730=3,VLOOKUP(B730,balance!$U:$Z,4,FALSE),IF(C730=4,VLOOKUP(B730,balance!$U:$Z,5,FALSE),IF(C730=5,VLOOKUP(B730-1,balance!$U:$Z,6,FALSE),0)))))/100</f>
        <v>2.4499999999999999E-3</v>
      </c>
      <c r="H730">
        <v>2</v>
      </c>
      <c r="I730" s="1">
        <f>IF(C730=1,VLOOKUP(FoxFire!B730,balance!$AF:$AJ,2,FALSE),IF(C730=2,VLOOKUP(B730,balance!$AF:$AJ,3,FALSE),IF(C730=3,VLOOKUP(B730,balance!$AF:$AJ,4,FALSE),IF(C730=4,VLOOKUP(B730,balance!$AF:$AJ,5,FALSE),IF(C730=5,VLOOKUP(B730,balance!$AF:$AK,6,FALSE),0)))))*1000000000000</f>
        <v>1455000000000</v>
      </c>
      <c r="J730">
        <f>VLOOKUP(B730,balance!AU:BD,10,FALSE)</f>
        <v>3456200</v>
      </c>
    </row>
    <row r="731" spans="1:10" x14ac:dyDescent="0.3">
      <c r="A731">
        <v>729</v>
      </c>
      <c r="B731">
        <f t="shared" si="23"/>
        <v>147</v>
      </c>
      <c r="C731">
        <f t="shared" si="22"/>
        <v>5</v>
      </c>
      <c r="D731">
        <v>9026</v>
      </c>
      <c r="E731" s="1">
        <f>IF(C731=1,VLOOKUP(B731,balance!$AU:$AZ,2,FALSE),IF(C731=2,VLOOKUP(B731,balance!$AU:$AZ,3,FALSE),IF(C731=3,VLOOKUP(B731,balance!$AU:$AZ,4,FALSE),IF(C731=4,VLOOKUP(B731,balance!$AU:$AZ,5,FALSE),IF(C731=5,VLOOKUP(B731-1,balance!$AU:$AZ,6,FALSE),0)))))</f>
        <v>49000</v>
      </c>
      <c r="F731">
        <v>53</v>
      </c>
      <c r="G731">
        <f>IF(C731=1,VLOOKUP(FoxFire!B731,balance!$U:$Z,2,FALSE),IF(C731=2,VLOOKUP(B731,balance!$U:$Z,3,FALSE),IF(C731=3,VLOOKUP(B731,balance!$U:$Z,4,FALSE),IF(C731=4,VLOOKUP(B731,balance!$U:$Z,5,FALSE),IF(C731=5,VLOOKUP(B731-1,balance!$U:$Z,6,FALSE),0)))))/100</f>
        <v>187.46969999999999</v>
      </c>
      <c r="H731">
        <v>2</v>
      </c>
      <c r="I731" s="1">
        <f>IF(C731=1,VLOOKUP(FoxFire!B731,balance!$AF:$AJ,2,FALSE),IF(C731=2,VLOOKUP(B731,balance!$AF:$AJ,3,FALSE),IF(C731=3,VLOOKUP(B731,balance!$AF:$AJ,4,FALSE),IF(C731=4,VLOOKUP(B731,balance!$AF:$AJ,5,FALSE),IF(C731=5,VLOOKUP(B731,balance!$AF:$AK,6,FALSE),0)))))*1000000000000</f>
        <v>5880000000000</v>
      </c>
      <c r="J731">
        <f>VLOOKUP(B731,balance!AU:BD,10,FALSE)</f>
        <v>3526580</v>
      </c>
    </row>
    <row r="732" spans="1:10" x14ac:dyDescent="0.3">
      <c r="A732">
        <v>730</v>
      </c>
      <c r="B732">
        <f t="shared" si="23"/>
        <v>147</v>
      </c>
      <c r="C732">
        <f t="shared" si="22"/>
        <v>1</v>
      </c>
      <c r="D732">
        <v>9026</v>
      </c>
      <c r="E732" s="1">
        <f>IF(C732=1,VLOOKUP(B732,balance!$AU:$AZ,2,FALSE),IF(C732=2,VLOOKUP(B732,balance!$AU:$AZ,3,FALSE),IF(C732=3,VLOOKUP(B732,balance!$AU:$AZ,4,FALSE),IF(C732=4,VLOOKUP(B732,balance!$AU:$AZ,5,FALSE),IF(C732=5,VLOOKUP(B732-1,balance!$AU:$AZ,6,FALSE),0)))))</f>
        <v>3500</v>
      </c>
      <c r="F732">
        <v>53</v>
      </c>
      <c r="G732">
        <f>IF(C732=1,VLOOKUP(FoxFire!B732,balance!$U:$Z,2,FALSE),IF(C732=2,VLOOKUP(B732,balance!$U:$Z,3,FALSE),IF(C732=3,VLOOKUP(B732,balance!$U:$Z,4,FALSE),IF(C732=4,VLOOKUP(B732,balance!$U:$Z,5,FALSE),IF(C732=5,VLOOKUP(B732-1,balance!$U:$Z,6,FALSE),0)))))/100</f>
        <v>2.4599999999999999E-3</v>
      </c>
      <c r="H732">
        <v>2</v>
      </c>
      <c r="I732" s="1">
        <f>IF(C732=1,VLOOKUP(FoxFire!B732,balance!$AF:$AJ,2,FALSE),IF(C732=2,VLOOKUP(B732,balance!$AF:$AJ,3,FALSE),IF(C732=3,VLOOKUP(B732,balance!$AF:$AJ,4,FALSE),IF(C732=4,VLOOKUP(B732,balance!$AF:$AJ,5,FALSE),IF(C732=5,VLOOKUP(B732,balance!$AF:$AK,6,FALSE),0)))))*1000000000000</f>
        <v>1470000000000</v>
      </c>
      <c r="J732">
        <f>VLOOKUP(B732,balance!AU:BD,10,FALSE)</f>
        <v>3526580</v>
      </c>
    </row>
    <row r="733" spans="1:10" x14ac:dyDescent="0.3">
      <c r="A733">
        <v>731</v>
      </c>
      <c r="B733">
        <f t="shared" si="23"/>
        <v>147</v>
      </c>
      <c r="C733">
        <f t="shared" si="22"/>
        <v>2</v>
      </c>
      <c r="D733">
        <v>9026</v>
      </c>
      <c r="E733" s="1">
        <f>IF(C733=1,VLOOKUP(B733,balance!$AU:$AZ,2,FALSE),IF(C733=2,VLOOKUP(B733,balance!$AU:$AZ,3,FALSE),IF(C733=3,VLOOKUP(B733,balance!$AU:$AZ,4,FALSE),IF(C733=4,VLOOKUP(B733,balance!$AU:$AZ,5,FALSE),IF(C733=5,VLOOKUP(B733-1,balance!$AU:$AZ,6,FALSE),0)))))</f>
        <v>3500</v>
      </c>
      <c r="F733">
        <v>53</v>
      </c>
      <c r="G733">
        <f>IF(C733=1,VLOOKUP(FoxFire!B733,balance!$U:$Z,2,FALSE),IF(C733=2,VLOOKUP(B733,balance!$U:$Z,3,FALSE),IF(C733=3,VLOOKUP(B733,balance!$U:$Z,4,FALSE),IF(C733=4,VLOOKUP(B733,balance!$U:$Z,5,FALSE),IF(C733=5,VLOOKUP(B733-1,balance!$U:$Z,6,FALSE),0)))))/100</f>
        <v>2.4599999999999999E-3</v>
      </c>
      <c r="H733">
        <v>2</v>
      </c>
      <c r="I733" s="1">
        <f>IF(C733=1,VLOOKUP(FoxFire!B733,balance!$AF:$AJ,2,FALSE),IF(C733=2,VLOOKUP(B733,balance!$AF:$AJ,3,FALSE),IF(C733=3,VLOOKUP(B733,balance!$AF:$AJ,4,FALSE),IF(C733=4,VLOOKUP(B733,balance!$AF:$AJ,5,FALSE),IF(C733=5,VLOOKUP(B733,balance!$AF:$AK,6,FALSE),0)))))*1000000000000</f>
        <v>1470000000000</v>
      </c>
      <c r="J733">
        <f>VLOOKUP(B733,balance!AU:BD,10,FALSE)</f>
        <v>3526580</v>
      </c>
    </row>
    <row r="734" spans="1:10" x14ac:dyDescent="0.3">
      <c r="A734">
        <v>732</v>
      </c>
      <c r="B734">
        <f t="shared" si="23"/>
        <v>147</v>
      </c>
      <c r="C734">
        <f t="shared" si="22"/>
        <v>3</v>
      </c>
      <c r="D734">
        <v>9026</v>
      </c>
      <c r="E734" s="1">
        <f>IF(C734=1,VLOOKUP(B734,balance!$AU:$AZ,2,FALSE),IF(C734=2,VLOOKUP(B734,balance!$AU:$AZ,3,FALSE),IF(C734=3,VLOOKUP(B734,balance!$AU:$AZ,4,FALSE),IF(C734=4,VLOOKUP(B734,balance!$AU:$AZ,5,FALSE),IF(C734=5,VLOOKUP(B734-1,balance!$AU:$AZ,6,FALSE),0)))))</f>
        <v>3500</v>
      </c>
      <c r="F734">
        <v>53</v>
      </c>
      <c r="G734">
        <f>IF(C734=1,VLOOKUP(FoxFire!B734,balance!$U:$Z,2,FALSE),IF(C734=2,VLOOKUP(B734,balance!$U:$Z,3,FALSE),IF(C734=3,VLOOKUP(B734,balance!$U:$Z,4,FALSE),IF(C734=4,VLOOKUP(B734,balance!$U:$Z,5,FALSE),IF(C734=5,VLOOKUP(B734-1,balance!$U:$Z,6,FALSE),0)))))/100</f>
        <v>2.4599999999999999E-3</v>
      </c>
      <c r="H734">
        <v>2</v>
      </c>
      <c r="I734" s="1">
        <f>IF(C734=1,VLOOKUP(FoxFire!B734,balance!$AF:$AJ,2,FALSE),IF(C734=2,VLOOKUP(B734,balance!$AF:$AJ,3,FALSE),IF(C734=3,VLOOKUP(B734,balance!$AF:$AJ,4,FALSE),IF(C734=4,VLOOKUP(B734,balance!$AF:$AJ,5,FALSE),IF(C734=5,VLOOKUP(B734,balance!$AF:$AK,6,FALSE),0)))))*1000000000000</f>
        <v>1470000000000</v>
      </c>
      <c r="J734">
        <f>VLOOKUP(B734,balance!AU:BD,10,FALSE)</f>
        <v>3526580</v>
      </c>
    </row>
    <row r="735" spans="1:10" x14ac:dyDescent="0.3">
      <c r="A735">
        <v>733</v>
      </c>
      <c r="B735">
        <f t="shared" si="23"/>
        <v>147</v>
      </c>
      <c r="C735">
        <f t="shared" si="22"/>
        <v>4</v>
      </c>
      <c r="D735">
        <v>9026</v>
      </c>
      <c r="E735" s="1">
        <f>IF(C735=1,VLOOKUP(B735,balance!$AU:$AZ,2,FALSE),IF(C735=2,VLOOKUP(B735,balance!$AU:$AZ,3,FALSE),IF(C735=3,VLOOKUP(B735,balance!$AU:$AZ,4,FALSE),IF(C735=4,VLOOKUP(B735,balance!$AU:$AZ,5,FALSE),IF(C735=5,VLOOKUP(B735-1,balance!$AU:$AZ,6,FALSE),0)))))</f>
        <v>3500</v>
      </c>
      <c r="F735">
        <v>53</v>
      </c>
      <c r="G735">
        <f>IF(C735=1,VLOOKUP(FoxFire!B735,balance!$U:$Z,2,FALSE),IF(C735=2,VLOOKUP(B735,balance!$U:$Z,3,FALSE),IF(C735=3,VLOOKUP(B735,balance!$U:$Z,4,FALSE),IF(C735=4,VLOOKUP(B735,balance!$U:$Z,5,FALSE),IF(C735=5,VLOOKUP(B735-1,balance!$U:$Z,6,FALSE),0)))))/100</f>
        <v>2.4599999999999999E-3</v>
      </c>
      <c r="H735">
        <v>2</v>
      </c>
      <c r="I735" s="1">
        <f>IF(C735=1,VLOOKUP(FoxFire!B735,balance!$AF:$AJ,2,FALSE),IF(C735=2,VLOOKUP(B735,balance!$AF:$AJ,3,FALSE),IF(C735=3,VLOOKUP(B735,balance!$AF:$AJ,4,FALSE),IF(C735=4,VLOOKUP(B735,balance!$AF:$AJ,5,FALSE),IF(C735=5,VLOOKUP(B735,balance!$AF:$AK,6,FALSE),0)))))*1000000000000</f>
        <v>1470000000000</v>
      </c>
      <c r="J735">
        <f>VLOOKUP(B735,balance!AU:BD,10,FALSE)</f>
        <v>3526580</v>
      </c>
    </row>
    <row r="736" spans="1:10" x14ac:dyDescent="0.3">
      <c r="A736">
        <v>734</v>
      </c>
      <c r="B736">
        <f t="shared" si="23"/>
        <v>148</v>
      </c>
      <c r="C736">
        <f t="shared" si="22"/>
        <v>5</v>
      </c>
      <c r="D736">
        <v>9026</v>
      </c>
      <c r="E736" s="1">
        <f>IF(C736=1,VLOOKUP(B736,balance!$AU:$AZ,2,FALSE),IF(C736=2,VLOOKUP(B736,balance!$AU:$AZ,3,FALSE),IF(C736=3,VLOOKUP(B736,balance!$AU:$AZ,4,FALSE),IF(C736=4,VLOOKUP(B736,balance!$AU:$AZ,5,FALSE),IF(C736=5,VLOOKUP(B736-1,balance!$AU:$AZ,6,FALSE),0)))))</f>
        <v>49000</v>
      </c>
      <c r="F736">
        <v>53</v>
      </c>
      <c r="G736">
        <f>IF(C736=1,VLOOKUP(FoxFire!B736,balance!$U:$Z,2,FALSE),IF(C736=2,VLOOKUP(B736,balance!$U:$Z,3,FALSE),IF(C736=3,VLOOKUP(B736,balance!$U:$Z,4,FALSE),IF(C736=4,VLOOKUP(B736,balance!$U:$Z,5,FALSE),IF(C736=5,VLOOKUP(B736-1,balance!$U:$Z,6,FALSE),0)))))/100</f>
        <v>191.99949999999998</v>
      </c>
      <c r="H736">
        <v>2</v>
      </c>
      <c r="I736" s="1">
        <f>IF(C736=1,VLOOKUP(FoxFire!B736,balance!$AF:$AJ,2,FALSE),IF(C736=2,VLOOKUP(B736,balance!$AF:$AJ,3,FALSE),IF(C736=3,VLOOKUP(B736,balance!$AF:$AJ,4,FALSE),IF(C736=4,VLOOKUP(B736,balance!$AF:$AJ,5,FALSE),IF(C736=5,VLOOKUP(B736,balance!$AF:$AK,6,FALSE),0)))))*1000000000000</f>
        <v>5940000000000</v>
      </c>
      <c r="J736">
        <f>VLOOKUP(B736,balance!AU:BD,10,FALSE)</f>
        <v>3598600</v>
      </c>
    </row>
    <row r="737" spans="1:10" x14ac:dyDescent="0.3">
      <c r="A737">
        <v>735</v>
      </c>
      <c r="B737">
        <f t="shared" si="23"/>
        <v>148</v>
      </c>
      <c r="C737">
        <f t="shared" si="22"/>
        <v>1</v>
      </c>
      <c r="D737">
        <v>9026</v>
      </c>
      <c r="E737" s="1">
        <f>IF(C737=1,VLOOKUP(B737,balance!$AU:$AZ,2,FALSE),IF(C737=2,VLOOKUP(B737,balance!$AU:$AZ,3,FALSE),IF(C737=3,VLOOKUP(B737,balance!$AU:$AZ,4,FALSE),IF(C737=4,VLOOKUP(B737,balance!$AU:$AZ,5,FALSE),IF(C737=5,VLOOKUP(B737-1,balance!$AU:$AZ,6,FALSE),0)))))</f>
        <v>3500</v>
      </c>
      <c r="F737">
        <v>53</v>
      </c>
      <c r="G737">
        <f>IF(C737=1,VLOOKUP(FoxFire!B737,balance!$U:$Z,2,FALSE),IF(C737=2,VLOOKUP(B737,balance!$U:$Z,3,FALSE),IF(C737=3,VLOOKUP(B737,balance!$U:$Z,4,FALSE),IF(C737=4,VLOOKUP(B737,balance!$U:$Z,5,FALSE),IF(C737=5,VLOOKUP(B737-1,balance!$U:$Z,6,FALSE),0)))))/100</f>
        <v>2.47E-3</v>
      </c>
      <c r="H737">
        <v>2</v>
      </c>
      <c r="I737" s="1">
        <f>IF(C737=1,VLOOKUP(FoxFire!B737,balance!$AF:$AJ,2,FALSE),IF(C737=2,VLOOKUP(B737,balance!$AF:$AJ,3,FALSE),IF(C737=3,VLOOKUP(B737,balance!$AF:$AJ,4,FALSE),IF(C737=4,VLOOKUP(B737,balance!$AF:$AJ,5,FALSE),IF(C737=5,VLOOKUP(B737,balance!$AF:$AK,6,FALSE),0)))))*1000000000000</f>
        <v>1485000000000</v>
      </c>
      <c r="J737">
        <f>VLOOKUP(B737,balance!AU:BD,10,FALSE)</f>
        <v>3598600</v>
      </c>
    </row>
    <row r="738" spans="1:10" x14ac:dyDescent="0.3">
      <c r="A738">
        <v>736</v>
      </c>
      <c r="B738">
        <f t="shared" si="23"/>
        <v>148</v>
      </c>
      <c r="C738">
        <f t="shared" si="22"/>
        <v>2</v>
      </c>
      <c r="D738">
        <v>9026</v>
      </c>
      <c r="E738" s="1">
        <f>IF(C738=1,VLOOKUP(B738,balance!$AU:$AZ,2,FALSE),IF(C738=2,VLOOKUP(B738,balance!$AU:$AZ,3,FALSE),IF(C738=3,VLOOKUP(B738,balance!$AU:$AZ,4,FALSE),IF(C738=4,VLOOKUP(B738,balance!$AU:$AZ,5,FALSE),IF(C738=5,VLOOKUP(B738-1,balance!$AU:$AZ,6,FALSE),0)))))</f>
        <v>3500</v>
      </c>
      <c r="F738">
        <v>53</v>
      </c>
      <c r="G738">
        <f>IF(C738=1,VLOOKUP(FoxFire!B738,balance!$U:$Z,2,FALSE),IF(C738=2,VLOOKUP(B738,balance!$U:$Z,3,FALSE),IF(C738=3,VLOOKUP(B738,balance!$U:$Z,4,FALSE),IF(C738=4,VLOOKUP(B738,balance!$U:$Z,5,FALSE),IF(C738=5,VLOOKUP(B738-1,balance!$U:$Z,6,FALSE),0)))))/100</f>
        <v>2.47E-3</v>
      </c>
      <c r="H738">
        <v>2</v>
      </c>
      <c r="I738" s="1">
        <f>IF(C738=1,VLOOKUP(FoxFire!B738,balance!$AF:$AJ,2,FALSE),IF(C738=2,VLOOKUP(B738,balance!$AF:$AJ,3,FALSE),IF(C738=3,VLOOKUP(B738,balance!$AF:$AJ,4,FALSE),IF(C738=4,VLOOKUP(B738,balance!$AF:$AJ,5,FALSE),IF(C738=5,VLOOKUP(B738,balance!$AF:$AK,6,FALSE),0)))))*1000000000000</f>
        <v>1485000000000</v>
      </c>
      <c r="J738">
        <f>VLOOKUP(B738,balance!AU:BD,10,FALSE)</f>
        <v>3598600</v>
      </c>
    </row>
    <row r="739" spans="1:10" x14ac:dyDescent="0.3">
      <c r="A739">
        <v>737</v>
      </c>
      <c r="B739">
        <f t="shared" si="23"/>
        <v>148</v>
      </c>
      <c r="C739">
        <f t="shared" si="22"/>
        <v>3</v>
      </c>
      <c r="D739">
        <v>9026</v>
      </c>
      <c r="E739" s="1">
        <f>IF(C739=1,VLOOKUP(B739,balance!$AU:$AZ,2,FALSE),IF(C739=2,VLOOKUP(B739,balance!$AU:$AZ,3,FALSE),IF(C739=3,VLOOKUP(B739,balance!$AU:$AZ,4,FALSE),IF(C739=4,VLOOKUP(B739,balance!$AU:$AZ,5,FALSE),IF(C739=5,VLOOKUP(B739-1,balance!$AU:$AZ,6,FALSE),0)))))</f>
        <v>3500</v>
      </c>
      <c r="F739">
        <v>53</v>
      </c>
      <c r="G739">
        <f>IF(C739=1,VLOOKUP(FoxFire!B739,balance!$U:$Z,2,FALSE),IF(C739=2,VLOOKUP(B739,balance!$U:$Z,3,FALSE),IF(C739=3,VLOOKUP(B739,balance!$U:$Z,4,FALSE),IF(C739=4,VLOOKUP(B739,balance!$U:$Z,5,FALSE),IF(C739=5,VLOOKUP(B739-1,balance!$U:$Z,6,FALSE),0)))))/100</f>
        <v>2.47E-3</v>
      </c>
      <c r="H739">
        <v>2</v>
      </c>
      <c r="I739" s="1">
        <f>IF(C739=1,VLOOKUP(FoxFire!B739,balance!$AF:$AJ,2,FALSE),IF(C739=2,VLOOKUP(B739,balance!$AF:$AJ,3,FALSE),IF(C739=3,VLOOKUP(B739,balance!$AF:$AJ,4,FALSE),IF(C739=4,VLOOKUP(B739,balance!$AF:$AJ,5,FALSE),IF(C739=5,VLOOKUP(B739,balance!$AF:$AK,6,FALSE),0)))))*1000000000000</f>
        <v>1485000000000</v>
      </c>
      <c r="J739">
        <f>VLOOKUP(B739,balance!AU:BD,10,FALSE)</f>
        <v>3598600</v>
      </c>
    </row>
    <row r="740" spans="1:10" x14ac:dyDescent="0.3">
      <c r="A740">
        <v>738</v>
      </c>
      <c r="B740">
        <f t="shared" si="23"/>
        <v>148</v>
      </c>
      <c r="C740">
        <f t="shared" si="22"/>
        <v>4</v>
      </c>
      <c r="D740">
        <v>9026</v>
      </c>
      <c r="E740" s="1">
        <f>IF(C740=1,VLOOKUP(B740,balance!$AU:$AZ,2,FALSE),IF(C740=2,VLOOKUP(B740,balance!$AU:$AZ,3,FALSE),IF(C740=3,VLOOKUP(B740,balance!$AU:$AZ,4,FALSE),IF(C740=4,VLOOKUP(B740,balance!$AU:$AZ,5,FALSE),IF(C740=5,VLOOKUP(B740-1,balance!$AU:$AZ,6,FALSE),0)))))</f>
        <v>3500</v>
      </c>
      <c r="F740">
        <v>53</v>
      </c>
      <c r="G740">
        <f>IF(C740=1,VLOOKUP(FoxFire!B740,balance!$U:$Z,2,FALSE),IF(C740=2,VLOOKUP(B740,balance!$U:$Z,3,FALSE),IF(C740=3,VLOOKUP(B740,balance!$U:$Z,4,FALSE),IF(C740=4,VLOOKUP(B740,balance!$U:$Z,5,FALSE),IF(C740=5,VLOOKUP(B740-1,balance!$U:$Z,6,FALSE),0)))))/100</f>
        <v>2.47E-3</v>
      </c>
      <c r="H740">
        <v>2</v>
      </c>
      <c r="I740" s="1">
        <f>IF(C740=1,VLOOKUP(FoxFire!B740,balance!$AF:$AJ,2,FALSE),IF(C740=2,VLOOKUP(B740,balance!$AF:$AJ,3,FALSE),IF(C740=3,VLOOKUP(B740,balance!$AF:$AJ,4,FALSE),IF(C740=4,VLOOKUP(B740,balance!$AF:$AJ,5,FALSE),IF(C740=5,VLOOKUP(B740,balance!$AF:$AK,6,FALSE),0)))))*1000000000000</f>
        <v>1485000000000</v>
      </c>
      <c r="J740">
        <f>VLOOKUP(B740,balance!AU:BD,10,FALSE)</f>
        <v>3598600</v>
      </c>
    </row>
    <row r="741" spans="1:10" x14ac:dyDescent="0.3">
      <c r="A741">
        <v>739</v>
      </c>
      <c r="B741">
        <f t="shared" si="23"/>
        <v>149</v>
      </c>
      <c r="C741">
        <f t="shared" si="22"/>
        <v>5</v>
      </c>
      <c r="D741">
        <v>9026</v>
      </c>
      <c r="E741" s="1">
        <f>IF(C741=1,VLOOKUP(B741,balance!$AU:$AZ,2,FALSE),IF(C741=2,VLOOKUP(B741,balance!$AU:$AZ,3,FALSE),IF(C741=3,VLOOKUP(B741,balance!$AU:$AZ,4,FALSE),IF(C741=4,VLOOKUP(B741,balance!$AU:$AZ,5,FALSE),IF(C741=5,VLOOKUP(B741-1,balance!$AU:$AZ,6,FALSE),0)))))</f>
        <v>49000</v>
      </c>
      <c r="F741">
        <v>53</v>
      </c>
      <c r="G741">
        <f>IF(C741=1,VLOOKUP(FoxFire!B741,balance!$U:$Z,2,FALSE),IF(C741=2,VLOOKUP(B741,balance!$U:$Z,3,FALSE),IF(C741=3,VLOOKUP(B741,balance!$U:$Z,4,FALSE),IF(C741=4,VLOOKUP(B741,balance!$U:$Z,5,FALSE),IF(C741=5,VLOOKUP(B741-1,balance!$U:$Z,6,FALSE),0)))))/100</f>
        <v>196.63559999999998</v>
      </c>
      <c r="H741">
        <v>2</v>
      </c>
      <c r="I741" s="1">
        <f>IF(C741=1,VLOOKUP(FoxFire!B741,balance!$AF:$AJ,2,FALSE),IF(C741=2,VLOOKUP(B741,balance!$AF:$AJ,3,FALSE),IF(C741=3,VLOOKUP(B741,balance!$AF:$AJ,4,FALSE),IF(C741=4,VLOOKUP(B741,balance!$AF:$AJ,5,FALSE),IF(C741=5,VLOOKUP(B741,balance!$AF:$AK,6,FALSE),0)))))*1000000000000</f>
        <v>6000000000000</v>
      </c>
      <c r="J741">
        <f>VLOOKUP(B741,balance!AU:BD,10,FALSE)</f>
        <v>3672270</v>
      </c>
    </row>
    <row r="742" spans="1:10" x14ac:dyDescent="0.3">
      <c r="A742">
        <v>740</v>
      </c>
      <c r="B742">
        <f t="shared" si="23"/>
        <v>149</v>
      </c>
      <c r="C742">
        <f t="shared" si="22"/>
        <v>1</v>
      </c>
      <c r="D742">
        <v>9026</v>
      </c>
      <c r="E742" s="1">
        <f>IF(C742=1,VLOOKUP(B742,balance!$AU:$AZ,2,FALSE),IF(C742=2,VLOOKUP(B742,balance!$AU:$AZ,3,FALSE),IF(C742=3,VLOOKUP(B742,balance!$AU:$AZ,4,FALSE),IF(C742=4,VLOOKUP(B742,balance!$AU:$AZ,5,FALSE),IF(C742=5,VLOOKUP(B742-1,balance!$AU:$AZ,6,FALSE),0)))))</f>
        <v>3500</v>
      </c>
      <c r="F742">
        <v>53</v>
      </c>
      <c r="G742">
        <f>IF(C742=1,VLOOKUP(FoxFire!B742,balance!$U:$Z,2,FALSE),IF(C742=2,VLOOKUP(B742,balance!$U:$Z,3,FALSE),IF(C742=3,VLOOKUP(B742,balance!$U:$Z,4,FALSE),IF(C742=4,VLOOKUP(B742,balance!$U:$Z,5,FALSE),IF(C742=5,VLOOKUP(B742-1,balance!$U:$Z,6,FALSE),0)))))/100</f>
        <v>2.48E-3</v>
      </c>
      <c r="H742">
        <v>2</v>
      </c>
      <c r="I742" s="1">
        <f>IF(C742=1,VLOOKUP(FoxFire!B742,balance!$AF:$AJ,2,FALSE),IF(C742=2,VLOOKUP(B742,balance!$AF:$AJ,3,FALSE),IF(C742=3,VLOOKUP(B742,balance!$AF:$AJ,4,FALSE),IF(C742=4,VLOOKUP(B742,balance!$AF:$AJ,5,FALSE),IF(C742=5,VLOOKUP(B742,balance!$AF:$AK,6,FALSE),0)))))*1000000000000</f>
        <v>1500000000000</v>
      </c>
      <c r="J742">
        <f>VLOOKUP(B742,balance!AU:BD,10,FALSE)</f>
        <v>3672270</v>
      </c>
    </row>
    <row r="743" spans="1:10" x14ac:dyDescent="0.3">
      <c r="A743">
        <v>741</v>
      </c>
      <c r="B743">
        <f t="shared" si="23"/>
        <v>149</v>
      </c>
      <c r="C743">
        <f t="shared" si="22"/>
        <v>2</v>
      </c>
      <c r="D743">
        <v>9026</v>
      </c>
      <c r="E743" s="1">
        <f>IF(C743=1,VLOOKUP(B743,balance!$AU:$AZ,2,FALSE),IF(C743=2,VLOOKUP(B743,balance!$AU:$AZ,3,FALSE),IF(C743=3,VLOOKUP(B743,balance!$AU:$AZ,4,FALSE),IF(C743=4,VLOOKUP(B743,balance!$AU:$AZ,5,FALSE),IF(C743=5,VLOOKUP(B743-1,balance!$AU:$AZ,6,FALSE),0)))))</f>
        <v>3500</v>
      </c>
      <c r="F743">
        <v>53</v>
      </c>
      <c r="G743">
        <f>IF(C743=1,VLOOKUP(FoxFire!B743,balance!$U:$Z,2,FALSE),IF(C743=2,VLOOKUP(B743,balance!$U:$Z,3,FALSE),IF(C743=3,VLOOKUP(B743,balance!$U:$Z,4,FALSE),IF(C743=4,VLOOKUP(B743,balance!$U:$Z,5,FALSE),IF(C743=5,VLOOKUP(B743-1,balance!$U:$Z,6,FALSE),0)))))/100</f>
        <v>2.48E-3</v>
      </c>
      <c r="H743">
        <v>2</v>
      </c>
      <c r="I743" s="1">
        <f>IF(C743=1,VLOOKUP(FoxFire!B743,balance!$AF:$AJ,2,FALSE),IF(C743=2,VLOOKUP(B743,balance!$AF:$AJ,3,FALSE),IF(C743=3,VLOOKUP(B743,balance!$AF:$AJ,4,FALSE),IF(C743=4,VLOOKUP(B743,balance!$AF:$AJ,5,FALSE),IF(C743=5,VLOOKUP(B743,balance!$AF:$AK,6,FALSE),0)))))*1000000000000</f>
        <v>1500000000000</v>
      </c>
      <c r="J743">
        <f>VLOOKUP(B743,balance!AU:BD,10,FALSE)</f>
        <v>3672270</v>
      </c>
    </row>
    <row r="744" spans="1:10" x14ac:dyDescent="0.3">
      <c r="A744">
        <v>742</v>
      </c>
      <c r="B744">
        <f t="shared" si="23"/>
        <v>149</v>
      </c>
      <c r="C744">
        <f t="shared" si="22"/>
        <v>3</v>
      </c>
      <c r="D744">
        <v>9026</v>
      </c>
      <c r="E744" s="1">
        <f>IF(C744=1,VLOOKUP(B744,balance!$AU:$AZ,2,FALSE),IF(C744=2,VLOOKUP(B744,balance!$AU:$AZ,3,FALSE),IF(C744=3,VLOOKUP(B744,balance!$AU:$AZ,4,FALSE),IF(C744=4,VLOOKUP(B744,balance!$AU:$AZ,5,FALSE),IF(C744=5,VLOOKUP(B744-1,balance!$AU:$AZ,6,FALSE),0)))))</f>
        <v>3500</v>
      </c>
      <c r="F744">
        <v>53</v>
      </c>
      <c r="G744">
        <f>IF(C744=1,VLOOKUP(FoxFire!B744,balance!$U:$Z,2,FALSE),IF(C744=2,VLOOKUP(B744,balance!$U:$Z,3,FALSE),IF(C744=3,VLOOKUP(B744,balance!$U:$Z,4,FALSE),IF(C744=4,VLOOKUP(B744,balance!$U:$Z,5,FALSE),IF(C744=5,VLOOKUP(B744-1,balance!$U:$Z,6,FALSE),0)))))/100</f>
        <v>2.48E-3</v>
      </c>
      <c r="H744">
        <v>2</v>
      </c>
      <c r="I744" s="1">
        <f>IF(C744=1,VLOOKUP(FoxFire!B744,balance!$AF:$AJ,2,FALSE),IF(C744=2,VLOOKUP(B744,balance!$AF:$AJ,3,FALSE),IF(C744=3,VLOOKUP(B744,balance!$AF:$AJ,4,FALSE),IF(C744=4,VLOOKUP(B744,balance!$AF:$AJ,5,FALSE),IF(C744=5,VLOOKUP(B744,balance!$AF:$AK,6,FALSE),0)))))*1000000000000</f>
        <v>1500000000000</v>
      </c>
      <c r="J744">
        <f>VLOOKUP(B744,balance!AU:BD,10,FALSE)</f>
        <v>3672270</v>
      </c>
    </row>
    <row r="745" spans="1:10" x14ac:dyDescent="0.3">
      <c r="A745">
        <v>743</v>
      </c>
      <c r="B745">
        <f t="shared" si="23"/>
        <v>149</v>
      </c>
      <c r="C745">
        <f t="shared" si="22"/>
        <v>4</v>
      </c>
      <c r="D745">
        <v>9026</v>
      </c>
      <c r="E745" s="1">
        <f>IF(C745=1,VLOOKUP(B745,balance!$AU:$AZ,2,FALSE),IF(C745=2,VLOOKUP(B745,balance!$AU:$AZ,3,FALSE),IF(C745=3,VLOOKUP(B745,balance!$AU:$AZ,4,FALSE),IF(C745=4,VLOOKUP(B745,balance!$AU:$AZ,5,FALSE),IF(C745=5,VLOOKUP(B745-1,balance!$AU:$AZ,6,FALSE),0)))))</f>
        <v>3500</v>
      </c>
      <c r="F745">
        <v>53</v>
      </c>
      <c r="G745">
        <f>IF(C745=1,VLOOKUP(FoxFire!B745,balance!$U:$Z,2,FALSE),IF(C745=2,VLOOKUP(B745,balance!$U:$Z,3,FALSE),IF(C745=3,VLOOKUP(B745,balance!$U:$Z,4,FALSE),IF(C745=4,VLOOKUP(B745,balance!$U:$Z,5,FALSE),IF(C745=5,VLOOKUP(B745-1,balance!$U:$Z,6,FALSE),0)))))/100</f>
        <v>2.48E-3</v>
      </c>
      <c r="H745">
        <v>2</v>
      </c>
      <c r="I745" s="1">
        <f>IF(C745=1,VLOOKUP(FoxFire!B745,balance!$AF:$AJ,2,FALSE),IF(C745=2,VLOOKUP(B745,balance!$AF:$AJ,3,FALSE),IF(C745=3,VLOOKUP(B745,balance!$AF:$AJ,4,FALSE),IF(C745=4,VLOOKUP(B745,balance!$AF:$AJ,5,FALSE),IF(C745=5,VLOOKUP(B745,balance!$AF:$AK,6,FALSE),0)))))*1000000000000</f>
        <v>1500000000000</v>
      </c>
      <c r="J745">
        <f>VLOOKUP(B745,balance!AU:BD,10,FALSE)</f>
        <v>3672270</v>
      </c>
    </row>
    <row r="746" spans="1:10" x14ac:dyDescent="0.3">
      <c r="A746">
        <v>744</v>
      </c>
      <c r="B746">
        <f t="shared" si="23"/>
        <v>150</v>
      </c>
      <c r="C746">
        <f t="shared" si="22"/>
        <v>5</v>
      </c>
      <c r="D746">
        <v>9026</v>
      </c>
      <c r="E746" s="1">
        <f>IF(C746=1,VLOOKUP(B746,balance!$AU:$AZ,2,FALSE),IF(C746=2,VLOOKUP(B746,balance!$AU:$AZ,3,FALSE),IF(C746=3,VLOOKUP(B746,balance!$AU:$AZ,4,FALSE),IF(C746=4,VLOOKUP(B746,balance!$AU:$AZ,5,FALSE),IF(C746=5,VLOOKUP(B746-1,balance!$AU:$AZ,6,FALSE),0)))))</f>
        <v>49000</v>
      </c>
      <c r="F746">
        <v>53</v>
      </c>
      <c r="G746">
        <f>IF(C746=1,VLOOKUP(FoxFire!B746,balance!$U:$Z,2,FALSE),IF(C746=2,VLOOKUP(B746,balance!$U:$Z,3,FALSE),IF(C746=3,VLOOKUP(B746,balance!$U:$Z,4,FALSE),IF(C746=4,VLOOKUP(B746,balance!$U:$Z,5,FALSE),IF(C746=5,VLOOKUP(B746-1,balance!$U:$Z,6,FALSE),0)))))/100</f>
        <v>201.38039999999998</v>
      </c>
      <c r="H746">
        <v>2</v>
      </c>
      <c r="I746" s="1">
        <f>IF(C746=1,VLOOKUP(FoxFire!B746,balance!$AF:$AJ,2,FALSE),IF(C746=2,VLOOKUP(B746,balance!$AF:$AJ,3,FALSE),IF(C746=3,VLOOKUP(B746,balance!$AF:$AJ,4,FALSE),IF(C746=4,VLOOKUP(B746,balance!$AF:$AJ,5,FALSE),IF(C746=5,VLOOKUP(B746,balance!$AF:$AK,6,FALSE),0)))))*1000000000000</f>
        <v>6060000000000</v>
      </c>
      <c r="J746">
        <f>VLOOKUP(B746,balance!AU:BD,10,FALSE)</f>
        <v>3747600</v>
      </c>
    </row>
    <row r="747" spans="1:10" x14ac:dyDescent="0.3">
      <c r="A747">
        <v>745</v>
      </c>
      <c r="B747">
        <f t="shared" si="23"/>
        <v>150</v>
      </c>
      <c r="C747">
        <f t="shared" si="22"/>
        <v>1</v>
      </c>
      <c r="D747">
        <v>9026</v>
      </c>
      <c r="E747" s="1">
        <f>IF(C747=1,VLOOKUP(B747,balance!$AU:$AZ,2,FALSE),IF(C747=2,VLOOKUP(B747,balance!$AU:$AZ,3,FALSE),IF(C747=3,VLOOKUP(B747,balance!$AU:$AZ,4,FALSE),IF(C747=4,VLOOKUP(B747,balance!$AU:$AZ,5,FALSE),IF(C747=5,VLOOKUP(B747-1,balance!$AU:$AZ,6,FALSE),0)))))</f>
        <v>3500</v>
      </c>
      <c r="F747">
        <v>53</v>
      </c>
      <c r="G747">
        <f>IF(C747=1,VLOOKUP(FoxFire!B747,balance!$U:$Z,2,FALSE),IF(C747=2,VLOOKUP(B747,balance!$U:$Z,3,FALSE),IF(C747=3,VLOOKUP(B747,balance!$U:$Z,4,FALSE),IF(C747=4,VLOOKUP(B747,balance!$U:$Z,5,FALSE),IF(C747=5,VLOOKUP(B747-1,balance!$U:$Z,6,FALSE),0)))))/100</f>
        <v>2.49E-3</v>
      </c>
      <c r="H747">
        <v>2</v>
      </c>
      <c r="I747" s="1">
        <f>IF(C747=1,VLOOKUP(FoxFire!B747,balance!$AF:$AJ,2,FALSE),IF(C747=2,VLOOKUP(B747,balance!$AF:$AJ,3,FALSE),IF(C747=3,VLOOKUP(B747,balance!$AF:$AJ,4,FALSE),IF(C747=4,VLOOKUP(B747,balance!$AF:$AJ,5,FALSE),IF(C747=5,VLOOKUP(B747,balance!$AF:$AK,6,FALSE),0)))))*1000000000000</f>
        <v>1515000000000</v>
      </c>
      <c r="J747">
        <f>VLOOKUP(B747,balance!AU:BD,10,FALSE)</f>
        <v>3747600</v>
      </c>
    </row>
    <row r="748" spans="1:10" x14ac:dyDescent="0.3">
      <c r="A748">
        <v>746</v>
      </c>
      <c r="B748">
        <f t="shared" si="23"/>
        <v>150</v>
      </c>
      <c r="C748">
        <f t="shared" si="22"/>
        <v>2</v>
      </c>
      <c r="D748">
        <v>9026</v>
      </c>
      <c r="E748" s="1">
        <f>IF(C748=1,VLOOKUP(B748,balance!$AU:$AZ,2,FALSE),IF(C748=2,VLOOKUP(B748,balance!$AU:$AZ,3,FALSE),IF(C748=3,VLOOKUP(B748,balance!$AU:$AZ,4,FALSE),IF(C748=4,VLOOKUP(B748,balance!$AU:$AZ,5,FALSE),IF(C748=5,VLOOKUP(B748-1,balance!$AU:$AZ,6,FALSE),0)))))</f>
        <v>3500</v>
      </c>
      <c r="F748">
        <v>53</v>
      </c>
      <c r="G748">
        <f>IF(C748=1,VLOOKUP(FoxFire!B748,balance!$U:$Z,2,FALSE),IF(C748=2,VLOOKUP(B748,balance!$U:$Z,3,FALSE),IF(C748=3,VLOOKUP(B748,balance!$U:$Z,4,FALSE),IF(C748=4,VLOOKUP(B748,balance!$U:$Z,5,FALSE),IF(C748=5,VLOOKUP(B748-1,balance!$U:$Z,6,FALSE),0)))))/100</f>
        <v>2.49E-3</v>
      </c>
      <c r="H748">
        <v>2</v>
      </c>
      <c r="I748" s="1">
        <f>IF(C748=1,VLOOKUP(FoxFire!B748,balance!$AF:$AJ,2,FALSE),IF(C748=2,VLOOKUP(B748,balance!$AF:$AJ,3,FALSE),IF(C748=3,VLOOKUP(B748,balance!$AF:$AJ,4,FALSE),IF(C748=4,VLOOKUP(B748,balance!$AF:$AJ,5,FALSE),IF(C748=5,VLOOKUP(B748,balance!$AF:$AK,6,FALSE),0)))))*1000000000000</f>
        <v>1515000000000</v>
      </c>
      <c r="J748">
        <f>VLOOKUP(B748,balance!AU:BD,10,FALSE)</f>
        <v>3747600</v>
      </c>
    </row>
    <row r="749" spans="1:10" x14ac:dyDescent="0.3">
      <c r="A749">
        <v>747</v>
      </c>
      <c r="B749">
        <f t="shared" si="23"/>
        <v>150</v>
      </c>
      <c r="C749">
        <f t="shared" si="22"/>
        <v>3</v>
      </c>
      <c r="D749">
        <v>9026</v>
      </c>
      <c r="E749" s="1">
        <f>IF(C749=1,VLOOKUP(B749,balance!$AU:$AZ,2,FALSE),IF(C749=2,VLOOKUP(B749,balance!$AU:$AZ,3,FALSE),IF(C749=3,VLOOKUP(B749,balance!$AU:$AZ,4,FALSE),IF(C749=4,VLOOKUP(B749,balance!$AU:$AZ,5,FALSE),IF(C749=5,VLOOKUP(B749-1,balance!$AU:$AZ,6,FALSE),0)))))</f>
        <v>3500</v>
      </c>
      <c r="F749">
        <v>53</v>
      </c>
      <c r="G749">
        <f>IF(C749=1,VLOOKUP(FoxFire!B749,balance!$U:$Z,2,FALSE),IF(C749=2,VLOOKUP(B749,balance!$U:$Z,3,FALSE),IF(C749=3,VLOOKUP(B749,balance!$U:$Z,4,FALSE),IF(C749=4,VLOOKUP(B749,balance!$U:$Z,5,FALSE),IF(C749=5,VLOOKUP(B749-1,balance!$U:$Z,6,FALSE),0)))))/100</f>
        <v>2.49E-3</v>
      </c>
      <c r="H749">
        <v>2</v>
      </c>
      <c r="I749" s="1">
        <f>IF(C749=1,VLOOKUP(FoxFire!B749,balance!$AF:$AJ,2,FALSE),IF(C749=2,VLOOKUP(B749,balance!$AF:$AJ,3,FALSE),IF(C749=3,VLOOKUP(B749,balance!$AF:$AJ,4,FALSE),IF(C749=4,VLOOKUP(B749,balance!$AF:$AJ,5,FALSE),IF(C749=5,VLOOKUP(B749,balance!$AF:$AK,6,FALSE),0)))))*1000000000000</f>
        <v>1515000000000</v>
      </c>
      <c r="J749">
        <f>VLOOKUP(B749,balance!AU:BD,10,FALSE)</f>
        <v>3747600</v>
      </c>
    </row>
    <row r="750" spans="1:10" x14ac:dyDescent="0.3">
      <c r="A750">
        <v>748</v>
      </c>
      <c r="B750">
        <f t="shared" si="23"/>
        <v>150</v>
      </c>
      <c r="C750">
        <f t="shared" si="22"/>
        <v>4</v>
      </c>
      <c r="D750">
        <v>9026</v>
      </c>
      <c r="E750" s="1">
        <f>IF(C750=1,VLOOKUP(B750,balance!$AU:$AZ,2,FALSE),IF(C750=2,VLOOKUP(B750,balance!$AU:$AZ,3,FALSE),IF(C750=3,VLOOKUP(B750,balance!$AU:$AZ,4,FALSE),IF(C750=4,VLOOKUP(B750,balance!$AU:$AZ,5,FALSE),IF(C750=5,VLOOKUP(B750-1,balance!$AU:$AZ,6,FALSE),0)))))</f>
        <v>3500</v>
      </c>
      <c r="F750">
        <v>53</v>
      </c>
      <c r="G750">
        <f>IF(C750=1,VLOOKUP(FoxFire!B750,balance!$U:$Z,2,FALSE),IF(C750=2,VLOOKUP(B750,balance!$U:$Z,3,FALSE),IF(C750=3,VLOOKUP(B750,balance!$U:$Z,4,FALSE),IF(C750=4,VLOOKUP(B750,balance!$U:$Z,5,FALSE),IF(C750=5,VLOOKUP(B750-1,balance!$U:$Z,6,FALSE),0)))))/100</f>
        <v>2.49E-3</v>
      </c>
      <c r="H750">
        <v>2</v>
      </c>
      <c r="I750" s="1">
        <f>IF(C750=1,VLOOKUP(FoxFire!B750,balance!$AF:$AJ,2,FALSE),IF(C750=2,VLOOKUP(B750,balance!$AF:$AJ,3,FALSE),IF(C750=3,VLOOKUP(B750,balance!$AF:$AJ,4,FALSE),IF(C750=4,VLOOKUP(B750,balance!$AF:$AJ,5,FALSE),IF(C750=5,VLOOKUP(B750,balance!$AF:$AK,6,FALSE),0)))))*1000000000000</f>
        <v>1515000000000</v>
      </c>
      <c r="J750">
        <f>VLOOKUP(B750,balance!AU:BD,10,FALSE)</f>
        <v>3747600</v>
      </c>
    </row>
    <row r="751" spans="1:10" x14ac:dyDescent="0.3">
      <c r="A751">
        <v>749</v>
      </c>
      <c r="B751">
        <f t="shared" si="23"/>
        <v>151</v>
      </c>
      <c r="C751">
        <f t="shared" si="22"/>
        <v>5</v>
      </c>
      <c r="D751">
        <v>9026</v>
      </c>
      <c r="E751" s="1">
        <f>IF(C751=1,VLOOKUP(B751,balance!$AU:$AZ,2,FALSE),IF(C751=2,VLOOKUP(B751,balance!$AU:$AZ,3,FALSE),IF(C751=3,VLOOKUP(B751,balance!$AU:$AZ,4,FALSE),IF(C751=4,VLOOKUP(B751,balance!$AU:$AZ,5,FALSE),IF(C751=5,VLOOKUP(B751-1,balance!$AU:$AZ,6,FALSE),0)))))</f>
        <v>49000</v>
      </c>
      <c r="F751">
        <v>53</v>
      </c>
      <c r="G751">
        <f>IF(C751=1,VLOOKUP(FoxFire!B751,balance!$U:$Z,2,FALSE),IF(C751=2,VLOOKUP(B751,balance!$U:$Z,3,FALSE),IF(C751=3,VLOOKUP(B751,balance!$U:$Z,4,FALSE),IF(C751=4,VLOOKUP(B751,balance!$U:$Z,5,FALSE),IF(C751=5,VLOOKUP(B751-1,balance!$U:$Z,6,FALSE),0)))))/100</f>
        <v>206.2362</v>
      </c>
      <c r="H751">
        <v>2</v>
      </c>
      <c r="I751" s="1">
        <f>IF(C751=1,VLOOKUP(FoxFire!B751,balance!$AF:$AJ,2,FALSE),IF(C751=2,VLOOKUP(B751,balance!$AF:$AJ,3,FALSE),IF(C751=3,VLOOKUP(B751,balance!$AF:$AJ,4,FALSE),IF(C751=4,VLOOKUP(B751,balance!$AF:$AJ,5,FALSE),IF(C751=5,VLOOKUP(B751,balance!$AF:$AK,6,FALSE),0)))))*1000000000000</f>
        <v>6120000000000</v>
      </c>
      <c r="J751">
        <f>VLOOKUP(B751,balance!AU:BD,10,FALSE)</f>
        <v>3815600</v>
      </c>
    </row>
    <row r="752" spans="1:10" x14ac:dyDescent="0.3">
      <c r="A752">
        <v>750</v>
      </c>
      <c r="B752">
        <f t="shared" si="23"/>
        <v>151</v>
      </c>
      <c r="C752">
        <f t="shared" si="22"/>
        <v>1</v>
      </c>
      <c r="D752">
        <v>9026</v>
      </c>
      <c r="E752" s="1">
        <f>IF(C752=1,VLOOKUP(B752,balance!$AU:$AZ,2,FALSE),IF(C752=2,VLOOKUP(B752,balance!$AU:$AZ,3,FALSE),IF(C752=3,VLOOKUP(B752,balance!$AU:$AZ,4,FALSE),IF(C752=4,VLOOKUP(B752,balance!$AU:$AZ,5,FALSE),IF(C752=5,VLOOKUP(B752-1,balance!$AU:$AZ,6,FALSE),0)))))</f>
        <v>4000</v>
      </c>
      <c r="F752">
        <v>53</v>
      </c>
      <c r="G752">
        <f>IF(C752=1,VLOOKUP(FoxFire!B752,balance!$U:$Z,2,FALSE),IF(C752=2,VLOOKUP(B752,balance!$U:$Z,3,FALSE),IF(C752=3,VLOOKUP(B752,balance!$U:$Z,4,FALSE),IF(C752=4,VLOOKUP(B752,balance!$U:$Z,5,FALSE),IF(C752=5,VLOOKUP(B752-1,balance!$U:$Z,6,FALSE),0)))))/100</f>
        <v>2.5000000000000001E-3</v>
      </c>
      <c r="H752">
        <v>2</v>
      </c>
      <c r="I752" s="1">
        <f>IF(C752=1,VLOOKUP(FoxFire!B752,balance!$AF:$AJ,2,FALSE),IF(C752=2,VLOOKUP(B752,balance!$AF:$AJ,3,FALSE),IF(C752=3,VLOOKUP(B752,balance!$AF:$AJ,4,FALSE),IF(C752=4,VLOOKUP(B752,balance!$AF:$AJ,5,FALSE),IF(C752=5,VLOOKUP(B752,balance!$AF:$AK,6,FALSE),0)))))*1000000000000</f>
        <v>1530000000000</v>
      </c>
      <c r="J752">
        <f>VLOOKUP(B752,balance!AU:BD,10,FALSE)</f>
        <v>3815600</v>
      </c>
    </row>
    <row r="753" spans="1:10" x14ac:dyDescent="0.3">
      <c r="A753">
        <v>751</v>
      </c>
      <c r="B753">
        <f t="shared" si="23"/>
        <v>151</v>
      </c>
      <c r="C753">
        <f t="shared" si="22"/>
        <v>2</v>
      </c>
      <c r="D753">
        <v>9026</v>
      </c>
      <c r="E753" s="1">
        <f>IF(C753=1,VLOOKUP(B753,balance!$AU:$AZ,2,FALSE),IF(C753=2,VLOOKUP(B753,balance!$AU:$AZ,3,FALSE),IF(C753=3,VLOOKUP(B753,balance!$AU:$AZ,4,FALSE),IF(C753=4,VLOOKUP(B753,balance!$AU:$AZ,5,FALSE),IF(C753=5,VLOOKUP(B753-1,balance!$AU:$AZ,6,FALSE),0)))))</f>
        <v>4000</v>
      </c>
      <c r="F753">
        <v>53</v>
      </c>
      <c r="G753">
        <f>IF(C753=1,VLOOKUP(FoxFire!B753,balance!$U:$Z,2,FALSE),IF(C753=2,VLOOKUP(B753,balance!$U:$Z,3,FALSE),IF(C753=3,VLOOKUP(B753,balance!$U:$Z,4,FALSE),IF(C753=4,VLOOKUP(B753,balance!$U:$Z,5,FALSE),IF(C753=5,VLOOKUP(B753-1,balance!$U:$Z,6,FALSE),0)))))/100</f>
        <v>2.5000000000000001E-3</v>
      </c>
      <c r="H753">
        <v>2</v>
      </c>
      <c r="I753" s="1">
        <f>IF(C753=1,VLOOKUP(FoxFire!B753,balance!$AF:$AJ,2,FALSE),IF(C753=2,VLOOKUP(B753,balance!$AF:$AJ,3,FALSE),IF(C753=3,VLOOKUP(B753,balance!$AF:$AJ,4,FALSE),IF(C753=4,VLOOKUP(B753,balance!$AF:$AJ,5,FALSE),IF(C753=5,VLOOKUP(B753,balance!$AF:$AK,6,FALSE),0)))))*1000000000000</f>
        <v>1530000000000</v>
      </c>
      <c r="J753">
        <f>VLOOKUP(B753,balance!AU:BD,10,FALSE)</f>
        <v>3815600</v>
      </c>
    </row>
    <row r="754" spans="1:10" x14ac:dyDescent="0.3">
      <c r="A754">
        <v>752</v>
      </c>
      <c r="B754">
        <f t="shared" si="23"/>
        <v>151</v>
      </c>
      <c r="C754">
        <f t="shared" si="22"/>
        <v>3</v>
      </c>
      <c r="D754">
        <v>9026</v>
      </c>
      <c r="E754" s="1">
        <f>IF(C754=1,VLOOKUP(B754,balance!$AU:$AZ,2,FALSE),IF(C754=2,VLOOKUP(B754,balance!$AU:$AZ,3,FALSE),IF(C754=3,VLOOKUP(B754,balance!$AU:$AZ,4,FALSE),IF(C754=4,VLOOKUP(B754,balance!$AU:$AZ,5,FALSE),IF(C754=5,VLOOKUP(B754-1,balance!$AU:$AZ,6,FALSE),0)))))</f>
        <v>4000</v>
      </c>
      <c r="F754">
        <v>53</v>
      </c>
      <c r="G754">
        <f>IF(C754=1,VLOOKUP(FoxFire!B754,balance!$U:$Z,2,FALSE),IF(C754=2,VLOOKUP(B754,balance!$U:$Z,3,FALSE),IF(C754=3,VLOOKUP(B754,balance!$U:$Z,4,FALSE),IF(C754=4,VLOOKUP(B754,balance!$U:$Z,5,FALSE),IF(C754=5,VLOOKUP(B754-1,balance!$U:$Z,6,FALSE),0)))))/100</f>
        <v>2.5000000000000001E-3</v>
      </c>
      <c r="H754">
        <v>2</v>
      </c>
      <c r="I754" s="1">
        <f>IF(C754=1,VLOOKUP(FoxFire!B754,balance!$AF:$AJ,2,FALSE),IF(C754=2,VLOOKUP(B754,balance!$AF:$AJ,3,FALSE),IF(C754=3,VLOOKUP(B754,balance!$AF:$AJ,4,FALSE),IF(C754=4,VLOOKUP(B754,balance!$AF:$AJ,5,FALSE),IF(C754=5,VLOOKUP(B754,balance!$AF:$AK,6,FALSE),0)))))*1000000000000</f>
        <v>1530000000000</v>
      </c>
      <c r="J754">
        <f>VLOOKUP(B754,balance!AU:BD,10,FALSE)</f>
        <v>3815600</v>
      </c>
    </row>
    <row r="755" spans="1:10" x14ac:dyDescent="0.3">
      <c r="A755">
        <v>753</v>
      </c>
      <c r="B755">
        <f t="shared" si="23"/>
        <v>151</v>
      </c>
      <c r="C755">
        <f t="shared" si="22"/>
        <v>4</v>
      </c>
      <c r="D755">
        <v>9026</v>
      </c>
      <c r="E755" s="1">
        <f>IF(C755=1,VLOOKUP(B755,balance!$AU:$AZ,2,FALSE),IF(C755=2,VLOOKUP(B755,balance!$AU:$AZ,3,FALSE),IF(C755=3,VLOOKUP(B755,balance!$AU:$AZ,4,FALSE),IF(C755=4,VLOOKUP(B755,balance!$AU:$AZ,5,FALSE),IF(C755=5,VLOOKUP(B755-1,balance!$AU:$AZ,6,FALSE),0)))))</f>
        <v>4000</v>
      </c>
      <c r="F755">
        <v>53</v>
      </c>
      <c r="G755">
        <f>IF(C755=1,VLOOKUP(FoxFire!B755,balance!$U:$Z,2,FALSE),IF(C755=2,VLOOKUP(B755,balance!$U:$Z,3,FALSE),IF(C755=3,VLOOKUP(B755,balance!$U:$Z,4,FALSE),IF(C755=4,VLOOKUP(B755,balance!$U:$Z,5,FALSE),IF(C755=5,VLOOKUP(B755-1,balance!$U:$Z,6,FALSE),0)))))/100</f>
        <v>2.5000000000000001E-3</v>
      </c>
      <c r="H755">
        <v>2</v>
      </c>
      <c r="I755" s="1">
        <f>IF(C755=1,VLOOKUP(FoxFire!B755,balance!$AF:$AJ,2,FALSE),IF(C755=2,VLOOKUP(B755,balance!$AF:$AJ,3,FALSE),IF(C755=3,VLOOKUP(B755,balance!$AF:$AJ,4,FALSE),IF(C755=4,VLOOKUP(B755,balance!$AF:$AJ,5,FALSE),IF(C755=5,VLOOKUP(B755,balance!$AF:$AK,6,FALSE),0)))))*1000000000000</f>
        <v>1530000000000</v>
      </c>
      <c r="J755">
        <f>VLOOKUP(B755,balance!AU:BD,10,FALSE)</f>
        <v>3815600</v>
      </c>
    </row>
    <row r="756" spans="1:10" x14ac:dyDescent="0.3">
      <c r="A756">
        <v>754</v>
      </c>
      <c r="B756">
        <f t="shared" si="23"/>
        <v>152</v>
      </c>
      <c r="C756">
        <f t="shared" si="22"/>
        <v>5</v>
      </c>
      <c r="D756">
        <v>9026</v>
      </c>
      <c r="E756" s="1">
        <f>IF(C756=1,VLOOKUP(B756,balance!$AU:$AZ,2,FALSE),IF(C756=2,VLOOKUP(B756,balance!$AU:$AZ,3,FALSE),IF(C756=3,VLOOKUP(B756,balance!$AU:$AZ,4,FALSE),IF(C756=4,VLOOKUP(B756,balance!$AU:$AZ,5,FALSE),IF(C756=5,VLOOKUP(B756-1,balance!$AU:$AZ,6,FALSE),0)))))</f>
        <v>56000</v>
      </c>
      <c r="F756">
        <v>53</v>
      </c>
      <c r="G756">
        <f>IF(C756=1,VLOOKUP(FoxFire!B756,balance!$U:$Z,2,FALSE),IF(C756=2,VLOOKUP(B756,balance!$U:$Z,3,FALSE),IF(C756=3,VLOOKUP(B756,balance!$U:$Z,4,FALSE),IF(C756=4,VLOOKUP(B756,balance!$U:$Z,5,FALSE),IF(C756=5,VLOOKUP(B756-1,balance!$U:$Z,6,FALSE),0)))))/100</f>
        <v>211.20579999999998</v>
      </c>
      <c r="H756">
        <v>2</v>
      </c>
      <c r="I756" s="1">
        <f>IF(C756=1,VLOOKUP(FoxFire!B756,balance!$AF:$AJ,2,FALSE),IF(C756=2,VLOOKUP(B756,balance!$AF:$AJ,3,FALSE),IF(C756=3,VLOOKUP(B756,balance!$AF:$AJ,4,FALSE),IF(C756=4,VLOOKUP(B756,balance!$AF:$AJ,5,FALSE),IF(C756=5,VLOOKUP(B756,balance!$AF:$AK,6,FALSE),0)))))*1000000000000</f>
        <v>6180000000000</v>
      </c>
      <c r="J756">
        <f>VLOOKUP(B756,balance!AU:BD,10,FALSE)</f>
        <v>3885280</v>
      </c>
    </row>
    <row r="757" spans="1:10" x14ac:dyDescent="0.3">
      <c r="A757">
        <v>755</v>
      </c>
      <c r="B757">
        <f t="shared" si="23"/>
        <v>152</v>
      </c>
      <c r="C757">
        <f t="shared" si="22"/>
        <v>1</v>
      </c>
      <c r="D757">
        <v>9026</v>
      </c>
      <c r="E757" s="1">
        <f>IF(C757=1,VLOOKUP(B757,balance!$AU:$AZ,2,FALSE),IF(C757=2,VLOOKUP(B757,balance!$AU:$AZ,3,FALSE),IF(C757=3,VLOOKUP(B757,balance!$AU:$AZ,4,FALSE),IF(C757=4,VLOOKUP(B757,balance!$AU:$AZ,5,FALSE),IF(C757=5,VLOOKUP(B757-1,balance!$AU:$AZ,6,FALSE),0)))))</f>
        <v>4000</v>
      </c>
      <c r="F757">
        <v>53</v>
      </c>
      <c r="G757">
        <f>IF(C757=1,VLOOKUP(FoxFire!B757,balance!$U:$Z,2,FALSE),IF(C757=2,VLOOKUP(B757,balance!$U:$Z,3,FALSE),IF(C757=3,VLOOKUP(B757,balance!$U:$Z,4,FALSE),IF(C757=4,VLOOKUP(B757,balance!$U:$Z,5,FALSE),IF(C757=5,VLOOKUP(B757-1,balance!$U:$Z,6,FALSE),0)))))/100</f>
        <v>2.5100000000000001E-3</v>
      </c>
      <c r="H757">
        <v>2</v>
      </c>
      <c r="I757" s="1">
        <f>IF(C757=1,VLOOKUP(FoxFire!B757,balance!$AF:$AJ,2,FALSE),IF(C757=2,VLOOKUP(B757,balance!$AF:$AJ,3,FALSE),IF(C757=3,VLOOKUP(B757,balance!$AF:$AJ,4,FALSE),IF(C757=4,VLOOKUP(B757,balance!$AF:$AJ,5,FALSE),IF(C757=5,VLOOKUP(B757,balance!$AF:$AK,6,FALSE),0)))))*1000000000000</f>
        <v>1545000000000</v>
      </c>
      <c r="J757">
        <f>VLOOKUP(B757,balance!AU:BD,10,FALSE)</f>
        <v>3885280</v>
      </c>
    </row>
    <row r="758" spans="1:10" x14ac:dyDescent="0.3">
      <c r="A758">
        <v>756</v>
      </c>
      <c r="B758">
        <f t="shared" si="23"/>
        <v>152</v>
      </c>
      <c r="C758">
        <f t="shared" si="22"/>
        <v>2</v>
      </c>
      <c r="D758">
        <v>9026</v>
      </c>
      <c r="E758" s="1">
        <f>IF(C758=1,VLOOKUP(B758,balance!$AU:$AZ,2,FALSE),IF(C758=2,VLOOKUP(B758,balance!$AU:$AZ,3,FALSE),IF(C758=3,VLOOKUP(B758,balance!$AU:$AZ,4,FALSE),IF(C758=4,VLOOKUP(B758,balance!$AU:$AZ,5,FALSE),IF(C758=5,VLOOKUP(B758-1,balance!$AU:$AZ,6,FALSE),0)))))</f>
        <v>4000</v>
      </c>
      <c r="F758">
        <v>53</v>
      </c>
      <c r="G758">
        <f>IF(C758=1,VLOOKUP(FoxFire!B758,balance!$U:$Z,2,FALSE),IF(C758=2,VLOOKUP(B758,balance!$U:$Z,3,FALSE),IF(C758=3,VLOOKUP(B758,balance!$U:$Z,4,FALSE),IF(C758=4,VLOOKUP(B758,balance!$U:$Z,5,FALSE),IF(C758=5,VLOOKUP(B758-1,balance!$U:$Z,6,FALSE),0)))))/100</f>
        <v>2.5100000000000001E-3</v>
      </c>
      <c r="H758">
        <v>2</v>
      </c>
      <c r="I758" s="1">
        <f>IF(C758=1,VLOOKUP(FoxFire!B758,balance!$AF:$AJ,2,FALSE),IF(C758=2,VLOOKUP(B758,balance!$AF:$AJ,3,FALSE),IF(C758=3,VLOOKUP(B758,balance!$AF:$AJ,4,FALSE),IF(C758=4,VLOOKUP(B758,balance!$AF:$AJ,5,FALSE),IF(C758=5,VLOOKUP(B758,balance!$AF:$AK,6,FALSE),0)))))*1000000000000</f>
        <v>1545000000000</v>
      </c>
      <c r="J758">
        <f>VLOOKUP(B758,balance!AU:BD,10,FALSE)</f>
        <v>3885280</v>
      </c>
    </row>
    <row r="759" spans="1:10" x14ac:dyDescent="0.3">
      <c r="A759">
        <v>757</v>
      </c>
      <c r="B759">
        <f t="shared" si="23"/>
        <v>152</v>
      </c>
      <c r="C759">
        <f t="shared" si="22"/>
        <v>3</v>
      </c>
      <c r="D759">
        <v>9026</v>
      </c>
      <c r="E759" s="1">
        <f>IF(C759=1,VLOOKUP(B759,balance!$AU:$AZ,2,FALSE),IF(C759=2,VLOOKUP(B759,balance!$AU:$AZ,3,FALSE),IF(C759=3,VLOOKUP(B759,balance!$AU:$AZ,4,FALSE),IF(C759=4,VLOOKUP(B759,balance!$AU:$AZ,5,FALSE),IF(C759=5,VLOOKUP(B759-1,balance!$AU:$AZ,6,FALSE),0)))))</f>
        <v>4000</v>
      </c>
      <c r="F759">
        <v>53</v>
      </c>
      <c r="G759">
        <f>IF(C759=1,VLOOKUP(FoxFire!B759,balance!$U:$Z,2,FALSE),IF(C759=2,VLOOKUP(B759,balance!$U:$Z,3,FALSE),IF(C759=3,VLOOKUP(B759,balance!$U:$Z,4,FALSE),IF(C759=4,VLOOKUP(B759,balance!$U:$Z,5,FALSE),IF(C759=5,VLOOKUP(B759-1,balance!$U:$Z,6,FALSE),0)))))/100</f>
        <v>2.5100000000000001E-3</v>
      </c>
      <c r="H759">
        <v>2</v>
      </c>
      <c r="I759" s="1">
        <f>IF(C759=1,VLOOKUP(FoxFire!B759,balance!$AF:$AJ,2,FALSE),IF(C759=2,VLOOKUP(B759,balance!$AF:$AJ,3,FALSE),IF(C759=3,VLOOKUP(B759,balance!$AF:$AJ,4,FALSE),IF(C759=4,VLOOKUP(B759,balance!$AF:$AJ,5,FALSE),IF(C759=5,VLOOKUP(B759,balance!$AF:$AK,6,FALSE),0)))))*1000000000000</f>
        <v>1545000000000</v>
      </c>
      <c r="J759">
        <f>VLOOKUP(B759,balance!AU:BD,10,FALSE)</f>
        <v>3885280</v>
      </c>
    </row>
    <row r="760" spans="1:10" x14ac:dyDescent="0.3">
      <c r="A760">
        <v>758</v>
      </c>
      <c r="B760">
        <f t="shared" si="23"/>
        <v>152</v>
      </c>
      <c r="C760">
        <f t="shared" si="22"/>
        <v>4</v>
      </c>
      <c r="D760">
        <v>9026</v>
      </c>
      <c r="E760" s="1">
        <f>IF(C760=1,VLOOKUP(B760,balance!$AU:$AZ,2,FALSE),IF(C760=2,VLOOKUP(B760,balance!$AU:$AZ,3,FALSE),IF(C760=3,VLOOKUP(B760,balance!$AU:$AZ,4,FALSE),IF(C760=4,VLOOKUP(B760,balance!$AU:$AZ,5,FALSE),IF(C760=5,VLOOKUP(B760-1,balance!$AU:$AZ,6,FALSE),0)))))</f>
        <v>4000</v>
      </c>
      <c r="F760">
        <v>53</v>
      </c>
      <c r="G760">
        <f>IF(C760=1,VLOOKUP(FoxFire!B760,balance!$U:$Z,2,FALSE),IF(C760=2,VLOOKUP(B760,balance!$U:$Z,3,FALSE),IF(C760=3,VLOOKUP(B760,balance!$U:$Z,4,FALSE),IF(C760=4,VLOOKUP(B760,balance!$U:$Z,5,FALSE),IF(C760=5,VLOOKUP(B760-1,balance!$U:$Z,6,FALSE),0)))))/100</f>
        <v>2.5100000000000001E-3</v>
      </c>
      <c r="H760">
        <v>2</v>
      </c>
      <c r="I760" s="1">
        <f>IF(C760=1,VLOOKUP(FoxFire!B760,balance!$AF:$AJ,2,FALSE),IF(C760=2,VLOOKUP(B760,balance!$AF:$AJ,3,FALSE),IF(C760=3,VLOOKUP(B760,balance!$AF:$AJ,4,FALSE),IF(C760=4,VLOOKUP(B760,balance!$AF:$AJ,5,FALSE),IF(C760=5,VLOOKUP(B760,balance!$AF:$AK,6,FALSE),0)))))*1000000000000</f>
        <v>1545000000000</v>
      </c>
      <c r="J760">
        <f>VLOOKUP(B760,balance!AU:BD,10,FALSE)</f>
        <v>3885280</v>
      </c>
    </row>
    <row r="761" spans="1:10" x14ac:dyDescent="0.3">
      <c r="A761">
        <v>759</v>
      </c>
      <c r="B761">
        <f t="shared" si="23"/>
        <v>153</v>
      </c>
      <c r="C761">
        <f t="shared" si="22"/>
        <v>5</v>
      </c>
      <c r="D761">
        <v>9026</v>
      </c>
      <c r="E761" s="1">
        <f>IF(C761=1,VLOOKUP(B761,balance!$AU:$AZ,2,FALSE),IF(C761=2,VLOOKUP(B761,balance!$AU:$AZ,3,FALSE),IF(C761=3,VLOOKUP(B761,balance!$AU:$AZ,4,FALSE),IF(C761=4,VLOOKUP(B761,balance!$AU:$AZ,5,FALSE),IF(C761=5,VLOOKUP(B761-1,balance!$AU:$AZ,6,FALSE),0)))))</f>
        <v>56000</v>
      </c>
      <c r="F761">
        <v>53</v>
      </c>
      <c r="G761">
        <f>IF(C761=1,VLOOKUP(FoxFire!B761,balance!$U:$Z,2,FALSE),IF(C761=2,VLOOKUP(B761,balance!$U:$Z,3,FALSE),IF(C761=3,VLOOKUP(B761,balance!$U:$Z,4,FALSE),IF(C761=4,VLOOKUP(B761,balance!$U:$Z,5,FALSE),IF(C761=5,VLOOKUP(B761-1,balance!$U:$Z,6,FALSE),0)))))/100</f>
        <v>216.29159999999999</v>
      </c>
      <c r="H761">
        <v>2</v>
      </c>
      <c r="I761" s="1">
        <f>IF(C761=1,VLOOKUP(FoxFire!B761,balance!$AF:$AJ,2,FALSE),IF(C761=2,VLOOKUP(B761,balance!$AF:$AJ,3,FALSE),IF(C761=3,VLOOKUP(B761,balance!$AF:$AJ,4,FALSE),IF(C761=4,VLOOKUP(B761,balance!$AF:$AJ,5,FALSE),IF(C761=5,VLOOKUP(B761,balance!$AF:$AK,6,FALSE),0)))))*1000000000000</f>
        <v>6240000000000</v>
      </c>
      <c r="J761">
        <f>VLOOKUP(B761,balance!AU:BD,10,FALSE)</f>
        <v>3956650</v>
      </c>
    </row>
    <row r="762" spans="1:10" x14ac:dyDescent="0.3">
      <c r="A762">
        <v>760</v>
      </c>
      <c r="B762">
        <f t="shared" si="23"/>
        <v>153</v>
      </c>
      <c r="C762">
        <f t="shared" si="22"/>
        <v>1</v>
      </c>
      <c r="D762">
        <v>9026</v>
      </c>
      <c r="E762" s="1">
        <f>IF(C762=1,VLOOKUP(B762,balance!$AU:$AZ,2,FALSE),IF(C762=2,VLOOKUP(B762,balance!$AU:$AZ,3,FALSE),IF(C762=3,VLOOKUP(B762,balance!$AU:$AZ,4,FALSE),IF(C762=4,VLOOKUP(B762,balance!$AU:$AZ,5,FALSE),IF(C762=5,VLOOKUP(B762-1,balance!$AU:$AZ,6,FALSE),0)))))</f>
        <v>4000</v>
      </c>
      <c r="F762">
        <v>53</v>
      </c>
      <c r="G762">
        <f>IF(C762=1,VLOOKUP(FoxFire!B762,balance!$U:$Z,2,FALSE),IF(C762=2,VLOOKUP(B762,balance!$U:$Z,3,FALSE),IF(C762=3,VLOOKUP(B762,balance!$U:$Z,4,FALSE),IF(C762=4,VLOOKUP(B762,balance!$U:$Z,5,FALSE),IF(C762=5,VLOOKUP(B762-1,balance!$U:$Z,6,FALSE),0)))))/100</f>
        <v>2.5200000000000001E-3</v>
      </c>
      <c r="H762">
        <v>2</v>
      </c>
      <c r="I762" s="1">
        <f>IF(C762=1,VLOOKUP(FoxFire!B762,balance!$AF:$AJ,2,FALSE),IF(C762=2,VLOOKUP(B762,balance!$AF:$AJ,3,FALSE),IF(C762=3,VLOOKUP(B762,balance!$AF:$AJ,4,FALSE),IF(C762=4,VLOOKUP(B762,balance!$AF:$AJ,5,FALSE),IF(C762=5,VLOOKUP(B762,balance!$AF:$AK,6,FALSE),0)))))*1000000000000</f>
        <v>1560000000000</v>
      </c>
      <c r="J762">
        <f>VLOOKUP(B762,balance!AU:BD,10,FALSE)</f>
        <v>3956650</v>
      </c>
    </row>
    <row r="763" spans="1:10" x14ac:dyDescent="0.3">
      <c r="A763">
        <v>761</v>
      </c>
      <c r="B763">
        <f t="shared" si="23"/>
        <v>153</v>
      </c>
      <c r="C763">
        <f t="shared" si="22"/>
        <v>2</v>
      </c>
      <c r="D763">
        <v>9026</v>
      </c>
      <c r="E763" s="1">
        <f>IF(C763=1,VLOOKUP(B763,balance!$AU:$AZ,2,FALSE),IF(C763=2,VLOOKUP(B763,balance!$AU:$AZ,3,FALSE),IF(C763=3,VLOOKUP(B763,balance!$AU:$AZ,4,FALSE),IF(C763=4,VLOOKUP(B763,balance!$AU:$AZ,5,FALSE),IF(C763=5,VLOOKUP(B763-1,balance!$AU:$AZ,6,FALSE),0)))))</f>
        <v>4000</v>
      </c>
      <c r="F763">
        <v>53</v>
      </c>
      <c r="G763">
        <f>IF(C763=1,VLOOKUP(FoxFire!B763,balance!$U:$Z,2,FALSE),IF(C763=2,VLOOKUP(B763,balance!$U:$Z,3,FALSE),IF(C763=3,VLOOKUP(B763,balance!$U:$Z,4,FALSE),IF(C763=4,VLOOKUP(B763,balance!$U:$Z,5,FALSE),IF(C763=5,VLOOKUP(B763-1,balance!$U:$Z,6,FALSE),0)))))/100</f>
        <v>2.5200000000000001E-3</v>
      </c>
      <c r="H763">
        <v>2</v>
      </c>
      <c r="I763" s="1">
        <f>IF(C763=1,VLOOKUP(FoxFire!B763,balance!$AF:$AJ,2,FALSE),IF(C763=2,VLOOKUP(B763,balance!$AF:$AJ,3,FALSE),IF(C763=3,VLOOKUP(B763,balance!$AF:$AJ,4,FALSE),IF(C763=4,VLOOKUP(B763,balance!$AF:$AJ,5,FALSE),IF(C763=5,VLOOKUP(B763,balance!$AF:$AK,6,FALSE),0)))))*1000000000000</f>
        <v>1560000000000</v>
      </c>
      <c r="J763">
        <f>VLOOKUP(B763,balance!AU:BD,10,FALSE)</f>
        <v>3956650</v>
      </c>
    </row>
    <row r="764" spans="1:10" x14ac:dyDescent="0.3">
      <c r="A764">
        <v>762</v>
      </c>
      <c r="B764">
        <f t="shared" si="23"/>
        <v>153</v>
      </c>
      <c r="C764">
        <f t="shared" si="22"/>
        <v>3</v>
      </c>
      <c r="D764">
        <v>9026</v>
      </c>
      <c r="E764" s="1">
        <f>IF(C764=1,VLOOKUP(B764,balance!$AU:$AZ,2,FALSE),IF(C764=2,VLOOKUP(B764,balance!$AU:$AZ,3,FALSE),IF(C764=3,VLOOKUP(B764,balance!$AU:$AZ,4,FALSE),IF(C764=4,VLOOKUP(B764,balance!$AU:$AZ,5,FALSE),IF(C764=5,VLOOKUP(B764-1,balance!$AU:$AZ,6,FALSE),0)))))</f>
        <v>4000</v>
      </c>
      <c r="F764">
        <v>53</v>
      </c>
      <c r="G764">
        <f>IF(C764=1,VLOOKUP(FoxFire!B764,balance!$U:$Z,2,FALSE),IF(C764=2,VLOOKUP(B764,balance!$U:$Z,3,FALSE),IF(C764=3,VLOOKUP(B764,balance!$U:$Z,4,FALSE),IF(C764=4,VLOOKUP(B764,balance!$U:$Z,5,FALSE),IF(C764=5,VLOOKUP(B764-1,balance!$U:$Z,6,FALSE),0)))))/100</f>
        <v>2.5200000000000001E-3</v>
      </c>
      <c r="H764">
        <v>2</v>
      </c>
      <c r="I764" s="1">
        <f>IF(C764=1,VLOOKUP(FoxFire!B764,balance!$AF:$AJ,2,FALSE),IF(C764=2,VLOOKUP(B764,balance!$AF:$AJ,3,FALSE),IF(C764=3,VLOOKUP(B764,balance!$AF:$AJ,4,FALSE),IF(C764=4,VLOOKUP(B764,balance!$AF:$AJ,5,FALSE),IF(C764=5,VLOOKUP(B764,balance!$AF:$AK,6,FALSE),0)))))*1000000000000</f>
        <v>1560000000000</v>
      </c>
      <c r="J764">
        <f>VLOOKUP(B764,balance!AU:BD,10,FALSE)</f>
        <v>3956650</v>
      </c>
    </row>
    <row r="765" spans="1:10" x14ac:dyDescent="0.3">
      <c r="A765">
        <v>763</v>
      </c>
      <c r="B765">
        <f t="shared" si="23"/>
        <v>153</v>
      </c>
      <c r="C765">
        <f t="shared" si="22"/>
        <v>4</v>
      </c>
      <c r="D765">
        <v>9026</v>
      </c>
      <c r="E765" s="1">
        <f>IF(C765=1,VLOOKUP(B765,balance!$AU:$AZ,2,FALSE),IF(C765=2,VLOOKUP(B765,balance!$AU:$AZ,3,FALSE),IF(C765=3,VLOOKUP(B765,balance!$AU:$AZ,4,FALSE),IF(C765=4,VLOOKUP(B765,balance!$AU:$AZ,5,FALSE),IF(C765=5,VLOOKUP(B765-1,balance!$AU:$AZ,6,FALSE),0)))))</f>
        <v>4000</v>
      </c>
      <c r="F765">
        <v>53</v>
      </c>
      <c r="G765">
        <f>IF(C765=1,VLOOKUP(FoxFire!B765,balance!$U:$Z,2,FALSE),IF(C765=2,VLOOKUP(B765,balance!$U:$Z,3,FALSE),IF(C765=3,VLOOKUP(B765,balance!$U:$Z,4,FALSE),IF(C765=4,VLOOKUP(B765,balance!$U:$Z,5,FALSE),IF(C765=5,VLOOKUP(B765-1,balance!$U:$Z,6,FALSE),0)))))/100</f>
        <v>2.5200000000000001E-3</v>
      </c>
      <c r="H765">
        <v>2</v>
      </c>
      <c r="I765" s="1">
        <f>IF(C765=1,VLOOKUP(FoxFire!B765,balance!$AF:$AJ,2,FALSE),IF(C765=2,VLOOKUP(B765,balance!$AF:$AJ,3,FALSE),IF(C765=3,VLOOKUP(B765,balance!$AF:$AJ,4,FALSE),IF(C765=4,VLOOKUP(B765,balance!$AF:$AJ,5,FALSE),IF(C765=5,VLOOKUP(B765,balance!$AF:$AK,6,FALSE),0)))))*1000000000000</f>
        <v>1560000000000</v>
      </c>
      <c r="J765">
        <f>VLOOKUP(B765,balance!AU:BD,10,FALSE)</f>
        <v>3956650</v>
      </c>
    </row>
    <row r="766" spans="1:10" x14ac:dyDescent="0.3">
      <c r="A766">
        <v>764</v>
      </c>
      <c r="B766">
        <f t="shared" si="23"/>
        <v>154</v>
      </c>
      <c r="C766">
        <f t="shared" si="22"/>
        <v>5</v>
      </c>
      <c r="D766">
        <v>9026</v>
      </c>
      <c r="E766" s="1">
        <f>IF(C766=1,VLOOKUP(B766,balance!$AU:$AZ,2,FALSE),IF(C766=2,VLOOKUP(B766,balance!$AU:$AZ,3,FALSE),IF(C766=3,VLOOKUP(B766,balance!$AU:$AZ,4,FALSE),IF(C766=4,VLOOKUP(B766,balance!$AU:$AZ,5,FALSE),IF(C766=5,VLOOKUP(B766-1,balance!$AU:$AZ,6,FALSE),0)))))</f>
        <v>56000</v>
      </c>
      <c r="F766">
        <v>53</v>
      </c>
      <c r="G766">
        <f>IF(C766=1,VLOOKUP(FoxFire!B766,balance!$U:$Z,2,FALSE),IF(C766=2,VLOOKUP(B766,balance!$U:$Z,3,FALSE),IF(C766=3,VLOOKUP(B766,balance!$U:$Z,4,FALSE),IF(C766=4,VLOOKUP(B766,balance!$U:$Z,5,FALSE),IF(C766=5,VLOOKUP(B766-1,balance!$U:$Z,6,FALSE),0)))))/100</f>
        <v>221.49639999999999</v>
      </c>
      <c r="H766">
        <v>2</v>
      </c>
      <c r="I766" s="1">
        <f>IF(C766=1,VLOOKUP(FoxFire!B766,balance!$AF:$AJ,2,FALSE),IF(C766=2,VLOOKUP(B766,balance!$AF:$AJ,3,FALSE),IF(C766=3,VLOOKUP(B766,balance!$AF:$AJ,4,FALSE),IF(C766=4,VLOOKUP(B766,balance!$AF:$AJ,5,FALSE),IF(C766=5,VLOOKUP(B766,balance!$AF:$AK,6,FALSE),0)))))*1000000000000</f>
        <v>6300000000000</v>
      </c>
      <c r="J766">
        <f>VLOOKUP(B766,balance!AU:BD,10,FALSE)</f>
        <v>4029720</v>
      </c>
    </row>
    <row r="767" spans="1:10" x14ac:dyDescent="0.3">
      <c r="A767">
        <v>765</v>
      </c>
      <c r="B767">
        <f t="shared" si="23"/>
        <v>154</v>
      </c>
      <c r="C767">
        <f t="shared" si="22"/>
        <v>1</v>
      </c>
      <c r="D767">
        <v>9026</v>
      </c>
      <c r="E767" s="1">
        <f>IF(C767=1,VLOOKUP(B767,balance!$AU:$AZ,2,FALSE),IF(C767=2,VLOOKUP(B767,balance!$AU:$AZ,3,FALSE),IF(C767=3,VLOOKUP(B767,balance!$AU:$AZ,4,FALSE),IF(C767=4,VLOOKUP(B767,balance!$AU:$AZ,5,FALSE),IF(C767=5,VLOOKUP(B767-1,balance!$AU:$AZ,6,FALSE),0)))))</f>
        <v>4000</v>
      </c>
      <c r="F767">
        <v>53</v>
      </c>
      <c r="G767">
        <f>IF(C767=1,VLOOKUP(FoxFire!B767,balance!$U:$Z,2,FALSE),IF(C767=2,VLOOKUP(B767,balance!$U:$Z,3,FALSE),IF(C767=3,VLOOKUP(B767,balance!$U:$Z,4,FALSE),IF(C767=4,VLOOKUP(B767,balance!$U:$Z,5,FALSE),IF(C767=5,VLOOKUP(B767-1,balance!$U:$Z,6,FALSE),0)))))/100</f>
        <v>2.5300000000000001E-3</v>
      </c>
      <c r="H767">
        <v>2</v>
      </c>
      <c r="I767" s="1">
        <f>IF(C767=1,VLOOKUP(FoxFire!B767,balance!$AF:$AJ,2,FALSE),IF(C767=2,VLOOKUP(B767,balance!$AF:$AJ,3,FALSE),IF(C767=3,VLOOKUP(B767,balance!$AF:$AJ,4,FALSE),IF(C767=4,VLOOKUP(B767,balance!$AF:$AJ,5,FALSE),IF(C767=5,VLOOKUP(B767,balance!$AF:$AK,6,FALSE),0)))))*1000000000000</f>
        <v>1575000000000</v>
      </c>
      <c r="J767">
        <f>VLOOKUP(B767,balance!AU:BD,10,FALSE)</f>
        <v>4029720</v>
      </c>
    </row>
    <row r="768" spans="1:10" x14ac:dyDescent="0.3">
      <c r="A768">
        <v>766</v>
      </c>
      <c r="B768">
        <f t="shared" si="23"/>
        <v>154</v>
      </c>
      <c r="C768">
        <f t="shared" si="22"/>
        <v>2</v>
      </c>
      <c r="D768">
        <v>9026</v>
      </c>
      <c r="E768" s="1">
        <f>IF(C768=1,VLOOKUP(B768,balance!$AU:$AZ,2,FALSE),IF(C768=2,VLOOKUP(B768,balance!$AU:$AZ,3,FALSE),IF(C768=3,VLOOKUP(B768,balance!$AU:$AZ,4,FALSE),IF(C768=4,VLOOKUP(B768,balance!$AU:$AZ,5,FALSE),IF(C768=5,VLOOKUP(B768-1,balance!$AU:$AZ,6,FALSE),0)))))</f>
        <v>4000</v>
      </c>
      <c r="F768">
        <v>53</v>
      </c>
      <c r="G768">
        <f>IF(C768=1,VLOOKUP(FoxFire!B768,balance!$U:$Z,2,FALSE),IF(C768=2,VLOOKUP(B768,balance!$U:$Z,3,FALSE),IF(C768=3,VLOOKUP(B768,balance!$U:$Z,4,FALSE),IF(C768=4,VLOOKUP(B768,balance!$U:$Z,5,FALSE),IF(C768=5,VLOOKUP(B768-1,balance!$U:$Z,6,FALSE),0)))))/100</f>
        <v>2.5300000000000001E-3</v>
      </c>
      <c r="H768">
        <v>2</v>
      </c>
      <c r="I768" s="1">
        <f>IF(C768=1,VLOOKUP(FoxFire!B768,balance!$AF:$AJ,2,FALSE),IF(C768=2,VLOOKUP(B768,balance!$AF:$AJ,3,FALSE),IF(C768=3,VLOOKUP(B768,balance!$AF:$AJ,4,FALSE),IF(C768=4,VLOOKUP(B768,balance!$AF:$AJ,5,FALSE),IF(C768=5,VLOOKUP(B768,balance!$AF:$AK,6,FALSE),0)))))*1000000000000</f>
        <v>1575000000000</v>
      </c>
      <c r="J768">
        <f>VLOOKUP(B768,balance!AU:BD,10,FALSE)</f>
        <v>4029720</v>
      </c>
    </row>
    <row r="769" spans="1:10" x14ac:dyDescent="0.3">
      <c r="A769">
        <v>767</v>
      </c>
      <c r="B769">
        <f t="shared" si="23"/>
        <v>154</v>
      </c>
      <c r="C769">
        <f t="shared" si="22"/>
        <v>3</v>
      </c>
      <c r="D769">
        <v>9026</v>
      </c>
      <c r="E769" s="1">
        <f>IF(C769=1,VLOOKUP(B769,balance!$AU:$AZ,2,FALSE),IF(C769=2,VLOOKUP(B769,balance!$AU:$AZ,3,FALSE),IF(C769=3,VLOOKUP(B769,balance!$AU:$AZ,4,FALSE),IF(C769=4,VLOOKUP(B769,balance!$AU:$AZ,5,FALSE),IF(C769=5,VLOOKUP(B769-1,balance!$AU:$AZ,6,FALSE),0)))))</f>
        <v>4000</v>
      </c>
      <c r="F769">
        <v>53</v>
      </c>
      <c r="G769">
        <f>IF(C769=1,VLOOKUP(FoxFire!B769,balance!$U:$Z,2,FALSE),IF(C769=2,VLOOKUP(B769,balance!$U:$Z,3,FALSE),IF(C769=3,VLOOKUP(B769,balance!$U:$Z,4,FALSE),IF(C769=4,VLOOKUP(B769,balance!$U:$Z,5,FALSE),IF(C769=5,VLOOKUP(B769-1,balance!$U:$Z,6,FALSE),0)))))/100</f>
        <v>2.5300000000000001E-3</v>
      </c>
      <c r="H769">
        <v>2</v>
      </c>
      <c r="I769" s="1">
        <f>IF(C769=1,VLOOKUP(FoxFire!B769,balance!$AF:$AJ,2,FALSE),IF(C769=2,VLOOKUP(B769,balance!$AF:$AJ,3,FALSE),IF(C769=3,VLOOKUP(B769,balance!$AF:$AJ,4,FALSE),IF(C769=4,VLOOKUP(B769,balance!$AF:$AJ,5,FALSE),IF(C769=5,VLOOKUP(B769,balance!$AF:$AK,6,FALSE),0)))))*1000000000000</f>
        <v>1575000000000</v>
      </c>
      <c r="J769">
        <f>VLOOKUP(B769,balance!AU:BD,10,FALSE)</f>
        <v>4029720</v>
      </c>
    </row>
    <row r="770" spans="1:10" x14ac:dyDescent="0.3">
      <c r="A770">
        <v>768</v>
      </c>
      <c r="B770">
        <f t="shared" si="23"/>
        <v>154</v>
      </c>
      <c r="C770">
        <f t="shared" si="22"/>
        <v>4</v>
      </c>
      <c r="D770">
        <v>9026</v>
      </c>
      <c r="E770" s="1">
        <f>IF(C770=1,VLOOKUP(B770,balance!$AU:$AZ,2,FALSE),IF(C770=2,VLOOKUP(B770,balance!$AU:$AZ,3,FALSE),IF(C770=3,VLOOKUP(B770,balance!$AU:$AZ,4,FALSE),IF(C770=4,VLOOKUP(B770,balance!$AU:$AZ,5,FALSE),IF(C770=5,VLOOKUP(B770-1,balance!$AU:$AZ,6,FALSE),0)))))</f>
        <v>4000</v>
      </c>
      <c r="F770">
        <v>53</v>
      </c>
      <c r="G770">
        <f>IF(C770=1,VLOOKUP(FoxFire!B770,balance!$U:$Z,2,FALSE),IF(C770=2,VLOOKUP(B770,balance!$U:$Z,3,FALSE),IF(C770=3,VLOOKUP(B770,balance!$U:$Z,4,FALSE),IF(C770=4,VLOOKUP(B770,balance!$U:$Z,5,FALSE),IF(C770=5,VLOOKUP(B770-1,balance!$U:$Z,6,FALSE),0)))))/100</f>
        <v>2.5300000000000001E-3</v>
      </c>
      <c r="H770">
        <v>2</v>
      </c>
      <c r="I770" s="1">
        <f>IF(C770=1,VLOOKUP(FoxFire!B770,balance!$AF:$AJ,2,FALSE),IF(C770=2,VLOOKUP(B770,balance!$AF:$AJ,3,FALSE),IF(C770=3,VLOOKUP(B770,balance!$AF:$AJ,4,FALSE),IF(C770=4,VLOOKUP(B770,balance!$AF:$AJ,5,FALSE),IF(C770=5,VLOOKUP(B770,balance!$AF:$AK,6,FALSE),0)))))*1000000000000</f>
        <v>1575000000000</v>
      </c>
      <c r="J770">
        <f>VLOOKUP(B770,balance!AU:BD,10,FALSE)</f>
        <v>4029720</v>
      </c>
    </row>
    <row r="771" spans="1:10" x14ac:dyDescent="0.3">
      <c r="A771">
        <v>769</v>
      </c>
      <c r="B771">
        <f t="shared" si="23"/>
        <v>155</v>
      </c>
      <c r="C771">
        <f t="shared" si="22"/>
        <v>5</v>
      </c>
      <c r="D771">
        <v>9026</v>
      </c>
      <c r="E771" s="1">
        <f>IF(C771=1,VLOOKUP(B771,balance!$AU:$AZ,2,FALSE),IF(C771=2,VLOOKUP(B771,balance!$AU:$AZ,3,FALSE),IF(C771=3,VLOOKUP(B771,balance!$AU:$AZ,4,FALSE),IF(C771=4,VLOOKUP(B771,balance!$AU:$AZ,5,FALSE),IF(C771=5,VLOOKUP(B771-1,balance!$AU:$AZ,6,FALSE),0)))))</f>
        <v>56000</v>
      </c>
      <c r="F771">
        <v>53</v>
      </c>
      <c r="G771">
        <f>IF(C771=1,VLOOKUP(FoxFire!B771,balance!$U:$Z,2,FALSE),IF(C771=2,VLOOKUP(B771,balance!$U:$Z,3,FALSE),IF(C771=3,VLOOKUP(B771,balance!$U:$Z,4,FALSE),IF(C771=4,VLOOKUP(B771,balance!$U:$Z,5,FALSE),IF(C771=5,VLOOKUP(B771-1,balance!$U:$Z,6,FALSE),0)))))/100</f>
        <v>226.8228</v>
      </c>
      <c r="H771">
        <v>2</v>
      </c>
      <c r="I771" s="1">
        <f>IF(C771=1,VLOOKUP(FoxFire!B771,balance!$AF:$AJ,2,FALSE),IF(C771=2,VLOOKUP(B771,balance!$AF:$AJ,3,FALSE),IF(C771=3,VLOOKUP(B771,balance!$AF:$AJ,4,FALSE),IF(C771=4,VLOOKUP(B771,balance!$AF:$AJ,5,FALSE),IF(C771=5,VLOOKUP(B771,balance!$AF:$AK,6,FALSE),0)))))*1000000000000</f>
        <v>6360000000000</v>
      </c>
      <c r="J771">
        <f>VLOOKUP(B771,balance!AU:BD,10,FALSE)</f>
        <v>4101300</v>
      </c>
    </row>
    <row r="772" spans="1:10" x14ac:dyDescent="0.3">
      <c r="A772">
        <v>770</v>
      </c>
      <c r="B772">
        <f t="shared" si="23"/>
        <v>155</v>
      </c>
      <c r="C772">
        <f t="shared" si="22"/>
        <v>1</v>
      </c>
      <c r="D772">
        <v>9026</v>
      </c>
      <c r="E772" s="1">
        <f>IF(C772=1,VLOOKUP(B772,balance!$AU:$AZ,2,FALSE),IF(C772=2,VLOOKUP(B772,balance!$AU:$AZ,3,FALSE),IF(C772=3,VLOOKUP(B772,balance!$AU:$AZ,4,FALSE),IF(C772=4,VLOOKUP(B772,balance!$AU:$AZ,5,FALSE),IF(C772=5,VLOOKUP(B772-1,balance!$AU:$AZ,6,FALSE),0)))))</f>
        <v>4000</v>
      </c>
      <c r="F772">
        <v>53</v>
      </c>
      <c r="G772">
        <f>IF(C772=1,VLOOKUP(FoxFire!B772,balance!$U:$Z,2,FALSE),IF(C772=2,VLOOKUP(B772,balance!$U:$Z,3,FALSE),IF(C772=3,VLOOKUP(B772,balance!$U:$Z,4,FALSE),IF(C772=4,VLOOKUP(B772,balance!$U:$Z,5,FALSE),IF(C772=5,VLOOKUP(B772-1,balance!$U:$Z,6,FALSE),0)))))/100</f>
        <v>2.5400000000000002E-3</v>
      </c>
      <c r="H772">
        <v>2</v>
      </c>
      <c r="I772" s="1">
        <f>IF(C772=1,VLOOKUP(FoxFire!B772,balance!$AF:$AJ,2,FALSE),IF(C772=2,VLOOKUP(B772,balance!$AF:$AJ,3,FALSE),IF(C772=3,VLOOKUP(B772,balance!$AF:$AJ,4,FALSE),IF(C772=4,VLOOKUP(B772,balance!$AF:$AJ,5,FALSE),IF(C772=5,VLOOKUP(B772,balance!$AF:$AK,6,FALSE),0)))))*1000000000000</f>
        <v>1590000000000</v>
      </c>
      <c r="J772">
        <f>VLOOKUP(B772,balance!AU:BD,10,FALSE)</f>
        <v>4101300</v>
      </c>
    </row>
    <row r="773" spans="1:10" x14ac:dyDescent="0.3">
      <c r="A773">
        <v>771</v>
      </c>
      <c r="B773">
        <f t="shared" si="23"/>
        <v>155</v>
      </c>
      <c r="C773">
        <f t="shared" si="22"/>
        <v>2</v>
      </c>
      <c r="D773">
        <v>9026</v>
      </c>
      <c r="E773" s="1">
        <f>IF(C773=1,VLOOKUP(B773,balance!$AU:$AZ,2,FALSE),IF(C773=2,VLOOKUP(B773,balance!$AU:$AZ,3,FALSE),IF(C773=3,VLOOKUP(B773,balance!$AU:$AZ,4,FALSE),IF(C773=4,VLOOKUP(B773,balance!$AU:$AZ,5,FALSE),IF(C773=5,VLOOKUP(B773-1,balance!$AU:$AZ,6,FALSE),0)))))</f>
        <v>4000</v>
      </c>
      <c r="F773">
        <v>53</v>
      </c>
      <c r="G773">
        <f>IF(C773=1,VLOOKUP(FoxFire!B773,balance!$U:$Z,2,FALSE),IF(C773=2,VLOOKUP(B773,balance!$U:$Z,3,FALSE),IF(C773=3,VLOOKUP(B773,balance!$U:$Z,4,FALSE),IF(C773=4,VLOOKUP(B773,balance!$U:$Z,5,FALSE),IF(C773=5,VLOOKUP(B773-1,balance!$U:$Z,6,FALSE),0)))))/100</f>
        <v>2.5400000000000002E-3</v>
      </c>
      <c r="H773">
        <v>2</v>
      </c>
      <c r="I773" s="1">
        <f>IF(C773=1,VLOOKUP(FoxFire!B773,balance!$AF:$AJ,2,FALSE),IF(C773=2,VLOOKUP(B773,balance!$AF:$AJ,3,FALSE),IF(C773=3,VLOOKUP(B773,balance!$AF:$AJ,4,FALSE),IF(C773=4,VLOOKUP(B773,balance!$AF:$AJ,5,FALSE),IF(C773=5,VLOOKUP(B773,balance!$AF:$AK,6,FALSE),0)))))*1000000000000</f>
        <v>1590000000000</v>
      </c>
      <c r="J773">
        <f>VLOOKUP(B773,balance!AU:BD,10,FALSE)</f>
        <v>4101300</v>
      </c>
    </row>
    <row r="774" spans="1:10" x14ac:dyDescent="0.3">
      <c r="A774">
        <v>772</v>
      </c>
      <c r="B774">
        <f t="shared" si="23"/>
        <v>155</v>
      </c>
      <c r="C774">
        <f t="shared" si="22"/>
        <v>3</v>
      </c>
      <c r="D774">
        <v>9026</v>
      </c>
      <c r="E774" s="1">
        <f>IF(C774=1,VLOOKUP(B774,balance!$AU:$AZ,2,FALSE),IF(C774=2,VLOOKUP(B774,balance!$AU:$AZ,3,FALSE),IF(C774=3,VLOOKUP(B774,balance!$AU:$AZ,4,FALSE),IF(C774=4,VLOOKUP(B774,balance!$AU:$AZ,5,FALSE),IF(C774=5,VLOOKUP(B774-1,balance!$AU:$AZ,6,FALSE),0)))))</f>
        <v>4000</v>
      </c>
      <c r="F774">
        <v>53</v>
      </c>
      <c r="G774">
        <f>IF(C774=1,VLOOKUP(FoxFire!B774,balance!$U:$Z,2,FALSE),IF(C774=2,VLOOKUP(B774,balance!$U:$Z,3,FALSE),IF(C774=3,VLOOKUP(B774,balance!$U:$Z,4,FALSE),IF(C774=4,VLOOKUP(B774,balance!$U:$Z,5,FALSE),IF(C774=5,VLOOKUP(B774-1,balance!$U:$Z,6,FALSE),0)))))/100</f>
        <v>2.5400000000000002E-3</v>
      </c>
      <c r="H774">
        <v>2</v>
      </c>
      <c r="I774" s="1">
        <f>IF(C774=1,VLOOKUP(FoxFire!B774,balance!$AF:$AJ,2,FALSE),IF(C774=2,VLOOKUP(B774,balance!$AF:$AJ,3,FALSE),IF(C774=3,VLOOKUP(B774,balance!$AF:$AJ,4,FALSE),IF(C774=4,VLOOKUP(B774,balance!$AF:$AJ,5,FALSE),IF(C774=5,VLOOKUP(B774,balance!$AF:$AK,6,FALSE),0)))))*1000000000000</f>
        <v>1590000000000</v>
      </c>
      <c r="J774">
        <f>VLOOKUP(B774,balance!AU:BD,10,FALSE)</f>
        <v>4101300</v>
      </c>
    </row>
    <row r="775" spans="1:10" x14ac:dyDescent="0.3">
      <c r="A775">
        <v>773</v>
      </c>
      <c r="B775">
        <f t="shared" si="23"/>
        <v>155</v>
      </c>
      <c r="C775">
        <f t="shared" si="22"/>
        <v>4</v>
      </c>
      <c r="D775">
        <v>9026</v>
      </c>
      <c r="E775" s="1">
        <f>IF(C775=1,VLOOKUP(B775,balance!$AU:$AZ,2,FALSE),IF(C775=2,VLOOKUP(B775,balance!$AU:$AZ,3,FALSE),IF(C775=3,VLOOKUP(B775,balance!$AU:$AZ,4,FALSE),IF(C775=4,VLOOKUP(B775,balance!$AU:$AZ,5,FALSE),IF(C775=5,VLOOKUP(B775-1,balance!$AU:$AZ,6,FALSE),0)))))</f>
        <v>4000</v>
      </c>
      <c r="F775">
        <v>53</v>
      </c>
      <c r="G775">
        <f>IF(C775=1,VLOOKUP(FoxFire!B775,balance!$U:$Z,2,FALSE),IF(C775=2,VLOOKUP(B775,balance!$U:$Z,3,FALSE),IF(C775=3,VLOOKUP(B775,balance!$U:$Z,4,FALSE),IF(C775=4,VLOOKUP(B775,balance!$U:$Z,5,FALSE),IF(C775=5,VLOOKUP(B775-1,balance!$U:$Z,6,FALSE),0)))))/100</f>
        <v>2.5400000000000002E-3</v>
      </c>
      <c r="H775">
        <v>2</v>
      </c>
      <c r="I775" s="1">
        <f>IF(C775=1,VLOOKUP(FoxFire!B775,balance!$AF:$AJ,2,FALSE),IF(C775=2,VLOOKUP(B775,balance!$AF:$AJ,3,FALSE),IF(C775=3,VLOOKUP(B775,balance!$AF:$AJ,4,FALSE),IF(C775=4,VLOOKUP(B775,balance!$AF:$AJ,5,FALSE),IF(C775=5,VLOOKUP(B775,balance!$AF:$AK,6,FALSE),0)))))*1000000000000</f>
        <v>1590000000000</v>
      </c>
      <c r="J775">
        <f>VLOOKUP(B775,balance!AU:BD,10,FALSE)</f>
        <v>4101300</v>
      </c>
    </row>
    <row r="776" spans="1:10" x14ac:dyDescent="0.3">
      <c r="A776">
        <v>774</v>
      </c>
      <c r="B776">
        <f t="shared" si="23"/>
        <v>156</v>
      </c>
      <c r="C776">
        <f t="shared" ref="C776:C839" si="24">C771</f>
        <v>5</v>
      </c>
      <c r="D776">
        <v>9026</v>
      </c>
      <c r="E776" s="1">
        <f>IF(C776=1,VLOOKUP(B776,balance!$AU:$AZ,2,FALSE),IF(C776=2,VLOOKUP(B776,balance!$AU:$AZ,3,FALSE),IF(C776=3,VLOOKUP(B776,balance!$AU:$AZ,4,FALSE),IF(C776=4,VLOOKUP(B776,balance!$AU:$AZ,5,FALSE),IF(C776=5,VLOOKUP(B776-1,balance!$AU:$AZ,6,FALSE),0)))))</f>
        <v>59200</v>
      </c>
      <c r="F776">
        <v>53</v>
      </c>
      <c r="G776">
        <f>IF(C776=1,VLOOKUP(FoxFire!B776,balance!$U:$Z,2,FALSE),IF(C776=2,VLOOKUP(B776,balance!$U:$Z,3,FALSE),IF(C776=3,VLOOKUP(B776,balance!$U:$Z,4,FALSE),IF(C776=4,VLOOKUP(B776,balance!$U:$Z,5,FALSE),IF(C776=5,VLOOKUP(B776-1,balance!$U:$Z,6,FALSE),0)))))/100</f>
        <v>232.27379999999997</v>
      </c>
      <c r="H776">
        <v>2</v>
      </c>
      <c r="I776" s="1">
        <f>IF(C776=1,VLOOKUP(FoxFire!B776,balance!$AF:$AJ,2,FALSE),IF(C776=2,VLOOKUP(B776,balance!$AF:$AJ,3,FALSE),IF(C776=3,VLOOKUP(B776,balance!$AF:$AJ,4,FALSE),IF(C776=4,VLOOKUP(B776,balance!$AF:$AJ,5,FALSE),IF(C776=5,VLOOKUP(B776,balance!$AF:$AK,6,FALSE),0)))))*1000000000000</f>
        <v>6420000000000</v>
      </c>
      <c r="J776">
        <f>VLOOKUP(B776,balance!AU:BD,10,FALSE)</f>
        <v>4174600</v>
      </c>
    </row>
    <row r="777" spans="1:10" x14ac:dyDescent="0.3">
      <c r="A777">
        <v>775</v>
      </c>
      <c r="B777">
        <f t="shared" si="23"/>
        <v>156</v>
      </c>
      <c r="C777">
        <f t="shared" si="24"/>
        <v>1</v>
      </c>
      <c r="D777">
        <v>9026</v>
      </c>
      <c r="E777" s="1">
        <f>IF(C777=1,VLOOKUP(B777,balance!$AU:$AZ,2,FALSE),IF(C777=2,VLOOKUP(B777,balance!$AU:$AZ,3,FALSE),IF(C777=3,VLOOKUP(B777,balance!$AU:$AZ,4,FALSE),IF(C777=4,VLOOKUP(B777,balance!$AU:$AZ,5,FALSE),IF(C777=5,VLOOKUP(B777-1,balance!$AU:$AZ,6,FALSE),0)))))</f>
        <v>4000</v>
      </c>
      <c r="F777">
        <v>53</v>
      </c>
      <c r="G777">
        <f>IF(C777=1,VLOOKUP(FoxFire!B777,balance!$U:$Z,2,FALSE),IF(C777=2,VLOOKUP(B777,balance!$U:$Z,3,FALSE),IF(C777=3,VLOOKUP(B777,balance!$U:$Z,4,FALSE),IF(C777=4,VLOOKUP(B777,balance!$U:$Z,5,FALSE),IF(C777=5,VLOOKUP(B777-1,balance!$U:$Z,6,FALSE),0)))))/100</f>
        <v>2.5500000000000002E-3</v>
      </c>
      <c r="H777">
        <v>2</v>
      </c>
      <c r="I777" s="1">
        <f>IF(C777=1,VLOOKUP(FoxFire!B777,balance!$AF:$AJ,2,FALSE),IF(C777=2,VLOOKUP(B777,balance!$AF:$AJ,3,FALSE),IF(C777=3,VLOOKUP(B777,balance!$AF:$AJ,4,FALSE),IF(C777=4,VLOOKUP(B777,balance!$AF:$AJ,5,FALSE),IF(C777=5,VLOOKUP(B777,balance!$AF:$AK,6,FALSE),0)))))*1000000000000</f>
        <v>1605000000000</v>
      </c>
      <c r="J777">
        <f>VLOOKUP(B777,balance!AU:BD,10,FALSE)</f>
        <v>4174600</v>
      </c>
    </row>
    <row r="778" spans="1:10" x14ac:dyDescent="0.3">
      <c r="A778">
        <v>776</v>
      </c>
      <c r="B778">
        <f t="shared" si="23"/>
        <v>156</v>
      </c>
      <c r="C778">
        <f t="shared" si="24"/>
        <v>2</v>
      </c>
      <c r="D778">
        <v>9026</v>
      </c>
      <c r="E778" s="1">
        <f>IF(C778=1,VLOOKUP(B778,balance!$AU:$AZ,2,FALSE),IF(C778=2,VLOOKUP(B778,balance!$AU:$AZ,3,FALSE),IF(C778=3,VLOOKUP(B778,balance!$AU:$AZ,4,FALSE),IF(C778=4,VLOOKUP(B778,balance!$AU:$AZ,5,FALSE),IF(C778=5,VLOOKUP(B778-1,balance!$AU:$AZ,6,FALSE),0)))))</f>
        <v>4000</v>
      </c>
      <c r="F778">
        <v>53</v>
      </c>
      <c r="G778">
        <f>IF(C778=1,VLOOKUP(FoxFire!B778,balance!$U:$Z,2,FALSE),IF(C778=2,VLOOKUP(B778,balance!$U:$Z,3,FALSE),IF(C778=3,VLOOKUP(B778,balance!$U:$Z,4,FALSE),IF(C778=4,VLOOKUP(B778,balance!$U:$Z,5,FALSE),IF(C778=5,VLOOKUP(B778-1,balance!$U:$Z,6,FALSE),0)))))/100</f>
        <v>2.5500000000000002E-3</v>
      </c>
      <c r="H778">
        <v>2</v>
      </c>
      <c r="I778" s="1">
        <f>IF(C778=1,VLOOKUP(FoxFire!B778,balance!$AF:$AJ,2,FALSE),IF(C778=2,VLOOKUP(B778,balance!$AF:$AJ,3,FALSE),IF(C778=3,VLOOKUP(B778,balance!$AF:$AJ,4,FALSE),IF(C778=4,VLOOKUP(B778,balance!$AF:$AJ,5,FALSE),IF(C778=5,VLOOKUP(B778,balance!$AF:$AK,6,FALSE),0)))))*1000000000000</f>
        <v>1605000000000</v>
      </c>
      <c r="J778">
        <f>VLOOKUP(B778,balance!AU:BD,10,FALSE)</f>
        <v>4174600</v>
      </c>
    </row>
    <row r="779" spans="1:10" x14ac:dyDescent="0.3">
      <c r="A779">
        <v>777</v>
      </c>
      <c r="B779">
        <f t="shared" si="23"/>
        <v>156</v>
      </c>
      <c r="C779">
        <f t="shared" si="24"/>
        <v>3</v>
      </c>
      <c r="D779">
        <v>9026</v>
      </c>
      <c r="E779" s="1">
        <f>IF(C779=1,VLOOKUP(B779,balance!$AU:$AZ,2,FALSE),IF(C779=2,VLOOKUP(B779,balance!$AU:$AZ,3,FALSE),IF(C779=3,VLOOKUP(B779,balance!$AU:$AZ,4,FALSE),IF(C779=4,VLOOKUP(B779,balance!$AU:$AZ,5,FALSE),IF(C779=5,VLOOKUP(B779-1,balance!$AU:$AZ,6,FALSE),0)))))</f>
        <v>4000</v>
      </c>
      <c r="F779">
        <v>53</v>
      </c>
      <c r="G779">
        <f>IF(C779=1,VLOOKUP(FoxFire!B779,balance!$U:$Z,2,FALSE),IF(C779=2,VLOOKUP(B779,balance!$U:$Z,3,FALSE),IF(C779=3,VLOOKUP(B779,balance!$U:$Z,4,FALSE),IF(C779=4,VLOOKUP(B779,balance!$U:$Z,5,FALSE),IF(C779=5,VLOOKUP(B779-1,balance!$U:$Z,6,FALSE),0)))))/100</f>
        <v>2.5500000000000002E-3</v>
      </c>
      <c r="H779">
        <v>2</v>
      </c>
      <c r="I779" s="1">
        <f>IF(C779=1,VLOOKUP(FoxFire!B779,balance!$AF:$AJ,2,FALSE),IF(C779=2,VLOOKUP(B779,balance!$AF:$AJ,3,FALSE),IF(C779=3,VLOOKUP(B779,balance!$AF:$AJ,4,FALSE),IF(C779=4,VLOOKUP(B779,balance!$AF:$AJ,5,FALSE),IF(C779=5,VLOOKUP(B779,balance!$AF:$AK,6,FALSE),0)))))*1000000000000</f>
        <v>1605000000000</v>
      </c>
      <c r="J779">
        <f>VLOOKUP(B779,balance!AU:BD,10,FALSE)</f>
        <v>4174600</v>
      </c>
    </row>
    <row r="780" spans="1:10" x14ac:dyDescent="0.3">
      <c r="A780">
        <v>778</v>
      </c>
      <c r="B780">
        <f t="shared" ref="B780:B843" si="25">B775+1</f>
        <v>156</v>
      </c>
      <c r="C780">
        <f t="shared" si="24"/>
        <v>4</v>
      </c>
      <c r="D780">
        <v>9026</v>
      </c>
      <c r="E780" s="1">
        <f>IF(C780=1,VLOOKUP(B780,balance!$AU:$AZ,2,FALSE),IF(C780=2,VLOOKUP(B780,balance!$AU:$AZ,3,FALSE),IF(C780=3,VLOOKUP(B780,balance!$AU:$AZ,4,FALSE),IF(C780=4,VLOOKUP(B780,balance!$AU:$AZ,5,FALSE),IF(C780=5,VLOOKUP(B780-1,balance!$AU:$AZ,6,FALSE),0)))))</f>
        <v>4000</v>
      </c>
      <c r="F780">
        <v>53</v>
      </c>
      <c r="G780">
        <f>IF(C780=1,VLOOKUP(FoxFire!B780,balance!$U:$Z,2,FALSE),IF(C780=2,VLOOKUP(B780,balance!$U:$Z,3,FALSE),IF(C780=3,VLOOKUP(B780,balance!$U:$Z,4,FALSE),IF(C780=4,VLOOKUP(B780,balance!$U:$Z,5,FALSE),IF(C780=5,VLOOKUP(B780-1,balance!$U:$Z,6,FALSE),0)))))/100</f>
        <v>2.5500000000000002E-3</v>
      </c>
      <c r="H780">
        <v>2</v>
      </c>
      <c r="I780" s="1">
        <f>IF(C780=1,VLOOKUP(FoxFire!B780,balance!$AF:$AJ,2,FALSE),IF(C780=2,VLOOKUP(B780,balance!$AF:$AJ,3,FALSE),IF(C780=3,VLOOKUP(B780,balance!$AF:$AJ,4,FALSE),IF(C780=4,VLOOKUP(B780,balance!$AF:$AJ,5,FALSE),IF(C780=5,VLOOKUP(B780,balance!$AF:$AK,6,FALSE),0)))))*1000000000000</f>
        <v>1605000000000</v>
      </c>
      <c r="J780">
        <f>VLOOKUP(B780,balance!AU:BD,10,FALSE)</f>
        <v>4174600</v>
      </c>
    </row>
    <row r="781" spans="1:10" x14ac:dyDescent="0.3">
      <c r="A781">
        <v>779</v>
      </c>
      <c r="B781">
        <f t="shared" si="25"/>
        <v>157</v>
      </c>
      <c r="C781">
        <f t="shared" si="24"/>
        <v>5</v>
      </c>
      <c r="D781">
        <v>9026</v>
      </c>
      <c r="E781" s="1">
        <f>IF(C781=1,VLOOKUP(B781,balance!$AU:$AZ,2,FALSE),IF(C781=2,VLOOKUP(B781,balance!$AU:$AZ,3,FALSE),IF(C781=3,VLOOKUP(B781,balance!$AU:$AZ,4,FALSE),IF(C781=4,VLOOKUP(B781,balance!$AU:$AZ,5,FALSE),IF(C781=5,VLOOKUP(B781-1,balance!$AU:$AZ,6,FALSE),0)))))</f>
        <v>59200</v>
      </c>
      <c r="F781">
        <v>53</v>
      </c>
      <c r="G781">
        <f>IF(C781=1,VLOOKUP(FoxFire!B781,balance!$U:$Z,2,FALSE),IF(C781=2,VLOOKUP(B781,balance!$U:$Z,3,FALSE),IF(C781=3,VLOOKUP(B781,balance!$U:$Z,4,FALSE),IF(C781=4,VLOOKUP(B781,balance!$U:$Z,5,FALSE),IF(C781=5,VLOOKUP(B781-1,balance!$U:$Z,6,FALSE),0)))))/100</f>
        <v>237.85199999999998</v>
      </c>
      <c r="H781">
        <v>2</v>
      </c>
      <c r="I781" s="1">
        <f>IF(C781=1,VLOOKUP(FoxFire!B781,balance!$AF:$AJ,2,FALSE),IF(C781=2,VLOOKUP(B781,balance!$AF:$AJ,3,FALSE),IF(C781=3,VLOOKUP(B781,balance!$AF:$AJ,4,FALSE),IF(C781=4,VLOOKUP(B781,balance!$AF:$AJ,5,FALSE),IF(C781=5,VLOOKUP(B781,balance!$AF:$AK,6,FALSE),0)))))*1000000000000</f>
        <v>6480000000000</v>
      </c>
      <c r="J781">
        <f>VLOOKUP(B781,balance!AU:BD,10,FALSE)</f>
        <v>4249630</v>
      </c>
    </row>
    <row r="782" spans="1:10" x14ac:dyDescent="0.3">
      <c r="A782">
        <v>780</v>
      </c>
      <c r="B782">
        <f t="shared" si="25"/>
        <v>157</v>
      </c>
      <c r="C782">
        <f t="shared" si="24"/>
        <v>1</v>
      </c>
      <c r="D782">
        <v>9026</v>
      </c>
      <c r="E782" s="1">
        <f>IF(C782=1,VLOOKUP(B782,balance!$AU:$AZ,2,FALSE),IF(C782=2,VLOOKUP(B782,balance!$AU:$AZ,3,FALSE),IF(C782=3,VLOOKUP(B782,balance!$AU:$AZ,4,FALSE),IF(C782=4,VLOOKUP(B782,balance!$AU:$AZ,5,FALSE),IF(C782=5,VLOOKUP(B782-1,balance!$AU:$AZ,6,FALSE),0)))))</f>
        <v>4000</v>
      </c>
      <c r="F782">
        <v>53</v>
      </c>
      <c r="G782">
        <f>IF(C782=1,VLOOKUP(FoxFire!B782,balance!$U:$Z,2,FALSE),IF(C782=2,VLOOKUP(B782,balance!$U:$Z,3,FALSE),IF(C782=3,VLOOKUP(B782,balance!$U:$Z,4,FALSE),IF(C782=4,VLOOKUP(B782,balance!$U:$Z,5,FALSE),IF(C782=5,VLOOKUP(B782-1,balance!$U:$Z,6,FALSE),0)))))/100</f>
        <v>2.5600000000000002E-3</v>
      </c>
      <c r="H782">
        <v>2</v>
      </c>
      <c r="I782" s="1">
        <f>IF(C782=1,VLOOKUP(FoxFire!B782,balance!$AF:$AJ,2,FALSE),IF(C782=2,VLOOKUP(B782,balance!$AF:$AJ,3,FALSE),IF(C782=3,VLOOKUP(B782,balance!$AF:$AJ,4,FALSE),IF(C782=4,VLOOKUP(B782,balance!$AF:$AJ,5,FALSE),IF(C782=5,VLOOKUP(B782,balance!$AF:$AK,6,FALSE),0)))))*1000000000000</f>
        <v>1620000000000</v>
      </c>
      <c r="J782">
        <f>VLOOKUP(B782,balance!AU:BD,10,FALSE)</f>
        <v>4249630</v>
      </c>
    </row>
    <row r="783" spans="1:10" x14ac:dyDescent="0.3">
      <c r="A783">
        <v>781</v>
      </c>
      <c r="B783">
        <f t="shared" si="25"/>
        <v>157</v>
      </c>
      <c r="C783">
        <f t="shared" si="24"/>
        <v>2</v>
      </c>
      <c r="D783">
        <v>9026</v>
      </c>
      <c r="E783" s="1">
        <f>IF(C783=1,VLOOKUP(B783,balance!$AU:$AZ,2,FALSE),IF(C783=2,VLOOKUP(B783,balance!$AU:$AZ,3,FALSE),IF(C783=3,VLOOKUP(B783,balance!$AU:$AZ,4,FALSE),IF(C783=4,VLOOKUP(B783,balance!$AU:$AZ,5,FALSE),IF(C783=5,VLOOKUP(B783-1,balance!$AU:$AZ,6,FALSE),0)))))</f>
        <v>4000</v>
      </c>
      <c r="F783">
        <v>53</v>
      </c>
      <c r="G783">
        <f>IF(C783=1,VLOOKUP(FoxFire!B783,balance!$U:$Z,2,FALSE),IF(C783=2,VLOOKUP(B783,balance!$U:$Z,3,FALSE),IF(C783=3,VLOOKUP(B783,balance!$U:$Z,4,FALSE),IF(C783=4,VLOOKUP(B783,balance!$U:$Z,5,FALSE),IF(C783=5,VLOOKUP(B783-1,balance!$U:$Z,6,FALSE),0)))))/100</f>
        <v>2.5600000000000002E-3</v>
      </c>
      <c r="H783">
        <v>2</v>
      </c>
      <c r="I783" s="1">
        <f>IF(C783=1,VLOOKUP(FoxFire!B783,balance!$AF:$AJ,2,FALSE),IF(C783=2,VLOOKUP(B783,balance!$AF:$AJ,3,FALSE),IF(C783=3,VLOOKUP(B783,balance!$AF:$AJ,4,FALSE),IF(C783=4,VLOOKUP(B783,balance!$AF:$AJ,5,FALSE),IF(C783=5,VLOOKUP(B783,balance!$AF:$AK,6,FALSE),0)))))*1000000000000</f>
        <v>1620000000000</v>
      </c>
      <c r="J783">
        <f>VLOOKUP(B783,balance!AU:BD,10,FALSE)</f>
        <v>4249630</v>
      </c>
    </row>
    <row r="784" spans="1:10" x14ac:dyDescent="0.3">
      <c r="A784">
        <v>782</v>
      </c>
      <c r="B784">
        <f t="shared" si="25"/>
        <v>157</v>
      </c>
      <c r="C784">
        <f t="shared" si="24"/>
        <v>3</v>
      </c>
      <c r="D784">
        <v>9026</v>
      </c>
      <c r="E784" s="1">
        <f>IF(C784=1,VLOOKUP(B784,balance!$AU:$AZ,2,FALSE),IF(C784=2,VLOOKUP(B784,balance!$AU:$AZ,3,FALSE),IF(C784=3,VLOOKUP(B784,balance!$AU:$AZ,4,FALSE),IF(C784=4,VLOOKUP(B784,balance!$AU:$AZ,5,FALSE),IF(C784=5,VLOOKUP(B784-1,balance!$AU:$AZ,6,FALSE),0)))))</f>
        <v>4000</v>
      </c>
      <c r="F784">
        <v>53</v>
      </c>
      <c r="G784">
        <f>IF(C784=1,VLOOKUP(FoxFire!B784,balance!$U:$Z,2,FALSE),IF(C784=2,VLOOKUP(B784,balance!$U:$Z,3,FALSE),IF(C784=3,VLOOKUP(B784,balance!$U:$Z,4,FALSE),IF(C784=4,VLOOKUP(B784,balance!$U:$Z,5,FALSE),IF(C784=5,VLOOKUP(B784-1,balance!$U:$Z,6,FALSE),0)))))/100</f>
        <v>2.5600000000000002E-3</v>
      </c>
      <c r="H784">
        <v>2</v>
      </c>
      <c r="I784" s="1">
        <f>IF(C784=1,VLOOKUP(FoxFire!B784,balance!$AF:$AJ,2,FALSE),IF(C784=2,VLOOKUP(B784,balance!$AF:$AJ,3,FALSE),IF(C784=3,VLOOKUP(B784,balance!$AF:$AJ,4,FALSE),IF(C784=4,VLOOKUP(B784,balance!$AF:$AJ,5,FALSE),IF(C784=5,VLOOKUP(B784,balance!$AF:$AK,6,FALSE),0)))))*1000000000000</f>
        <v>1620000000000</v>
      </c>
      <c r="J784">
        <f>VLOOKUP(B784,balance!AU:BD,10,FALSE)</f>
        <v>4249630</v>
      </c>
    </row>
    <row r="785" spans="1:10" x14ac:dyDescent="0.3">
      <c r="A785">
        <v>783</v>
      </c>
      <c r="B785">
        <f t="shared" si="25"/>
        <v>157</v>
      </c>
      <c r="C785">
        <f t="shared" si="24"/>
        <v>4</v>
      </c>
      <c r="D785">
        <v>9026</v>
      </c>
      <c r="E785" s="1">
        <f>IF(C785=1,VLOOKUP(B785,balance!$AU:$AZ,2,FALSE),IF(C785=2,VLOOKUP(B785,balance!$AU:$AZ,3,FALSE),IF(C785=3,VLOOKUP(B785,balance!$AU:$AZ,4,FALSE),IF(C785=4,VLOOKUP(B785,balance!$AU:$AZ,5,FALSE),IF(C785=5,VLOOKUP(B785-1,balance!$AU:$AZ,6,FALSE),0)))))</f>
        <v>4000</v>
      </c>
      <c r="F785">
        <v>53</v>
      </c>
      <c r="G785">
        <f>IF(C785=1,VLOOKUP(FoxFire!B785,balance!$U:$Z,2,FALSE),IF(C785=2,VLOOKUP(B785,balance!$U:$Z,3,FALSE),IF(C785=3,VLOOKUP(B785,balance!$U:$Z,4,FALSE),IF(C785=4,VLOOKUP(B785,balance!$U:$Z,5,FALSE),IF(C785=5,VLOOKUP(B785-1,balance!$U:$Z,6,FALSE),0)))))/100</f>
        <v>2.5600000000000002E-3</v>
      </c>
      <c r="H785">
        <v>2</v>
      </c>
      <c r="I785" s="1">
        <f>IF(C785=1,VLOOKUP(FoxFire!B785,balance!$AF:$AJ,2,FALSE),IF(C785=2,VLOOKUP(B785,balance!$AF:$AJ,3,FALSE),IF(C785=3,VLOOKUP(B785,balance!$AF:$AJ,4,FALSE),IF(C785=4,VLOOKUP(B785,balance!$AF:$AJ,5,FALSE),IF(C785=5,VLOOKUP(B785,balance!$AF:$AK,6,FALSE),0)))))*1000000000000</f>
        <v>1620000000000</v>
      </c>
      <c r="J785">
        <f>VLOOKUP(B785,balance!AU:BD,10,FALSE)</f>
        <v>4249630</v>
      </c>
    </row>
    <row r="786" spans="1:10" x14ac:dyDescent="0.3">
      <c r="A786">
        <v>784</v>
      </c>
      <c r="B786">
        <f t="shared" si="25"/>
        <v>158</v>
      </c>
      <c r="C786">
        <f t="shared" si="24"/>
        <v>5</v>
      </c>
      <c r="D786">
        <v>9026</v>
      </c>
      <c r="E786" s="1">
        <f>IF(C786=1,VLOOKUP(B786,balance!$AU:$AZ,2,FALSE),IF(C786=2,VLOOKUP(B786,balance!$AU:$AZ,3,FALSE),IF(C786=3,VLOOKUP(B786,balance!$AU:$AZ,4,FALSE),IF(C786=4,VLOOKUP(B786,balance!$AU:$AZ,5,FALSE),IF(C786=5,VLOOKUP(B786-1,balance!$AU:$AZ,6,FALSE),0)))))</f>
        <v>59200</v>
      </c>
      <c r="F786">
        <v>53</v>
      </c>
      <c r="G786">
        <f>IF(C786=1,VLOOKUP(FoxFire!B786,balance!$U:$Z,2,FALSE),IF(C786=2,VLOOKUP(B786,balance!$U:$Z,3,FALSE),IF(C786=3,VLOOKUP(B786,balance!$U:$Z,4,FALSE),IF(C786=4,VLOOKUP(B786,balance!$U:$Z,5,FALSE),IF(C786=5,VLOOKUP(B786-1,balance!$U:$Z,6,FALSE),0)))))/100</f>
        <v>243.56039999999996</v>
      </c>
      <c r="H786">
        <v>2</v>
      </c>
      <c r="I786" s="1">
        <f>IF(C786=1,VLOOKUP(FoxFire!B786,balance!$AF:$AJ,2,FALSE),IF(C786=2,VLOOKUP(B786,balance!$AF:$AJ,3,FALSE),IF(C786=3,VLOOKUP(B786,balance!$AF:$AJ,4,FALSE),IF(C786=4,VLOOKUP(B786,balance!$AF:$AJ,5,FALSE),IF(C786=5,VLOOKUP(B786,balance!$AF:$AK,6,FALSE),0)))))*1000000000000</f>
        <v>6540000000000</v>
      </c>
      <c r="J786">
        <f>VLOOKUP(B786,balance!AU:BD,10,FALSE)</f>
        <v>4326400</v>
      </c>
    </row>
    <row r="787" spans="1:10" x14ac:dyDescent="0.3">
      <c r="A787">
        <v>785</v>
      </c>
      <c r="B787">
        <f t="shared" si="25"/>
        <v>158</v>
      </c>
      <c r="C787">
        <f t="shared" si="24"/>
        <v>1</v>
      </c>
      <c r="D787">
        <v>9026</v>
      </c>
      <c r="E787" s="1">
        <f>IF(C787=1,VLOOKUP(B787,balance!$AU:$AZ,2,FALSE),IF(C787=2,VLOOKUP(B787,balance!$AU:$AZ,3,FALSE),IF(C787=3,VLOOKUP(B787,balance!$AU:$AZ,4,FALSE),IF(C787=4,VLOOKUP(B787,balance!$AU:$AZ,5,FALSE),IF(C787=5,VLOOKUP(B787-1,balance!$AU:$AZ,6,FALSE),0)))))</f>
        <v>4000</v>
      </c>
      <c r="F787">
        <v>53</v>
      </c>
      <c r="G787">
        <f>IF(C787=1,VLOOKUP(FoxFire!B787,balance!$U:$Z,2,FALSE),IF(C787=2,VLOOKUP(B787,balance!$U:$Z,3,FALSE),IF(C787=3,VLOOKUP(B787,balance!$U:$Z,4,FALSE),IF(C787=4,VLOOKUP(B787,balance!$U:$Z,5,FALSE),IF(C787=5,VLOOKUP(B787-1,balance!$U:$Z,6,FALSE),0)))))/100</f>
        <v>2.5700000000000002E-3</v>
      </c>
      <c r="H787">
        <v>2</v>
      </c>
      <c r="I787" s="1">
        <f>IF(C787=1,VLOOKUP(FoxFire!B787,balance!$AF:$AJ,2,FALSE),IF(C787=2,VLOOKUP(B787,balance!$AF:$AJ,3,FALSE),IF(C787=3,VLOOKUP(B787,balance!$AF:$AJ,4,FALSE),IF(C787=4,VLOOKUP(B787,balance!$AF:$AJ,5,FALSE),IF(C787=5,VLOOKUP(B787,balance!$AF:$AK,6,FALSE),0)))))*1000000000000</f>
        <v>1635000000000</v>
      </c>
      <c r="J787">
        <f>VLOOKUP(B787,balance!AU:BD,10,FALSE)</f>
        <v>4326400</v>
      </c>
    </row>
    <row r="788" spans="1:10" x14ac:dyDescent="0.3">
      <c r="A788">
        <v>786</v>
      </c>
      <c r="B788">
        <f t="shared" si="25"/>
        <v>158</v>
      </c>
      <c r="C788">
        <f t="shared" si="24"/>
        <v>2</v>
      </c>
      <c r="D788">
        <v>9026</v>
      </c>
      <c r="E788" s="1">
        <f>IF(C788=1,VLOOKUP(B788,balance!$AU:$AZ,2,FALSE),IF(C788=2,VLOOKUP(B788,balance!$AU:$AZ,3,FALSE),IF(C788=3,VLOOKUP(B788,balance!$AU:$AZ,4,FALSE),IF(C788=4,VLOOKUP(B788,balance!$AU:$AZ,5,FALSE),IF(C788=5,VLOOKUP(B788-1,balance!$AU:$AZ,6,FALSE),0)))))</f>
        <v>4000</v>
      </c>
      <c r="F788">
        <v>53</v>
      </c>
      <c r="G788">
        <f>IF(C788=1,VLOOKUP(FoxFire!B788,balance!$U:$Z,2,FALSE),IF(C788=2,VLOOKUP(B788,balance!$U:$Z,3,FALSE),IF(C788=3,VLOOKUP(B788,balance!$U:$Z,4,FALSE),IF(C788=4,VLOOKUP(B788,balance!$U:$Z,5,FALSE),IF(C788=5,VLOOKUP(B788-1,balance!$U:$Z,6,FALSE),0)))))/100</f>
        <v>2.5700000000000002E-3</v>
      </c>
      <c r="H788">
        <v>2</v>
      </c>
      <c r="I788" s="1">
        <f>IF(C788=1,VLOOKUP(FoxFire!B788,balance!$AF:$AJ,2,FALSE),IF(C788=2,VLOOKUP(B788,balance!$AF:$AJ,3,FALSE),IF(C788=3,VLOOKUP(B788,balance!$AF:$AJ,4,FALSE),IF(C788=4,VLOOKUP(B788,balance!$AF:$AJ,5,FALSE),IF(C788=5,VLOOKUP(B788,balance!$AF:$AK,6,FALSE),0)))))*1000000000000</f>
        <v>1635000000000</v>
      </c>
      <c r="J788">
        <f>VLOOKUP(B788,balance!AU:BD,10,FALSE)</f>
        <v>4326400</v>
      </c>
    </row>
    <row r="789" spans="1:10" x14ac:dyDescent="0.3">
      <c r="A789">
        <v>787</v>
      </c>
      <c r="B789">
        <f t="shared" si="25"/>
        <v>158</v>
      </c>
      <c r="C789">
        <f t="shared" si="24"/>
        <v>3</v>
      </c>
      <c r="D789">
        <v>9026</v>
      </c>
      <c r="E789" s="1">
        <f>IF(C789=1,VLOOKUP(B789,balance!$AU:$AZ,2,FALSE),IF(C789=2,VLOOKUP(B789,balance!$AU:$AZ,3,FALSE),IF(C789=3,VLOOKUP(B789,balance!$AU:$AZ,4,FALSE),IF(C789=4,VLOOKUP(B789,balance!$AU:$AZ,5,FALSE),IF(C789=5,VLOOKUP(B789-1,balance!$AU:$AZ,6,FALSE),0)))))</f>
        <v>4000</v>
      </c>
      <c r="F789">
        <v>53</v>
      </c>
      <c r="G789">
        <f>IF(C789=1,VLOOKUP(FoxFire!B789,balance!$U:$Z,2,FALSE),IF(C789=2,VLOOKUP(B789,balance!$U:$Z,3,FALSE),IF(C789=3,VLOOKUP(B789,balance!$U:$Z,4,FALSE),IF(C789=4,VLOOKUP(B789,balance!$U:$Z,5,FALSE),IF(C789=5,VLOOKUP(B789-1,balance!$U:$Z,6,FALSE),0)))))/100</f>
        <v>2.5700000000000002E-3</v>
      </c>
      <c r="H789">
        <v>2</v>
      </c>
      <c r="I789" s="1">
        <f>IF(C789=1,VLOOKUP(FoxFire!B789,balance!$AF:$AJ,2,FALSE),IF(C789=2,VLOOKUP(B789,balance!$AF:$AJ,3,FALSE),IF(C789=3,VLOOKUP(B789,balance!$AF:$AJ,4,FALSE),IF(C789=4,VLOOKUP(B789,balance!$AF:$AJ,5,FALSE),IF(C789=5,VLOOKUP(B789,balance!$AF:$AK,6,FALSE),0)))))*1000000000000</f>
        <v>1635000000000</v>
      </c>
      <c r="J789">
        <f>VLOOKUP(B789,balance!AU:BD,10,FALSE)</f>
        <v>4326400</v>
      </c>
    </row>
    <row r="790" spans="1:10" x14ac:dyDescent="0.3">
      <c r="A790">
        <v>788</v>
      </c>
      <c r="B790">
        <f t="shared" si="25"/>
        <v>158</v>
      </c>
      <c r="C790">
        <f t="shared" si="24"/>
        <v>4</v>
      </c>
      <c r="D790">
        <v>9026</v>
      </c>
      <c r="E790" s="1">
        <f>IF(C790=1,VLOOKUP(B790,balance!$AU:$AZ,2,FALSE),IF(C790=2,VLOOKUP(B790,balance!$AU:$AZ,3,FALSE),IF(C790=3,VLOOKUP(B790,balance!$AU:$AZ,4,FALSE),IF(C790=4,VLOOKUP(B790,balance!$AU:$AZ,5,FALSE),IF(C790=5,VLOOKUP(B790-1,balance!$AU:$AZ,6,FALSE),0)))))</f>
        <v>4000</v>
      </c>
      <c r="F790">
        <v>53</v>
      </c>
      <c r="G790">
        <f>IF(C790=1,VLOOKUP(FoxFire!B790,balance!$U:$Z,2,FALSE),IF(C790=2,VLOOKUP(B790,balance!$U:$Z,3,FALSE),IF(C790=3,VLOOKUP(B790,balance!$U:$Z,4,FALSE),IF(C790=4,VLOOKUP(B790,balance!$U:$Z,5,FALSE),IF(C790=5,VLOOKUP(B790-1,balance!$U:$Z,6,FALSE),0)))))/100</f>
        <v>2.5700000000000002E-3</v>
      </c>
      <c r="H790">
        <v>2</v>
      </c>
      <c r="I790" s="1">
        <f>IF(C790=1,VLOOKUP(FoxFire!B790,balance!$AF:$AJ,2,FALSE),IF(C790=2,VLOOKUP(B790,balance!$AF:$AJ,3,FALSE),IF(C790=3,VLOOKUP(B790,balance!$AF:$AJ,4,FALSE),IF(C790=4,VLOOKUP(B790,balance!$AF:$AJ,5,FALSE),IF(C790=5,VLOOKUP(B790,balance!$AF:$AK,6,FALSE),0)))))*1000000000000</f>
        <v>1635000000000</v>
      </c>
      <c r="J790">
        <f>VLOOKUP(B790,balance!AU:BD,10,FALSE)</f>
        <v>4326400</v>
      </c>
    </row>
    <row r="791" spans="1:10" x14ac:dyDescent="0.3">
      <c r="A791">
        <v>789</v>
      </c>
      <c r="B791">
        <f t="shared" si="25"/>
        <v>159</v>
      </c>
      <c r="C791">
        <f t="shared" si="24"/>
        <v>5</v>
      </c>
      <c r="D791">
        <v>9026</v>
      </c>
      <c r="E791" s="1">
        <f>IF(C791=1,VLOOKUP(B791,balance!$AU:$AZ,2,FALSE),IF(C791=2,VLOOKUP(B791,balance!$AU:$AZ,3,FALSE),IF(C791=3,VLOOKUP(B791,balance!$AU:$AZ,4,FALSE),IF(C791=4,VLOOKUP(B791,balance!$AU:$AZ,5,FALSE),IF(C791=5,VLOOKUP(B791-1,balance!$AU:$AZ,6,FALSE),0)))))</f>
        <v>59200</v>
      </c>
      <c r="F791">
        <v>53</v>
      </c>
      <c r="G791">
        <f>IF(C791=1,VLOOKUP(FoxFire!B791,balance!$U:$Z,2,FALSE),IF(C791=2,VLOOKUP(B791,balance!$U:$Z,3,FALSE),IF(C791=3,VLOOKUP(B791,balance!$U:$Z,4,FALSE),IF(C791=4,VLOOKUP(B791,balance!$U:$Z,5,FALSE),IF(C791=5,VLOOKUP(B791-1,balance!$U:$Z,6,FALSE),0)))))/100</f>
        <v>249.40209999999999</v>
      </c>
      <c r="H791">
        <v>2</v>
      </c>
      <c r="I791" s="1">
        <f>IF(C791=1,VLOOKUP(FoxFire!B791,balance!$AF:$AJ,2,FALSE),IF(C791=2,VLOOKUP(B791,balance!$AF:$AJ,3,FALSE),IF(C791=3,VLOOKUP(B791,balance!$AF:$AJ,4,FALSE),IF(C791=4,VLOOKUP(B791,balance!$AF:$AJ,5,FALSE),IF(C791=5,VLOOKUP(B791,balance!$AF:$AK,6,FALSE),0)))))*1000000000000</f>
        <v>6600000000000</v>
      </c>
      <c r="J791">
        <f>VLOOKUP(B791,balance!AU:BD,10,FALSE)</f>
        <v>4404920</v>
      </c>
    </row>
    <row r="792" spans="1:10" x14ac:dyDescent="0.3">
      <c r="A792">
        <v>790</v>
      </c>
      <c r="B792">
        <f t="shared" si="25"/>
        <v>159</v>
      </c>
      <c r="C792">
        <f t="shared" si="24"/>
        <v>1</v>
      </c>
      <c r="D792">
        <v>9026</v>
      </c>
      <c r="E792" s="1">
        <f>IF(C792=1,VLOOKUP(B792,balance!$AU:$AZ,2,FALSE),IF(C792=2,VLOOKUP(B792,balance!$AU:$AZ,3,FALSE),IF(C792=3,VLOOKUP(B792,balance!$AU:$AZ,4,FALSE),IF(C792=4,VLOOKUP(B792,balance!$AU:$AZ,5,FALSE),IF(C792=5,VLOOKUP(B792-1,balance!$AU:$AZ,6,FALSE),0)))))</f>
        <v>4000</v>
      </c>
      <c r="F792">
        <v>53</v>
      </c>
      <c r="G792">
        <f>IF(C792=1,VLOOKUP(FoxFire!B792,balance!$U:$Z,2,FALSE),IF(C792=2,VLOOKUP(B792,balance!$U:$Z,3,FALSE),IF(C792=3,VLOOKUP(B792,balance!$U:$Z,4,FALSE),IF(C792=4,VLOOKUP(B792,balance!$U:$Z,5,FALSE),IF(C792=5,VLOOKUP(B792-1,balance!$U:$Z,6,FALSE),0)))))/100</f>
        <v>2.5800000000000003E-3</v>
      </c>
      <c r="H792">
        <v>2</v>
      </c>
      <c r="I792" s="1">
        <f>IF(C792=1,VLOOKUP(FoxFire!B792,balance!$AF:$AJ,2,FALSE),IF(C792=2,VLOOKUP(B792,balance!$AF:$AJ,3,FALSE),IF(C792=3,VLOOKUP(B792,balance!$AF:$AJ,4,FALSE),IF(C792=4,VLOOKUP(B792,balance!$AF:$AJ,5,FALSE),IF(C792=5,VLOOKUP(B792,balance!$AF:$AK,6,FALSE),0)))))*1000000000000</f>
        <v>1650000000000</v>
      </c>
      <c r="J792">
        <f>VLOOKUP(B792,balance!AU:BD,10,FALSE)</f>
        <v>4404920</v>
      </c>
    </row>
    <row r="793" spans="1:10" x14ac:dyDescent="0.3">
      <c r="A793">
        <v>791</v>
      </c>
      <c r="B793">
        <f t="shared" si="25"/>
        <v>159</v>
      </c>
      <c r="C793">
        <f t="shared" si="24"/>
        <v>2</v>
      </c>
      <c r="D793">
        <v>9026</v>
      </c>
      <c r="E793" s="1">
        <f>IF(C793=1,VLOOKUP(B793,balance!$AU:$AZ,2,FALSE),IF(C793=2,VLOOKUP(B793,balance!$AU:$AZ,3,FALSE),IF(C793=3,VLOOKUP(B793,balance!$AU:$AZ,4,FALSE),IF(C793=4,VLOOKUP(B793,balance!$AU:$AZ,5,FALSE),IF(C793=5,VLOOKUP(B793-1,balance!$AU:$AZ,6,FALSE),0)))))</f>
        <v>4000</v>
      </c>
      <c r="F793">
        <v>53</v>
      </c>
      <c r="G793">
        <f>IF(C793=1,VLOOKUP(FoxFire!B793,balance!$U:$Z,2,FALSE),IF(C793=2,VLOOKUP(B793,balance!$U:$Z,3,FALSE),IF(C793=3,VLOOKUP(B793,balance!$U:$Z,4,FALSE),IF(C793=4,VLOOKUP(B793,balance!$U:$Z,5,FALSE),IF(C793=5,VLOOKUP(B793-1,balance!$U:$Z,6,FALSE),0)))))/100</f>
        <v>2.5800000000000003E-3</v>
      </c>
      <c r="H793">
        <v>2</v>
      </c>
      <c r="I793" s="1">
        <f>IF(C793=1,VLOOKUP(FoxFire!B793,balance!$AF:$AJ,2,FALSE),IF(C793=2,VLOOKUP(B793,balance!$AF:$AJ,3,FALSE),IF(C793=3,VLOOKUP(B793,balance!$AF:$AJ,4,FALSE),IF(C793=4,VLOOKUP(B793,balance!$AF:$AJ,5,FALSE),IF(C793=5,VLOOKUP(B793,balance!$AF:$AK,6,FALSE),0)))))*1000000000000</f>
        <v>1650000000000</v>
      </c>
      <c r="J793">
        <f>VLOOKUP(B793,balance!AU:BD,10,FALSE)</f>
        <v>4404920</v>
      </c>
    </row>
    <row r="794" spans="1:10" x14ac:dyDescent="0.3">
      <c r="A794">
        <v>792</v>
      </c>
      <c r="B794">
        <f t="shared" si="25"/>
        <v>159</v>
      </c>
      <c r="C794">
        <f t="shared" si="24"/>
        <v>3</v>
      </c>
      <c r="D794">
        <v>9026</v>
      </c>
      <c r="E794" s="1">
        <f>IF(C794=1,VLOOKUP(B794,balance!$AU:$AZ,2,FALSE),IF(C794=2,VLOOKUP(B794,balance!$AU:$AZ,3,FALSE),IF(C794=3,VLOOKUP(B794,balance!$AU:$AZ,4,FALSE),IF(C794=4,VLOOKUP(B794,balance!$AU:$AZ,5,FALSE),IF(C794=5,VLOOKUP(B794-1,balance!$AU:$AZ,6,FALSE),0)))))</f>
        <v>4000</v>
      </c>
      <c r="F794">
        <v>53</v>
      </c>
      <c r="G794">
        <f>IF(C794=1,VLOOKUP(FoxFire!B794,balance!$U:$Z,2,FALSE),IF(C794=2,VLOOKUP(B794,balance!$U:$Z,3,FALSE),IF(C794=3,VLOOKUP(B794,balance!$U:$Z,4,FALSE),IF(C794=4,VLOOKUP(B794,balance!$U:$Z,5,FALSE),IF(C794=5,VLOOKUP(B794-1,balance!$U:$Z,6,FALSE),0)))))/100</f>
        <v>2.5800000000000003E-3</v>
      </c>
      <c r="H794">
        <v>2</v>
      </c>
      <c r="I794" s="1">
        <f>IF(C794=1,VLOOKUP(FoxFire!B794,balance!$AF:$AJ,2,FALSE),IF(C794=2,VLOOKUP(B794,balance!$AF:$AJ,3,FALSE),IF(C794=3,VLOOKUP(B794,balance!$AF:$AJ,4,FALSE),IF(C794=4,VLOOKUP(B794,balance!$AF:$AJ,5,FALSE),IF(C794=5,VLOOKUP(B794,balance!$AF:$AK,6,FALSE),0)))))*1000000000000</f>
        <v>1650000000000</v>
      </c>
      <c r="J794">
        <f>VLOOKUP(B794,balance!AU:BD,10,FALSE)</f>
        <v>4404920</v>
      </c>
    </row>
    <row r="795" spans="1:10" x14ac:dyDescent="0.3">
      <c r="A795">
        <v>793</v>
      </c>
      <c r="B795">
        <f t="shared" si="25"/>
        <v>159</v>
      </c>
      <c r="C795">
        <f t="shared" si="24"/>
        <v>4</v>
      </c>
      <c r="D795">
        <v>9026</v>
      </c>
      <c r="E795" s="1">
        <f>IF(C795=1,VLOOKUP(B795,balance!$AU:$AZ,2,FALSE),IF(C795=2,VLOOKUP(B795,balance!$AU:$AZ,3,FALSE),IF(C795=3,VLOOKUP(B795,balance!$AU:$AZ,4,FALSE),IF(C795=4,VLOOKUP(B795,balance!$AU:$AZ,5,FALSE),IF(C795=5,VLOOKUP(B795-1,balance!$AU:$AZ,6,FALSE),0)))))</f>
        <v>4000</v>
      </c>
      <c r="F795">
        <v>53</v>
      </c>
      <c r="G795">
        <f>IF(C795=1,VLOOKUP(FoxFire!B795,balance!$U:$Z,2,FALSE),IF(C795=2,VLOOKUP(B795,balance!$U:$Z,3,FALSE),IF(C795=3,VLOOKUP(B795,balance!$U:$Z,4,FALSE),IF(C795=4,VLOOKUP(B795,balance!$U:$Z,5,FALSE),IF(C795=5,VLOOKUP(B795-1,balance!$U:$Z,6,FALSE),0)))))/100</f>
        <v>2.5800000000000003E-3</v>
      </c>
      <c r="H795">
        <v>2</v>
      </c>
      <c r="I795" s="1">
        <f>IF(C795=1,VLOOKUP(FoxFire!B795,balance!$AF:$AJ,2,FALSE),IF(C795=2,VLOOKUP(B795,balance!$AF:$AJ,3,FALSE),IF(C795=3,VLOOKUP(B795,balance!$AF:$AJ,4,FALSE),IF(C795=4,VLOOKUP(B795,balance!$AF:$AJ,5,FALSE),IF(C795=5,VLOOKUP(B795,balance!$AF:$AK,6,FALSE),0)))))*1000000000000</f>
        <v>1650000000000</v>
      </c>
      <c r="J795">
        <f>VLOOKUP(B795,balance!AU:BD,10,FALSE)</f>
        <v>4404920</v>
      </c>
    </row>
    <row r="796" spans="1:10" x14ac:dyDescent="0.3">
      <c r="A796">
        <v>794</v>
      </c>
      <c r="B796">
        <f t="shared" si="25"/>
        <v>160</v>
      </c>
      <c r="C796">
        <f t="shared" si="24"/>
        <v>5</v>
      </c>
      <c r="D796">
        <v>9026</v>
      </c>
      <c r="E796" s="1">
        <f>IF(C796=1,VLOOKUP(B796,balance!$AU:$AZ,2,FALSE),IF(C796=2,VLOOKUP(B796,balance!$AU:$AZ,3,FALSE),IF(C796=3,VLOOKUP(B796,balance!$AU:$AZ,4,FALSE),IF(C796=4,VLOOKUP(B796,balance!$AU:$AZ,5,FALSE),IF(C796=5,VLOOKUP(B796-1,balance!$AU:$AZ,6,FALSE),0)))))</f>
        <v>59200</v>
      </c>
      <c r="F796">
        <v>53</v>
      </c>
      <c r="G796">
        <f>IF(C796=1,VLOOKUP(FoxFire!B796,balance!$U:$Z,2,FALSE),IF(C796=2,VLOOKUP(B796,balance!$U:$Z,3,FALSE),IF(C796=3,VLOOKUP(B796,balance!$U:$Z,4,FALSE),IF(C796=4,VLOOKUP(B796,balance!$U:$Z,5,FALSE),IF(C796=5,VLOOKUP(B796-1,balance!$U:$Z,6,FALSE),0)))))/100</f>
        <v>255.38</v>
      </c>
      <c r="H796">
        <v>2</v>
      </c>
      <c r="I796" s="1">
        <f>IF(C796=1,VLOOKUP(FoxFire!B796,balance!$AF:$AJ,2,FALSE),IF(C796=2,VLOOKUP(B796,balance!$AF:$AJ,3,FALSE),IF(C796=3,VLOOKUP(B796,balance!$AF:$AJ,4,FALSE),IF(C796=4,VLOOKUP(B796,balance!$AF:$AJ,5,FALSE),IF(C796=5,VLOOKUP(B796,balance!$AF:$AK,6,FALSE),0)))))*1000000000000</f>
        <v>6660000000000</v>
      </c>
      <c r="J796">
        <f>VLOOKUP(B796,balance!AU:BD,10,FALSE)</f>
        <v>4485200</v>
      </c>
    </row>
    <row r="797" spans="1:10" x14ac:dyDescent="0.3">
      <c r="A797">
        <v>795</v>
      </c>
      <c r="B797">
        <f t="shared" si="25"/>
        <v>160</v>
      </c>
      <c r="C797">
        <f t="shared" si="24"/>
        <v>1</v>
      </c>
      <c r="D797">
        <v>9026</v>
      </c>
      <c r="E797" s="1">
        <f>IF(C797=1,VLOOKUP(B797,balance!$AU:$AZ,2,FALSE),IF(C797=2,VLOOKUP(B797,balance!$AU:$AZ,3,FALSE),IF(C797=3,VLOOKUP(B797,balance!$AU:$AZ,4,FALSE),IF(C797=4,VLOOKUP(B797,balance!$AU:$AZ,5,FALSE),IF(C797=5,VLOOKUP(B797-1,balance!$AU:$AZ,6,FALSE),0)))))</f>
        <v>4000</v>
      </c>
      <c r="F797">
        <v>53</v>
      </c>
      <c r="G797">
        <f>IF(C797=1,VLOOKUP(FoxFire!B797,balance!$U:$Z,2,FALSE),IF(C797=2,VLOOKUP(B797,balance!$U:$Z,3,FALSE),IF(C797=3,VLOOKUP(B797,balance!$U:$Z,4,FALSE),IF(C797=4,VLOOKUP(B797,balance!$U:$Z,5,FALSE),IF(C797=5,VLOOKUP(B797-1,balance!$U:$Z,6,FALSE),0)))))/100</f>
        <v>2.5900000000000003E-3</v>
      </c>
      <c r="H797">
        <v>2</v>
      </c>
      <c r="I797" s="1">
        <f>IF(C797=1,VLOOKUP(FoxFire!B797,balance!$AF:$AJ,2,FALSE),IF(C797=2,VLOOKUP(B797,balance!$AF:$AJ,3,FALSE),IF(C797=3,VLOOKUP(B797,balance!$AF:$AJ,4,FALSE),IF(C797=4,VLOOKUP(B797,balance!$AF:$AJ,5,FALSE),IF(C797=5,VLOOKUP(B797,balance!$AF:$AK,6,FALSE),0)))))*1000000000000</f>
        <v>1665000000000</v>
      </c>
      <c r="J797">
        <f>VLOOKUP(B797,balance!AU:BD,10,FALSE)</f>
        <v>4485200</v>
      </c>
    </row>
    <row r="798" spans="1:10" x14ac:dyDescent="0.3">
      <c r="A798">
        <v>796</v>
      </c>
      <c r="B798">
        <f t="shared" si="25"/>
        <v>160</v>
      </c>
      <c r="C798">
        <f t="shared" si="24"/>
        <v>2</v>
      </c>
      <c r="D798">
        <v>9026</v>
      </c>
      <c r="E798" s="1">
        <f>IF(C798=1,VLOOKUP(B798,balance!$AU:$AZ,2,FALSE),IF(C798=2,VLOOKUP(B798,balance!$AU:$AZ,3,FALSE),IF(C798=3,VLOOKUP(B798,balance!$AU:$AZ,4,FALSE),IF(C798=4,VLOOKUP(B798,balance!$AU:$AZ,5,FALSE),IF(C798=5,VLOOKUP(B798-1,balance!$AU:$AZ,6,FALSE),0)))))</f>
        <v>4000</v>
      </c>
      <c r="F798">
        <v>53</v>
      </c>
      <c r="G798">
        <f>IF(C798=1,VLOOKUP(FoxFire!B798,balance!$U:$Z,2,FALSE),IF(C798=2,VLOOKUP(B798,balance!$U:$Z,3,FALSE),IF(C798=3,VLOOKUP(B798,balance!$U:$Z,4,FALSE),IF(C798=4,VLOOKUP(B798,balance!$U:$Z,5,FALSE),IF(C798=5,VLOOKUP(B798-1,balance!$U:$Z,6,FALSE),0)))))/100</f>
        <v>2.5900000000000003E-3</v>
      </c>
      <c r="H798">
        <v>2</v>
      </c>
      <c r="I798" s="1">
        <f>IF(C798=1,VLOOKUP(FoxFire!B798,balance!$AF:$AJ,2,FALSE),IF(C798=2,VLOOKUP(B798,balance!$AF:$AJ,3,FALSE),IF(C798=3,VLOOKUP(B798,balance!$AF:$AJ,4,FALSE),IF(C798=4,VLOOKUP(B798,balance!$AF:$AJ,5,FALSE),IF(C798=5,VLOOKUP(B798,balance!$AF:$AK,6,FALSE),0)))))*1000000000000</f>
        <v>1665000000000</v>
      </c>
      <c r="J798">
        <f>VLOOKUP(B798,balance!AU:BD,10,FALSE)</f>
        <v>4485200</v>
      </c>
    </row>
    <row r="799" spans="1:10" x14ac:dyDescent="0.3">
      <c r="A799">
        <v>797</v>
      </c>
      <c r="B799">
        <f t="shared" si="25"/>
        <v>160</v>
      </c>
      <c r="C799">
        <f t="shared" si="24"/>
        <v>3</v>
      </c>
      <c r="D799">
        <v>9026</v>
      </c>
      <c r="E799" s="1">
        <f>IF(C799=1,VLOOKUP(B799,balance!$AU:$AZ,2,FALSE),IF(C799=2,VLOOKUP(B799,balance!$AU:$AZ,3,FALSE),IF(C799=3,VLOOKUP(B799,balance!$AU:$AZ,4,FALSE),IF(C799=4,VLOOKUP(B799,balance!$AU:$AZ,5,FALSE),IF(C799=5,VLOOKUP(B799-1,balance!$AU:$AZ,6,FALSE),0)))))</f>
        <v>4000</v>
      </c>
      <c r="F799">
        <v>53</v>
      </c>
      <c r="G799">
        <f>IF(C799=1,VLOOKUP(FoxFire!B799,balance!$U:$Z,2,FALSE),IF(C799=2,VLOOKUP(B799,balance!$U:$Z,3,FALSE),IF(C799=3,VLOOKUP(B799,balance!$U:$Z,4,FALSE),IF(C799=4,VLOOKUP(B799,balance!$U:$Z,5,FALSE),IF(C799=5,VLOOKUP(B799-1,balance!$U:$Z,6,FALSE),0)))))/100</f>
        <v>2.5900000000000003E-3</v>
      </c>
      <c r="H799">
        <v>2</v>
      </c>
      <c r="I799" s="1">
        <f>IF(C799=1,VLOOKUP(FoxFire!B799,balance!$AF:$AJ,2,FALSE),IF(C799=2,VLOOKUP(B799,balance!$AF:$AJ,3,FALSE),IF(C799=3,VLOOKUP(B799,balance!$AF:$AJ,4,FALSE),IF(C799=4,VLOOKUP(B799,balance!$AF:$AJ,5,FALSE),IF(C799=5,VLOOKUP(B799,balance!$AF:$AK,6,FALSE),0)))))*1000000000000</f>
        <v>1665000000000</v>
      </c>
      <c r="J799">
        <f>VLOOKUP(B799,balance!AU:BD,10,FALSE)</f>
        <v>4485200</v>
      </c>
    </row>
    <row r="800" spans="1:10" x14ac:dyDescent="0.3">
      <c r="A800">
        <v>798</v>
      </c>
      <c r="B800">
        <f t="shared" si="25"/>
        <v>160</v>
      </c>
      <c r="C800">
        <f t="shared" si="24"/>
        <v>4</v>
      </c>
      <c r="D800">
        <v>9026</v>
      </c>
      <c r="E800" s="1">
        <f>IF(C800=1,VLOOKUP(B800,balance!$AU:$AZ,2,FALSE),IF(C800=2,VLOOKUP(B800,balance!$AU:$AZ,3,FALSE),IF(C800=3,VLOOKUP(B800,balance!$AU:$AZ,4,FALSE),IF(C800=4,VLOOKUP(B800,balance!$AU:$AZ,5,FALSE),IF(C800=5,VLOOKUP(B800-1,balance!$AU:$AZ,6,FALSE),0)))))</f>
        <v>4000</v>
      </c>
      <c r="F800">
        <v>53</v>
      </c>
      <c r="G800">
        <f>IF(C800=1,VLOOKUP(FoxFire!B800,balance!$U:$Z,2,FALSE),IF(C800=2,VLOOKUP(B800,balance!$U:$Z,3,FALSE),IF(C800=3,VLOOKUP(B800,balance!$U:$Z,4,FALSE),IF(C800=4,VLOOKUP(B800,balance!$U:$Z,5,FALSE),IF(C800=5,VLOOKUP(B800-1,balance!$U:$Z,6,FALSE),0)))))/100</f>
        <v>2.5900000000000003E-3</v>
      </c>
      <c r="H800">
        <v>2</v>
      </c>
      <c r="I800" s="1">
        <f>IF(C800=1,VLOOKUP(FoxFire!B800,balance!$AF:$AJ,2,FALSE),IF(C800=2,VLOOKUP(B800,balance!$AF:$AJ,3,FALSE),IF(C800=3,VLOOKUP(B800,balance!$AF:$AJ,4,FALSE),IF(C800=4,VLOOKUP(B800,balance!$AF:$AJ,5,FALSE),IF(C800=5,VLOOKUP(B800,balance!$AF:$AK,6,FALSE),0)))))*1000000000000</f>
        <v>1665000000000</v>
      </c>
      <c r="J800">
        <f>VLOOKUP(B800,balance!AU:BD,10,FALSE)</f>
        <v>4485200</v>
      </c>
    </row>
    <row r="801" spans="1:10" x14ac:dyDescent="0.3">
      <c r="A801">
        <v>799</v>
      </c>
      <c r="B801">
        <f t="shared" si="25"/>
        <v>161</v>
      </c>
      <c r="C801">
        <f t="shared" si="24"/>
        <v>5</v>
      </c>
      <c r="D801">
        <v>9026</v>
      </c>
      <c r="E801" s="1">
        <f>IF(C801=1,VLOOKUP(B801,balance!$AU:$AZ,2,FALSE),IF(C801=2,VLOOKUP(B801,balance!$AU:$AZ,3,FALSE),IF(C801=3,VLOOKUP(B801,balance!$AU:$AZ,4,FALSE),IF(C801=4,VLOOKUP(B801,balance!$AU:$AZ,5,FALSE),IF(C801=5,VLOOKUP(B801-1,balance!$AU:$AZ,6,FALSE),0)))))</f>
        <v>59200</v>
      </c>
      <c r="F801">
        <v>53</v>
      </c>
      <c r="G801">
        <f>IF(C801=1,VLOOKUP(FoxFire!B801,balance!$U:$Z,2,FALSE),IF(C801=2,VLOOKUP(B801,balance!$U:$Z,3,FALSE),IF(C801=3,VLOOKUP(B801,balance!$U:$Z,4,FALSE),IF(C801=4,VLOOKUP(B801,balance!$U:$Z,5,FALSE),IF(C801=5,VLOOKUP(B801-1,balance!$U:$Z,6,FALSE),0)))))/100</f>
        <v>261.49719999999996</v>
      </c>
      <c r="H801">
        <v>2</v>
      </c>
      <c r="I801" s="1">
        <f>IF(C801=1,VLOOKUP(FoxFire!B801,balance!$AF:$AJ,2,FALSE),IF(C801=2,VLOOKUP(B801,balance!$AF:$AJ,3,FALSE),IF(C801=3,VLOOKUP(B801,balance!$AF:$AJ,4,FALSE),IF(C801=4,VLOOKUP(B801,balance!$AF:$AJ,5,FALSE),IF(C801=5,VLOOKUP(B801,balance!$AF:$AK,6,FALSE),0)))))*1000000000000</f>
        <v>6720000000000</v>
      </c>
      <c r="J801">
        <f>VLOOKUP(B801,balance!AU:BD,10,FALSE)</f>
        <v>4567250</v>
      </c>
    </row>
    <row r="802" spans="1:10" x14ac:dyDescent="0.3">
      <c r="A802">
        <v>800</v>
      </c>
      <c r="B802">
        <f t="shared" si="25"/>
        <v>161</v>
      </c>
      <c r="C802">
        <f t="shared" si="24"/>
        <v>1</v>
      </c>
      <c r="D802">
        <v>9026</v>
      </c>
      <c r="E802" s="1">
        <f>IF(C802=1,VLOOKUP(B802,balance!$AU:$AZ,2,FALSE),IF(C802=2,VLOOKUP(B802,balance!$AU:$AZ,3,FALSE),IF(C802=3,VLOOKUP(B802,balance!$AU:$AZ,4,FALSE),IF(C802=4,VLOOKUP(B802,balance!$AU:$AZ,5,FALSE),IF(C802=5,VLOOKUP(B802-1,balance!$AU:$AZ,6,FALSE),0)))))</f>
        <v>4000</v>
      </c>
      <c r="F802">
        <v>53</v>
      </c>
      <c r="G802">
        <f>IF(C802=1,VLOOKUP(FoxFire!B802,balance!$U:$Z,2,FALSE),IF(C802=2,VLOOKUP(B802,balance!$U:$Z,3,FALSE),IF(C802=3,VLOOKUP(B802,balance!$U:$Z,4,FALSE),IF(C802=4,VLOOKUP(B802,balance!$U:$Z,5,FALSE),IF(C802=5,VLOOKUP(B802-1,balance!$U:$Z,6,FALSE),0)))))/100</f>
        <v>2.5999999999999999E-3</v>
      </c>
      <c r="H802">
        <v>2</v>
      </c>
      <c r="I802" s="1">
        <f>IF(C802=1,VLOOKUP(FoxFire!B802,balance!$AF:$AJ,2,FALSE),IF(C802=2,VLOOKUP(B802,balance!$AF:$AJ,3,FALSE),IF(C802=3,VLOOKUP(B802,balance!$AF:$AJ,4,FALSE),IF(C802=4,VLOOKUP(B802,balance!$AF:$AJ,5,FALSE),IF(C802=5,VLOOKUP(B802,balance!$AF:$AK,6,FALSE),0)))))*1000000000000</f>
        <v>1680000000000</v>
      </c>
      <c r="J802">
        <f>VLOOKUP(B802,balance!AU:BD,10,FALSE)</f>
        <v>4567250</v>
      </c>
    </row>
    <row r="803" spans="1:10" x14ac:dyDescent="0.3">
      <c r="A803">
        <v>801</v>
      </c>
      <c r="B803">
        <f t="shared" si="25"/>
        <v>161</v>
      </c>
      <c r="C803">
        <f t="shared" si="24"/>
        <v>2</v>
      </c>
      <c r="D803">
        <v>9026</v>
      </c>
      <c r="E803" s="1">
        <f>IF(C803=1,VLOOKUP(B803,balance!$AU:$AZ,2,FALSE),IF(C803=2,VLOOKUP(B803,balance!$AU:$AZ,3,FALSE),IF(C803=3,VLOOKUP(B803,balance!$AU:$AZ,4,FALSE),IF(C803=4,VLOOKUP(B803,balance!$AU:$AZ,5,FALSE),IF(C803=5,VLOOKUP(B803-1,balance!$AU:$AZ,6,FALSE),0)))))</f>
        <v>4000</v>
      </c>
      <c r="F803">
        <v>53</v>
      </c>
      <c r="G803">
        <f>IF(C803=1,VLOOKUP(FoxFire!B803,balance!$U:$Z,2,FALSE),IF(C803=2,VLOOKUP(B803,balance!$U:$Z,3,FALSE),IF(C803=3,VLOOKUP(B803,balance!$U:$Z,4,FALSE),IF(C803=4,VLOOKUP(B803,balance!$U:$Z,5,FALSE),IF(C803=5,VLOOKUP(B803-1,balance!$U:$Z,6,FALSE),0)))))/100</f>
        <v>2.5999999999999999E-3</v>
      </c>
      <c r="H803">
        <v>2</v>
      </c>
      <c r="I803" s="1">
        <f>IF(C803=1,VLOOKUP(FoxFire!B803,balance!$AF:$AJ,2,FALSE),IF(C803=2,VLOOKUP(B803,balance!$AF:$AJ,3,FALSE),IF(C803=3,VLOOKUP(B803,balance!$AF:$AJ,4,FALSE),IF(C803=4,VLOOKUP(B803,balance!$AF:$AJ,5,FALSE),IF(C803=5,VLOOKUP(B803,balance!$AF:$AK,6,FALSE),0)))))*1000000000000</f>
        <v>1680000000000</v>
      </c>
      <c r="J803">
        <f>VLOOKUP(B803,balance!AU:BD,10,FALSE)</f>
        <v>4567250</v>
      </c>
    </row>
    <row r="804" spans="1:10" x14ac:dyDescent="0.3">
      <c r="A804">
        <v>802</v>
      </c>
      <c r="B804">
        <f t="shared" si="25"/>
        <v>161</v>
      </c>
      <c r="C804">
        <f t="shared" si="24"/>
        <v>3</v>
      </c>
      <c r="D804">
        <v>9026</v>
      </c>
      <c r="E804" s="1">
        <f>IF(C804=1,VLOOKUP(B804,balance!$AU:$AZ,2,FALSE),IF(C804=2,VLOOKUP(B804,balance!$AU:$AZ,3,FALSE),IF(C804=3,VLOOKUP(B804,balance!$AU:$AZ,4,FALSE),IF(C804=4,VLOOKUP(B804,balance!$AU:$AZ,5,FALSE),IF(C804=5,VLOOKUP(B804-1,balance!$AU:$AZ,6,FALSE),0)))))</f>
        <v>4000</v>
      </c>
      <c r="F804">
        <v>53</v>
      </c>
      <c r="G804">
        <f>IF(C804=1,VLOOKUP(FoxFire!B804,balance!$U:$Z,2,FALSE),IF(C804=2,VLOOKUP(B804,balance!$U:$Z,3,FALSE),IF(C804=3,VLOOKUP(B804,balance!$U:$Z,4,FALSE),IF(C804=4,VLOOKUP(B804,balance!$U:$Z,5,FALSE),IF(C804=5,VLOOKUP(B804-1,balance!$U:$Z,6,FALSE),0)))))/100</f>
        <v>2.5999999999999999E-3</v>
      </c>
      <c r="H804">
        <v>2</v>
      </c>
      <c r="I804" s="1">
        <f>IF(C804=1,VLOOKUP(FoxFire!B804,balance!$AF:$AJ,2,FALSE),IF(C804=2,VLOOKUP(B804,balance!$AF:$AJ,3,FALSE),IF(C804=3,VLOOKUP(B804,balance!$AF:$AJ,4,FALSE),IF(C804=4,VLOOKUP(B804,balance!$AF:$AJ,5,FALSE),IF(C804=5,VLOOKUP(B804,balance!$AF:$AK,6,FALSE),0)))))*1000000000000</f>
        <v>1680000000000</v>
      </c>
      <c r="J804">
        <f>VLOOKUP(B804,balance!AU:BD,10,FALSE)</f>
        <v>4567250</v>
      </c>
    </row>
    <row r="805" spans="1:10" x14ac:dyDescent="0.3">
      <c r="A805">
        <v>803</v>
      </c>
      <c r="B805">
        <f t="shared" si="25"/>
        <v>161</v>
      </c>
      <c r="C805">
        <f t="shared" si="24"/>
        <v>4</v>
      </c>
      <c r="D805">
        <v>9026</v>
      </c>
      <c r="E805" s="1">
        <f>IF(C805=1,VLOOKUP(B805,balance!$AU:$AZ,2,FALSE),IF(C805=2,VLOOKUP(B805,balance!$AU:$AZ,3,FALSE),IF(C805=3,VLOOKUP(B805,balance!$AU:$AZ,4,FALSE),IF(C805=4,VLOOKUP(B805,balance!$AU:$AZ,5,FALSE),IF(C805=5,VLOOKUP(B805-1,balance!$AU:$AZ,6,FALSE),0)))))</f>
        <v>4000</v>
      </c>
      <c r="F805">
        <v>53</v>
      </c>
      <c r="G805">
        <f>IF(C805=1,VLOOKUP(FoxFire!B805,balance!$U:$Z,2,FALSE),IF(C805=2,VLOOKUP(B805,balance!$U:$Z,3,FALSE),IF(C805=3,VLOOKUP(B805,balance!$U:$Z,4,FALSE),IF(C805=4,VLOOKUP(B805,balance!$U:$Z,5,FALSE),IF(C805=5,VLOOKUP(B805-1,balance!$U:$Z,6,FALSE),0)))))/100</f>
        <v>2.5999999999999999E-3</v>
      </c>
      <c r="H805">
        <v>2</v>
      </c>
      <c r="I805" s="1">
        <f>IF(C805=1,VLOOKUP(FoxFire!B805,balance!$AF:$AJ,2,FALSE),IF(C805=2,VLOOKUP(B805,balance!$AF:$AJ,3,FALSE),IF(C805=3,VLOOKUP(B805,balance!$AF:$AJ,4,FALSE),IF(C805=4,VLOOKUP(B805,balance!$AF:$AJ,5,FALSE),IF(C805=5,VLOOKUP(B805,balance!$AF:$AK,6,FALSE),0)))))*1000000000000</f>
        <v>1680000000000</v>
      </c>
      <c r="J805">
        <f>VLOOKUP(B805,balance!AU:BD,10,FALSE)</f>
        <v>4567250</v>
      </c>
    </row>
    <row r="806" spans="1:10" x14ac:dyDescent="0.3">
      <c r="A806">
        <v>804</v>
      </c>
      <c r="B806">
        <f t="shared" si="25"/>
        <v>162</v>
      </c>
      <c r="C806">
        <f t="shared" si="24"/>
        <v>5</v>
      </c>
      <c r="D806">
        <v>9026</v>
      </c>
      <c r="E806" s="1">
        <f>IF(C806=1,VLOOKUP(B806,balance!$AU:$AZ,2,FALSE),IF(C806=2,VLOOKUP(B806,balance!$AU:$AZ,3,FALSE),IF(C806=3,VLOOKUP(B806,balance!$AU:$AZ,4,FALSE),IF(C806=4,VLOOKUP(B806,balance!$AU:$AZ,5,FALSE),IF(C806=5,VLOOKUP(B806-1,balance!$AU:$AZ,6,FALSE),0)))))</f>
        <v>59200</v>
      </c>
      <c r="F806">
        <v>53</v>
      </c>
      <c r="G806">
        <f>IF(C806=1,VLOOKUP(FoxFire!B806,balance!$U:$Z,2,FALSE),IF(C806=2,VLOOKUP(B806,balance!$U:$Z,3,FALSE),IF(C806=3,VLOOKUP(B806,balance!$U:$Z,4,FALSE),IF(C806=4,VLOOKUP(B806,balance!$U:$Z,5,FALSE),IF(C806=5,VLOOKUP(B806-1,balance!$U:$Z,6,FALSE),0)))))/100</f>
        <v>267.75699999999995</v>
      </c>
      <c r="H806">
        <v>2</v>
      </c>
      <c r="I806" s="1">
        <f>IF(C806=1,VLOOKUP(FoxFire!B806,balance!$AF:$AJ,2,FALSE),IF(C806=2,VLOOKUP(B806,balance!$AF:$AJ,3,FALSE),IF(C806=3,VLOOKUP(B806,balance!$AF:$AJ,4,FALSE),IF(C806=4,VLOOKUP(B806,balance!$AF:$AJ,5,FALSE),IF(C806=5,VLOOKUP(B806,balance!$AF:$AK,6,FALSE),0)))))*1000000000000</f>
        <v>6780000000000</v>
      </c>
      <c r="J806">
        <f>VLOOKUP(B806,balance!AU:BD,10,FALSE)</f>
        <v>4651080</v>
      </c>
    </row>
    <row r="807" spans="1:10" x14ac:dyDescent="0.3">
      <c r="A807">
        <v>805</v>
      </c>
      <c r="B807">
        <f t="shared" si="25"/>
        <v>162</v>
      </c>
      <c r="C807">
        <f t="shared" si="24"/>
        <v>1</v>
      </c>
      <c r="D807">
        <v>9026</v>
      </c>
      <c r="E807" s="1">
        <f>IF(C807=1,VLOOKUP(B807,balance!$AU:$AZ,2,FALSE),IF(C807=2,VLOOKUP(B807,balance!$AU:$AZ,3,FALSE),IF(C807=3,VLOOKUP(B807,balance!$AU:$AZ,4,FALSE),IF(C807=4,VLOOKUP(B807,balance!$AU:$AZ,5,FALSE),IF(C807=5,VLOOKUP(B807-1,balance!$AU:$AZ,6,FALSE),0)))))</f>
        <v>4000</v>
      </c>
      <c r="F807">
        <v>53</v>
      </c>
      <c r="G807">
        <f>IF(C807=1,VLOOKUP(FoxFire!B807,balance!$U:$Z,2,FALSE),IF(C807=2,VLOOKUP(B807,balance!$U:$Z,3,FALSE),IF(C807=3,VLOOKUP(B807,balance!$U:$Z,4,FALSE),IF(C807=4,VLOOKUP(B807,balance!$U:$Z,5,FALSE),IF(C807=5,VLOOKUP(B807-1,balance!$U:$Z,6,FALSE),0)))))/100</f>
        <v>2.6099999999999999E-3</v>
      </c>
      <c r="H807">
        <v>2</v>
      </c>
      <c r="I807" s="1">
        <f>IF(C807=1,VLOOKUP(FoxFire!B807,balance!$AF:$AJ,2,FALSE),IF(C807=2,VLOOKUP(B807,balance!$AF:$AJ,3,FALSE),IF(C807=3,VLOOKUP(B807,balance!$AF:$AJ,4,FALSE),IF(C807=4,VLOOKUP(B807,balance!$AF:$AJ,5,FALSE),IF(C807=5,VLOOKUP(B807,balance!$AF:$AK,6,FALSE),0)))))*1000000000000</f>
        <v>1695000000000</v>
      </c>
      <c r="J807">
        <f>VLOOKUP(B807,balance!AU:BD,10,FALSE)</f>
        <v>4651080</v>
      </c>
    </row>
    <row r="808" spans="1:10" x14ac:dyDescent="0.3">
      <c r="A808">
        <v>806</v>
      </c>
      <c r="B808">
        <f t="shared" si="25"/>
        <v>162</v>
      </c>
      <c r="C808">
        <f t="shared" si="24"/>
        <v>2</v>
      </c>
      <c r="D808">
        <v>9026</v>
      </c>
      <c r="E808" s="1">
        <f>IF(C808=1,VLOOKUP(B808,balance!$AU:$AZ,2,FALSE),IF(C808=2,VLOOKUP(B808,balance!$AU:$AZ,3,FALSE),IF(C808=3,VLOOKUP(B808,balance!$AU:$AZ,4,FALSE),IF(C808=4,VLOOKUP(B808,balance!$AU:$AZ,5,FALSE),IF(C808=5,VLOOKUP(B808-1,balance!$AU:$AZ,6,FALSE),0)))))</f>
        <v>4000</v>
      </c>
      <c r="F808">
        <v>53</v>
      </c>
      <c r="G808">
        <f>IF(C808=1,VLOOKUP(FoxFire!B808,balance!$U:$Z,2,FALSE),IF(C808=2,VLOOKUP(B808,balance!$U:$Z,3,FALSE),IF(C808=3,VLOOKUP(B808,balance!$U:$Z,4,FALSE),IF(C808=4,VLOOKUP(B808,balance!$U:$Z,5,FALSE),IF(C808=5,VLOOKUP(B808-1,balance!$U:$Z,6,FALSE),0)))))/100</f>
        <v>2.6099999999999999E-3</v>
      </c>
      <c r="H808">
        <v>2</v>
      </c>
      <c r="I808" s="1">
        <f>IF(C808=1,VLOOKUP(FoxFire!B808,balance!$AF:$AJ,2,FALSE),IF(C808=2,VLOOKUP(B808,balance!$AF:$AJ,3,FALSE),IF(C808=3,VLOOKUP(B808,balance!$AF:$AJ,4,FALSE),IF(C808=4,VLOOKUP(B808,balance!$AF:$AJ,5,FALSE),IF(C808=5,VLOOKUP(B808,balance!$AF:$AK,6,FALSE),0)))))*1000000000000</f>
        <v>1695000000000</v>
      </c>
      <c r="J808">
        <f>VLOOKUP(B808,balance!AU:BD,10,FALSE)</f>
        <v>4651080</v>
      </c>
    </row>
    <row r="809" spans="1:10" x14ac:dyDescent="0.3">
      <c r="A809">
        <v>807</v>
      </c>
      <c r="B809">
        <f t="shared" si="25"/>
        <v>162</v>
      </c>
      <c r="C809">
        <f t="shared" si="24"/>
        <v>3</v>
      </c>
      <c r="D809">
        <v>9026</v>
      </c>
      <c r="E809" s="1">
        <f>IF(C809=1,VLOOKUP(B809,balance!$AU:$AZ,2,FALSE),IF(C809=2,VLOOKUP(B809,balance!$AU:$AZ,3,FALSE),IF(C809=3,VLOOKUP(B809,balance!$AU:$AZ,4,FALSE),IF(C809=4,VLOOKUP(B809,balance!$AU:$AZ,5,FALSE),IF(C809=5,VLOOKUP(B809-1,balance!$AU:$AZ,6,FALSE),0)))))</f>
        <v>4000</v>
      </c>
      <c r="F809">
        <v>53</v>
      </c>
      <c r="G809">
        <f>IF(C809=1,VLOOKUP(FoxFire!B809,balance!$U:$Z,2,FALSE),IF(C809=2,VLOOKUP(B809,balance!$U:$Z,3,FALSE),IF(C809=3,VLOOKUP(B809,balance!$U:$Z,4,FALSE),IF(C809=4,VLOOKUP(B809,balance!$U:$Z,5,FALSE),IF(C809=5,VLOOKUP(B809-1,balance!$U:$Z,6,FALSE),0)))))/100</f>
        <v>2.6099999999999999E-3</v>
      </c>
      <c r="H809">
        <v>2</v>
      </c>
      <c r="I809" s="1">
        <f>IF(C809=1,VLOOKUP(FoxFire!B809,balance!$AF:$AJ,2,FALSE),IF(C809=2,VLOOKUP(B809,balance!$AF:$AJ,3,FALSE),IF(C809=3,VLOOKUP(B809,balance!$AF:$AJ,4,FALSE),IF(C809=4,VLOOKUP(B809,balance!$AF:$AJ,5,FALSE),IF(C809=5,VLOOKUP(B809,balance!$AF:$AK,6,FALSE),0)))))*1000000000000</f>
        <v>1695000000000</v>
      </c>
      <c r="J809">
        <f>VLOOKUP(B809,balance!AU:BD,10,FALSE)</f>
        <v>4651080</v>
      </c>
    </row>
    <row r="810" spans="1:10" x14ac:dyDescent="0.3">
      <c r="A810">
        <v>808</v>
      </c>
      <c r="B810">
        <f t="shared" si="25"/>
        <v>162</v>
      </c>
      <c r="C810">
        <f t="shared" si="24"/>
        <v>4</v>
      </c>
      <c r="D810">
        <v>9026</v>
      </c>
      <c r="E810" s="1">
        <f>IF(C810=1,VLOOKUP(B810,balance!$AU:$AZ,2,FALSE),IF(C810=2,VLOOKUP(B810,balance!$AU:$AZ,3,FALSE),IF(C810=3,VLOOKUP(B810,balance!$AU:$AZ,4,FALSE),IF(C810=4,VLOOKUP(B810,balance!$AU:$AZ,5,FALSE),IF(C810=5,VLOOKUP(B810-1,balance!$AU:$AZ,6,FALSE),0)))))</f>
        <v>4000</v>
      </c>
      <c r="F810">
        <v>53</v>
      </c>
      <c r="G810">
        <f>IF(C810=1,VLOOKUP(FoxFire!B810,balance!$U:$Z,2,FALSE),IF(C810=2,VLOOKUP(B810,balance!$U:$Z,3,FALSE),IF(C810=3,VLOOKUP(B810,balance!$U:$Z,4,FALSE),IF(C810=4,VLOOKUP(B810,balance!$U:$Z,5,FALSE),IF(C810=5,VLOOKUP(B810-1,balance!$U:$Z,6,FALSE),0)))))/100</f>
        <v>2.6099999999999999E-3</v>
      </c>
      <c r="H810">
        <v>2</v>
      </c>
      <c r="I810" s="1">
        <f>IF(C810=1,VLOOKUP(FoxFire!B810,balance!$AF:$AJ,2,FALSE),IF(C810=2,VLOOKUP(B810,balance!$AF:$AJ,3,FALSE),IF(C810=3,VLOOKUP(B810,balance!$AF:$AJ,4,FALSE),IF(C810=4,VLOOKUP(B810,balance!$AF:$AJ,5,FALSE),IF(C810=5,VLOOKUP(B810,balance!$AF:$AK,6,FALSE),0)))))*1000000000000</f>
        <v>1695000000000</v>
      </c>
      <c r="J810">
        <f>VLOOKUP(B810,balance!AU:BD,10,FALSE)</f>
        <v>4651080</v>
      </c>
    </row>
    <row r="811" spans="1:10" x14ac:dyDescent="0.3">
      <c r="A811">
        <v>809</v>
      </c>
      <c r="B811">
        <f t="shared" si="25"/>
        <v>163</v>
      </c>
      <c r="C811">
        <f t="shared" si="24"/>
        <v>5</v>
      </c>
      <c r="D811">
        <v>9026</v>
      </c>
      <c r="E811" s="1">
        <f>IF(C811=1,VLOOKUP(B811,balance!$AU:$AZ,2,FALSE),IF(C811=2,VLOOKUP(B811,balance!$AU:$AZ,3,FALSE),IF(C811=3,VLOOKUP(B811,balance!$AU:$AZ,4,FALSE),IF(C811=4,VLOOKUP(B811,balance!$AU:$AZ,5,FALSE),IF(C811=5,VLOOKUP(B811-1,balance!$AU:$AZ,6,FALSE),0)))))</f>
        <v>59200</v>
      </c>
      <c r="F811">
        <v>53</v>
      </c>
      <c r="G811">
        <f>IF(C811=1,VLOOKUP(FoxFire!B811,balance!$U:$Z,2,FALSE),IF(C811=2,VLOOKUP(B811,balance!$U:$Z,3,FALSE),IF(C811=3,VLOOKUP(B811,balance!$U:$Z,4,FALSE),IF(C811=4,VLOOKUP(B811,balance!$U:$Z,5,FALSE),IF(C811=5,VLOOKUP(B811-1,balance!$U:$Z,6,FALSE),0)))))/100</f>
        <v>274.1626</v>
      </c>
      <c r="H811">
        <v>2</v>
      </c>
      <c r="I811" s="1">
        <f>IF(C811=1,VLOOKUP(FoxFire!B811,balance!$AF:$AJ,2,FALSE),IF(C811=2,VLOOKUP(B811,balance!$AF:$AJ,3,FALSE),IF(C811=3,VLOOKUP(B811,balance!$AF:$AJ,4,FALSE),IF(C811=4,VLOOKUP(B811,balance!$AF:$AJ,5,FALSE),IF(C811=5,VLOOKUP(B811,balance!$AF:$AK,6,FALSE),0)))))*1000000000000</f>
        <v>6840000000000</v>
      </c>
      <c r="J811">
        <f>VLOOKUP(B811,balance!AU:BD,10,FALSE)</f>
        <v>4736700</v>
      </c>
    </row>
    <row r="812" spans="1:10" x14ac:dyDescent="0.3">
      <c r="A812">
        <v>810</v>
      </c>
      <c r="B812">
        <f t="shared" si="25"/>
        <v>163</v>
      </c>
      <c r="C812">
        <f t="shared" si="24"/>
        <v>1</v>
      </c>
      <c r="D812">
        <v>9026</v>
      </c>
      <c r="E812" s="1">
        <f>IF(C812=1,VLOOKUP(B812,balance!$AU:$AZ,2,FALSE),IF(C812=2,VLOOKUP(B812,balance!$AU:$AZ,3,FALSE),IF(C812=3,VLOOKUP(B812,balance!$AU:$AZ,4,FALSE),IF(C812=4,VLOOKUP(B812,balance!$AU:$AZ,5,FALSE),IF(C812=5,VLOOKUP(B812-1,balance!$AU:$AZ,6,FALSE),0)))))</f>
        <v>4000</v>
      </c>
      <c r="F812">
        <v>53</v>
      </c>
      <c r="G812">
        <f>IF(C812=1,VLOOKUP(FoxFire!B812,balance!$U:$Z,2,FALSE),IF(C812=2,VLOOKUP(B812,balance!$U:$Z,3,FALSE),IF(C812=3,VLOOKUP(B812,balance!$U:$Z,4,FALSE),IF(C812=4,VLOOKUP(B812,balance!$U:$Z,5,FALSE),IF(C812=5,VLOOKUP(B812-1,balance!$U:$Z,6,FALSE),0)))))/100</f>
        <v>2.6199999999999999E-3</v>
      </c>
      <c r="H812">
        <v>2</v>
      </c>
      <c r="I812" s="1">
        <f>IF(C812=1,VLOOKUP(FoxFire!B812,balance!$AF:$AJ,2,FALSE),IF(C812=2,VLOOKUP(B812,balance!$AF:$AJ,3,FALSE),IF(C812=3,VLOOKUP(B812,balance!$AF:$AJ,4,FALSE),IF(C812=4,VLOOKUP(B812,balance!$AF:$AJ,5,FALSE),IF(C812=5,VLOOKUP(B812,balance!$AF:$AK,6,FALSE),0)))))*1000000000000</f>
        <v>1710000000000</v>
      </c>
      <c r="J812">
        <f>VLOOKUP(B812,balance!AU:BD,10,FALSE)</f>
        <v>4736700</v>
      </c>
    </row>
    <row r="813" spans="1:10" x14ac:dyDescent="0.3">
      <c r="A813">
        <v>811</v>
      </c>
      <c r="B813">
        <f t="shared" si="25"/>
        <v>163</v>
      </c>
      <c r="C813">
        <f t="shared" si="24"/>
        <v>2</v>
      </c>
      <c r="D813">
        <v>9026</v>
      </c>
      <c r="E813" s="1">
        <f>IF(C813=1,VLOOKUP(B813,balance!$AU:$AZ,2,FALSE),IF(C813=2,VLOOKUP(B813,balance!$AU:$AZ,3,FALSE),IF(C813=3,VLOOKUP(B813,balance!$AU:$AZ,4,FALSE),IF(C813=4,VLOOKUP(B813,balance!$AU:$AZ,5,FALSE),IF(C813=5,VLOOKUP(B813-1,balance!$AU:$AZ,6,FALSE),0)))))</f>
        <v>4000</v>
      </c>
      <c r="F813">
        <v>53</v>
      </c>
      <c r="G813">
        <f>IF(C813=1,VLOOKUP(FoxFire!B813,balance!$U:$Z,2,FALSE),IF(C813=2,VLOOKUP(B813,balance!$U:$Z,3,FALSE),IF(C813=3,VLOOKUP(B813,balance!$U:$Z,4,FALSE),IF(C813=4,VLOOKUP(B813,balance!$U:$Z,5,FALSE),IF(C813=5,VLOOKUP(B813-1,balance!$U:$Z,6,FALSE),0)))))/100</f>
        <v>2.6199999999999999E-3</v>
      </c>
      <c r="H813">
        <v>2</v>
      </c>
      <c r="I813" s="1">
        <f>IF(C813=1,VLOOKUP(FoxFire!B813,balance!$AF:$AJ,2,FALSE),IF(C813=2,VLOOKUP(B813,balance!$AF:$AJ,3,FALSE),IF(C813=3,VLOOKUP(B813,balance!$AF:$AJ,4,FALSE),IF(C813=4,VLOOKUP(B813,balance!$AF:$AJ,5,FALSE),IF(C813=5,VLOOKUP(B813,balance!$AF:$AK,6,FALSE),0)))))*1000000000000</f>
        <v>1710000000000</v>
      </c>
      <c r="J813">
        <f>VLOOKUP(B813,balance!AU:BD,10,FALSE)</f>
        <v>4736700</v>
      </c>
    </row>
    <row r="814" spans="1:10" x14ac:dyDescent="0.3">
      <c r="A814">
        <v>812</v>
      </c>
      <c r="B814">
        <f t="shared" si="25"/>
        <v>163</v>
      </c>
      <c r="C814">
        <f t="shared" si="24"/>
        <v>3</v>
      </c>
      <c r="D814">
        <v>9026</v>
      </c>
      <c r="E814" s="1">
        <f>IF(C814=1,VLOOKUP(B814,balance!$AU:$AZ,2,FALSE),IF(C814=2,VLOOKUP(B814,balance!$AU:$AZ,3,FALSE),IF(C814=3,VLOOKUP(B814,balance!$AU:$AZ,4,FALSE),IF(C814=4,VLOOKUP(B814,balance!$AU:$AZ,5,FALSE),IF(C814=5,VLOOKUP(B814-1,balance!$AU:$AZ,6,FALSE),0)))))</f>
        <v>4000</v>
      </c>
      <c r="F814">
        <v>53</v>
      </c>
      <c r="G814">
        <f>IF(C814=1,VLOOKUP(FoxFire!B814,balance!$U:$Z,2,FALSE),IF(C814=2,VLOOKUP(B814,balance!$U:$Z,3,FALSE),IF(C814=3,VLOOKUP(B814,balance!$U:$Z,4,FALSE),IF(C814=4,VLOOKUP(B814,balance!$U:$Z,5,FALSE),IF(C814=5,VLOOKUP(B814-1,balance!$U:$Z,6,FALSE),0)))))/100</f>
        <v>2.6199999999999999E-3</v>
      </c>
      <c r="H814">
        <v>2</v>
      </c>
      <c r="I814" s="1">
        <f>IF(C814=1,VLOOKUP(FoxFire!B814,balance!$AF:$AJ,2,FALSE),IF(C814=2,VLOOKUP(B814,balance!$AF:$AJ,3,FALSE),IF(C814=3,VLOOKUP(B814,balance!$AF:$AJ,4,FALSE),IF(C814=4,VLOOKUP(B814,balance!$AF:$AJ,5,FALSE),IF(C814=5,VLOOKUP(B814,balance!$AF:$AK,6,FALSE),0)))))*1000000000000</f>
        <v>1710000000000</v>
      </c>
      <c r="J814">
        <f>VLOOKUP(B814,balance!AU:BD,10,FALSE)</f>
        <v>4736700</v>
      </c>
    </row>
    <row r="815" spans="1:10" x14ac:dyDescent="0.3">
      <c r="A815">
        <v>813</v>
      </c>
      <c r="B815">
        <f t="shared" si="25"/>
        <v>163</v>
      </c>
      <c r="C815">
        <f t="shared" si="24"/>
        <v>4</v>
      </c>
      <c r="D815">
        <v>9026</v>
      </c>
      <c r="E815" s="1">
        <f>IF(C815=1,VLOOKUP(B815,balance!$AU:$AZ,2,FALSE),IF(C815=2,VLOOKUP(B815,balance!$AU:$AZ,3,FALSE),IF(C815=3,VLOOKUP(B815,balance!$AU:$AZ,4,FALSE),IF(C815=4,VLOOKUP(B815,balance!$AU:$AZ,5,FALSE),IF(C815=5,VLOOKUP(B815-1,balance!$AU:$AZ,6,FALSE),0)))))</f>
        <v>4000</v>
      </c>
      <c r="F815">
        <v>53</v>
      </c>
      <c r="G815">
        <f>IF(C815=1,VLOOKUP(FoxFire!B815,balance!$U:$Z,2,FALSE),IF(C815=2,VLOOKUP(B815,balance!$U:$Z,3,FALSE),IF(C815=3,VLOOKUP(B815,balance!$U:$Z,4,FALSE),IF(C815=4,VLOOKUP(B815,balance!$U:$Z,5,FALSE),IF(C815=5,VLOOKUP(B815-1,balance!$U:$Z,6,FALSE),0)))))/100</f>
        <v>2.6199999999999999E-3</v>
      </c>
      <c r="H815">
        <v>2</v>
      </c>
      <c r="I815" s="1">
        <f>IF(C815=1,VLOOKUP(FoxFire!B815,balance!$AF:$AJ,2,FALSE),IF(C815=2,VLOOKUP(B815,balance!$AF:$AJ,3,FALSE),IF(C815=3,VLOOKUP(B815,balance!$AF:$AJ,4,FALSE),IF(C815=4,VLOOKUP(B815,balance!$AF:$AJ,5,FALSE),IF(C815=5,VLOOKUP(B815,balance!$AF:$AK,6,FALSE),0)))))*1000000000000</f>
        <v>1710000000000</v>
      </c>
      <c r="J815">
        <f>VLOOKUP(B815,balance!AU:BD,10,FALSE)</f>
        <v>4736700</v>
      </c>
    </row>
    <row r="816" spans="1:10" x14ac:dyDescent="0.3">
      <c r="A816">
        <v>814</v>
      </c>
      <c r="B816">
        <f t="shared" si="25"/>
        <v>164</v>
      </c>
      <c r="C816">
        <f t="shared" si="24"/>
        <v>5</v>
      </c>
      <c r="D816">
        <v>9026</v>
      </c>
      <c r="E816" s="1">
        <f>IF(C816=1,VLOOKUP(B816,balance!$AU:$AZ,2,FALSE),IF(C816=2,VLOOKUP(B816,balance!$AU:$AZ,3,FALSE),IF(C816=3,VLOOKUP(B816,balance!$AU:$AZ,4,FALSE),IF(C816=4,VLOOKUP(B816,balance!$AU:$AZ,5,FALSE),IF(C816=5,VLOOKUP(B816-1,balance!$AU:$AZ,6,FALSE),0)))))</f>
        <v>59200</v>
      </c>
      <c r="F816">
        <v>53</v>
      </c>
      <c r="G816">
        <f>IF(C816=1,VLOOKUP(FoxFire!B816,balance!$U:$Z,2,FALSE),IF(C816=2,VLOOKUP(B816,balance!$U:$Z,3,FALSE),IF(C816=3,VLOOKUP(B816,balance!$U:$Z,4,FALSE),IF(C816=4,VLOOKUP(B816,balance!$U:$Z,5,FALSE),IF(C816=5,VLOOKUP(B816-1,balance!$U:$Z,6,FALSE),0)))))/100</f>
        <v>280.71719999999999</v>
      </c>
      <c r="H816">
        <v>2</v>
      </c>
      <c r="I816" s="1">
        <f>IF(C816=1,VLOOKUP(FoxFire!B816,balance!$AF:$AJ,2,FALSE),IF(C816=2,VLOOKUP(B816,balance!$AF:$AJ,3,FALSE),IF(C816=3,VLOOKUP(B816,balance!$AF:$AJ,4,FALSE),IF(C816=4,VLOOKUP(B816,balance!$AF:$AJ,5,FALSE),IF(C816=5,VLOOKUP(B816,balance!$AF:$AK,6,FALSE),0)))))*1000000000000</f>
        <v>6900000000000</v>
      </c>
      <c r="J816">
        <f>VLOOKUP(B816,balance!AU:BD,10,FALSE)</f>
        <v>4824120</v>
      </c>
    </row>
    <row r="817" spans="1:10" x14ac:dyDescent="0.3">
      <c r="A817">
        <v>815</v>
      </c>
      <c r="B817">
        <f t="shared" si="25"/>
        <v>164</v>
      </c>
      <c r="C817">
        <f t="shared" si="24"/>
        <v>1</v>
      </c>
      <c r="D817">
        <v>9026</v>
      </c>
      <c r="E817" s="1">
        <f>IF(C817=1,VLOOKUP(B817,balance!$AU:$AZ,2,FALSE),IF(C817=2,VLOOKUP(B817,balance!$AU:$AZ,3,FALSE),IF(C817=3,VLOOKUP(B817,balance!$AU:$AZ,4,FALSE),IF(C817=4,VLOOKUP(B817,balance!$AU:$AZ,5,FALSE),IF(C817=5,VLOOKUP(B817-1,balance!$AU:$AZ,6,FALSE),0)))))</f>
        <v>4000</v>
      </c>
      <c r="F817">
        <v>53</v>
      </c>
      <c r="G817">
        <f>IF(C817=1,VLOOKUP(FoxFire!B817,balance!$U:$Z,2,FALSE),IF(C817=2,VLOOKUP(B817,balance!$U:$Z,3,FALSE),IF(C817=3,VLOOKUP(B817,balance!$U:$Z,4,FALSE),IF(C817=4,VLOOKUP(B817,balance!$U:$Z,5,FALSE),IF(C817=5,VLOOKUP(B817-1,balance!$U:$Z,6,FALSE),0)))))/100</f>
        <v>2.63E-3</v>
      </c>
      <c r="H817">
        <v>2</v>
      </c>
      <c r="I817" s="1">
        <f>IF(C817=1,VLOOKUP(FoxFire!B817,balance!$AF:$AJ,2,FALSE),IF(C817=2,VLOOKUP(B817,balance!$AF:$AJ,3,FALSE),IF(C817=3,VLOOKUP(B817,balance!$AF:$AJ,4,FALSE),IF(C817=4,VLOOKUP(B817,balance!$AF:$AJ,5,FALSE),IF(C817=5,VLOOKUP(B817,balance!$AF:$AK,6,FALSE),0)))))*1000000000000</f>
        <v>1725000000000</v>
      </c>
      <c r="J817">
        <f>VLOOKUP(B817,balance!AU:BD,10,FALSE)</f>
        <v>4824120</v>
      </c>
    </row>
    <row r="818" spans="1:10" x14ac:dyDescent="0.3">
      <c r="A818">
        <v>816</v>
      </c>
      <c r="B818">
        <f t="shared" si="25"/>
        <v>164</v>
      </c>
      <c r="C818">
        <f t="shared" si="24"/>
        <v>2</v>
      </c>
      <c r="D818">
        <v>9026</v>
      </c>
      <c r="E818" s="1">
        <f>IF(C818=1,VLOOKUP(B818,balance!$AU:$AZ,2,FALSE),IF(C818=2,VLOOKUP(B818,balance!$AU:$AZ,3,FALSE),IF(C818=3,VLOOKUP(B818,balance!$AU:$AZ,4,FALSE),IF(C818=4,VLOOKUP(B818,balance!$AU:$AZ,5,FALSE),IF(C818=5,VLOOKUP(B818-1,balance!$AU:$AZ,6,FALSE),0)))))</f>
        <v>4000</v>
      </c>
      <c r="F818">
        <v>53</v>
      </c>
      <c r="G818">
        <f>IF(C818=1,VLOOKUP(FoxFire!B818,balance!$U:$Z,2,FALSE),IF(C818=2,VLOOKUP(B818,balance!$U:$Z,3,FALSE),IF(C818=3,VLOOKUP(B818,balance!$U:$Z,4,FALSE),IF(C818=4,VLOOKUP(B818,balance!$U:$Z,5,FALSE),IF(C818=5,VLOOKUP(B818-1,balance!$U:$Z,6,FALSE),0)))))/100</f>
        <v>2.63E-3</v>
      </c>
      <c r="H818">
        <v>2</v>
      </c>
      <c r="I818" s="1">
        <f>IF(C818=1,VLOOKUP(FoxFire!B818,balance!$AF:$AJ,2,FALSE),IF(C818=2,VLOOKUP(B818,balance!$AF:$AJ,3,FALSE),IF(C818=3,VLOOKUP(B818,balance!$AF:$AJ,4,FALSE),IF(C818=4,VLOOKUP(B818,balance!$AF:$AJ,5,FALSE),IF(C818=5,VLOOKUP(B818,balance!$AF:$AK,6,FALSE),0)))))*1000000000000</f>
        <v>1725000000000</v>
      </c>
      <c r="J818">
        <f>VLOOKUP(B818,balance!AU:BD,10,FALSE)</f>
        <v>4824120</v>
      </c>
    </row>
    <row r="819" spans="1:10" x14ac:dyDescent="0.3">
      <c r="A819">
        <v>817</v>
      </c>
      <c r="B819">
        <f t="shared" si="25"/>
        <v>164</v>
      </c>
      <c r="C819">
        <f t="shared" si="24"/>
        <v>3</v>
      </c>
      <c r="D819">
        <v>9026</v>
      </c>
      <c r="E819" s="1">
        <f>IF(C819=1,VLOOKUP(B819,balance!$AU:$AZ,2,FALSE),IF(C819=2,VLOOKUP(B819,balance!$AU:$AZ,3,FALSE),IF(C819=3,VLOOKUP(B819,balance!$AU:$AZ,4,FALSE),IF(C819=4,VLOOKUP(B819,balance!$AU:$AZ,5,FALSE),IF(C819=5,VLOOKUP(B819-1,balance!$AU:$AZ,6,FALSE),0)))))</f>
        <v>4000</v>
      </c>
      <c r="F819">
        <v>53</v>
      </c>
      <c r="G819">
        <f>IF(C819=1,VLOOKUP(FoxFire!B819,balance!$U:$Z,2,FALSE),IF(C819=2,VLOOKUP(B819,balance!$U:$Z,3,FALSE),IF(C819=3,VLOOKUP(B819,balance!$U:$Z,4,FALSE),IF(C819=4,VLOOKUP(B819,balance!$U:$Z,5,FALSE),IF(C819=5,VLOOKUP(B819-1,balance!$U:$Z,6,FALSE),0)))))/100</f>
        <v>2.63E-3</v>
      </c>
      <c r="H819">
        <v>2</v>
      </c>
      <c r="I819" s="1">
        <f>IF(C819=1,VLOOKUP(FoxFire!B819,balance!$AF:$AJ,2,FALSE),IF(C819=2,VLOOKUP(B819,balance!$AF:$AJ,3,FALSE),IF(C819=3,VLOOKUP(B819,balance!$AF:$AJ,4,FALSE),IF(C819=4,VLOOKUP(B819,balance!$AF:$AJ,5,FALSE),IF(C819=5,VLOOKUP(B819,balance!$AF:$AK,6,FALSE),0)))))*1000000000000</f>
        <v>1725000000000</v>
      </c>
      <c r="J819">
        <f>VLOOKUP(B819,balance!AU:BD,10,FALSE)</f>
        <v>4824120</v>
      </c>
    </row>
    <row r="820" spans="1:10" x14ac:dyDescent="0.3">
      <c r="A820">
        <v>818</v>
      </c>
      <c r="B820">
        <f t="shared" si="25"/>
        <v>164</v>
      </c>
      <c r="C820">
        <f t="shared" si="24"/>
        <v>4</v>
      </c>
      <c r="D820">
        <v>9026</v>
      </c>
      <c r="E820" s="1">
        <f>IF(C820=1,VLOOKUP(B820,balance!$AU:$AZ,2,FALSE),IF(C820=2,VLOOKUP(B820,balance!$AU:$AZ,3,FALSE),IF(C820=3,VLOOKUP(B820,balance!$AU:$AZ,4,FALSE),IF(C820=4,VLOOKUP(B820,balance!$AU:$AZ,5,FALSE),IF(C820=5,VLOOKUP(B820-1,balance!$AU:$AZ,6,FALSE),0)))))</f>
        <v>4000</v>
      </c>
      <c r="F820">
        <v>53</v>
      </c>
      <c r="G820">
        <f>IF(C820=1,VLOOKUP(FoxFire!B820,balance!$U:$Z,2,FALSE),IF(C820=2,VLOOKUP(B820,balance!$U:$Z,3,FALSE),IF(C820=3,VLOOKUP(B820,balance!$U:$Z,4,FALSE),IF(C820=4,VLOOKUP(B820,balance!$U:$Z,5,FALSE),IF(C820=5,VLOOKUP(B820-1,balance!$U:$Z,6,FALSE),0)))))/100</f>
        <v>2.63E-3</v>
      </c>
      <c r="H820">
        <v>2</v>
      </c>
      <c r="I820" s="1">
        <f>IF(C820=1,VLOOKUP(FoxFire!B820,balance!$AF:$AJ,2,FALSE),IF(C820=2,VLOOKUP(B820,balance!$AF:$AJ,3,FALSE),IF(C820=3,VLOOKUP(B820,balance!$AF:$AJ,4,FALSE),IF(C820=4,VLOOKUP(B820,balance!$AF:$AJ,5,FALSE),IF(C820=5,VLOOKUP(B820,balance!$AF:$AK,6,FALSE),0)))))*1000000000000</f>
        <v>1725000000000</v>
      </c>
      <c r="J820">
        <f>VLOOKUP(B820,balance!AU:BD,10,FALSE)</f>
        <v>4824120</v>
      </c>
    </row>
    <row r="821" spans="1:10" x14ac:dyDescent="0.3">
      <c r="A821">
        <v>819</v>
      </c>
      <c r="B821">
        <f t="shared" si="25"/>
        <v>165</v>
      </c>
      <c r="C821">
        <f t="shared" si="24"/>
        <v>5</v>
      </c>
      <c r="D821">
        <v>9026</v>
      </c>
      <c r="E821" s="1">
        <f>IF(C821=1,VLOOKUP(B821,balance!$AU:$AZ,2,FALSE),IF(C821=2,VLOOKUP(B821,balance!$AU:$AZ,3,FALSE),IF(C821=3,VLOOKUP(B821,balance!$AU:$AZ,4,FALSE),IF(C821=4,VLOOKUP(B821,balance!$AU:$AZ,5,FALSE),IF(C821=5,VLOOKUP(B821-1,balance!$AU:$AZ,6,FALSE),0)))))</f>
        <v>59200</v>
      </c>
      <c r="F821">
        <v>53</v>
      </c>
      <c r="G821">
        <f>IF(C821=1,VLOOKUP(FoxFire!B821,balance!$U:$Z,2,FALSE),IF(C821=2,VLOOKUP(B821,balance!$U:$Z,3,FALSE),IF(C821=3,VLOOKUP(B821,balance!$U:$Z,4,FALSE),IF(C821=4,VLOOKUP(B821,balance!$U:$Z,5,FALSE),IF(C821=5,VLOOKUP(B821-1,balance!$U:$Z,6,FALSE),0)))))/100</f>
        <v>287.42449999999997</v>
      </c>
      <c r="H821">
        <v>2</v>
      </c>
      <c r="I821" s="1">
        <f>IF(C821=1,VLOOKUP(FoxFire!B821,balance!$AF:$AJ,2,FALSE),IF(C821=2,VLOOKUP(B821,balance!$AF:$AJ,3,FALSE),IF(C821=3,VLOOKUP(B821,balance!$AF:$AJ,4,FALSE),IF(C821=4,VLOOKUP(B821,balance!$AF:$AJ,5,FALSE),IF(C821=5,VLOOKUP(B821,balance!$AF:$AK,6,FALSE),0)))))*1000000000000</f>
        <v>6960000000000</v>
      </c>
      <c r="J821">
        <f>VLOOKUP(B821,balance!AU:BD,10,FALSE)</f>
        <v>4910150</v>
      </c>
    </row>
    <row r="822" spans="1:10" x14ac:dyDescent="0.3">
      <c r="A822">
        <v>820</v>
      </c>
      <c r="B822">
        <f t="shared" si="25"/>
        <v>165</v>
      </c>
      <c r="C822">
        <f t="shared" si="24"/>
        <v>1</v>
      </c>
      <c r="D822">
        <v>9026</v>
      </c>
      <c r="E822" s="1">
        <f>IF(C822=1,VLOOKUP(B822,balance!$AU:$AZ,2,FALSE),IF(C822=2,VLOOKUP(B822,balance!$AU:$AZ,3,FALSE),IF(C822=3,VLOOKUP(B822,balance!$AU:$AZ,4,FALSE),IF(C822=4,VLOOKUP(B822,balance!$AU:$AZ,5,FALSE),IF(C822=5,VLOOKUP(B822-1,balance!$AU:$AZ,6,FALSE),0)))))</f>
        <v>4000</v>
      </c>
      <c r="F822">
        <v>53</v>
      </c>
      <c r="G822">
        <f>IF(C822=1,VLOOKUP(FoxFire!B822,balance!$U:$Z,2,FALSE),IF(C822=2,VLOOKUP(B822,balance!$U:$Z,3,FALSE),IF(C822=3,VLOOKUP(B822,balance!$U:$Z,4,FALSE),IF(C822=4,VLOOKUP(B822,balance!$U:$Z,5,FALSE),IF(C822=5,VLOOKUP(B822-1,balance!$U:$Z,6,FALSE),0)))))/100</f>
        <v>2.64E-3</v>
      </c>
      <c r="H822">
        <v>2</v>
      </c>
      <c r="I822" s="1">
        <f>IF(C822=1,VLOOKUP(FoxFire!B822,balance!$AF:$AJ,2,FALSE),IF(C822=2,VLOOKUP(B822,balance!$AF:$AJ,3,FALSE),IF(C822=3,VLOOKUP(B822,balance!$AF:$AJ,4,FALSE),IF(C822=4,VLOOKUP(B822,balance!$AF:$AJ,5,FALSE),IF(C822=5,VLOOKUP(B822,balance!$AF:$AK,6,FALSE),0)))))*1000000000000</f>
        <v>1740000000000</v>
      </c>
      <c r="J822">
        <f>VLOOKUP(B822,balance!AU:BD,10,FALSE)</f>
        <v>4910150</v>
      </c>
    </row>
    <row r="823" spans="1:10" x14ac:dyDescent="0.3">
      <c r="A823">
        <v>821</v>
      </c>
      <c r="B823">
        <f t="shared" si="25"/>
        <v>165</v>
      </c>
      <c r="C823">
        <f t="shared" si="24"/>
        <v>2</v>
      </c>
      <c r="D823">
        <v>9026</v>
      </c>
      <c r="E823" s="1">
        <f>IF(C823=1,VLOOKUP(B823,balance!$AU:$AZ,2,FALSE),IF(C823=2,VLOOKUP(B823,balance!$AU:$AZ,3,FALSE),IF(C823=3,VLOOKUP(B823,balance!$AU:$AZ,4,FALSE),IF(C823=4,VLOOKUP(B823,balance!$AU:$AZ,5,FALSE),IF(C823=5,VLOOKUP(B823-1,balance!$AU:$AZ,6,FALSE),0)))))</f>
        <v>4000</v>
      </c>
      <c r="F823">
        <v>53</v>
      </c>
      <c r="G823">
        <f>IF(C823=1,VLOOKUP(FoxFire!B823,balance!$U:$Z,2,FALSE),IF(C823=2,VLOOKUP(B823,balance!$U:$Z,3,FALSE),IF(C823=3,VLOOKUP(B823,balance!$U:$Z,4,FALSE),IF(C823=4,VLOOKUP(B823,balance!$U:$Z,5,FALSE),IF(C823=5,VLOOKUP(B823-1,balance!$U:$Z,6,FALSE),0)))))/100</f>
        <v>2.64E-3</v>
      </c>
      <c r="H823">
        <v>2</v>
      </c>
      <c r="I823" s="1">
        <f>IF(C823=1,VLOOKUP(FoxFire!B823,balance!$AF:$AJ,2,FALSE),IF(C823=2,VLOOKUP(B823,balance!$AF:$AJ,3,FALSE),IF(C823=3,VLOOKUP(B823,balance!$AF:$AJ,4,FALSE),IF(C823=4,VLOOKUP(B823,balance!$AF:$AJ,5,FALSE),IF(C823=5,VLOOKUP(B823,balance!$AF:$AK,6,FALSE),0)))))*1000000000000</f>
        <v>1740000000000</v>
      </c>
      <c r="J823">
        <f>VLOOKUP(B823,balance!AU:BD,10,FALSE)</f>
        <v>4910150</v>
      </c>
    </row>
    <row r="824" spans="1:10" x14ac:dyDescent="0.3">
      <c r="A824">
        <v>822</v>
      </c>
      <c r="B824">
        <f t="shared" si="25"/>
        <v>165</v>
      </c>
      <c r="C824">
        <f t="shared" si="24"/>
        <v>3</v>
      </c>
      <c r="D824">
        <v>9026</v>
      </c>
      <c r="E824" s="1">
        <f>IF(C824=1,VLOOKUP(B824,balance!$AU:$AZ,2,FALSE),IF(C824=2,VLOOKUP(B824,balance!$AU:$AZ,3,FALSE),IF(C824=3,VLOOKUP(B824,balance!$AU:$AZ,4,FALSE),IF(C824=4,VLOOKUP(B824,balance!$AU:$AZ,5,FALSE),IF(C824=5,VLOOKUP(B824-1,balance!$AU:$AZ,6,FALSE),0)))))</f>
        <v>4000</v>
      </c>
      <c r="F824">
        <v>53</v>
      </c>
      <c r="G824">
        <f>IF(C824=1,VLOOKUP(FoxFire!B824,balance!$U:$Z,2,FALSE),IF(C824=2,VLOOKUP(B824,balance!$U:$Z,3,FALSE),IF(C824=3,VLOOKUP(B824,balance!$U:$Z,4,FALSE),IF(C824=4,VLOOKUP(B824,balance!$U:$Z,5,FALSE),IF(C824=5,VLOOKUP(B824-1,balance!$U:$Z,6,FALSE),0)))))/100</f>
        <v>2.64E-3</v>
      </c>
      <c r="H824">
        <v>2</v>
      </c>
      <c r="I824" s="1">
        <f>IF(C824=1,VLOOKUP(FoxFire!B824,balance!$AF:$AJ,2,FALSE),IF(C824=2,VLOOKUP(B824,balance!$AF:$AJ,3,FALSE),IF(C824=3,VLOOKUP(B824,balance!$AF:$AJ,4,FALSE),IF(C824=4,VLOOKUP(B824,balance!$AF:$AJ,5,FALSE),IF(C824=5,VLOOKUP(B824,balance!$AF:$AK,6,FALSE),0)))))*1000000000000</f>
        <v>1740000000000</v>
      </c>
      <c r="J824">
        <f>VLOOKUP(B824,balance!AU:BD,10,FALSE)</f>
        <v>4910150</v>
      </c>
    </row>
    <row r="825" spans="1:10" x14ac:dyDescent="0.3">
      <c r="A825">
        <v>823</v>
      </c>
      <c r="B825">
        <f t="shared" si="25"/>
        <v>165</v>
      </c>
      <c r="C825">
        <f t="shared" si="24"/>
        <v>4</v>
      </c>
      <c r="D825">
        <v>9026</v>
      </c>
      <c r="E825" s="1">
        <f>IF(C825=1,VLOOKUP(B825,balance!$AU:$AZ,2,FALSE),IF(C825=2,VLOOKUP(B825,balance!$AU:$AZ,3,FALSE),IF(C825=3,VLOOKUP(B825,balance!$AU:$AZ,4,FALSE),IF(C825=4,VLOOKUP(B825,balance!$AU:$AZ,5,FALSE),IF(C825=5,VLOOKUP(B825-1,balance!$AU:$AZ,6,FALSE),0)))))</f>
        <v>4000</v>
      </c>
      <c r="F825">
        <v>53</v>
      </c>
      <c r="G825">
        <f>IF(C825=1,VLOOKUP(FoxFire!B825,balance!$U:$Z,2,FALSE),IF(C825=2,VLOOKUP(B825,balance!$U:$Z,3,FALSE),IF(C825=3,VLOOKUP(B825,balance!$U:$Z,4,FALSE),IF(C825=4,VLOOKUP(B825,balance!$U:$Z,5,FALSE),IF(C825=5,VLOOKUP(B825-1,balance!$U:$Z,6,FALSE),0)))))/100</f>
        <v>2.64E-3</v>
      </c>
      <c r="H825">
        <v>2</v>
      </c>
      <c r="I825" s="1">
        <f>IF(C825=1,VLOOKUP(FoxFire!B825,balance!$AF:$AJ,2,FALSE),IF(C825=2,VLOOKUP(B825,balance!$AF:$AJ,3,FALSE),IF(C825=3,VLOOKUP(B825,balance!$AF:$AJ,4,FALSE),IF(C825=4,VLOOKUP(B825,balance!$AF:$AJ,5,FALSE),IF(C825=5,VLOOKUP(B825,balance!$AF:$AK,6,FALSE),0)))))*1000000000000</f>
        <v>1740000000000</v>
      </c>
      <c r="J825">
        <f>VLOOKUP(B825,balance!AU:BD,10,FALSE)</f>
        <v>4910150</v>
      </c>
    </row>
    <row r="826" spans="1:10" x14ac:dyDescent="0.3">
      <c r="A826">
        <v>824</v>
      </c>
      <c r="B826">
        <f t="shared" si="25"/>
        <v>166</v>
      </c>
      <c r="C826">
        <f t="shared" si="24"/>
        <v>5</v>
      </c>
      <c r="D826">
        <v>9026</v>
      </c>
      <c r="E826" s="1">
        <f>IF(C826=1,VLOOKUP(B826,balance!$AU:$AZ,2,FALSE),IF(C826=2,VLOOKUP(B826,balance!$AU:$AZ,3,FALSE),IF(C826=3,VLOOKUP(B826,balance!$AU:$AZ,4,FALSE),IF(C826=4,VLOOKUP(B826,balance!$AU:$AZ,5,FALSE),IF(C826=5,VLOOKUP(B826-1,balance!$AU:$AZ,6,FALSE),0)))))</f>
        <v>62400</v>
      </c>
      <c r="F826">
        <v>53</v>
      </c>
      <c r="G826">
        <f>IF(C826=1,VLOOKUP(FoxFire!B826,balance!$U:$Z,2,FALSE),IF(C826=2,VLOOKUP(B826,balance!$U:$Z,3,FALSE),IF(C826=3,VLOOKUP(B826,balance!$U:$Z,4,FALSE),IF(C826=4,VLOOKUP(B826,balance!$U:$Z,5,FALSE),IF(C826=5,VLOOKUP(B826-1,balance!$U:$Z,6,FALSE),0)))))/100</f>
        <v>294.28769999999997</v>
      </c>
      <c r="H826">
        <v>2</v>
      </c>
      <c r="I826" s="1">
        <f>IF(C826=1,VLOOKUP(FoxFire!B826,balance!$AF:$AJ,2,FALSE),IF(C826=2,VLOOKUP(B826,balance!$AF:$AJ,3,FALSE),IF(C826=3,VLOOKUP(B826,balance!$AF:$AJ,4,FALSE),IF(C826=4,VLOOKUP(B826,balance!$AF:$AJ,5,FALSE),IF(C826=5,VLOOKUP(B826,balance!$AF:$AK,6,FALSE),0)))))*1000000000000</f>
        <v>7020000000000</v>
      </c>
      <c r="J826">
        <f>VLOOKUP(B826,balance!AU:BD,10,FALSE)</f>
        <v>4998000</v>
      </c>
    </row>
    <row r="827" spans="1:10" x14ac:dyDescent="0.3">
      <c r="A827">
        <v>825</v>
      </c>
      <c r="B827">
        <f t="shared" si="25"/>
        <v>166</v>
      </c>
      <c r="C827">
        <f t="shared" si="24"/>
        <v>1</v>
      </c>
      <c r="D827">
        <v>9026</v>
      </c>
      <c r="E827" s="1">
        <f>IF(C827=1,VLOOKUP(B827,balance!$AU:$AZ,2,FALSE),IF(C827=2,VLOOKUP(B827,balance!$AU:$AZ,3,FALSE),IF(C827=3,VLOOKUP(B827,balance!$AU:$AZ,4,FALSE),IF(C827=4,VLOOKUP(B827,balance!$AU:$AZ,5,FALSE),IF(C827=5,VLOOKUP(B827-1,balance!$AU:$AZ,6,FALSE),0)))))</f>
        <v>4000</v>
      </c>
      <c r="F827">
        <v>53</v>
      </c>
      <c r="G827">
        <f>IF(C827=1,VLOOKUP(FoxFire!B827,balance!$U:$Z,2,FALSE),IF(C827=2,VLOOKUP(B827,balance!$U:$Z,3,FALSE),IF(C827=3,VLOOKUP(B827,balance!$U:$Z,4,FALSE),IF(C827=4,VLOOKUP(B827,balance!$U:$Z,5,FALSE),IF(C827=5,VLOOKUP(B827-1,balance!$U:$Z,6,FALSE),0)))))/100</f>
        <v>2.65E-3</v>
      </c>
      <c r="H827">
        <v>2</v>
      </c>
      <c r="I827" s="1">
        <f>IF(C827=1,VLOOKUP(FoxFire!B827,balance!$AF:$AJ,2,FALSE),IF(C827=2,VLOOKUP(B827,balance!$AF:$AJ,3,FALSE),IF(C827=3,VLOOKUP(B827,balance!$AF:$AJ,4,FALSE),IF(C827=4,VLOOKUP(B827,balance!$AF:$AJ,5,FALSE),IF(C827=5,VLOOKUP(B827,balance!$AF:$AK,6,FALSE),0)))))*1000000000000</f>
        <v>1755000000000</v>
      </c>
      <c r="J827">
        <f>VLOOKUP(B827,balance!AU:BD,10,FALSE)</f>
        <v>4998000</v>
      </c>
    </row>
    <row r="828" spans="1:10" x14ac:dyDescent="0.3">
      <c r="A828">
        <v>826</v>
      </c>
      <c r="B828">
        <f t="shared" si="25"/>
        <v>166</v>
      </c>
      <c r="C828">
        <f t="shared" si="24"/>
        <v>2</v>
      </c>
      <c r="D828">
        <v>9026</v>
      </c>
      <c r="E828" s="1">
        <f>IF(C828=1,VLOOKUP(B828,balance!$AU:$AZ,2,FALSE),IF(C828=2,VLOOKUP(B828,balance!$AU:$AZ,3,FALSE),IF(C828=3,VLOOKUP(B828,balance!$AU:$AZ,4,FALSE),IF(C828=4,VLOOKUP(B828,balance!$AU:$AZ,5,FALSE),IF(C828=5,VLOOKUP(B828-1,balance!$AU:$AZ,6,FALSE),0)))))</f>
        <v>4000</v>
      </c>
      <c r="F828">
        <v>53</v>
      </c>
      <c r="G828">
        <f>IF(C828=1,VLOOKUP(FoxFire!B828,balance!$U:$Z,2,FALSE),IF(C828=2,VLOOKUP(B828,balance!$U:$Z,3,FALSE),IF(C828=3,VLOOKUP(B828,balance!$U:$Z,4,FALSE),IF(C828=4,VLOOKUP(B828,balance!$U:$Z,5,FALSE),IF(C828=5,VLOOKUP(B828-1,balance!$U:$Z,6,FALSE),0)))))/100</f>
        <v>2.65E-3</v>
      </c>
      <c r="H828">
        <v>2</v>
      </c>
      <c r="I828" s="1">
        <f>IF(C828=1,VLOOKUP(FoxFire!B828,balance!$AF:$AJ,2,FALSE),IF(C828=2,VLOOKUP(B828,balance!$AF:$AJ,3,FALSE),IF(C828=3,VLOOKUP(B828,balance!$AF:$AJ,4,FALSE),IF(C828=4,VLOOKUP(B828,balance!$AF:$AJ,5,FALSE),IF(C828=5,VLOOKUP(B828,balance!$AF:$AK,6,FALSE),0)))))*1000000000000</f>
        <v>1755000000000</v>
      </c>
      <c r="J828">
        <f>VLOOKUP(B828,balance!AU:BD,10,FALSE)</f>
        <v>4998000</v>
      </c>
    </row>
    <row r="829" spans="1:10" x14ac:dyDescent="0.3">
      <c r="A829">
        <v>827</v>
      </c>
      <c r="B829">
        <f t="shared" si="25"/>
        <v>166</v>
      </c>
      <c r="C829">
        <f t="shared" si="24"/>
        <v>3</v>
      </c>
      <c r="D829">
        <v>9026</v>
      </c>
      <c r="E829" s="1">
        <f>IF(C829=1,VLOOKUP(B829,balance!$AU:$AZ,2,FALSE),IF(C829=2,VLOOKUP(B829,balance!$AU:$AZ,3,FALSE),IF(C829=3,VLOOKUP(B829,balance!$AU:$AZ,4,FALSE),IF(C829=4,VLOOKUP(B829,balance!$AU:$AZ,5,FALSE),IF(C829=5,VLOOKUP(B829-1,balance!$AU:$AZ,6,FALSE),0)))))</f>
        <v>4000</v>
      </c>
      <c r="F829">
        <v>53</v>
      </c>
      <c r="G829">
        <f>IF(C829=1,VLOOKUP(FoxFire!B829,balance!$U:$Z,2,FALSE),IF(C829=2,VLOOKUP(B829,balance!$U:$Z,3,FALSE),IF(C829=3,VLOOKUP(B829,balance!$U:$Z,4,FALSE),IF(C829=4,VLOOKUP(B829,balance!$U:$Z,5,FALSE),IF(C829=5,VLOOKUP(B829-1,balance!$U:$Z,6,FALSE),0)))))/100</f>
        <v>2.65E-3</v>
      </c>
      <c r="H829">
        <v>2</v>
      </c>
      <c r="I829" s="1">
        <f>IF(C829=1,VLOOKUP(FoxFire!B829,balance!$AF:$AJ,2,FALSE),IF(C829=2,VLOOKUP(B829,balance!$AF:$AJ,3,FALSE),IF(C829=3,VLOOKUP(B829,balance!$AF:$AJ,4,FALSE),IF(C829=4,VLOOKUP(B829,balance!$AF:$AJ,5,FALSE),IF(C829=5,VLOOKUP(B829,balance!$AF:$AK,6,FALSE),0)))))*1000000000000</f>
        <v>1755000000000</v>
      </c>
      <c r="J829">
        <f>VLOOKUP(B829,balance!AU:BD,10,FALSE)</f>
        <v>4998000</v>
      </c>
    </row>
    <row r="830" spans="1:10" x14ac:dyDescent="0.3">
      <c r="A830">
        <v>828</v>
      </c>
      <c r="B830">
        <f t="shared" si="25"/>
        <v>166</v>
      </c>
      <c r="C830">
        <f t="shared" si="24"/>
        <v>4</v>
      </c>
      <c r="D830">
        <v>9026</v>
      </c>
      <c r="E830" s="1">
        <f>IF(C830=1,VLOOKUP(B830,balance!$AU:$AZ,2,FALSE),IF(C830=2,VLOOKUP(B830,balance!$AU:$AZ,3,FALSE),IF(C830=3,VLOOKUP(B830,balance!$AU:$AZ,4,FALSE),IF(C830=4,VLOOKUP(B830,balance!$AU:$AZ,5,FALSE),IF(C830=5,VLOOKUP(B830-1,balance!$AU:$AZ,6,FALSE),0)))))</f>
        <v>4000</v>
      </c>
      <c r="F830">
        <v>53</v>
      </c>
      <c r="G830">
        <f>IF(C830=1,VLOOKUP(FoxFire!B830,balance!$U:$Z,2,FALSE),IF(C830=2,VLOOKUP(B830,balance!$U:$Z,3,FALSE),IF(C830=3,VLOOKUP(B830,balance!$U:$Z,4,FALSE),IF(C830=4,VLOOKUP(B830,balance!$U:$Z,5,FALSE),IF(C830=5,VLOOKUP(B830-1,balance!$U:$Z,6,FALSE),0)))))/100</f>
        <v>2.65E-3</v>
      </c>
      <c r="H830">
        <v>2</v>
      </c>
      <c r="I830" s="1">
        <f>IF(C830=1,VLOOKUP(FoxFire!B830,balance!$AF:$AJ,2,FALSE),IF(C830=2,VLOOKUP(B830,balance!$AF:$AJ,3,FALSE),IF(C830=3,VLOOKUP(B830,balance!$AF:$AJ,4,FALSE),IF(C830=4,VLOOKUP(B830,balance!$AF:$AJ,5,FALSE),IF(C830=5,VLOOKUP(B830,balance!$AF:$AK,6,FALSE),0)))))*1000000000000</f>
        <v>1755000000000</v>
      </c>
      <c r="J830">
        <f>VLOOKUP(B830,balance!AU:BD,10,FALSE)</f>
        <v>4998000</v>
      </c>
    </row>
    <row r="831" spans="1:10" x14ac:dyDescent="0.3">
      <c r="A831">
        <v>829</v>
      </c>
      <c r="B831">
        <f t="shared" si="25"/>
        <v>167</v>
      </c>
      <c r="C831">
        <f t="shared" si="24"/>
        <v>5</v>
      </c>
      <c r="D831">
        <v>9026</v>
      </c>
      <c r="E831" s="1">
        <f>IF(C831=1,VLOOKUP(B831,balance!$AU:$AZ,2,FALSE),IF(C831=2,VLOOKUP(B831,balance!$AU:$AZ,3,FALSE),IF(C831=3,VLOOKUP(B831,balance!$AU:$AZ,4,FALSE),IF(C831=4,VLOOKUP(B831,balance!$AU:$AZ,5,FALSE),IF(C831=5,VLOOKUP(B831-1,balance!$AU:$AZ,6,FALSE),0)))))</f>
        <v>62400</v>
      </c>
      <c r="F831">
        <v>53</v>
      </c>
      <c r="G831">
        <f>IF(C831=1,VLOOKUP(FoxFire!B831,balance!$U:$Z,2,FALSE),IF(C831=2,VLOOKUP(B831,balance!$U:$Z,3,FALSE),IF(C831=3,VLOOKUP(B831,balance!$U:$Z,4,FALSE),IF(C831=4,VLOOKUP(B831,balance!$U:$Z,5,FALSE),IF(C831=5,VLOOKUP(B831-1,balance!$U:$Z,6,FALSE),0)))))/100</f>
        <v>301.31039999999996</v>
      </c>
      <c r="H831">
        <v>2</v>
      </c>
      <c r="I831" s="1">
        <f>IF(C831=1,VLOOKUP(FoxFire!B831,balance!$AF:$AJ,2,FALSE),IF(C831=2,VLOOKUP(B831,balance!$AF:$AJ,3,FALSE),IF(C831=3,VLOOKUP(B831,balance!$AF:$AJ,4,FALSE),IF(C831=4,VLOOKUP(B831,balance!$AF:$AJ,5,FALSE),IF(C831=5,VLOOKUP(B831,balance!$AF:$AK,6,FALSE),0)))))*1000000000000</f>
        <v>7080000000000</v>
      </c>
      <c r="J831">
        <f>VLOOKUP(B831,balance!AU:BD,10,FALSE)</f>
        <v>5087680</v>
      </c>
    </row>
    <row r="832" spans="1:10" x14ac:dyDescent="0.3">
      <c r="A832">
        <v>830</v>
      </c>
      <c r="B832">
        <f t="shared" si="25"/>
        <v>167</v>
      </c>
      <c r="C832">
        <f t="shared" si="24"/>
        <v>1</v>
      </c>
      <c r="D832">
        <v>9026</v>
      </c>
      <c r="E832" s="1">
        <f>IF(C832=1,VLOOKUP(B832,balance!$AU:$AZ,2,FALSE),IF(C832=2,VLOOKUP(B832,balance!$AU:$AZ,3,FALSE),IF(C832=3,VLOOKUP(B832,balance!$AU:$AZ,4,FALSE),IF(C832=4,VLOOKUP(B832,balance!$AU:$AZ,5,FALSE),IF(C832=5,VLOOKUP(B832-1,balance!$AU:$AZ,6,FALSE),0)))))</f>
        <v>4000</v>
      </c>
      <c r="F832">
        <v>53</v>
      </c>
      <c r="G832">
        <f>IF(C832=1,VLOOKUP(FoxFire!B832,balance!$U:$Z,2,FALSE),IF(C832=2,VLOOKUP(B832,balance!$U:$Z,3,FALSE),IF(C832=3,VLOOKUP(B832,balance!$U:$Z,4,FALSE),IF(C832=4,VLOOKUP(B832,balance!$U:$Z,5,FALSE),IF(C832=5,VLOOKUP(B832-1,balance!$U:$Z,6,FALSE),0)))))/100</f>
        <v>2.66E-3</v>
      </c>
      <c r="H832">
        <v>2</v>
      </c>
      <c r="I832" s="1">
        <f>IF(C832=1,VLOOKUP(FoxFire!B832,balance!$AF:$AJ,2,FALSE),IF(C832=2,VLOOKUP(B832,balance!$AF:$AJ,3,FALSE),IF(C832=3,VLOOKUP(B832,balance!$AF:$AJ,4,FALSE),IF(C832=4,VLOOKUP(B832,balance!$AF:$AJ,5,FALSE),IF(C832=5,VLOOKUP(B832,balance!$AF:$AK,6,FALSE),0)))))*1000000000000</f>
        <v>1770000000000</v>
      </c>
      <c r="J832">
        <f>VLOOKUP(B832,balance!AU:BD,10,FALSE)</f>
        <v>5087680</v>
      </c>
    </row>
    <row r="833" spans="1:10" x14ac:dyDescent="0.3">
      <c r="A833">
        <v>831</v>
      </c>
      <c r="B833">
        <f t="shared" si="25"/>
        <v>167</v>
      </c>
      <c r="C833">
        <f t="shared" si="24"/>
        <v>2</v>
      </c>
      <c r="D833">
        <v>9026</v>
      </c>
      <c r="E833" s="1">
        <f>IF(C833=1,VLOOKUP(B833,balance!$AU:$AZ,2,FALSE),IF(C833=2,VLOOKUP(B833,balance!$AU:$AZ,3,FALSE),IF(C833=3,VLOOKUP(B833,balance!$AU:$AZ,4,FALSE),IF(C833=4,VLOOKUP(B833,balance!$AU:$AZ,5,FALSE),IF(C833=5,VLOOKUP(B833-1,balance!$AU:$AZ,6,FALSE),0)))))</f>
        <v>4000</v>
      </c>
      <c r="F833">
        <v>53</v>
      </c>
      <c r="G833">
        <f>IF(C833=1,VLOOKUP(FoxFire!B833,balance!$U:$Z,2,FALSE),IF(C833=2,VLOOKUP(B833,balance!$U:$Z,3,FALSE),IF(C833=3,VLOOKUP(B833,balance!$U:$Z,4,FALSE),IF(C833=4,VLOOKUP(B833,balance!$U:$Z,5,FALSE),IF(C833=5,VLOOKUP(B833-1,balance!$U:$Z,6,FALSE),0)))))/100</f>
        <v>2.66E-3</v>
      </c>
      <c r="H833">
        <v>2</v>
      </c>
      <c r="I833" s="1">
        <f>IF(C833=1,VLOOKUP(FoxFire!B833,balance!$AF:$AJ,2,FALSE),IF(C833=2,VLOOKUP(B833,balance!$AF:$AJ,3,FALSE),IF(C833=3,VLOOKUP(B833,balance!$AF:$AJ,4,FALSE),IF(C833=4,VLOOKUP(B833,balance!$AF:$AJ,5,FALSE),IF(C833=5,VLOOKUP(B833,balance!$AF:$AK,6,FALSE),0)))))*1000000000000</f>
        <v>1770000000000</v>
      </c>
      <c r="J833">
        <f>VLOOKUP(B833,balance!AU:BD,10,FALSE)</f>
        <v>5087680</v>
      </c>
    </row>
    <row r="834" spans="1:10" x14ac:dyDescent="0.3">
      <c r="A834">
        <v>832</v>
      </c>
      <c r="B834">
        <f t="shared" si="25"/>
        <v>167</v>
      </c>
      <c r="C834">
        <f t="shared" si="24"/>
        <v>3</v>
      </c>
      <c r="D834">
        <v>9026</v>
      </c>
      <c r="E834" s="1">
        <f>IF(C834=1,VLOOKUP(B834,balance!$AU:$AZ,2,FALSE),IF(C834=2,VLOOKUP(B834,balance!$AU:$AZ,3,FALSE),IF(C834=3,VLOOKUP(B834,balance!$AU:$AZ,4,FALSE),IF(C834=4,VLOOKUP(B834,balance!$AU:$AZ,5,FALSE),IF(C834=5,VLOOKUP(B834-1,balance!$AU:$AZ,6,FALSE),0)))))</f>
        <v>4000</v>
      </c>
      <c r="F834">
        <v>53</v>
      </c>
      <c r="G834">
        <f>IF(C834=1,VLOOKUP(FoxFire!B834,balance!$U:$Z,2,FALSE),IF(C834=2,VLOOKUP(B834,balance!$U:$Z,3,FALSE),IF(C834=3,VLOOKUP(B834,balance!$U:$Z,4,FALSE),IF(C834=4,VLOOKUP(B834,balance!$U:$Z,5,FALSE),IF(C834=5,VLOOKUP(B834-1,balance!$U:$Z,6,FALSE),0)))))/100</f>
        <v>2.66E-3</v>
      </c>
      <c r="H834">
        <v>2</v>
      </c>
      <c r="I834" s="1">
        <f>IF(C834=1,VLOOKUP(FoxFire!B834,balance!$AF:$AJ,2,FALSE),IF(C834=2,VLOOKUP(B834,balance!$AF:$AJ,3,FALSE),IF(C834=3,VLOOKUP(B834,balance!$AF:$AJ,4,FALSE),IF(C834=4,VLOOKUP(B834,balance!$AF:$AJ,5,FALSE),IF(C834=5,VLOOKUP(B834,balance!$AF:$AK,6,FALSE),0)))))*1000000000000</f>
        <v>1770000000000</v>
      </c>
      <c r="J834">
        <f>VLOOKUP(B834,balance!AU:BD,10,FALSE)</f>
        <v>5087680</v>
      </c>
    </row>
    <row r="835" spans="1:10" x14ac:dyDescent="0.3">
      <c r="A835">
        <v>833</v>
      </c>
      <c r="B835">
        <f t="shared" si="25"/>
        <v>167</v>
      </c>
      <c r="C835">
        <f t="shared" si="24"/>
        <v>4</v>
      </c>
      <c r="D835">
        <v>9026</v>
      </c>
      <c r="E835" s="1">
        <f>IF(C835=1,VLOOKUP(B835,balance!$AU:$AZ,2,FALSE),IF(C835=2,VLOOKUP(B835,balance!$AU:$AZ,3,FALSE),IF(C835=3,VLOOKUP(B835,balance!$AU:$AZ,4,FALSE),IF(C835=4,VLOOKUP(B835,balance!$AU:$AZ,5,FALSE),IF(C835=5,VLOOKUP(B835-1,balance!$AU:$AZ,6,FALSE),0)))))</f>
        <v>4000</v>
      </c>
      <c r="F835">
        <v>53</v>
      </c>
      <c r="G835">
        <f>IF(C835=1,VLOOKUP(FoxFire!B835,balance!$U:$Z,2,FALSE),IF(C835=2,VLOOKUP(B835,balance!$U:$Z,3,FALSE),IF(C835=3,VLOOKUP(B835,balance!$U:$Z,4,FALSE),IF(C835=4,VLOOKUP(B835,balance!$U:$Z,5,FALSE),IF(C835=5,VLOOKUP(B835-1,balance!$U:$Z,6,FALSE),0)))))/100</f>
        <v>2.66E-3</v>
      </c>
      <c r="H835">
        <v>2</v>
      </c>
      <c r="I835" s="1">
        <f>IF(C835=1,VLOOKUP(FoxFire!B835,balance!$AF:$AJ,2,FALSE),IF(C835=2,VLOOKUP(B835,balance!$AF:$AJ,3,FALSE),IF(C835=3,VLOOKUP(B835,balance!$AF:$AJ,4,FALSE),IF(C835=4,VLOOKUP(B835,balance!$AF:$AJ,5,FALSE),IF(C835=5,VLOOKUP(B835,balance!$AF:$AK,6,FALSE),0)))))*1000000000000</f>
        <v>1770000000000</v>
      </c>
      <c r="J835">
        <f>VLOOKUP(B835,balance!AU:BD,10,FALSE)</f>
        <v>5087680</v>
      </c>
    </row>
    <row r="836" spans="1:10" x14ac:dyDescent="0.3">
      <c r="A836">
        <v>834</v>
      </c>
      <c r="B836">
        <f t="shared" si="25"/>
        <v>168</v>
      </c>
      <c r="C836">
        <f t="shared" si="24"/>
        <v>5</v>
      </c>
      <c r="D836">
        <v>9026</v>
      </c>
      <c r="E836" s="1">
        <f>IF(C836=1,VLOOKUP(B836,balance!$AU:$AZ,2,FALSE),IF(C836=2,VLOOKUP(B836,balance!$AU:$AZ,3,FALSE),IF(C836=3,VLOOKUP(B836,balance!$AU:$AZ,4,FALSE),IF(C836=4,VLOOKUP(B836,balance!$AU:$AZ,5,FALSE),IF(C836=5,VLOOKUP(B836-1,balance!$AU:$AZ,6,FALSE),0)))))</f>
        <v>62400</v>
      </c>
      <c r="F836">
        <v>53</v>
      </c>
      <c r="G836">
        <f>IF(C836=1,VLOOKUP(FoxFire!B836,balance!$U:$Z,2,FALSE),IF(C836=2,VLOOKUP(B836,balance!$U:$Z,3,FALSE),IF(C836=3,VLOOKUP(B836,balance!$U:$Z,4,FALSE),IF(C836=4,VLOOKUP(B836,balance!$U:$Z,5,FALSE),IF(C836=5,VLOOKUP(B836-1,balance!$U:$Z,6,FALSE),0)))))/100</f>
        <v>308.49639999999999</v>
      </c>
      <c r="H836">
        <v>2</v>
      </c>
      <c r="I836" s="1">
        <f>IF(C836=1,VLOOKUP(FoxFire!B836,balance!$AF:$AJ,2,FALSE),IF(C836=2,VLOOKUP(B836,balance!$AF:$AJ,3,FALSE),IF(C836=3,VLOOKUP(B836,balance!$AF:$AJ,4,FALSE),IF(C836=4,VLOOKUP(B836,balance!$AF:$AJ,5,FALSE),IF(C836=5,VLOOKUP(B836,balance!$AF:$AK,6,FALSE),0)))))*1000000000000</f>
        <v>7140000000000</v>
      </c>
      <c r="J836">
        <f>VLOOKUP(B836,balance!AU:BD,10,FALSE)</f>
        <v>5179200</v>
      </c>
    </row>
    <row r="837" spans="1:10" x14ac:dyDescent="0.3">
      <c r="A837">
        <v>835</v>
      </c>
      <c r="B837">
        <f t="shared" si="25"/>
        <v>168</v>
      </c>
      <c r="C837">
        <f t="shared" si="24"/>
        <v>1</v>
      </c>
      <c r="D837">
        <v>9026</v>
      </c>
      <c r="E837" s="1">
        <f>IF(C837=1,VLOOKUP(B837,balance!$AU:$AZ,2,FALSE),IF(C837=2,VLOOKUP(B837,balance!$AU:$AZ,3,FALSE),IF(C837=3,VLOOKUP(B837,balance!$AU:$AZ,4,FALSE),IF(C837=4,VLOOKUP(B837,balance!$AU:$AZ,5,FALSE),IF(C837=5,VLOOKUP(B837-1,balance!$AU:$AZ,6,FALSE),0)))))</f>
        <v>4000</v>
      </c>
      <c r="F837">
        <v>53</v>
      </c>
      <c r="G837">
        <f>IF(C837=1,VLOOKUP(FoxFire!B837,balance!$U:$Z,2,FALSE),IF(C837=2,VLOOKUP(B837,balance!$U:$Z,3,FALSE),IF(C837=3,VLOOKUP(B837,balance!$U:$Z,4,FALSE),IF(C837=4,VLOOKUP(B837,balance!$U:$Z,5,FALSE),IF(C837=5,VLOOKUP(B837-1,balance!$U:$Z,6,FALSE),0)))))/100</f>
        <v>2.6700000000000001E-3</v>
      </c>
      <c r="H837">
        <v>2</v>
      </c>
      <c r="I837" s="1">
        <f>IF(C837=1,VLOOKUP(FoxFire!B837,balance!$AF:$AJ,2,FALSE),IF(C837=2,VLOOKUP(B837,balance!$AF:$AJ,3,FALSE),IF(C837=3,VLOOKUP(B837,balance!$AF:$AJ,4,FALSE),IF(C837=4,VLOOKUP(B837,balance!$AF:$AJ,5,FALSE),IF(C837=5,VLOOKUP(B837,balance!$AF:$AK,6,FALSE),0)))))*1000000000000</f>
        <v>1785000000000</v>
      </c>
      <c r="J837">
        <f>VLOOKUP(B837,balance!AU:BD,10,FALSE)</f>
        <v>5179200</v>
      </c>
    </row>
    <row r="838" spans="1:10" x14ac:dyDescent="0.3">
      <c r="A838">
        <v>836</v>
      </c>
      <c r="B838">
        <f t="shared" si="25"/>
        <v>168</v>
      </c>
      <c r="C838">
        <f t="shared" si="24"/>
        <v>2</v>
      </c>
      <c r="D838">
        <v>9026</v>
      </c>
      <c r="E838" s="1">
        <f>IF(C838=1,VLOOKUP(B838,balance!$AU:$AZ,2,FALSE),IF(C838=2,VLOOKUP(B838,balance!$AU:$AZ,3,FALSE),IF(C838=3,VLOOKUP(B838,balance!$AU:$AZ,4,FALSE),IF(C838=4,VLOOKUP(B838,balance!$AU:$AZ,5,FALSE),IF(C838=5,VLOOKUP(B838-1,balance!$AU:$AZ,6,FALSE),0)))))</f>
        <v>4000</v>
      </c>
      <c r="F838">
        <v>53</v>
      </c>
      <c r="G838">
        <f>IF(C838=1,VLOOKUP(FoxFire!B838,balance!$U:$Z,2,FALSE),IF(C838=2,VLOOKUP(B838,balance!$U:$Z,3,FALSE),IF(C838=3,VLOOKUP(B838,balance!$U:$Z,4,FALSE),IF(C838=4,VLOOKUP(B838,balance!$U:$Z,5,FALSE),IF(C838=5,VLOOKUP(B838-1,balance!$U:$Z,6,FALSE),0)))))/100</f>
        <v>2.6700000000000001E-3</v>
      </c>
      <c r="H838">
        <v>2</v>
      </c>
      <c r="I838" s="1">
        <f>IF(C838=1,VLOOKUP(FoxFire!B838,balance!$AF:$AJ,2,FALSE),IF(C838=2,VLOOKUP(B838,balance!$AF:$AJ,3,FALSE),IF(C838=3,VLOOKUP(B838,balance!$AF:$AJ,4,FALSE),IF(C838=4,VLOOKUP(B838,balance!$AF:$AJ,5,FALSE),IF(C838=5,VLOOKUP(B838,balance!$AF:$AK,6,FALSE),0)))))*1000000000000</f>
        <v>1785000000000</v>
      </c>
      <c r="J838">
        <f>VLOOKUP(B838,balance!AU:BD,10,FALSE)</f>
        <v>5179200</v>
      </c>
    </row>
    <row r="839" spans="1:10" x14ac:dyDescent="0.3">
      <c r="A839">
        <v>837</v>
      </c>
      <c r="B839">
        <f t="shared" si="25"/>
        <v>168</v>
      </c>
      <c r="C839">
        <f t="shared" si="24"/>
        <v>3</v>
      </c>
      <c r="D839">
        <v>9026</v>
      </c>
      <c r="E839" s="1">
        <f>IF(C839=1,VLOOKUP(B839,balance!$AU:$AZ,2,FALSE),IF(C839=2,VLOOKUP(B839,balance!$AU:$AZ,3,FALSE),IF(C839=3,VLOOKUP(B839,balance!$AU:$AZ,4,FALSE),IF(C839=4,VLOOKUP(B839,balance!$AU:$AZ,5,FALSE),IF(C839=5,VLOOKUP(B839-1,balance!$AU:$AZ,6,FALSE),0)))))</f>
        <v>4000</v>
      </c>
      <c r="F839">
        <v>53</v>
      </c>
      <c r="G839">
        <f>IF(C839=1,VLOOKUP(FoxFire!B839,balance!$U:$Z,2,FALSE),IF(C839=2,VLOOKUP(B839,balance!$U:$Z,3,FALSE),IF(C839=3,VLOOKUP(B839,balance!$U:$Z,4,FALSE),IF(C839=4,VLOOKUP(B839,balance!$U:$Z,5,FALSE),IF(C839=5,VLOOKUP(B839-1,balance!$U:$Z,6,FALSE),0)))))/100</f>
        <v>2.6700000000000001E-3</v>
      </c>
      <c r="H839">
        <v>2</v>
      </c>
      <c r="I839" s="1">
        <f>IF(C839=1,VLOOKUP(FoxFire!B839,balance!$AF:$AJ,2,FALSE),IF(C839=2,VLOOKUP(B839,balance!$AF:$AJ,3,FALSE),IF(C839=3,VLOOKUP(B839,balance!$AF:$AJ,4,FALSE),IF(C839=4,VLOOKUP(B839,balance!$AF:$AJ,5,FALSE),IF(C839=5,VLOOKUP(B839,balance!$AF:$AK,6,FALSE),0)))))*1000000000000</f>
        <v>1785000000000</v>
      </c>
      <c r="J839">
        <f>VLOOKUP(B839,balance!AU:BD,10,FALSE)</f>
        <v>5179200</v>
      </c>
    </row>
    <row r="840" spans="1:10" x14ac:dyDescent="0.3">
      <c r="A840">
        <v>838</v>
      </c>
      <c r="B840">
        <f t="shared" si="25"/>
        <v>168</v>
      </c>
      <c r="C840">
        <f t="shared" ref="C840:C903" si="26">C835</f>
        <v>4</v>
      </c>
      <c r="D840">
        <v>9026</v>
      </c>
      <c r="E840" s="1">
        <f>IF(C840=1,VLOOKUP(B840,balance!$AU:$AZ,2,FALSE),IF(C840=2,VLOOKUP(B840,balance!$AU:$AZ,3,FALSE),IF(C840=3,VLOOKUP(B840,balance!$AU:$AZ,4,FALSE),IF(C840=4,VLOOKUP(B840,balance!$AU:$AZ,5,FALSE),IF(C840=5,VLOOKUP(B840-1,balance!$AU:$AZ,6,FALSE),0)))))</f>
        <v>4000</v>
      </c>
      <c r="F840">
        <v>53</v>
      </c>
      <c r="G840">
        <f>IF(C840=1,VLOOKUP(FoxFire!B840,balance!$U:$Z,2,FALSE),IF(C840=2,VLOOKUP(B840,balance!$U:$Z,3,FALSE),IF(C840=3,VLOOKUP(B840,balance!$U:$Z,4,FALSE),IF(C840=4,VLOOKUP(B840,balance!$U:$Z,5,FALSE),IF(C840=5,VLOOKUP(B840-1,balance!$U:$Z,6,FALSE),0)))))/100</f>
        <v>2.6700000000000001E-3</v>
      </c>
      <c r="H840">
        <v>2</v>
      </c>
      <c r="I840" s="1">
        <f>IF(C840=1,VLOOKUP(FoxFire!B840,balance!$AF:$AJ,2,FALSE),IF(C840=2,VLOOKUP(B840,balance!$AF:$AJ,3,FALSE),IF(C840=3,VLOOKUP(B840,balance!$AF:$AJ,4,FALSE),IF(C840=4,VLOOKUP(B840,balance!$AF:$AJ,5,FALSE),IF(C840=5,VLOOKUP(B840,balance!$AF:$AK,6,FALSE),0)))))*1000000000000</f>
        <v>1785000000000</v>
      </c>
      <c r="J840">
        <f>VLOOKUP(B840,balance!AU:BD,10,FALSE)</f>
        <v>5179200</v>
      </c>
    </row>
    <row r="841" spans="1:10" x14ac:dyDescent="0.3">
      <c r="A841">
        <v>839</v>
      </c>
      <c r="B841">
        <f t="shared" si="25"/>
        <v>169</v>
      </c>
      <c r="C841">
        <f t="shared" si="26"/>
        <v>5</v>
      </c>
      <c r="D841">
        <v>9026</v>
      </c>
      <c r="E841" s="1">
        <f>IF(C841=1,VLOOKUP(B841,balance!$AU:$AZ,2,FALSE),IF(C841=2,VLOOKUP(B841,balance!$AU:$AZ,3,FALSE),IF(C841=3,VLOOKUP(B841,balance!$AU:$AZ,4,FALSE),IF(C841=4,VLOOKUP(B841,balance!$AU:$AZ,5,FALSE),IF(C841=5,VLOOKUP(B841-1,balance!$AU:$AZ,6,FALSE),0)))))</f>
        <v>62400</v>
      </c>
      <c r="F841">
        <v>53</v>
      </c>
      <c r="G841">
        <f>IF(C841=1,VLOOKUP(FoxFire!B841,balance!$U:$Z,2,FALSE),IF(C841=2,VLOOKUP(B841,balance!$U:$Z,3,FALSE),IF(C841=3,VLOOKUP(B841,balance!$U:$Z,4,FALSE),IF(C841=4,VLOOKUP(B841,balance!$U:$Z,5,FALSE),IF(C841=5,VLOOKUP(B841-1,balance!$U:$Z,6,FALSE),0)))))/100</f>
        <v>315.84929999999997</v>
      </c>
      <c r="H841">
        <v>2</v>
      </c>
      <c r="I841" s="1">
        <f>IF(C841=1,VLOOKUP(FoxFire!B841,balance!$AF:$AJ,2,FALSE),IF(C841=2,VLOOKUP(B841,balance!$AF:$AJ,3,FALSE),IF(C841=3,VLOOKUP(B841,balance!$AF:$AJ,4,FALSE),IF(C841=4,VLOOKUP(B841,balance!$AF:$AJ,5,FALSE),IF(C841=5,VLOOKUP(B841,balance!$AF:$AK,6,FALSE),0)))))*1000000000000</f>
        <v>7200000000000</v>
      </c>
      <c r="J841">
        <f>VLOOKUP(B841,balance!AU:BD,10,FALSE)</f>
        <v>5272570</v>
      </c>
    </row>
    <row r="842" spans="1:10" x14ac:dyDescent="0.3">
      <c r="A842">
        <v>840</v>
      </c>
      <c r="B842">
        <f t="shared" si="25"/>
        <v>169</v>
      </c>
      <c r="C842">
        <f t="shared" si="26"/>
        <v>1</v>
      </c>
      <c r="D842">
        <v>9026</v>
      </c>
      <c r="E842" s="1">
        <f>IF(C842=1,VLOOKUP(B842,balance!$AU:$AZ,2,FALSE),IF(C842=2,VLOOKUP(B842,balance!$AU:$AZ,3,FALSE),IF(C842=3,VLOOKUP(B842,balance!$AU:$AZ,4,FALSE),IF(C842=4,VLOOKUP(B842,balance!$AU:$AZ,5,FALSE),IF(C842=5,VLOOKUP(B842-1,balance!$AU:$AZ,6,FALSE),0)))))</f>
        <v>4000</v>
      </c>
      <c r="F842">
        <v>53</v>
      </c>
      <c r="G842">
        <f>IF(C842=1,VLOOKUP(FoxFire!B842,balance!$U:$Z,2,FALSE),IF(C842=2,VLOOKUP(B842,balance!$U:$Z,3,FALSE),IF(C842=3,VLOOKUP(B842,balance!$U:$Z,4,FALSE),IF(C842=4,VLOOKUP(B842,balance!$U:$Z,5,FALSE),IF(C842=5,VLOOKUP(B842-1,balance!$U:$Z,6,FALSE),0)))))/100</f>
        <v>2.6800000000000001E-3</v>
      </c>
      <c r="H842">
        <v>2</v>
      </c>
      <c r="I842" s="1">
        <f>IF(C842=1,VLOOKUP(FoxFire!B842,balance!$AF:$AJ,2,FALSE),IF(C842=2,VLOOKUP(B842,balance!$AF:$AJ,3,FALSE),IF(C842=3,VLOOKUP(B842,balance!$AF:$AJ,4,FALSE),IF(C842=4,VLOOKUP(B842,balance!$AF:$AJ,5,FALSE),IF(C842=5,VLOOKUP(B842,balance!$AF:$AK,6,FALSE),0)))))*1000000000000</f>
        <v>1800000000000</v>
      </c>
      <c r="J842">
        <f>VLOOKUP(B842,balance!AU:BD,10,FALSE)</f>
        <v>5272570</v>
      </c>
    </row>
    <row r="843" spans="1:10" x14ac:dyDescent="0.3">
      <c r="A843">
        <v>841</v>
      </c>
      <c r="B843">
        <f t="shared" si="25"/>
        <v>169</v>
      </c>
      <c r="C843">
        <f t="shared" si="26"/>
        <v>2</v>
      </c>
      <c r="D843">
        <v>9026</v>
      </c>
      <c r="E843" s="1">
        <f>IF(C843=1,VLOOKUP(B843,balance!$AU:$AZ,2,FALSE),IF(C843=2,VLOOKUP(B843,balance!$AU:$AZ,3,FALSE),IF(C843=3,VLOOKUP(B843,balance!$AU:$AZ,4,FALSE),IF(C843=4,VLOOKUP(B843,balance!$AU:$AZ,5,FALSE),IF(C843=5,VLOOKUP(B843-1,balance!$AU:$AZ,6,FALSE),0)))))</f>
        <v>4000</v>
      </c>
      <c r="F843">
        <v>53</v>
      </c>
      <c r="G843">
        <f>IF(C843=1,VLOOKUP(FoxFire!B843,balance!$U:$Z,2,FALSE),IF(C843=2,VLOOKUP(B843,balance!$U:$Z,3,FALSE),IF(C843=3,VLOOKUP(B843,balance!$U:$Z,4,FALSE),IF(C843=4,VLOOKUP(B843,balance!$U:$Z,5,FALSE),IF(C843=5,VLOOKUP(B843-1,balance!$U:$Z,6,FALSE),0)))))/100</f>
        <v>2.6800000000000001E-3</v>
      </c>
      <c r="H843">
        <v>2</v>
      </c>
      <c r="I843" s="1">
        <f>IF(C843=1,VLOOKUP(FoxFire!B843,balance!$AF:$AJ,2,FALSE),IF(C843=2,VLOOKUP(B843,balance!$AF:$AJ,3,FALSE),IF(C843=3,VLOOKUP(B843,balance!$AF:$AJ,4,FALSE),IF(C843=4,VLOOKUP(B843,balance!$AF:$AJ,5,FALSE),IF(C843=5,VLOOKUP(B843,balance!$AF:$AK,6,FALSE),0)))))*1000000000000</f>
        <v>1800000000000</v>
      </c>
      <c r="J843">
        <f>VLOOKUP(B843,balance!AU:BD,10,FALSE)</f>
        <v>5272570</v>
      </c>
    </row>
    <row r="844" spans="1:10" x14ac:dyDescent="0.3">
      <c r="A844">
        <v>842</v>
      </c>
      <c r="B844">
        <f t="shared" ref="B844:B907" si="27">B839+1</f>
        <v>169</v>
      </c>
      <c r="C844">
        <f t="shared" si="26"/>
        <v>3</v>
      </c>
      <c r="D844">
        <v>9026</v>
      </c>
      <c r="E844" s="1">
        <f>IF(C844=1,VLOOKUP(B844,balance!$AU:$AZ,2,FALSE),IF(C844=2,VLOOKUP(B844,balance!$AU:$AZ,3,FALSE),IF(C844=3,VLOOKUP(B844,balance!$AU:$AZ,4,FALSE),IF(C844=4,VLOOKUP(B844,balance!$AU:$AZ,5,FALSE),IF(C844=5,VLOOKUP(B844-1,balance!$AU:$AZ,6,FALSE),0)))))</f>
        <v>4000</v>
      </c>
      <c r="F844">
        <v>53</v>
      </c>
      <c r="G844">
        <f>IF(C844=1,VLOOKUP(FoxFire!B844,balance!$U:$Z,2,FALSE),IF(C844=2,VLOOKUP(B844,balance!$U:$Z,3,FALSE),IF(C844=3,VLOOKUP(B844,balance!$U:$Z,4,FALSE),IF(C844=4,VLOOKUP(B844,balance!$U:$Z,5,FALSE),IF(C844=5,VLOOKUP(B844-1,balance!$U:$Z,6,FALSE),0)))))/100</f>
        <v>2.6800000000000001E-3</v>
      </c>
      <c r="H844">
        <v>2</v>
      </c>
      <c r="I844" s="1">
        <f>IF(C844=1,VLOOKUP(FoxFire!B844,balance!$AF:$AJ,2,FALSE),IF(C844=2,VLOOKUP(B844,balance!$AF:$AJ,3,FALSE),IF(C844=3,VLOOKUP(B844,balance!$AF:$AJ,4,FALSE),IF(C844=4,VLOOKUP(B844,balance!$AF:$AJ,5,FALSE),IF(C844=5,VLOOKUP(B844,balance!$AF:$AK,6,FALSE),0)))))*1000000000000</f>
        <v>1800000000000</v>
      </c>
      <c r="J844">
        <f>VLOOKUP(B844,balance!AU:BD,10,FALSE)</f>
        <v>5272570</v>
      </c>
    </row>
    <row r="845" spans="1:10" x14ac:dyDescent="0.3">
      <c r="A845">
        <v>843</v>
      </c>
      <c r="B845">
        <f t="shared" si="27"/>
        <v>169</v>
      </c>
      <c r="C845">
        <f t="shared" si="26"/>
        <v>4</v>
      </c>
      <c r="D845">
        <v>9026</v>
      </c>
      <c r="E845" s="1">
        <f>IF(C845=1,VLOOKUP(B845,balance!$AU:$AZ,2,FALSE),IF(C845=2,VLOOKUP(B845,balance!$AU:$AZ,3,FALSE),IF(C845=3,VLOOKUP(B845,balance!$AU:$AZ,4,FALSE),IF(C845=4,VLOOKUP(B845,balance!$AU:$AZ,5,FALSE),IF(C845=5,VLOOKUP(B845-1,balance!$AU:$AZ,6,FALSE),0)))))</f>
        <v>4000</v>
      </c>
      <c r="F845">
        <v>53</v>
      </c>
      <c r="G845">
        <f>IF(C845=1,VLOOKUP(FoxFire!B845,balance!$U:$Z,2,FALSE),IF(C845=2,VLOOKUP(B845,balance!$U:$Z,3,FALSE),IF(C845=3,VLOOKUP(B845,balance!$U:$Z,4,FALSE),IF(C845=4,VLOOKUP(B845,balance!$U:$Z,5,FALSE),IF(C845=5,VLOOKUP(B845-1,balance!$U:$Z,6,FALSE),0)))))/100</f>
        <v>2.6800000000000001E-3</v>
      </c>
      <c r="H845">
        <v>2</v>
      </c>
      <c r="I845" s="1">
        <f>IF(C845=1,VLOOKUP(FoxFire!B845,balance!$AF:$AJ,2,FALSE),IF(C845=2,VLOOKUP(B845,balance!$AF:$AJ,3,FALSE),IF(C845=3,VLOOKUP(B845,balance!$AF:$AJ,4,FALSE),IF(C845=4,VLOOKUP(B845,balance!$AF:$AJ,5,FALSE),IF(C845=5,VLOOKUP(B845,balance!$AF:$AK,6,FALSE),0)))))*1000000000000</f>
        <v>1800000000000</v>
      </c>
      <c r="J845">
        <f>VLOOKUP(B845,balance!AU:BD,10,FALSE)</f>
        <v>5272570</v>
      </c>
    </row>
    <row r="846" spans="1:10" x14ac:dyDescent="0.3">
      <c r="A846">
        <v>844</v>
      </c>
      <c r="B846">
        <f t="shared" si="27"/>
        <v>170</v>
      </c>
      <c r="C846">
        <f t="shared" si="26"/>
        <v>5</v>
      </c>
      <c r="D846">
        <v>9026</v>
      </c>
      <c r="E846" s="1">
        <f>IF(C846=1,VLOOKUP(B846,balance!$AU:$AZ,2,FALSE),IF(C846=2,VLOOKUP(B846,balance!$AU:$AZ,3,FALSE),IF(C846=3,VLOOKUP(B846,balance!$AU:$AZ,4,FALSE),IF(C846=4,VLOOKUP(B846,balance!$AU:$AZ,5,FALSE),IF(C846=5,VLOOKUP(B846-1,balance!$AU:$AZ,6,FALSE),0)))))</f>
        <v>62400</v>
      </c>
      <c r="F846">
        <v>53</v>
      </c>
      <c r="G846">
        <f>IF(C846=1,VLOOKUP(FoxFire!B846,balance!$U:$Z,2,FALSE),IF(C846=2,VLOOKUP(B846,balance!$U:$Z,3,FALSE),IF(C846=3,VLOOKUP(B846,balance!$U:$Z,4,FALSE),IF(C846=4,VLOOKUP(B846,balance!$U:$Z,5,FALSE),IF(C846=5,VLOOKUP(B846-1,balance!$U:$Z,6,FALSE),0)))))/100</f>
        <v>323.37289999999996</v>
      </c>
      <c r="H846">
        <v>2</v>
      </c>
      <c r="I846" s="1">
        <f>IF(C846=1,VLOOKUP(FoxFire!B846,balance!$AF:$AJ,2,FALSE),IF(C846=2,VLOOKUP(B846,balance!$AF:$AJ,3,FALSE),IF(C846=3,VLOOKUP(B846,balance!$AF:$AJ,4,FALSE),IF(C846=4,VLOOKUP(B846,balance!$AF:$AJ,5,FALSE),IF(C846=5,VLOOKUP(B846,balance!$AF:$AK,6,FALSE),0)))))*1000000000000</f>
        <v>7260000000000</v>
      </c>
      <c r="J846">
        <f>VLOOKUP(B846,balance!AU:BD,10,FALSE)</f>
        <v>5367800</v>
      </c>
    </row>
    <row r="847" spans="1:10" x14ac:dyDescent="0.3">
      <c r="A847">
        <v>845</v>
      </c>
      <c r="B847">
        <f t="shared" si="27"/>
        <v>170</v>
      </c>
      <c r="C847">
        <f t="shared" si="26"/>
        <v>1</v>
      </c>
      <c r="D847">
        <v>9026</v>
      </c>
      <c r="E847" s="1">
        <f>IF(C847=1,VLOOKUP(B847,balance!$AU:$AZ,2,FALSE),IF(C847=2,VLOOKUP(B847,balance!$AU:$AZ,3,FALSE),IF(C847=3,VLOOKUP(B847,balance!$AU:$AZ,4,FALSE),IF(C847=4,VLOOKUP(B847,balance!$AU:$AZ,5,FALSE),IF(C847=5,VLOOKUP(B847-1,balance!$AU:$AZ,6,FALSE),0)))))</f>
        <v>4000</v>
      </c>
      <c r="F847">
        <v>53</v>
      </c>
      <c r="G847">
        <f>IF(C847=1,VLOOKUP(FoxFire!B847,balance!$U:$Z,2,FALSE),IF(C847=2,VLOOKUP(B847,balance!$U:$Z,3,FALSE),IF(C847=3,VLOOKUP(B847,balance!$U:$Z,4,FALSE),IF(C847=4,VLOOKUP(B847,balance!$U:$Z,5,FALSE),IF(C847=5,VLOOKUP(B847-1,balance!$U:$Z,6,FALSE),0)))))/100</f>
        <v>2.6900000000000001E-3</v>
      </c>
      <c r="H847">
        <v>2</v>
      </c>
      <c r="I847" s="1">
        <f>IF(C847=1,VLOOKUP(FoxFire!B847,balance!$AF:$AJ,2,FALSE),IF(C847=2,VLOOKUP(B847,balance!$AF:$AJ,3,FALSE),IF(C847=3,VLOOKUP(B847,balance!$AF:$AJ,4,FALSE),IF(C847=4,VLOOKUP(B847,balance!$AF:$AJ,5,FALSE),IF(C847=5,VLOOKUP(B847,balance!$AF:$AK,6,FALSE),0)))))*1000000000000</f>
        <v>1815000000000</v>
      </c>
      <c r="J847">
        <f>VLOOKUP(B847,balance!AU:BD,10,FALSE)</f>
        <v>5367800</v>
      </c>
    </row>
    <row r="848" spans="1:10" x14ac:dyDescent="0.3">
      <c r="A848">
        <v>846</v>
      </c>
      <c r="B848">
        <f t="shared" si="27"/>
        <v>170</v>
      </c>
      <c r="C848">
        <f t="shared" si="26"/>
        <v>2</v>
      </c>
      <c r="D848">
        <v>9026</v>
      </c>
      <c r="E848" s="1">
        <f>IF(C848=1,VLOOKUP(B848,balance!$AU:$AZ,2,FALSE),IF(C848=2,VLOOKUP(B848,balance!$AU:$AZ,3,FALSE),IF(C848=3,VLOOKUP(B848,balance!$AU:$AZ,4,FALSE),IF(C848=4,VLOOKUP(B848,balance!$AU:$AZ,5,FALSE),IF(C848=5,VLOOKUP(B848-1,balance!$AU:$AZ,6,FALSE),0)))))</f>
        <v>4000</v>
      </c>
      <c r="F848">
        <v>53</v>
      </c>
      <c r="G848">
        <f>IF(C848=1,VLOOKUP(FoxFire!B848,balance!$U:$Z,2,FALSE),IF(C848=2,VLOOKUP(B848,balance!$U:$Z,3,FALSE),IF(C848=3,VLOOKUP(B848,balance!$U:$Z,4,FALSE),IF(C848=4,VLOOKUP(B848,balance!$U:$Z,5,FALSE),IF(C848=5,VLOOKUP(B848-1,balance!$U:$Z,6,FALSE),0)))))/100</f>
        <v>2.6900000000000001E-3</v>
      </c>
      <c r="H848">
        <v>2</v>
      </c>
      <c r="I848" s="1">
        <f>IF(C848=1,VLOOKUP(FoxFire!B848,balance!$AF:$AJ,2,FALSE),IF(C848=2,VLOOKUP(B848,balance!$AF:$AJ,3,FALSE),IF(C848=3,VLOOKUP(B848,balance!$AF:$AJ,4,FALSE),IF(C848=4,VLOOKUP(B848,balance!$AF:$AJ,5,FALSE),IF(C848=5,VLOOKUP(B848,balance!$AF:$AK,6,FALSE),0)))))*1000000000000</f>
        <v>1815000000000</v>
      </c>
      <c r="J848">
        <f>VLOOKUP(B848,balance!AU:BD,10,FALSE)</f>
        <v>5367800</v>
      </c>
    </row>
    <row r="849" spans="1:10" x14ac:dyDescent="0.3">
      <c r="A849">
        <v>847</v>
      </c>
      <c r="B849">
        <f t="shared" si="27"/>
        <v>170</v>
      </c>
      <c r="C849">
        <f t="shared" si="26"/>
        <v>3</v>
      </c>
      <c r="D849">
        <v>9026</v>
      </c>
      <c r="E849" s="1">
        <f>IF(C849=1,VLOOKUP(B849,balance!$AU:$AZ,2,FALSE),IF(C849=2,VLOOKUP(B849,balance!$AU:$AZ,3,FALSE),IF(C849=3,VLOOKUP(B849,balance!$AU:$AZ,4,FALSE),IF(C849=4,VLOOKUP(B849,balance!$AU:$AZ,5,FALSE),IF(C849=5,VLOOKUP(B849-1,balance!$AU:$AZ,6,FALSE),0)))))</f>
        <v>4000</v>
      </c>
      <c r="F849">
        <v>53</v>
      </c>
      <c r="G849">
        <f>IF(C849=1,VLOOKUP(FoxFire!B849,balance!$U:$Z,2,FALSE),IF(C849=2,VLOOKUP(B849,balance!$U:$Z,3,FALSE),IF(C849=3,VLOOKUP(B849,balance!$U:$Z,4,FALSE),IF(C849=4,VLOOKUP(B849,balance!$U:$Z,5,FALSE),IF(C849=5,VLOOKUP(B849-1,balance!$U:$Z,6,FALSE),0)))))/100</f>
        <v>2.6900000000000001E-3</v>
      </c>
      <c r="H849">
        <v>2</v>
      </c>
      <c r="I849" s="1">
        <f>IF(C849=1,VLOOKUP(FoxFire!B849,balance!$AF:$AJ,2,FALSE),IF(C849=2,VLOOKUP(B849,balance!$AF:$AJ,3,FALSE),IF(C849=3,VLOOKUP(B849,balance!$AF:$AJ,4,FALSE),IF(C849=4,VLOOKUP(B849,balance!$AF:$AJ,5,FALSE),IF(C849=5,VLOOKUP(B849,balance!$AF:$AK,6,FALSE),0)))))*1000000000000</f>
        <v>1815000000000</v>
      </c>
      <c r="J849">
        <f>VLOOKUP(B849,balance!AU:BD,10,FALSE)</f>
        <v>5367800</v>
      </c>
    </row>
    <row r="850" spans="1:10" x14ac:dyDescent="0.3">
      <c r="A850">
        <v>848</v>
      </c>
      <c r="B850">
        <f t="shared" si="27"/>
        <v>170</v>
      </c>
      <c r="C850">
        <f t="shared" si="26"/>
        <v>4</v>
      </c>
      <c r="D850">
        <v>9026</v>
      </c>
      <c r="E850" s="1">
        <f>IF(C850=1,VLOOKUP(B850,balance!$AU:$AZ,2,FALSE),IF(C850=2,VLOOKUP(B850,balance!$AU:$AZ,3,FALSE),IF(C850=3,VLOOKUP(B850,balance!$AU:$AZ,4,FALSE),IF(C850=4,VLOOKUP(B850,balance!$AU:$AZ,5,FALSE),IF(C850=5,VLOOKUP(B850-1,balance!$AU:$AZ,6,FALSE),0)))))</f>
        <v>4000</v>
      </c>
      <c r="F850">
        <v>53</v>
      </c>
      <c r="G850">
        <f>IF(C850=1,VLOOKUP(FoxFire!B850,balance!$U:$Z,2,FALSE),IF(C850=2,VLOOKUP(B850,balance!$U:$Z,3,FALSE),IF(C850=3,VLOOKUP(B850,balance!$U:$Z,4,FALSE),IF(C850=4,VLOOKUP(B850,balance!$U:$Z,5,FALSE),IF(C850=5,VLOOKUP(B850-1,balance!$U:$Z,6,FALSE),0)))))/100</f>
        <v>2.6900000000000001E-3</v>
      </c>
      <c r="H850">
        <v>2</v>
      </c>
      <c r="I850" s="1">
        <f>IF(C850=1,VLOOKUP(FoxFire!B850,balance!$AF:$AJ,2,FALSE),IF(C850=2,VLOOKUP(B850,balance!$AF:$AJ,3,FALSE),IF(C850=3,VLOOKUP(B850,balance!$AF:$AJ,4,FALSE),IF(C850=4,VLOOKUP(B850,balance!$AF:$AJ,5,FALSE),IF(C850=5,VLOOKUP(B850,balance!$AF:$AK,6,FALSE),0)))))*1000000000000</f>
        <v>1815000000000</v>
      </c>
      <c r="J850">
        <f>VLOOKUP(B850,balance!AU:BD,10,FALSE)</f>
        <v>5367800</v>
      </c>
    </row>
    <row r="851" spans="1:10" x14ac:dyDescent="0.3">
      <c r="A851">
        <v>849</v>
      </c>
      <c r="B851">
        <f t="shared" si="27"/>
        <v>171</v>
      </c>
      <c r="C851">
        <f t="shared" si="26"/>
        <v>5</v>
      </c>
      <c r="D851">
        <v>9026</v>
      </c>
      <c r="E851" s="1">
        <f>IF(C851=1,VLOOKUP(B851,balance!$AU:$AZ,2,FALSE),IF(C851=2,VLOOKUP(B851,balance!$AU:$AZ,3,FALSE),IF(C851=3,VLOOKUP(B851,balance!$AU:$AZ,4,FALSE),IF(C851=4,VLOOKUP(B851,balance!$AU:$AZ,5,FALSE),IF(C851=5,VLOOKUP(B851-1,balance!$AU:$AZ,6,FALSE),0)))))</f>
        <v>62400</v>
      </c>
      <c r="F851">
        <v>53</v>
      </c>
      <c r="G851">
        <f>IF(C851=1,VLOOKUP(FoxFire!B851,balance!$U:$Z,2,FALSE),IF(C851=2,VLOOKUP(B851,balance!$U:$Z,3,FALSE),IF(C851=3,VLOOKUP(B851,balance!$U:$Z,4,FALSE),IF(C851=4,VLOOKUP(B851,balance!$U:$Z,5,FALSE),IF(C851=5,VLOOKUP(B851-1,balance!$U:$Z,6,FALSE),0)))))/100</f>
        <v>331.0711</v>
      </c>
      <c r="H851">
        <v>2</v>
      </c>
      <c r="I851" s="1">
        <f>IF(C851=1,VLOOKUP(FoxFire!B851,balance!$AF:$AJ,2,FALSE),IF(C851=2,VLOOKUP(B851,balance!$AF:$AJ,3,FALSE),IF(C851=3,VLOOKUP(B851,balance!$AF:$AJ,4,FALSE),IF(C851=4,VLOOKUP(B851,balance!$AF:$AJ,5,FALSE),IF(C851=5,VLOOKUP(B851,balance!$AF:$AK,6,FALSE),0)))))*1000000000000</f>
        <v>7320000000000</v>
      </c>
      <c r="J851">
        <f>VLOOKUP(B851,balance!AU:BD,10,FALSE)</f>
        <v>5455100</v>
      </c>
    </row>
    <row r="852" spans="1:10" x14ac:dyDescent="0.3">
      <c r="A852">
        <v>850</v>
      </c>
      <c r="B852">
        <f t="shared" si="27"/>
        <v>171</v>
      </c>
      <c r="C852">
        <f t="shared" si="26"/>
        <v>1</v>
      </c>
      <c r="D852">
        <v>9026</v>
      </c>
      <c r="E852" s="1">
        <f>IF(C852=1,VLOOKUP(B852,balance!$AU:$AZ,2,FALSE),IF(C852=2,VLOOKUP(B852,balance!$AU:$AZ,3,FALSE),IF(C852=3,VLOOKUP(B852,balance!$AU:$AZ,4,FALSE),IF(C852=4,VLOOKUP(B852,balance!$AU:$AZ,5,FALSE),IF(C852=5,VLOOKUP(B852-1,balance!$AU:$AZ,6,FALSE),0)))))</f>
        <v>4500</v>
      </c>
      <c r="F852">
        <v>53</v>
      </c>
      <c r="G852">
        <f>IF(C852=1,VLOOKUP(FoxFire!B852,balance!$U:$Z,2,FALSE),IF(C852=2,VLOOKUP(B852,balance!$U:$Z,3,FALSE),IF(C852=3,VLOOKUP(B852,balance!$U:$Z,4,FALSE),IF(C852=4,VLOOKUP(B852,balance!$U:$Z,5,FALSE),IF(C852=5,VLOOKUP(B852-1,balance!$U:$Z,6,FALSE),0)))))/100</f>
        <v>2.7000000000000001E-3</v>
      </c>
      <c r="H852">
        <v>2</v>
      </c>
      <c r="I852" s="1">
        <f>IF(C852=1,VLOOKUP(FoxFire!B852,balance!$AF:$AJ,2,FALSE),IF(C852=2,VLOOKUP(B852,balance!$AF:$AJ,3,FALSE),IF(C852=3,VLOOKUP(B852,balance!$AF:$AJ,4,FALSE),IF(C852=4,VLOOKUP(B852,balance!$AF:$AJ,5,FALSE),IF(C852=5,VLOOKUP(B852,balance!$AF:$AK,6,FALSE),0)))))*1000000000000</f>
        <v>1830000000000</v>
      </c>
      <c r="J852">
        <f>VLOOKUP(B852,balance!AU:BD,10,FALSE)</f>
        <v>5455100</v>
      </c>
    </row>
    <row r="853" spans="1:10" x14ac:dyDescent="0.3">
      <c r="A853">
        <v>851</v>
      </c>
      <c r="B853">
        <f t="shared" si="27"/>
        <v>171</v>
      </c>
      <c r="C853">
        <f t="shared" si="26"/>
        <v>2</v>
      </c>
      <c r="D853">
        <v>9026</v>
      </c>
      <c r="E853" s="1">
        <f>IF(C853=1,VLOOKUP(B853,balance!$AU:$AZ,2,FALSE),IF(C853=2,VLOOKUP(B853,balance!$AU:$AZ,3,FALSE),IF(C853=3,VLOOKUP(B853,balance!$AU:$AZ,4,FALSE),IF(C853=4,VLOOKUP(B853,balance!$AU:$AZ,5,FALSE),IF(C853=5,VLOOKUP(B853-1,balance!$AU:$AZ,6,FALSE),0)))))</f>
        <v>4500</v>
      </c>
      <c r="F853">
        <v>53</v>
      </c>
      <c r="G853">
        <f>IF(C853=1,VLOOKUP(FoxFire!B853,balance!$U:$Z,2,FALSE),IF(C853=2,VLOOKUP(B853,balance!$U:$Z,3,FALSE),IF(C853=3,VLOOKUP(B853,balance!$U:$Z,4,FALSE),IF(C853=4,VLOOKUP(B853,balance!$U:$Z,5,FALSE),IF(C853=5,VLOOKUP(B853-1,balance!$U:$Z,6,FALSE),0)))))/100</f>
        <v>2.7000000000000001E-3</v>
      </c>
      <c r="H853">
        <v>2</v>
      </c>
      <c r="I853" s="1">
        <f>IF(C853=1,VLOOKUP(FoxFire!B853,balance!$AF:$AJ,2,FALSE),IF(C853=2,VLOOKUP(B853,balance!$AF:$AJ,3,FALSE),IF(C853=3,VLOOKUP(B853,balance!$AF:$AJ,4,FALSE),IF(C853=4,VLOOKUP(B853,balance!$AF:$AJ,5,FALSE),IF(C853=5,VLOOKUP(B853,balance!$AF:$AK,6,FALSE),0)))))*1000000000000</f>
        <v>1830000000000</v>
      </c>
      <c r="J853">
        <f>VLOOKUP(B853,balance!AU:BD,10,FALSE)</f>
        <v>5455100</v>
      </c>
    </row>
    <row r="854" spans="1:10" x14ac:dyDescent="0.3">
      <c r="A854">
        <v>852</v>
      </c>
      <c r="B854">
        <f t="shared" si="27"/>
        <v>171</v>
      </c>
      <c r="C854">
        <f t="shared" si="26"/>
        <v>3</v>
      </c>
      <c r="D854">
        <v>9026</v>
      </c>
      <c r="E854" s="1">
        <f>IF(C854=1,VLOOKUP(B854,balance!$AU:$AZ,2,FALSE),IF(C854=2,VLOOKUP(B854,balance!$AU:$AZ,3,FALSE),IF(C854=3,VLOOKUP(B854,balance!$AU:$AZ,4,FALSE),IF(C854=4,VLOOKUP(B854,balance!$AU:$AZ,5,FALSE),IF(C854=5,VLOOKUP(B854-1,balance!$AU:$AZ,6,FALSE),0)))))</f>
        <v>4500</v>
      </c>
      <c r="F854">
        <v>53</v>
      </c>
      <c r="G854">
        <f>IF(C854=1,VLOOKUP(FoxFire!B854,balance!$U:$Z,2,FALSE),IF(C854=2,VLOOKUP(B854,balance!$U:$Z,3,FALSE),IF(C854=3,VLOOKUP(B854,balance!$U:$Z,4,FALSE),IF(C854=4,VLOOKUP(B854,balance!$U:$Z,5,FALSE),IF(C854=5,VLOOKUP(B854-1,balance!$U:$Z,6,FALSE),0)))))/100</f>
        <v>2.7000000000000001E-3</v>
      </c>
      <c r="H854">
        <v>2</v>
      </c>
      <c r="I854" s="1">
        <f>IF(C854=1,VLOOKUP(FoxFire!B854,balance!$AF:$AJ,2,FALSE),IF(C854=2,VLOOKUP(B854,balance!$AF:$AJ,3,FALSE),IF(C854=3,VLOOKUP(B854,balance!$AF:$AJ,4,FALSE),IF(C854=4,VLOOKUP(B854,balance!$AF:$AJ,5,FALSE),IF(C854=5,VLOOKUP(B854,balance!$AF:$AK,6,FALSE),0)))))*1000000000000</f>
        <v>1830000000000</v>
      </c>
      <c r="J854">
        <f>VLOOKUP(B854,balance!AU:BD,10,FALSE)</f>
        <v>5455100</v>
      </c>
    </row>
    <row r="855" spans="1:10" x14ac:dyDescent="0.3">
      <c r="A855">
        <v>853</v>
      </c>
      <c r="B855">
        <f t="shared" si="27"/>
        <v>171</v>
      </c>
      <c r="C855">
        <f t="shared" si="26"/>
        <v>4</v>
      </c>
      <c r="D855">
        <v>9026</v>
      </c>
      <c r="E855" s="1">
        <f>IF(C855=1,VLOOKUP(B855,balance!$AU:$AZ,2,FALSE),IF(C855=2,VLOOKUP(B855,balance!$AU:$AZ,3,FALSE),IF(C855=3,VLOOKUP(B855,balance!$AU:$AZ,4,FALSE),IF(C855=4,VLOOKUP(B855,balance!$AU:$AZ,5,FALSE),IF(C855=5,VLOOKUP(B855-1,balance!$AU:$AZ,6,FALSE),0)))))</f>
        <v>4500</v>
      </c>
      <c r="F855">
        <v>53</v>
      </c>
      <c r="G855">
        <f>IF(C855=1,VLOOKUP(FoxFire!B855,balance!$U:$Z,2,FALSE),IF(C855=2,VLOOKUP(B855,balance!$U:$Z,3,FALSE),IF(C855=3,VLOOKUP(B855,balance!$U:$Z,4,FALSE),IF(C855=4,VLOOKUP(B855,balance!$U:$Z,5,FALSE),IF(C855=5,VLOOKUP(B855-1,balance!$U:$Z,6,FALSE),0)))))/100</f>
        <v>2.7000000000000001E-3</v>
      </c>
      <c r="H855">
        <v>2</v>
      </c>
      <c r="I855" s="1">
        <f>IF(C855=1,VLOOKUP(FoxFire!B855,balance!$AF:$AJ,2,FALSE),IF(C855=2,VLOOKUP(B855,balance!$AF:$AJ,3,FALSE),IF(C855=3,VLOOKUP(B855,balance!$AF:$AJ,4,FALSE),IF(C855=4,VLOOKUP(B855,balance!$AF:$AJ,5,FALSE),IF(C855=5,VLOOKUP(B855,balance!$AF:$AK,6,FALSE),0)))))*1000000000000</f>
        <v>1830000000000</v>
      </c>
      <c r="J855">
        <f>VLOOKUP(B855,balance!AU:BD,10,FALSE)</f>
        <v>5455100</v>
      </c>
    </row>
    <row r="856" spans="1:10" x14ac:dyDescent="0.3">
      <c r="A856">
        <v>854</v>
      </c>
      <c r="B856">
        <f t="shared" si="27"/>
        <v>172</v>
      </c>
      <c r="C856">
        <f t="shared" si="26"/>
        <v>5</v>
      </c>
      <c r="D856">
        <v>9026</v>
      </c>
      <c r="E856" s="1">
        <f>IF(C856=1,VLOOKUP(B856,balance!$AU:$AZ,2,FALSE),IF(C856=2,VLOOKUP(B856,balance!$AU:$AZ,3,FALSE),IF(C856=3,VLOOKUP(B856,balance!$AU:$AZ,4,FALSE),IF(C856=4,VLOOKUP(B856,balance!$AU:$AZ,5,FALSE),IF(C856=5,VLOOKUP(B856-1,balance!$AU:$AZ,6,FALSE),0)))))</f>
        <v>70200</v>
      </c>
      <c r="F856">
        <v>53</v>
      </c>
      <c r="G856">
        <f>IF(C856=1,VLOOKUP(FoxFire!B856,balance!$U:$Z,2,FALSE),IF(C856=2,VLOOKUP(B856,balance!$U:$Z,3,FALSE),IF(C856=3,VLOOKUP(B856,balance!$U:$Z,4,FALSE),IF(C856=4,VLOOKUP(B856,balance!$U:$Z,5,FALSE),IF(C856=5,VLOOKUP(B856-1,balance!$U:$Z,6,FALSE),0)))))/100</f>
        <v>338.9479</v>
      </c>
      <c r="H856">
        <v>2</v>
      </c>
      <c r="I856" s="1">
        <f>IF(C856=1,VLOOKUP(FoxFire!B856,balance!$AF:$AJ,2,FALSE),IF(C856=2,VLOOKUP(B856,balance!$AF:$AJ,3,FALSE),IF(C856=3,VLOOKUP(B856,balance!$AF:$AJ,4,FALSE),IF(C856=4,VLOOKUP(B856,balance!$AF:$AJ,5,FALSE),IF(C856=5,VLOOKUP(B856,balance!$AF:$AK,6,FALSE),0)))))*1000000000000</f>
        <v>7380000000000</v>
      </c>
      <c r="J856">
        <f>VLOOKUP(B856,balance!AU:BD,10,FALSE)</f>
        <v>5544280</v>
      </c>
    </row>
    <row r="857" spans="1:10" x14ac:dyDescent="0.3">
      <c r="A857">
        <v>855</v>
      </c>
      <c r="B857">
        <f t="shared" si="27"/>
        <v>172</v>
      </c>
      <c r="C857">
        <f t="shared" si="26"/>
        <v>1</v>
      </c>
      <c r="D857">
        <v>9026</v>
      </c>
      <c r="E857" s="1">
        <f>IF(C857=1,VLOOKUP(B857,balance!$AU:$AZ,2,FALSE),IF(C857=2,VLOOKUP(B857,balance!$AU:$AZ,3,FALSE),IF(C857=3,VLOOKUP(B857,balance!$AU:$AZ,4,FALSE),IF(C857=4,VLOOKUP(B857,balance!$AU:$AZ,5,FALSE),IF(C857=5,VLOOKUP(B857-1,balance!$AU:$AZ,6,FALSE),0)))))</f>
        <v>4500</v>
      </c>
      <c r="F857">
        <v>53</v>
      </c>
      <c r="G857">
        <f>IF(C857=1,VLOOKUP(FoxFire!B857,balance!$U:$Z,2,FALSE),IF(C857=2,VLOOKUP(B857,balance!$U:$Z,3,FALSE),IF(C857=3,VLOOKUP(B857,balance!$U:$Z,4,FALSE),IF(C857=4,VLOOKUP(B857,balance!$U:$Z,5,FALSE),IF(C857=5,VLOOKUP(B857-1,balance!$U:$Z,6,FALSE),0)))))/100</f>
        <v>2.7100000000000002E-3</v>
      </c>
      <c r="H857">
        <v>2</v>
      </c>
      <c r="I857" s="1">
        <f>IF(C857=1,VLOOKUP(FoxFire!B857,balance!$AF:$AJ,2,FALSE),IF(C857=2,VLOOKUP(B857,balance!$AF:$AJ,3,FALSE),IF(C857=3,VLOOKUP(B857,balance!$AF:$AJ,4,FALSE),IF(C857=4,VLOOKUP(B857,balance!$AF:$AJ,5,FALSE),IF(C857=5,VLOOKUP(B857,balance!$AF:$AK,6,FALSE),0)))))*1000000000000</f>
        <v>1845000000000</v>
      </c>
      <c r="J857">
        <f>VLOOKUP(B857,balance!AU:BD,10,FALSE)</f>
        <v>5544280</v>
      </c>
    </row>
    <row r="858" spans="1:10" x14ac:dyDescent="0.3">
      <c r="A858">
        <v>856</v>
      </c>
      <c r="B858">
        <f t="shared" si="27"/>
        <v>172</v>
      </c>
      <c r="C858">
        <f t="shared" si="26"/>
        <v>2</v>
      </c>
      <c r="D858">
        <v>9026</v>
      </c>
      <c r="E858" s="1">
        <f>IF(C858=1,VLOOKUP(B858,balance!$AU:$AZ,2,FALSE),IF(C858=2,VLOOKUP(B858,balance!$AU:$AZ,3,FALSE),IF(C858=3,VLOOKUP(B858,balance!$AU:$AZ,4,FALSE),IF(C858=4,VLOOKUP(B858,balance!$AU:$AZ,5,FALSE),IF(C858=5,VLOOKUP(B858-1,balance!$AU:$AZ,6,FALSE),0)))))</f>
        <v>4500</v>
      </c>
      <c r="F858">
        <v>53</v>
      </c>
      <c r="G858">
        <f>IF(C858=1,VLOOKUP(FoxFire!B858,balance!$U:$Z,2,FALSE),IF(C858=2,VLOOKUP(B858,balance!$U:$Z,3,FALSE),IF(C858=3,VLOOKUP(B858,balance!$U:$Z,4,FALSE),IF(C858=4,VLOOKUP(B858,balance!$U:$Z,5,FALSE),IF(C858=5,VLOOKUP(B858-1,balance!$U:$Z,6,FALSE),0)))))/100</f>
        <v>2.7100000000000002E-3</v>
      </c>
      <c r="H858">
        <v>2</v>
      </c>
      <c r="I858" s="1">
        <f>IF(C858=1,VLOOKUP(FoxFire!B858,balance!$AF:$AJ,2,FALSE),IF(C858=2,VLOOKUP(B858,balance!$AF:$AJ,3,FALSE),IF(C858=3,VLOOKUP(B858,balance!$AF:$AJ,4,FALSE),IF(C858=4,VLOOKUP(B858,balance!$AF:$AJ,5,FALSE),IF(C858=5,VLOOKUP(B858,balance!$AF:$AK,6,FALSE),0)))))*1000000000000</f>
        <v>1845000000000</v>
      </c>
      <c r="J858">
        <f>VLOOKUP(B858,balance!AU:BD,10,FALSE)</f>
        <v>5544280</v>
      </c>
    </row>
    <row r="859" spans="1:10" x14ac:dyDescent="0.3">
      <c r="A859">
        <v>857</v>
      </c>
      <c r="B859">
        <f t="shared" si="27"/>
        <v>172</v>
      </c>
      <c r="C859">
        <f t="shared" si="26"/>
        <v>3</v>
      </c>
      <c r="D859">
        <v>9026</v>
      </c>
      <c r="E859" s="1">
        <f>IF(C859=1,VLOOKUP(B859,balance!$AU:$AZ,2,FALSE),IF(C859=2,VLOOKUP(B859,balance!$AU:$AZ,3,FALSE),IF(C859=3,VLOOKUP(B859,balance!$AU:$AZ,4,FALSE),IF(C859=4,VLOOKUP(B859,balance!$AU:$AZ,5,FALSE),IF(C859=5,VLOOKUP(B859-1,balance!$AU:$AZ,6,FALSE),0)))))</f>
        <v>4500</v>
      </c>
      <c r="F859">
        <v>53</v>
      </c>
      <c r="G859">
        <f>IF(C859=1,VLOOKUP(FoxFire!B859,balance!$U:$Z,2,FALSE),IF(C859=2,VLOOKUP(B859,balance!$U:$Z,3,FALSE),IF(C859=3,VLOOKUP(B859,balance!$U:$Z,4,FALSE),IF(C859=4,VLOOKUP(B859,balance!$U:$Z,5,FALSE),IF(C859=5,VLOOKUP(B859-1,balance!$U:$Z,6,FALSE),0)))))/100</f>
        <v>2.7100000000000002E-3</v>
      </c>
      <c r="H859">
        <v>2</v>
      </c>
      <c r="I859" s="1">
        <f>IF(C859=1,VLOOKUP(FoxFire!B859,balance!$AF:$AJ,2,FALSE),IF(C859=2,VLOOKUP(B859,balance!$AF:$AJ,3,FALSE),IF(C859=3,VLOOKUP(B859,balance!$AF:$AJ,4,FALSE),IF(C859=4,VLOOKUP(B859,balance!$AF:$AJ,5,FALSE),IF(C859=5,VLOOKUP(B859,balance!$AF:$AK,6,FALSE),0)))))*1000000000000</f>
        <v>1845000000000</v>
      </c>
      <c r="J859">
        <f>VLOOKUP(B859,balance!AU:BD,10,FALSE)</f>
        <v>5544280</v>
      </c>
    </row>
    <row r="860" spans="1:10" x14ac:dyDescent="0.3">
      <c r="A860">
        <v>858</v>
      </c>
      <c r="B860">
        <f t="shared" si="27"/>
        <v>172</v>
      </c>
      <c r="C860">
        <f t="shared" si="26"/>
        <v>4</v>
      </c>
      <c r="D860">
        <v>9026</v>
      </c>
      <c r="E860" s="1">
        <f>IF(C860=1,VLOOKUP(B860,balance!$AU:$AZ,2,FALSE),IF(C860=2,VLOOKUP(B860,balance!$AU:$AZ,3,FALSE),IF(C860=3,VLOOKUP(B860,balance!$AU:$AZ,4,FALSE),IF(C860=4,VLOOKUP(B860,balance!$AU:$AZ,5,FALSE),IF(C860=5,VLOOKUP(B860-1,balance!$AU:$AZ,6,FALSE),0)))))</f>
        <v>4500</v>
      </c>
      <c r="F860">
        <v>53</v>
      </c>
      <c r="G860">
        <f>IF(C860=1,VLOOKUP(FoxFire!B860,balance!$U:$Z,2,FALSE),IF(C860=2,VLOOKUP(B860,balance!$U:$Z,3,FALSE),IF(C860=3,VLOOKUP(B860,balance!$U:$Z,4,FALSE),IF(C860=4,VLOOKUP(B860,balance!$U:$Z,5,FALSE),IF(C860=5,VLOOKUP(B860-1,balance!$U:$Z,6,FALSE),0)))))/100</f>
        <v>2.7100000000000002E-3</v>
      </c>
      <c r="H860">
        <v>2</v>
      </c>
      <c r="I860" s="1">
        <f>IF(C860=1,VLOOKUP(FoxFire!B860,balance!$AF:$AJ,2,FALSE),IF(C860=2,VLOOKUP(B860,balance!$AF:$AJ,3,FALSE),IF(C860=3,VLOOKUP(B860,balance!$AF:$AJ,4,FALSE),IF(C860=4,VLOOKUP(B860,balance!$AF:$AJ,5,FALSE),IF(C860=5,VLOOKUP(B860,balance!$AF:$AK,6,FALSE),0)))))*1000000000000</f>
        <v>1845000000000</v>
      </c>
      <c r="J860">
        <f>VLOOKUP(B860,balance!AU:BD,10,FALSE)</f>
        <v>5544280</v>
      </c>
    </row>
    <row r="861" spans="1:10" x14ac:dyDescent="0.3">
      <c r="A861">
        <v>859</v>
      </c>
      <c r="B861">
        <f t="shared" si="27"/>
        <v>173</v>
      </c>
      <c r="C861">
        <f t="shared" si="26"/>
        <v>5</v>
      </c>
      <c r="D861">
        <v>9026</v>
      </c>
      <c r="E861" s="1">
        <f>IF(C861=1,VLOOKUP(B861,balance!$AU:$AZ,2,FALSE),IF(C861=2,VLOOKUP(B861,balance!$AU:$AZ,3,FALSE),IF(C861=3,VLOOKUP(B861,balance!$AU:$AZ,4,FALSE),IF(C861=4,VLOOKUP(B861,balance!$AU:$AZ,5,FALSE),IF(C861=5,VLOOKUP(B861-1,balance!$AU:$AZ,6,FALSE),0)))))</f>
        <v>70200</v>
      </c>
      <c r="F861">
        <v>53</v>
      </c>
      <c r="G861">
        <f>IF(C861=1,VLOOKUP(FoxFire!B861,balance!$U:$Z,2,FALSE),IF(C861=2,VLOOKUP(B861,balance!$U:$Z,3,FALSE),IF(C861=3,VLOOKUP(B861,balance!$U:$Z,4,FALSE),IF(C861=4,VLOOKUP(B861,balance!$U:$Z,5,FALSE),IF(C861=5,VLOOKUP(B861-1,balance!$U:$Z,6,FALSE),0)))))/100</f>
        <v>347.00730000000004</v>
      </c>
      <c r="H861">
        <v>2</v>
      </c>
      <c r="I861" s="1">
        <f>IF(C861=1,VLOOKUP(FoxFire!B861,balance!$AF:$AJ,2,FALSE),IF(C861=2,VLOOKUP(B861,balance!$AF:$AJ,3,FALSE),IF(C861=3,VLOOKUP(B861,balance!$AF:$AJ,4,FALSE),IF(C861=4,VLOOKUP(B861,balance!$AF:$AJ,5,FALSE),IF(C861=5,VLOOKUP(B861,balance!$AF:$AK,6,FALSE),0)))))*1000000000000</f>
        <v>7440000000000</v>
      </c>
      <c r="J861">
        <f>VLOOKUP(B861,balance!AU:BD,10,FALSE)</f>
        <v>5635350</v>
      </c>
    </row>
    <row r="862" spans="1:10" x14ac:dyDescent="0.3">
      <c r="A862">
        <v>860</v>
      </c>
      <c r="B862">
        <f t="shared" si="27"/>
        <v>173</v>
      </c>
      <c r="C862">
        <f t="shared" si="26"/>
        <v>1</v>
      </c>
      <c r="D862">
        <v>9026</v>
      </c>
      <c r="E862" s="1">
        <f>IF(C862=1,VLOOKUP(B862,balance!$AU:$AZ,2,FALSE),IF(C862=2,VLOOKUP(B862,balance!$AU:$AZ,3,FALSE),IF(C862=3,VLOOKUP(B862,balance!$AU:$AZ,4,FALSE),IF(C862=4,VLOOKUP(B862,balance!$AU:$AZ,5,FALSE),IF(C862=5,VLOOKUP(B862-1,balance!$AU:$AZ,6,FALSE),0)))))</f>
        <v>4500</v>
      </c>
      <c r="F862">
        <v>53</v>
      </c>
      <c r="G862">
        <f>IF(C862=1,VLOOKUP(FoxFire!B862,balance!$U:$Z,2,FALSE),IF(C862=2,VLOOKUP(B862,balance!$U:$Z,3,FALSE),IF(C862=3,VLOOKUP(B862,balance!$U:$Z,4,FALSE),IF(C862=4,VLOOKUP(B862,balance!$U:$Z,5,FALSE),IF(C862=5,VLOOKUP(B862-1,balance!$U:$Z,6,FALSE),0)))))/100</f>
        <v>2.7200000000000002E-3</v>
      </c>
      <c r="H862">
        <v>2</v>
      </c>
      <c r="I862" s="1">
        <f>IF(C862=1,VLOOKUP(FoxFire!B862,balance!$AF:$AJ,2,FALSE),IF(C862=2,VLOOKUP(B862,balance!$AF:$AJ,3,FALSE),IF(C862=3,VLOOKUP(B862,balance!$AF:$AJ,4,FALSE),IF(C862=4,VLOOKUP(B862,balance!$AF:$AJ,5,FALSE),IF(C862=5,VLOOKUP(B862,balance!$AF:$AK,6,FALSE),0)))))*1000000000000</f>
        <v>1860000000000</v>
      </c>
      <c r="J862">
        <f>VLOOKUP(B862,balance!AU:BD,10,FALSE)</f>
        <v>5635350</v>
      </c>
    </row>
    <row r="863" spans="1:10" x14ac:dyDescent="0.3">
      <c r="A863">
        <v>861</v>
      </c>
      <c r="B863">
        <f t="shared" si="27"/>
        <v>173</v>
      </c>
      <c r="C863">
        <f t="shared" si="26"/>
        <v>2</v>
      </c>
      <c r="D863">
        <v>9026</v>
      </c>
      <c r="E863" s="1">
        <f>IF(C863=1,VLOOKUP(B863,balance!$AU:$AZ,2,FALSE),IF(C863=2,VLOOKUP(B863,balance!$AU:$AZ,3,FALSE),IF(C863=3,VLOOKUP(B863,balance!$AU:$AZ,4,FALSE),IF(C863=4,VLOOKUP(B863,balance!$AU:$AZ,5,FALSE),IF(C863=5,VLOOKUP(B863-1,balance!$AU:$AZ,6,FALSE),0)))))</f>
        <v>4500</v>
      </c>
      <c r="F863">
        <v>53</v>
      </c>
      <c r="G863">
        <f>IF(C863=1,VLOOKUP(FoxFire!B863,balance!$U:$Z,2,FALSE),IF(C863=2,VLOOKUP(B863,balance!$U:$Z,3,FALSE),IF(C863=3,VLOOKUP(B863,balance!$U:$Z,4,FALSE),IF(C863=4,VLOOKUP(B863,balance!$U:$Z,5,FALSE),IF(C863=5,VLOOKUP(B863-1,balance!$U:$Z,6,FALSE),0)))))/100</f>
        <v>2.7200000000000002E-3</v>
      </c>
      <c r="H863">
        <v>2</v>
      </c>
      <c r="I863" s="1">
        <f>IF(C863=1,VLOOKUP(FoxFire!B863,balance!$AF:$AJ,2,FALSE),IF(C863=2,VLOOKUP(B863,balance!$AF:$AJ,3,FALSE),IF(C863=3,VLOOKUP(B863,balance!$AF:$AJ,4,FALSE),IF(C863=4,VLOOKUP(B863,balance!$AF:$AJ,5,FALSE),IF(C863=5,VLOOKUP(B863,balance!$AF:$AK,6,FALSE),0)))))*1000000000000</f>
        <v>1860000000000</v>
      </c>
      <c r="J863">
        <f>VLOOKUP(B863,balance!AU:BD,10,FALSE)</f>
        <v>5635350</v>
      </c>
    </row>
    <row r="864" spans="1:10" x14ac:dyDescent="0.3">
      <c r="A864">
        <v>862</v>
      </c>
      <c r="B864">
        <f t="shared" si="27"/>
        <v>173</v>
      </c>
      <c r="C864">
        <f t="shared" si="26"/>
        <v>3</v>
      </c>
      <c r="D864">
        <v>9026</v>
      </c>
      <c r="E864" s="1">
        <f>IF(C864=1,VLOOKUP(B864,balance!$AU:$AZ,2,FALSE),IF(C864=2,VLOOKUP(B864,balance!$AU:$AZ,3,FALSE),IF(C864=3,VLOOKUP(B864,balance!$AU:$AZ,4,FALSE),IF(C864=4,VLOOKUP(B864,balance!$AU:$AZ,5,FALSE),IF(C864=5,VLOOKUP(B864-1,balance!$AU:$AZ,6,FALSE),0)))))</f>
        <v>4500</v>
      </c>
      <c r="F864">
        <v>53</v>
      </c>
      <c r="G864">
        <f>IF(C864=1,VLOOKUP(FoxFire!B864,balance!$U:$Z,2,FALSE),IF(C864=2,VLOOKUP(B864,balance!$U:$Z,3,FALSE),IF(C864=3,VLOOKUP(B864,balance!$U:$Z,4,FALSE),IF(C864=4,VLOOKUP(B864,balance!$U:$Z,5,FALSE),IF(C864=5,VLOOKUP(B864-1,balance!$U:$Z,6,FALSE),0)))))/100</f>
        <v>2.7200000000000002E-3</v>
      </c>
      <c r="H864">
        <v>2</v>
      </c>
      <c r="I864" s="1">
        <f>IF(C864=1,VLOOKUP(FoxFire!B864,balance!$AF:$AJ,2,FALSE),IF(C864=2,VLOOKUP(B864,balance!$AF:$AJ,3,FALSE),IF(C864=3,VLOOKUP(B864,balance!$AF:$AJ,4,FALSE),IF(C864=4,VLOOKUP(B864,balance!$AF:$AJ,5,FALSE),IF(C864=5,VLOOKUP(B864,balance!$AF:$AK,6,FALSE),0)))))*1000000000000</f>
        <v>1860000000000</v>
      </c>
      <c r="J864">
        <f>VLOOKUP(B864,balance!AU:BD,10,FALSE)</f>
        <v>5635350</v>
      </c>
    </row>
    <row r="865" spans="1:10" x14ac:dyDescent="0.3">
      <c r="A865">
        <v>863</v>
      </c>
      <c r="B865">
        <f t="shared" si="27"/>
        <v>173</v>
      </c>
      <c r="C865">
        <f t="shared" si="26"/>
        <v>4</v>
      </c>
      <c r="D865">
        <v>9026</v>
      </c>
      <c r="E865" s="1">
        <f>IF(C865=1,VLOOKUP(B865,balance!$AU:$AZ,2,FALSE),IF(C865=2,VLOOKUP(B865,balance!$AU:$AZ,3,FALSE),IF(C865=3,VLOOKUP(B865,balance!$AU:$AZ,4,FALSE),IF(C865=4,VLOOKUP(B865,balance!$AU:$AZ,5,FALSE),IF(C865=5,VLOOKUP(B865-1,balance!$AU:$AZ,6,FALSE),0)))))</f>
        <v>4500</v>
      </c>
      <c r="F865">
        <v>53</v>
      </c>
      <c r="G865">
        <f>IF(C865=1,VLOOKUP(FoxFire!B865,balance!$U:$Z,2,FALSE),IF(C865=2,VLOOKUP(B865,balance!$U:$Z,3,FALSE),IF(C865=3,VLOOKUP(B865,balance!$U:$Z,4,FALSE),IF(C865=4,VLOOKUP(B865,balance!$U:$Z,5,FALSE),IF(C865=5,VLOOKUP(B865-1,balance!$U:$Z,6,FALSE),0)))))/100</f>
        <v>2.7200000000000002E-3</v>
      </c>
      <c r="H865">
        <v>2</v>
      </c>
      <c r="I865" s="1">
        <f>IF(C865=1,VLOOKUP(FoxFire!B865,balance!$AF:$AJ,2,FALSE),IF(C865=2,VLOOKUP(B865,balance!$AF:$AJ,3,FALSE),IF(C865=3,VLOOKUP(B865,balance!$AF:$AJ,4,FALSE),IF(C865=4,VLOOKUP(B865,balance!$AF:$AJ,5,FALSE),IF(C865=5,VLOOKUP(B865,balance!$AF:$AK,6,FALSE),0)))))*1000000000000</f>
        <v>1860000000000</v>
      </c>
      <c r="J865">
        <f>VLOOKUP(B865,balance!AU:BD,10,FALSE)</f>
        <v>5635350</v>
      </c>
    </row>
    <row r="866" spans="1:10" x14ac:dyDescent="0.3">
      <c r="A866">
        <v>864</v>
      </c>
      <c r="B866">
        <f t="shared" si="27"/>
        <v>174</v>
      </c>
      <c r="C866">
        <f t="shared" si="26"/>
        <v>5</v>
      </c>
      <c r="D866">
        <v>9026</v>
      </c>
      <c r="E866" s="1">
        <f>IF(C866=1,VLOOKUP(B866,balance!$AU:$AZ,2,FALSE),IF(C866=2,VLOOKUP(B866,balance!$AU:$AZ,3,FALSE),IF(C866=3,VLOOKUP(B866,balance!$AU:$AZ,4,FALSE),IF(C866=4,VLOOKUP(B866,balance!$AU:$AZ,5,FALSE),IF(C866=5,VLOOKUP(B866-1,balance!$AU:$AZ,6,FALSE),0)))))</f>
        <v>70200</v>
      </c>
      <c r="F866">
        <v>53</v>
      </c>
      <c r="G866">
        <f>IF(C866=1,VLOOKUP(FoxFire!B866,balance!$U:$Z,2,FALSE),IF(C866=2,VLOOKUP(B866,balance!$U:$Z,3,FALSE),IF(C866=3,VLOOKUP(B866,balance!$U:$Z,4,FALSE),IF(C866=4,VLOOKUP(B866,balance!$U:$Z,5,FALSE),IF(C866=5,VLOOKUP(B866-1,balance!$U:$Z,6,FALSE),0)))))/100</f>
        <v>355.25349999999997</v>
      </c>
      <c r="H866">
        <v>2</v>
      </c>
      <c r="I866" s="1">
        <f>IF(C866=1,VLOOKUP(FoxFire!B866,balance!$AF:$AJ,2,FALSE),IF(C866=2,VLOOKUP(B866,balance!$AF:$AJ,3,FALSE),IF(C866=3,VLOOKUP(B866,balance!$AF:$AJ,4,FALSE),IF(C866=4,VLOOKUP(B866,balance!$AF:$AJ,5,FALSE),IF(C866=5,VLOOKUP(B866,balance!$AF:$AK,6,FALSE),0)))))*1000000000000</f>
        <v>7500000000000</v>
      </c>
      <c r="J866">
        <f>VLOOKUP(B866,balance!AU:BD,10,FALSE)</f>
        <v>5728320</v>
      </c>
    </row>
    <row r="867" spans="1:10" x14ac:dyDescent="0.3">
      <c r="A867">
        <v>865</v>
      </c>
      <c r="B867">
        <f t="shared" si="27"/>
        <v>174</v>
      </c>
      <c r="C867">
        <f t="shared" si="26"/>
        <v>1</v>
      </c>
      <c r="D867">
        <v>9026</v>
      </c>
      <c r="E867" s="1">
        <f>IF(C867=1,VLOOKUP(B867,balance!$AU:$AZ,2,FALSE),IF(C867=2,VLOOKUP(B867,balance!$AU:$AZ,3,FALSE),IF(C867=3,VLOOKUP(B867,balance!$AU:$AZ,4,FALSE),IF(C867=4,VLOOKUP(B867,balance!$AU:$AZ,5,FALSE),IF(C867=5,VLOOKUP(B867-1,balance!$AU:$AZ,6,FALSE),0)))))</f>
        <v>4500</v>
      </c>
      <c r="F867">
        <v>53</v>
      </c>
      <c r="G867">
        <f>IF(C867=1,VLOOKUP(FoxFire!B867,balance!$U:$Z,2,FALSE),IF(C867=2,VLOOKUP(B867,balance!$U:$Z,3,FALSE),IF(C867=3,VLOOKUP(B867,balance!$U:$Z,4,FALSE),IF(C867=4,VLOOKUP(B867,balance!$U:$Z,5,FALSE),IF(C867=5,VLOOKUP(B867-1,balance!$U:$Z,6,FALSE),0)))))/100</f>
        <v>2.7300000000000002E-3</v>
      </c>
      <c r="H867">
        <v>2</v>
      </c>
      <c r="I867" s="1">
        <f>IF(C867=1,VLOOKUP(FoxFire!B867,balance!$AF:$AJ,2,FALSE),IF(C867=2,VLOOKUP(B867,balance!$AF:$AJ,3,FALSE),IF(C867=3,VLOOKUP(B867,balance!$AF:$AJ,4,FALSE),IF(C867=4,VLOOKUP(B867,balance!$AF:$AJ,5,FALSE),IF(C867=5,VLOOKUP(B867,balance!$AF:$AK,6,FALSE),0)))))*1000000000000</f>
        <v>1875000000000</v>
      </c>
      <c r="J867">
        <f>VLOOKUP(B867,balance!AU:BD,10,FALSE)</f>
        <v>5728320</v>
      </c>
    </row>
    <row r="868" spans="1:10" x14ac:dyDescent="0.3">
      <c r="A868">
        <v>866</v>
      </c>
      <c r="B868">
        <f t="shared" si="27"/>
        <v>174</v>
      </c>
      <c r="C868">
        <f t="shared" si="26"/>
        <v>2</v>
      </c>
      <c r="D868">
        <v>9026</v>
      </c>
      <c r="E868" s="1">
        <f>IF(C868=1,VLOOKUP(B868,balance!$AU:$AZ,2,FALSE),IF(C868=2,VLOOKUP(B868,balance!$AU:$AZ,3,FALSE),IF(C868=3,VLOOKUP(B868,balance!$AU:$AZ,4,FALSE),IF(C868=4,VLOOKUP(B868,balance!$AU:$AZ,5,FALSE),IF(C868=5,VLOOKUP(B868-1,balance!$AU:$AZ,6,FALSE),0)))))</f>
        <v>4500</v>
      </c>
      <c r="F868">
        <v>53</v>
      </c>
      <c r="G868">
        <f>IF(C868=1,VLOOKUP(FoxFire!B868,balance!$U:$Z,2,FALSE),IF(C868=2,VLOOKUP(B868,balance!$U:$Z,3,FALSE),IF(C868=3,VLOOKUP(B868,balance!$U:$Z,4,FALSE),IF(C868=4,VLOOKUP(B868,balance!$U:$Z,5,FALSE),IF(C868=5,VLOOKUP(B868-1,balance!$U:$Z,6,FALSE),0)))))/100</f>
        <v>2.7300000000000002E-3</v>
      </c>
      <c r="H868">
        <v>2</v>
      </c>
      <c r="I868" s="1">
        <f>IF(C868=1,VLOOKUP(FoxFire!B868,balance!$AF:$AJ,2,FALSE),IF(C868=2,VLOOKUP(B868,balance!$AF:$AJ,3,FALSE),IF(C868=3,VLOOKUP(B868,balance!$AF:$AJ,4,FALSE),IF(C868=4,VLOOKUP(B868,balance!$AF:$AJ,5,FALSE),IF(C868=5,VLOOKUP(B868,balance!$AF:$AK,6,FALSE),0)))))*1000000000000</f>
        <v>1875000000000</v>
      </c>
      <c r="J868">
        <f>VLOOKUP(B868,balance!AU:BD,10,FALSE)</f>
        <v>5728320</v>
      </c>
    </row>
    <row r="869" spans="1:10" x14ac:dyDescent="0.3">
      <c r="A869">
        <v>867</v>
      </c>
      <c r="B869">
        <f t="shared" si="27"/>
        <v>174</v>
      </c>
      <c r="C869">
        <f t="shared" si="26"/>
        <v>3</v>
      </c>
      <c r="D869">
        <v>9026</v>
      </c>
      <c r="E869" s="1">
        <f>IF(C869=1,VLOOKUP(B869,balance!$AU:$AZ,2,FALSE),IF(C869=2,VLOOKUP(B869,balance!$AU:$AZ,3,FALSE),IF(C869=3,VLOOKUP(B869,balance!$AU:$AZ,4,FALSE),IF(C869=4,VLOOKUP(B869,balance!$AU:$AZ,5,FALSE),IF(C869=5,VLOOKUP(B869-1,balance!$AU:$AZ,6,FALSE),0)))))</f>
        <v>4500</v>
      </c>
      <c r="F869">
        <v>53</v>
      </c>
      <c r="G869">
        <f>IF(C869=1,VLOOKUP(FoxFire!B869,balance!$U:$Z,2,FALSE),IF(C869=2,VLOOKUP(B869,balance!$U:$Z,3,FALSE),IF(C869=3,VLOOKUP(B869,balance!$U:$Z,4,FALSE),IF(C869=4,VLOOKUP(B869,balance!$U:$Z,5,FALSE),IF(C869=5,VLOOKUP(B869-1,balance!$U:$Z,6,FALSE),0)))))/100</f>
        <v>2.7300000000000002E-3</v>
      </c>
      <c r="H869">
        <v>2</v>
      </c>
      <c r="I869" s="1">
        <f>IF(C869=1,VLOOKUP(FoxFire!B869,balance!$AF:$AJ,2,FALSE),IF(C869=2,VLOOKUP(B869,balance!$AF:$AJ,3,FALSE),IF(C869=3,VLOOKUP(B869,balance!$AF:$AJ,4,FALSE),IF(C869=4,VLOOKUP(B869,balance!$AF:$AJ,5,FALSE),IF(C869=5,VLOOKUP(B869,balance!$AF:$AK,6,FALSE),0)))))*1000000000000</f>
        <v>1875000000000</v>
      </c>
      <c r="J869">
        <f>VLOOKUP(B869,balance!AU:BD,10,FALSE)</f>
        <v>5728320</v>
      </c>
    </row>
    <row r="870" spans="1:10" x14ac:dyDescent="0.3">
      <c r="A870">
        <v>868</v>
      </c>
      <c r="B870">
        <f t="shared" si="27"/>
        <v>174</v>
      </c>
      <c r="C870">
        <f t="shared" si="26"/>
        <v>4</v>
      </c>
      <c r="D870">
        <v>9026</v>
      </c>
      <c r="E870" s="1">
        <f>IF(C870=1,VLOOKUP(B870,balance!$AU:$AZ,2,FALSE),IF(C870=2,VLOOKUP(B870,balance!$AU:$AZ,3,FALSE),IF(C870=3,VLOOKUP(B870,balance!$AU:$AZ,4,FALSE),IF(C870=4,VLOOKUP(B870,balance!$AU:$AZ,5,FALSE),IF(C870=5,VLOOKUP(B870-1,balance!$AU:$AZ,6,FALSE),0)))))</f>
        <v>4500</v>
      </c>
      <c r="F870">
        <v>53</v>
      </c>
      <c r="G870">
        <f>IF(C870=1,VLOOKUP(FoxFire!B870,balance!$U:$Z,2,FALSE),IF(C870=2,VLOOKUP(B870,balance!$U:$Z,3,FALSE),IF(C870=3,VLOOKUP(B870,balance!$U:$Z,4,FALSE),IF(C870=4,VLOOKUP(B870,balance!$U:$Z,5,FALSE),IF(C870=5,VLOOKUP(B870-1,balance!$U:$Z,6,FALSE),0)))))/100</f>
        <v>2.7300000000000002E-3</v>
      </c>
      <c r="H870">
        <v>2</v>
      </c>
      <c r="I870" s="1">
        <f>IF(C870=1,VLOOKUP(FoxFire!B870,balance!$AF:$AJ,2,FALSE),IF(C870=2,VLOOKUP(B870,balance!$AF:$AJ,3,FALSE),IF(C870=3,VLOOKUP(B870,balance!$AF:$AJ,4,FALSE),IF(C870=4,VLOOKUP(B870,balance!$AF:$AJ,5,FALSE),IF(C870=5,VLOOKUP(B870,balance!$AF:$AK,6,FALSE),0)))))*1000000000000</f>
        <v>1875000000000</v>
      </c>
      <c r="J870">
        <f>VLOOKUP(B870,balance!AU:BD,10,FALSE)</f>
        <v>5728320</v>
      </c>
    </row>
    <row r="871" spans="1:10" x14ac:dyDescent="0.3">
      <c r="A871">
        <v>869</v>
      </c>
      <c r="B871">
        <f t="shared" si="27"/>
        <v>175</v>
      </c>
      <c r="C871">
        <f t="shared" si="26"/>
        <v>5</v>
      </c>
      <c r="D871">
        <v>9026</v>
      </c>
      <c r="E871" s="1">
        <f>IF(C871=1,VLOOKUP(B871,balance!$AU:$AZ,2,FALSE),IF(C871=2,VLOOKUP(B871,balance!$AU:$AZ,3,FALSE),IF(C871=3,VLOOKUP(B871,balance!$AU:$AZ,4,FALSE),IF(C871=4,VLOOKUP(B871,balance!$AU:$AZ,5,FALSE),IF(C871=5,VLOOKUP(B871-1,balance!$AU:$AZ,6,FALSE),0)))))</f>
        <v>70200</v>
      </c>
      <c r="F871">
        <v>53</v>
      </c>
      <c r="G871">
        <f>IF(C871=1,VLOOKUP(FoxFire!B871,balance!$U:$Z,2,FALSE),IF(C871=2,VLOOKUP(B871,balance!$U:$Z,3,FALSE),IF(C871=3,VLOOKUP(B871,balance!$U:$Z,4,FALSE),IF(C871=4,VLOOKUP(B871,balance!$U:$Z,5,FALSE),IF(C871=5,VLOOKUP(B871-1,balance!$U:$Z,6,FALSE),0)))))/100</f>
        <v>363.69080000000002</v>
      </c>
      <c r="H871">
        <v>2</v>
      </c>
      <c r="I871" s="1">
        <f>IF(C871=1,VLOOKUP(FoxFire!B871,balance!$AF:$AJ,2,FALSE),IF(C871=2,VLOOKUP(B871,balance!$AF:$AJ,3,FALSE),IF(C871=3,VLOOKUP(B871,balance!$AF:$AJ,4,FALSE),IF(C871=4,VLOOKUP(B871,balance!$AF:$AJ,5,FALSE),IF(C871=5,VLOOKUP(B871,balance!$AF:$AK,6,FALSE),0)))))*1000000000000</f>
        <v>7560000000000</v>
      </c>
      <c r="J871">
        <f>VLOOKUP(B871,balance!AU:BD,10,FALSE)</f>
        <v>5819600</v>
      </c>
    </row>
    <row r="872" spans="1:10" x14ac:dyDescent="0.3">
      <c r="A872">
        <v>870</v>
      </c>
      <c r="B872">
        <f t="shared" si="27"/>
        <v>175</v>
      </c>
      <c r="C872">
        <f t="shared" si="26"/>
        <v>1</v>
      </c>
      <c r="D872">
        <v>9026</v>
      </c>
      <c r="E872" s="1">
        <f>IF(C872=1,VLOOKUP(B872,balance!$AU:$AZ,2,FALSE),IF(C872=2,VLOOKUP(B872,balance!$AU:$AZ,3,FALSE),IF(C872=3,VLOOKUP(B872,balance!$AU:$AZ,4,FALSE),IF(C872=4,VLOOKUP(B872,balance!$AU:$AZ,5,FALSE),IF(C872=5,VLOOKUP(B872-1,balance!$AU:$AZ,6,FALSE),0)))))</f>
        <v>4500</v>
      </c>
      <c r="F872">
        <v>53</v>
      </c>
      <c r="G872">
        <f>IF(C872=1,VLOOKUP(FoxFire!B872,balance!$U:$Z,2,FALSE),IF(C872=2,VLOOKUP(B872,balance!$U:$Z,3,FALSE),IF(C872=3,VLOOKUP(B872,balance!$U:$Z,4,FALSE),IF(C872=4,VLOOKUP(B872,balance!$U:$Z,5,FALSE),IF(C872=5,VLOOKUP(B872-1,balance!$U:$Z,6,FALSE),0)))))/100</f>
        <v>2.7400000000000002E-3</v>
      </c>
      <c r="H872">
        <v>2</v>
      </c>
      <c r="I872" s="1">
        <f>IF(C872=1,VLOOKUP(FoxFire!B872,balance!$AF:$AJ,2,FALSE),IF(C872=2,VLOOKUP(B872,balance!$AF:$AJ,3,FALSE),IF(C872=3,VLOOKUP(B872,balance!$AF:$AJ,4,FALSE),IF(C872=4,VLOOKUP(B872,balance!$AF:$AJ,5,FALSE),IF(C872=5,VLOOKUP(B872,balance!$AF:$AK,6,FALSE),0)))))*1000000000000</f>
        <v>1890000000000</v>
      </c>
      <c r="J872">
        <f>VLOOKUP(B872,balance!AU:BD,10,FALSE)</f>
        <v>5819600</v>
      </c>
    </row>
    <row r="873" spans="1:10" x14ac:dyDescent="0.3">
      <c r="A873">
        <v>871</v>
      </c>
      <c r="B873">
        <f t="shared" si="27"/>
        <v>175</v>
      </c>
      <c r="C873">
        <f t="shared" si="26"/>
        <v>2</v>
      </c>
      <c r="D873">
        <v>9026</v>
      </c>
      <c r="E873" s="1">
        <f>IF(C873=1,VLOOKUP(B873,balance!$AU:$AZ,2,FALSE),IF(C873=2,VLOOKUP(B873,balance!$AU:$AZ,3,FALSE),IF(C873=3,VLOOKUP(B873,balance!$AU:$AZ,4,FALSE),IF(C873=4,VLOOKUP(B873,balance!$AU:$AZ,5,FALSE),IF(C873=5,VLOOKUP(B873-1,balance!$AU:$AZ,6,FALSE),0)))))</f>
        <v>4500</v>
      </c>
      <c r="F873">
        <v>53</v>
      </c>
      <c r="G873">
        <f>IF(C873=1,VLOOKUP(FoxFire!B873,balance!$U:$Z,2,FALSE),IF(C873=2,VLOOKUP(B873,balance!$U:$Z,3,FALSE),IF(C873=3,VLOOKUP(B873,balance!$U:$Z,4,FALSE),IF(C873=4,VLOOKUP(B873,balance!$U:$Z,5,FALSE),IF(C873=5,VLOOKUP(B873-1,balance!$U:$Z,6,FALSE),0)))))/100</f>
        <v>2.7400000000000002E-3</v>
      </c>
      <c r="H873">
        <v>2</v>
      </c>
      <c r="I873" s="1">
        <f>IF(C873=1,VLOOKUP(FoxFire!B873,balance!$AF:$AJ,2,FALSE),IF(C873=2,VLOOKUP(B873,balance!$AF:$AJ,3,FALSE),IF(C873=3,VLOOKUP(B873,balance!$AF:$AJ,4,FALSE),IF(C873=4,VLOOKUP(B873,balance!$AF:$AJ,5,FALSE),IF(C873=5,VLOOKUP(B873,balance!$AF:$AK,6,FALSE),0)))))*1000000000000</f>
        <v>1890000000000</v>
      </c>
      <c r="J873">
        <f>VLOOKUP(B873,balance!AU:BD,10,FALSE)</f>
        <v>5819600</v>
      </c>
    </row>
    <row r="874" spans="1:10" x14ac:dyDescent="0.3">
      <c r="A874">
        <v>872</v>
      </c>
      <c r="B874">
        <f t="shared" si="27"/>
        <v>175</v>
      </c>
      <c r="C874">
        <f t="shared" si="26"/>
        <v>3</v>
      </c>
      <c r="D874">
        <v>9026</v>
      </c>
      <c r="E874" s="1">
        <f>IF(C874=1,VLOOKUP(B874,balance!$AU:$AZ,2,FALSE),IF(C874=2,VLOOKUP(B874,balance!$AU:$AZ,3,FALSE),IF(C874=3,VLOOKUP(B874,balance!$AU:$AZ,4,FALSE),IF(C874=4,VLOOKUP(B874,balance!$AU:$AZ,5,FALSE),IF(C874=5,VLOOKUP(B874-1,balance!$AU:$AZ,6,FALSE),0)))))</f>
        <v>4500</v>
      </c>
      <c r="F874">
        <v>53</v>
      </c>
      <c r="G874">
        <f>IF(C874=1,VLOOKUP(FoxFire!B874,balance!$U:$Z,2,FALSE),IF(C874=2,VLOOKUP(B874,balance!$U:$Z,3,FALSE),IF(C874=3,VLOOKUP(B874,balance!$U:$Z,4,FALSE),IF(C874=4,VLOOKUP(B874,balance!$U:$Z,5,FALSE),IF(C874=5,VLOOKUP(B874-1,balance!$U:$Z,6,FALSE),0)))))/100</f>
        <v>2.7400000000000002E-3</v>
      </c>
      <c r="H874">
        <v>2</v>
      </c>
      <c r="I874" s="1">
        <f>IF(C874=1,VLOOKUP(FoxFire!B874,balance!$AF:$AJ,2,FALSE),IF(C874=2,VLOOKUP(B874,balance!$AF:$AJ,3,FALSE),IF(C874=3,VLOOKUP(B874,balance!$AF:$AJ,4,FALSE),IF(C874=4,VLOOKUP(B874,balance!$AF:$AJ,5,FALSE),IF(C874=5,VLOOKUP(B874,balance!$AF:$AK,6,FALSE),0)))))*1000000000000</f>
        <v>1890000000000</v>
      </c>
      <c r="J874">
        <f>VLOOKUP(B874,balance!AU:BD,10,FALSE)</f>
        <v>5819600</v>
      </c>
    </row>
    <row r="875" spans="1:10" x14ac:dyDescent="0.3">
      <c r="A875">
        <v>873</v>
      </c>
      <c r="B875">
        <f t="shared" si="27"/>
        <v>175</v>
      </c>
      <c r="C875">
        <f t="shared" si="26"/>
        <v>4</v>
      </c>
      <c r="D875">
        <v>9026</v>
      </c>
      <c r="E875" s="1">
        <f>IF(C875=1,VLOOKUP(B875,balance!$AU:$AZ,2,FALSE),IF(C875=2,VLOOKUP(B875,balance!$AU:$AZ,3,FALSE),IF(C875=3,VLOOKUP(B875,balance!$AU:$AZ,4,FALSE),IF(C875=4,VLOOKUP(B875,balance!$AU:$AZ,5,FALSE),IF(C875=5,VLOOKUP(B875-1,balance!$AU:$AZ,6,FALSE),0)))))</f>
        <v>4500</v>
      </c>
      <c r="F875">
        <v>53</v>
      </c>
      <c r="G875">
        <f>IF(C875=1,VLOOKUP(FoxFire!B875,balance!$U:$Z,2,FALSE),IF(C875=2,VLOOKUP(B875,balance!$U:$Z,3,FALSE),IF(C875=3,VLOOKUP(B875,balance!$U:$Z,4,FALSE),IF(C875=4,VLOOKUP(B875,balance!$U:$Z,5,FALSE),IF(C875=5,VLOOKUP(B875-1,balance!$U:$Z,6,FALSE),0)))))/100</f>
        <v>2.7400000000000002E-3</v>
      </c>
      <c r="H875">
        <v>2</v>
      </c>
      <c r="I875" s="1">
        <f>IF(C875=1,VLOOKUP(FoxFire!B875,balance!$AF:$AJ,2,FALSE),IF(C875=2,VLOOKUP(B875,balance!$AF:$AJ,3,FALSE),IF(C875=3,VLOOKUP(B875,balance!$AF:$AJ,4,FALSE),IF(C875=4,VLOOKUP(B875,balance!$AF:$AJ,5,FALSE),IF(C875=5,VLOOKUP(B875,balance!$AF:$AK,6,FALSE),0)))))*1000000000000</f>
        <v>1890000000000</v>
      </c>
      <c r="J875">
        <f>VLOOKUP(B875,balance!AU:BD,10,FALSE)</f>
        <v>5819600</v>
      </c>
    </row>
    <row r="876" spans="1:10" x14ac:dyDescent="0.3">
      <c r="A876">
        <v>874</v>
      </c>
      <c r="B876">
        <f t="shared" si="27"/>
        <v>176</v>
      </c>
      <c r="C876">
        <f t="shared" si="26"/>
        <v>5</v>
      </c>
      <c r="D876">
        <v>9026</v>
      </c>
      <c r="E876" s="1">
        <f>IF(C876=1,VLOOKUP(B876,balance!$AU:$AZ,2,FALSE),IF(C876=2,VLOOKUP(B876,balance!$AU:$AZ,3,FALSE),IF(C876=3,VLOOKUP(B876,balance!$AU:$AZ,4,FALSE),IF(C876=4,VLOOKUP(B876,balance!$AU:$AZ,5,FALSE),IF(C876=5,VLOOKUP(B876-1,balance!$AU:$AZ,6,FALSE),0)))))</f>
        <v>73800</v>
      </c>
      <c r="F876">
        <v>53</v>
      </c>
      <c r="G876">
        <f>IF(C876=1,VLOOKUP(FoxFire!B876,balance!$U:$Z,2,FALSE),IF(C876=2,VLOOKUP(B876,balance!$U:$Z,3,FALSE),IF(C876=3,VLOOKUP(B876,balance!$U:$Z,4,FALSE),IF(C876=4,VLOOKUP(B876,balance!$U:$Z,5,FALSE),IF(C876=5,VLOOKUP(B876-1,balance!$U:$Z,6,FALSE),0)))))/100</f>
        <v>372.32349999999997</v>
      </c>
      <c r="H876">
        <v>2</v>
      </c>
      <c r="I876" s="1">
        <f>IF(C876=1,VLOOKUP(FoxFire!B876,balance!$AF:$AJ,2,FALSE),IF(C876=2,VLOOKUP(B876,balance!$AF:$AJ,3,FALSE),IF(C876=3,VLOOKUP(B876,balance!$AF:$AJ,4,FALSE),IF(C876=4,VLOOKUP(B876,balance!$AF:$AJ,5,FALSE),IF(C876=5,VLOOKUP(B876,balance!$AF:$AK,6,FALSE),0)))))*1000000000000</f>
        <v>7620000000000</v>
      </c>
      <c r="J876">
        <f>VLOOKUP(B876,balance!AU:BD,10,FALSE)</f>
        <v>5912800</v>
      </c>
    </row>
    <row r="877" spans="1:10" x14ac:dyDescent="0.3">
      <c r="A877">
        <v>875</v>
      </c>
      <c r="B877">
        <f t="shared" si="27"/>
        <v>176</v>
      </c>
      <c r="C877">
        <f t="shared" si="26"/>
        <v>1</v>
      </c>
      <c r="D877">
        <v>9026</v>
      </c>
      <c r="E877" s="1">
        <f>IF(C877=1,VLOOKUP(B877,balance!$AU:$AZ,2,FALSE),IF(C877=2,VLOOKUP(B877,balance!$AU:$AZ,3,FALSE),IF(C877=3,VLOOKUP(B877,balance!$AU:$AZ,4,FALSE),IF(C877=4,VLOOKUP(B877,balance!$AU:$AZ,5,FALSE),IF(C877=5,VLOOKUP(B877-1,balance!$AU:$AZ,6,FALSE),0)))))</f>
        <v>4500</v>
      </c>
      <c r="F877">
        <v>53</v>
      </c>
      <c r="G877">
        <f>IF(C877=1,VLOOKUP(FoxFire!B877,balance!$U:$Z,2,FALSE),IF(C877=2,VLOOKUP(B877,balance!$U:$Z,3,FALSE),IF(C877=3,VLOOKUP(B877,balance!$U:$Z,4,FALSE),IF(C877=4,VLOOKUP(B877,balance!$U:$Z,5,FALSE),IF(C877=5,VLOOKUP(B877-1,balance!$U:$Z,6,FALSE),0)))))/100</f>
        <v>2.7500000000000003E-3</v>
      </c>
      <c r="H877">
        <v>2</v>
      </c>
      <c r="I877" s="1">
        <f>IF(C877=1,VLOOKUP(FoxFire!B877,balance!$AF:$AJ,2,FALSE),IF(C877=2,VLOOKUP(B877,balance!$AF:$AJ,3,FALSE),IF(C877=3,VLOOKUP(B877,balance!$AF:$AJ,4,FALSE),IF(C877=4,VLOOKUP(B877,balance!$AF:$AJ,5,FALSE),IF(C877=5,VLOOKUP(B877,balance!$AF:$AK,6,FALSE),0)))))*1000000000000</f>
        <v>1905000000000</v>
      </c>
      <c r="J877">
        <f>VLOOKUP(B877,balance!AU:BD,10,FALSE)</f>
        <v>5912800</v>
      </c>
    </row>
    <row r="878" spans="1:10" x14ac:dyDescent="0.3">
      <c r="A878">
        <v>876</v>
      </c>
      <c r="B878">
        <f t="shared" si="27"/>
        <v>176</v>
      </c>
      <c r="C878">
        <f t="shared" si="26"/>
        <v>2</v>
      </c>
      <c r="D878">
        <v>9026</v>
      </c>
      <c r="E878" s="1">
        <f>IF(C878=1,VLOOKUP(B878,balance!$AU:$AZ,2,FALSE),IF(C878=2,VLOOKUP(B878,balance!$AU:$AZ,3,FALSE),IF(C878=3,VLOOKUP(B878,balance!$AU:$AZ,4,FALSE),IF(C878=4,VLOOKUP(B878,balance!$AU:$AZ,5,FALSE),IF(C878=5,VLOOKUP(B878-1,balance!$AU:$AZ,6,FALSE),0)))))</f>
        <v>4500</v>
      </c>
      <c r="F878">
        <v>53</v>
      </c>
      <c r="G878">
        <f>IF(C878=1,VLOOKUP(FoxFire!B878,balance!$U:$Z,2,FALSE),IF(C878=2,VLOOKUP(B878,balance!$U:$Z,3,FALSE),IF(C878=3,VLOOKUP(B878,balance!$U:$Z,4,FALSE),IF(C878=4,VLOOKUP(B878,balance!$U:$Z,5,FALSE),IF(C878=5,VLOOKUP(B878-1,balance!$U:$Z,6,FALSE),0)))))/100</f>
        <v>2.7500000000000003E-3</v>
      </c>
      <c r="H878">
        <v>2</v>
      </c>
      <c r="I878" s="1">
        <f>IF(C878=1,VLOOKUP(FoxFire!B878,balance!$AF:$AJ,2,FALSE),IF(C878=2,VLOOKUP(B878,balance!$AF:$AJ,3,FALSE),IF(C878=3,VLOOKUP(B878,balance!$AF:$AJ,4,FALSE),IF(C878=4,VLOOKUP(B878,balance!$AF:$AJ,5,FALSE),IF(C878=5,VLOOKUP(B878,balance!$AF:$AK,6,FALSE),0)))))*1000000000000</f>
        <v>1905000000000</v>
      </c>
      <c r="J878">
        <f>VLOOKUP(B878,balance!AU:BD,10,FALSE)</f>
        <v>5912800</v>
      </c>
    </row>
    <row r="879" spans="1:10" x14ac:dyDescent="0.3">
      <c r="A879">
        <v>877</v>
      </c>
      <c r="B879">
        <f t="shared" si="27"/>
        <v>176</v>
      </c>
      <c r="C879">
        <f t="shared" si="26"/>
        <v>3</v>
      </c>
      <c r="D879">
        <v>9026</v>
      </c>
      <c r="E879" s="1">
        <f>IF(C879=1,VLOOKUP(B879,balance!$AU:$AZ,2,FALSE),IF(C879=2,VLOOKUP(B879,balance!$AU:$AZ,3,FALSE),IF(C879=3,VLOOKUP(B879,balance!$AU:$AZ,4,FALSE),IF(C879=4,VLOOKUP(B879,balance!$AU:$AZ,5,FALSE),IF(C879=5,VLOOKUP(B879-1,balance!$AU:$AZ,6,FALSE),0)))))</f>
        <v>4500</v>
      </c>
      <c r="F879">
        <v>53</v>
      </c>
      <c r="G879">
        <f>IF(C879=1,VLOOKUP(FoxFire!B879,balance!$U:$Z,2,FALSE),IF(C879=2,VLOOKUP(B879,balance!$U:$Z,3,FALSE),IF(C879=3,VLOOKUP(B879,balance!$U:$Z,4,FALSE),IF(C879=4,VLOOKUP(B879,balance!$U:$Z,5,FALSE),IF(C879=5,VLOOKUP(B879-1,balance!$U:$Z,6,FALSE),0)))))/100</f>
        <v>2.7500000000000003E-3</v>
      </c>
      <c r="H879">
        <v>2</v>
      </c>
      <c r="I879" s="1">
        <f>IF(C879=1,VLOOKUP(FoxFire!B879,balance!$AF:$AJ,2,FALSE),IF(C879=2,VLOOKUP(B879,balance!$AF:$AJ,3,FALSE),IF(C879=3,VLOOKUP(B879,balance!$AF:$AJ,4,FALSE),IF(C879=4,VLOOKUP(B879,balance!$AF:$AJ,5,FALSE),IF(C879=5,VLOOKUP(B879,balance!$AF:$AK,6,FALSE),0)))))*1000000000000</f>
        <v>1905000000000</v>
      </c>
      <c r="J879">
        <f>VLOOKUP(B879,balance!AU:BD,10,FALSE)</f>
        <v>5912800</v>
      </c>
    </row>
    <row r="880" spans="1:10" x14ac:dyDescent="0.3">
      <c r="A880">
        <v>878</v>
      </c>
      <c r="B880">
        <f t="shared" si="27"/>
        <v>176</v>
      </c>
      <c r="C880">
        <f t="shared" si="26"/>
        <v>4</v>
      </c>
      <c r="D880">
        <v>9026</v>
      </c>
      <c r="E880" s="1">
        <f>IF(C880=1,VLOOKUP(B880,balance!$AU:$AZ,2,FALSE),IF(C880=2,VLOOKUP(B880,balance!$AU:$AZ,3,FALSE),IF(C880=3,VLOOKUP(B880,balance!$AU:$AZ,4,FALSE),IF(C880=4,VLOOKUP(B880,balance!$AU:$AZ,5,FALSE),IF(C880=5,VLOOKUP(B880-1,balance!$AU:$AZ,6,FALSE),0)))))</f>
        <v>4500</v>
      </c>
      <c r="F880">
        <v>53</v>
      </c>
      <c r="G880">
        <f>IF(C880=1,VLOOKUP(FoxFire!B880,balance!$U:$Z,2,FALSE),IF(C880=2,VLOOKUP(B880,balance!$U:$Z,3,FALSE),IF(C880=3,VLOOKUP(B880,balance!$U:$Z,4,FALSE),IF(C880=4,VLOOKUP(B880,balance!$U:$Z,5,FALSE),IF(C880=5,VLOOKUP(B880-1,balance!$U:$Z,6,FALSE),0)))))/100</f>
        <v>2.7500000000000003E-3</v>
      </c>
      <c r="H880">
        <v>2</v>
      </c>
      <c r="I880" s="1">
        <f>IF(C880=1,VLOOKUP(FoxFire!B880,balance!$AF:$AJ,2,FALSE),IF(C880=2,VLOOKUP(B880,balance!$AF:$AJ,3,FALSE),IF(C880=3,VLOOKUP(B880,balance!$AF:$AJ,4,FALSE),IF(C880=4,VLOOKUP(B880,balance!$AF:$AJ,5,FALSE),IF(C880=5,VLOOKUP(B880,balance!$AF:$AK,6,FALSE),0)))))*1000000000000</f>
        <v>1905000000000</v>
      </c>
      <c r="J880">
        <f>VLOOKUP(B880,balance!AU:BD,10,FALSE)</f>
        <v>5912800</v>
      </c>
    </row>
    <row r="881" spans="1:10" x14ac:dyDescent="0.3">
      <c r="A881">
        <v>879</v>
      </c>
      <c r="B881">
        <f t="shared" si="27"/>
        <v>177</v>
      </c>
      <c r="C881">
        <f t="shared" si="26"/>
        <v>5</v>
      </c>
      <c r="D881">
        <v>9026</v>
      </c>
      <c r="E881" s="1">
        <f>IF(C881=1,VLOOKUP(B881,balance!$AU:$AZ,2,FALSE),IF(C881=2,VLOOKUP(B881,balance!$AU:$AZ,3,FALSE),IF(C881=3,VLOOKUP(B881,balance!$AU:$AZ,4,FALSE),IF(C881=4,VLOOKUP(B881,balance!$AU:$AZ,5,FALSE),IF(C881=5,VLOOKUP(B881-1,balance!$AU:$AZ,6,FALSE),0)))))</f>
        <v>73800</v>
      </c>
      <c r="F881">
        <v>53</v>
      </c>
      <c r="G881">
        <f>IF(C881=1,VLOOKUP(FoxFire!B881,balance!$U:$Z,2,FALSE),IF(C881=2,VLOOKUP(B881,balance!$U:$Z,3,FALSE),IF(C881=3,VLOOKUP(B881,balance!$U:$Z,4,FALSE),IF(C881=4,VLOOKUP(B881,balance!$U:$Z,5,FALSE),IF(C881=5,VLOOKUP(B881-1,balance!$U:$Z,6,FALSE),0)))))/100</f>
        <v>381.15600000000001</v>
      </c>
      <c r="H881">
        <v>2</v>
      </c>
      <c r="I881" s="1">
        <f>IF(C881=1,VLOOKUP(FoxFire!B881,balance!$AF:$AJ,2,FALSE),IF(C881=2,VLOOKUP(B881,balance!$AF:$AJ,3,FALSE),IF(C881=3,VLOOKUP(B881,balance!$AF:$AJ,4,FALSE),IF(C881=4,VLOOKUP(B881,balance!$AF:$AJ,5,FALSE),IF(C881=5,VLOOKUP(B881,balance!$AF:$AK,6,FALSE),0)))))*1000000000000</f>
        <v>7680000000000</v>
      </c>
      <c r="J881">
        <f>VLOOKUP(B881,balance!AU:BD,10,FALSE)</f>
        <v>6007930</v>
      </c>
    </row>
    <row r="882" spans="1:10" x14ac:dyDescent="0.3">
      <c r="A882">
        <v>880</v>
      </c>
      <c r="B882">
        <f t="shared" si="27"/>
        <v>177</v>
      </c>
      <c r="C882">
        <f t="shared" si="26"/>
        <v>1</v>
      </c>
      <c r="D882">
        <v>9026</v>
      </c>
      <c r="E882" s="1">
        <f>IF(C882=1,VLOOKUP(B882,balance!$AU:$AZ,2,FALSE),IF(C882=2,VLOOKUP(B882,balance!$AU:$AZ,3,FALSE),IF(C882=3,VLOOKUP(B882,balance!$AU:$AZ,4,FALSE),IF(C882=4,VLOOKUP(B882,balance!$AU:$AZ,5,FALSE),IF(C882=5,VLOOKUP(B882-1,balance!$AU:$AZ,6,FALSE),0)))))</f>
        <v>4500</v>
      </c>
      <c r="F882">
        <v>53</v>
      </c>
      <c r="G882">
        <f>IF(C882=1,VLOOKUP(FoxFire!B882,balance!$U:$Z,2,FALSE),IF(C882=2,VLOOKUP(B882,balance!$U:$Z,3,FALSE),IF(C882=3,VLOOKUP(B882,balance!$U:$Z,4,FALSE),IF(C882=4,VLOOKUP(B882,balance!$U:$Z,5,FALSE),IF(C882=5,VLOOKUP(B882-1,balance!$U:$Z,6,FALSE),0)))))/100</f>
        <v>2.7600000000000003E-3</v>
      </c>
      <c r="H882">
        <v>2</v>
      </c>
      <c r="I882" s="1">
        <f>IF(C882=1,VLOOKUP(FoxFire!B882,balance!$AF:$AJ,2,FALSE),IF(C882=2,VLOOKUP(B882,balance!$AF:$AJ,3,FALSE),IF(C882=3,VLOOKUP(B882,balance!$AF:$AJ,4,FALSE),IF(C882=4,VLOOKUP(B882,balance!$AF:$AJ,5,FALSE),IF(C882=5,VLOOKUP(B882,balance!$AF:$AK,6,FALSE),0)))))*1000000000000</f>
        <v>1920000000000</v>
      </c>
      <c r="J882">
        <f>VLOOKUP(B882,balance!AU:BD,10,FALSE)</f>
        <v>6007930</v>
      </c>
    </row>
    <row r="883" spans="1:10" x14ac:dyDescent="0.3">
      <c r="A883">
        <v>881</v>
      </c>
      <c r="B883">
        <f t="shared" si="27"/>
        <v>177</v>
      </c>
      <c r="C883">
        <f t="shared" si="26"/>
        <v>2</v>
      </c>
      <c r="D883">
        <v>9026</v>
      </c>
      <c r="E883" s="1">
        <f>IF(C883=1,VLOOKUP(B883,balance!$AU:$AZ,2,FALSE),IF(C883=2,VLOOKUP(B883,balance!$AU:$AZ,3,FALSE),IF(C883=3,VLOOKUP(B883,balance!$AU:$AZ,4,FALSE),IF(C883=4,VLOOKUP(B883,balance!$AU:$AZ,5,FALSE),IF(C883=5,VLOOKUP(B883-1,balance!$AU:$AZ,6,FALSE),0)))))</f>
        <v>4500</v>
      </c>
      <c r="F883">
        <v>53</v>
      </c>
      <c r="G883">
        <f>IF(C883=1,VLOOKUP(FoxFire!B883,balance!$U:$Z,2,FALSE),IF(C883=2,VLOOKUP(B883,balance!$U:$Z,3,FALSE),IF(C883=3,VLOOKUP(B883,balance!$U:$Z,4,FALSE),IF(C883=4,VLOOKUP(B883,balance!$U:$Z,5,FALSE),IF(C883=5,VLOOKUP(B883-1,balance!$U:$Z,6,FALSE),0)))))/100</f>
        <v>2.7600000000000003E-3</v>
      </c>
      <c r="H883">
        <v>2</v>
      </c>
      <c r="I883" s="1">
        <f>IF(C883=1,VLOOKUP(FoxFire!B883,balance!$AF:$AJ,2,FALSE),IF(C883=2,VLOOKUP(B883,balance!$AF:$AJ,3,FALSE),IF(C883=3,VLOOKUP(B883,balance!$AF:$AJ,4,FALSE),IF(C883=4,VLOOKUP(B883,balance!$AF:$AJ,5,FALSE),IF(C883=5,VLOOKUP(B883,balance!$AF:$AK,6,FALSE),0)))))*1000000000000</f>
        <v>1920000000000</v>
      </c>
      <c r="J883">
        <f>VLOOKUP(B883,balance!AU:BD,10,FALSE)</f>
        <v>6007930</v>
      </c>
    </row>
    <row r="884" spans="1:10" x14ac:dyDescent="0.3">
      <c r="A884">
        <v>882</v>
      </c>
      <c r="B884">
        <f t="shared" si="27"/>
        <v>177</v>
      </c>
      <c r="C884">
        <f t="shared" si="26"/>
        <v>3</v>
      </c>
      <c r="D884">
        <v>9026</v>
      </c>
      <c r="E884" s="1">
        <f>IF(C884=1,VLOOKUP(B884,balance!$AU:$AZ,2,FALSE),IF(C884=2,VLOOKUP(B884,balance!$AU:$AZ,3,FALSE),IF(C884=3,VLOOKUP(B884,balance!$AU:$AZ,4,FALSE),IF(C884=4,VLOOKUP(B884,balance!$AU:$AZ,5,FALSE),IF(C884=5,VLOOKUP(B884-1,balance!$AU:$AZ,6,FALSE),0)))))</f>
        <v>4500</v>
      </c>
      <c r="F884">
        <v>53</v>
      </c>
      <c r="G884">
        <f>IF(C884=1,VLOOKUP(FoxFire!B884,balance!$U:$Z,2,FALSE),IF(C884=2,VLOOKUP(B884,balance!$U:$Z,3,FALSE),IF(C884=3,VLOOKUP(B884,balance!$U:$Z,4,FALSE),IF(C884=4,VLOOKUP(B884,balance!$U:$Z,5,FALSE),IF(C884=5,VLOOKUP(B884-1,balance!$U:$Z,6,FALSE),0)))))/100</f>
        <v>2.7600000000000003E-3</v>
      </c>
      <c r="H884">
        <v>2</v>
      </c>
      <c r="I884" s="1">
        <f>IF(C884=1,VLOOKUP(FoxFire!B884,balance!$AF:$AJ,2,FALSE),IF(C884=2,VLOOKUP(B884,balance!$AF:$AJ,3,FALSE),IF(C884=3,VLOOKUP(B884,balance!$AF:$AJ,4,FALSE),IF(C884=4,VLOOKUP(B884,balance!$AF:$AJ,5,FALSE),IF(C884=5,VLOOKUP(B884,balance!$AF:$AK,6,FALSE),0)))))*1000000000000</f>
        <v>1920000000000</v>
      </c>
      <c r="J884">
        <f>VLOOKUP(B884,balance!AU:BD,10,FALSE)</f>
        <v>6007930</v>
      </c>
    </row>
    <row r="885" spans="1:10" x14ac:dyDescent="0.3">
      <c r="A885">
        <v>883</v>
      </c>
      <c r="B885">
        <f t="shared" si="27"/>
        <v>177</v>
      </c>
      <c r="C885">
        <f t="shared" si="26"/>
        <v>4</v>
      </c>
      <c r="D885">
        <v>9026</v>
      </c>
      <c r="E885" s="1">
        <f>IF(C885=1,VLOOKUP(B885,balance!$AU:$AZ,2,FALSE),IF(C885=2,VLOOKUP(B885,balance!$AU:$AZ,3,FALSE),IF(C885=3,VLOOKUP(B885,balance!$AU:$AZ,4,FALSE),IF(C885=4,VLOOKUP(B885,balance!$AU:$AZ,5,FALSE),IF(C885=5,VLOOKUP(B885-1,balance!$AU:$AZ,6,FALSE),0)))))</f>
        <v>4500</v>
      </c>
      <c r="F885">
        <v>53</v>
      </c>
      <c r="G885">
        <f>IF(C885=1,VLOOKUP(FoxFire!B885,balance!$U:$Z,2,FALSE),IF(C885=2,VLOOKUP(B885,balance!$U:$Z,3,FALSE),IF(C885=3,VLOOKUP(B885,balance!$U:$Z,4,FALSE),IF(C885=4,VLOOKUP(B885,balance!$U:$Z,5,FALSE),IF(C885=5,VLOOKUP(B885-1,balance!$U:$Z,6,FALSE),0)))))/100</f>
        <v>2.7600000000000003E-3</v>
      </c>
      <c r="H885">
        <v>2</v>
      </c>
      <c r="I885" s="1">
        <f>IF(C885=1,VLOOKUP(FoxFire!B885,balance!$AF:$AJ,2,FALSE),IF(C885=2,VLOOKUP(B885,balance!$AF:$AJ,3,FALSE),IF(C885=3,VLOOKUP(B885,balance!$AF:$AJ,4,FALSE),IF(C885=4,VLOOKUP(B885,balance!$AF:$AJ,5,FALSE),IF(C885=5,VLOOKUP(B885,balance!$AF:$AK,6,FALSE),0)))))*1000000000000</f>
        <v>1920000000000</v>
      </c>
      <c r="J885">
        <f>VLOOKUP(B885,balance!AU:BD,10,FALSE)</f>
        <v>6007930</v>
      </c>
    </row>
    <row r="886" spans="1:10" x14ac:dyDescent="0.3">
      <c r="A886">
        <v>884</v>
      </c>
      <c r="B886">
        <f t="shared" si="27"/>
        <v>178</v>
      </c>
      <c r="C886">
        <f t="shared" si="26"/>
        <v>5</v>
      </c>
      <c r="D886">
        <v>9026</v>
      </c>
      <c r="E886" s="1">
        <f>IF(C886=1,VLOOKUP(B886,balance!$AU:$AZ,2,FALSE),IF(C886=2,VLOOKUP(B886,balance!$AU:$AZ,3,FALSE),IF(C886=3,VLOOKUP(B886,balance!$AU:$AZ,4,FALSE),IF(C886=4,VLOOKUP(B886,balance!$AU:$AZ,5,FALSE),IF(C886=5,VLOOKUP(B886-1,balance!$AU:$AZ,6,FALSE),0)))))</f>
        <v>73800</v>
      </c>
      <c r="F886">
        <v>53</v>
      </c>
      <c r="G886">
        <f>IF(C886=1,VLOOKUP(FoxFire!B886,balance!$U:$Z,2,FALSE),IF(C886=2,VLOOKUP(B886,balance!$U:$Z,3,FALSE),IF(C886=3,VLOOKUP(B886,balance!$U:$Z,4,FALSE),IF(C886=4,VLOOKUP(B886,balance!$U:$Z,5,FALSE),IF(C886=5,VLOOKUP(B886-1,balance!$U:$Z,6,FALSE),0)))))/100</f>
        <v>390.19279999999998</v>
      </c>
      <c r="H886">
        <v>2</v>
      </c>
      <c r="I886" s="1">
        <f>IF(C886=1,VLOOKUP(FoxFire!B886,balance!$AF:$AJ,2,FALSE),IF(C886=2,VLOOKUP(B886,balance!$AF:$AJ,3,FALSE),IF(C886=3,VLOOKUP(B886,balance!$AF:$AJ,4,FALSE),IF(C886=4,VLOOKUP(B886,balance!$AF:$AJ,5,FALSE),IF(C886=5,VLOOKUP(B886,balance!$AF:$AK,6,FALSE),0)))))*1000000000000</f>
        <v>7740000000000</v>
      </c>
      <c r="J886">
        <f>VLOOKUP(B886,balance!AU:BD,10,FALSE)</f>
        <v>6105000</v>
      </c>
    </row>
    <row r="887" spans="1:10" x14ac:dyDescent="0.3">
      <c r="A887">
        <v>885</v>
      </c>
      <c r="B887">
        <f t="shared" si="27"/>
        <v>178</v>
      </c>
      <c r="C887">
        <f t="shared" si="26"/>
        <v>1</v>
      </c>
      <c r="D887">
        <v>9026</v>
      </c>
      <c r="E887" s="1">
        <f>IF(C887=1,VLOOKUP(B887,balance!$AU:$AZ,2,FALSE),IF(C887=2,VLOOKUP(B887,balance!$AU:$AZ,3,FALSE),IF(C887=3,VLOOKUP(B887,balance!$AU:$AZ,4,FALSE),IF(C887=4,VLOOKUP(B887,balance!$AU:$AZ,5,FALSE),IF(C887=5,VLOOKUP(B887-1,balance!$AU:$AZ,6,FALSE),0)))))</f>
        <v>4500</v>
      </c>
      <c r="F887">
        <v>53</v>
      </c>
      <c r="G887">
        <f>IF(C887=1,VLOOKUP(FoxFire!B887,balance!$U:$Z,2,FALSE),IF(C887=2,VLOOKUP(B887,balance!$U:$Z,3,FALSE),IF(C887=3,VLOOKUP(B887,balance!$U:$Z,4,FALSE),IF(C887=4,VLOOKUP(B887,balance!$U:$Z,5,FALSE),IF(C887=5,VLOOKUP(B887-1,balance!$U:$Z,6,FALSE),0)))))/100</f>
        <v>2.7700000000000003E-3</v>
      </c>
      <c r="H887">
        <v>2</v>
      </c>
      <c r="I887" s="1">
        <f>IF(C887=1,VLOOKUP(FoxFire!B887,balance!$AF:$AJ,2,FALSE),IF(C887=2,VLOOKUP(B887,balance!$AF:$AJ,3,FALSE),IF(C887=3,VLOOKUP(B887,balance!$AF:$AJ,4,FALSE),IF(C887=4,VLOOKUP(B887,balance!$AF:$AJ,5,FALSE),IF(C887=5,VLOOKUP(B887,balance!$AF:$AK,6,FALSE),0)))))*1000000000000</f>
        <v>1935000000000</v>
      </c>
      <c r="J887">
        <f>VLOOKUP(B887,balance!AU:BD,10,FALSE)</f>
        <v>6105000</v>
      </c>
    </row>
    <row r="888" spans="1:10" x14ac:dyDescent="0.3">
      <c r="A888">
        <v>886</v>
      </c>
      <c r="B888">
        <f t="shared" si="27"/>
        <v>178</v>
      </c>
      <c r="C888">
        <f t="shared" si="26"/>
        <v>2</v>
      </c>
      <c r="D888">
        <v>9026</v>
      </c>
      <c r="E888" s="1">
        <f>IF(C888=1,VLOOKUP(B888,balance!$AU:$AZ,2,FALSE),IF(C888=2,VLOOKUP(B888,balance!$AU:$AZ,3,FALSE),IF(C888=3,VLOOKUP(B888,balance!$AU:$AZ,4,FALSE),IF(C888=4,VLOOKUP(B888,balance!$AU:$AZ,5,FALSE),IF(C888=5,VLOOKUP(B888-1,balance!$AU:$AZ,6,FALSE),0)))))</f>
        <v>4500</v>
      </c>
      <c r="F888">
        <v>53</v>
      </c>
      <c r="G888">
        <f>IF(C888=1,VLOOKUP(FoxFire!B888,balance!$U:$Z,2,FALSE),IF(C888=2,VLOOKUP(B888,balance!$U:$Z,3,FALSE),IF(C888=3,VLOOKUP(B888,balance!$U:$Z,4,FALSE),IF(C888=4,VLOOKUP(B888,balance!$U:$Z,5,FALSE),IF(C888=5,VLOOKUP(B888-1,balance!$U:$Z,6,FALSE),0)))))/100</f>
        <v>2.7700000000000003E-3</v>
      </c>
      <c r="H888">
        <v>2</v>
      </c>
      <c r="I888" s="1">
        <f>IF(C888=1,VLOOKUP(FoxFire!B888,balance!$AF:$AJ,2,FALSE),IF(C888=2,VLOOKUP(B888,balance!$AF:$AJ,3,FALSE),IF(C888=3,VLOOKUP(B888,balance!$AF:$AJ,4,FALSE),IF(C888=4,VLOOKUP(B888,balance!$AF:$AJ,5,FALSE),IF(C888=5,VLOOKUP(B888,balance!$AF:$AK,6,FALSE),0)))))*1000000000000</f>
        <v>1935000000000</v>
      </c>
      <c r="J888">
        <f>VLOOKUP(B888,balance!AU:BD,10,FALSE)</f>
        <v>6105000</v>
      </c>
    </row>
    <row r="889" spans="1:10" x14ac:dyDescent="0.3">
      <c r="A889">
        <v>887</v>
      </c>
      <c r="B889">
        <f t="shared" si="27"/>
        <v>178</v>
      </c>
      <c r="C889">
        <f t="shared" si="26"/>
        <v>3</v>
      </c>
      <c r="D889">
        <v>9026</v>
      </c>
      <c r="E889" s="1">
        <f>IF(C889=1,VLOOKUP(B889,balance!$AU:$AZ,2,FALSE),IF(C889=2,VLOOKUP(B889,balance!$AU:$AZ,3,FALSE),IF(C889=3,VLOOKUP(B889,balance!$AU:$AZ,4,FALSE),IF(C889=4,VLOOKUP(B889,balance!$AU:$AZ,5,FALSE),IF(C889=5,VLOOKUP(B889-1,balance!$AU:$AZ,6,FALSE),0)))))</f>
        <v>4500</v>
      </c>
      <c r="F889">
        <v>53</v>
      </c>
      <c r="G889">
        <f>IF(C889=1,VLOOKUP(FoxFire!B889,balance!$U:$Z,2,FALSE),IF(C889=2,VLOOKUP(B889,balance!$U:$Z,3,FALSE),IF(C889=3,VLOOKUP(B889,balance!$U:$Z,4,FALSE),IF(C889=4,VLOOKUP(B889,balance!$U:$Z,5,FALSE),IF(C889=5,VLOOKUP(B889-1,balance!$U:$Z,6,FALSE),0)))))/100</f>
        <v>2.7700000000000003E-3</v>
      </c>
      <c r="H889">
        <v>2</v>
      </c>
      <c r="I889" s="1">
        <f>IF(C889=1,VLOOKUP(FoxFire!B889,balance!$AF:$AJ,2,FALSE),IF(C889=2,VLOOKUP(B889,balance!$AF:$AJ,3,FALSE),IF(C889=3,VLOOKUP(B889,balance!$AF:$AJ,4,FALSE),IF(C889=4,VLOOKUP(B889,balance!$AF:$AJ,5,FALSE),IF(C889=5,VLOOKUP(B889,balance!$AF:$AK,6,FALSE),0)))))*1000000000000</f>
        <v>1935000000000</v>
      </c>
      <c r="J889">
        <f>VLOOKUP(B889,balance!AU:BD,10,FALSE)</f>
        <v>6105000</v>
      </c>
    </row>
    <row r="890" spans="1:10" x14ac:dyDescent="0.3">
      <c r="A890">
        <v>888</v>
      </c>
      <c r="B890">
        <f t="shared" si="27"/>
        <v>178</v>
      </c>
      <c r="C890">
        <f t="shared" si="26"/>
        <v>4</v>
      </c>
      <c r="D890">
        <v>9026</v>
      </c>
      <c r="E890" s="1">
        <f>IF(C890=1,VLOOKUP(B890,balance!$AU:$AZ,2,FALSE),IF(C890=2,VLOOKUP(B890,balance!$AU:$AZ,3,FALSE),IF(C890=3,VLOOKUP(B890,balance!$AU:$AZ,4,FALSE),IF(C890=4,VLOOKUP(B890,balance!$AU:$AZ,5,FALSE),IF(C890=5,VLOOKUP(B890-1,balance!$AU:$AZ,6,FALSE),0)))))</f>
        <v>4500</v>
      </c>
      <c r="F890">
        <v>53</v>
      </c>
      <c r="G890">
        <f>IF(C890=1,VLOOKUP(FoxFire!B890,balance!$U:$Z,2,FALSE),IF(C890=2,VLOOKUP(B890,balance!$U:$Z,3,FALSE),IF(C890=3,VLOOKUP(B890,balance!$U:$Z,4,FALSE),IF(C890=4,VLOOKUP(B890,balance!$U:$Z,5,FALSE),IF(C890=5,VLOOKUP(B890-1,balance!$U:$Z,6,FALSE),0)))))/100</f>
        <v>2.7700000000000003E-3</v>
      </c>
      <c r="H890">
        <v>2</v>
      </c>
      <c r="I890" s="1">
        <f>IF(C890=1,VLOOKUP(FoxFire!B890,balance!$AF:$AJ,2,FALSE),IF(C890=2,VLOOKUP(B890,balance!$AF:$AJ,3,FALSE),IF(C890=3,VLOOKUP(B890,balance!$AF:$AJ,4,FALSE),IF(C890=4,VLOOKUP(B890,balance!$AF:$AJ,5,FALSE),IF(C890=5,VLOOKUP(B890,balance!$AF:$AK,6,FALSE),0)))))*1000000000000</f>
        <v>1935000000000</v>
      </c>
      <c r="J890">
        <f>VLOOKUP(B890,balance!AU:BD,10,FALSE)</f>
        <v>6105000</v>
      </c>
    </row>
    <row r="891" spans="1:10" x14ac:dyDescent="0.3">
      <c r="A891">
        <v>889</v>
      </c>
      <c r="B891">
        <f t="shared" si="27"/>
        <v>179</v>
      </c>
      <c r="C891">
        <f t="shared" si="26"/>
        <v>5</v>
      </c>
      <c r="D891">
        <v>9026</v>
      </c>
      <c r="E891" s="1">
        <f>IF(C891=1,VLOOKUP(B891,balance!$AU:$AZ,2,FALSE),IF(C891=2,VLOOKUP(B891,balance!$AU:$AZ,3,FALSE),IF(C891=3,VLOOKUP(B891,balance!$AU:$AZ,4,FALSE),IF(C891=4,VLOOKUP(B891,balance!$AU:$AZ,5,FALSE),IF(C891=5,VLOOKUP(B891-1,balance!$AU:$AZ,6,FALSE),0)))))</f>
        <v>73800</v>
      </c>
      <c r="F891">
        <v>53</v>
      </c>
      <c r="G891">
        <f>IF(C891=1,VLOOKUP(FoxFire!B891,balance!$U:$Z,2,FALSE),IF(C891=2,VLOOKUP(B891,balance!$U:$Z,3,FALSE),IF(C891=3,VLOOKUP(B891,balance!$U:$Z,4,FALSE),IF(C891=4,VLOOKUP(B891,balance!$U:$Z,5,FALSE),IF(C891=5,VLOOKUP(B891-1,balance!$U:$Z,6,FALSE),0)))))/100</f>
        <v>399.43870000000004</v>
      </c>
      <c r="H891">
        <v>2</v>
      </c>
      <c r="I891" s="1">
        <f>IF(C891=1,VLOOKUP(FoxFire!B891,balance!$AF:$AJ,2,FALSE),IF(C891=2,VLOOKUP(B891,balance!$AF:$AJ,3,FALSE),IF(C891=3,VLOOKUP(B891,balance!$AF:$AJ,4,FALSE),IF(C891=4,VLOOKUP(B891,balance!$AF:$AJ,5,FALSE),IF(C891=5,VLOOKUP(B891,balance!$AF:$AK,6,FALSE),0)))))*1000000000000</f>
        <v>7800000000000</v>
      </c>
      <c r="J891">
        <f>VLOOKUP(B891,balance!AU:BD,10,FALSE)</f>
        <v>6204020</v>
      </c>
    </row>
    <row r="892" spans="1:10" x14ac:dyDescent="0.3">
      <c r="A892">
        <v>890</v>
      </c>
      <c r="B892">
        <f t="shared" si="27"/>
        <v>179</v>
      </c>
      <c r="C892">
        <f t="shared" si="26"/>
        <v>1</v>
      </c>
      <c r="D892">
        <v>9026</v>
      </c>
      <c r="E892" s="1">
        <f>IF(C892=1,VLOOKUP(B892,balance!$AU:$AZ,2,FALSE),IF(C892=2,VLOOKUP(B892,balance!$AU:$AZ,3,FALSE),IF(C892=3,VLOOKUP(B892,balance!$AU:$AZ,4,FALSE),IF(C892=4,VLOOKUP(B892,balance!$AU:$AZ,5,FALSE),IF(C892=5,VLOOKUP(B892-1,balance!$AU:$AZ,6,FALSE),0)))))</f>
        <v>4500</v>
      </c>
      <c r="F892">
        <v>53</v>
      </c>
      <c r="G892">
        <f>IF(C892=1,VLOOKUP(FoxFire!B892,balance!$U:$Z,2,FALSE),IF(C892=2,VLOOKUP(B892,balance!$U:$Z,3,FALSE),IF(C892=3,VLOOKUP(B892,balance!$U:$Z,4,FALSE),IF(C892=4,VLOOKUP(B892,balance!$U:$Z,5,FALSE),IF(C892=5,VLOOKUP(B892-1,balance!$U:$Z,6,FALSE),0)))))/100</f>
        <v>2.7800000000000004E-3</v>
      </c>
      <c r="H892">
        <v>2</v>
      </c>
      <c r="I892" s="1">
        <f>IF(C892=1,VLOOKUP(FoxFire!B892,balance!$AF:$AJ,2,FALSE),IF(C892=2,VLOOKUP(B892,balance!$AF:$AJ,3,FALSE),IF(C892=3,VLOOKUP(B892,balance!$AF:$AJ,4,FALSE),IF(C892=4,VLOOKUP(B892,balance!$AF:$AJ,5,FALSE),IF(C892=5,VLOOKUP(B892,balance!$AF:$AK,6,FALSE),0)))))*1000000000000</f>
        <v>1950000000000</v>
      </c>
      <c r="J892">
        <f>VLOOKUP(B892,balance!AU:BD,10,FALSE)</f>
        <v>6204020</v>
      </c>
    </row>
    <row r="893" spans="1:10" x14ac:dyDescent="0.3">
      <c r="A893">
        <v>891</v>
      </c>
      <c r="B893">
        <f t="shared" si="27"/>
        <v>179</v>
      </c>
      <c r="C893">
        <f t="shared" si="26"/>
        <v>2</v>
      </c>
      <c r="D893">
        <v>9026</v>
      </c>
      <c r="E893" s="1">
        <f>IF(C893=1,VLOOKUP(B893,balance!$AU:$AZ,2,FALSE),IF(C893=2,VLOOKUP(B893,balance!$AU:$AZ,3,FALSE),IF(C893=3,VLOOKUP(B893,balance!$AU:$AZ,4,FALSE),IF(C893=4,VLOOKUP(B893,balance!$AU:$AZ,5,FALSE),IF(C893=5,VLOOKUP(B893-1,balance!$AU:$AZ,6,FALSE),0)))))</f>
        <v>4500</v>
      </c>
      <c r="F893">
        <v>53</v>
      </c>
      <c r="G893">
        <f>IF(C893=1,VLOOKUP(FoxFire!B893,balance!$U:$Z,2,FALSE),IF(C893=2,VLOOKUP(B893,balance!$U:$Z,3,FALSE),IF(C893=3,VLOOKUP(B893,balance!$U:$Z,4,FALSE),IF(C893=4,VLOOKUP(B893,balance!$U:$Z,5,FALSE),IF(C893=5,VLOOKUP(B893-1,balance!$U:$Z,6,FALSE),0)))))/100</f>
        <v>2.7800000000000004E-3</v>
      </c>
      <c r="H893">
        <v>2</v>
      </c>
      <c r="I893" s="1">
        <f>IF(C893=1,VLOOKUP(FoxFire!B893,balance!$AF:$AJ,2,FALSE),IF(C893=2,VLOOKUP(B893,balance!$AF:$AJ,3,FALSE),IF(C893=3,VLOOKUP(B893,balance!$AF:$AJ,4,FALSE),IF(C893=4,VLOOKUP(B893,balance!$AF:$AJ,5,FALSE),IF(C893=5,VLOOKUP(B893,balance!$AF:$AK,6,FALSE),0)))))*1000000000000</f>
        <v>1950000000000</v>
      </c>
      <c r="J893">
        <f>VLOOKUP(B893,balance!AU:BD,10,FALSE)</f>
        <v>6204020</v>
      </c>
    </row>
    <row r="894" spans="1:10" x14ac:dyDescent="0.3">
      <c r="A894">
        <v>892</v>
      </c>
      <c r="B894">
        <f t="shared" si="27"/>
        <v>179</v>
      </c>
      <c r="C894">
        <f t="shared" si="26"/>
        <v>3</v>
      </c>
      <c r="D894">
        <v>9026</v>
      </c>
      <c r="E894" s="1">
        <f>IF(C894=1,VLOOKUP(B894,balance!$AU:$AZ,2,FALSE),IF(C894=2,VLOOKUP(B894,balance!$AU:$AZ,3,FALSE),IF(C894=3,VLOOKUP(B894,balance!$AU:$AZ,4,FALSE),IF(C894=4,VLOOKUP(B894,balance!$AU:$AZ,5,FALSE),IF(C894=5,VLOOKUP(B894-1,balance!$AU:$AZ,6,FALSE),0)))))</f>
        <v>4500</v>
      </c>
      <c r="F894">
        <v>53</v>
      </c>
      <c r="G894">
        <f>IF(C894=1,VLOOKUP(FoxFire!B894,balance!$U:$Z,2,FALSE),IF(C894=2,VLOOKUP(B894,balance!$U:$Z,3,FALSE),IF(C894=3,VLOOKUP(B894,balance!$U:$Z,4,FALSE),IF(C894=4,VLOOKUP(B894,balance!$U:$Z,5,FALSE),IF(C894=5,VLOOKUP(B894-1,balance!$U:$Z,6,FALSE),0)))))/100</f>
        <v>2.7800000000000004E-3</v>
      </c>
      <c r="H894">
        <v>2</v>
      </c>
      <c r="I894" s="1">
        <f>IF(C894=1,VLOOKUP(FoxFire!B894,balance!$AF:$AJ,2,FALSE),IF(C894=2,VLOOKUP(B894,balance!$AF:$AJ,3,FALSE),IF(C894=3,VLOOKUP(B894,balance!$AF:$AJ,4,FALSE),IF(C894=4,VLOOKUP(B894,balance!$AF:$AJ,5,FALSE),IF(C894=5,VLOOKUP(B894,balance!$AF:$AK,6,FALSE),0)))))*1000000000000</f>
        <v>1950000000000</v>
      </c>
      <c r="J894">
        <f>VLOOKUP(B894,balance!AU:BD,10,FALSE)</f>
        <v>6204020</v>
      </c>
    </row>
    <row r="895" spans="1:10" x14ac:dyDescent="0.3">
      <c r="A895">
        <v>893</v>
      </c>
      <c r="B895">
        <f t="shared" si="27"/>
        <v>179</v>
      </c>
      <c r="C895">
        <f t="shared" si="26"/>
        <v>4</v>
      </c>
      <c r="D895">
        <v>9026</v>
      </c>
      <c r="E895" s="1">
        <f>IF(C895=1,VLOOKUP(B895,balance!$AU:$AZ,2,FALSE),IF(C895=2,VLOOKUP(B895,balance!$AU:$AZ,3,FALSE),IF(C895=3,VLOOKUP(B895,balance!$AU:$AZ,4,FALSE),IF(C895=4,VLOOKUP(B895,balance!$AU:$AZ,5,FALSE),IF(C895=5,VLOOKUP(B895-1,balance!$AU:$AZ,6,FALSE),0)))))</f>
        <v>4500</v>
      </c>
      <c r="F895">
        <v>53</v>
      </c>
      <c r="G895">
        <f>IF(C895=1,VLOOKUP(FoxFire!B895,balance!$U:$Z,2,FALSE),IF(C895=2,VLOOKUP(B895,balance!$U:$Z,3,FALSE),IF(C895=3,VLOOKUP(B895,balance!$U:$Z,4,FALSE),IF(C895=4,VLOOKUP(B895,balance!$U:$Z,5,FALSE),IF(C895=5,VLOOKUP(B895-1,balance!$U:$Z,6,FALSE),0)))))/100</f>
        <v>2.7800000000000004E-3</v>
      </c>
      <c r="H895">
        <v>2</v>
      </c>
      <c r="I895" s="1">
        <f>IF(C895=1,VLOOKUP(FoxFire!B895,balance!$AF:$AJ,2,FALSE),IF(C895=2,VLOOKUP(B895,balance!$AF:$AJ,3,FALSE),IF(C895=3,VLOOKUP(B895,balance!$AF:$AJ,4,FALSE),IF(C895=4,VLOOKUP(B895,balance!$AF:$AJ,5,FALSE),IF(C895=5,VLOOKUP(B895,balance!$AF:$AK,6,FALSE),0)))))*1000000000000</f>
        <v>1950000000000</v>
      </c>
      <c r="J895">
        <f>VLOOKUP(B895,balance!AU:BD,10,FALSE)</f>
        <v>6204020</v>
      </c>
    </row>
    <row r="896" spans="1:10" x14ac:dyDescent="0.3">
      <c r="A896">
        <v>894</v>
      </c>
      <c r="B896">
        <f t="shared" si="27"/>
        <v>180</v>
      </c>
      <c r="C896">
        <f t="shared" si="26"/>
        <v>5</v>
      </c>
      <c r="D896">
        <v>9026</v>
      </c>
      <c r="E896" s="1">
        <f>IF(C896=1,VLOOKUP(B896,balance!$AU:$AZ,2,FALSE),IF(C896=2,VLOOKUP(B896,balance!$AU:$AZ,3,FALSE),IF(C896=3,VLOOKUP(B896,balance!$AU:$AZ,4,FALSE),IF(C896=4,VLOOKUP(B896,balance!$AU:$AZ,5,FALSE),IF(C896=5,VLOOKUP(B896-1,balance!$AU:$AZ,6,FALSE),0)))))</f>
        <v>73800</v>
      </c>
      <c r="F896">
        <v>53</v>
      </c>
      <c r="G896">
        <f>IF(C896=1,VLOOKUP(FoxFire!B896,balance!$U:$Z,2,FALSE),IF(C896=2,VLOOKUP(B896,balance!$U:$Z,3,FALSE),IF(C896=3,VLOOKUP(B896,balance!$U:$Z,4,FALSE),IF(C896=4,VLOOKUP(B896,balance!$U:$Z,5,FALSE),IF(C896=5,VLOOKUP(B896-1,balance!$U:$Z,6,FALSE),0)))))/100</f>
        <v>408.89830000000001</v>
      </c>
      <c r="H896">
        <v>2</v>
      </c>
      <c r="I896" s="1">
        <f>IF(C896=1,VLOOKUP(FoxFire!B896,balance!$AF:$AJ,2,FALSE),IF(C896=2,VLOOKUP(B896,balance!$AF:$AJ,3,FALSE),IF(C896=3,VLOOKUP(B896,balance!$AF:$AJ,4,FALSE),IF(C896=4,VLOOKUP(B896,balance!$AF:$AJ,5,FALSE),IF(C896=5,VLOOKUP(B896,balance!$AF:$AK,6,FALSE),0)))))*1000000000000</f>
        <v>7860000000000</v>
      </c>
      <c r="J896">
        <f>VLOOKUP(B896,balance!AU:BD,10,FALSE)</f>
        <v>6305000</v>
      </c>
    </row>
    <row r="897" spans="1:10" x14ac:dyDescent="0.3">
      <c r="A897">
        <v>895</v>
      </c>
      <c r="B897">
        <f t="shared" si="27"/>
        <v>180</v>
      </c>
      <c r="C897">
        <f t="shared" si="26"/>
        <v>1</v>
      </c>
      <c r="D897">
        <v>9026</v>
      </c>
      <c r="E897" s="1">
        <f>IF(C897=1,VLOOKUP(B897,balance!$AU:$AZ,2,FALSE),IF(C897=2,VLOOKUP(B897,balance!$AU:$AZ,3,FALSE),IF(C897=3,VLOOKUP(B897,balance!$AU:$AZ,4,FALSE),IF(C897=4,VLOOKUP(B897,balance!$AU:$AZ,5,FALSE),IF(C897=5,VLOOKUP(B897-1,balance!$AU:$AZ,6,FALSE),0)))))</f>
        <v>4500</v>
      </c>
      <c r="F897">
        <v>53</v>
      </c>
      <c r="G897">
        <f>IF(C897=1,VLOOKUP(FoxFire!B897,balance!$U:$Z,2,FALSE),IF(C897=2,VLOOKUP(B897,balance!$U:$Z,3,FALSE),IF(C897=3,VLOOKUP(B897,balance!$U:$Z,4,FALSE),IF(C897=4,VLOOKUP(B897,balance!$U:$Z,5,FALSE),IF(C897=5,VLOOKUP(B897-1,balance!$U:$Z,6,FALSE),0)))))/100</f>
        <v>2.7900000000000004E-3</v>
      </c>
      <c r="H897">
        <v>2</v>
      </c>
      <c r="I897" s="1">
        <f>IF(C897=1,VLOOKUP(FoxFire!B897,balance!$AF:$AJ,2,FALSE),IF(C897=2,VLOOKUP(B897,balance!$AF:$AJ,3,FALSE),IF(C897=3,VLOOKUP(B897,balance!$AF:$AJ,4,FALSE),IF(C897=4,VLOOKUP(B897,balance!$AF:$AJ,5,FALSE),IF(C897=5,VLOOKUP(B897,balance!$AF:$AK,6,FALSE),0)))))*1000000000000</f>
        <v>1965000000000</v>
      </c>
      <c r="J897">
        <f>VLOOKUP(B897,balance!AU:BD,10,FALSE)</f>
        <v>6305000</v>
      </c>
    </row>
    <row r="898" spans="1:10" x14ac:dyDescent="0.3">
      <c r="A898">
        <v>896</v>
      </c>
      <c r="B898">
        <f t="shared" si="27"/>
        <v>180</v>
      </c>
      <c r="C898">
        <f t="shared" si="26"/>
        <v>2</v>
      </c>
      <c r="D898">
        <v>9026</v>
      </c>
      <c r="E898" s="1">
        <f>IF(C898=1,VLOOKUP(B898,balance!$AU:$AZ,2,FALSE),IF(C898=2,VLOOKUP(B898,balance!$AU:$AZ,3,FALSE),IF(C898=3,VLOOKUP(B898,balance!$AU:$AZ,4,FALSE),IF(C898=4,VLOOKUP(B898,balance!$AU:$AZ,5,FALSE),IF(C898=5,VLOOKUP(B898-1,balance!$AU:$AZ,6,FALSE),0)))))</f>
        <v>4500</v>
      </c>
      <c r="F898">
        <v>53</v>
      </c>
      <c r="G898">
        <f>IF(C898=1,VLOOKUP(FoxFire!B898,balance!$U:$Z,2,FALSE),IF(C898=2,VLOOKUP(B898,balance!$U:$Z,3,FALSE),IF(C898=3,VLOOKUP(B898,balance!$U:$Z,4,FALSE),IF(C898=4,VLOOKUP(B898,balance!$U:$Z,5,FALSE),IF(C898=5,VLOOKUP(B898-1,balance!$U:$Z,6,FALSE),0)))))/100</f>
        <v>2.7900000000000004E-3</v>
      </c>
      <c r="H898">
        <v>2</v>
      </c>
      <c r="I898" s="1">
        <f>IF(C898=1,VLOOKUP(FoxFire!B898,balance!$AF:$AJ,2,FALSE),IF(C898=2,VLOOKUP(B898,balance!$AF:$AJ,3,FALSE),IF(C898=3,VLOOKUP(B898,balance!$AF:$AJ,4,FALSE),IF(C898=4,VLOOKUP(B898,balance!$AF:$AJ,5,FALSE),IF(C898=5,VLOOKUP(B898,balance!$AF:$AK,6,FALSE),0)))))*1000000000000</f>
        <v>1965000000000</v>
      </c>
      <c r="J898">
        <f>VLOOKUP(B898,balance!AU:BD,10,FALSE)</f>
        <v>6305000</v>
      </c>
    </row>
    <row r="899" spans="1:10" x14ac:dyDescent="0.3">
      <c r="A899">
        <v>897</v>
      </c>
      <c r="B899">
        <f t="shared" si="27"/>
        <v>180</v>
      </c>
      <c r="C899">
        <f t="shared" si="26"/>
        <v>3</v>
      </c>
      <c r="D899">
        <v>9026</v>
      </c>
      <c r="E899" s="1">
        <f>IF(C899=1,VLOOKUP(B899,balance!$AU:$AZ,2,FALSE),IF(C899=2,VLOOKUP(B899,balance!$AU:$AZ,3,FALSE),IF(C899=3,VLOOKUP(B899,balance!$AU:$AZ,4,FALSE),IF(C899=4,VLOOKUP(B899,balance!$AU:$AZ,5,FALSE),IF(C899=5,VLOOKUP(B899-1,balance!$AU:$AZ,6,FALSE),0)))))</f>
        <v>4500</v>
      </c>
      <c r="F899">
        <v>53</v>
      </c>
      <c r="G899">
        <f>IF(C899=1,VLOOKUP(FoxFire!B899,balance!$U:$Z,2,FALSE),IF(C899=2,VLOOKUP(B899,balance!$U:$Z,3,FALSE),IF(C899=3,VLOOKUP(B899,balance!$U:$Z,4,FALSE),IF(C899=4,VLOOKUP(B899,balance!$U:$Z,5,FALSE),IF(C899=5,VLOOKUP(B899-1,balance!$U:$Z,6,FALSE),0)))))/100</f>
        <v>2.7900000000000004E-3</v>
      </c>
      <c r="H899">
        <v>2</v>
      </c>
      <c r="I899" s="1">
        <f>IF(C899=1,VLOOKUP(FoxFire!B899,balance!$AF:$AJ,2,FALSE),IF(C899=2,VLOOKUP(B899,balance!$AF:$AJ,3,FALSE),IF(C899=3,VLOOKUP(B899,balance!$AF:$AJ,4,FALSE),IF(C899=4,VLOOKUP(B899,balance!$AF:$AJ,5,FALSE),IF(C899=5,VLOOKUP(B899,balance!$AF:$AK,6,FALSE),0)))))*1000000000000</f>
        <v>1965000000000</v>
      </c>
      <c r="J899">
        <f>VLOOKUP(B899,balance!AU:BD,10,FALSE)</f>
        <v>6305000</v>
      </c>
    </row>
    <row r="900" spans="1:10" x14ac:dyDescent="0.3">
      <c r="A900">
        <v>898</v>
      </c>
      <c r="B900">
        <f t="shared" si="27"/>
        <v>180</v>
      </c>
      <c r="C900">
        <f t="shared" si="26"/>
        <v>4</v>
      </c>
      <c r="D900">
        <v>9026</v>
      </c>
      <c r="E900" s="1">
        <f>IF(C900=1,VLOOKUP(B900,balance!$AU:$AZ,2,FALSE),IF(C900=2,VLOOKUP(B900,balance!$AU:$AZ,3,FALSE),IF(C900=3,VLOOKUP(B900,balance!$AU:$AZ,4,FALSE),IF(C900=4,VLOOKUP(B900,balance!$AU:$AZ,5,FALSE),IF(C900=5,VLOOKUP(B900-1,balance!$AU:$AZ,6,FALSE),0)))))</f>
        <v>4500</v>
      </c>
      <c r="F900">
        <v>53</v>
      </c>
      <c r="G900">
        <f>IF(C900=1,VLOOKUP(FoxFire!B900,balance!$U:$Z,2,FALSE),IF(C900=2,VLOOKUP(B900,balance!$U:$Z,3,FALSE),IF(C900=3,VLOOKUP(B900,balance!$U:$Z,4,FALSE),IF(C900=4,VLOOKUP(B900,balance!$U:$Z,5,FALSE),IF(C900=5,VLOOKUP(B900-1,balance!$U:$Z,6,FALSE),0)))))/100</f>
        <v>2.7900000000000004E-3</v>
      </c>
      <c r="H900">
        <v>2</v>
      </c>
      <c r="I900" s="1">
        <f>IF(C900=1,VLOOKUP(FoxFire!B900,balance!$AF:$AJ,2,FALSE),IF(C900=2,VLOOKUP(B900,balance!$AF:$AJ,3,FALSE),IF(C900=3,VLOOKUP(B900,balance!$AF:$AJ,4,FALSE),IF(C900=4,VLOOKUP(B900,balance!$AF:$AJ,5,FALSE),IF(C900=5,VLOOKUP(B900,balance!$AF:$AK,6,FALSE),0)))))*1000000000000</f>
        <v>1965000000000</v>
      </c>
      <c r="J900">
        <f>VLOOKUP(B900,balance!AU:BD,10,FALSE)</f>
        <v>6305000</v>
      </c>
    </row>
    <row r="901" spans="1:10" x14ac:dyDescent="0.3">
      <c r="A901">
        <v>899</v>
      </c>
      <c r="B901">
        <f t="shared" si="27"/>
        <v>181</v>
      </c>
      <c r="C901">
        <f t="shared" si="26"/>
        <v>5</v>
      </c>
      <c r="D901">
        <v>9026</v>
      </c>
      <c r="E901" s="1">
        <f>IF(C901=1,VLOOKUP(B901,balance!$AU:$AZ,2,FALSE),IF(C901=2,VLOOKUP(B901,balance!$AU:$AZ,3,FALSE),IF(C901=3,VLOOKUP(B901,balance!$AU:$AZ,4,FALSE),IF(C901=4,VLOOKUP(B901,balance!$AU:$AZ,5,FALSE),IF(C901=5,VLOOKUP(B901-1,balance!$AU:$AZ,6,FALSE),0)))))</f>
        <v>73800</v>
      </c>
      <c r="F901">
        <v>53</v>
      </c>
      <c r="G901">
        <f>IF(C901=1,VLOOKUP(FoxFire!B901,balance!$U:$Z,2,FALSE),IF(C901=2,VLOOKUP(B901,balance!$U:$Z,3,FALSE),IF(C901=3,VLOOKUP(B901,balance!$U:$Z,4,FALSE),IF(C901=4,VLOOKUP(B901,balance!$U:$Z,5,FALSE),IF(C901=5,VLOOKUP(B901-1,balance!$U:$Z,6,FALSE),0)))))/100</f>
        <v>418.57660000000004</v>
      </c>
      <c r="H901">
        <v>2</v>
      </c>
      <c r="I901" s="1">
        <f>IF(C901=1,VLOOKUP(FoxFire!B901,balance!$AF:$AJ,2,FALSE),IF(C901=2,VLOOKUP(B901,balance!$AF:$AJ,3,FALSE),IF(C901=3,VLOOKUP(B901,balance!$AF:$AJ,4,FALSE),IF(C901=4,VLOOKUP(B901,balance!$AF:$AJ,5,FALSE),IF(C901=5,VLOOKUP(B901,balance!$AF:$AK,6,FALSE),0)))))*1000000000000</f>
        <v>7920000000000</v>
      </c>
      <c r="J901">
        <f>VLOOKUP(B901,balance!AU:BD,10,FALSE)</f>
        <v>6407950</v>
      </c>
    </row>
    <row r="902" spans="1:10" x14ac:dyDescent="0.3">
      <c r="A902">
        <v>900</v>
      </c>
      <c r="B902">
        <f t="shared" si="27"/>
        <v>181</v>
      </c>
      <c r="C902">
        <f t="shared" si="26"/>
        <v>1</v>
      </c>
      <c r="D902">
        <v>9026</v>
      </c>
      <c r="E902" s="1">
        <f>IF(C902=1,VLOOKUP(B902,balance!$AU:$AZ,2,FALSE),IF(C902=2,VLOOKUP(B902,balance!$AU:$AZ,3,FALSE),IF(C902=3,VLOOKUP(B902,balance!$AU:$AZ,4,FALSE),IF(C902=4,VLOOKUP(B902,balance!$AU:$AZ,5,FALSE),IF(C902=5,VLOOKUP(B902-1,balance!$AU:$AZ,6,FALSE),0)))))</f>
        <v>4500</v>
      </c>
      <c r="F902">
        <v>53</v>
      </c>
      <c r="G902">
        <f>IF(C902=1,VLOOKUP(FoxFire!B902,balance!$U:$Z,2,FALSE),IF(C902=2,VLOOKUP(B902,balance!$U:$Z,3,FALSE),IF(C902=3,VLOOKUP(B902,balance!$U:$Z,4,FALSE),IF(C902=4,VLOOKUP(B902,balance!$U:$Z,5,FALSE),IF(C902=5,VLOOKUP(B902-1,balance!$U:$Z,6,FALSE),0)))))/100</f>
        <v>2.8000000000000004E-3</v>
      </c>
      <c r="H902">
        <v>2</v>
      </c>
      <c r="I902" s="1">
        <f>IF(C902=1,VLOOKUP(FoxFire!B902,balance!$AF:$AJ,2,FALSE),IF(C902=2,VLOOKUP(B902,balance!$AF:$AJ,3,FALSE),IF(C902=3,VLOOKUP(B902,balance!$AF:$AJ,4,FALSE),IF(C902=4,VLOOKUP(B902,balance!$AF:$AJ,5,FALSE),IF(C902=5,VLOOKUP(B902,balance!$AF:$AK,6,FALSE),0)))))*1000000000000</f>
        <v>1980000000000</v>
      </c>
      <c r="J902">
        <f>VLOOKUP(B902,balance!AU:BD,10,FALSE)</f>
        <v>6407950</v>
      </c>
    </row>
    <row r="903" spans="1:10" x14ac:dyDescent="0.3">
      <c r="A903">
        <v>901</v>
      </c>
      <c r="B903">
        <f t="shared" si="27"/>
        <v>181</v>
      </c>
      <c r="C903">
        <f t="shared" si="26"/>
        <v>2</v>
      </c>
      <c r="D903">
        <v>9026</v>
      </c>
      <c r="E903" s="1">
        <f>IF(C903=1,VLOOKUP(B903,balance!$AU:$AZ,2,FALSE),IF(C903=2,VLOOKUP(B903,balance!$AU:$AZ,3,FALSE),IF(C903=3,VLOOKUP(B903,balance!$AU:$AZ,4,FALSE),IF(C903=4,VLOOKUP(B903,balance!$AU:$AZ,5,FALSE),IF(C903=5,VLOOKUP(B903-1,balance!$AU:$AZ,6,FALSE),0)))))</f>
        <v>4500</v>
      </c>
      <c r="F903">
        <v>53</v>
      </c>
      <c r="G903">
        <f>IF(C903=1,VLOOKUP(FoxFire!B903,balance!$U:$Z,2,FALSE),IF(C903=2,VLOOKUP(B903,balance!$U:$Z,3,FALSE),IF(C903=3,VLOOKUP(B903,balance!$U:$Z,4,FALSE),IF(C903=4,VLOOKUP(B903,balance!$U:$Z,5,FALSE),IF(C903=5,VLOOKUP(B903-1,balance!$U:$Z,6,FALSE),0)))))/100</f>
        <v>2.8000000000000004E-3</v>
      </c>
      <c r="H903">
        <v>2</v>
      </c>
      <c r="I903" s="1">
        <f>IF(C903=1,VLOOKUP(FoxFire!B903,balance!$AF:$AJ,2,FALSE),IF(C903=2,VLOOKUP(B903,balance!$AF:$AJ,3,FALSE),IF(C903=3,VLOOKUP(B903,balance!$AF:$AJ,4,FALSE),IF(C903=4,VLOOKUP(B903,balance!$AF:$AJ,5,FALSE),IF(C903=5,VLOOKUP(B903,balance!$AF:$AK,6,FALSE),0)))))*1000000000000</f>
        <v>1980000000000</v>
      </c>
      <c r="J903">
        <f>VLOOKUP(B903,balance!AU:BD,10,FALSE)</f>
        <v>6407950</v>
      </c>
    </row>
    <row r="904" spans="1:10" x14ac:dyDescent="0.3">
      <c r="A904">
        <v>902</v>
      </c>
      <c r="B904">
        <f t="shared" si="27"/>
        <v>181</v>
      </c>
      <c r="C904">
        <f t="shared" ref="C904:C967" si="28">C899</f>
        <v>3</v>
      </c>
      <c r="D904">
        <v>9026</v>
      </c>
      <c r="E904" s="1">
        <f>IF(C904=1,VLOOKUP(B904,balance!$AU:$AZ,2,FALSE),IF(C904=2,VLOOKUP(B904,balance!$AU:$AZ,3,FALSE),IF(C904=3,VLOOKUP(B904,balance!$AU:$AZ,4,FALSE),IF(C904=4,VLOOKUP(B904,balance!$AU:$AZ,5,FALSE),IF(C904=5,VLOOKUP(B904-1,balance!$AU:$AZ,6,FALSE),0)))))</f>
        <v>4500</v>
      </c>
      <c r="F904">
        <v>53</v>
      </c>
      <c r="G904">
        <f>IF(C904=1,VLOOKUP(FoxFire!B904,balance!$U:$Z,2,FALSE),IF(C904=2,VLOOKUP(B904,balance!$U:$Z,3,FALSE),IF(C904=3,VLOOKUP(B904,balance!$U:$Z,4,FALSE),IF(C904=4,VLOOKUP(B904,balance!$U:$Z,5,FALSE),IF(C904=5,VLOOKUP(B904-1,balance!$U:$Z,6,FALSE),0)))))/100</f>
        <v>2.8000000000000004E-3</v>
      </c>
      <c r="H904">
        <v>2</v>
      </c>
      <c r="I904" s="1">
        <f>IF(C904=1,VLOOKUP(FoxFire!B904,balance!$AF:$AJ,2,FALSE),IF(C904=2,VLOOKUP(B904,balance!$AF:$AJ,3,FALSE),IF(C904=3,VLOOKUP(B904,balance!$AF:$AJ,4,FALSE),IF(C904=4,VLOOKUP(B904,balance!$AF:$AJ,5,FALSE),IF(C904=5,VLOOKUP(B904,balance!$AF:$AK,6,FALSE),0)))))*1000000000000</f>
        <v>1980000000000</v>
      </c>
      <c r="J904">
        <f>VLOOKUP(B904,balance!AU:BD,10,FALSE)</f>
        <v>6407950</v>
      </c>
    </row>
    <row r="905" spans="1:10" x14ac:dyDescent="0.3">
      <c r="A905">
        <v>903</v>
      </c>
      <c r="B905">
        <f t="shared" si="27"/>
        <v>181</v>
      </c>
      <c r="C905">
        <f t="shared" si="28"/>
        <v>4</v>
      </c>
      <c r="D905">
        <v>9026</v>
      </c>
      <c r="E905" s="1">
        <f>IF(C905=1,VLOOKUP(B905,balance!$AU:$AZ,2,FALSE),IF(C905=2,VLOOKUP(B905,balance!$AU:$AZ,3,FALSE),IF(C905=3,VLOOKUP(B905,balance!$AU:$AZ,4,FALSE),IF(C905=4,VLOOKUP(B905,balance!$AU:$AZ,5,FALSE),IF(C905=5,VLOOKUP(B905-1,balance!$AU:$AZ,6,FALSE),0)))))</f>
        <v>4500</v>
      </c>
      <c r="F905">
        <v>53</v>
      </c>
      <c r="G905">
        <f>IF(C905=1,VLOOKUP(FoxFire!B905,balance!$U:$Z,2,FALSE),IF(C905=2,VLOOKUP(B905,balance!$U:$Z,3,FALSE),IF(C905=3,VLOOKUP(B905,balance!$U:$Z,4,FALSE),IF(C905=4,VLOOKUP(B905,balance!$U:$Z,5,FALSE),IF(C905=5,VLOOKUP(B905-1,balance!$U:$Z,6,FALSE),0)))))/100</f>
        <v>2.8000000000000004E-3</v>
      </c>
      <c r="H905">
        <v>2</v>
      </c>
      <c r="I905" s="1">
        <f>IF(C905=1,VLOOKUP(FoxFire!B905,balance!$AF:$AJ,2,FALSE),IF(C905=2,VLOOKUP(B905,balance!$AF:$AJ,3,FALSE),IF(C905=3,VLOOKUP(B905,balance!$AF:$AJ,4,FALSE),IF(C905=4,VLOOKUP(B905,balance!$AF:$AJ,5,FALSE),IF(C905=5,VLOOKUP(B905,balance!$AF:$AK,6,FALSE),0)))))*1000000000000</f>
        <v>1980000000000</v>
      </c>
      <c r="J905">
        <f>VLOOKUP(B905,balance!AU:BD,10,FALSE)</f>
        <v>6407950</v>
      </c>
    </row>
    <row r="906" spans="1:10" x14ac:dyDescent="0.3">
      <c r="A906">
        <v>904</v>
      </c>
      <c r="B906">
        <f t="shared" si="27"/>
        <v>182</v>
      </c>
      <c r="C906">
        <f t="shared" si="28"/>
        <v>5</v>
      </c>
      <c r="D906">
        <v>9026</v>
      </c>
      <c r="E906" s="1">
        <f>IF(C906=1,VLOOKUP(B906,balance!$AU:$AZ,2,FALSE),IF(C906=2,VLOOKUP(B906,balance!$AU:$AZ,3,FALSE),IF(C906=3,VLOOKUP(B906,balance!$AU:$AZ,4,FALSE),IF(C906=4,VLOOKUP(B906,balance!$AU:$AZ,5,FALSE),IF(C906=5,VLOOKUP(B906-1,balance!$AU:$AZ,6,FALSE),0)))))</f>
        <v>73800</v>
      </c>
      <c r="F906">
        <v>53</v>
      </c>
      <c r="G906">
        <f>IF(C906=1,VLOOKUP(FoxFire!B906,balance!$U:$Z,2,FALSE),IF(C906=2,VLOOKUP(B906,balance!$U:$Z,3,FALSE),IF(C906=3,VLOOKUP(B906,balance!$U:$Z,4,FALSE),IF(C906=4,VLOOKUP(B906,balance!$U:$Z,5,FALSE),IF(C906=5,VLOOKUP(B906-1,balance!$U:$Z,6,FALSE),0)))))/100</f>
        <v>428.47840000000002</v>
      </c>
      <c r="H906">
        <v>2</v>
      </c>
      <c r="I906" s="1">
        <f>IF(C906=1,VLOOKUP(FoxFire!B906,balance!$AF:$AJ,2,FALSE),IF(C906=2,VLOOKUP(B906,balance!$AF:$AJ,3,FALSE),IF(C906=3,VLOOKUP(B906,balance!$AF:$AJ,4,FALSE),IF(C906=4,VLOOKUP(B906,balance!$AF:$AJ,5,FALSE),IF(C906=5,VLOOKUP(B906,balance!$AF:$AK,6,FALSE),0)))))*1000000000000</f>
        <v>7980000000000</v>
      </c>
      <c r="J906">
        <f>VLOOKUP(B906,balance!AU:BD,10,FALSE)</f>
        <v>6512880</v>
      </c>
    </row>
    <row r="907" spans="1:10" x14ac:dyDescent="0.3">
      <c r="A907">
        <v>905</v>
      </c>
      <c r="B907">
        <f t="shared" si="27"/>
        <v>182</v>
      </c>
      <c r="C907">
        <f t="shared" si="28"/>
        <v>1</v>
      </c>
      <c r="D907">
        <v>9026</v>
      </c>
      <c r="E907" s="1">
        <f>IF(C907=1,VLOOKUP(B907,balance!$AU:$AZ,2,FALSE),IF(C907=2,VLOOKUP(B907,balance!$AU:$AZ,3,FALSE),IF(C907=3,VLOOKUP(B907,balance!$AU:$AZ,4,FALSE),IF(C907=4,VLOOKUP(B907,balance!$AU:$AZ,5,FALSE),IF(C907=5,VLOOKUP(B907-1,balance!$AU:$AZ,6,FALSE),0)))))</f>
        <v>4500</v>
      </c>
      <c r="F907">
        <v>53</v>
      </c>
      <c r="G907">
        <f>IF(C907=1,VLOOKUP(FoxFire!B907,balance!$U:$Z,2,FALSE),IF(C907=2,VLOOKUP(B907,balance!$U:$Z,3,FALSE),IF(C907=3,VLOOKUP(B907,balance!$U:$Z,4,FALSE),IF(C907=4,VLOOKUP(B907,balance!$U:$Z,5,FALSE),IF(C907=5,VLOOKUP(B907-1,balance!$U:$Z,6,FALSE),0)))))/100</f>
        <v>2.8100000000000004E-3</v>
      </c>
      <c r="H907">
        <v>2</v>
      </c>
      <c r="I907" s="1">
        <f>IF(C907=1,VLOOKUP(FoxFire!B907,balance!$AF:$AJ,2,FALSE),IF(C907=2,VLOOKUP(B907,balance!$AF:$AJ,3,FALSE),IF(C907=3,VLOOKUP(B907,balance!$AF:$AJ,4,FALSE),IF(C907=4,VLOOKUP(B907,balance!$AF:$AJ,5,FALSE),IF(C907=5,VLOOKUP(B907,balance!$AF:$AK,6,FALSE),0)))))*1000000000000</f>
        <v>1995000000000</v>
      </c>
      <c r="J907">
        <f>VLOOKUP(B907,balance!AU:BD,10,FALSE)</f>
        <v>6512880</v>
      </c>
    </row>
    <row r="908" spans="1:10" x14ac:dyDescent="0.3">
      <c r="A908">
        <v>906</v>
      </c>
      <c r="B908">
        <f t="shared" ref="B908:B971" si="29">B903+1</f>
        <v>182</v>
      </c>
      <c r="C908">
        <f t="shared" si="28"/>
        <v>2</v>
      </c>
      <c r="D908">
        <v>9026</v>
      </c>
      <c r="E908" s="1">
        <f>IF(C908=1,VLOOKUP(B908,balance!$AU:$AZ,2,FALSE),IF(C908=2,VLOOKUP(B908,balance!$AU:$AZ,3,FALSE),IF(C908=3,VLOOKUP(B908,balance!$AU:$AZ,4,FALSE),IF(C908=4,VLOOKUP(B908,balance!$AU:$AZ,5,FALSE),IF(C908=5,VLOOKUP(B908-1,balance!$AU:$AZ,6,FALSE),0)))))</f>
        <v>4500</v>
      </c>
      <c r="F908">
        <v>53</v>
      </c>
      <c r="G908">
        <f>IF(C908=1,VLOOKUP(FoxFire!B908,balance!$U:$Z,2,FALSE),IF(C908=2,VLOOKUP(B908,balance!$U:$Z,3,FALSE),IF(C908=3,VLOOKUP(B908,balance!$U:$Z,4,FALSE),IF(C908=4,VLOOKUP(B908,balance!$U:$Z,5,FALSE),IF(C908=5,VLOOKUP(B908-1,balance!$U:$Z,6,FALSE),0)))))/100</f>
        <v>2.8100000000000004E-3</v>
      </c>
      <c r="H908">
        <v>2</v>
      </c>
      <c r="I908" s="1">
        <f>IF(C908=1,VLOOKUP(FoxFire!B908,balance!$AF:$AJ,2,FALSE),IF(C908=2,VLOOKUP(B908,balance!$AF:$AJ,3,FALSE),IF(C908=3,VLOOKUP(B908,balance!$AF:$AJ,4,FALSE),IF(C908=4,VLOOKUP(B908,balance!$AF:$AJ,5,FALSE),IF(C908=5,VLOOKUP(B908,balance!$AF:$AK,6,FALSE),0)))))*1000000000000</f>
        <v>1995000000000</v>
      </c>
      <c r="J908">
        <f>VLOOKUP(B908,balance!AU:BD,10,FALSE)</f>
        <v>6512880</v>
      </c>
    </row>
    <row r="909" spans="1:10" x14ac:dyDescent="0.3">
      <c r="A909">
        <v>907</v>
      </c>
      <c r="B909">
        <f t="shared" si="29"/>
        <v>182</v>
      </c>
      <c r="C909">
        <f t="shared" si="28"/>
        <v>3</v>
      </c>
      <c r="D909">
        <v>9026</v>
      </c>
      <c r="E909" s="1">
        <f>IF(C909=1,VLOOKUP(B909,balance!$AU:$AZ,2,FALSE),IF(C909=2,VLOOKUP(B909,balance!$AU:$AZ,3,FALSE),IF(C909=3,VLOOKUP(B909,balance!$AU:$AZ,4,FALSE),IF(C909=4,VLOOKUP(B909,balance!$AU:$AZ,5,FALSE),IF(C909=5,VLOOKUP(B909-1,balance!$AU:$AZ,6,FALSE),0)))))</f>
        <v>4500</v>
      </c>
      <c r="F909">
        <v>53</v>
      </c>
      <c r="G909">
        <f>IF(C909=1,VLOOKUP(FoxFire!B909,balance!$U:$Z,2,FALSE),IF(C909=2,VLOOKUP(B909,balance!$U:$Z,3,FALSE),IF(C909=3,VLOOKUP(B909,balance!$U:$Z,4,FALSE),IF(C909=4,VLOOKUP(B909,balance!$U:$Z,5,FALSE),IF(C909=5,VLOOKUP(B909-1,balance!$U:$Z,6,FALSE),0)))))/100</f>
        <v>2.8100000000000004E-3</v>
      </c>
      <c r="H909">
        <v>2</v>
      </c>
      <c r="I909" s="1">
        <f>IF(C909=1,VLOOKUP(FoxFire!B909,balance!$AF:$AJ,2,FALSE),IF(C909=2,VLOOKUP(B909,balance!$AF:$AJ,3,FALSE),IF(C909=3,VLOOKUP(B909,balance!$AF:$AJ,4,FALSE),IF(C909=4,VLOOKUP(B909,balance!$AF:$AJ,5,FALSE),IF(C909=5,VLOOKUP(B909,balance!$AF:$AK,6,FALSE),0)))))*1000000000000</f>
        <v>1995000000000</v>
      </c>
      <c r="J909">
        <f>VLOOKUP(B909,balance!AU:BD,10,FALSE)</f>
        <v>6512880</v>
      </c>
    </row>
    <row r="910" spans="1:10" x14ac:dyDescent="0.3">
      <c r="A910">
        <v>908</v>
      </c>
      <c r="B910">
        <f t="shared" si="29"/>
        <v>182</v>
      </c>
      <c r="C910">
        <f t="shared" si="28"/>
        <v>4</v>
      </c>
      <c r="D910">
        <v>9026</v>
      </c>
      <c r="E910" s="1">
        <f>IF(C910=1,VLOOKUP(B910,balance!$AU:$AZ,2,FALSE),IF(C910=2,VLOOKUP(B910,balance!$AU:$AZ,3,FALSE),IF(C910=3,VLOOKUP(B910,balance!$AU:$AZ,4,FALSE),IF(C910=4,VLOOKUP(B910,balance!$AU:$AZ,5,FALSE),IF(C910=5,VLOOKUP(B910-1,balance!$AU:$AZ,6,FALSE),0)))))</f>
        <v>4500</v>
      </c>
      <c r="F910">
        <v>53</v>
      </c>
      <c r="G910">
        <f>IF(C910=1,VLOOKUP(FoxFire!B910,balance!$U:$Z,2,FALSE),IF(C910=2,VLOOKUP(B910,balance!$U:$Z,3,FALSE),IF(C910=3,VLOOKUP(B910,balance!$U:$Z,4,FALSE),IF(C910=4,VLOOKUP(B910,balance!$U:$Z,5,FALSE),IF(C910=5,VLOOKUP(B910-1,balance!$U:$Z,6,FALSE),0)))))/100</f>
        <v>2.8100000000000004E-3</v>
      </c>
      <c r="H910">
        <v>2</v>
      </c>
      <c r="I910" s="1">
        <f>IF(C910=1,VLOOKUP(FoxFire!B910,balance!$AF:$AJ,2,FALSE),IF(C910=2,VLOOKUP(B910,balance!$AF:$AJ,3,FALSE),IF(C910=3,VLOOKUP(B910,balance!$AF:$AJ,4,FALSE),IF(C910=4,VLOOKUP(B910,balance!$AF:$AJ,5,FALSE),IF(C910=5,VLOOKUP(B910,balance!$AF:$AK,6,FALSE),0)))))*1000000000000</f>
        <v>1995000000000</v>
      </c>
      <c r="J910">
        <f>VLOOKUP(B910,balance!AU:BD,10,FALSE)</f>
        <v>6512880</v>
      </c>
    </row>
    <row r="911" spans="1:10" x14ac:dyDescent="0.3">
      <c r="A911">
        <v>909</v>
      </c>
      <c r="B911">
        <f t="shared" si="29"/>
        <v>183</v>
      </c>
      <c r="C911">
        <f t="shared" si="28"/>
        <v>5</v>
      </c>
      <c r="D911">
        <v>9026</v>
      </c>
      <c r="E911" s="1">
        <f>IF(C911=1,VLOOKUP(B911,balance!$AU:$AZ,2,FALSE),IF(C911=2,VLOOKUP(B911,balance!$AU:$AZ,3,FALSE),IF(C911=3,VLOOKUP(B911,balance!$AU:$AZ,4,FALSE),IF(C911=4,VLOOKUP(B911,balance!$AU:$AZ,5,FALSE),IF(C911=5,VLOOKUP(B911-1,balance!$AU:$AZ,6,FALSE),0)))))</f>
        <v>73800</v>
      </c>
      <c r="F911">
        <v>53</v>
      </c>
      <c r="G911">
        <f>IF(C911=1,VLOOKUP(FoxFire!B911,balance!$U:$Z,2,FALSE),IF(C911=2,VLOOKUP(B911,balance!$U:$Z,3,FALSE),IF(C911=3,VLOOKUP(B911,balance!$U:$Z,4,FALSE),IF(C911=4,VLOOKUP(B911,balance!$U:$Z,5,FALSE),IF(C911=5,VLOOKUP(B911-1,balance!$U:$Z,6,FALSE),0)))))/100</f>
        <v>438.60880000000003</v>
      </c>
      <c r="H911">
        <v>2</v>
      </c>
      <c r="I911" s="1">
        <f>IF(C911=1,VLOOKUP(FoxFire!B911,balance!$AF:$AJ,2,FALSE),IF(C911=2,VLOOKUP(B911,balance!$AF:$AJ,3,FALSE),IF(C911=3,VLOOKUP(B911,balance!$AF:$AJ,4,FALSE),IF(C911=4,VLOOKUP(B911,balance!$AF:$AJ,5,FALSE),IF(C911=5,VLOOKUP(B911,balance!$AF:$AK,6,FALSE),0)))))*1000000000000</f>
        <v>8039999999999.999</v>
      </c>
      <c r="J911">
        <f>VLOOKUP(B911,balance!AU:BD,10,FALSE)</f>
        <v>6619800</v>
      </c>
    </row>
    <row r="912" spans="1:10" x14ac:dyDescent="0.3">
      <c r="A912">
        <v>910</v>
      </c>
      <c r="B912">
        <f t="shared" si="29"/>
        <v>183</v>
      </c>
      <c r="C912">
        <f t="shared" si="28"/>
        <v>1</v>
      </c>
      <c r="D912">
        <v>9026</v>
      </c>
      <c r="E912" s="1">
        <f>IF(C912=1,VLOOKUP(B912,balance!$AU:$AZ,2,FALSE),IF(C912=2,VLOOKUP(B912,balance!$AU:$AZ,3,FALSE),IF(C912=3,VLOOKUP(B912,balance!$AU:$AZ,4,FALSE),IF(C912=4,VLOOKUP(B912,balance!$AU:$AZ,5,FALSE),IF(C912=5,VLOOKUP(B912-1,balance!$AU:$AZ,6,FALSE),0)))))</f>
        <v>4500</v>
      </c>
      <c r="F912">
        <v>53</v>
      </c>
      <c r="G912">
        <f>IF(C912=1,VLOOKUP(FoxFire!B912,balance!$U:$Z,2,FALSE),IF(C912=2,VLOOKUP(B912,balance!$U:$Z,3,FALSE),IF(C912=3,VLOOKUP(B912,balance!$U:$Z,4,FALSE),IF(C912=4,VLOOKUP(B912,balance!$U:$Z,5,FALSE),IF(C912=5,VLOOKUP(B912-1,balance!$U:$Z,6,FALSE),0)))))/100</f>
        <v>2.8199999999999996E-3</v>
      </c>
      <c r="H912">
        <v>2</v>
      </c>
      <c r="I912" s="1">
        <f>IF(C912=1,VLOOKUP(FoxFire!B912,balance!$AF:$AJ,2,FALSE),IF(C912=2,VLOOKUP(B912,balance!$AF:$AJ,3,FALSE),IF(C912=3,VLOOKUP(B912,balance!$AF:$AJ,4,FALSE),IF(C912=4,VLOOKUP(B912,balance!$AF:$AJ,5,FALSE),IF(C912=5,VLOOKUP(B912,balance!$AF:$AK,6,FALSE),0)))))*1000000000000</f>
        <v>2009999999999.9998</v>
      </c>
      <c r="J912">
        <f>VLOOKUP(B912,balance!AU:BD,10,FALSE)</f>
        <v>6619800</v>
      </c>
    </row>
    <row r="913" spans="1:10" x14ac:dyDescent="0.3">
      <c r="A913">
        <v>911</v>
      </c>
      <c r="B913">
        <f t="shared" si="29"/>
        <v>183</v>
      </c>
      <c r="C913">
        <f t="shared" si="28"/>
        <v>2</v>
      </c>
      <c r="D913">
        <v>9026</v>
      </c>
      <c r="E913" s="1">
        <f>IF(C913=1,VLOOKUP(B913,balance!$AU:$AZ,2,FALSE),IF(C913=2,VLOOKUP(B913,balance!$AU:$AZ,3,FALSE),IF(C913=3,VLOOKUP(B913,balance!$AU:$AZ,4,FALSE),IF(C913=4,VLOOKUP(B913,balance!$AU:$AZ,5,FALSE),IF(C913=5,VLOOKUP(B913-1,balance!$AU:$AZ,6,FALSE),0)))))</f>
        <v>4500</v>
      </c>
      <c r="F913">
        <v>53</v>
      </c>
      <c r="G913">
        <f>IF(C913=1,VLOOKUP(FoxFire!B913,balance!$U:$Z,2,FALSE),IF(C913=2,VLOOKUP(B913,balance!$U:$Z,3,FALSE),IF(C913=3,VLOOKUP(B913,balance!$U:$Z,4,FALSE),IF(C913=4,VLOOKUP(B913,balance!$U:$Z,5,FALSE),IF(C913=5,VLOOKUP(B913-1,balance!$U:$Z,6,FALSE),0)))))/100</f>
        <v>2.8199999999999996E-3</v>
      </c>
      <c r="H913">
        <v>2</v>
      </c>
      <c r="I913" s="1">
        <f>IF(C913=1,VLOOKUP(FoxFire!B913,balance!$AF:$AJ,2,FALSE),IF(C913=2,VLOOKUP(B913,balance!$AF:$AJ,3,FALSE),IF(C913=3,VLOOKUP(B913,balance!$AF:$AJ,4,FALSE),IF(C913=4,VLOOKUP(B913,balance!$AF:$AJ,5,FALSE),IF(C913=5,VLOOKUP(B913,balance!$AF:$AK,6,FALSE),0)))))*1000000000000</f>
        <v>2009999999999.9998</v>
      </c>
      <c r="J913">
        <f>VLOOKUP(B913,balance!AU:BD,10,FALSE)</f>
        <v>6619800</v>
      </c>
    </row>
    <row r="914" spans="1:10" x14ac:dyDescent="0.3">
      <c r="A914">
        <v>912</v>
      </c>
      <c r="B914">
        <f t="shared" si="29"/>
        <v>183</v>
      </c>
      <c r="C914">
        <f t="shared" si="28"/>
        <v>3</v>
      </c>
      <c r="D914">
        <v>9026</v>
      </c>
      <c r="E914" s="1">
        <f>IF(C914=1,VLOOKUP(B914,balance!$AU:$AZ,2,FALSE),IF(C914=2,VLOOKUP(B914,balance!$AU:$AZ,3,FALSE),IF(C914=3,VLOOKUP(B914,balance!$AU:$AZ,4,FALSE),IF(C914=4,VLOOKUP(B914,balance!$AU:$AZ,5,FALSE),IF(C914=5,VLOOKUP(B914-1,balance!$AU:$AZ,6,FALSE),0)))))</f>
        <v>4500</v>
      </c>
      <c r="F914">
        <v>53</v>
      </c>
      <c r="G914">
        <f>IF(C914=1,VLOOKUP(FoxFire!B914,balance!$U:$Z,2,FALSE),IF(C914=2,VLOOKUP(B914,balance!$U:$Z,3,FALSE),IF(C914=3,VLOOKUP(B914,balance!$U:$Z,4,FALSE),IF(C914=4,VLOOKUP(B914,balance!$U:$Z,5,FALSE),IF(C914=5,VLOOKUP(B914-1,balance!$U:$Z,6,FALSE),0)))))/100</f>
        <v>2.8199999999999996E-3</v>
      </c>
      <c r="H914">
        <v>2</v>
      </c>
      <c r="I914" s="1">
        <f>IF(C914=1,VLOOKUP(FoxFire!B914,balance!$AF:$AJ,2,FALSE),IF(C914=2,VLOOKUP(B914,balance!$AF:$AJ,3,FALSE),IF(C914=3,VLOOKUP(B914,balance!$AF:$AJ,4,FALSE),IF(C914=4,VLOOKUP(B914,balance!$AF:$AJ,5,FALSE),IF(C914=5,VLOOKUP(B914,balance!$AF:$AK,6,FALSE),0)))))*1000000000000</f>
        <v>2009999999999.9998</v>
      </c>
      <c r="J914">
        <f>VLOOKUP(B914,balance!AU:BD,10,FALSE)</f>
        <v>6619800</v>
      </c>
    </row>
    <row r="915" spans="1:10" x14ac:dyDescent="0.3">
      <c r="A915">
        <v>913</v>
      </c>
      <c r="B915">
        <f t="shared" si="29"/>
        <v>183</v>
      </c>
      <c r="C915">
        <f t="shared" si="28"/>
        <v>4</v>
      </c>
      <c r="D915">
        <v>9026</v>
      </c>
      <c r="E915" s="1">
        <f>IF(C915=1,VLOOKUP(B915,balance!$AU:$AZ,2,FALSE),IF(C915=2,VLOOKUP(B915,balance!$AU:$AZ,3,FALSE),IF(C915=3,VLOOKUP(B915,balance!$AU:$AZ,4,FALSE),IF(C915=4,VLOOKUP(B915,balance!$AU:$AZ,5,FALSE),IF(C915=5,VLOOKUP(B915-1,balance!$AU:$AZ,6,FALSE),0)))))</f>
        <v>4500</v>
      </c>
      <c r="F915">
        <v>53</v>
      </c>
      <c r="G915">
        <f>IF(C915=1,VLOOKUP(FoxFire!B915,balance!$U:$Z,2,FALSE),IF(C915=2,VLOOKUP(B915,balance!$U:$Z,3,FALSE),IF(C915=3,VLOOKUP(B915,balance!$U:$Z,4,FALSE),IF(C915=4,VLOOKUP(B915,balance!$U:$Z,5,FALSE),IF(C915=5,VLOOKUP(B915-1,balance!$U:$Z,6,FALSE),0)))))/100</f>
        <v>2.8199999999999996E-3</v>
      </c>
      <c r="H915">
        <v>2</v>
      </c>
      <c r="I915" s="1">
        <f>IF(C915=1,VLOOKUP(FoxFire!B915,balance!$AF:$AJ,2,FALSE),IF(C915=2,VLOOKUP(B915,balance!$AF:$AJ,3,FALSE),IF(C915=3,VLOOKUP(B915,balance!$AF:$AJ,4,FALSE),IF(C915=4,VLOOKUP(B915,balance!$AF:$AJ,5,FALSE),IF(C915=5,VLOOKUP(B915,balance!$AF:$AK,6,FALSE),0)))))*1000000000000</f>
        <v>2009999999999.9998</v>
      </c>
      <c r="J915">
        <f>VLOOKUP(B915,balance!AU:BD,10,FALSE)</f>
        <v>6619800</v>
      </c>
    </row>
    <row r="916" spans="1:10" x14ac:dyDescent="0.3">
      <c r="A916">
        <v>914</v>
      </c>
      <c r="B916">
        <f t="shared" si="29"/>
        <v>184</v>
      </c>
      <c r="C916">
        <f t="shared" si="28"/>
        <v>5</v>
      </c>
      <c r="D916">
        <v>9026</v>
      </c>
      <c r="E916" s="1">
        <f>IF(C916=1,VLOOKUP(B916,balance!$AU:$AZ,2,FALSE),IF(C916=2,VLOOKUP(B916,balance!$AU:$AZ,3,FALSE),IF(C916=3,VLOOKUP(B916,balance!$AU:$AZ,4,FALSE),IF(C916=4,VLOOKUP(B916,balance!$AU:$AZ,5,FALSE),IF(C916=5,VLOOKUP(B916-1,balance!$AU:$AZ,6,FALSE),0)))))</f>
        <v>73800</v>
      </c>
      <c r="F916">
        <v>53</v>
      </c>
      <c r="G916">
        <f>IF(C916=1,VLOOKUP(FoxFire!B916,balance!$U:$Z,2,FALSE),IF(C916=2,VLOOKUP(B916,balance!$U:$Z,3,FALSE),IF(C916=3,VLOOKUP(B916,balance!$U:$Z,4,FALSE),IF(C916=4,VLOOKUP(B916,balance!$U:$Z,5,FALSE),IF(C916=5,VLOOKUP(B916-1,balance!$U:$Z,6,FALSE),0)))))/100</f>
        <v>448.97310000000004</v>
      </c>
      <c r="H916">
        <v>2</v>
      </c>
      <c r="I916" s="1">
        <f>IF(C916=1,VLOOKUP(FoxFire!B916,balance!$AF:$AJ,2,FALSE),IF(C916=2,VLOOKUP(B916,balance!$AF:$AJ,3,FALSE),IF(C916=3,VLOOKUP(B916,balance!$AF:$AJ,4,FALSE),IF(C916=4,VLOOKUP(B916,balance!$AF:$AJ,5,FALSE),IF(C916=5,VLOOKUP(B916,balance!$AF:$AK,6,FALSE),0)))))*1000000000000</f>
        <v>8100000000000</v>
      </c>
      <c r="J916">
        <f>VLOOKUP(B916,balance!AU:BD,10,FALSE)</f>
        <v>6728720</v>
      </c>
    </row>
    <row r="917" spans="1:10" x14ac:dyDescent="0.3">
      <c r="A917">
        <v>915</v>
      </c>
      <c r="B917">
        <f t="shared" si="29"/>
        <v>184</v>
      </c>
      <c r="C917">
        <f t="shared" si="28"/>
        <v>1</v>
      </c>
      <c r="D917">
        <v>9026</v>
      </c>
      <c r="E917" s="1">
        <f>IF(C917=1,VLOOKUP(B917,balance!$AU:$AZ,2,FALSE),IF(C917=2,VLOOKUP(B917,balance!$AU:$AZ,3,FALSE),IF(C917=3,VLOOKUP(B917,balance!$AU:$AZ,4,FALSE),IF(C917=4,VLOOKUP(B917,balance!$AU:$AZ,5,FALSE),IF(C917=5,VLOOKUP(B917-1,balance!$AU:$AZ,6,FALSE),0)))))</f>
        <v>4500</v>
      </c>
      <c r="F917">
        <v>53</v>
      </c>
      <c r="G917">
        <f>IF(C917=1,VLOOKUP(FoxFire!B917,balance!$U:$Z,2,FALSE),IF(C917=2,VLOOKUP(B917,balance!$U:$Z,3,FALSE),IF(C917=3,VLOOKUP(B917,balance!$U:$Z,4,FALSE),IF(C917=4,VLOOKUP(B917,balance!$U:$Z,5,FALSE),IF(C917=5,VLOOKUP(B917-1,balance!$U:$Z,6,FALSE),0)))))/100</f>
        <v>2.8299999999999996E-3</v>
      </c>
      <c r="H917">
        <v>2</v>
      </c>
      <c r="I917" s="1">
        <f>IF(C917=1,VLOOKUP(FoxFire!B917,balance!$AF:$AJ,2,FALSE),IF(C917=2,VLOOKUP(B917,balance!$AF:$AJ,3,FALSE),IF(C917=3,VLOOKUP(B917,balance!$AF:$AJ,4,FALSE),IF(C917=4,VLOOKUP(B917,balance!$AF:$AJ,5,FALSE),IF(C917=5,VLOOKUP(B917,balance!$AF:$AK,6,FALSE),0)))))*1000000000000</f>
        <v>2025000000000</v>
      </c>
      <c r="J917">
        <f>VLOOKUP(B917,balance!AU:BD,10,FALSE)</f>
        <v>6728720</v>
      </c>
    </row>
    <row r="918" spans="1:10" x14ac:dyDescent="0.3">
      <c r="A918">
        <v>916</v>
      </c>
      <c r="B918">
        <f t="shared" si="29"/>
        <v>184</v>
      </c>
      <c r="C918">
        <f t="shared" si="28"/>
        <v>2</v>
      </c>
      <c r="D918">
        <v>9026</v>
      </c>
      <c r="E918" s="1">
        <f>IF(C918=1,VLOOKUP(B918,balance!$AU:$AZ,2,FALSE),IF(C918=2,VLOOKUP(B918,balance!$AU:$AZ,3,FALSE),IF(C918=3,VLOOKUP(B918,balance!$AU:$AZ,4,FALSE),IF(C918=4,VLOOKUP(B918,balance!$AU:$AZ,5,FALSE),IF(C918=5,VLOOKUP(B918-1,balance!$AU:$AZ,6,FALSE),0)))))</f>
        <v>4500</v>
      </c>
      <c r="F918">
        <v>53</v>
      </c>
      <c r="G918">
        <f>IF(C918=1,VLOOKUP(FoxFire!B918,balance!$U:$Z,2,FALSE),IF(C918=2,VLOOKUP(B918,balance!$U:$Z,3,FALSE),IF(C918=3,VLOOKUP(B918,balance!$U:$Z,4,FALSE),IF(C918=4,VLOOKUP(B918,balance!$U:$Z,5,FALSE),IF(C918=5,VLOOKUP(B918-1,balance!$U:$Z,6,FALSE),0)))))/100</f>
        <v>2.8299999999999996E-3</v>
      </c>
      <c r="H918">
        <v>2</v>
      </c>
      <c r="I918" s="1">
        <f>IF(C918=1,VLOOKUP(FoxFire!B918,balance!$AF:$AJ,2,FALSE),IF(C918=2,VLOOKUP(B918,balance!$AF:$AJ,3,FALSE),IF(C918=3,VLOOKUP(B918,balance!$AF:$AJ,4,FALSE),IF(C918=4,VLOOKUP(B918,balance!$AF:$AJ,5,FALSE),IF(C918=5,VLOOKUP(B918,balance!$AF:$AK,6,FALSE),0)))))*1000000000000</f>
        <v>2025000000000</v>
      </c>
      <c r="J918">
        <f>VLOOKUP(B918,balance!AU:BD,10,FALSE)</f>
        <v>6728720</v>
      </c>
    </row>
    <row r="919" spans="1:10" x14ac:dyDescent="0.3">
      <c r="A919">
        <v>917</v>
      </c>
      <c r="B919">
        <f t="shared" si="29"/>
        <v>184</v>
      </c>
      <c r="C919">
        <f t="shared" si="28"/>
        <v>3</v>
      </c>
      <c r="D919">
        <v>9026</v>
      </c>
      <c r="E919" s="1">
        <f>IF(C919=1,VLOOKUP(B919,balance!$AU:$AZ,2,FALSE),IF(C919=2,VLOOKUP(B919,balance!$AU:$AZ,3,FALSE),IF(C919=3,VLOOKUP(B919,balance!$AU:$AZ,4,FALSE),IF(C919=4,VLOOKUP(B919,balance!$AU:$AZ,5,FALSE),IF(C919=5,VLOOKUP(B919-1,balance!$AU:$AZ,6,FALSE),0)))))</f>
        <v>4500</v>
      </c>
      <c r="F919">
        <v>53</v>
      </c>
      <c r="G919">
        <f>IF(C919=1,VLOOKUP(FoxFire!B919,balance!$U:$Z,2,FALSE),IF(C919=2,VLOOKUP(B919,balance!$U:$Z,3,FALSE),IF(C919=3,VLOOKUP(B919,balance!$U:$Z,4,FALSE),IF(C919=4,VLOOKUP(B919,balance!$U:$Z,5,FALSE),IF(C919=5,VLOOKUP(B919-1,balance!$U:$Z,6,FALSE),0)))))/100</f>
        <v>2.8299999999999996E-3</v>
      </c>
      <c r="H919">
        <v>2</v>
      </c>
      <c r="I919" s="1">
        <f>IF(C919=1,VLOOKUP(FoxFire!B919,balance!$AF:$AJ,2,FALSE),IF(C919=2,VLOOKUP(B919,balance!$AF:$AJ,3,FALSE),IF(C919=3,VLOOKUP(B919,balance!$AF:$AJ,4,FALSE),IF(C919=4,VLOOKUP(B919,balance!$AF:$AJ,5,FALSE),IF(C919=5,VLOOKUP(B919,balance!$AF:$AK,6,FALSE),0)))))*1000000000000</f>
        <v>2025000000000</v>
      </c>
      <c r="J919">
        <f>VLOOKUP(B919,balance!AU:BD,10,FALSE)</f>
        <v>6728720</v>
      </c>
    </row>
    <row r="920" spans="1:10" x14ac:dyDescent="0.3">
      <c r="A920">
        <v>918</v>
      </c>
      <c r="B920">
        <f t="shared" si="29"/>
        <v>184</v>
      </c>
      <c r="C920">
        <f t="shared" si="28"/>
        <v>4</v>
      </c>
      <c r="D920">
        <v>9026</v>
      </c>
      <c r="E920" s="1">
        <f>IF(C920=1,VLOOKUP(B920,balance!$AU:$AZ,2,FALSE),IF(C920=2,VLOOKUP(B920,balance!$AU:$AZ,3,FALSE),IF(C920=3,VLOOKUP(B920,balance!$AU:$AZ,4,FALSE),IF(C920=4,VLOOKUP(B920,balance!$AU:$AZ,5,FALSE),IF(C920=5,VLOOKUP(B920-1,balance!$AU:$AZ,6,FALSE),0)))))</f>
        <v>4500</v>
      </c>
      <c r="F920">
        <v>53</v>
      </c>
      <c r="G920">
        <f>IF(C920=1,VLOOKUP(FoxFire!B920,balance!$U:$Z,2,FALSE),IF(C920=2,VLOOKUP(B920,balance!$U:$Z,3,FALSE),IF(C920=3,VLOOKUP(B920,balance!$U:$Z,4,FALSE),IF(C920=4,VLOOKUP(B920,balance!$U:$Z,5,FALSE),IF(C920=5,VLOOKUP(B920-1,balance!$U:$Z,6,FALSE),0)))))/100</f>
        <v>2.8299999999999996E-3</v>
      </c>
      <c r="H920">
        <v>2</v>
      </c>
      <c r="I920" s="1">
        <f>IF(C920=1,VLOOKUP(FoxFire!B920,balance!$AF:$AJ,2,FALSE),IF(C920=2,VLOOKUP(B920,balance!$AF:$AJ,3,FALSE),IF(C920=3,VLOOKUP(B920,balance!$AF:$AJ,4,FALSE),IF(C920=4,VLOOKUP(B920,balance!$AF:$AJ,5,FALSE),IF(C920=5,VLOOKUP(B920,balance!$AF:$AK,6,FALSE),0)))))*1000000000000</f>
        <v>2025000000000</v>
      </c>
      <c r="J920">
        <f>VLOOKUP(B920,balance!AU:BD,10,FALSE)</f>
        <v>6728720</v>
      </c>
    </row>
    <row r="921" spans="1:10" x14ac:dyDescent="0.3">
      <c r="A921">
        <v>919</v>
      </c>
      <c r="B921">
        <f t="shared" si="29"/>
        <v>185</v>
      </c>
      <c r="C921">
        <f t="shared" si="28"/>
        <v>5</v>
      </c>
      <c r="D921">
        <v>9026</v>
      </c>
      <c r="E921" s="1">
        <f>IF(C921=1,VLOOKUP(B921,balance!$AU:$AZ,2,FALSE),IF(C921=2,VLOOKUP(B921,balance!$AU:$AZ,3,FALSE),IF(C921=3,VLOOKUP(B921,balance!$AU:$AZ,4,FALSE),IF(C921=4,VLOOKUP(B921,balance!$AU:$AZ,5,FALSE),IF(C921=5,VLOOKUP(B921-1,balance!$AU:$AZ,6,FALSE),0)))))</f>
        <v>73800</v>
      </c>
      <c r="F921">
        <v>53</v>
      </c>
      <c r="G921">
        <f>IF(C921=1,VLOOKUP(FoxFire!B921,balance!$U:$Z,2,FALSE),IF(C921=2,VLOOKUP(B921,balance!$U:$Z,3,FALSE),IF(C921=3,VLOOKUP(B921,balance!$U:$Z,4,FALSE),IF(C921=4,VLOOKUP(B921,balance!$U:$Z,5,FALSE),IF(C921=5,VLOOKUP(B921-1,balance!$U:$Z,6,FALSE),0)))))/100</f>
        <v>459.57650000000001</v>
      </c>
      <c r="H921">
        <v>2</v>
      </c>
      <c r="I921" s="1">
        <f>IF(C921=1,VLOOKUP(FoxFire!B921,balance!$AF:$AJ,2,FALSE),IF(C921=2,VLOOKUP(B921,balance!$AF:$AJ,3,FALSE),IF(C921=3,VLOOKUP(B921,balance!$AF:$AJ,4,FALSE),IF(C921=4,VLOOKUP(B921,balance!$AF:$AJ,5,FALSE),IF(C921=5,VLOOKUP(B921,balance!$AF:$AK,6,FALSE),0)))))*1000000000000</f>
        <v>8160000000000</v>
      </c>
      <c r="J921">
        <f>VLOOKUP(B921,balance!AU:BD,10,FALSE)</f>
        <v>6836050</v>
      </c>
    </row>
    <row r="922" spans="1:10" x14ac:dyDescent="0.3">
      <c r="A922">
        <v>920</v>
      </c>
      <c r="B922">
        <f t="shared" si="29"/>
        <v>185</v>
      </c>
      <c r="C922">
        <f t="shared" si="28"/>
        <v>1</v>
      </c>
      <c r="D922">
        <v>9026</v>
      </c>
      <c r="E922" s="1">
        <f>IF(C922=1,VLOOKUP(B922,balance!$AU:$AZ,2,FALSE),IF(C922=2,VLOOKUP(B922,balance!$AU:$AZ,3,FALSE),IF(C922=3,VLOOKUP(B922,balance!$AU:$AZ,4,FALSE),IF(C922=4,VLOOKUP(B922,balance!$AU:$AZ,5,FALSE),IF(C922=5,VLOOKUP(B922-1,balance!$AU:$AZ,6,FALSE),0)))))</f>
        <v>4500</v>
      </c>
      <c r="F922">
        <v>53</v>
      </c>
      <c r="G922">
        <f>IF(C922=1,VLOOKUP(FoxFire!B922,balance!$U:$Z,2,FALSE),IF(C922=2,VLOOKUP(B922,balance!$U:$Z,3,FALSE),IF(C922=3,VLOOKUP(B922,balance!$U:$Z,4,FALSE),IF(C922=4,VLOOKUP(B922,balance!$U:$Z,5,FALSE),IF(C922=5,VLOOKUP(B922-1,balance!$U:$Z,6,FALSE),0)))))/100</f>
        <v>2.8399999999999996E-3</v>
      </c>
      <c r="H922">
        <v>2</v>
      </c>
      <c r="I922" s="1">
        <f>IF(C922=1,VLOOKUP(FoxFire!B922,balance!$AF:$AJ,2,FALSE),IF(C922=2,VLOOKUP(B922,balance!$AF:$AJ,3,FALSE),IF(C922=3,VLOOKUP(B922,balance!$AF:$AJ,4,FALSE),IF(C922=4,VLOOKUP(B922,balance!$AF:$AJ,5,FALSE),IF(C922=5,VLOOKUP(B922,balance!$AF:$AK,6,FALSE),0)))))*1000000000000</f>
        <v>2040000000000</v>
      </c>
      <c r="J922">
        <f>VLOOKUP(B922,balance!AU:BD,10,FALSE)</f>
        <v>6836050</v>
      </c>
    </row>
    <row r="923" spans="1:10" x14ac:dyDescent="0.3">
      <c r="A923">
        <v>921</v>
      </c>
      <c r="B923">
        <f t="shared" si="29"/>
        <v>185</v>
      </c>
      <c r="C923">
        <f t="shared" si="28"/>
        <v>2</v>
      </c>
      <c r="D923">
        <v>9026</v>
      </c>
      <c r="E923" s="1">
        <f>IF(C923=1,VLOOKUP(B923,balance!$AU:$AZ,2,FALSE),IF(C923=2,VLOOKUP(B923,balance!$AU:$AZ,3,FALSE),IF(C923=3,VLOOKUP(B923,balance!$AU:$AZ,4,FALSE),IF(C923=4,VLOOKUP(B923,balance!$AU:$AZ,5,FALSE),IF(C923=5,VLOOKUP(B923-1,balance!$AU:$AZ,6,FALSE),0)))))</f>
        <v>4500</v>
      </c>
      <c r="F923">
        <v>53</v>
      </c>
      <c r="G923">
        <f>IF(C923=1,VLOOKUP(FoxFire!B923,balance!$U:$Z,2,FALSE),IF(C923=2,VLOOKUP(B923,balance!$U:$Z,3,FALSE),IF(C923=3,VLOOKUP(B923,balance!$U:$Z,4,FALSE),IF(C923=4,VLOOKUP(B923,balance!$U:$Z,5,FALSE),IF(C923=5,VLOOKUP(B923-1,balance!$U:$Z,6,FALSE),0)))))/100</f>
        <v>2.8399999999999996E-3</v>
      </c>
      <c r="H923">
        <v>2</v>
      </c>
      <c r="I923" s="1">
        <f>IF(C923=1,VLOOKUP(FoxFire!B923,balance!$AF:$AJ,2,FALSE),IF(C923=2,VLOOKUP(B923,balance!$AF:$AJ,3,FALSE),IF(C923=3,VLOOKUP(B923,balance!$AF:$AJ,4,FALSE),IF(C923=4,VLOOKUP(B923,balance!$AF:$AJ,5,FALSE),IF(C923=5,VLOOKUP(B923,balance!$AF:$AK,6,FALSE),0)))))*1000000000000</f>
        <v>2040000000000</v>
      </c>
      <c r="J923">
        <f>VLOOKUP(B923,balance!AU:BD,10,FALSE)</f>
        <v>6836050</v>
      </c>
    </row>
    <row r="924" spans="1:10" x14ac:dyDescent="0.3">
      <c r="A924">
        <v>922</v>
      </c>
      <c r="B924">
        <f t="shared" si="29"/>
        <v>185</v>
      </c>
      <c r="C924">
        <f t="shared" si="28"/>
        <v>3</v>
      </c>
      <c r="D924">
        <v>9026</v>
      </c>
      <c r="E924" s="1">
        <f>IF(C924=1,VLOOKUP(B924,balance!$AU:$AZ,2,FALSE),IF(C924=2,VLOOKUP(B924,balance!$AU:$AZ,3,FALSE),IF(C924=3,VLOOKUP(B924,balance!$AU:$AZ,4,FALSE),IF(C924=4,VLOOKUP(B924,balance!$AU:$AZ,5,FALSE),IF(C924=5,VLOOKUP(B924-1,balance!$AU:$AZ,6,FALSE),0)))))</f>
        <v>4500</v>
      </c>
      <c r="F924">
        <v>53</v>
      </c>
      <c r="G924">
        <f>IF(C924=1,VLOOKUP(FoxFire!B924,balance!$U:$Z,2,FALSE),IF(C924=2,VLOOKUP(B924,balance!$U:$Z,3,FALSE),IF(C924=3,VLOOKUP(B924,balance!$U:$Z,4,FALSE),IF(C924=4,VLOOKUP(B924,balance!$U:$Z,5,FALSE),IF(C924=5,VLOOKUP(B924-1,balance!$U:$Z,6,FALSE),0)))))/100</f>
        <v>2.8399999999999996E-3</v>
      </c>
      <c r="H924">
        <v>2</v>
      </c>
      <c r="I924" s="1">
        <f>IF(C924=1,VLOOKUP(FoxFire!B924,balance!$AF:$AJ,2,FALSE),IF(C924=2,VLOOKUP(B924,balance!$AF:$AJ,3,FALSE),IF(C924=3,VLOOKUP(B924,balance!$AF:$AJ,4,FALSE),IF(C924=4,VLOOKUP(B924,balance!$AF:$AJ,5,FALSE),IF(C924=5,VLOOKUP(B924,balance!$AF:$AK,6,FALSE),0)))))*1000000000000</f>
        <v>2040000000000</v>
      </c>
      <c r="J924">
        <f>VLOOKUP(B924,balance!AU:BD,10,FALSE)</f>
        <v>6836050</v>
      </c>
    </row>
    <row r="925" spans="1:10" x14ac:dyDescent="0.3">
      <c r="A925">
        <v>923</v>
      </c>
      <c r="B925">
        <f t="shared" si="29"/>
        <v>185</v>
      </c>
      <c r="C925">
        <f t="shared" si="28"/>
        <v>4</v>
      </c>
      <c r="D925">
        <v>9026</v>
      </c>
      <c r="E925" s="1">
        <f>IF(C925=1,VLOOKUP(B925,balance!$AU:$AZ,2,FALSE),IF(C925=2,VLOOKUP(B925,balance!$AU:$AZ,3,FALSE),IF(C925=3,VLOOKUP(B925,balance!$AU:$AZ,4,FALSE),IF(C925=4,VLOOKUP(B925,balance!$AU:$AZ,5,FALSE),IF(C925=5,VLOOKUP(B925-1,balance!$AU:$AZ,6,FALSE),0)))))</f>
        <v>4500</v>
      </c>
      <c r="F925">
        <v>53</v>
      </c>
      <c r="G925">
        <f>IF(C925=1,VLOOKUP(FoxFire!B925,balance!$U:$Z,2,FALSE),IF(C925=2,VLOOKUP(B925,balance!$U:$Z,3,FALSE),IF(C925=3,VLOOKUP(B925,balance!$U:$Z,4,FALSE),IF(C925=4,VLOOKUP(B925,balance!$U:$Z,5,FALSE),IF(C925=5,VLOOKUP(B925-1,balance!$U:$Z,6,FALSE),0)))))/100</f>
        <v>2.8399999999999996E-3</v>
      </c>
      <c r="H925">
        <v>2</v>
      </c>
      <c r="I925" s="1">
        <f>IF(C925=1,VLOOKUP(FoxFire!B925,balance!$AF:$AJ,2,FALSE),IF(C925=2,VLOOKUP(B925,balance!$AF:$AJ,3,FALSE),IF(C925=3,VLOOKUP(B925,balance!$AF:$AJ,4,FALSE),IF(C925=4,VLOOKUP(B925,balance!$AF:$AJ,5,FALSE),IF(C925=5,VLOOKUP(B925,balance!$AF:$AK,6,FALSE),0)))))*1000000000000</f>
        <v>2040000000000</v>
      </c>
      <c r="J925">
        <f>VLOOKUP(B925,balance!AU:BD,10,FALSE)</f>
        <v>6836050</v>
      </c>
    </row>
    <row r="926" spans="1:10" x14ac:dyDescent="0.3">
      <c r="A926">
        <v>924</v>
      </c>
      <c r="B926">
        <f t="shared" si="29"/>
        <v>186</v>
      </c>
      <c r="C926">
        <f t="shared" si="28"/>
        <v>5</v>
      </c>
      <c r="D926">
        <v>9026</v>
      </c>
      <c r="E926" s="1">
        <f>IF(C926=1,VLOOKUP(B926,balance!$AU:$AZ,2,FALSE),IF(C926=2,VLOOKUP(B926,balance!$AU:$AZ,3,FALSE),IF(C926=3,VLOOKUP(B926,balance!$AU:$AZ,4,FALSE),IF(C926=4,VLOOKUP(B926,balance!$AU:$AZ,5,FALSE),IF(C926=5,VLOOKUP(B926-1,balance!$AU:$AZ,6,FALSE),0)))))</f>
        <v>77400</v>
      </c>
      <c r="F926">
        <v>53</v>
      </c>
      <c r="G926">
        <f>IF(C926=1,VLOOKUP(FoxFire!B926,balance!$U:$Z,2,FALSE),IF(C926=2,VLOOKUP(B926,balance!$U:$Z,3,FALSE),IF(C926=3,VLOOKUP(B926,balance!$U:$Z,4,FALSE),IF(C926=4,VLOOKUP(B926,balance!$U:$Z,5,FALSE),IF(C926=5,VLOOKUP(B926-1,balance!$U:$Z,6,FALSE),0)))))/100</f>
        <v>470.42450000000002</v>
      </c>
      <c r="H926">
        <v>2</v>
      </c>
      <c r="I926" s="1">
        <f>IF(C926=1,VLOOKUP(FoxFire!B926,balance!$AF:$AJ,2,FALSE),IF(C926=2,VLOOKUP(B926,balance!$AF:$AJ,3,FALSE),IF(C926=3,VLOOKUP(B926,balance!$AF:$AJ,4,FALSE),IF(C926=4,VLOOKUP(B926,balance!$AF:$AJ,5,FALSE),IF(C926=5,VLOOKUP(B926,balance!$AF:$AK,6,FALSE),0)))))*1000000000000</f>
        <v>8220000000000.001</v>
      </c>
      <c r="J926">
        <f>VLOOKUP(B926,balance!AU:BD,10,FALSE)</f>
        <v>6945400</v>
      </c>
    </row>
    <row r="927" spans="1:10" x14ac:dyDescent="0.3">
      <c r="A927">
        <v>925</v>
      </c>
      <c r="B927">
        <f t="shared" si="29"/>
        <v>186</v>
      </c>
      <c r="C927">
        <f t="shared" si="28"/>
        <v>1</v>
      </c>
      <c r="D927">
        <v>9026</v>
      </c>
      <c r="E927" s="1">
        <f>IF(C927=1,VLOOKUP(B927,balance!$AU:$AZ,2,FALSE),IF(C927=2,VLOOKUP(B927,balance!$AU:$AZ,3,FALSE),IF(C927=3,VLOOKUP(B927,balance!$AU:$AZ,4,FALSE),IF(C927=4,VLOOKUP(B927,balance!$AU:$AZ,5,FALSE),IF(C927=5,VLOOKUP(B927-1,balance!$AU:$AZ,6,FALSE),0)))))</f>
        <v>4500</v>
      </c>
      <c r="F927">
        <v>53</v>
      </c>
      <c r="G927">
        <f>IF(C927=1,VLOOKUP(FoxFire!B927,balance!$U:$Z,2,FALSE),IF(C927=2,VLOOKUP(B927,balance!$U:$Z,3,FALSE),IF(C927=3,VLOOKUP(B927,balance!$U:$Z,4,FALSE),IF(C927=4,VLOOKUP(B927,balance!$U:$Z,5,FALSE),IF(C927=5,VLOOKUP(B927-1,balance!$U:$Z,6,FALSE),0)))))/100</f>
        <v>2.8499999999999997E-3</v>
      </c>
      <c r="H927">
        <v>2</v>
      </c>
      <c r="I927" s="1">
        <f>IF(C927=1,VLOOKUP(FoxFire!B927,balance!$AF:$AJ,2,FALSE),IF(C927=2,VLOOKUP(B927,balance!$AF:$AJ,3,FALSE),IF(C927=3,VLOOKUP(B927,balance!$AF:$AJ,4,FALSE),IF(C927=4,VLOOKUP(B927,balance!$AF:$AJ,5,FALSE),IF(C927=5,VLOOKUP(B927,balance!$AF:$AK,6,FALSE),0)))))*1000000000000</f>
        <v>2055000000000.0002</v>
      </c>
      <c r="J927">
        <f>VLOOKUP(B927,balance!AU:BD,10,FALSE)</f>
        <v>6945400</v>
      </c>
    </row>
    <row r="928" spans="1:10" x14ac:dyDescent="0.3">
      <c r="A928">
        <v>926</v>
      </c>
      <c r="B928">
        <f t="shared" si="29"/>
        <v>186</v>
      </c>
      <c r="C928">
        <f t="shared" si="28"/>
        <v>2</v>
      </c>
      <c r="D928">
        <v>9026</v>
      </c>
      <c r="E928" s="1">
        <f>IF(C928=1,VLOOKUP(B928,balance!$AU:$AZ,2,FALSE),IF(C928=2,VLOOKUP(B928,balance!$AU:$AZ,3,FALSE),IF(C928=3,VLOOKUP(B928,balance!$AU:$AZ,4,FALSE),IF(C928=4,VLOOKUP(B928,balance!$AU:$AZ,5,FALSE),IF(C928=5,VLOOKUP(B928-1,balance!$AU:$AZ,6,FALSE),0)))))</f>
        <v>4500</v>
      </c>
      <c r="F928">
        <v>53</v>
      </c>
      <c r="G928">
        <f>IF(C928=1,VLOOKUP(FoxFire!B928,balance!$U:$Z,2,FALSE),IF(C928=2,VLOOKUP(B928,balance!$U:$Z,3,FALSE),IF(C928=3,VLOOKUP(B928,balance!$U:$Z,4,FALSE),IF(C928=4,VLOOKUP(B928,balance!$U:$Z,5,FALSE),IF(C928=5,VLOOKUP(B928-1,balance!$U:$Z,6,FALSE),0)))))/100</f>
        <v>2.8499999999999997E-3</v>
      </c>
      <c r="H928">
        <v>2</v>
      </c>
      <c r="I928" s="1">
        <f>IF(C928=1,VLOOKUP(FoxFire!B928,balance!$AF:$AJ,2,FALSE),IF(C928=2,VLOOKUP(B928,balance!$AF:$AJ,3,FALSE),IF(C928=3,VLOOKUP(B928,balance!$AF:$AJ,4,FALSE),IF(C928=4,VLOOKUP(B928,balance!$AF:$AJ,5,FALSE),IF(C928=5,VLOOKUP(B928,balance!$AF:$AK,6,FALSE),0)))))*1000000000000</f>
        <v>2055000000000.0002</v>
      </c>
      <c r="J928">
        <f>VLOOKUP(B928,balance!AU:BD,10,FALSE)</f>
        <v>6945400</v>
      </c>
    </row>
    <row r="929" spans="1:10" x14ac:dyDescent="0.3">
      <c r="A929">
        <v>927</v>
      </c>
      <c r="B929">
        <f t="shared" si="29"/>
        <v>186</v>
      </c>
      <c r="C929">
        <f t="shared" si="28"/>
        <v>3</v>
      </c>
      <c r="D929">
        <v>9026</v>
      </c>
      <c r="E929" s="1">
        <f>IF(C929=1,VLOOKUP(B929,balance!$AU:$AZ,2,FALSE),IF(C929=2,VLOOKUP(B929,balance!$AU:$AZ,3,FALSE),IF(C929=3,VLOOKUP(B929,balance!$AU:$AZ,4,FALSE),IF(C929=4,VLOOKUP(B929,balance!$AU:$AZ,5,FALSE),IF(C929=5,VLOOKUP(B929-1,balance!$AU:$AZ,6,FALSE),0)))))</f>
        <v>4500</v>
      </c>
      <c r="F929">
        <v>53</v>
      </c>
      <c r="G929">
        <f>IF(C929=1,VLOOKUP(FoxFire!B929,balance!$U:$Z,2,FALSE),IF(C929=2,VLOOKUP(B929,balance!$U:$Z,3,FALSE),IF(C929=3,VLOOKUP(B929,balance!$U:$Z,4,FALSE),IF(C929=4,VLOOKUP(B929,balance!$U:$Z,5,FALSE),IF(C929=5,VLOOKUP(B929-1,balance!$U:$Z,6,FALSE),0)))))/100</f>
        <v>2.8499999999999997E-3</v>
      </c>
      <c r="H929">
        <v>2</v>
      </c>
      <c r="I929" s="1">
        <f>IF(C929=1,VLOOKUP(FoxFire!B929,balance!$AF:$AJ,2,FALSE),IF(C929=2,VLOOKUP(B929,balance!$AF:$AJ,3,FALSE),IF(C929=3,VLOOKUP(B929,balance!$AF:$AJ,4,FALSE),IF(C929=4,VLOOKUP(B929,balance!$AF:$AJ,5,FALSE),IF(C929=5,VLOOKUP(B929,balance!$AF:$AK,6,FALSE),0)))))*1000000000000</f>
        <v>2055000000000.0002</v>
      </c>
      <c r="J929">
        <f>VLOOKUP(B929,balance!AU:BD,10,FALSE)</f>
        <v>6945400</v>
      </c>
    </row>
    <row r="930" spans="1:10" x14ac:dyDescent="0.3">
      <c r="A930">
        <v>928</v>
      </c>
      <c r="B930">
        <f t="shared" si="29"/>
        <v>186</v>
      </c>
      <c r="C930">
        <f t="shared" si="28"/>
        <v>4</v>
      </c>
      <c r="D930">
        <v>9026</v>
      </c>
      <c r="E930" s="1">
        <f>IF(C930=1,VLOOKUP(B930,balance!$AU:$AZ,2,FALSE),IF(C930=2,VLOOKUP(B930,balance!$AU:$AZ,3,FALSE),IF(C930=3,VLOOKUP(B930,balance!$AU:$AZ,4,FALSE),IF(C930=4,VLOOKUP(B930,balance!$AU:$AZ,5,FALSE),IF(C930=5,VLOOKUP(B930-1,balance!$AU:$AZ,6,FALSE),0)))))</f>
        <v>4500</v>
      </c>
      <c r="F930">
        <v>53</v>
      </c>
      <c r="G930">
        <f>IF(C930=1,VLOOKUP(FoxFire!B930,balance!$U:$Z,2,FALSE),IF(C930=2,VLOOKUP(B930,balance!$U:$Z,3,FALSE),IF(C930=3,VLOOKUP(B930,balance!$U:$Z,4,FALSE),IF(C930=4,VLOOKUP(B930,balance!$U:$Z,5,FALSE),IF(C930=5,VLOOKUP(B930-1,balance!$U:$Z,6,FALSE),0)))))/100</f>
        <v>2.8499999999999997E-3</v>
      </c>
      <c r="H930">
        <v>2</v>
      </c>
      <c r="I930" s="1">
        <f>IF(C930=1,VLOOKUP(FoxFire!B930,balance!$AF:$AJ,2,FALSE),IF(C930=2,VLOOKUP(B930,balance!$AF:$AJ,3,FALSE),IF(C930=3,VLOOKUP(B930,balance!$AF:$AJ,4,FALSE),IF(C930=4,VLOOKUP(B930,balance!$AF:$AJ,5,FALSE),IF(C930=5,VLOOKUP(B930,balance!$AF:$AK,6,FALSE),0)))))*1000000000000</f>
        <v>2055000000000.0002</v>
      </c>
      <c r="J930">
        <f>VLOOKUP(B930,balance!AU:BD,10,FALSE)</f>
        <v>6945400</v>
      </c>
    </row>
    <row r="931" spans="1:10" x14ac:dyDescent="0.3">
      <c r="A931">
        <v>929</v>
      </c>
      <c r="B931">
        <f t="shared" si="29"/>
        <v>187</v>
      </c>
      <c r="C931">
        <f t="shared" si="28"/>
        <v>5</v>
      </c>
      <c r="D931">
        <v>9026</v>
      </c>
      <c r="E931" s="1">
        <f>IF(C931=1,VLOOKUP(B931,balance!$AU:$AZ,2,FALSE),IF(C931=2,VLOOKUP(B931,balance!$AU:$AZ,3,FALSE),IF(C931=3,VLOOKUP(B931,balance!$AU:$AZ,4,FALSE),IF(C931=4,VLOOKUP(B931,balance!$AU:$AZ,5,FALSE),IF(C931=5,VLOOKUP(B931-1,balance!$AU:$AZ,6,FALSE),0)))))</f>
        <v>77400</v>
      </c>
      <c r="F931">
        <v>53</v>
      </c>
      <c r="G931">
        <f>IF(C931=1,VLOOKUP(FoxFire!B931,balance!$U:$Z,2,FALSE),IF(C931=2,VLOOKUP(B931,balance!$U:$Z,3,FALSE),IF(C931=3,VLOOKUP(B931,balance!$U:$Z,4,FALSE),IF(C931=4,VLOOKUP(B931,balance!$U:$Z,5,FALSE),IF(C931=5,VLOOKUP(B931-1,balance!$U:$Z,6,FALSE),0)))))/100</f>
        <v>481.52249999999998</v>
      </c>
      <c r="H931">
        <v>2</v>
      </c>
      <c r="I931" s="1">
        <f>IF(C931=1,VLOOKUP(FoxFire!B931,balance!$AF:$AJ,2,FALSE),IF(C931=2,VLOOKUP(B931,balance!$AF:$AJ,3,FALSE),IF(C931=3,VLOOKUP(B931,balance!$AF:$AJ,4,FALSE),IF(C931=4,VLOOKUP(B931,balance!$AF:$AJ,5,FALSE),IF(C931=5,VLOOKUP(B931,balance!$AF:$AK,6,FALSE),0)))))*1000000000000</f>
        <v>8279999999999.999</v>
      </c>
      <c r="J931">
        <f>VLOOKUP(B931,balance!AU:BD,10,FALSE)</f>
        <v>7056780</v>
      </c>
    </row>
    <row r="932" spans="1:10" x14ac:dyDescent="0.3">
      <c r="A932">
        <v>930</v>
      </c>
      <c r="B932">
        <f t="shared" si="29"/>
        <v>187</v>
      </c>
      <c r="C932">
        <f t="shared" si="28"/>
        <v>1</v>
      </c>
      <c r="D932">
        <v>9026</v>
      </c>
      <c r="E932" s="1">
        <f>IF(C932=1,VLOOKUP(B932,balance!$AU:$AZ,2,FALSE),IF(C932=2,VLOOKUP(B932,balance!$AU:$AZ,3,FALSE),IF(C932=3,VLOOKUP(B932,balance!$AU:$AZ,4,FALSE),IF(C932=4,VLOOKUP(B932,balance!$AU:$AZ,5,FALSE),IF(C932=5,VLOOKUP(B932-1,balance!$AU:$AZ,6,FALSE),0)))))</f>
        <v>4500</v>
      </c>
      <c r="F932">
        <v>53</v>
      </c>
      <c r="G932">
        <f>IF(C932=1,VLOOKUP(FoxFire!B932,balance!$U:$Z,2,FALSE),IF(C932=2,VLOOKUP(B932,balance!$U:$Z,3,FALSE),IF(C932=3,VLOOKUP(B932,balance!$U:$Z,4,FALSE),IF(C932=4,VLOOKUP(B932,balance!$U:$Z,5,FALSE),IF(C932=5,VLOOKUP(B932-1,balance!$U:$Z,6,FALSE),0)))))/100</f>
        <v>2.8599999999999997E-3</v>
      </c>
      <c r="H932">
        <v>2</v>
      </c>
      <c r="I932" s="1">
        <f>IF(C932=1,VLOOKUP(FoxFire!B932,balance!$AF:$AJ,2,FALSE),IF(C932=2,VLOOKUP(B932,balance!$AF:$AJ,3,FALSE),IF(C932=3,VLOOKUP(B932,balance!$AF:$AJ,4,FALSE),IF(C932=4,VLOOKUP(B932,balance!$AF:$AJ,5,FALSE),IF(C932=5,VLOOKUP(B932,balance!$AF:$AK,6,FALSE),0)))))*1000000000000</f>
        <v>2069999999999.9998</v>
      </c>
      <c r="J932">
        <f>VLOOKUP(B932,balance!AU:BD,10,FALSE)</f>
        <v>7056780</v>
      </c>
    </row>
    <row r="933" spans="1:10" x14ac:dyDescent="0.3">
      <c r="A933">
        <v>931</v>
      </c>
      <c r="B933">
        <f t="shared" si="29"/>
        <v>187</v>
      </c>
      <c r="C933">
        <f t="shared" si="28"/>
        <v>2</v>
      </c>
      <c r="D933">
        <v>9026</v>
      </c>
      <c r="E933" s="1">
        <f>IF(C933=1,VLOOKUP(B933,balance!$AU:$AZ,2,FALSE),IF(C933=2,VLOOKUP(B933,balance!$AU:$AZ,3,FALSE),IF(C933=3,VLOOKUP(B933,balance!$AU:$AZ,4,FALSE),IF(C933=4,VLOOKUP(B933,balance!$AU:$AZ,5,FALSE),IF(C933=5,VLOOKUP(B933-1,balance!$AU:$AZ,6,FALSE),0)))))</f>
        <v>4500</v>
      </c>
      <c r="F933">
        <v>53</v>
      </c>
      <c r="G933">
        <f>IF(C933=1,VLOOKUP(FoxFire!B933,balance!$U:$Z,2,FALSE),IF(C933=2,VLOOKUP(B933,balance!$U:$Z,3,FALSE),IF(C933=3,VLOOKUP(B933,balance!$U:$Z,4,FALSE),IF(C933=4,VLOOKUP(B933,balance!$U:$Z,5,FALSE),IF(C933=5,VLOOKUP(B933-1,balance!$U:$Z,6,FALSE),0)))))/100</f>
        <v>2.8599999999999997E-3</v>
      </c>
      <c r="H933">
        <v>2</v>
      </c>
      <c r="I933" s="1">
        <f>IF(C933=1,VLOOKUP(FoxFire!B933,balance!$AF:$AJ,2,FALSE),IF(C933=2,VLOOKUP(B933,balance!$AF:$AJ,3,FALSE),IF(C933=3,VLOOKUP(B933,balance!$AF:$AJ,4,FALSE),IF(C933=4,VLOOKUP(B933,balance!$AF:$AJ,5,FALSE),IF(C933=5,VLOOKUP(B933,balance!$AF:$AK,6,FALSE),0)))))*1000000000000</f>
        <v>2069999999999.9998</v>
      </c>
      <c r="J933">
        <f>VLOOKUP(B933,balance!AU:BD,10,FALSE)</f>
        <v>7056780</v>
      </c>
    </row>
    <row r="934" spans="1:10" x14ac:dyDescent="0.3">
      <c r="A934">
        <v>932</v>
      </c>
      <c r="B934">
        <f t="shared" si="29"/>
        <v>187</v>
      </c>
      <c r="C934">
        <f t="shared" si="28"/>
        <v>3</v>
      </c>
      <c r="D934">
        <v>9026</v>
      </c>
      <c r="E934" s="1">
        <f>IF(C934=1,VLOOKUP(B934,balance!$AU:$AZ,2,FALSE),IF(C934=2,VLOOKUP(B934,balance!$AU:$AZ,3,FALSE),IF(C934=3,VLOOKUP(B934,balance!$AU:$AZ,4,FALSE),IF(C934=4,VLOOKUP(B934,balance!$AU:$AZ,5,FALSE),IF(C934=5,VLOOKUP(B934-1,balance!$AU:$AZ,6,FALSE),0)))))</f>
        <v>4500</v>
      </c>
      <c r="F934">
        <v>53</v>
      </c>
      <c r="G934">
        <f>IF(C934=1,VLOOKUP(FoxFire!B934,balance!$U:$Z,2,FALSE),IF(C934=2,VLOOKUP(B934,balance!$U:$Z,3,FALSE),IF(C934=3,VLOOKUP(B934,balance!$U:$Z,4,FALSE),IF(C934=4,VLOOKUP(B934,balance!$U:$Z,5,FALSE),IF(C934=5,VLOOKUP(B934-1,balance!$U:$Z,6,FALSE),0)))))/100</f>
        <v>2.8599999999999997E-3</v>
      </c>
      <c r="H934">
        <v>2</v>
      </c>
      <c r="I934" s="1">
        <f>IF(C934=1,VLOOKUP(FoxFire!B934,balance!$AF:$AJ,2,FALSE),IF(C934=2,VLOOKUP(B934,balance!$AF:$AJ,3,FALSE),IF(C934=3,VLOOKUP(B934,balance!$AF:$AJ,4,FALSE),IF(C934=4,VLOOKUP(B934,balance!$AF:$AJ,5,FALSE),IF(C934=5,VLOOKUP(B934,balance!$AF:$AK,6,FALSE),0)))))*1000000000000</f>
        <v>2069999999999.9998</v>
      </c>
      <c r="J934">
        <f>VLOOKUP(B934,balance!AU:BD,10,FALSE)</f>
        <v>7056780</v>
      </c>
    </row>
    <row r="935" spans="1:10" x14ac:dyDescent="0.3">
      <c r="A935">
        <v>933</v>
      </c>
      <c r="B935">
        <f t="shared" si="29"/>
        <v>187</v>
      </c>
      <c r="C935">
        <f t="shared" si="28"/>
        <v>4</v>
      </c>
      <c r="D935">
        <v>9026</v>
      </c>
      <c r="E935" s="1">
        <f>IF(C935=1,VLOOKUP(B935,balance!$AU:$AZ,2,FALSE),IF(C935=2,VLOOKUP(B935,balance!$AU:$AZ,3,FALSE),IF(C935=3,VLOOKUP(B935,balance!$AU:$AZ,4,FALSE),IF(C935=4,VLOOKUP(B935,balance!$AU:$AZ,5,FALSE),IF(C935=5,VLOOKUP(B935-1,balance!$AU:$AZ,6,FALSE),0)))))</f>
        <v>4500</v>
      </c>
      <c r="F935">
        <v>53</v>
      </c>
      <c r="G935">
        <f>IF(C935=1,VLOOKUP(FoxFire!B935,balance!$U:$Z,2,FALSE),IF(C935=2,VLOOKUP(B935,balance!$U:$Z,3,FALSE),IF(C935=3,VLOOKUP(B935,balance!$U:$Z,4,FALSE),IF(C935=4,VLOOKUP(B935,balance!$U:$Z,5,FALSE),IF(C935=5,VLOOKUP(B935-1,balance!$U:$Z,6,FALSE),0)))))/100</f>
        <v>2.8599999999999997E-3</v>
      </c>
      <c r="H935">
        <v>2</v>
      </c>
      <c r="I935" s="1">
        <f>IF(C935=1,VLOOKUP(FoxFire!B935,balance!$AF:$AJ,2,FALSE),IF(C935=2,VLOOKUP(B935,balance!$AF:$AJ,3,FALSE),IF(C935=3,VLOOKUP(B935,balance!$AF:$AJ,4,FALSE),IF(C935=4,VLOOKUP(B935,balance!$AF:$AJ,5,FALSE),IF(C935=5,VLOOKUP(B935,balance!$AF:$AK,6,FALSE),0)))))*1000000000000</f>
        <v>2069999999999.9998</v>
      </c>
      <c r="J935">
        <f>VLOOKUP(B935,balance!AU:BD,10,FALSE)</f>
        <v>7056780</v>
      </c>
    </row>
    <row r="936" spans="1:10" x14ac:dyDescent="0.3">
      <c r="A936">
        <v>934</v>
      </c>
      <c r="B936">
        <f t="shared" si="29"/>
        <v>188</v>
      </c>
      <c r="C936">
        <f t="shared" si="28"/>
        <v>5</v>
      </c>
      <c r="D936">
        <v>9026</v>
      </c>
      <c r="E936" s="1">
        <f>IF(C936=1,VLOOKUP(B936,balance!$AU:$AZ,2,FALSE),IF(C936=2,VLOOKUP(B936,balance!$AU:$AZ,3,FALSE),IF(C936=3,VLOOKUP(B936,balance!$AU:$AZ,4,FALSE),IF(C936=4,VLOOKUP(B936,balance!$AU:$AZ,5,FALSE),IF(C936=5,VLOOKUP(B936-1,balance!$AU:$AZ,6,FALSE),0)))))</f>
        <v>77400</v>
      </c>
      <c r="F936">
        <v>53</v>
      </c>
      <c r="G936">
        <f>IF(C936=1,VLOOKUP(FoxFire!B936,balance!$U:$Z,2,FALSE),IF(C936=2,VLOOKUP(B936,balance!$U:$Z,3,FALSE),IF(C936=3,VLOOKUP(B936,balance!$U:$Z,4,FALSE),IF(C936=4,VLOOKUP(B936,balance!$U:$Z,5,FALSE),IF(C936=5,VLOOKUP(B936-1,balance!$U:$Z,6,FALSE),0)))))/100</f>
        <v>492.87630000000007</v>
      </c>
      <c r="H936">
        <v>2</v>
      </c>
      <c r="I936" s="1">
        <f>IF(C936=1,VLOOKUP(FoxFire!B936,balance!$AF:$AJ,2,FALSE),IF(C936=2,VLOOKUP(B936,balance!$AF:$AJ,3,FALSE),IF(C936=3,VLOOKUP(B936,balance!$AF:$AJ,4,FALSE),IF(C936=4,VLOOKUP(B936,balance!$AF:$AJ,5,FALSE),IF(C936=5,VLOOKUP(B936,balance!$AF:$AK,6,FALSE),0)))))*1000000000000</f>
        <v>8340000000000</v>
      </c>
      <c r="J936">
        <f>VLOOKUP(B936,balance!AU:BD,10,FALSE)</f>
        <v>7170200</v>
      </c>
    </row>
    <row r="937" spans="1:10" x14ac:dyDescent="0.3">
      <c r="A937">
        <v>935</v>
      </c>
      <c r="B937">
        <f t="shared" si="29"/>
        <v>188</v>
      </c>
      <c r="C937">
        <f t="shared" si="28"/>
        <v>1</v>
      </c>
      <c r="D937">
        <v>9026</v>
      </c>
      <c r="E937" s="1">
        <f>IF(C937=1,VLOOKUP(B937,balance!$AU:$AZ,2,FALSE),IF(C937=2,VLOOKUP(B937,balance!$AU:$AZ,3,FALSE),IF(C937=3,VLOOKUP(B937,balance!$AU:$AZ,4,FALSE),IF(C937=4,VLOOKUP(B937,balance!$AU:$AZ,5,FALSE),IF(C937=5,VLOOKUP(B937-1,balance!$AU:$AZ,6,FALSE),0)))))</f>
        <v>4500</v>
      </c>
      <c r="F937">
        <v>53</v>
      </c>
      <c r="G937">
        <f>IF(C937=1,VLOOKUP(FoxFire!B937,balance!$U:$Z,2,FALSE),IF(C937=2,VLOOKUP(B937,balance!$U:$Z,3,FALSE),IF(C937=3,VLOOKUP(B937,balance!$U:$Z,4,FALSE),IF(C937=4,VLOOKUP(B937,balance!$U:$Z,5,FALSE),IF(C937=5,VLOOKUP(B937-1,balance!$U:$Z,6,FALSE),0)))))/100</f>
        <v>2.8699999999999997E-3</v>
      </c>
      <c r="H937">
        <v>2</v>
      </c>
      <c r="I937" s="1">
        <f>IF(C937=1,VLOOKUP(FoxFire!B937,balance!$AF:$AJ,2,FALSE),IF(C937=2,VLOOKUP(B937,balance!$AF:$AJ,3,FALSE),IF(C937=3,VLOOKUP(B937,balance!$AF:$AJ,4,FALSE),IF(C937=4,VLOOKUP(B937,balance!$AF:$AJ,5,FALSE),IF(C937=5,VLOOKUP(B937,balance!$AF:$AK,6,FALSE),0)))))*1000000000000</f>
        <v>2085000000000</v>
      </c>
      <c r="J937">
        <f>VLOOKUP(B937,balance!AU:BD,10,FALSE)</f>
        <v>7170200</v>
      </c>
    </row>
    <row r="938" spans="1:10" x14ac:dyDescent="0.3">
      <c r="A938">
        <v>936</v>
      </c>
      <c r="B938">
        <f t="shared" si="29"/>
        <v>188</v>
      </c>
      <c r="C938">
        <f t="shared" si="28"/>
        <v>2</v>
      </c>
      <c r="D938">
        <v>9026</v>
      </c>
      <c r="E938" s="1">
        <f>IF(C938=1,VLOOKUP(B938,balance!$AU:$AZ,2,FALSE),IF(C938=2,VLOOKUP(B938,balance!$AU:$AZ,3,FALSE),IF(C938=3,VLOOKUP(B938,balance!$AU:$AZ,4,FALSE),IF(C938=4,VLOOKUP(B938,balance!$AU:$AZ,5,FALSE),IF(C938=5,VLOOKUP(B938-1,balance!$AU:$AZ,6,FALSE),0)))))</f>
        <v>4500</v>
      </c>
      <c r="F938">
        <v>53</v>
      </c>
      <c r="G938">
        <f>IF(C938=1,VLOOKUP(FoxFire!B938,balance!$U:$Z,2,FALSE),IF(C938=2,VLOOKUP(B938,balance!$U:$Z,3,FALSE),IF(C938=3,VLOOKUP(B938,balance!$U:$Z,4,FALSE),IF(C938=4,VLOOKUP(B938,balance!$U:$Z,5,FALSE),IF(C938=5,VLOOKUP(B938-1,balance!$U:$Z,6,FALSE),0)))))/100</f>
        <v>2.8699999999999997E-3</v>
      </c>
      <c r="H938">
        <v>2</v>
      </c>
      <c r="I938" s="1">
        <f>IF(C938=1,VLOOKUP(FoxFire!B938,balance!$AF:$AJ,2,FALSE),IF(C938=2,VLOOKUP(B938,balance!$AF:$AJ,3,FALSE),IF(C938=3,VLOOKUP(B938,balance!$AF:$AJ,4,FALSE),IF(C938=4,VLOOKUP(B938,balance!$AF:$AJ,5,FALSE),IF(C938=5,VLOOKUP(B938,balance!$AF:$AK,6,FALSE),0)))))*1000000000000</f>
        <v>2085000000000</v>
      </c>
      <c r="J938">
        <f>VLOOKUP(B938,balance!AU:BD,10,FALSE)</f>
        <v>7170200</v>
      </c>
    </row>
    <row r="939" spans="1:10" x14ac:dyDescent="0.3">
      <c r="A939">
        <v>937</v>
      </c>
      <c r="B939">
        <f t="shared" si="29"/>
        <v>188</v>
      </c>
      <c r="C939">
        <f t="shared" si="28"/>
        <v>3</v>
      </c>
      <c r="D939">
        <v>9026</v>
      </c>
      <c r="E939" s="1">
        <f>IF(C939=1,VLOOKUP(B939,balance!$AU:$AZ,2,FALSE),IF(C939=2,VLOOKUP(B939,balance!$AU:$AZ,3,FALSE),IF(C939=3,VLOOKUP(B939,balance!$AU:$AZ,4,FALSE),IF(C939=4,VLOOKUP(B939,balance!$AU:$AZ,5,FALSE),IF(C939=5,VLOOKUP(B939-1,balance!$AU:$AZ,6,FALSE),0)))))</f>
        <v>4500</v>
      </c>
      <c r="F939">
        <v>53</v>
      </c>
      <c r="G939">
        <f>IF(C939=1,VLOOKUP(FoxFire!B939,balance!$U:$Z,2,FALSE),IF(C939=2,VLOOKUP(B939,balance!$U:$Z,3,FALSE),IF(C939=3,VLOOKUP(B939,balance!$U:$Z,4,FALSE),IF(C939=4,VLOOKUP(B939,balance!$U:$Z,5,FALSE),IF(C939=5,VLOOKUP(B939-1,balance!$U:$Z,6,FALSE),0)))))/100</f>
        <v>2.8699999999999997E-3</v>
      </c>
      <c r="H939">
        <v>2</v>
      </c>
      <c r="I939" s="1">
        <f>IF(C939=1,VLOOKUP(FoxFire!B939,balance!$AF:$AJ,2,FALSE),IF(C939=2,VLOOKUP(B939,balance!$AF:$AJ,3,FALSE),IF(C939=3,VLOOKUP(B939,balance!$AF:$AJ,4,FALSE),IF(C939=4,VLOOKUP(B939,balance!$AF:$AJ,5,FALSE),IF(C939=5,VLOOKUP(B939,balance!$AF:$AK,6,FALSE),0)))))*1000000000000</f>
        <v>2085000000000</v>
      </c>
      <c r="J939">
        <f>VLOOKUP(B939,balance!AU:BD,10,FALSE)</f>
        <v>7170200</v>
      </c>
    </row>
    <row r="940" spans="1:10" x14ac:dyDescent="0.3">
      <c r="A940">
        <v>938</v>
      </c>
      <c r="B940">
        <f t="shared" si="29"/>
        <v>188</v>
      </c>
      <c r="C940">
        <f t="shared" si="28"/>
        <v>4</v>
      </c>
      <c r="D940">
        <v>9026</v>
      </c>
      <c r="E940" s="1">
        <f>IF(C940=1,VLOOKUP(B940,balance!$AU:$AZ,2,FALSE),IF(C940=2,VLOOKUP(B940,balance!$AU:$AZ,3,FALSE),IF(C940=3,VLOOKUP(B940,balance!$AU:$AZ,4,FALSE),IF(C940=4,VLOOKUP(B940,balance!$AU:$AZ,5,FALSE),IF(C940=5,VLOOKUP(B940-1,balance!$AU:$AZ,6,FALSE),0)))))</f>
        <v>4500</v>
      </c>
      <c r="F940">
        <v>53</v>
      </c>
      <c r="G940">
        <f>IF(C940=1,VLOOKUP(FoxFire!B940,balance!$U:$Z,2,FALSE),IF(C940=2,VLOOKUP(B940,balance!$U:$Z,3,FALSE),IF(C940=3,VLOOKUP(B940,balance!$U:$Z,4,FALSE),IF(C940=4,VLOOKUP(B940,balance!$U:$Z,5,FALSE),IF(C940=5,VLOOKUP(B940-1,balance!$U:$Z,6,FALSE),0)))))/100</f>
        <v>2.8699999999999997E-3</v>
      </c>
      <c r="H940">
        <v>2</v>
      </c>
      <c r="I940" s="1">
        <f>IF(C940=1,VLOOKUP(FoxFire!B940,balance!$AF:$AJ,2,FALSE),IF(C940=2,VLOOKUP(B940,balance!$AF:$AJ,3,FALSE),IF(C940=3,VLOOKUP(B940,balance!$AF:$AJ,4,FALSE),IF(C940=4,VLOOKUP(B940,balance!$AF:$AJ,5,FALSE),IF(C940=5,VLOOKUP(B940,balance!$AF:$AK,6,FALSE),0)))))*1000000000000</f>
        <v>2085000000000</v>
      </c>
      <c r="J940">
        <f>VLOOKUP(B940,balance!AU:BD,10,FALSE)</f>
        <v>7170200</v>
      </c>
    </row>
    <row r="941" spans="1:10" x14ac:dyDescent="0.3">
      <c r="A941">
        <v>939</v>
      </c>
      <c r="B941">
        <f t="shared" si="29"/>
        <v>189</v>
      </c>
      <c r="C941">
        <f t="shared" si="28"/>
        <v>5</v>
      </c>
      <c r="D941">
        <v>9026</v>
      </c>
      <c r="E941" s="1">
        <f>IF(C941=1,VLOOKUP(B941,balance!$AU:$AZ,2,FALSE),IF(C941=2,VLOOKUP(B941,balance!$AU:$AZ,3,FALSE),IF(C941=3,VLOOKUP(B941,balance!$AU:$AZ,4,FALSE),IF(C941=4,VLOOKUP(B941,balance!$AU:$AZ,5,FALSE),IF(C941=5,VLOOKUP(B941-1,balance!$AU:$AZ,6,FALSE),0)))))</f>
        <v>77400</v>
      </c>
      <c r="F941">
        <v>53</v>
      </c>
      <c r="G941">
        <f>IF(C941=1,VLOOKUP(FoxFire!B941,balance!$U:$Z,2,FALSE),IF(C941=2,VLOOKUP(B941,balance!$U:$Z,3,FALSE),IF(C941=3,VLOOKUP(B941,balance!$U:$Z,4,FALSE),IF(C941=4,VLOOKUP(B941,balance!$U:$Z,5,FALSE),IF(C941=5,VLOOKUP(B941-1,balance!$U:$Z,6,FALSE),0)))))/100</f>
        <v>504.49160000000006</v>
      </c>
      <c r="H941">
        <v>2</v>
      </c>
      <c r="I941" s="1">
        <f>IF(C941=1,VLOOKUP(FoxFire!B941,balance!$AF:$AJ,2,FALSE),IF(C941=2,VLOOKUP(B941,balance!$AF:$AJ,3,FALSE),IF(C941=3,VLOOKUP(B941,balance!$AF:$AJ,4,FALSE),IF(C941=4,VLOOKUP(B941,balance!$AF:$AJ,5,FALSE),IF(C941=5,VLOOKUP(B941,balance!$AF:$AK,6,FALSE),0)))))*1000000000000</f>
        <v>8400000000000</v>
      </c>
      <c r="J941">
        <f>VLOOKUP(B941,balance!AU:BD,10,FALSE)</f>
        <v>7285670</v>
      </c>
    </row>
    <row r="942" spans="1:10" x14ac:dyDescent="0.3">
      <c r="A942">
        <v>940</v>
      </c>
      <c r="B942">
        <f t="shared" si="29"/>
        <v>189</v>
      </c>
      <c r="C942">
        <f t="shared" si="28"/>
        <v>1</v>
      </c>
      <c r="D942">
        <v>9026</v>
      </c>
      <c r="E942" s="1">
        <f>IF(C942=1,VLOOKUP(B942,balance!$AU:$AZ,2,FALSE),IF(C942=2,VLOOKUP(B942,balance!$AU:$AZ,3,FALSE),IF(C942=3,VLOOKUP(B942,balance!$AU:$AZ,4,FALSE),IF(C942=4,VLOOKUP(B942,balance!$AU:$AZ,5,FALSE),IF(C942=5,VLOOKUP(B942-1,balance!$AU:$AZ,6,FALSE),0)))))</f>
        <v>4500</v>
      </c>
      <c r="F942">
        <v>53</v>
      </c>
      <c r="G942">
        <f>IF(C942=1,VLOOKUP(FoxFire!B942,balance!$U:$Z,2,FALSE),IF(C942=2,VLOOKUP(B942,balance!$U:$Z,3,FALSE),IF(C942=3,VLOOKUP(B942,balance!$U:$Z,4,FALSE),IF(C942=4,VLOOKUP(B942,balance!$U:$Z,5,FALSE),IF(C942=5,VLOOKUP(B942-1,balance!$U:$Z,6,FALSE),0)))))/100</f>
        <v>2.8799999999999997E-3</v>
      </c>
      <c r="H942">
        <v>2</v>
      </c>
      <c r="I942" s="1">
        <f>IF(C942=1,VLOOKUP(FoxFire!B942,balance!$AF:$AJ,2,FALSE),IF(C942=2,VLOOKUP(B942,balance!$AF:$AJ,3,FALSE),IF(C942=3,VLOOKUP(B942,balance!$AF:$AJ,4,FALSE),IF(C942=4,VLOOKUP(B942,balance!$AF:$AJ,5,FALSE),IF(C942=5,VLOOKUP(B942,balance!$AF:$AK,6,FALSE),0)))))*1000000000000</f>
        <v>2100000000000</v>
      </c>
      <c r="J942">
        <f>VLOOKUP(B942,balance!AU:BD,10,FALSE)</f>
        <v>7285670</v>
      </c>
    </row>
    <row r="943" spans="1:10" x14ac:dyDescent="0.3">
      <c r="A943">
        <v>941</v>
      </c>
      <c r="B943">
        <f t="shared" si="29"/>
        <v>189</v>
      </c>
      <c r="C943">
        <f t="shared" si="28"/>
        <v>2</v>
      </c>
      <c r="D943">
        <v>9026</v>
      </c>
      <c r="E943" s="1">
        <f>IF(C943=1,VLOOKUP(B943,balance!$AU:$AZ,2,FALSE),IF(C943=2,VLOOKUP(B943,balance!$AU:$AZ,3,FALSE),IF(C943=3,VLOOKUP(B943,balance!$AU:$AZ,4,FALSE),IF(C943=4,VLOOKUP(B943,balance!$AU:$AZ,5,FALSE),IF(C943=5,VLOOKUP(B943-1,balance!$AU:$AZ,6,FALSE),0)))))</f>
        <v>4500</v>
      </c>
      <c r="F943">
        <v>53</v>
      </c>
      <c r="G943">
        <f>IF(C943=1,VLOOKUP(FoxFire!B943,balance!$U:$Z,2,FALSE),IF(C943=2,VLOOKUP(B943,balance!$U:$Z,3,FALSE),IF(C943=3,VLOOKUP(B943,balance!$U:$Z,4,FALSE),IF(C943=4,VLOOKUP(B943,balance!$U:$Z,5,FALSE),IF(C943=5,VLOOKUP(B943-1,balance!$U:$Z,6,FALSE),0)))))/100</f>
        <v>2.8799999999999997E-3</v>
      </c>
      <c r="H943">
        <v>2</v>
      </c>
      <c r="I943" s="1">
        <f>IF(C943=1,VLOOKUP(FoxFire!B943,balance!$AF:$AJ,2,FALSE),IF(C943=2,VLOOKUP(B943,balance!$AF:$AJ,3,FALSE),IF(C943=3,VLOOKUP(B943,balance!$AF:$AJ,4,FALSE),IF(C943=4,VLOOKUP(B943,balance!$AF:$AJ,5,FALSE),IF(C943=5,VLOOKUP(B943,balance!$AF:$AK,6,FALSE),0)))))*1000000000000</f>
        <v>2100000000000</v>
      </c>
      <c r="J943">
        <f>VLOOKUP(B943,balance!AU:BD,10,FALSE)</f>
        <v>7285670</v>
      </c>
    </row>
    <row r="944" spans="1:10" x14ac:dyDescent="0.3">
      <c r="A944">
        <v>942</v>
      </c>
      <c r="B944">
        <f t="shared" si="29"/>
        <v>189</v>
      </c>
      <c r="C944">
        <f t="shared" si="28"/>
        <v>3</v>
      </c>
      <c r="D944">
        <v>9026</v>
      </c>
      <c r="E944" s="1">
        <f>IF(C944=1,VLOOKUP(B944,balance!$AU:$AZ,2,FALSE),IF(C944=2,VLOOKUP(B944,balance!$AU:$AZ,3,FALSE),IF(C944=3,VLOOKUP(B944,balance!$AU:$AZ,4,FALSE),IF(C944=4,VLOOKUP(B944,balance!$AU:$AZ,5,FALSE),IF(C944=5,VLOOKUP(B944-1,balance!$AU:$AZ,6,FALSE),0)))))</f>
        <v>4500</v>
      </c>
      <c r="F944">
        <v>53</v>
      </c>
      <c r="G944">
        <f>IF(C944=1,VLOOKUP(FoxFire!B944,balance!$U:$Z,2,FALSE),IF(C944=2,VLOOKUP(B944,balance!$U:$Z,3,FALSE),IF(C944=3,VLOOKUP(B944,balance!$U:$Z,4,FALSE),IF(C944=4,VLOOKUP(B944,balance!$U:$Z,5,FALSE),IF(C944=5,VLOOKUP(B944-1,balance!$U:$Z,6,FALSE),0)))))/100</f>
        <v>2.8799999999999997E-3</v>
      </c>
      <c r="H944">
        <v>2</v>
      </c>
      <c r="I944" s="1">
        <f>IF(C944=1,VLOOKUP(FoxFire!B944,balance!$AF:$AJ,2,FALSE),IF(C944=2,VLOOKUP(B944,balance!$AF:$AJ,3,FALSE),IF(C944=3,VLOOKUP(B944,balance!$AF:$AJ,4,FALSE),IF(C944=4,VLOOKUP(B944,balance!$AF:$AJ,5,FALSE),IF(C944=5,VLOOKUP(B944,balance!$AF:$AK,6,FALSE),0)))))*1000000000000</f>
        <v>2100000000000</v>
      </c>
      <c r="J944">
        <f>VLOOKUP(B944,balance!AU:BD,10,FALSE)</f>
        <v>7285670</v>
      </c>
    </row>
    <row r="945" spans="1:10" x14ac:dyDescent="0.3">
      <c r="A945">
        <v>943</v>
      </c>
      <c r="B945">
        <f t="shared" si="29"/>
        <v>189</v>
      </c>
      <c r="C945">
        <f t="shared" si="28"/>
        <v>4</v>
      </c>
      <c r="D945">
        <v>9026</v>
      </c>
      <c r="E945" s="1">
        <f>IF(C945=1,VLOOKUP(B945,balance!$AU:$AZ,2,FALSE),IF(C945=2,VLOOKUP(B945,balance!$AU:$AZ,3,FALSE),IF(C945=3,VLOOKUP(B945,balance!$AU:$AZ,4,FALSE),IF(C945=4,VLOOKUP(B945,balance!$AU:$AZ,5,FALSE),IF(C945=5,VLOOKUP(B945-1,balance!$AU:$AZ,6,FALSE),0)))))</f>
        <v>4500</v>
      </c>
      <c r="F945">
        <v>53</v>
      </c>
      <c r="G945">
        <f>IF(C945=1,VLOOKUP(FoxFire!B945,balance!$U:$Z,2,FALSE),IF(C945=2,VLOOKUP(B945,balance!$U:$Z,3,FALSE),IF(C945=3,VLOOKUP(B945,balance!$U:$Z,4,FALSE),IF(C945=4,VLOOKUP(B945,balance!$U:$Z,5,FALSE),IF(C945=5,VLOOKUP(B945-1,balance!$U:$Z,6,FALSE),0)))))/100</f>
        <v>2.8799999999999997E-3</v>
      </c>
      <c r="H945">
        <v>2</v>
      </c>
      <c r="I945" s="1">
        <f>IF(C945=1,VLOOKUP(FoxFire!B945,balance!$AF:$AJ,2,FALSE),IF(C945=2,VLOOKUP(B945,balance!$AF:$AJ,3,FALSE),IF(C945=3,VLOOKUP(B945,balance!$AF:$AJ,4,FALSE),IF(C945=4,VLOOKUP(B945,balance!$AF:$AJ,5,FALSE),IF(C945=5,VLOOKUP(B945,balance!$AF:$AK,6,FALSE),0)))))*1000000000000</f>
        <v>2100000000000</v>
      </c>
      <c r="J945">
        <f>VLOOKUP(B945,balance!AU:BD,10,FALSE)</f>
        <v>7285670</v>
      </c>
    </row>
    <row r="946" spans="1:10" x14ac:dyDescent="0.3">
      <c r="A946">
        <v>944</v>
      </c>
      <c r="B946">
        <f t="shared" si="29"/>
        <v>190</v>
      </c>
      <c r="C946">
        <f t="shared" si="28"/>
        <v>5</v>
      </c>
      <c r="D946">
        <v>9026</v>
      </c>
      <c r="E946" s="1">
        <f>IF(C946=1,VLOOKUP(B946,balance!$AU:$AZ,2,FALSE),IF(C946=2,VLOOKUP(B946,balance!$AU:$AZ,3,FALSE),IF(C946=3,VLOOKUP(B946,balance!$AU:$AZ,4,FALSE),IF(C946=4,VLOOKUP(B946,balance!$AU:$AZ,5,FALSE),IF(C946=5,VLOOKUP(B946-1,balance!$AU:$AZ,6,FALSE),0)))))</f>
        <v>77400</v>
      </c>
      <c r="F946">
        <v>53</v>
      </c>
      <c r="G946">
        <f>IF(C946=1,VLOOKUP(FoxFire!B946,balance!$U:$Z,2,FALSE),IF(C946=2,VLOOKUP(B946,balance!$U:$Z,3,FALSE),IF(C946=3,VLOOKUP(B946,balance!$U:$Z,4,FALSE),IF(C946=4,VLOOKUP(B946,balance!$U:$Z,5,FALSE),IF(C946=5,VLOOKUP(B946-1,balance!$U:$Z,6,FALSE),0)))))/100</f>
        <v>516.37440000000004</v>
      </c>
      <c r="H946">
        <v>2</v>
      </c>
      <c r="I946" s="1">
        <f>IF(C946=1,VLOOKUP(FoxFire!B946,balance!$AF:$AJ,2,FALSE),IF(C946=2,VLOOKUP(B946,balance!$AF:$AJ,3,FALSE),IF(C946=3,VLOOKUP(B946,balance!$AF:$AJ,4,FALSE),IF(C946=4,VLOOKUP(B946,balance!$AF:$AJ,5,FALSE),IF(C946=5,VLOOKUP(B946,balance!$AF:$AK,6,FALSE),0)))))*1000000000000</f>
        <v>8460000000000.001</v>
      </c>
      <c r="J946">
        <f>VLOOKUP(B946,balance!AU:BD,10,FALSE)</f>
        <v>7403200</v>
      </c>
    </row>
    <row r="947" spans="1:10" x14ac:dyDescent="0.3">
      <c r="A947">
        <v>945</v>
      </c>
      <c r="B947">
        <f t="shared" si="29"/>
        <v>190</v>
      </c>
      <c r="C947">
        <f t="shared" si="28"/>
        <v>1</v>
      </c>
      <c r="D947">
        <v>9026</v>
      </c>
      <c r="E947" s="1">
        <f>IF(C947=1,VLOOKUP(B947,balance!$AU:$AZ,2,FALSE),IF(C947=2,VLOOKUP(B947,balance!$AU:$AZ,3,FALSE),IF(C947=3,VLOOKUP(B947,balance!$AU:$AZ,4,FALSE),IF(C947=4,VLOOKUP(B947,balance!$AU:$AZ,5,FALSE),IF(C947=5,VLOOKUP(B947-1,balance!$AU:$AZ,6,FALSE),0)))))</f>
        <v>4500</v>
      </c>
      <c r="F947">
        <v>53</v>
      </c>
      <c r="G947">
        <f>IF(C947=1,VLOOKUP(FoxFire!B947,balance!$U:$Z,2,FALSE),IF(C947=2,VLOOKUP(B947,balance!$U:$Z,3,FALSE),IF(C947=3,VLOOKUP(B947,balance!$U:$Z,4,FALSE),IF(C947=4,VLOOKUP(B947,balance!$U:$Z,5,FALSE),IF(C947=5,VLOOKUP(B947-1,balance!$U:$Z,6,FALSE),0)))))/100</f>
        <v>2.8899999999999998E-3</v>
      </c>
      <c r="H947">
        <v>2</v>
      </c>
      <c r="I947" s="1">
        <f>IF(C947=1,VLOOKUP(FoxFire!B947,balance!$AF:$AJ,2,FALSE),IF(C947=2,VLOOKUP(B947,balance!$AF:$AJ,3,FALSE),IF(C947=3,VLOOKUP(B947,balance!$AF:$AJ,4,FALSE),IF(C947=4,VLOOKUP(B947,balance!$AF:$AJ,5,FALSE),IF(C947=5,VLOOKUP(B947,balance!$AF:$AK,6,FALSE),0)))))*1000000000000</f>
        <v>2115000000000.0002</v>
      </c>
      <c r="J947">
        <f>VLOOKUP(B947,balance!AU:BD,10,FALSE)</f>
        <v>7403200</v>
      </c>
    </row>
    <row r="948" spans="1:10" x14ac:dyDescent="0.3">
      <c r="A948">
        <v>946</v>
      </c>
      <c r="B948">
        <f t="shared" si="29"/>
        <v>190</v>
      </c>
      <c r="C948">
        <f t="shared" si="28"/>
        <v>2</v>
      </c>
      <c r="D948">
        <v>9026</v>
      </c>
      <c r="E948" s="1">
        <f>IF(C948=1,VLOOKUP(B948,balance!$AU:$AZ,2,FALSE),IF(C948=2,VLOOKUP(B948,balance!$AU:$AZ,3,FALSE),IF(C948=3,VLOOKUP(B948,balance!$AU:$AZ,4,FALSE),IF(C948=4,VLOOKUP(B948,balance!$AU:$AZ,5,FALSE),IF(C948=5,VLOOKUP(B948-1,balance!$AU:$AZ,6,FALSE),0)))))</f>
        <v>4500</v>
      </c>
      <c r="F948">
        <v>53</v>
      </c>
      <c r="G948">
        <f>IF(C948=1,VLOOKUP(FoxFire!B948,balance!$U:$Z,2,FALSE),IF(C948=2,VLOOKUP(B948,balance!$U:$Z,3,FALSE),IF(C948=3,VLOOKUP(B948,balance!$U:$Z,4,FALSE),IF(C948=4,VLOOKUP(B948,balance!$U:$Z,5,FALSE),IF(C948=5,VLOOKUP(B948-1,balance!$U:$Z,6,FALSE),0)))))/100</f>
        <v>2.8899999999999998E-3</v>
      </c>
      <c r="H948">
        <v>2</v>
      </c>
      <c r="I948" s="1">
        <f>IF(C948=1,VLOOKUP(FoxFire!B948,balance!$AF:$AJ,2,FALSE),IF(C948=2,VLOOKUP(B948,balance!$AF:$AJ,3,FALSE),IF(C948=3,VLOOKUP(B948,balance!$AF:$AJ,4,FALSE),IF(C948=4,VLOOKUP(B948,balance!$AF:$AJ,5,FALSE),IF(C948=5,VLOOKUP(B948,balance!$AF:$AK,6,FALSE),0)))))*1000000000000</f>
        <v>2115000000000.0002</v>
      </c>
      <c r="J948">
        <f>VLOOKUP(B948,balance!AU:BD,10,FALSE)</f>
        <v>7403200</v>
      </c>
    </row>
    <row r="949" spans="1:10" x14ac:dyDescent="0.3">
      <c r="A949">
        <v>947</v>
      </c>
      <c r="B949">
        <f t="shared" si="29"/>
        <v>190</v>
      </c>
      <c r="C949">
        <f t="shared" si="28"/>
        <v>3</v>
      </c>
      <c r="D949">
        <v>9026</v>
      </c>
      <c r="E949" s="1">
        <f>IF(C949=1,VLOOKUP(B949,balance!$AU:$AZ,2,FALSE),IF(C949=2,VLOOKUP(B949,balance!$AU:$AZ,3,FALSE),IF(C949=3,VLOOKUP(B949,balance!$AU:$AZ,4,FALSE),IF(C949=4,VLOOKUP(B949,balance!$AU:$AZ,5,FALSE),IF(C949=5,VLOOKUP(B949-1,balance!$AU:$AZ,6,FALSE),0)))))</f>
        <v>4500</v>
      </c>
      <c r="F949">
        <v>53</v>
      </c>
      <c r="G949">
        <f>IF(C949=1,VLOOKUP(FoxFire!B949,balance!$U:$Z,2,FALSE),IF(C949=2,VLOOKUP(B949,balance!$U:$Z,3,FALSE),IF(C949=3,VLOOKUP(B949,balance!$U:$Z,4,FALSE),IF(C949=4,VLOOKUP(B949,balance!$U:$Z,5,FALSE),IF(C949=5,VLOOKUP(B949-1,balance!$U:$Z,6,FALSE),0)))))/100</f>
        <v>2.8899999999999998E-3</v>
      </c>
      <c r="H949">
        <v>2</v>
      </c>
      <c r="I949" s="1">
        <f>IF(C949=1,VLOOKUP(FoxFire!B949,balance!$AF:$AJ,2,FALSE),IF(C949=2,VLOOKUP(B949,balance!$AF:$AJ,3,FALSE),IF(C949=3,VLOOKUP(B949,balance!$AF:$AJ,4,FALSE),IF(C949=4,VLOOKUP(B949,balance!$AF:$AJ,5,FALSE),IF(C949=5,VLOOKUP(B949,balance!$AF:$AK,6,FALSE),0)))))*1000000000000</f>
        <v>2115000000000.0002</v>
      </c>
      <c r="J949">
        <f>VLOOKUP(B949,balance!AU:BD,10,FALSE)</f>
        <v>7403200</v>
      </c>
    </row>
    <row r="950" spans="1:10" x14ac:dyDescent="0.3">
      <c r="A950">
        <v>948</v>
      </c>
      <c r="B950">
        <f t="shared" si="29"/>
        <v>190</v>
      </c>
      <c r="C950">
        <f t="shared" si="28"/>
        <v>4</v>
      </c>
      <c r="D950">
        <v>9026</v>
      </c>
      <c r="E950" s="1">
        <f>IF(C950=1,VLOOKUP(B950,balance!$AU:$AZ,2,FALSE),IF(C950=2,VLOOKUP(B950,balance!$AU:$AZ,3,FALSE),IF(C950=3,VLOOKUP(B950,balance!$AU:$AZ,4,FALSE),IF(C950=4,VLOOKUP(B950,balance!$AU:$AZ,5,FALSE),IF(C950=5,VLOOKUP(B950-1,balance!$AU:$AZ,6,FALSE),0)))))</f>
        <v>4500</v>
      </c>
      <c r="F950">
        <v>53</v>
      </c>
      <c r="G950">
        <f>IF(C950=1,VLOOKUP(FoxFire!B950,balance!$U:$Z,2,FALSE),IF(C950=2,VLOOKUP(B950,balance!$U:$Z,3,FALSE),IF(C950=3,VLOOKUP(B950,balance!$U:$Z,4,FALSE),IF(C950=4,VLOOKUP(B950,balance!$U:$Z,5,FALSE),IF(C950=5,VLOOKUP(B950-1,balance!$U:$Z,6,FALSE),0)))))/100</f>
        <v>2.8899999999999998E-3</v>
      </c>
      <c r="H950">
        <v>2</v>
      </c>
      <c r="I950" s="1">
        <f>IF(C950=1,VLOOKUP(FoxFire!B950,balance!$AF:$AJ,2,FALSE),IF(C950=2,VLOOKUP(B950,balance!$AF:$AJ,3,FALSE),IF(C950=3,VLOOKUP(B950,balance!$AF:$AJ,4,FALSE),IF(C950=4,VLOOKUP(B950,balance!$AF:$AJ,5,FALSE),IF(C950=5,VLOOKUP(B950,balance!$AF:$AK,6,FALSE),0)))))*1000000000000</f>
        <v>2115000000000.0002</v>
      </c>
      <c r="J950">
        <f>VLOOKUP(B950,balance!AU:BD,10,FALSE)</f>
        <v>7403200</v>
      </c>
    </row>
    <row r="951" spans="1:10" x14ac:dyDescent="0.3">
      <c r="A951">
        <v>949</v>
      </c>
      <c r="B951">
        <f t="shared" si="29"/>
        <v>191</v>
      </c>
      <c r="C951">
        <f t="shared" si="28"/>
        <v>5</v>
      </c>
      <c r="D951">
        <v>9026</v>
      </c>
      <c r="E951" s="1">
        <f>IF(C951=1,VLOOKUP(B951,balance!$AU:$AZ,2,FALSE),IF(C951=2,VLOOKUP(B951,balance!$AU:$AZ,3,FALSE),IF(C951=3,VLOOKUP(B951,balance!$AU:$AZ,4,FALSE),IF(C951=4,VLOOKUP(B951,balance!$AU:$AZ,5,FALSE),IF(C951=5,VLOOKUP(B951-1,balance!$AU:$AZ,6,FALSE),0)))))</f>
        <v>77400</v>
      </c>
      <c r="F951">
        <v>53</v>
      </c>
      <c r="G951">
        <f>IF(C951=1,VLOOKUP(FoxFire!B951,balance!$U:$Z,2,FALSE),IF(C951=2,VLOOKUP(B951,balance!$U:$Z,3,FALSE),IF(C951=3,VLOOKUP(B951,balance!$U:$Z,4,FALSE),IF(C951=4,VLOOKUP(B951,balance!$U:$Z,5,FALSE),IF(C951=5,VLOOKUP(B951-1,balance!$U:$Z,6,FALSE),0)))))/100</f>
        <v>528.53070000000002</v>
      </c>
      <c r="H951">
        <v>2</v>
      </c>
      <c r="I951" s="1">
        <f>IF(C951=1,VLOOKUP(FoxFire!B951,balance!$AF:$AJ,2,FALSE),IF(C951=2,VLOOKUP(B951,balance!$AF:$AJ,3,FALSE),IF(C951=3,VLOOKUP(B951,balance!$AF:$AJ,4,FALSE),IF(C951=4,VLOOKUP(B951,balance!$AF:$AJ,5,FALSE),IF(C951=5,VLOOKUP(B951,balance!$AF:$AK,6,FALSE),0)))))*1000000000000</f>
        <v>8520000000000</v>
      </c>
      <c r="J951">
        <f>VLOOKUP(B951,balance!AU:BD,10,FALSE)</f>
        <v>7512200</v>
      </c>
    </row>
    <row r="952" spans="1:10" x14ac:dyDescent="0.3">
      <c r="A952">
        <v>950</v>
      </c>
      <c r="B952">
        <f t="shared" si="29"/>
        <v>191</v>
      </c>
      <c r="C952">
        <f t="shared" si="28"/>
        <v>1</v>
      </c>
      <c r="D952">
        <v>9026</v>
      </c>
      <c r="E952" s="1">
        <f>IF(C952=1,VLOOKUP(B952,balance!$AU:$AZ,2,FALSE),IF(C952=2,VLOOKUP(B952,balance!$AU:$AZ,3,FALSE),IF(C952=3,VLOOKUP(B952,balance!$AU:$AZ,4,FALSE),IF(C952=4,VLOOKUP(B952,balance!$AU:$AZ,5,FALSE),IF(C952=5,VLOOKUP(B952-1,balance!$AU:$AZ,6,FALSE),0)))))</f>
        <v>5000</v>
      </c>
      <c r="F952">
        <v>53</v>
      </c>
      <c r="G952">
        <f>IF(C952=1,VLOOKUP(FoxFire!B952,balance!$U:$Z,2,FALSE),IF(C952=2,VLOOKUP(B952,balance!$U:$Z,3,FALSE),IF(C952=3,VLOOKUP(B952,balance!$U:$Z,4,FALSE),IF(C952=4,VLOOKUP(B952,balance!$U:$Z,5,FALSE),IF(C952=5,VLOOKUP(B952-1,balance!$U:$Z,6,FALSE),0)))))/100</f>
        <v>2.8999999999999998E-3</v>
      </c>
      <c r="H952">
        <v>2</v>
      </c>
      <c r="I952" s="1">
        <f>IF(C952=1,VLOOKUP(FoxFire!B952,balance!$AF:$AJ,2,FALSE),IF(C952=2,VLOOKUP(B952,balance!$AF:$AJ,3,FALSE),IF(C952=3,VLOOKUP(B952,balance!$AF:$AJ,4,FALSE),IF(C952=4,VLOOKUP(B952,balance!$AF:$AJ,5,FALSE),IF(C952=5,VLOOKUP(B952,balance!$AF:$AK,6,FALSE),0)))))*1000000000000</f>
        <v>2130000000000</v>
      </c>
      <c r="J952">
        <f>VLOOKUP(B952,balance!AU:BD,10,FALSE)</f>
        <v>7512200</v>
      </c>
    </row>
    <row r="953" spans="1:10" x14ac:dyDescent="0.3">
      <c r="A953">
        <v>951</v>
      </c>
      <c r="B953">
        <f t="shared" si="29"/>
        <v>191</v>
      </c>
      <c r="C953">
        <f t="shared" si="28"/>
        <v>2</v>
      </c>
      <c r="D953">
        <v>9026</v>
      </c>
      <c r="E953" s="1">
        <f>IF(C953=1,VLOOKUP(B953,balance!$AU:$AZ,2,FALSE),IF(C953=2,VLOOKUP(B953,balance!$AU:$AZ,3,FALSE),IF(C953=3,VLOOKUP(B953,balance!$AU:$AZ,4,FALSE),IF(C953=4,VLOOKUP(B953,balance!$AU:$AZ,5,FALSE),IF(C953=5,VLOOKUP(B953-1,balance!$AU:$AZ,6,FALSE),0)))))</f>
        <v>5000</v>
      </c>
      <c r="F953">
        <v>53</v>
      </c>
      <c r="G953">
        <f>IF(C953=1,VLOOKUP(FoxFire!B953,balance!$U:$Z,2,FALSE),IF(C953=2,VLOOKUP(B953,balance!$U:$Z,3,FALSE),IF(C953=3,VLOOKUP(B953,balance!$U:$Z,4,FALSE),IF(C953=4,VLOOKUP(B953,balance!$U:$Z,5,FALSE),IF(C953=5,VLOOKUP(B953-1,balance!$U:$Z,6,FALSE),0)))))/100</f>
        <v>2.8999999999999998E-3</v>
      </c>
      <c r="H953">
        <v>2</v>
      </c>
      <c r="I953" s="1">
        <f>IF(C953=1,VLOOKUP(FoxFire!B953,balance!$AF:$AJ,2,FALSE),IF(C953=2,VLOOKUP(B953,balance!$AF:$AJ,3,FALSE),IF(C953=3,VLOOKUP(B953,balance!$AF:$AJ,4,FALSE),IF(C953=4,VLOOKUP(B953,balance!$AF:$AJ,5,FALSE),IF(C953=5,VLOOKUP(B953,balance!$AF:$AK,6,FALSE),0)))))*1000000000000</f>
        <v>2130000000000</v>
      </c>
      <c r="J953">
        <f>VLOOKUP(B953,balance!AU:BD,10,FALSE)</f>
        <v>7512200</v>
      </c>
    </row>
    <row r="954" spans="1:10" x14ac:dyDescent="0.3">
      <c r="A954">
        <v>952</v>
      </c>
      <c r="B954">
        <f t="shared" si="29"/>
        <v>191</v>
      </c>
      <c r="C954">
        <f t="shared" si="28"/>
        <v>3</v>
      </c>
      <c r="D954">
        <v>9026</v>
      </c>
      <c r="E954" s="1">
        <f>IF(C954=1,VLOOKUP(B954,balance!$AU:$AZ,2,FALSE),IF(C954=2,VLOOKUP(B954,balance!$AU:$AZ,3,FALSE),IF(C954=3,VLOOKUP(B954,balance!$AU:$AZ,4,FALSE),IF(C954=4,VLOOKUP(B954,balance!$AU:$AZ,5,FALSE),IF(C954=5,VLOOKUP(B954-1,balance!$AU:$AZ,6,FALSE),0)))))</f>
        <v>5000</v>
      </c>
      <c r="F954">
        <v>53</v>
      </c>
      <c r="G954">
        <f>IF(C954=1,VLOOKUP(FoxFire!B954,balance!$U:$Z,2,FALSE),IF(C954=2,VLOOKUP(B954,balance!$U:$Z,3,FALSE),IF(C954=3,VLOOKUP(B954,balance!$U:$Z,4,FALSE),IF(C954=4,VLOOKUP(B954,balance!$U:$Z,5,FALSE),IF(C954=5,VLOOKUP(B954-1,balance!$U:$Z,6,FALSE),0)))))/100</f>
        <v>2.8999999999999998E-3</v>
      </c>
      <c r="H954">
        <v>2</v>
      </c>
      <c r="I954" s="1">
        <f>IF(C954=1,VLOOKUP(FoxFire!B954,balance!$AF:$AJ,2,FALSE),IF(C954=2,VLOOKUP(B954,balance!$AF:$AJ,3,FALSE),IF(C954=3,VLOOKUP(B954,balance!$AF:$AJ,4,FALSE),IF(C954=4,VLOOKUP(B954,balance!$AF:$AJ,5,FALSE),IF(C954=5,VLOOKUP(B954,balance!$AF:$AK,6,FALSE),0)))))*1000000000000</f>
        <v>2130000000000</v>
      </c>
      <c r="J954">
        <f>VLOOKUP(B954,balance!AU:BD,10,FALSE)</f>
        <v>7512200</v>
      </c>
    </row>
    <row r="955" spans="1:10" x14ac:dyDescent="0.3">
      <c r="A955">
        <v>953</v>
      </c>
      <c r="B955">
        <f t="shared" si="29"/>
        <v>191</v>
      </c>
      <c r="C955">
        <f t="shared" si="28"/>
        <v>4</v>
      </c>
      <c r="D955">
        <v>9026</v>
      </c>
      <c r="E955" s="1">
        <f>IF(C955=1,VLOOKUP(B955,balance!$AU:$AZ,2,FALSE),IF(C955=2,VLOOKUP(B955,balance!$AU:$AZ,3,FALSE),IF(C955=3,VLOOKUP(B955,balance!$AU:$AZ,4,FALSE),IF(C955=4,VLOOKUP(B955,balance!$AU:$AZ,5,FALSE),IF(C955=5,VLOOKUP(B955-1,balance!$AU:$AZ,6,FALSE),0)))))</f>
        <v>5000</v>
      </c>
      <c r="F955">
        <v>53</v>
      </c>
      <c r="G955">
        <f>IF(C955=1,VLOOKUP(FoxFire!B955,balance!$U:$Z,2,FALSE),IF(C955=2,VLOOKUP(B955,balance!$U:$Z,3,FALSE),IF(C955=3,VLOOKUP(B955,balance!$U:$Z,4,FALSE),IF(C955=4,VLOOKUP(B955,balance!$U:$Z,5,FALSE),IF(C955=5,VLOOKUP(B955-1,balance!$U:$Z,6,FALSE),0)))))/100</f>
        <v>2.8999999999999998E-3</v>
      </c>
      <c r="H955">
        <v>2</v>
      </c>
      <c r="I955" s="1">
        <f>IF(C955=1,VLOOKUP(FoxFire!B955,balance!$AF:$AJ,2,FALSE),IF(C955=2,VLOOKUP(B955,balance!$AF:$AJ,3,FALSE),IF(C955=3,VLOOKUP(B955,balance!$AF:$AJ,4,FALSE),IF(C955=4,VLOOKUP(B955,balance!$AF:$AJ,5,FALSE),IF(C955=5,VLOOKUP(B955,balance!$AF:$AK,6,FALSE),0)))))*1000000000000</f>
        <v>2130000000000</v>
      </c>
      <c r="J955">
        <f>VLOOKUP(B955,balance!AU:BD,10,FALSE)</f>
        <v>7512200</v>
      </c>
    </row>
    <row r="956" spans="1:10" x14ac:dyDescent="0.3">
      <c r="A956">
        <v>954</v>
      </c>
      <c r="B956">
        <f t="shared" si="29"/>
        <v>192</v>
      </c>
      <c r="C956">
        <f t="shared" si="28"/>
        <v>5</v>
      </c>
      <c r="D956">
        <v>9026</v>
      </c>
      <c r="E956" s="1">
        <f>IF(C956=1,VLOOKUP(B956,balance!$AU:$AZ,2,FALSE),IF(C956=2,VLOOKUP(B956,balance!$AU:$AZ,3,FALSE),IF(C956=3,VLOOKUP(B956,balance!$AU:$AZ,4,FALSE),IF(C956=4,VLOOKUP(B956,balance!$AU:$AZ,5,FALSE),IF(C956=5,VLOOKUP(B956-1,balance!$AU:$AZ,6,FALSE),0)))))</f>
        <v>86000</v>
      </c>
      <c r="F956">
        <v>53</v>
      </c>
      <c r="G956">
        <f>IF(C956=1,VLOOKUP(FoxFire!B956,balance!$U:$Z,2,FALSE),IF(C956=2,VLOOKUP(B956,balance!$U:$Z,3,FALSE),IF(C956=3,VLOOKUP(B956,balance!$U:$Z,4,FALSE),IF(C956=4,VLOOKUP(B956,balance!$U:$Z,5,FALSE),IF(C956=5,VLOOKUP(B956-1,balance!$U:$Z,6,FALSE),0)))))/100</f>
        <v>540.96680000000003</v>
      </c>
      <c r="H956">
        <v>2</v>
      </c>
      <c r="I956" s="1">
        <f>IF(C956=1,VLOOKUP(FoxFire!B956,balance!$AF:$AJ,2,FALSE),IF(C956=2,VLOOKUP(B956,balance!$AF:$AJ,3,FALSE),IF(C956=3,VLOOKUP(B956,balance!$AF:$AJ,4,FALSE),IF(C956=4,VLOOKUP(B956,balance!$AF:$AJ,5,FALSE),IF(C956=5,VLOOKUP(B956,balance!$AF:$AK,6,FALSE),0)))))*1000000000000</f>
        <v>8580000000000</v>
      </c>
      <c r="J956">
        <f>VLOOKUP(B956,balance!AU:BD,10,FALSE)</f>
        <v>7623280</v>
      </c>
    </row>
    <row r="957" spans="1:10" x14ac:dyDescent="0.3">
      <c r="A957">
        <v>955</v>
      </c>
      <c r="B957">
        <f t="shared" si="29"/>
        <v>192</v>
      </c>
      <c r="C957">
        <f t="shared" si="28"/>
        <v>1</v>
      </c>
      <c r="D957">
        <v>9026</v>
      </c>
      <c r="E957" s="1">
        <f>IF(C957=1,VLOOKUP(B957,balance!$AU:$AZ,2,FALSE),IF(C957=2,VLOOKUP(B957,balance!$AU:$AZ,3,FALSE),IF(C957=3,VLOOKUP(B957,balance!$AU:$AZ,4,FALSE),IF(C957=4,VLOOKUP(B957,balance!$AU:$AZ,5,FALSE),IF(C957=5,VLOOKUP(B957-1,balance!$AU:$AZ,6,FALSE),0)))))</f>
        <v>5000</v>
      </c>
      <c r="F957">
        <v>53</v>
      </c>
      <c r="G957">
        <f>IF(C957=1,VLOOKUP(FoxFire!B957,balance!$U:$Z,2,FALSE),IF(C957=2,VLOOKUP(B957,balance!$U:$Z,3,FALSE),IF(C957=3,VLOOKUP(B957,balance!$U:$Z,4,FALSE),IF(C957=4,VLOOKUP(B957,balance!$U:$Z,5,FALSE),IF(C957=5,VLOOKUP(B957-1,balance!$U:$Z,6,FALSE),0)))))/100</f>
        <v>2.9099999999999998E-3</v>
      </c>
      <c r="H957">
        <v>2</v>
      </c>
      <c r="I957" s="1">
        <f>IF(C957=1,VLOOKUP(FoxFire!B957,balance!$AF:$AJ,2,FALSE),IF(C957=2,VLOOKUP(B957,balance!$AF:$AJ,3,FALSE),IF(C957=3,VLOOKUP(B957,balance!$AF:$AJ,4,FALSE),IF(C957=4,VLOOKUP(B957,balance!$AF:$AJ,5,FALSE),IF(C957=5,VLOOKUP(B957,balance!$AF:$AK,6,FALSE),0)))))*1000000000000</f>
        <v>2145000000000</v>
      </c>
      <c r="J957">
        <f>VLOOKUP(B957,balance!AU:BD,10,FALSE)</f>
        <v>7623280</v>
      </c>
    </row>
    <row r="958" spans="1:10" x14ac:dyDescent="0.3">
      <c r="A958">
        <v>956</v>
      </c>
      <c r="B958">
        <f t="shared" si="29"/>
        <v>192</v>
      </c>
      <c r="C958">
        <f t="shared" si="28"/>
        <v>2</v>
      </c>
      <c r="D958">
        <v>9026</v>
      </c>
      <c r="E958" s="1">
        <f>IF(C958=1,VLOOKUP(B958,balance!$AU:$AZ,2,FALSE),IF(C958=2,VLOOKUP(B958,balance!$AU:$AZ,3,FALSE),IF(C958=3,VLOOKUP(B958,balance!$AU:$AZ,4,FALSE),IF(C958=4,VLOOKUP(B958,balance!$AU:$AZ,5,FALSE),IF(C958=5,VLOOKUP(B958-1,balance!$AU:$AZ,6,FALSE),0)))))</f>
        <v>5000</v>
      </c>
      <c r="F958">
        <v>53</v>
      </c>
      <c r="G958">
        <f>IF(C958=1,VLOOKUP(FoxFire!B958,balance!$U:$Z,2,FALSE),IF(C958=2,VLOOKUP(B958,balance!$U:$Z,3,FALSE),IF(C958=3,VLOOKUP(B958,balance!$U:$Z,4,FALSE),IF(C958=4,VLOOKUP(B958,balance!$U:$Z,5,FALSE),IF(C958=5,VLOOKUP(B958-1,balance!$U:$Z,6,FALSE),0)))))/100</f>
        <v>2.9099999999999998E-3</v>
      </c>
      <c r="H958">
        <v>2</v>
      </c>
      <c r="I958" s="1">
        <f>IF(C958=1,VLOOKUP(FoxFire!B958,balance!$AF:$AJ,2,FALSE),IF(C958=2,VLOOKUP(B958,balance!$AF:$AJ,3,FALSE),IF(C958=3,VLOOKUP(B958,balance!$AF:$AJ,4,FALSE),IF(C958=4,VLOOKUP(B958,balance!$AF:$AJ,5,FALSE),IF(C958=5,VLOOKUP(B958,balance!$AF:$AK,6,FALSE),0)))))*1000000000000</f>
        <v>2145000000000</v>
      </c>
      <c r="J958">
        <f>VLOOKUP(B958,balance!AU:BD,10,FALSE)</f>
        <v>7623280</v>
      </c>
    </row>
    <row r="959" spans="1:10" x14ac:dyDescent="0.3">
      <c r="A959">
        <v>957</v>
      </c>
      <c r="B959">
        <f t="shared" si="29"/>
        <v>192</v>
      </c>
      <c r="C959">
        <f t="shared" si="28"/>
        <v>3</v>
      </c>
      <c r="D959">
        <v>9026</v>
      </c>
      <c r="E959" s="1">
        <f>IF(C959=1,VLOOKUP(B959,balance!$AU:$AZ,2,FALSE),IF(C959=2,VLOOKUP(B959,balance!$AU:$AZ,3,FALSE),IF(C959=3,VLOOKUP(B959,balance!$AU:$AZ,4,FALSE),IF(C959=4,VLOOKUP(B959,balance!$AU:$AZ,5,FALSE),IF(C959=5,VLOOKUP(B959-1,balance!$AU:$AZ,6,FALSE),0)))))</f>
        <v>5000</v>
      </c>
      <c r="F959">
        <v>53</v>
      </c>
      <c r="G959">
        <f>IF(C959=1,VLOOKUP(FoxFire!B959,balance!$U:$Z,2,FALSE),IF(C959=2,VLOOKUP(B959,balance!$U:$Z,3,FALSE),IF(C959=3,VLOOKUP(B959,balance!$U:$Z,4,FALSE),IF(C959=4,VLOOKUP(B959,balance!$U:$Z,5,FALSE),IF(C959=5,VLOOKUP(B959-1,balance!$U:$Z,6,FALSE),0)))))/100</f>
        <v>2.9099999999999998E-3</v>
      </c>
      <c r="H959">
        <v>2</v>
      </c>
      <c r="I959" s="1">
        <f>IF(C959=1,VLOOKUP(FoxFire!B959,balance!$AF:$AJ,2,FALSE),IF(C959=2,VLOOKUP(B959,balance!$AF:$AJ,3,FALSE),IF(C959=3,VLOOKUP(B959,balance!$AF:$AJ,4,FALSE),IF(C959=4,VLOOKUP(B959,balance!$AF:$AJ,5,FALSE),IF(C959=5,VLOOKUP(B959,balance!$AF:$AK,6,FALSE),0)))))*1000000000000</f>
        <v>2145000000000</v>
      </c>
      <c r="J959">
        <f>VLOOKUP(B959,balance!AU:BD,10,FALSE)</f>
        <v>7623280</v>
      </c>
    </row>
    <row r="960" spans="1:10" x14ac:dyDescent="0.3">
      <c r="A960">
        <v>958</v>
      </c>
      <c r="B960">
        <f t="shared" si="29"/>
        <v>192</v>
      </c>
      <c r="C960">
        <f t="shared" si="28"/>
        <v>4</v>
      </c>
      <c r="D960">
        <v>9026</v>
      </c>
      <c r="E960" s="1">
        <f>IF(C960=1,VLOOKUP(B960,balance!$AU:$AZ,2,FALSE),IF(C960=2,VLOOKUP(B960,balance!$AU:$AZ,3,FALSE),IF(C960=3,VLOOKUP(B960,balance!$AU:$AZ,4,FALSE),IF(C960=4,VLOOKUP(B960,balance!$AU:$AZ,5,FALSE),IF(C960=5,VLOOKUP(B960-1,balance!$AU:$AZ,6,FALSE),0)))))</f>
        <v>5000</v>
      </c>
      <c r="F960">
        <v>53</v>
      </c>
      <c r="G960">
        <f>IF(C960=1,VLOOKUP(FoxFire!B960,balance!$U:$Z,2,FALSE),IF(C960=2,VLOOKUP(B960,balance!$U:$Z,3,FALSE),IF(C960=3,VLOOKUP(B960,balance!$U:$Z,4,FALSE),IF(C960=4,VLOOKUP(B960,balance!$U:$Z,5,FALSE),IF(C960=5,VLOOKUP(B960-1,balance!$U:$Z,6,FALSE),0)))))/100</f>
        <v>2.9099999999999998E-3</v>
      </c>
      <c r="H960">
        <v>2</v>
      </c>
      <c r="I960" s="1">
        <f>IF(C960=1,VLOOKUP(FoxFire!B960,balance!$AF:$AJ,2,FALSE),IF(C960=2,VLOOKUP(B960,balance!$AF:$AJ,3,FALSE),IF(C960=3,VLOOKUP(B960,balance!$AF:$AJ,4,FALSE),IF(C960=4,VLOOKUP(B960,balance!$AF:$AJ,5,FALSE),IF(C960=5,VLOOKUP(B960,balance!$AF:$AK,6,FALSE),0)))))*1000000000000</f>
        <v>2145000000000</v>
      </c>
      <c r="J960">
        <f>VLOOKUP(B960,balance!AU:BD,10,FALSE)</f>
        <v>7623280</v>
      </c>
    </row>
    <row r="961" spans="1:10" x14ac:dyDescent="0.3">
      <c r="A961">
        <v>959</v>
      </c>
      <c r="B961">
        <f t="shared" si="29"/>
        <v>193</v>
      </c>
      <c r="C961">
        <f t="shared" si="28"/>
        <v>5</v>
      </c>
      <c r="D961">
        <v>9026</v>
      </c>
      <c r="E961" s="1">
        <f>IF(C961=1,VLOOKUP(B961,balance!$AU:$AZ,2,FALSE),IF(C961=2,VLOOKUP(B961,balance!$AU:$AZ,3,FALSE),IF(C961=3,VLOOKUP(B961,balance!$AU:$AZ,4,FALSE),IF(C961=4,VLOOKUP(B961,balance!$AU:$AZ,5,FALSE),IF(C961=5,VLOOKUP(B961-1,balance!$AU:$AZ,6,FALSE),0)))))</f>
        <v>86000</v>
      </c>
      <c r="F961">
        <v>53</v>
      </c>
      <c r="G961">
        <f>IF(C961=1,VLOOKUP(FoxFire!B961,balance!$U:$Z,2,FALSE),IF(C961=2,VLOOKUP(B961,balance!$U:$Z,3,FALSE),IF(C961=3,VLOOKUP(B961,balance!$U:$Z,4,FALSE),IF(C961=4,VLOOKUP(B961,balance!$U:$Z,5,FALSE),IF(C961=5,VLOOKUP(B961-1,balance!$U:$Z,6,FALSE),0)))))/100</f>
        <v>553.68880000000001</v>
      </c>
      <c r="H961">
        <v>2</v>
      </c>
      <c r="I961" s="1">
        <f>IF(C961=1,VLOOKUP(FoxFire!B961,balance!$AF:$AJ,2,FALSE),IF(C961=2,VLOOKUP(B961,balance!$AF:$AJ,3,FALSE),IF(C961=3,VLOOKUP(B961,balance!$AF:$AJ,4,FALSE),IF(C961=4,VLOOKUP(B961,balance!$AF:$AJ,5,FALSE),IF(C961=5,VLOOKUP(B961,balance!$AF:$AK,6,FALSE),0)))))*1000000000000</f>
        <v>8640000000000.001</v>
      </c>
      <c r="J961">
        <f>VLOOKUP(B961,balance!AU:BD,10,FALSE)</f>
        <v>7736450</v>
      </c>
    </row>
    <row r="962" spans="1:10" x14ac:dyDescent="0.3">
      <c r="A962">
        <v>960</v>
      </c>
      <c r="B962">
        <f t="shared" si="29"/>
        <v>193</v>
      </c>
      <c r="C962">
        <f t="shared" si="28"/>
        <v>1</v>
      </c>
      <c r="D962">
        <v>9026</v>
      </c>
      <c r="E962" s="1">
        <f>IF(C962=1,VLOOKUP(B962,balance!$AU:$AZ,2,FALSE),IF(C962=2,VLOOKUP(B962,balance!$AU:$AZ,3,FALSE),IF(C962=3,VLOOKUP(B962,balance!$AU:$AZ,4,FALSE),IF(C962=4,VLOOKUP(B962,balance!$AU:$AZ,5,FALSE),IF(C962=5,VLOOKUP(B962-1,balance!$AU:$AZ,6,FALSE),0)))))</f>
        <v>5000</v>
      </c>
      <c r="F962">
        <v>53</v>
      </c>
      <c r="G962">
        <f>IF(C962=1,VLOOKUP(FoxFire!B962,balance!$U:$Z,2,FALSE),IF(C962=2,VLOOKUP(B962,balance!$U:$Z,3,FALSE),IF(C962=3,VLOOKUP(B962,balance!$U:$Z,4,FALSE),IF(C962=4,VLOOKUP(B962,balance!$U:$Z,5,FALSE),IF(C962=5,VLOOKUP(B962-1,balance!$U:$Z,6,FALSE),0)))))/100</f>
        <v>2.9199999999999999E-3</v>
      </c>
      <c r="H962">
        <v>2</v>
      </c>
      <c r="I962" s="1">
        <f>IF(C962=1,VLOOKUP(FoxFire!B962,balance!$AF:$AJ,2,FALSE),IF(C962=2,VLOOKUP(B962,balance!$AF:$AJ,3,FALSE),IF(C962=3,VLOOKUP(B962,balance!$AF:$AJ,4,FALSE),IF(C962=4,VLOOKUP(B962,balance!$AF:$AJ,5,FALSE),IF(C962=5,VLOOKUP(B962,balance!$AF:$AK,6,FALSE),0)))))*1000000000000</f>
        <v>2160000000000.0002</v>
      </c>
      <c r="J962">
        <f>VLOOKUP(B962,balance!AU:BD,10,FALSE)</f>
        <v>7736450</v>
      </c>
    </row>
    <row r="963" spans="1:10" x14ac:dyDescent="0.3">
      <c r="A963">
        <v>961</v>
      </c>
      <c r="B963">
        <f t="shared" si="29"/>
        <v>193</v>
      </c>
      <c r="C963">
        <f t="shared" si="28"/>
        <v>2</v>
      </c>
      <c r="D963">
        <v>9026</v>
      </c>
      <c r="E963" s="1">
        <f>IF(C963=1,VLOOKUP(B963,balance!$AU:$AZ,2,FALSE),IF(C963=2,VLOOKUP(B963,balance!$AU:$AZ,3,FALSE),IF(C963=3,VLOOKUP(B963,balance!$AU:$AZ,4,FALSE),IF(C963=4,VLOOKUP(B963,balance!$AU:$AZ,5,FALSE),IF(C963=5,VLOOKUP(B963-1,balance!$AU:$AZ,6,FALSE),0)))))</f>
        <v>5000</v>
      </c>
      <c r="F963">
        <v>53</v>
      </c>
      <c r="G963">
        <f>IF(C963=1,VLOOKUP(FoxFire!B963,balance!$U:$Z,2,FALSE),IF(C963=2,VLOOKUP(B963,balance!$U:$Z,3,FALSE),IF(C963=3,VLOOKUP(B963,balance!$U:$Z,4,FALSE),IF(C963=4,VLOOKUP(B963,balance!$U:$Z,5,FALSE),IF(C963=5,VLOOKUP(B963-1,balance!$U:$Z,6,FALSE),0)))))/100</f>
        <v>2.9199999999999999E-3</v>
      </c>
      <c r="H963">
        <v>2</v>
      </c>
      <c r="I963" s="1">
        <f>IF(C963=1,VLOOKUP(FoxFire!B963,balance!$AF:$AJ,2,FALSE),IF(C963=2,VLOOKUP(B963,balance!$AF:$AJ,3,FALSE),IF(C963=3,VLOOKUP(B963,balance!$AF:$AJ,4,FALSE),IF(C963=4,VLOOKUP(B963,balance!$AF:$AJ,5,FALSE),IF(C963=5,VLOOKUP(B963,balance!$AF:$AK,6,FALSE),0)))))*1000000000000</f>
        <v>2160000000000.0002</v>
      </c>
      <c r="J963">
        <f>VLOOKUP(B963,balance!AU:BD,10,FALSE)</f>
        <v>7736450</v>
      </c>
    </row>
    <row r="964" spans="1:10" x14ac:dyDescent="0.3">
      <c r="A964">
        <v>962</v>
      </c>
      <c r="B964">
        <f t="shared" si="29"/>
        <v>193</v>
      </c>
      <c r="C964">
        <f t="shared" si="28"/>
        <v>3</v>
      </c>
      <c r="D964">
        <v>9026</v>
      </c>
      <c r="E964" s="1">
        <f>IF(C964=1,VLOOKUP(B964,balance!$AU:$AZ,2,FALSE),IF(C964=2,VLOOKUP(B964,balance!$AU:$AZ,3,FALSE),IF(C964=3,VLOOKUP(B964,balance!$AU:$AZ,4,FALSE),IF(C964=4,VLOOKUP(B964,balance!$AU:$AZ,5,FALSE),IF(C964=5,VLOOKUP(B964-1,balance!$AU:$AZ,6,FALSE),0)))))</f>
        <v>5000</v>
      </c>
      <c r="F964">
        <v>53</v>
      </c>
      <c r="G964">
        <f>IF(C964=1,VLOOKUP(FoxFire!B964,balance!$U:$Z,2,FALSE),IF(C964=2,VLOOKUP(B964,balance!$U:$Z,3,FALSE),IF(C964=3,VLOOKUP(B964,balance!$U:$Z,4,FALSE),IF(C964=4,VLOOKUP(B964,balance!$U:$Z,5,FALSE),IF(C964=5,VLOOKUP(B964-1,balance!$U:$Z,6,FALSE),0)))))/100</f>
        <v>2.9199999999999999E-3</v>
      </c>
      <c r="H964">
        <v>2</v>
      </c>
      <c r="I964" s="1">
        <f>IF(C964=1,VLOOKUP(FoxFire!B964,balance!$AF:$AJ,2,FALSE),IF(C964=2,VLOOKUP(B964,balance!$AF:$AJ,3,FALSE),IF(C964=3,VLOOKUP(B964,balance!$AF:$AJ,4,FALSE),IF(C964=4,VLOOKUP(B964,balance!$AF:$AJ,5,FALSE),IF(C964=5,VLOOKUP(B964,balance!$AF:$AK,6,FALSE),0)))))*1000000000000</f>
        <v>2160000000000.0002</v>
      </c>
      <c r="J964">
        <f>VLOOKUP(B964,balance!AU:BD,10,FALSE)</f>
        <v>7736450</v>
      </c>
    </row>
    <row r="965" spans="1:10" x14ac:dyDescent="0.3">
      <c r="A965">
        <v>963</v>
      </c>
      <c r="B965">
        <f t="shared" si="29"/>
        <v>193</v>
      </c>
      <c r="C965">
        <f t="shared" si="28"/>
        <v>4</v>
      </c>
      <c r="D965">
        <v>9026</v>
      </c>
      <c r="E965" s="1">
        <f>IF(C965=1,VLOOKUP(B965,balance!$AU:$AZ,2,FALSE),IF(C965=2,VLOOKUP(B965,balance!$AU:$AZ,3,FALSE),IF(C965=3,VLOOKUP(B965,balance!$AU:$AZ,4,FALSE),IF(C965=4,VLOOKUP(B965,balance!$AU:$AZ,5,FALSE),IF(C965=5,VLOOKUP(B965-1,balance!$AU:$AZ,6,FALSE),0)))))</f>
        <v>5000</v>
      </c>
      <c r="F965">
        <v>53</v>
      </c>
      <c r="G965">
        <f>IF(C965=1,VLOOKUP(FoxFire!B965,balance!$U:$Z,2,FALSE),IF(C965=2,VLOOKUP(B965,balance!$U:$Z,3,FALSE),IF(C965=3,VLOOKUP(B965,balance!$U:$Z,4,FALSE),IF(C965=4,VLOOKUP(B965,balance!$U:$Z,5,FALSE),IF(C965=5,VLOOKUP(B965-1,balance!$U:$Z,6,FALSE),0)))))/100</f>
        <v>2.9199999999999999E-3</v>
      </c>
      <c r="H965">
        <v>2</v>
      </c>
      <c r="I965" s="1">
        <f>IF(C965=1,VLOOKUP(FoxFire!B965,balance!$AF:$AJ,2,FALSE),IF(C965=2,VLOOKUP(B965,balance!$AF:$AJ,3,FALSE),IF(C965=3,VLOOKUP(B965,balance!$AF:$AJ,4,FALSE),IF(C965=4,VLOOKUP(B965,balance!$AF:$AJ,5,FALSE),IF(C965=5,VLOOKUP(B965,balance!$AF:$AK,6,FALSE),0)))))*1000000000000</f>
        <v>2160000000000.0002</v>
      </c>
      <c r="J965">
        <f>VLOOKUP(B965,balance!AU:BD,10,FALSE)</f>
        <v>7736450</v>
      </c>
    </row>
    <row r="966" spans="1:10" x14ac:dyDescent="0.3">
      <c r="A966">
        <v>964</v>
      </c>
      <c r="B966">
        <f t="shared" si="29"/>
        <v>194</v>
      </c>
      <c r="C966">
        <f t="shared" si="28"/>
        <v>5</v>
      </c>
      <c r="D966">
        <v>9026</v>
      </c>
      <c r="E966" s="1">
        <f>IF(C966=1,VLOOKUP(B966,balance!$AU:$AZ,2,FALSE),IF(C966=2,VLOOKUP(B966,balance!$AU:$AZ,3,FALSE),IF(C966=3,VLOOKUP(B966,balance!$AU:$AZ,4,FALSE),IF(C966=4,VLOOKUP(B966,balance!$AU:$AZ,5,FALSE),IF(C966=5,VLOOKUP(B966-1,balance!$AU:$AZ,6,FALSE),0)))))</f>
        <v>86000</v>
      </c>
      <c r="F966">
        <v>53</v>
      </c>
      <c r="G966">
        <f>IF(C966=1,VLOOKUP(FoxFire!B966,balance!$U:$Z,2,FALSE),IF(C966=2,VLOOKUP(B966,balance!$U:$Z,3,FALSE),IF(C966=3,VLOOKUP(B966,balance!$U:$Z,4,FALSE),IF(C966=4,VLOOKUP(B966,balance!$U:$Z,5,FALSE),IF(C966=5,VLOOKUP(B966-1,balance!$U:$Z,6,FALSE),0)))))/100</f>
        <v>566.70330000000001</v>
      </c>
      <c r="H966">
        <v>2</v>
      </c>
      <c r="I966" s="1">
        <f>IF(C966=1,VLOOKUP(FoxFire!B966,balance!$AF:$AJ,2,FALSE),IF(C966=2,VLOOKUP(B966,balance!$AF:$AJ,3,FALSE),IF(C966=3,VLOOKUP(B966,balance!$AF:$AJ,4,FALSE),IF(C966=4,VLOOKUP(B966,balance!$AF:$AJ,5,FALSE),IF(C966=5,VLOOKUP(B966,balance!$AF:$AK,6,FALSE),0)))))*1000000000000</f>
        <v>8699999999999.999</v>
      </c>
      <c r="J966">
        <f>VLOOKUP(B966,balance!AU:BD,10,FALSE)</f>
        <v>7851720</v>
      </c>
    </row>
    <row r="967" spans="1:10" x14ac:dyDescent="0.3">
      <c r="A967">
        <v>965</v>
      </c>
      <c r="B967">
        <f t="shared" si="29"/>
        <v>194</v>
      </c>
      <c r="C967">
        <f t="shared" si="28"/>
        <v>1</v>
      </c>
      <c r="D967">
        <v>9026</v>
      </c>
      <c r="E967" s="1">
        <f>IF(C967=1,VLOOKUP(B967,balance!$AU:$AZ,2,FALSE),IF(C967=2,VLOOKUP(B967,balance!$AU:$AZ,3,FALSE),IF(C967=3,VLOOKUP(B967,balance!$AU:$AZ,4,FALSE),IF(C967=4,VLOOKUP(B967,balance!$AU:$AZ,5,FALSE),IF(C967=5,VLOOKUP(B967-1,balance!$AU:$AZ,6,FALSE),0)))))</f>
        <v>5000</v>
      </c>
      <c r="F967">
        <v>53</v>
      </c>
      <c r="G967">
        <f>IF(C967=1,VLOOKUP(FoxFire!B967,balance!$U:$Z,2,FALSE),IF(C967=2,VLOOKUP(B967,balance!$U:$Z,3,FALSE),IF(C967=3,VLOOKUP(B967,balance!$U:$Z,4,FALSE),IF(C967=4,VLOOKUP(B967,balance!$U:$Z,5,FALSE),IF(C967=5,VLOOKUP(B967-1,balance!$U:$Z,6,FALSE),0)))))/100</f>
        <v>2.9299999999999999E-3</v>
      </c>
      <c r="H967">
        <v>2</v>
      </c>
      <c r="I967" s="1">
        <f>IF(C967=1,VLOOKUP(FoxFire!B967,balance!$AF:$AJ,2,FALSE),IF(C967=2,VLOOKUP(B967,balance!$AF:$AJ,3,FALSE),IF(C967=3,VLOOKUP(B967,balance!$AF:$AJ,4,FALSE),IF(C967=4,VLOOKUP(B967,balance!$AF:$AJ,5,FALSE),IF(C967=5,VLOOKUP(B967,balance!$AF:$AK,6,FALSE),0)))))*1000000000000</f>
        <v>2174999999999.9998</v>
      </c>
      <c r="J967">
        <f>VLOOKUP(B967,balance!AU:BD,10,FALSE)</f>
        <v>7851720</v>
      </c>
    </row>
    <row r="968" spans="1:10" x14ac:dyDescent="0.3">
      <c r="A968">
        <v>966</v>
      </c>
      <c r="B968">
        <f t="shared" si="29"/>
        <v>194</v>
      </c>
      <c r="C968">
        <f t="shared" ref="C968:C1031" si="30">C963</f>
        <v>2</v>
      </c>
      <c r="D968">
        <v>9026</v>
      </c>
      <c r="E968" s="1">
        <f>IF(C968=1,VLOOKUP(B968,balance!$AU:$AZ,2,FALSE),IF(C968=2,VLOOKUP(B968,balance!$AU:$AZ,3,FALSE),IF(C968=3,VLOOKUP(B968,balance!$AU:$AZ,4,FALSE),IF(C968=4,VLOOKUP(B968,balance!$AU:$AZ,5,FALSE),IF(C968=5,VLOOKUP(B968-1,balance!$AU:$AZ,6,FALSE),0)))))</f>
        <v>5000</v>
      </c>
      <c r="F968">
        <v>53</v>
      </c>
      <c r="G968">
        <f>IF(C968=1,VLOOKUP(FoxFire!B968,balance!$U:$Z,2,FALSE),IF(C968=2,VLOOKUP(B968,balance!$U:$Z,3,FALSE),IF(C968=3,VLOOKUP(B968,balance!$U:$Z,4,FALSE),IF(C968=4,VLOOKUP(B968,balance!$U:$Z,5,FALSE),IF(C968=5,VLOOKUP(B968-1,balance!$U:$Z,6,FALSE),0)))))/100</f>
        <v>2.9299999999999999E-3</v>
      </c>
      <c r="H968">
        <v>2</v>
      </c>
      <c r="I968" s="1">
        <f>IF(C968=1,VLOOKUP(FoxFire!B968,balance!$AF:$AJ,2,FALSE),IF(C968=2,VLOOKUP(B968,balance!$AF:$AJ,3,FALSE),IF(C968=3,VLOOKUP(B968,balance!$AF:$AJ,4,FALSE),IF(C968=4,VLOOKUP(B968,balance!$AF:$AJ,5,FALSE),IF(C968=5,VLOOKUP(B968,balance!$AF:$AK,6,FALSE),0)))))*1000000000000</f>
        <v>2174999999999.9998</v>
      </c>
      <c r="J968">
        <f>VLOOKUP(B968,balance!AU:BD,10,FALSE)</f>
        <v>7851720</v>
      </c>
    </row>
    <row r="969" spans="1:10" x14ac:dyDescent="0.3">
      <c r="A969">
        <v>967</v>
      </c>
      <c r="B969">
        <f t="shared" si="29"/>
        <v>194</v>
      </c>
      <c r="C969">
        <f t="shared" si="30"/>
        <v>3</v>
      </c>
      <c r="D969">
        <v>9026</v>
      </c>
      <c r="E969" s="1">
        <f>IF(C969=1,VLOOKUP(B969,balance!$AU:$AZ,2,FALSE),IF(C969=2,VLOOKUP(B969,balance!$AU:$AZ,3,FALSE),IF(C969=3,VLOOKUP(B969,balance!$AU:$AZ,4,FALSE),IF(C969=4,VLOOKUP(B969,balance!$AU:$AZ,5,FALSE),IF(C969=5,VLOOKUP(B969-1,balance!$AU:$AZ,6,FALSE),0)))))</f>
        <v>5000</v>
      </c>
      <c r="F969">
        <v>53</v>
      </c>
      <c r="G969">
        <f>IF(C969=1,VLOOKUP(FoxFire!B969,balance!$U:$Z,2,FALSE),IF(C969=2,VLOOKUP(B969,balance!$U:$Z,3,FALSE),IF(C969=3,VLOOKUP(B969,balance!$U:$Z,4,FALSE),IF(C969=4,VLOOKUP(B969,balance!$U:$Z,5,FALSE),IF(C969=5,VLOOKUP(B969-1,balance!$U:$Z,6,FALSE),0)))))/100</f>
        <v>2.9299999999999999E-3</v>
      </c>
      <c r="H969">
        <v>2</v>
      </c>
      <c r="I969" s="1">
        <f>IF(C969=1,VLOOKUP(FoxFire!B969,balance!$AF:$AJ,2,FALSE),IF(C969=2,VLOOKUP(B969,balance!$AF:$AJ,3,FALSE),IF(C969=3,VLOOKUP(B969,balance!$AF:$AJ,4,FALSE),IF(C969=4,VLOOKUP(B969,balance!$AF:$AJ,5,FALSE),IF(C969=5,VLOOKUP(B969,balance!$AF:$AK,6,FALSE),0)))))*1000000000000</f>
        <v>2174999999999.9998</v>
      </c>
      <c r="J969">
        <f>VLOOKUP(B969,balance!AU:BD,10,FALSE)</f>
        <v>7851720</v>
      </c>
    </row>
    <row r="970" spans="1:10" x14ac:dyDescent="0.3">
      <c r="A970">
        <v>968</v>
      </c>
      <c r="B970">
        <f t="shared" si="29"/>
        <v>194</v>
      </c>
      <c r="C970">
        <f t="shared" si="30"/>
        <v>4</v>
      </c>
      <c r="D970">
        <v>9026</v>
      </c>
      <c r="E970" s="1">
        <f>IF(C970=1,VLOOKUP(B970,balance!$AU:$AZ,2,FALSE),IF(C970=2,VLOOKUP(B970,balance!$AU:$AZ,3,FALSE),IF(C970=3,VLOOKUP(B970,balance!$AU:$AZ,4,FALSE),IF(C970=4,VLOOKUP(B970,balance!$AU:$AZ,5,FALSE),IF(C970=5,VLOOKUP(B970-1,balance!$AU:$AZ,6,FALSE),0)))))</f>
        <v>5000</v>
      </c>
      <c r="F970">
        <v>53</v>
      </c>
      <c r="G970">
        <f>IF(C970=1,VLOOKUP(FoxFire!B970,balance!$U:$Z,2,FALSE),IF(C970=2,VLOOKUP(B970,balance!$U:$Z,3,FALSE),IF(C970=3,VLOOKUP(B970,balance!$U:$Z,4,FALSE),IF(C970=4,VLOOKUP(B970,balance!$U:$Z,5,FALSE),IF(C970=5,VLOOKUP(B970-1,balance!$U:$Z,6,FALSE),0)))))/100</f>
        <v>2.9299999999999999E-3</v>
      </c>
      <c r="H970">
        <v>2</v>
      </c>
      <c r="I970" s="1">
        <f>IF(C970=1,VLOOKUP(FoxFire!B970,balance!$AF:$AJ,2,FALSE),IF(C970=2,VLOOKUP(B970,balance!$AF:$AJ,3,FALSE),IF(C970=3,VLOOKUP(B970,balance!$AF:$AJ,4,FALSE),IF(C970=4,VLOOKUP(B970,balance!$AF:$AJ,5,FALSE),IF(C970=5,VLOOKUP(B970,balance!$AF:$AK,6,FALSE),0)))))*1000000000000</f>
        <v>2174999999999.9998</v>
      </c>
      <c r="J970">
        <f>VLOOKUP(B970,balance!AU:BD,10,FALSE)</f>
        <v>7851720</v>
      </c>
    </row>
    <row r="971" spans="1:10" x14ac:dyDescent="0.3">
      <c r="A971">
        <v>969</v>
      </c>
      <c r="B971">
        <f t="shared" si="29"/>
        <v>195</v>
      </c>
      <c r="C971">
        <f t="shared" si="30"/>
        <v>5</v>
      </c>
      <c r="D971">
        <v>9026</v>
      </c>
      <c r="E971" s="1">
        <f>IF(C971=1,VLOOKUP(B971,balance!$AU:$AZ,2,FALSE),IF(C971=2,VLOOKUP(B971,balance!$AU:$AZ,3,FALSE),IF(C971=3,VLOOKUP(B971,balance!$AU:$AZ,4,FALSE),IF(C971=4,VLOOKUP(B971,balance!$AU:$AZ,5,FALSE),IF(C971=5,VLOOKUP(B971-1,balance!$AU:$AZ,6,FALSE),0)))))</f>
        <v>86000</v>
      </c>
      <c r="F971">
        <v>53</v>
      </c>
      <c r="G971">
        <f>IF(C971=1,VLOOKUP(FoxFire!B971,balance!$U:$Z,2,FALSE),IF(C971=2,VLOOKUP(B971,balance!$U:$Z,3,FALSE),IF(C971=3,VLOOKUP(B971,balance!$U:$Z,4,FALSE),IF(C971=4,VLOOKUP(B971,balance!$U:$Z,5,FALSE),IF(C971=5,VLOOKUP(B971-1,balance!$U:$Z,6,FALSE),0)))))/100</f>
        <v>580.01700000000005</v>
      </c>
      <c r="H971">
        <v>2</v>
      </c>
      <c r="I971" s="1">
        <f>IF(C971=1,VLOOKUP(FoxFire!B971,balance!$AF:$AJ,2,FALSE),IF(C971=2,VLOOKUP(B971,balance!$AF:$AJ,3,FALSE),IF(C971=3,VLOOKUP(B971,balance!$AF:$AJ,4,FALSE),IF(C971=4,VLOOKUP(B971,balance!$AF:$AJ,5,FALSE),IF(C971=5,VLOOKUP(B971,balance!$AF:$AK,6,FALSE),0)))))*1000000000000</f>
        <v>8760000000000</v>
      </c>
      <c r="J971">
        <f>VLOOKUP(B971,balance!AU:BD,10,FALSE)</f>
        <v>7965100</v>
      </c>
    </row>
    <row r="972" spans="1:10" x14ac:dyDescent="0.3">
      <c r="A972">
        <v>970</v>
      </c>
      <c r="B972">
        <f t="shared" ref="B972:B1035" si="31">B967+1</f>
        <v>195</v>
      </c>
      <c r="C972">
        <f t="shared" si="30"/>
        <v>1</v>
      </c>
      <c r="D972">
        <v>9026</v>
      </c>
      <c r="E972" s="1">
        <f>IF(C972=1,VLOOKUP(B972,balance!$AU:$AZ,2,FALSE),IF(C972=2,VLOOKUP(B972,balance!$AU:$AZ,3,FALSE),IF(C972=3,VLOOKUP(B972,balance!$AU:$AZ,4,FALSE),IF(C972=4,VLOOKUP(B972,balance!$AU:$AZ,5,FALSE),IF(C972=5,VLOOKUP(B972-1,balance!$AU:$AZ,6,FALSE),0)))))</f>
        <v>5000</v>
      </c>
      <c r="F972">
        <v>53</v>
      </c>
      <c r="G972">
        <f>IF(C972=1,VLOOKUP(FoxFire!B972,balance!$U:$Z,2,FALSE),IF(C972=2,VLOOKUP(B972,balance!$U:$Z,3,FALSE),IF(C972=3,VLOOKUP(B972,balance!$U:$Z,4,FALSE),IF(C972=4,VLOOKUP(B972,balance!$U:$Z,5,FALSE),IF(C972=5,VLOOKUP(B972-1,balance!$U:$Z,6,FALSE),0)))))/100</f>
        <v>2.9399999999999999E-3</v>
      </c>
      <c r="H972">
        <v>2</v>
      </c>
      <c r="I972" s="1">
        <f>IF(C972=1,VLOOKUP(FoxFire!B972,balance!$AF:$AJ,2,FALSE),IF(C972=2,VLOOKUP(B972,balance!$AF:$AJ,3,FALSE),IF(C972=3,VLOOKUP(B972,balance!$AF:$AJ,4,FALSE),IF(C972=4,VLOOKUP(B972,balance!$AF:$AJ,5,FALSE),IF(C972=5,VLOOKUP(B972,balance!$AF:$AK,6,FALSE),0)))))*1000000000000</f>
        <v>2190000000000</v>
      </c>
      <c r="J972">
        <f>VLOOKUP(B972,balance!AU:BD,10,FALSE)</f>
        <v>7965100</v>
      </c>
    </row>
    <row r="973" spans="1:10" x14ac:dyDescent="0.3">
      <c r="A973">
        <v>971</v>
      </c>
      <c r="B973">
        <f t="shared" si="31"/>
        <v>195</v>
      </c>
      <c r="C973">
        <f t="shared" si="30"/>
        <v>2</v>
      </c>
      <c r="D973">
        <v>9026</v>
      </c>
      <c r="E973" s="1">
        <f>IF(C973=1,VLOOKUP(B973,balance!$AU:$AZ,2,FALSE),IF(C973=2,VLOOKUP(B973,balance!$AU:$AZ,3,FALSE),IF(C973=3,VLOOKUP(B973,balance!$AU:$AZ,4,FALSE),IF(C973=4,VLOOKUP(B973,balance!$AU:$AZ,5,FALSE),IF(C973=5,VLOOKUP(B973-1,balance!$AU:$AZ,6,FALSE),0)))))</f>
        <v>5000</v>
      </c>
      <c r="F973">
        <v>53</v>
      </c>
      <c r="G973">
        <f>IF(C973=1,VLOOKUP(FoxFire!B973,balance!$U:$Z,2,FALSE),IF(C973=2,VLOOKUP(B973,balance!$U:$Z,3,FALSE),IF(C973=3,VLOOKUP(B973,balance!$U:$Z,4,FALSE),IF(C973=4,VLOOKUP(B973,balance!$U:$Z,5,FALSE),IF(C973=5,VLOOKUP(B973-1,balance!$U:$Z,6,FALSE),0)))))/100</f>
        <v>2.9399999999999999E-3</v>
      </c>
      <c r="H973">
        <v>2</v>
      </c>
      <c r="I973" s="1">
        <f>IF(C973=1,VLOOKUP(FoxFire!B973,balance!$AF:$AJ,2,FALSE),IF(C973=2,VLOOKUP(B973,balance!$AF:$AJ,3,FALSE),IF(C973=3,VLOOKUP(B973,balance!$AF:$AJ,4,FALSE),IF(C973=4,VLOOKUP(B973,balance!$AF:$AJ,5,FALSE),IF(C973=5,VLOOKUP(B973,balance!$AF:$AK,6,FALSE),0)))))*1000000000000</f>
        <v>2190000000000</v>
      </c>
      <c r="J973">
        <f>VLOOKUP(B973,balance!AU:BD,10,FALSE)</f>
        <v>7965100</v>
      </c>
    </row>
    <row r="974" spans="1:10" x14ac:dyDescent="0.3">
      <c r="A974">
        <v>972</v>
      </c>
      <c r="B974">
        <f t="shared" si="31"/>
        <v>195</v>
      </c>
      <c r="C974">
        <f t="shared" si="30"/>
        <v>3</v>
      </c>
      <c r="D974">
        <v>9026</v>
      </c>
      <c r="E974" s="1">
        <f>IF(C974=1,VLOOKUP(B974,balance!$AU:$AZ,2,FALSE),IF(C974=2,VLOOKUP(B974,balance!$AU:$AZ,3,FALSE),IF(C974=3,VLOOKUP(B974,balance!$AU:$AZ,4,FALSE),IF(C974=4,VLOOKUP(B974,balance!$AU:$AZ,5,FALSE),IF(C974=5,VLOOKUP(B974-1,balance!$AU:$AZ,6,FALSE),0)))))</f>
        <v>5000</v>
      </c>
      <c r="F974">
        <v>53</v>
      </c>
      <c r="G974">
        <f>IF(C974=1,VLOOKUP(FoxFire!B974,balance!$U:$Z,2,FALSE),IF(C974=2,VLOOKUP(B974,balance!$U:$Z,3,FALSE),IF(C974=3,VLOOKUP(B974,balance!$U:$Z,4,FALSE),IF(C974=4,VLOOKUP(B974,balance!$U:$Z,5,FALSE),IF(C974=5,VLOOKUP(B974-1,balance!$U:$Z,6,FALSE),0)))))/100</f>
        <v>2.9399999999999999E-3</v>
      </c>
      <c r="H974">
        <v>2</v>
      </c>
      <c r="I974" s="1">
        <f>IF(C974=1,VLOOKUP(FoxFire!B974,balance!$AF:$AJ,2,FALSE),IF(C974=2,VLOOKUP(B974,balance!$AF:$AJ,3,FALSE),IF(C974=3,VLOOKUP(B974,balance!$AF:$AJ,4,FALSE),IF(C974=4,VLOOKUP(B974,balance!$AF:$AJ,5,FALSE),IF(C974=5,VLOOKUP(B974,balance!$AF:$AK,6,FALSE),0)))))*1000000000000</f>
        <v>2190000000000</v>
      </c>
      <c r="J974">
        <f>VLOOKUP(B974,balance!AU:BD,10,FALSE)</f>
        <v>7965100</v>
      </c>
    </row>
    <row r="975" spans="1:10" x14ac:dyDescent="0.3">
      <c r="A975">
        <v>973</v>
      </c>
      <c r="B975">
        <f t="shared" si="31"/>
        <v>195</v>
      </c>
      <c r="C975">
        <f t="shared" si="30"/>
        <v>4</v>
      </c>
      <c r="D975">
        <v>9026</v>
      </c>
      <c r="E975" s="1">
        <f>IF(C975=1,VLOOKUP(B975,balance!$AU:$AZ,2,FALSE),IF(C975=2,VLOOKUP(B975,balance!$AU:$AZ,3,FALSE),IF(C975=3,VLOOKUP(B975,balance!$AU:$AZ,4,FALSE),IF(C975=4,VLOOKUP(B975,balance!$AU:$AZ,5,FALSE),IF(C975=5,VLOOKUP(B975-1,balance!$AU:$AZ,6,FALSE),0)))))</f>
        <v>5000</v>
      </c>
      <c r="F975">
        <v>53</v>
      </c>
      <c r="G975">
        <f>IF(C975=1,VLOOKUP(FoxFire!B975,balance!$U:$Z,2,FALSE),IF(C975=2,VLOOKUP(B975,balance!$U:$Z,3,FALSE),IF(C975=3,VLOOKUP(B975,balance!$U:$Z,4,FALSE),IF(C975=4,VLOOKUP(B975,balance!$U:$Z,5,FALSE),IF(C975=5,VLOOKUP(B975-1,balance!$U:$Z,6,FALSE),0)))))/100</f>
        <v>2.9399999999999999E-3</v>
      </c>
      <c r="H975">
        <v>2</v>
      </c>
      <c r="I975" s="1">
        <f>IF(C975=1,VLOOKUP(FoxFire!B975,balance!$AF:$AJ,2,FALSE),IF(C975=2,VLOOKUP(B975,balance!$AF:$AJ,3,FALSE),IF(C975=3,VLOOKUP(B975,balance!$AF:$AJ,4,FALSE),IF(C975=4,VLOOKUP(B975,balance!$AF:$AJ,5,FALSE),IF(C975=5,VLOOKUP(B975,balance!$AF:$AK,6,FALSE),0)))))*1000000000000</f>
        <v>2190000000000</v>
      </c>
      <c r="J975">
        <f>VLOOKUP(B975,balance!AU:BD,10,FALSE)</f>
        <v>7965100</v>
      </c>
    </row>
    <row r="976" spans="1:10" x14ac:dyDescent="0.3">
      <c r="A976">
        <v>974</v>
      </c>
      <c r="B976">
        <f t="shared" si="31"/>
        <v>196</v>
      </c>
      <c r="C976">
        <f t="shared" si="30"/>
        <v>5</v>
      </c>
      <c r="D976">
        <v>9026</v>
      </c>
      <c r="E976" s="1">
        <f>IF(C976=1,VLOOKUP(B976,balance!$AU:$AZ,2,FALSE),IF(C976=2,VLOOKUP(B976,balance!$AU:$AZ,3,FALSE),IF(C976=3,VLOOKUP(B976,balance!$AU:$AZ,4,FALSE),IF(C976=4,VLOOKUP(B976,balance!$AU:$AZ,5,FALSE),IF(C976=5,VLOOKUP(B976-1,balance!$AU:$AZ,6,FALSE),0)))))</f>
        <v>90000</v>
      </c>
      <c r="F976">
        <v>53</v>
      </c>
      <c r="G976">
        <f>IF(C976=1,VLOOKUP(FoxFire!B976,balance!$U:$Z,2,FALSE),IF(C976=2,VLOOKUP(B976,balance!$U:$Z,3,FALSE),IF(C976=3,VLOOKUP(B976,balance!$U:$Z,4,FALSE),IF(C976=4,VLOOKUP(B976,balance!$U:$Z,5,FALSE),IF(C976=5,VLOOKUP(B976-1,balance!$U:$Z,6,FALSE),0)))))/100</f>
        <v>593.63650000000007</v>
      </c>
      <c r="H976">
        <v>2</v>
      </c>
      <c r="I976" s="1">
        <f>IF(C976=1,VLOOKUP(FoxFire!B976,balance!$AF:$AJ,2,FALSE),IF(C976=2,VLOOKUP(B976,balance!$AF:$AJ,3,FALSE),IF(C976=3,VLOOKUP(B976,balance!$AF:$AJ,4,FALSE),IF(C976=4,VLOOKUP(B976,balance!$AF:$AJ,5,FALSE),IF(C976=5,VLOOKUP(B976,balance!$AF:$AK,6,FALSE),0)))))*1000000000000</f>
        <v>8820000000000</v>
      </c>
      <c r="J976">
        <f>VLOOKUP(B976,balance!AU:BD,10,FALSE)</f>
        <v>8080600</v>
      </c>
    </row>
    <row r="977" spans="1:10" x14ac:dyDescent="0.3">
      <c r="A977">
        <v>975</v>
      </c>
      <c r="B977">
        <f t="shared" si="31"/>
        <v>196</v>
      </c>
      <c r="C977">
        <f t="shared" si="30"/>
        <v>1</v>
      </c>
      <c r="D977">
        <v>9026</v>
      </c>
      <c r="E977" s="1">
        <f>IF(C977=1,VLOOKUP(B977,balance!$AU:$AZ,2,FALSE),IF(C977=2,VLOOKUP(B977,balance!$AU:$AZ,3,FALSE),IF(C977=3,VLOOKUP(B977,balance!$AU:$AZ,4,FALSE),IF(C977=4,VLOOKUP(B977,balance!$AU:$AZ,5,FALSE),IF(C977=5,VLOOKUP(B977-1,balance!$AU:$AZ,6,FALSE),0)))))</f>
        <v>5000</v>
      </c>
      <c r="F977">
        <v>53</v>
      </c>
      <c r="G977">
        <f>IF(C977=1,VLOOKUP(FoxFire!B977,balance!$U:$Z,2,FALSE),IF(C977=2,VLOOKUP(B977,balance!$U:$Z,3,FALSE),IF(C977=3,VLOOKUP(B977,balance!$U:$Z,4,FALSE),IF(C977=4,VLOOKUP(B977,balance!$U:$Z,5,FALSE),IF(C977=5,VLOOKUP(B977-1,balance!$U:$Z,6,FALSE),0)))))/100</f>
        <v>2.9499999999999999E-3</v>
      </c>
      <c r="H977">
        <v>2</v>
      </c>
      <c r="I977" s="1">
        <f>IF(C977=1,VLOOKUP(FoxFire!B977,balance!$AF:$AJ,2,FALSE),IF(C977=2,VLOOKUP(B977,balance!$AF:$AJ,3,FALSE),IF(C977=3,VLOOKUP(B977,balance!$AF:$AJ,4,FALSE),IF(C977=4,VLOOKUP(B977,balance!$AF:$AJ,5,FALSE),IF(C977=5,VLOOKUP(B977,balance!$AF:$AK,6,FALSE),0)))))*1000000000000</f>
        <v>2205000000000</v>
      </c>
      <c r="J977">
        <f>VLOOKUP(B977,balance!AU:BD,10,FALSE)</f>
        <v>8080600</v>
      </c>
    </row>
    <row r="978" spans="1:10" x14ac:dyDescent="0.3">
      <c r="A978">
        <v>976</v>
      </c>
      <c r="B978">
        <f t="shared" si="31"/>
        <v>196</v>
      </c>
      <c r="C978">
        <f t="shared" si="30"/>
        <v>2</v>
      </c>
      <c r="D978">
        <v>9026</v>
      </c>
      <c r="E978" s="1">
        <f>IF(C978=1,VLOOKUP(B978,balance!$AU:$AZ,2,FALSE),IF(C978=2,VLOOKUP(B978,balance!$AU:$AZ,3,FALSE),IF(C978=3,VLOOKUP(B978,balance!$AU:$AZ,4,FALSE),IF(C978=4,VLOOKUP(B978,balance!$AU:$AZ,5,FALSE),IF(C978=5,VLOOKUP(B978-1,balance!$AU:$AZ,6,FALSE),0)))))</f>
        <v>5000</v>
      </c>
      <c r="F978">
        <v>53</v>
      </c>
      <c r="G978">
        <f>IF(C978=1,VLOOKUP(FoxFire!B978,balance!$U:$Z,2,FALSE),IF(C978=2,VLOOKUP(B978,balance!$U:$Z,3,FALSE),IF(C978=3,VLOOKUP(B978,balance!$U:$Z,4,FALSE),IF(C978=4,VLOOKUP(B978,balance!$U:$Z,5,FALSE),IF(C978=5,VLOOKUP(B978-1,balance!$U:$Z,6,FALSE),0)))))/100</f>
        <v>2.9499999999999999E-3</v>
      </c>
      <c r="H978">
        <v>2</v>
      </c>
      <c r="I978" s="1">
        <f>IF(C978=1,VLOOKUP(FoxFire!B978,balance!$AF:$AJ,2,FALSE),IF(C978=2,VLOOKUP(B978,balance!$AF:$AJ,3,FALSE),IF(C978=3,VLOOKUP(B978,balance!$AF:$AJ,4,FALSE),IF(C978=4,VLOOKUP(B978,balance!$AF:$AJ,5,FALSE),IF(C978=5,VLOOKUP(B978,balance!$AF:$AK,6,FALSE),0)))))*1000000000000</f>
        <v>2205000000000</v>
      </c>
      <c r="J978">
        <f>VLOOKUP(B978,balance!AU:BD,10,FALSE)</f>
        <v>8080600</v>
      </c>
    </row>
    <row r="979" spans="1:10" x14ac:dyDescent="0.3">
      <c r="A979">
        <v>977</v>
      </c>
      <c r="B979">
        <f t="shared" si="31"/>
        <v>196</v>
      </c>
      <c r="C979">
        <f t="shared" si="30"/>
        <v>3</v>
      </c>
      <c r="D979">
        <v>9026</v>
      </c>
      <c r="E979" s="1">
        <f>IF(C979=1,VLOOKUP(B979,balance!$AU:$AZ,2,FALSE),IF(C979=2,VLOOKUP(B979,balance!$AU:$AZ,3,FALSE),IF(C979=3,VLOOKUP(B979,balance!$AU:$AZ,4,FALSE),IF(C979=4,VLOOKUP(B979,balance!$AU:$AZ,5,FALSE),IF(C979=5,VLOOKUP(B979-1,balance!$AU:$AZ,6,FALSE),0)))))</f>
        <v>5000</v>
      </c>
      <c r="F979">
        <v>53</v>
      </c>
      <c r="G979">
        <f>IF(C979=1,VLOOKUP(FoxFire!B979,balance!$U:$Z,2,FALSE),IF(C979=2,VLOOKUP(B979,balance!$U:$Z,3,FALSE),IF(C979=3,VLOOKUP(B979,balance!$U:$Z,4,FALSE),IF(C979=4,VLOOKUP(B979,balance!$U:$Z,5,FALSE),IF(C979=5,VLOOKUP(B979-1,balance!$U:$Z,6,FALSE),0)))))/100</f>
        <v>2.9499999999999999E-3</v>
      </c>
      <c r="H979">
        <v>2</v>
      </c>
      <c r="I979" s="1">
        <f>IF(C979=1,VLOOKUP(FoxFire!B979,balance!$AF:$AJ,2,FALSE),IF(C979=2,VLOOKUP(B979,balance!$AF:$AJ,3,FALSE),IF(C979=3,VLOOKUP(B979,balance!$AF:$AJ,4,FALSE),IF(C979=4,VLOOKUP(B979,balance!$AF:$AJ,5,FALSE),IF(C979=5,VLOOKUP(B979,balance!$AF:$AK,6,FALSE),0)))))*1000000000000</f>
        <v>2205000000000</v>
      </c>
      <c r="J979">
        <f>VLOOKUP(B979,balance!AU:BD,10,FALSE)</f>
        <v>8080600</v>
      </c>
    </row>
    <row r="980" spans="1:10" x14ac:dyDescent="0.3">
      <c r="A980">
        <v>978</v>
      </c>
      <c r="B980">
        <f t="shared" si="31"/>
        <v>196</v>
      </c>
      <c r="C980">
        <f t="shared" si="30"/>
        <v>4</v>
      </c>
      <c r="D980">
        <v>9026</v>
      </c>
      <c r="E980" s="1">
        <f>IF(C980=1,VLOOKUP(B980,balance!$AU:$AZ,2,FALSE),IF(C980=2,VLOOKUP(B980,balance!$AU:$AZ,3,FALSE),IF(C980=3,VLOOKUP(B980,balance!$AU:$AZ,4,FALSE),IF(C980=4,VLOOKUP(B980,balance!$AU:$AZ,5,FALSE),IF(C980=5,VLOOKUP(B980-1,balance!$AU:$AZ,6,FALSE),0)))))</f>
        <v>5000</v>
      </c>
      <c r="F980">
        <v>53</v>
      </c>
      <c r="G980">
        <f>IF(C980=1,VLOOKUP(FoxFire!B980,balance!$U:$Z,2,FALSE),IF(C980=2,VLOOKUP(B980,balance!$U:$Z,3,FALSE),IF(C980=3,VLOOKUP(B980,balance!$U:$Z,4,FALSE),IF(C980=4,VLOOKUP(B980,balance!$U:$Z,5,FALSE),IF(C980=5,VLOOKUP(B980-1,balance!$U:$Z,6,FALSE),0)))))/100</f>
        <v>2.9499999999999999E-3</v>
      </c>
      <c r="H980">
        <v>2</v>
      </c>
      <c r="I980" s="1">
        <f>IF(C980=1,VLOOKUP(FoxFire!B980,balance!$AF:$AJ,2,FALSE),IF(C980=2,VLOOKUP(B980,balance!$AF:$AJ,3,FALSE),IF(C980=3,VLOOKUP(B980,balance!$AF:$AJ,4,FALSE),IF(C980=4,VLOOKUP(B980,balance!$AF:$AJ,5,FALSE),IF(C980=5,VLOOKUP(B980,balance!$AF:$AK,6,FALSE),0)))))*1000000000000</f>
        <v>2205000000000</v>
      </c>
      <c r="J980">
        <f>VLOOKUP(B980,balance!AU:BD,10,FALSE)</f>
        <v>8080600</v>
      </c>
    </row>
    <row r="981" spans="1:10" x14ac:dyDescent="0.3">
      <c r="A981">
        <v>979</v>
      </c>
      <c r="B981">
        <f t="shared" si="31"/>
        <v>197</v>
      </c>
      <c r="C981">
        <f t="shared" si="30"/>
        <v>5</v>
      </c>
      <c r="D981">
        <v>9026</v>
      </c>
      <c r="E981" s="1">
        <f>IF(C981=1,VLOOKUP(B981,balance!$AU:$AZ,2,FALSE),IF(C981=2,VLOOKUP(B981,balance!$AU:$AZ,3,FALSE),IF(C981=3,VLOOKUP(B981,balance!$AU:$AZ,4,FALSE),IF(C981=4,VLOOKUP(B981,balance!$AU:$AZ,5,FALSE),IF(C981=5,VLOOKUP(B981-1,balance!$AU:$AZ,6,FALSE),0)))))</f>
        <v>90000</v>
      </c>
      <c r="F981">
        <v>53</v>
      </c>
      <c r="G981">
        <f>IF(C981=1,VLOOKUP(FoxFire!B981,balance!$U:$Z,2,FALSE),IF(C981=2,VLOOKUP(B981,balance!$U:$Z,3,FALSE),IF(C981=3,VLOOKUP(B981,balance!$U:$Z,4,FALSE),IF(C981=4,VLOOKUP(B981,balance!$U:$Z,5,FALSE),IF(C981=5,VLOOKUP(B981-1,balance!$U:$Z,6,FALSE),0)))))/100</f>
        <v>607.56880000000001</v>
      </c>
      <c r="H981">
        <v>2</v>
      </c>
      <c r="I981" s="1">
        <f>IF(C981=1,VLOOKUP(FoxFire!B981,balance!$AF:$AJ,2,FALSE),IF(C981=2,VLOOKUP(B981,balance!$AF:$AJ,3,FALSE),IF(C981=3,VLOOKUP(B981,balance!$AF:$AJ,4,FALSE),IF(C981=4,VLOOKUP(B981,balance!$AF:$AJ,5,FALSE),IF(C981=5,VLOOKUP(B981,balance!$AF:$AK,6,FALSE),0)))))*1000000000000</f>
        <v>8880000000000</v>
      </c>
      <c r="J981">
        <f>VLOOKUP(B981,balance!AU:BD,10,FALSE)</f>
        <v>8198230</v>
      </c>
    </row>
    <row r="982" spans="1:10" x14ac:dyDescent="0.3">
      <c r="A982">
        <v>980</v>
      </c>
      <c r="B982">
        <f t="shared" si="31"/>
        <v>197</v>
      </c>
      <c r="C982">
        <f t="shared" si="30"/>
        <v>1</v>
      </c>
      <c r="D982">
        <v>9026</v>
      </c>
      <c r="E982" s="1">
        <f>IF(C982=1,VLOOKUP(B982,balance!$AU:$AZ,2,FALSE),IF(C982=2,VLOOKUP(B982,balance!$AU:$AZ,3,FALSE),IF(C982=3,VLOOKUP(B982,balance!$AU:$AZ,4,FALSE),IF(C982=4,VLOOKUP(B982,balance!$AU:$AZ,5,FALSE),IF(C982=5,VLOOKUP(B982-1,balance!$AU:$AZ,6,FALSE),0)))))</f>
        <v>5000</v>
      </c>
      <c r="F982">
        <v>53</v>
      </c>
      <c r="G982">
        <f>IF(C982=1,VLOOKUP(FoxFire!B982,balance!$U:$Z,2,FALSE),IF(C982=2,VLOOKUP(B982,balance!$U:$Z,3,FALSE),IF(C982=3,VLOOKUP(B982,balance!$U:$Z,4,FALSE),IF(C982=4,VLOOKUP(B982,balance!$U:$Z,5,FALSE),IF(C982=5,VLOOKUP(B982-1,balance!$U:$Z,6,FALSE),0)))))/100</f>
        <v>2.96E-3</v>
      </c>
      <c r="H982">
        <v>2</v>
      </c>
      <c r="I982" s="1">
        <f>IF(C982=1,VLOOKUP(FoxFire!B982,balance!$AF:$AJ,2,FALSE),IF(C982=2,VLOOKUP(B982,balance!$AF:$AJ,3,FALSE),IF(C982=3,VLOOKUP(B982,balance!$AF:$AJ,4,FALSE),IF(C982=4,VLOOKUP(B982,balance!$AF:$AJ,5,FALSE),IF(C982=5,VLOOKUP(B982,balance!$AF:$AK,6,FALSE),0)))))*1000000000000</f>
        <v>2220000000000</v>
      </c>
      <c r="J982">
        <f>VLOOKUP(B982,balance!AU:BD,10,FALSE)</f>
        <v>8198230</v>
      </c>
    </row>
    <row r="983" spans="1:10" x14ac:dyDescent="0.3">
      <c r="A983">
        <v>981</v>
      </c>
      <c r="B983">
        <f t="shared" si="31"/>
        <v>197</v>
      </c>
      <c r="C983">
        <f t="shared" si="30"/>
        <v>2</v>
      </c>
      <c r="D983">
        <v>9026</v>
      </c>
      <c r="E983" s="1">
        <f>IF(C983=1,VLOOKUP(B983,balance!$AU:$AZ,2,FALSE),IF(C983=2,VLOOKUP(B983,balance!$AU:$AZ,3,FALSE),IF(C983=3,VLOOKUP(B983,balance!$AU:$AZ,4,FALSE),IF(C983=4,VLOOKUP(B983,balance!$AU:$AZ,5,FALSE),IF(C983=5,VLOOKUP(B983-1,balance!$AU:$AZ,6,FALSE),0)))))</f>
        <v>5000</v>
      </c>
      <c r="F983">
        <v>53</v>
      </c>
      <c r="G983">
        <f>IF(C983=1,VLOOKUP(FoxFire!B983,balance!$U:$Z,2,FALSE),IF(C983=2,VLOOKUP(B983,balance!$U:$Z,3,FALSE),IF(C983=3,VLOOKUP(B983,balance!$U:$Z,4,FALSE),IF(C983=4,VLOOKUP(B983,balance!$U:$Z,5,FALSE),IF(C983=5,VLOOKUP(B983-1,balance!$U:$Z,6,FALSE),0)))))/100</f>
        <v>2.96E-3</v>
      </c>
      <c r="H983">
        <v>2</v>
      </c>
      <c r="I983" s="1">
        <f>IF(C983=1,VLOOKUP(FoxFire!B983,balance!$AF:$AJ,2,FALSE),IF(C983=2,VLOOKUP(B983,balance!$AF:$AJ,3,FALSE),IF(C983=3,VLOOKUP(B983,balance!$AF:$AJ,4,FALSE),IF(C983=4,VLOOKUP(B983,balance!$AF:$AJ,5,FALSE),IF(C983=5,VLOOKUP(B983,balance!$AF:$AK,6,FALSE),0)))))*1000000000000</f>
        <v>2220000000000</v>
      </c>
      <c r="J983">
        <f>VLOOKUP(B983,balance!AU:BD,10,FALSE)</f>
        <v>8198230</v>
      </c>
    </row>
    <row r="984" spans="1:10" x14ac:dyDescent="0.3">
      <c r="A984">
        <v>982</v>
      </c>
      <c r="B984">
        <f t="shared" si="31"/>
        <v>197</v>
      </c>
      <c r="C984">
        <f t="shared" si="30"/>
        <v>3</v>
      </c>
      <c r="D984">
        <v>9026</v>
      </c>
      <c r="E984" s="1">
        <f>IF(C984=1,VLOOKUP(B984,balance!$AU:$AZ,2,FALSE),IF(C984=2,VLOOKUP(B984,balance!$AU:$AZ,3,FALSE),IF(C984=3,VLOOKUP(B984,balance!$AU:$AZ,4,FALSE),IF(C984=4,VLOOKUP(B984,balance!$AU:$AZ,5,FALSE),IF(C984=5,VLOOKUP(B984-1,balance!$AU:$AZ,6,FALSE),0)))))</f>
        <v>5000</v>
      </c>
      <c r="F984">
        <v>53</v>
      </c>
      <c r="G984">
        <f>IF(C984=1,VLOOKUP(FoxFire!B984,balance!$U:$Z,2,FALSE),IF(C984=2,VLOOKUP(B984,balance!$U:$Z,3,FALSE),IF(C984=3,VLOOKUP(B984,balance!$U:$Z,4,FALSE),IF(C984=4,VLOOKUP(B984,balance!$U:$Z,5,FALSE),IF(C984=5,VLOOKUP(B984-1,balance!$U:$Z,6,FALSE),0)))))/100</f>
        <v>2.96E-3</v>
      </c>
      <c r="H984">
        <v>2</v>
      </c>
      <c r="I984" s="1">
        <f>IF(C984=1,VLOOKUP(FoxFire!B984,balance!$AF:$AJ,2,FALSE),IF(C984=2,VLOOKUP(B984,balance!$AF:$AJ,3,FALSE),IF(C984=3,VLOOKUP(B984,balance!$AF:$AJ,4,FALSE),IF(C984=4,VLOOKUP(B984,balance!$AF:$AJ,5,FALSE),IF(C984=5,VLOOKUP(B984,balance!$AF:$AK,6,FALSE),0)))))*1000000000000</f>
        <v>2220000000000</v>
      </c>
      <c r="J984">
        <f>VLOOKUP(B984,balance!AU:BD,10,FALSE)</f>
        <v>8198230</v>
      </c>
    </row>
    <row r="985" spans="1:10" x14ac:dyDescent="0.3">
      <c r="A985">
        <v>983</v>
      </c>
      <c r="B985">
        <f t="shared" si="31"/>
        <v>197</v>
      </c>
      <c r="C985">
        <f t="shared" si="30"/>
        <v>4</v>
      </c>
      <c r="D985">
        <v>9026</v>
      </c>
      <c r="E985" s="1">
        <f>IF(C985=1,VLOOKUP(B985,balance!$AU:$AZ,2,FALSE),IF(C985=2,VLOOKUP(B985,balance!$AU:$AZ,3,FALSE),IF(C985=3,VLOOKUP(B985,balance!$AU:$AZ,4,FALSE),IF(C985=4,VLOOKUP(B985,balance!$AU:$AZ,5,FALSE),IF(C985=5,VLOOKUP(B985-1,balance!$AU:$AZ,6,FALSE),0)))))</f>
        <v>5000</v>
      </c>
      <c r="F985">
        <v>53</v>
      </c>
      <c r="G985">
        <f>IF(C985=1,VLOOKUP(FoxFire!B985,balance!$U:$Z,2,FALSE),IF(C985=2,VLOOKUP(B985,balance!$U:$Z,3,FALSE),IF(C985=3,VLOOKUP(B985,balance!$U:$Z,4,FALSE),IF(C985=4,VLOOKUP(B985,balance!$U:$Z,5,FALSE),IF(C985=5,VLOOKUP(B985-1,balance!$U:$Z,6,FALSE),0)))))/100</f>
        <v>2.96E-3</v>
      </c>
      <c r="H985">
        <v>2</v>
      </c>
      <c r="I985" s="1">
        <f>IF(C985=1,VLOOKUP(FoxFire!B985,balance!$AF:$AJ,2,FALSE),IF(C985=2,VLOOKUP(B985,balance!$AF:$AJ,3,FALSE),IF(C985=3,VLOOKUP(B985,balance!$AF:$AJ,4,FALSE),IF(C985=4,VLOOKUP(B985,balance!$AF:$AJ,5,FALSE),IF(C985=5,VLOOKUP(B985,balance!$AF:$AK,6,FALSE),0)))))*1000000000000</f>
        <v>2220000000000</v>
      </c>
      <c r="J985">
        <f>VLOOKUP(B985,balance!AU:BD,10,FALSE)</f>
        <v>8198230</v>
      </c>
    </row>
    <row r="986" spans="1:10" x14ac:dyDescent="0.3">
      <c r="A986">
        <v>984</v>
      </c>
      <c r="B986">
        <f t="shared" si="31"/>
        <v>198</v>
      </c>
      <c r="C986">
        <f t="shared" si="30"/>
        <v>5</v>
      </c>
      <c r="D986">
        <v>9026</v>
      </c>
      <c r="E986" s="1">
        <f>IF(C986=1,VLOOKUP(B986,balance!$AU:$AZ,2,FALSE),IF(C986=2,VLOOKUP(B986,balance!$AU:$AZ,3,FALSE),IF(C986=3,VLOOKUP(B986,balance!$AU:$AZ,4,FALSE),IF(C986=4,VLOOKUP(B986,balance!$AU:$AZ,5,FALSE),IF(C986=5,VLOOKUP(B986-1,balance!$AU:$AZ,6,FALSE),0)))))</f>
        <v>90000</v>
      </c>
      <c r="F986">
        <v>53</v>
      </c>
      <c r="G986">
        <f>IF(C986=1,VLOOKUP(FoxFire!B986,balance!$U:$Z,2,FALSE),IF(C986=2,VLOOKUP(B986,balance!$U:$Z,3,FALSE),IF(C986=3,VLOOKUP(B986,balance!$U:$Z,4,FALSE),IF(C986=4,VLOOKUP(B986,balance!$U:$Z,5,FALSE),IF(C986=5,VLOOKUP(B986-1,balance!$U:$Z,6,FALSE),0)))))/100</f>
        <v>621.82090000000005</v>
      </c>
      <c r="H986">
        <v>2</v>
      </c>
      <c r="I986" s="1">
        <f>IF(C986=1,VLOOKUP(FoxFire!B986,balance!$AF:$AJ,2,FALSE),IF(C986=2,VLOOKUP(B986,balance!$AF:$AJ,3,FALSE),IF(C986=3,VLOOKUP(B986,balance!$AF:$AJ,4,FALSE),IF(C986=4,VLOOKUP(B986,balance!$AF:$AJ,5,FALSE),IF(C986=5,VLOOKUP(B986,balance!$AF:$AK,6,FALSE),0)))))*1000000000000</f>
        <v>8940000000000</v>
      </c>
      <c r="J986">
        <f>VLOOKUP(B986,balance!AU:BD,10,FALSE)</f>
        <v>8318000</v>
      </c>
    </row>
    <row r="987" spans="1:10" x14ac:dyDescent="0.3">
      <c r="A987">
        <v>985</v>
      </c>
      <c r="B987">
        <f t="shared" si="31"/>
        <v>198</v>
      </c>
      <c r="C987">
        <f t="shared" si="30"/>
        <v>1</v>
      </c>
      <c r="D987">
        <v>9026</v>
      </c>
      <c r="E987" s="1">
        <f>IF(C987=1,VLOOKUP(B987,balance!$AU:$AZ,2,FALSE),IF(C987=2,VLOOKUP(B987,balance!$AU:$AZ,3,FALSE),IF(C987=3,VLOOKUP(B987,balance!$AU:$AZ,4,FALSE),IF(C987=4,VLOOKUP(B987,balance!$AU:$AZ,5,FALSE),IF(C987=5,VLOOKUP(B987-1,balance!$AU:$AZ,6,FALSE),0)))))</f>
        <v>5000</v>
      </c>
      <c r="F987">
        <v>53</v>
      </c>
      <c r="G987">
        <f>IF(C987=1,VLOOKUP(FoxFire!B987,balance!$U:$Z,2,FALSE),IF(C987=2,VLOOKUP(B987,balance!$U:$Z,3,FALSE),IF(C987=3,VLOOKUP(B987,balance!$U:$Z,4,FALSE),IF(C987=4,VLOOKUP(B987,balance!$U:$Z,5,FALSE),IF(C987=5,VLOOKUP(B987-1,balance!$U:$Z,6,FALSE),0)))))/100</f>
        <v>2.97E-3</v>
      </c>
      <c r="H987">
        <v>2</v>
      </c>
      <c r="I987" s="1">
        <f>IF(C987=1,VLOOKUP(FoxFire!B987,balance!$AF:$AJ,2,FALSE),IF(C987=2,VLOOKUP(B987,balance!$AF:$AJ,3,FALSE),IF(C987=3,VLOOKUP(B987,balance!$AF:$AJ,4,FALSE),IF(C987=4,VLOOKUP(B987,balance!$AF:$AJ,5,FALSE),IF(C987=5,VLOOKUP(B987,balance!$AF:$AK,6,FALSE),0)))))*1000000000000</f>
        <v>2235000000000</v>
      </c>
      <c r="J987">
        <f>VLOOKUP(B987,balance!AU:BD,10,FALSE)</f>
        <v>8318000</v>
      </c>
    </row>
    <row r="988" spans="1:10" x14ac:dyDescent="0.3">
      <c r="A988">
        <v>986</v>
      </c>
      <c r="B988">
        <f t="shared" si="31"/>
        <v>198</v>
      </c>
      <c r="C988">
        <f t="shared" si="30"/>
        <v>2</v>
      </c>
      <c r="D988">
        <v>9026</v>
      </c>
      <c r="E988" s="1">
        <f>IF(C988=1,VLOOKUP(B988,balance!$AU:$AZ,2,FALSE),IF(C988=2,VLOOKUP(B988,balance!$AU:$AZ,3,FALSE),IF(C988=3,VLOOKUP(B988,balance!$AU:$AZ,4,FALSE),IF(C988=4,VLOOKUP(B988,balance!$AU:$AZ,5,FALSE),IF(C988=5,VLOOKUP(B988-1,balance!$AU:$AZ,6,FALSE),0)))))</f>
        <v>5000</v>
      </c>
      <c r="F988">
        <v>53</v>
      </c>
      <c r="G988">
        <f>IF(C988=1,VLOOKUP(FoxFire!B988,balance!$U:$Z,2,FALSE),IF(C988=2,VLOOKUP(B988,balance!$U:$Z,3,FALSE),IF(C988=3,VLOOKUP(B988,balance!$U:$Z,4,FALSE),IF(C988=4,VLOOKUP(B988,balance!$U:$Z,5,FALSE),IF(C988=5,VLOOKUP(B988-1,balance!$U:$Z,6,FALSE),0)))))/100</f>
        <v>2.97E-3</v>
      </c>
      <c r="H988">
        <v>2</v>
      </c>
      <c r="I988" s="1">
        <f>IF(C988=1,VLOOKUP(FoxFire!B988,balance!$AF:$AJ,2,FALSE),IF(C988=2,VLOOKUP(B988,balance!$AF:$AJ,3,FALSE),IF(C988=3,VLOOKUP(B988,balance!$AF:$AJ,4,FALSE),IF(C988=4,VLOOKUP(B988,balance!$AF:$AJ,5,FALSE),IF(C988=5,VLOOKUP(B988,balance!$AF:$AK,6,FALSE),0)))))*1000000000000</f>
        <v>2235000000000</v>
      </c>
      <c r="J988">
        <f>VLOOKUP(B988,balance!AU:BD,10,FALSE)</f>
        <v>8318000</v>
      </c>
    </row>
    <row r="989" spans="1:10" x14ac:dyDescent="0.3">
      <c r="A989">
        <v>987</v>
      </c>
      <c r="B989">
        <f t="shared" si="31"/>
        <v>198</v>
      </c>
      <c r="C989">
        <f t="shared" si="30"/>
        <v>3</v>
      </c>
      <c r="D989">
        <v>9026</v>
      </c>
      <c r="E989" s="1">
        <f>IF(C989=1,VLOOKUP(B989,balance!$AU:$AZ,2,FALSE),IF(C989=2,VLOOKUP(B989,balance!$AU:$AZ,3,FALSE),IF(C989=3,VLOOKUP(B989,balance!$AU:$AZ,4,FALSE),IF(C989=4,VLOOKUP(B989,balance!$AU:$AZ,5,FALSE),IF(C989=5,VLOOKUP(B989-1,balance!$AU:$AZ,6,FALSE),0)))))</f>
        <v>5000</v>
      </c>
      <c r="F989">
        <v>53</v>
      </c>
      <c r="G989">
        <f>IF(C989=1,VLOOKUP(FoxFire!B989,balance!$U:$Z,2,FALSE),IF(C989=2,VLOOKUP(B989,balance!$U:$Z,3,FALSE),IF(C989=3,VLOOKUP(B989,balance!$U:$Z,4,FALSE),IF(C989=4,VLOOKUP(B989,balance!$U:$Z,5,FALSE),IF(C989=5,VLOOKUP(B989-1,balance!$U:$Z,6,FALSE),0)))))/100</f>
        <v>2.97E-3</v>
      </c>
      <c r="H989">
        <v>2</v>
      </c>
      <c r="I989" s="1">
        <f>IF(C989=1,VLOOKUP(FoxFire!B989,balance!$AF:$AJ,2,FALSE),IF(C989=2,VLOOKUP(B989,balance!$AF:$AJ,3,FALSE),IF(C989=3,VLOOKUP(B989,balance!$AF:$AJ,4,FALSE),IF(C989=4,VLOOKUP(B989,balance!$AF:$AJ,5,FALSE),IF(C989=5,VLOOKUP(B989,balance!$AF:$AK,6,FALSE),0)))))*1000000000000</f>
        <v>2235000000000</v>
      </c>
      <c r="J989">
        <f>VLOOKUP(B989,balance!AU:BD,10,FALSE)</f>
        <v>8318000</v>
      </c>
    </row>
    <row r="990" spans="1:10" x14ac:dyDescent="0.3">
      <c r="A990">
        <v>988</v>
      </c>
      <c r="B990">
        <f t="shared" si="31"/>
        <v>198</v>
      </c>
      <c r="C990">
        <f t="shared" si="30"/>
        <v>4</v>
      </c>
      <c r="D990">
        <v>9026</v>
      </c>
      <c r="E990" s="1">
        <f>IF(C990=1,VLOOKUP(B990,balance!$AU:$AZ,2,FALSE),IF(C990=2,VLOOKUP(B990,balance!$AU:$AZ,3,FALSE),IF(C990=3,VLOOKUP(B990,balance!$AU:$AZ,4,FALSE),IF(C990=4,VLOOKUP(B990,balance!$AU:$AZ,5,FALSE),IF(C990=5,VLOOKUP(B990-1,balance!$AU:$AZ,6,FALSE),0)))))</f>
        <v>5000</v>
      </c>
      <c r="F990">
        <v>53</v>
      </c>
      <c r="G990">
        <f>IF(C990=1,VLOOKUP(FoxFire!B990,balance!$U:$Z,2,FALSE),IF(C990=2,VLOOKUP(B990,balance!$U:$Z,3,FALSE),IF(C990=3,VLOOKUP(B990,balance!$U:$Z,4,FALSE),IF(C990=4,VLOOKUP(B990,balance!$U:$Z,5,FALSE),IF(C990=5,VLOOKUP(B990-1,balance!$U:$Z,6,FALSE),0)))))/100</f>
        <v>2.97E-3</v>
      </c>
      <c r="H990">
        <v>2</v>
      </c>
      <c r="I990" s="1">
        <f>IF(C990=1,VLOOKUP(FoxFire!B990,balance!$AF:$AJ,2,FALSE),IF(C990=2,VLOOKUP(B990,balance!$AF:$AJ,3,FALSE),IF(C990=3,VLOOKUP(B990,balance!$AF:$AJ,4,FALSE),IF(C990=4,VLOOKUP(B990,balance!$AF:$AJ,5,FALSE),IF(C990=5,VLOOKUP(B990,balance!$AF:$AK,6,FALSE),0)))))*1000000000000</f>
        <v>2235000000000</v>
      </c>
      <c r="J990">
        <f>VLOOKUP(B990,balance!AU:BD,10,FALSE)</f>
        <v>8318000</v>
      </c>
    </row>
    <row r="991" spans="1:10" x14ac:dyDescent="0.3">
      <c r="A991">
        <v>989</v>
      </c>
      <c r="B991">
        <f t="shared" si="31"/>
        <v>199</v>
      </c>
      <c r="C991">
        <f t="shared" si="30"/>
        <v>5</v>
      </c>
      <c r="D991">
        <v>9026</v>
      </c>
      <c r="E991" s="1">
        <f>IF(C991=1,VLOOKUP(B991,balance!$AU:$AZ,2,FALSE),IF(C991=2,VLOOKUP(B991,balance!$AU:$AZ,3,FALSE),IF(C991=3,VLOOKUP(B991,balance!$AU:$AZ,4,FALSE),IF(C991=4,VLOOKUP(B991,balance!$AU:$AZ,5,FALSE),IF(C991=5,VLOOKUP(B991-1,balance!$AU:$AZ,6,FALSE),0)))))</f>
        <v>90000</v>
      </c>
      <c r="F991">
        <v>53</v>
      </c>
      <c r="G991">
        <f>IF(C991=1,VLOOKUP(FoxFire!B991,balance!$U:$Z,2,FALSE),IF(C991=2,VLOOKUP(B991,balance!$U:$Z,3,FALSE),IF(C991=3,VLOOKUP(B991,balance!$U:$Z,4,FALSE),IF(C991=4,VLOOKUP(B991,balance!$U:$Z,5,FALSE),IF(C991=5,VLOOKUP(B991-1,balance!$U:$Z,6,FALSE),0)))))/100</f>
        <v>636.40010000000007</v>
      </c>
      <c r="H991">
        <v>2</v>
      </c>
      <c r="I991" s="1">
        <f>IF(C991=1,VLOOKUP(FoxFire!B991,balance!$AF:$AJ,2,FALSE),IF(C991=2,VLOOKUP(B991,balance!$AF:$AJ,3,FALSE),IF(C991=3,VLOOKUP(B991,balance!$AF:$AJ,4,FALSE),IF(C991=4,VLOOKUP(B991,balance!$AF:$AJ,5,FALSE),IF(C991=5,VLOOKUP(B991,balance!$AF:$AK,6,FALSE),0)))))*1000000000000</f>
        <v>9000000000000</v>
      </c>
      <c r="J991">
        <f>VLOOKUP(B991,balance!AU:BD,10,FALSE)</f>
        <v>8439920</v>
      </c>
    </row>
    <row r="992" spans="1:10" x14ac:dyDescent="0.3">
      <c r="A992">
        <v>990</v>
      </c>
      <c r="B992">
        <f t="shared" si="31"/>
        <v>199</v>
      </c>
      <c r="C992">
        <f t="shared" si="30"/>
        <v>1</v>
      </c>
      <c r="D992">
        <v>9026</v>
      </c>
      <c r="E992" s="1">
        <f>IF(C992=1,VLOOKUP(B992,balance!$AU:$AZ,2,FALSE),IF(C992=2,VLOOKUP(B992,balance!$AU:$AZ,3,FALSE),IF(C992=3,VLOOKUP(B992,balance!$AU:$AZ,4,FALSE),IF(C992=4,VLOOKUP(B992,balance!$AU:$AZ,5,FALSE),IF(C992=5,VLOOKUP(B992-1,balance!$AU:$AZ,6,FALSE),0)))))</f>
        <v>5000</v>
      </c>
      <c r="F992">
        <v>53</v>
      </c>
      <c r="G992">
        <f>IF(C992=1,VLOOKUP(FoxFire!B992,balance!$U:$Z,2,FALSE),IF(C992=2,VLOOKUP(B992,balance!$U:$Z,3,FALSE),IF(C992=3,VLOOKUP(B992,balance!$U:$Z,4,FALSE),IF(C992=4,VLOOKUP(B992,balance!$U:$Z,5,FALSE),IF(C992=5,VLOOKUP(B992-1,balance!$U:$Z,6,FALSE),0)))))/100</f>
        <v>2.98E-3</v>
      </c>
      <c r="H992">
        <v>2</v>
      </c>
      <c r="I992" s="1">
        <f>IF(C992=1,VLOOKUP(FoxFire!B992,balance!$AF:$AJ,2,FALSE),IF(C992=2,VLOOKUP(B992,balance!$AF:$AJ,3,FALSE),IF(C992=3,VLOOKUP(B992,balance!$AF:$AJ,4,FALSE),IF(C992=4,VLOOKUP(B992,balance!$AF:$AJ,5,FALSE),IF(C992=5,VLOOKUP(B992,balance!$AF:$AK,6,FALSE),0)))))*1000000000000</f>
        <v>2250000000000</v>
      </c>
      <c r="J992">
        <f>VLOOKUP(B992,balance!AU:BD,10,FALSE)</f>
        <v>8439920</v>
      </c>
    </row>
    <row r="993" spans="1:10" x14ac:dyDescent="0.3">
      <c r="A993">
        <v>991</v>
      </c>
      <c r="B993">
        <f t="shared" si="31"/>
        <v>199</v>
      </c>
      <c r="C993">
        <f t="shared" si="30"/>
        <v>2</v>
      </c>
      <c r="D993">
        <v>9026</v>
      </c>
      <c r="E993" s="1">
        <f>IF(C993=1,VLOOKUP(B993,balance!$AU:$AZ,2,FALSE),IF(C993=2,VLOOKUP(B993,balance!$AU:$AZ,3,FALSE),IF(C993=3,VLOOKUP(B993,balance!$AU:$AZ,4,FALSE),IF(C993=4,VLOOKUP(B993,balance!$AU:$AZ,5,FALSE),IF(C993=5,VLOOKUP(B993-1,balance!$AU:$AZ,6,FALSE),0)))))</f>
        <v>5000</v>
      </c>
      <c r="F993">
        <v>53</v>
      </c>
      <c r="G993">
        <f>IF(C993=1,VLOOKUP(FoxFire!B993,balance!$U:$Z,2,FALSE),IF(C993=2,VLOOKUP(B993,balance!$U:$Z,3,FALSE),IF(C993=3,VLOOKUP(B993,balance!$U:$Z,4,FALSE),IF(C993=4,VLOOKUP(B993,balance!$U:$Z,5,FALSE),IF(C993=5,VLOOKUP(B993-1,balance!$U:$Z,6,FALSE),0)))))/100</f>
        <v>2.98E-3</v>
      </c>
      <c r="H993">
        <v>2</v>
      </c>
      <c r="I993" s="1">
        <f>IF(C993=1,VLOOKUP(FoxFire!B993,balance!$AF:$AJ,2,FALSE),IF(C993=2,VLOOKUP(B993,balance!$AF:$AJ,3,FALSE),IF(C993=3,VLOOKUP(B993,balance!$AF:$AJ,4,FALSE),IF(C993=4,VLOOKUP(B993,balance!$AF:$AJ,5,FALSE),IF(C993=5,VLOOKUP(B993,balance!$AF:$AK,6,FALSE),0)))))*1000000000000</f>
        <v>2250000000000</v>
      </c>
      <c r="J993">
        <f>VLOOKUP(B993,balance!AU:BD,10,FALSE)</f>
        <v>8439920</v>
      </c>
    </row>
    <row r="994" spans="1:10" x14ac:dyDescent="0.3">
      <c r="A994">
        <v>992</v>
      </c>
      <c r="B994">
        <f t="shared" si="31"/>
        <v>199</v>
      </c>
      <c r="C994">
        <f t="shared" si="30"/>
        <v>3</v>
      </c>
      <c r="D994">
        <v>9026</v>
      </c>
      <c r="E994" s="1">
        <f>IF(C994=1,VLOOKUP(B994,balance!$AU:$AZ,2,FALSE),IF(C994=2,VLOOKUP(B994,balance!$AU:$AZ,3,FALSE),IF(C994=3,VLOOKUP(B994,balance!$AU:$AZ,4,FALSE),IF(C994=4,VLOOKUP(B994,balance!$AU:$AZ,5,FALSE),IF(C994=5,VLOOKUP(B994-1,balance!$AU:$AZ,6,FALSE),0)))))</f>
        <v>5000</v>
      </c>
      <c r="F994">
        <v>53</v>
      </c>
      <c r="G994">
        <f>IF(C994=1,VLOOKUP(FoxFire!B994,balance!$U:$Z,2,FALSE),IF(C994=2,VLOOKUP(B994,balance!$U:$Z,3,FALSE),IF(C994=3,VLOOKUP(B994,balance!$U:$Z,4,FALSE),IF(C994=4,VLOOKUP(B994,balance!$U:$Z,5,FALSE),IF(C994=5,VLOOKUP(B994-1,balance!$U:$Z,6,FALSE),0)))))/100</f>
        <v>2.98E-3</v>
      </c>
      <c r="H994">
        <v>2</v>
      </c>
      <c r="I994" s="1">
        <f>IF(C994=1,VLOOKUP(FoxFire!B994,balance!$AF:$AJ,2,FALSE),IF(C994=2,VLOOKUP(B994,balance!$AF:$AJ,3,FALSE),IF(C994=3,VLOOKUP(B994,balance!$AF:$AJ,4,FALSE),IF(C994=4,VLOOKUP(B994,balance!$AF:$AJ,5,FALSE),IF(C994=5,VLOOKUP(B994,balance!$AF:$AK,6,FALSE),0)))))*1000000000000</f>
        <v>2250000000000</v>
      </c>
      <c r="J994">
        <f>VLOOKUP(B994,balance!AU:BD,10,FALSE)</f>
        <v>8439920</v>
      </c>
    </row>
    <row r="995" spans="1:10" x14ac:dyDescent="0.3">
      <c r="A995">
        <v>993</v>
      </c>
      <c r="B995">
        <f t="shared" si="31"/>
        <v>199</v>
      </c>
      <c r="C995">
        <f t="shared" si="30"/>
        <v>4</v>
      </c>
      <c r="D995">
        <v>9026</v>
      </c>
      <c r="E995" s="1">
        <f>IF(C995=1,VLOOKUP(B995,balance!$AU:$AZ,2,FALSE),IF(C995=2,VLOOKUP(B995,balance!$AU:$AZ,3,FALSE),IF(C995=3,VLOOKUP(B995,balance!$AU:$AZ,4,FALSE),IF(C995=4,VLOOKUP(B995,balance!$AU:$AZ,5,FALSE),IF(C995=5,VLOOKUP(B995-1,balance!$AU:$AZ,6,FALSE),0)))))</f>
        <v>5000</v>
      </c>
      <c r="F995">
        <v>53</v>
      </c>
      <c r="G995">
        <f>IF(C995=1,VLOOKUP(FoxFire!B995,balance!$U:$Z,2,FALSE),IF(C995=2,VLOOKUP(B995,balance!$U:$Z,3,FALSE),IF(C995=3,VLOOKUP(B995,balance!$U:$Z,4,FALSE),IF(C995=4,VLOOKUP(B995,balance!$U:$Z,5,FALSE),IF(C995=5,VLOOKUP(B995-1,balance!$U:$Z,6,FALSE),0)))))/100</f>
        <v>2.98E-3</v>
      </c>
      <c r="H995">
        <v>2</v>
      </c>
      <c r="I995" s="1">
        <f>IF(C995=1,VLOOKUP(FoxFire!B995,balance!$AF:$AJ,2,FALSE),IF(C995=2,VLOOKUP(B995,balance!$AF:$AJ,3,FALSE),IF(C995=3,VLOOKUP(B995,balance!$AF:$AJ,4,FALSE),IF(C995=4,VLOOKUP(B995,balance!$AF:$AJ,5,FALSE),IF(C995=5,VLOOKUP(B995,balance!$AF:$AK,6,FALSE),0)))))*1000000000000</f>
        <v>2250000000000</v>
      </c>
      <c r="J995">
        <f>VLOOKUP(B995,balance!AU:BD,10,FALSE)</f>
        <v>8439920</v>
      </c>
    </row>
    <row r="996" spans="1:10" x14ac:dyDescent="0.3">
      <c r="A996">
        <v>994</v>
      </c>
      <c r="B996">
        <f t="shared" si="31"/>
        <v>200</v>
      </c>
      <c r="C996">
        <f t="shared" si="30"/>
        <v>5</v>
      </c>
      <c r="D996">
        <v>9026</v>
      </c>
      <c r="E996" s="1">
        <f>IF(C996=1,VLOOKUP(B996,balance!$AU:$AZ,2,FALSE),IF(C996=2,VLOOKUP(B996,balance!$AU:$AZ,3,FALSE),IF(C996=3,VLOOKUP(B996,balance!$AU:$AZ,4,FALSE),IF(C996=4,VLOOKUP(B996,balance!$AU:$AZ,5,FALSE),IF(C996=5,VLOOKUP(B996-1,balance!$AU:$AZ,6,FALSE),0)))))</f>
        <v>90000</v>
      </c>
      <c r="F996">
        <v>53</v>
      </c>
      <c r="G996">
        <f>IF(C996=1,VLOOKUP(FoxFire!B996,balance!$U:$Z,2,FALSE),IF(C996=2,VLOOKUP(B996,balance!$U:$Z,3,FALSE),IF(C996=3,VLOOKUP(B996,balance!$U:$Z,4,FALSE),IF(C996=4,VLOOKUP(B996,balance!$U:$Z,5,FALSE),IF(C996=5,VLOOKUP(B996-1,balance!$U:$Z,6,FALSE),0)))))/100</f>
        <v>651.31370000000004</v>
      </c>
      <c r="H996">
        <v>2</v>
      </c>
      <c r="I996" s="1">
        <f>IF(C996=1,VLOOKUP(FoxFire!B996,balance!$AF:$AJ,2,FALSE),IF(C996=2,VLOOKUP(B996,balance!$AF:$AJ,3,FALSE),IF(C996=3,VLOOKUP(B996,balance!$AF:$AJ,4,FALSE),IF(C996=4,VLOOKUP(B996,balance!$AF:$AJ,5,FALSE),IF(C996=5,VLOOKUP(B996,balance!$AF:$AK,6,FALSE),0)))))*1000000000000</f>
        <v>9060000000000</v>
      </c>
      <c r="J996">
        <f>VLOOKUP(B996,balance!AU:BD,10,FALSE)</f>
        <v>8564000</v>
      </c>
    </row>
    <row r="997" spans="1:10" x14ac:dyDescent="0.3">
      <c r="A997">
        <v>995</v>
      </c>
      <c r="B997">
        <f t="shared" si="31"/>
        <v>200</v>
      </c>
      <c r="C997">
        <f t="shared" si="30"/>
        <v>1</v>
      </c>
      <c r="D997">
        <v>9026</v>
      </c>
      <c r="E997" s="1">
        <f>IF(C997=1,VLOOKUP(B997,balance!$AU:$AZ,2,FALSE),IF(C997=2,VLOOKUP(B997,balance!$AU:$AZ,3,FALSE),IF(C997=3,VLOOKUP(B997,balance!$AU:$AZ,4,FALSE),IF(C997=4,VLOOKUP(B997,balance!$AU:$AZ,5,FALSE),IF(C997=5,VLOOKUP(B997-1,balance!$AU:$AZ,6,FALSE),0)))))</f>
        <v>5000</v>
      </c>
      <c r="F997">
        <v>53</v>
      </c>
      <c r="G997">
        <f>IF(C997=1,VLOOKUP(FoxFire!B997,balance!$U:$Z,2,FALSE),IF(C997=2,VLOOKUP(B997,balance!$U:$Z,3,FALSE),IF(C997=3,VLOOKUP(B997,balance!$U:$Z,4,FALSE),IF(C997=4,VLOOKUP(B997,balance!$U:$Z,5,FALSE),IF(C997=5,VLOOKUP(B997-1,balance!$U:$Z,6,FALSE),0)))))/100</f>
        <v>2.99E-3</v>
      </c>
      <c r="H997">
        <v>2</v>
      </c>
      <c r="I997" s="1">
        <f>IF(C997=1,VLOOKUP(FoxFire!B997,balance!$AF:$AJ,2,FALSE),IF(C997=2,VLOOKUP(B997,balance!$AF:$AJ,3,FALSE),IF(C997=3,VLOOKUP(B997,balance!$AF:$AJ,4,FALSE),IF(C997=4,VLOOKUP(B997,balance!$AF:$AJ,5,FALSE),IF(C997=5,VLOOKUP(B997,balance!$AF:$AK,6,FALSE),0)))))*1000000000000</f>
        <v>2265000000000</v>
      </c>
      <c r="J997">
        <f>VLOOKUP(B997,balance!AU:BD,10,FALSE)</f>
        <v>8564000</v>
      </c>
    </row>
    <row r="998" spans="1:10" x14ac:dyDescent="0.3">
      <c r="A998">
        <v>996</v>
      </c>
      <c r="B998">
        <f t="shared" si="31"/>
        <v>200</v>
      </c>
      <c r="C998">
        <f t="shared" si="30"/>
        <v>2</v>
      </c>
      <c r="D998">
        <v>9026</v>
      </c>
      <c r="E998" s="1">
        <f>IF(C998=1,VLOOKUP(B998,balance!$AU:$AZ,2,FALSE),IF(C998=2,VLOOKUP(B998,balance!$AU:$AZ,3,FALSE),IF(C998=3,VLOOKUP(B998,balance!$AU:$AZ,4,FALSE),IF(C998=4,VLOOKUP(B998,balance!$AU:$AZ,5,FALSE),IF(C998=5,VLOOKUP(B998-1,balance!$AU:$AZ,6,FALSE),0)))))</f>
        <v>5000</v>
      </c>
      <c r="F998">
        <v>53</v>
      </c>
      <c r="G998">
        <f>IF(C998=1,VLOOKUP(FoxFire!B998,balance!$U:$Z,2,FALSE),IF(C998=2,VLOOKUP(B998,balance!$U:$Z,3,FALSE),IF(C998=3,VLOOKUP(B998,balance!$U:$Z,4,FALSE),IF(C998=4,VLOOKUP(B998,balance!$U:$Z,5,FALSE),IF(C998=5,VLOOKUP(B998-1,balance!$U:$Z,6,FALSE),0)))))/100</f>
        <v>2.99E-3</v>
      </c>
      <c r="H998">
        <v>2</v>
      </c>
      <c r="I998" s="1">
        <f>IF(C998=1,VLOOKUP(FoxFire!B998,balance!$AF:$AJ,2,FALSE),IF(C998=2,VLOOKUP(B998,balance!$AF:$AJ,3,FALSE),IF(C998=3,VLOOKUP(B998,balance!$AF:$AJ,4,FALSE),IF(C998=4,VLOOKUP(B998,balance!$AF:$AJ,5,FALSE),IF(C998=5,VLOOKUP(B998,balance!$AF:$AK,6,FALSE),0)))))*1000000000000</f>
        <v>2265000000000</v>
      </c>
      <c r="J998">
        <f>VLOOKUP(B998,balance!AU:BD,10,FALSE)</f>
        <v>8564000</v>
      </c>
    </row>
    <row r="999" spans="1:10" x14ac:dyDescent="0.3">
      <c r="A999">
        <v>997</v>
      </c>
      <c r="B999">
        <f t="shared" si="31"/>
        <v>200</v>
      </c>
      <c r="C999">
        <f t="shared" si="30"/>
        <v>3</v>
      </c>
      <c r="D999">
        <v>9026</v>
      </c>
      <c r="E999" s="1">
        <f>IF(C999=1,VLOOKUP(B999,balance!$AU:$AZ,2,FALSE),IF(C999=2,VLOOKUP(B999,balance!$AU:$AZ,3,FALSE),IF(C999=3,VLOOKUP(B999,balance!$AU:$AZ,4,FALSE),IF(C999=4,VLOOKUP(B999,balance!$AU:$AZ,5,FALSE),IF(C999=5,VLOOKUP(B999-1,balance!$AU:$AZ,6,FALSE),0)))))</f>
        <v>5000</v>
      </c>
      <c r="F999">
        <v>53</v>
      </c>
      <c r="G999">
        <f>IF(C999=1,VLOOKUP(FoxFire!B999,balance!$U:$Z,2,FALSE),IF(C999=2,VLOOKUP(B999,balance!$U:$Z,3,FALSE),IF(C999=3,VLOOKUP(B999,balance!$U:$Z,4,FALSE),IF(C999=4,VLOOKUP(B999,balance!$U:$Z,5,FALSE),IF(C999=5,VLOOKUP(B999-1,balance!$U:$Z,6,FALSE),0)))))/100</f>
        <v>2.99E-3</v>
      </c>
      <c r="H999">
        <v>2</v>
      </c>
      <c r="I999" s="1">
        <f>IF(C999=1,VLOOKUP(FoxFire!B999,balance!$AF:$AJ,2,FALSE),IF(C999=2,VLOOKUP(B999,balance!$AF:$AJ,3,FALSE),IF(C999=3,VLOOKUP(B999,balance!$AF:$AJ,4,FALSE),IF(C999=4,VLOOKUP(B999,balance!$AF:$AJ,5,FALSE),IF(C999=5,VLOOKUP(B999,balance!$AF:$AK,6,FALSE),0)))))*1000000000000</f>
        <v>2265000000000</v>
      </c>
      <c r="J999">
        <f>VLOOKUP(B999,balance!AU:BD,10,FALSE)</f>
        <v>8564000</v>
      </c>
    </row>
    <row r="1000" spans="1:10" x14ac:dyDescent="0.3">
      <c r="A1000">
        <v>998</v>
      </c>
      <c r="B1000">
        <f t="shared" si="31"/>
        <v>200</v>
      </c>
      <c r="C1000">
        <f t="shared" si="30"/>
        <v>4</v>
      </c>
      <c r="D1000">
        <v>9026</v>
      </c>
      <c r="E1000" s="1">
        <f>IF(C1000=1,VLOOKUP(B1000,balance!$AU:$AZ,2,FALSE),IF(C1000=2,VLOOKUP(B1000,balance!$AU:$AZ,3,FALSE),IF(C1000=3,VLOOKUP(B1000,balance!$AU:$AZ,4,FALSE),IF(C1000=4,VLOOKUP(B1000,balance!$AU:$AZ,5,FALSE),IF(C1000=5,VLOOKUP(B1000-1,balance!$AU:$AZ,6,FALSE),0)))))</f>
        <v>5000</v>
      </c>
      <c r="F1000">
        <v>53</v>
      </c>
      <c r="G1000">
        <f>IF(C1000=1,VLOOKUP(FoxFire!B1000,balance!$U:$Z,2,FALSE),IF(C1000=2,VLOOKUP(B1000,balance!$U:$Z,3,FALSE),IF(C1000=3,VLOOKUP(B1000,balance!$U:$Z,4,FALSE),IF(C1000=4,VLOOKUP(B1000,balance!$U:$Z,5,FALSE),IF(C1000=5,VLOOKUP(B1000-1,balance!$U:$Z,6,FALSE),0)))))/100</f>
        <v>2.99E-3</v>
      </c>
      <c r="H1000">
        <v>2</v>
      </c>
      <c r="I1000" s="1">
        <f>IF(C1000=1,VLOOKUP(FoxFire!B1000,balance!$AF:$AJ,2,FALSE),IF(C1000=2,VLOOKUP(B1000,balance!$AF:$AJ,3,FALSE),IF(C1000=3,VLOOKUP(B1000,balance!$AF:$AJ,4,FALSE),IF(C1000=4,VLOOKUP(B1000,balance!$AF:$AJ,5,FALSE),IF(C1000=5,VLOOKUP(B1000,balance!$AF:$AK,6,FALSE),0)))))*1000000000000</f>
        <v>2265000000000</v>
      </c>
      <c r="J1000">
        <f>VLOOKUP(B1000,balance!AU:BD,10,FALSE)</f>
        <v>8564000</v>
      </c>
    </row>
    <row r="1001" spans="1:10" x14ac:dyDescent="0.3">
      <c r="A1001">
        <v>999</v>
      </c>
      <c r="B1001">
        <f t="shared" si="31"/>
        <v>201</v>
      </c>
      <c r="C1001">
        <f t="shared" si="30"/>
        <v>5</v>
      </c>
      <c r="D1001">
        <v>9026</v>
      </c>
      <c r="E1001" s="1">
        <f>IF(C1001=1,VLOOKUP(B1001,balance!$AU:$AZ,2,FALSE),IF(C1001=2,VLOOKUP(B1001,balance!$AU:$AZ,3,FALSE),IF(C1001=3,VLOOKUP(B1001,balance!$AU:$AZ,4,FALSE),IF(C1001=4,VLOOKUP(B1001,balance!$AU:$AZ,5,FALSE),IF(C1001=5,VLOOKUP(B1001-1,balance!$AU:$AZ,6,FALSE),0)))))</f>
        <v>90000</v>
      </c>
      <c r="F1001">
        <v>53</v>
      </c>
      <c r="G1001">
        <f>IF(C1001=1,VLOOKUP(FoxFire!B1001,balance!$U:$Z,2,FALSE),IF(C1001=2,VLOOKUP(B1001,balance!$U:$Z,3,FALSE),IF(C1001=3,VLOOKUP(B1001,balance!$U:$Z,4,FALSE),IF(C1001=4,VLOOKUP(B1001,balance!$U:$Z,5,FALSE),IF(C1001=5,VLOOKUP(B1001-1,balance!$U:$Z,6,FALSE),0)))))/100</f>
        <v>666.56929999999988</v>
      </c>
      <c r="H1001">
        <v>2</v>
      </c>
      <c r="I1001" s="1">
        <f>IF(C1001=1,VLOOKUP(FoxFire!B1001,balance!$AF:$AJ,2,FALSE),IF(C1001=2,VLOOKUP(B1001,balance!$AF:$AJ,3,FALSE),IF(C1001=3,VLOOKUP(B1001,balance!$AF:$AJ,4,FALSE),IF(C1001=4,VLOOKUP(B1001,balance!$AF:$AJ,5,FALSE),IF(C1001=5,VLOOKUP(B1001,balance!$AF:$AK,6,FALSE),0)))))*1000000000000</f>
        <v>9120000000000</v>
      </c>
      <c r="J1001">
        <f>VLOOKUP(B1001,balance!AU:BD,10,FALSE)</f>
        <v>8690250</v>
      </c>
    </row>
    <row r="1002" spans="1:10" x14ac:dyDescent="0.3">
      <c r="A1002">
        <v>1000</v>
      </c>
      <c r="B1002">
        <f t="shared" si="31"/>
        <v>201</v>
      </c>
      <c r="C1002">
        <f t="shared" si="30"/>
        <v>1</v>
      </c>
      <c r="D1002">
        <v>9026</v>
      </c>
      <c r="E1002" s="1">
        <f>IF(C1002=1,VLOOKUP(B1002,balance!$AU:$AZ,2,FALSE),IF(C1002=2,VLOOKUP(B1002,balance!$AU:$AZ,3,FALSE),IF(C1002=3,VLOOKUP(B1002,balance!$AU:$AZ,4,FALSE),IF(C1002=4,VLOOKUP(B1002,balance!$AU:$AZ,5,FALSE),IF(C1002=5,VLOOKUP(B1002-1,balance!$AU:$AZ,6,FALSE),0)))))</f>
        <v>5000</v>
      </c>
      <c r="F1002">
        <v>53</v>
      </c>
      <c r="G1002">
        <f>IF(C1002=1,VLOOKUP(FoxFire!B1002,balance!$U:$Z,2,FALSE),IF(C1002=2,VLOOKUP(B1002,balance!$U:$Z,3,FALSE),IF(C1002=3,VLOOKUP(B1002,balance!$U:$Z,4,FALSE),IF(C1002=4,VLOOKUP(B1002,balance!$U:$Z,5,FALSE),IF(C1002=5,VLOOKUP(B1002-1,balance!$U:$Z,6,FALSE),0)))))/100</f>
        <v>3.0000000000000001E-3</v>
      </c>
      <c r="H1002">
        <v>2</v>
      </c>
      <c r="I1002" s="1">
        <f>IF(C1002=1,VLOOKUP(FoxFire!B1002,balance!$AF:$AJ,2,FALSE),IF(C1002=2,VLOOKUP(B1002,balance!$AF:$AJ,3,FALSE),IF(C1002=3,VLOOKUP(B1002,balance!$AF:$AJ,4,FALSE),IF(C1002=4,VLOOKUP(B1002,balance!$AF:$AJ,5,FALSE),IF(C1002=5,VLOOKUP(B1002,balance!$AF:$AK,6,FALSE),0)))))*1000000000000</f>
        <v>2280000000000</v>
      </c>
      <c r="J1002">
        <f>VLOOKUP(B1002,balance!AU:BD,10,FALSE)</f>
        <v>8690250</v>
      </c>
    </row>
    <row r="1003" spans="1:10" x14ac:dyDescent="0.3">
      <c r="A1003">
        <v>1001</v>
      </c>
      <c r="B1003">
        <f t="shared" si="31"/>
        <v>201</v>
      </c>
      <c r="C1003">
        <f t="shared" si="30"/>
        <v>2</v>
      </c>
      <c r="D1003">
        <v>9026</v>
      </c>
      <c r="E1003" s="1">
        <f>IF(C1003=1,VLOOKUP(B1003,balance!$AU:$AZ,2,FALSE),IF(C1003=2,VLOOKUP(B1003,balance!$AU:$AZ,3,FALSE),IF(C1003=3,VLOOKUP(B1003,balance!$AU:$AZ,4,FALSE),IF(C1003=4,VLOOKUP(B1003,balance!$AU:$AZ,5,FALSE),IF(C1003=5,VLOOKUP(B1003-1,balance!$AU:$AZ,6,FALSE),0)))))</f>
        <v>5000</v>
      </c>
      <c r="F1003">
        <v>53</v>
      </c>
      <c r="G1003">
        <f>IF(C1003=1,VLOOKUP(FoxFire!B1003,balance!$U:$Z,2,FALSE),IF(C1003=2,VLOOKUP(B1003,balance!$U:$Z,3,FALSE),IF(C1003=3,VLOOKUP(B1003,balance!$U:$Z,4,FALSE),IF(C1003=4,VLOOKUP(B1003,balance!$U:$Z,5,FALSE),IF(C1003=5,VLOOKUP(B1003-1,balance!$U:$Z,6,FALSE),0)))))/100</f>
        <v>3.0000000000000001E-3</v>
      </c>
      <c r="H1003">
        <v>2</v>
      </c>
      <c r="I1003" s="1">
        <f>IF(C1003=1,VLOOKUP(FoxFire!B1003,balance!$AF:$AJ,2,FALSE),IF(C1003=2,VLOOKUP(B1003,balance!$AF:$AJ,3,FALSE),IF(C1003=3,VLOOKUP(B1003,balance!$AF:$AJ,4,FALSE),IF(C1003=4,VLOOKUP(B1003,balance!$AF:$AJ,5,FALSE),IF(C1003=5,VLOOKUP(B1003,balance!$AF:$AK,6,FALSE),0)))))*1000000000000</f>
        <v>2280000000000</v>
      </c>
      <c r="J1003">
        <f>VLOOKUP(B1003,balance!AU:BD,10,FALSE)</f>
        <v>8690250</v>
      </c>
    </row>
    <row r="1004" spans="1:10" x14ac:dyDescent="0.3">
      <c r="A1004">
        <v>1002</v>
      </c>
      <c r="B1004">
        <f t="shared" si="31"/>
        <v>201</v>
      </c>
      <c r="C1004">
        <f t="shared" si="30"/>
        <v>3</v>
      </c>
      <c r="D1004">
        <v>9026</v>
      </c>
      <c r="E1004" s="1">
        <f>IF(C1004=1,VLOOKUP(B1004,balance!$AU:$AZ,2,FALSE),IF(C1004=2,VLOOKUP(B1004,balance!$AU:$AZ,3,FALSE),IF(C1004=3,VLOOKUP(B1004,balance!$AU:$AZ,4,FALSE),IF(C1004=4,VLOOKUP(B1004,balance!$AU:$AZ,5,FALSE),IF(C1004=5,VLOOKUP(B1004-1,balance!$AU:$AZ,6,FALSE),0)))))</f>
        <v>5000</v>
      </c>
      <c r="F1004">
        <v>53</v>
      </c>
      <c r="G1004">
        <f>IF(C1004=1,VLOOKUP(FoxFire!B1004,balance!$U:$Z,2,FALSE),IF(C1004=2,VLOOKUP(B1004,balance!$U:$Z,3,FALSE),IF(C1004=3,VLOOKUP(B1004,balance!$U:$Z,4,FALSE),IF(C1004=4,VLOOKUP(B1004,balance!$U:$Z,5,FALSE),IF(C1004=5,VLOOKUP(B1004-1,balance!$U:$Z,6,FALSE),0)))))/100</f>
        <v>3.0000000000000001E-3</v>
      </c>
      <c r="H1004">
        <v>2</v>
      </c>
      <c r="I1004" s="1">
        <f>IF(C1004=1,VLOOKUP(FoxFire!B1004,balance!$AF:$AJ,2,FALSE),IF(C1004=2,VLOOKUP(B1004,balance!$AF:$AJ,3,FALSE),IF(C1004=3,VLOOKUP(B1004,balance!$AF:$AJ,4,FALSE),IF(C1004=4,VLOOKUP(B1004,balance!$AF:$AJ,5,FALSE),IF(C1004=5,VLOOKUP(B1004,balance!$AF:$AK,6,FALSE),0)))))*1000000000000</f>
        <v>2280000000000</v>
      </c>
      <c r="J1004">
        <f>VLOOKUP(B1004,balance!AU:BD,10,FALSE)</f>
        <v>8690250</v>
      </c>
    </row>
    <row r="1005" spans="1:10" x14ac:dyDescent="0.3">
      <c r="A1005">
        <v>1003</v>
      </c>
      <c r="B1005">
        <f t="shared" si="31"/>
        <v>201</v>
      </c>
      <c r="C1005">
        <f t="shared" si="30"/>
        <v>4</v>
      </c>
      <c r="D1005">
        <v>9026</v>
      </c>
      <c r="E1005" s="1">
        <f>IF(C1005=1,VLOOKUP(B1005,balance!$AU:$AZ,2,FALSE),IF(C1005=2,VLOOKUP(B1005,balance!$AU:$AZ,3,FALSE),IF(C1005=3,VLOOKUP(B1005,balance!$AU:$AZ,4,FALSE),IF(C1005=4,VLOOKUP(B1005,balance!$AU:$AZ,5,FALSE),IF(C1005=5,VLOOKUP(B1005-1,balance!$AU:$AZ,6,FALSE),0)))))</f>
        <v>5000</v>
      </c>
      <c r="F1005">
        <v>53</v>
      </c>
      <c r="G1005">
        <f>IF(C1005=1,VLOOKUP(FoxFire!B1005,balance!$U:$Z,2,FALSE),IF(C1005=2,VLOOKUP(B1005,balance!$U:$Z,3,FALSE),IF(C1005=3,VLOOKUP(B1005,balance!$U:$Z,4,FALSE),IF(C1005=4,VLOOKUP(B1005,balance!$U:$Z,5,FALSE),IF(C1005=5,VLOOKUP(B1005-1,balance!$U:$Z,6,FALSE),0)))))/100</f>
        <v>3.0000000000000001E-3</v>
      </c>
      <c r="H1005">
        <v>2</v>
      </c>
      <c r="I1005" s="1">
        <f>IF(C1005=1,VLOOKUP(FoxFire!B1005,balance!$AF:$AJ,2,FALSE),IF(C1005=2,VLOOKUP(B1005,balance!$AF:$AJ,3,FALSE),IF(C1005=3,VLOOKUP(B1005,balance!$AF:$AJ,4,FALSE),IF(C1005=4,VLOOKUP(B1005,balance!$AF:$AJ,5,FALSE),IF(C1005=5,VLOOKUP(B1005,balance!$AF:$AK,6,FALSE),0)))))*1000000000000</f>
        <v>2280000000000</v>
      </c>
      <c r="J1005">
        <f>VLOOKUP(B1005,balance!AU:BD,10,FALSE)</f>
        <v>8690250</v>
      </c>
    </row>
    <row r="1006" spans="1:10" x14ac:dyDescent="0.3">
      <c r="A1006">
        <v>1004</v>
      </c>
      <c r="B1006">
        <f t="shared" si="31"/>
        <v>202</v>
      </c>
      <c r="C1006">
        <f t="shared" si="30"/>
        <v>5</v>
      </c>
      <c r="D1006">
        <v>9026</v>
      </c>
      <c r="E1006" s="1">
        <f>IF(C1006=1,VLOOKUP(B1006,balance!$AU:$AZ,2,FALSE),IF(C1006=2,VLOOKUP(B1006,balance!$AU:$AZ,3,FALSE),IF(C1006=3,VLOOKUP(B1006,balance!$AU:$AZ,4,FALSE),IF(C1006=4,VLOOKUP(B1006,balance!$AU:$AZ,5,FALSE),IF(C1006=5,VLOOKUP(B1006-1,balance!$AU:$AZ,6,FALSE),0)))))</f>
        <v>90000</v>
      </c>
      <c r="F1006">
        <v>53</v>
      </c>
      <c r="G1006">
        <f>IF(C1006=1,VLOOKUP(FoxFire!B1006,balance!$U:$Z,2,FALSE),IF(C1006=2,VLOOKUP(B1006,balance!$U:$Z,3,FALSE),IF(C1006=3,VLOOKUP(B1006,balance!$U:$Z,4,FALSE),IF(C1006=4,VLOOKUP(B1006,balance!$U:$Z,5,FALSE),IF(C1006=5,VLOOKUP(B1006-1,balance!$U:$Z,6,FALSE),0)))))/100</f>
        <v>675.48659999999984</v>
      </c>
      <c r="H1006">
        <v>2</v>
      </c>
      <c r="I1006" s="1">
        <f>IF(C1006=1,VLOOKUP(FoxFire!B1006,balance!$AF:$AJ,2,FALSE),IF(C1006=2,VLOOKUP(B1006,balance!$AF:$AJ,3,FALSE),IF(C1006=3,VLOOKUP(B1006,balance!$AF:$AJ,4,FALSE),IF(C1006=4,VLOOKUP(B1006,balance!$AF:$AJ,5,FALSE),IF(C1006=5,VLOOKUP(B1006,balance!$AF:$AK,6,FALSE),0)))))*1000000000000</f>
        <v>9180000000000</v>
      </c>
      <c r="J1006">
        <f>VLOOKUP(B1006,balance!AU:BD,10,FALSE)</f>
        <v>8818680</v>
      </c>
    </row>
    <row r="1007" spans="1:10" x14ac:dyDescent="0.3">
      <c r="A1007">
        <v>1005</v>
      </c>
      <c r="B1007">
        <f t="shared" si="31"/>
        <v>202</v>
      </c>
      <c r="C1007">
        <f t="shared" si="30"/>
        <v>1</v>
      </c>
      <c r="D1007">
        <v>9026</v>
      </c>
      <c r="E1007" s="1">
        <f>IF(C1007=1,VLOOKUP(B1007,balance!$AU:$AZ,2,FALSE),IF(C1007=2,VLOOKUP(B1007,balance!$AU:$AZ,3,FALSE),IF(C1007=3,VLOOKUP(B1007,balance!$AU:$AZ,4,FALSE),IF(C1007=4,VLOOKUP(B1007,balance!$AU:$AZ,5,FALSE),IF(C1007=5,VLOOKUP(B1007-1,balance!$AU:$AZ,6,FALSE),0)))))</f>
        <v>5000</v>
      </c>
      <c r="F1007">
        <v>53</v>
      </c>
      <c r="G1007">
        <f>IF(C1007=1,VLOOKUP(FoxFire!B1007,balance!$U:$Z,2,FALSE),IF(C1007=2,VLOOKUP(B1007,balance!$U:$Z,3,FALSE),IF(C1007=3,VLOOKUP(B1007,balance!$U:$Z,4,FALSE),IF(C1007=4,VLOOKUP(B1007,balance!$U:$Z,5,FALSE),IF(C1007=5,VLOOKUP(B1007-1,balance!$U:$Z,6,FALSE),0)))))/100</f>
        <v>3.0100000000000001E-3</v>
      </c>
      <c r="H1007">
        <v>2</v>
      </c>
      <c r="I1007" s="1">
        <f>IF(C1007=1,VLOOKUP(FoxFire!B1007,balance!$AF:$AJ,2,FALSE),IF(C1007=2,VLOOKUP(B1007,balance!$AF:$AJ,3,FALSE),IF(C1007=3,VLOOKUP(B1007,balance!$AF:$AJ,4,FALSE),IF(C1007=4,VLOOKUP(B1007,balance!$AF:$AJ,5,FALSE),IF(C1007=5,VLOOKUP(B1007,balance!$AF:$AK,6,FALSE),0)))))*1000000000000</f>
        <v>2295000000000</v>
      </c>
      <c r="J1007">
        <f>VLOOKUP(B1007,balance!AU:BD,10,FALSE)</f>
        <v>8818680</v>
      </c>
    </row>
    <row r="1008" spans="1:10" x14ac:dyDescent="0.3">
      <c r="A1008">
        <v>1006</v>
      </c>
      <c r="B1008">
        <f t="shared" si="31"/>
        <v>202</v>
      </c>
      <c r="C1008">
        <f t="shared" si="30"/>
        <v>2</v>
      </c>
      <c r="D1008">
        <v>9026</v>
      </c>
      <c r="E1008" s="1">
        <f>IF(C1008=1,VLOOKUP(B1008,balance!$AU:$AZ,2,FALSE),IF(C1008=2,VLOOKUP(B1008,balance!$AU:$AZ,3,FALSE),IF(C1008=3,VLOOKUP(B1008,balance!$AU:$AZ,4,FALSE),IF(C1008=4,VLOOKUP(B1008,balance!$AU:$AZ,5,FALSE),IF(C1008=5,VLOOKUP(B1008-1,balance!$AU:$AZ,6,FALSE),0)))))</f>
        <v>5000</v>
      </c>
      <c r="F1008">
        <v>53</v>
      </c>
      <c r="G1008">
        <f>IF(C1008=1,VLOOKUP(FoxFire!B1008,balance!$U:$Z,2,FALSE),IF(C1008=2,VLOOKUP(B1008,balance!$U:$Z,3,FALSE),IF(C1008=3,VLOOKUP(B1008,balance!$U:$Z,4,FALSE),IF(C1008=4,VLOOKUP(B1008,balance!$U:$Z,5,FALSE),IF(C1008=5,VLOOKUP(B1008-1,balance!$U:$Z,6,FALSE),0)))))/100</f>
        <v>3.0100000000000001E-3</v>
      </c>
      <c r="H1008">
        <v>2</v>
      </c>
      <c r="I1008" s="1">
        <f>IF(C1008=1,VLOOKUP(FoxFire!B1008,balance!$AF:$AJ,2,FALSE),IF(C1008=2,VLOOKUP(B1008,balance!$AF:$AJ,3,FALSE),IF(C1008=3,VLOOKUP(B1008,balance!$AF:$AJ,4,FALSE),IF(C1008=4,VLOOKUP(B1008,balance!$AF:$AJ,5,FALSE),IF(C1008=5,VLOOKUP(B1008,balance!$AF:$AK,6,FALSE),0)))))*1000000000000</f>
        <v>2295000000000</v>
      </c>
      <c r="J1008">
        <f>VLOOKUP(B1008,balance!AU:BD,10,FALSE)</f>
        <v>8818680</v>
      </c>
    </row>
    <row r="1009" spans="1:10" x14ac:dyDescent="0.3">
      <c r="A1009">
        <v>1007</v>
      </c>
      <c r="B1009">
        <f t="shared" si="31"/>
        <v>202</v>
      </c>
      <c r="C1009">
        <f t="shared" si="30"/>
        <v>3</v>
      </c>
      <c r="D1009">
        <v>9026</v>
      </c>
      <c r="E1009" s="1">
        <f>IF(C1009=1,VLOOKUP(B1009,balance!$AU:$AZ,2,FALSE),IF(C1009=2,VLOOKUP(B1009,balance!$AU:$AZ,3,FALSE),IF(C1009=3,VLOOKUP(B1009,balance!$AU:$AZ,4,FALSE),IF(C1009=4,VLOOKUP(B1009,balance!$AU:$AZ,5,FALSE),IF(C1009=5,VLOOKUP(B1009-1,balance!$AU:$AZ,6,FALSE),0)))))</f>
        <v>5000</v>
      </c>
      <c r="F1009">
        <v>53</v>
      </c>
      <c r="G1009">
        <f>IF(C1009=1,VLOOKUP(FoxFire!B1009,balance!$U:$Z,2,FALSE),IF(C1009=2,VLOOKUP(B1009,balance!$U:$Z,3,FALSE),IF(C1009=3,VLOOKUP(B1009,balance!$U:$Z,4,FALSE),IF(C1009=4,VLOOKUP(B1009,balance!$U:$Z,5,FALSE),IF(C1009=5,VLOOKUP(B1009-1,balance!$U:$Z,6,FALSE),0)))))/100</f>
        <v>3.0100000000000001E-3</v>
      </c>
      <c r="H1009">
        <v>2</v>
      </c>
      <c r="I1009" s="1">
        <f>IF(C1009=1,VLOOKUP(FoxFire!B1009,balance!$AF:$AJ,2,FALSE),IF(C1009=2,VLOOKUP(B1009,balance!$AF:$AJ,3,FALSE),IF(C1009=3,VLOOKUP(B1009,balance!$AF:$AJ,4,FALSE),IF(C1009=4,VLOOKUP(B1009,balance!$AF:$AJ,5,FALSE),IF(C1009=5,VLOOKUP(B1009,balance!$AF:$AK,6,FALSE),0)))))*1000000000000</f>
        <v>2295000000000</v>
      </c>
      <c r="J1009">
        <f>VLOOKUP(B1009,balance!AU:BD,10,FALSE)</f>
        <v>8818680</v>
      </c>
    </row>
    <row r="1010" spans="1:10" x14ac:dyDescent="0.3">
      <c r="A1010">
        <v>1008</v>
      </c>
      <c r="B1010">
        <f t="shared" si="31"/>
        <v>202</v>
      </c>
      <c r="C1010">
        <f t="shared" si="30"/>
        <v>4</v>
      </c>
      <c r="D1010">
        <v>9026</v>
      </c>
      <c r="E1010" s="1">
        <f>IF(C1010=1,VLOOKUP(B1010,balance!$AU:$AZ,2,FALSE),IF(C1010=2,VLOOKUP(B1010,balance!$AU:$AZ,3,FALSE),IF(C1010=3,VLOOKUP(B1010,balance!$AU:$AZ,4,FALSE),IF(C1010=4,VLOOKUP(B1010,balance!$AU:$AZ,5,FALSE),IF(C1010=5,VLOOKUP(B1010-1,balance!$AU:$AZ,6,FALSE),0)))))</f>
        <v>5000</v>
      </c>
      <c r="F1010">
        <v>53</v>
      </c>
      <c r="G1010">
        <f>IF(C1010=1,VLOOKUP(FoxFire!B1010,balance!$U:$Z,2,FALSE),IF(C1010=2,VLOOKUP(B1010,balance!$U:$Z,3,FALSE),IF(C1010=3,VLOOKUP(B1010,balance!$U:$Z,4,FALSE),IF(C1010=4,VLOOKUP(B1010,balance!$U:$Z,5,FALSE),IF(C1010=5,VLOOKUP(B1010-1,balance!$U:$Z,6,FALSE),0)))))/100</f>
        <v>3.0100000000000001E-3</v>
      </c>
      <c r="H1010">
        <v>2</v>
      </c>
      <c r="I1010" s="1">
        <f>IF(C1010=1,VLOOKUP(FoxFire!B1010,balance!$AF:$AJ,2,FALSE),IF(C1010=2,VLOOKUP(B1010,balance!$AF:$AJ,3,FALSE),IF(C1010=3,VLOOKUP(B1010,balance!$AF:$AJ,4,FALSE),IF(C1010=4,VLOOKUP(B1010,balance!$AF:$AJ,5,FALSE),IF(C1010=5,VLOOKUP(B1010,balance!$AF:$AK,6,FALSE),0)))))*1000000000000</f>
        <v>2295000000000</v>
      </c>
      <c r="J1010">
        <f>VLOOKUP(B1010,balance!AU:BD,10,FALSE)</f>
        <v>8818680</v>
      </c>
    </row>
    <row r="1011" spans="1:10" x14ac:dyDescent="0.3">
      <c r="A1011">
        <v>1009</v>
      </c>
      <c r="B1011">
        <f t="shared" si="31"/>
        <v>203</v>
      </c>
      <c r="C1011">
        <f t="shared" si="30"/>
        <v>5</v>
      </c>
      <c r="D1011">
        <v>9026</v>
      </c>
      <c r="E1011" s="1">
        <f>IF(C1011=1,VLOOKUP(B1011,balance!$AU:$AZ,2,FALSE),IF(C1011=2,VLOOKUP(B1011,balance!$AU:$AZ,3,FALSE),IF(C1011=3,VLOOKUP(B1011,balance!$AU:$AZ,4,FALSE),IF(C1011=4,VLOOKUP(B1011,balance!$AU:$AZ,5,FALSE),IF(C1011=5,VLOOKUP(B1011-1,balance!$AU:$AZ,6,FALSE),0)))))</f>
        <v>90000</v>
      </c>
      <c r="F1011">
        <v>53</v>
      </c>
      <c r="G1011">
        <f>IF(C1011=1,VLOOKUP(FoxFire!B1011,balance!$U:$Z,2,FALSE),IF(C1011=2,VLOOKUP(B1011,balance!$U:$Z,3,FALSE),IF(C1011=3,VLOOKUP(B1011,balance!$U:$Z,4,FALSE),IF(C1011=4,VLOOKUP(B1011,balance!$U:$Z,5,FALSE),IF(C1011=5,VLOOKUP(B1011-1,balance!$U:$Z,6,FALSE),0)))))/100</f>
        <v>684.51559999999995</v>
      </c>
      <c r="H1011">
        <v>2</v>
      </c>
      <c r="I1011" s="1">
        <f>IF(C1011=1,VLOOKUP(FoxFire!B1011,balance!$AF:$AJ,2,FALSE),IF(C1011=2,VLOOKUP(B1011,balance!$AF:$AJ,3,FALSE),IF(C1011=3,VLOOKUP(B1011,balance!$AF:$AJ,4,FALSE),IF(C1011=4,VLOOKUP(B1011,balance!$AF:$AJ,5,FALSE),IF(C1011=5,VLOOKUP(B1011,balance!$AF:$AK,6,FALSE),0)))))*1000000000000</f>
        <v>9240000000000</v>
      </c>
      <c r="J1011">
        <f>VLOOKUP(B1011,balance!AU:BD,10,FALSE)</f>
        <v>8949300</v>
      </c>
    </row>
    <row r="1012" spans="1:10" x14ac:dyDescent="0.3">
      <c r="A1012">
        <v>1010</v>
      </c>
      <c r="B1012">
        <f t="shared" si="31"/>
        <v>203</v>
      </c>
      <c r="C1012">
        <f t="shared" si="30"/>
        <v>1</v>
      </c>
      <c r="D1012">
        <v>9026</v>
      </c>
      <c r="E1012" s="1">
        <f>IF(C1012=1,VLOOKUP(B1012,balance!$AU:$AZ,2,FALSE),IF(C1012=2,VLOOKUP(B1012,balance!$AU:$AZ,3,FALSE),IF(C1012=3,VLOOKUP(B1012,balance!$AU:$AZ,4,FALSE),IF(C1012=4,VLOOKUP(B1012,balance!$AU:$AZ,5,FALSE),IF(C1012=5,VLOOKUP(B1012-1,balance!$AU:$AZ,6,FALSE),0)))))</f>
        <v>5000</v>
      </c>
      <c r="F1012">
        <v>53</v>
      </c>
      <c r="G1012">
        <f>IF(C1012=1,VLOOKUP(FoxFire!B1012,balance!$U:$Z,2,FALSE),IF(C1012=2,VLOOKUP(B1012,balance!$U:$Z,3,FALSE),IF(C1012=3,VLOOKUP(B1012,balance!$U:$Z,4,FALSE),IF(C1012=4,VLOOKUP(B1012,balance!$U:$Z,5,FALSE),IF(C1012=5,VLOOKUP(B1012-1,balance!$U:$Z,6,FALSE),0)))))/100</f>
        <v>3.0200000000000001E-3</v>
      </c>
      <c r="H1012">
        <v>2</v>
      </c>
      <c r="I1012" s="1">
        <f>IF(C1012=1,VLOOKUP(FoxFire!B1012,balance!$AF:$AJ,2,FALSE),IF(C1012=2,VLOOKUP(B1012,balance!$AF:$AJ,3,FALSE),IF(C1012=3,VLOOKUP(B1012,balance!$AF:$AJ,4,FALSE),IF(C1012=4,VLOOKUP(B1012,balance!$AF:$AJ,5,FALSE),IF(C1012=5,VLOOKUP(B1012,balance!$AF:$AK,6,FALSE),0)))))*1000000000000</f>
        <v>2310000000000</v>
      </c>
      <c r="J1012">
        <f>VLOOKUP(B1012,balance!AU:BD,10,FALSE)</f>
        <v>8949300</v>
      </c>
    </row>
    <row r="1013" spans="1:10" x14ac:dyDescent="0.3">
      <c r="A1013">
        <v>1011</v>
      </c>
      <c r="B1013">
        <f t="shared" si="31"/>
        <v>203</v>
      </c>
      <c r="C1013">
        <f t="shared" si="30"/>
        <v>2</v>
      </c>
      <c r="D1013">
        <v>9026</v>
      </c>
      <c r="E1013" s="1">
        <f>IF(C1013=1,VLOOKUP(B1013,balance!$AU:$AZ,2,FALSE),IF(C1013=2,VLOOKUP(B1013,balance!$AU:$AZ,3,FALSE),IF(C1013=3,VLOOKUP(B1013,balance!$AU:$AZ,4,FALSE),IF(C1013=4,VLOOKUP(B1013,balance!$AU:$AZ,5,FALSE),IF(C1013=5,VLOOKUP(B1013-1,balance!$AU:$AZ,6,FALSE),0)))))</f>
        <v>5000</v>
      </c>
      <c r="F1013">
        <v>53</v>
      </c>
      <c r="G1013">
        <f>IF(C1013=1,VLOOKUP(FoxFire!B1013,balance!$U:$Z,2,FALSE),IF(C1013=2,VLOOKUP(B1013,balance!$U:$Z,3,FALSE),IF(C1013=3,VLOOKUP(B1013,balance!$U:$Z,4,FALSE),IF(C1013=4,VLOOKUP(B1013,balance!$U:$Z,5,FALSE),IF(C1013=5,VLOOKUP(B1013-1,balance!$U:$Z,6,FALSE),0)))))/100</f>
        <v>3.0200000000000001E-3</v>
      </c>
      <c r="H1013">
        <v>2</v>
      </c>
      <c r="I1013" s="1">
        <f>IF(C1013=1,VLOOKUP(FoxFire!B1013,balance!$AF:$AJ,2,FALSE),IF(C1013=2,VLOOKUP(B1013,balance!$AF:$AJ,3,FALSE),IF(C1013=3,VLOOKUP(B1013,balance!$AF:$AJ,4,FALSE),IF(C1013=4,VLOOKUP(B1013,balance!$AF:$AJ,5,FALSE),IF(C1013=5,VLOOKUP(B1013,balance!$AF:$AK,6,FALSE),0)))))*1000000000000</f>
        <v>2310000000000</v>
      </c>
      <c r="J1013">
        <f>VLOOKUP(B1013,balance!AU:BD,10,FALSE)</f>
        <v>8949300</v>
      </c>
    </row>
    <row r="1014" spans="1:10" x14ac:dyDescent="0.3">
      <c r="A1014">
        <v>1012</v>
      </c>
      <c r="B1014">
        <f t="shared" si="31"/>
        <v>203</v>
      </c>
      <c r="C1014">
        <f t="shared" si="30"/>
        <v>3</v>
      </c>
      <c r="D1014">
        <v>9026</v>
      </c>
      <c r="E1014" s="1">
        <f>IF(C1014=1,VLOOKUP(B1014,balance!$AU:$AZ,2,FALSE),IF(C1014=2,VLOOKUP(B1014,balance!$AU:$AZ,3,FALSE),IF(C1014=3,VLOOKUP(B1014,balance!$AU:$AZ,4,FALSE),IF(C1014=4,VLOOKUP(B1014,balance!$AU:$AZ,5,FALSE),IF(C1014=5,VLOOKUP(B1014-1,balance!$AU:$AZ,6,FALSE),0)))))</f>
        <v>5000</v>
      </c>
      <c r="F1014">
        <v>53</v>
      </c>
      <c r="G1014">
        <f>IF(C1014=1,VLOOKUP(FoxFire!B1014,balance!$U:$Z,2,FALSE),IF(C1014=2,VLOOKUP(B1014,balance!$U:$Z,3,FALSE),IF(C1014=3,VLOOKUP(B1014,balance!$U:$Z,4,FALSE),IF(C1014=4,VLOOKUP(B1014,balance!$U:$Z,5,FALSE),IF(C1014=5,VLOOKUP(B1014-1,balance!$U:$Z,6,FALSE),0)))))/100</f>
        <v>3.0200000000000001E-3</v>
      </c>
      <c r="H1014">
        <v>2</v>
      </c>
      <c r="I1014" s="1">
        <f>IF(C1014=1,VLOOKUP(FoxFire!B1014,balance!$AF:$AJ,2,FALSE),IF(C1014=2,VLOOKUP(B1014,balance!$AF:$AJ,3,FALSE),IF(C1014=3,VLOOKUP(B1014,balance!$AF:$AJ,4,FALSE),IF(C1014=4,VLOOKUP(B1014,balance!$AF:$AJ,5,FALSE),IF(C1014=5,VLOOKUP(B1014,balance!$AF:$AK,6,FALSE),0)))))*1000000000000</f>
        <v>2310000000000</v>
      </c>
      <c r="J1014">
        <f>VLOOKUP(B1014,balance!AU:BD,10,FALSE)</f>
        <v>8949300</v>
      </c>
    </row>
    <row r="1015" spans="1:10" x14ac:dyDescent="0.3">
      <c r="A1015">
        <v>1013</v>
      </c>
      <c r="B1015">
        <f t="shared" si="31"/>
        <v>203</v>
      </c>
      <c r="C1015">
        <f t="shared" si="30"/>
        <v>4</v>
      </c>
      <c r="D1015">
        <v>9026</v>
      </c>
      <c r="E1015" s="1">
        <f>IF(C1015=1,VLOOKUP(B1015,balance!$AU:$AZ,2,FALSE),IF(C1015=2,VLOOKUP(B1015,balance!$AU:$AZ,3,FALSE),IF(C1015=3,VLOOKUP(B1015,balance!$AU:$AZ,4,FALSE),IF(C1015=4,VLOOKUP(B1015,balance!$AU:$AZ,5,FALSE),IF(C1015=5,VLOOKUP(B1015-1,balance!$AU:$AZ,6,FALSE),0)))))</f>
        <v>5000</v>
      </c>
      <c r="F1015">
        <v>53</v>
      </c>
      <c r="G1015">
        <f>IF(C1015=1,VLOOKUP(FoxFire!B1015,balance!$U:$Z,2,FALSE),IF(C1015=2,VLOOKUP(B1015,balance!$U:$Z,3,FALSE),IF(C1015=3,VLOOKUP(B1015,balance!$U:$Z,4,FALSE),IF(C1015=4,VLOOKUP(B1015,balance!$U:$Z,5,FALSE),IF(C1015=5,VLOOKUP(B1015-1,balance!$U:$Z,6,FALSE),0)))))/100</f>
        <v>3.0200000000000001E-3</v>
      </c>
      <c r="H1015">
        <v>2</v>
      </c>
      <c r="I1015" s="1">
        <f>IF(C1015=1,VLOOKUP(FoxFire!B1015,balance!$AF:$AJ,2,FALSE),IF(C1015=2,VLOOKUP(B1015,balance!$AF:$AJ,3,FALSE),IF(C1015=3,VLOOKUP(B1015,balance!$AF:$AJ,4,FALSE),IF(C1015=4,VLOOKUP(B1015,balance!$AF:$AJ,5,FALSE),IF(C1015=5,VLOOKUP(B1015,balance!$AF:$AK,6,FALSE),0)))))*1000000000000</f>
        <v>2310000000000</v>
      </c>
      <c r="J1015">
        <f>VLOOKUP(B1015,balance!AU:BD,10,FALSE)</f>
        <v>8949300</v>
      </c>
    </row>
    <row r="1016" spans="1:10" x14ac:dyDescent="0.3">
      <c r="A1016">
        <v>1014</v>
      </c>
      <c r="B1016">
        <f t="shared" si="31"/>
        <v>204</v>
      </c>
      <c r="C1016">
        <f t="shared" si="30"/>
        <v>5</v>
      </c>
      <c r="D1016">
        <v>9026</v>
      </c>
      <c r="E1016" s="1">
        <f>IF(C1016=1,VLOOKUP(B1016,balance!$AU:$AZ,2,FALSE),IF(C1016=2,VLOOKUP(B1016,balance!$AU:$AZ,3,FALSE),IF(C1016=3,VLOOKUP(B1016,balance!$AU:$AZ,4,FALSE),IF(C1016=4,VLOOKUP(B1016,balance!$AU:$AZ,5,FALSE),IF(C1016=5,VLOOKUP(B1016-1,balance!$AU:$AZ,6,FALSE),0)))))</f>
        <v>90000</v>
      </c>
      <c r="F1016">
        <v>53</v>
      </c>
      <c r="G1016">
        <f>IF(C1016=1,VLOOKUP(FoxFire!B1016,balance!$U:$Z,2,FALSE),IF(C1016=2,VLOOKUP(B1016,balance!$U:$Z,3,FALSE),IF(C1016=3,VLOOKUP(B1016,balance!$U:$Z,4,FALSE),IF(C1016=4,VLOOKUP(B1016,balance!$U:$Z,5,FALSE),IF(C1016=5,VLOOKUP(B1016-1,balance!$U:$Z,6,FALSE),0)))))/100</f>
        <v>693.6576</v>
      </c>
      <c r="H1016">
        <v>2</v>
      </c>
      <c r="I1016" s="1">
        <f>IF(C1016=1,VLOOKUP(FoxFire!B1016,balance!$AF:$AJ,2,FALSE),IF(C1016=2,VLOOKUP(B1016,balance!$AF:$AJ,3,FALSE),IF(C1016=3,VLOOKUP(B1016,balance!$AF:$AJ,4,FALSE),IF(C1016=4,VLOOKUP(B1016,balance!$AF:$AJ,5,FALSE),IF(C1016=5,VLOOKUP(B1016,balance!$AF:$AK,6,FALSE),0)))))*1000000000000</f>
        <v>9300000000000</v>
      </c>
      <c r="J1016">
        <f>VLOOKUP(B1016,balance!AU:BD,10,FALSE)</f>
        <v>9082120</v>
      </c>
    </row>
    <row r="1017" spans="1:10" x14ac:dyDescent="0.3">
      <c r="A1017">
        <v>1015</v>
      </c>
      <c r="B1017">
        <f t="shared" si="31"/>
        <v>204</v>
      </c>
      <c r="C1017">
        <f t="shared" si="30"/>
        <v>1</v>
      </c>
      <c r="D1017">
        <v>9026</v>
      </c>
      <c r="E1017" s="1">
        <f>IF(C1017=1,VLOOKUP(B1017,balance!$AU:$AZ,2,FALSE),IF(C1017=2,VLOOKUP(B1017,balance!$AU:$AZ,3,FALSE),IF(C1017=3,VLOOKUP(B1017,balance!$AU:$AZ,4,FALSE),IF(C1017=4,VLOOKUP(B1017,balance!$AU:$AZ,5,FALSE),IF(C1017=5,VLOOKUP(B1017-1,balance!$AU:$AZ,6,FALSE),0)))))</f>
        <v>5000</v>
      </c>
      <c r="F1017">
        <v>53</v>
      </c>
      <c r="G1017">
        <f>IF(C1017=1,VLOOKUP(FoxFire!B1017,balance!$U:$Z,2,FALSE),IF(C1017=2,VLOOKUP(B1017,balance!$U:$Z,3,FALSE),IF(C1017=3,VLOOKUP(B1017,balance!$U:$Z,4,FALSE),IF(C1017=4,VLOOKUP(B1017,balance!$U:$Z,5,FALSE),IF(C1017=5,VLOOKUP(B1017-1,balance!$U:$Z,6,FALSE),0)))))/100</f>
        <v>3.0299999999999997E-3</v>
      </c>
      <c r="H1017">
        <v>2</v>
      </c>
      <c r="I1017" s="1">
        <f>IF(C1017=1,VLOOKUP(FoxFire!B1017,balance!$AF:$AJ,2,FALSE),IF(C1017=2,VLOOKUP(B1017,balance!$AF:$AJ,3,FALSE),IF(C1017=3,VLOOKUP(B1017,balance!$AF:$AJ,4,FALSE),IF(C1017=4,VLOOKUP(B1017,balance!$AF:$AJ,5,FALSE),IF(C1017=5,VLOOKUP(B1017,balance!$AF:$AK,6,FALSE),0)))))*1000000000000</f>
        <v>2325000000000</v>
      </c>
      <c r="J1017">
        <f>VLOOKUP(B1017,balance!AU:BD,10,FALSE)</f>
        <v>9082120</v>
      </c>
    </row>
    <row r="1018" spans="1:10" x14ac:dyDescent="0.3">
      <c r="A1018">
        <v>1016</v>
      </c>
      <c r="B1018">
        <f t="shared" si="31"/>
        <v>204</v>
      </c>
      <c r="C1018">
        <f t="shared" si="30"/>
        <v>2</v>
      </c>
      <c r="D1018">
        <v>9026</v>
      </c>
      <c r="E1018" s="1">
        <f>IF(C1018=1,VLOOKUP(B1018,balance!$AU:$AZ,2,FALSE),IF(C1018=2,VLOOKUP(B1018,balance!$AU:$AZ,3,FALSE),IF(C1018=3,VLOOKUP(B1018,balance!$AU:$AZ,4,FALSE),IF(C1018=4,VLOOKUP(B1018,balance!$AU:$AZ,5,FALSE),IF(C1018=5,VLOOKUP(B1018-1,balance!$AU:$AZ,6,FALSE),0)))))</f>
        <v>5000</v>
      </c>
      <c r="F1018">
        <v>53</v>
      </c>
      <c r="G1018">
        <f>IF(C1018=1,VLOOKUP(FoxFire!B1018,balance!$U:$Z,2,FALSE),IF(C1018=2,VLOOKUP(B1018,balance!$U:$Z,3,FALSE),IF(C1018=3,VLOOKUP(B1018,balance!$U:$Z,4,FALSE),IF(C1018=4,VLOOKUP(B1018,balance!$U:$Z,5,FALSE),IF(C1018=5,VLOOKUP(B1018-1,balance!$U:$Z,6,FALSE),0)))))/100</f>
        <v>3.0299999999999997E-3</v>
      </c>
      <c r="H1018">
        <v>2</v>
      </c>
      <c r="I1018" s="1">
        <f>IF(C1018=1,VLOOKUP(FoxFire!B1018,balance!$AF:$AJ,2,FALSE),IF(C1018=2,VLOOKUP(B1018,balance!$AF:$AJ,3,FALSE),IF(C1018=3,VLOOKUP(B1018,balance!$AF:$AJ,4,FALSE),IF(C1018=4,VLOOKUP(B1018,balance!$AF:$AJ,5,FALSE),IF(C1018=5,VLOOKUP(B1018,balance!$AF:$AK,6,FALSE),0)))))*1000000000000</f>
        <v>2325000000000</v>
      </c>
      <c r="J1018">
        <f>VLOOKUP(B1018,balance!AU:BD,10,FALSE)</f>
        <v>9082120</v>
      </c>
    </row>
    <row r="1019" spans="1:10" x14ac:dyDescent="0.3">
      <c r="A1019">
        <v>1017</v>
      </c>
      <c r="B1019">
        <f t="shared" si="31"/>
        <v>204</v>
      </c>
      <c r="C1019">
        <f t="shared" si="30"/>
        <v>3</v>
      </c>
      <c r="D1019">
        <v>9026</v>
      </c>
      <c r="E1019" s="1">
        <f>IF(C1019=1,VLOOKUP(B1019,balance!$AU:$AZ,2,FALSE),IF(C1019=2,VLOOKUP(B1019,balance!$AU:$AZ,3,FALSE),IF(C1019=3,VLOOKUP(B1019,balance!$AU:$AZ,4,FALSE),IF(C1019=4,VLOOKUP(B1019,balance!$AU:$AZ,5,FALSE),IF(C1019=5,VLOOKUP(B1019-1,balance!$AU:$AZ,6,FALSE),0)))))</f>
        <v>5000</v>
      </c>
      <c r="F1019">
        <v>53</v>
      </c>
      <c r="G1019">
        <f>IF(C1019=1,VLOOKUP(FoxFire!B1019,balance!$U:$Z,2,FALSE),IF(C1019=2,VLOOKUP(B1019,balance!$U:$Z,3,FALSE),IF(C1019=3,VLOOKUP(B1019,balance!$U:$Z,4,FALSE),IF(C1019=4,VLOOKUP(B1019,balance!$U:$Z,5,FALSE),IF(C1019=5,VLOOKUP(B1019-1,balance!$U:$Z,6,FALSE),0)))))/100</f>
        <v>3.0299999999999997E-3</v>
      </c>
      <c r="H1019">
        <v>2</v>
      </c>
      <c r="I1019" s="1">
        <f>IF(C1019=1,VLOOKUP(FoxFire!B1019,balance!$AF:$AJ,2,FALSE),IF(C1019=2,VLOOKUP(B1019,balance!$AF:$AJ,3,FALSE),IF(C1019=3,VLOOKUP(B1019,balance!$AF:$AJ,4,FALSE),IF(C1019=4,VLOOKUP(B1019,balance!$AF:$AJ,5,FALSE),IF(C1019=5,VLOOKUP(B1019,balance!$AF:$AK,6,FALSE),0)))))*1000000000000</f>
        <v>2325000000000</v>
      </c>
      <c r="J1019">
        <f>VLOOKUP(B1019,balance!AU:BD,10,FALSE)</f>
        <v>9082120</v>
      </c>
    </row>
    <row r="1020" spans="1:10" x14ac:dyDescent="0.3">
      <c r="A1020">
        <v>1018</v>
      </c>
      <c r="B1020">
        <f t="shared" si="31"/>
        <v>204</v>
      </c>
      <c r="C1020">
        <f t="shared" si="30"/>
        <v>4</v>
      </c>
      <c r="D1020">
        <v>9026</v>
      </c>
      <c r="E1020" s="1">
        <f>IF(C1020=1,VLOOKUP(B1020,balance!$AU:$AZ,2,FALSE),IF(C1020=2,VLOOKUP(B1020,balance!$AU:$AZ,3,FALSE),IF(C1020=3,VLOOKUP(B1020,balance!$AU:$AZ,4,FALSE),IF(C1020=4,VLOOKUP(B1020,balance!$AU:$AZ,5,FALSE),IF(C1020=5,VLOOKUP(B1020-1,balance!$AU:$AZ,6,FALSE),0)))))</f>
        <v>5000</v>
      </c>
      <c r="F1020">
        <v>53</v>
      </c>
      <c r="G1020">
        <f>IF(C1020=1,VLOOKUP(FoxFire!B1020,balance!$U:$Z,2,FALSE),IF(C1020=2,VLOOKUP(B1020,balance!$U:$Z,3,FALSE),IF(C1020=3,VLOOKUP(B1020,balance!$U:$Z,4,FALSE),IF(C1020=4,VLOOKUP(B1020,balance!$U:$Z,5,FALSE),IF(C1020=5,VLOOKUP(B1020-1,balance!$U:$Z,6,FALSE),0)))))/100</f>
        <v>3.0299999999999997E-3</v>
      </c>
      <c r="H1020">
        <v>2</v>
      </c>
      <c r="I1020" s="1">
        <f>IF(C1020=1,VLOOKUP(FoxFire!B1020,balance!$AF:$AJ,2,FALSE),IF(C1020=2,VLOOKUP(B1020,balance!$AF:$AJ,3,FALSE),IF(C1020=3,VLOOKUP(B1020,balance!$AF:$AJ,4,FALSE),IF(C1020=4,VLOOKUP(B1020,balance!$AF:$AJ,5,FALSE),IF(C1020=5,VLOOKUP(B1020,balance!$AF:$AK,6,FALSE),0)))))*1000000000000</f>
        <v>2325000000000</v>
      </c>
      <c r="J1020">
        <f>VLOOKUP(B1020,balance!AU:BD,10,FALSE)</f>
        <v>9082120</v>
      </c>
    </row>
    <row r="1021" spans="1:10" x14ac:dyDescent="0.3">
      <c r="A1021">
        <v>1019</v>
      </c>
      <c r="B1021">
        <f t="shared" si="31"/>
        <v>205</v>
      </c>
      <c r="C1021">
        <f t="shared" si="30"/>
        <v>5</v>
      </c>
      <c r="D1021">
        <v>9026</v>
      </c>
      <c r="E1021" s="1">
        <f>IF(C1021=1,VLOOKUP(B1021,balance!$AU:$AZ,2,FALSE),IF(C1021=2,VLOOKUP(B1021,balance!$AU:$AZ,3,FALSE),IF(C1021=3,VLOOKUP(B1021,balance!$AU:$AZ,4,FALSE),IF(C1021=4,VLOOKUP(B1021,balance!$AU:$AZ,5,FALSE),IF(C1021=5,VLOOKUP(B1021-1,balance!$AU:$AZ,6,FALSE),0)))))</f>
        <v>90000</v>
      </c>
      <c r="F1021">
        <v>53</v>
      </c>
      <c r="G1021">
        <f>IF(C1021=1,VLOOKUP(FoxFire!B1021,balance!$U:$Z,2,FALSE),IF(C1021=2,VLOOKUP(B1021,balance!$U:$Z,3,FALSE),IF(C1021=3,VLOOKUP(B1021,balance!$U:$Z,4,FALSE),IF(C1021=4,VLOOKUP(B1021,balance!$U:$Z,5,FALSE),IF(C1021=5,VLOOKUP(B1021-1,balance!$U:$Z,6,FALSE),0)))))/100</f>
        <v>702.91409999999985</v>
      </c>
      <c r="H1021">
        <v>2</v>
      </c>
      <c r="I1021" s="1">
        <f>IF(C1021=1,VLOOKUP(FoxFire!B1021,balance!$AF:$AJ,2,FALSE),IF(C1021=2,VLOOKUP(B1021,balance!$AF:$AJ,3,FALSE),IF(C1021=3,VLOOKUP(B1021,balance!$AF:$AJ,4,FALSE),IF(C1021=4,VLOOKUP(B1021,balance!$AF:$AJ,5,FALSE),IF(C1021=5,VLOOKUP(B1021,balance!$AF:$AK,6,FALSE),0)))))*1000000000000</f>
        <v>9360000000000</v>
      </c>
      <c r="J1021">
        <f>VLOOKUP(B1021,balance!AU:BD,10,FALSE)</f>
        <v>9213150</v>
      </c>
    </row>
    <row r="1022" spans="1:10" x14ac:dyDescent="0.3">
      <c r="A1022">
        <v>1020</v>
      </c>
      <c r="B1022">
        <f t="shared" si="31"/>
        <v>205</v>
      </c>
      <c r="C1022">
        <f t="shared" si="30"/>
        <v>1</v>
      </c>
      <c r="D1022">
        <v>9026</v>
      </c>
      <c r="E1022" s="1">
        <f>IF(C1022=1,VLOOKUP(B1022,balance!$AU:$AZ,2,FALSE),IF(C1022=2,VLOOKUP(B1022,balance!$AU:$AZ,3,FALSE),IF(C1022=3,VLOOKUP(B1022,balance!$AU:$AZ,4,FALSE),IF(C1022=4,VLOOKUP(B1022,balance!$AU:$AZ,5,FALSE),IF(C1022=5,VLOOKUP(B1022-1,balance!$AU:$AZ,6,FALSE),0)))))</f>
        <v>5000</v>
      </c>
      <c r="F1022">
        <v>53</v>
      </c>
      <c r="G1022">
        <f>IF(C1022=1,VLOOKUP(FoxFire!B1022,balance!$U:$Z,2,FALSE),IF(C1022=2,VLOOKUP(B1022,balance!$U:$Z,3,FALSE),IF(C1022=3,VLOOKUP(B1022,balance!$U:$Z,4,FALSE),IF(C1022=4,VLOOKUP(B1022,balance!$U:$Z,5,FALSE),IF(C1022=5,VLOOKUP(B1022-1,balance!$U:$Z,6,FALSE),0)))))/100</f>
        <v>3.0399999999999997E-3</v>
      </c>
      <c r="H1022">
        <v>2</v>
      </c>
      <c r="I1022" s="1">
        <f>IF(C1022=1,VLOOKUP(FoxFire!B1022,balance!$AF:$AJ,2,FALSE),IF(C1022=2,VLOOKUP(B1022,balance!$AF:$AJ,3,FALSE),IF(C1022=3,VLOOKUP(B1022,balance!$AF:$AJ,4,FALSE),IF(C1022=4,VLOOKUP(B1022,balance!$AF:$AJ,5,FALSE),IF(C1022=5,VLOOKUP(B1022,balance!$AF:$AK,6,FALSE),0)))))*1000000000000</f>
        <v>2340000000000</v>
      </c>
      <c r="J1022">
        <f>VLOOKUP(B1022,balance!AU:BD,10,FALSE)</f>
        <v>9213150</v>
      </c>
    </row>
    <row r="1023" spans="1:10" x14ac:dyDescent="0.3">
      <c r="A1023">
        <v>1021</v>
      </c>
      <c r="B1023">
        <f t="shared" si="31"/>
        <v>205</v>
      </c>
      <c r="C1023">
        <f t="shared" si="30"/>
        <v>2</v>
      </c>
      <c r="D1023">
        <v>9026</v>
      </c>
      <c r="E1023" s="1">
        <f>IF(C1023=1,VLOOKUP(B1023,balance!$AU:$AZ,2,FALSE),IF(C1023=2,VLOOKUP(B1023,balance!$AU:$AZ,3,FALSE),IF(C1023=3,VLOOKUP(B1023,balance!$AU:$AZ,4,FALSE),IF(C1023=4,VLOOKUP(B1023,balance!$AU:$AZ,5,FALSE),IF(C1023=5,VLOOKUP(B1023-1,balance!$AU:$AZ,6,FALSE),0)))))</f>
        <v>5000</v>
      </c>
      <c r="F1023">
        <v>53</v>
      </c>
      <c r="G1023">
        <f>IF(C1023=1,VLOOKUP(FoxFire!B1023,balance!$U:$Z,2,FALSE),IF(C1023=2,VLOOKUP(B1023,balance!$U:$Z,3,FALSE),IF(C1023=3,VLOOKUP(B1023,balance!$U:$Z,4,FALSE),IF(C1023=4,VLOOKUP(B1023,balance!$U:$Z,5,FALSE),IF(C1023=5,VLOOKUP(B1023-1,balance!$U:$Z,6,FALSE),0)))))/100</f>
        <v>3.0399999999999997E-3</v>
      </c>
      <c r="H1023">
        <v>2</v>
      </c>
      <c r="I1023" s="1">
        <f>IF(C1023=1,VLOOKUP(FoxFire!B1023,balance!$AF:$AJ,2,FALSE),IF(C1023=2,VLOOKUP(B1023,balance!$AF:$AJ,3,FALSE),IF(C1023=3,VLOOKUP(B1023,balance!$AF:$AJ,4,FALSE),IF(C1023=4,VLOOKUP(B1023,balance!$AF:$AJ,5,FALSE),IF(C1023=5,VLOOKUP(B1023,balance!$AF:$AK,6,FALSE),0)))))*1000000000000</f>
        <v>2340000000000</v>
      </c>
      <c r="J1023">
        <f>VLOOKUP(B1023,balance!AU:BD,10,FALSE)</f>
        <v>9213150</v>
      </c>
    </row>
    <row r="1024" spans="1:10" x14ac:dyDescent="0.3">
      <c r="A1024">
        <v>1022</v>
      </c>
      <c r="B1024">
        <f t="shared" si="31"/>
        <v>205</v>
      </c>
      <c r="C1024">
        <f t="shared" si="30"/>
        <v>3</v>
      </c>
      <c r="D1024">
        <v>9026</v>
      </c>
      <c r="E1024" s="1">
        <f>IF(C1024=1,VLOOKUP(B1024,balance!$AU:$AZ,2,FALSE),IF(C1024=2,VLOOKUP(B1024,balance!$AU:$AZ,3,FALSE),IF(C1024=3,VLOOKUP(B1024,balance!$AU:$AZ,4,FALSE),IF(C1024=4,VLOOKUP(B1024,balance!$AU:$AZ,5,FALSE),IF(C1024=5,VLOOKUP(B1024-1,balance!$AU:$AZ,6,FALSE),0)))))</f>
        <v>5000</v>
      </c>
      <c r="F1024">
        <v>53</v>
      </c>
      <c r="G1024">
        <f>IF(C1024=1,VLOOKUP(FoxFire!B1024,balance!$U:$Z,2,FALSE),IF(C1024=2,VLOOKUP(B1024,balance!$U:$Z,3,FALSE),IF(C1024=3,VLOOKUP(B1024,balance!$U:$Z,4,FALSE),IF(C1024=4,VLOOKUP(B1024,balance!$U:$Z,5,FALSE),IF(C1024=5,VLOOKUP(B1024-1,balance!$U:$Z,6,FALSE),0)))))/100</f>
        <v>3.0399999999999997E-3</v>
      </c>
      <c r="H1024">
        <v>2</v>
      </c>
      <c r="I1024" s="1">
        <f>IF(C1024=1,VLOOKUP(FoxFire!B1024,balance!$AF:$AJ,2,FALSE),IF(C1024=2,VLOOKUP(B1024,balance!$AF:$AJ,3,FALSE),IF(C1024=3,VLOOKUP(B1024,balance!$AF:$AJ,4,FALSE),IF(C1024=4,VLOOKUP(B1024,balance!$AF:$AJ,5,FALSE),IF(C1024=5,VLOOKUP(B1024,balance!$AF:$AK,6,FALSE),0)))))*1000000000000</f>
        <v>2340000000000</v>
      </c>
      <c r="J1024">
        <f>VLOOKUP(B1024,balance!AU:BD,10,FALSE)</f>
        <v>9213150</v>
      </c>
    </row>
    <row r="1025" spans="1:10" x14ac:dyDescent="0.3">
      <c r="A1025">
        <v>1023</v>
      </c>
      <c r="B1025">
        <f t="shared" si="31"/>
        <v>205</v>
      </c>
      <c r="C1025">
        <f t="shared" si="30"/>
        <v>4</v>
      </c>
      <c r="D1025">
        <v>9026</v>
      </c>
      <c r="E1025" s="1">
        <f>IF(C1025=1,VLOOKUP(B1025,balance!$AU:$AZ,2,FALSE),IF(C1025=2,VLOOKUP(B1025,balance!$AU:$AZ,3,FALSE),IF(C1025=3,VLOOKUP(B1025,balance!$AU:$AZ,4,FALSE),IF(C1025=4,VLOOKUP(B1025,balance!$AU:$AZ,5,FALSE),IF(C1025=5,VLOOKUP(B1025-1,balance!$AU:$AZ,6,FALSE),0)))))</f>
        <v>5000</v>
      </c>
      <c r="F1025">
        <v>53</v>
      </c>
      <c r="G1025">
        <f>IF(C1025=1,VLOOKUP(FoxFire!B1025,balance!$U:$Z,2,FALSE),IF(C1025=2,VLOOKUP(B1025,balance!$U:$Z,3,FALSE),IF(C1025=3,VLOOKUP(B1025,balance!$U:$Z,4,FALSE),IF(C1025=4,VLOOKUP(B1025,balance!$U:$Z,5,FALSE),IF(C1025=5,VLOOKUP(B1025-1,balance!$U:$Z,6,FALSE),0)))))/100</f>
        <v>3.0399999999999997E-3</v>
      </c>
      <c r="H1025">
        <v>2</v>
      </c>
      <c r="I1025" s="1">
        <f>IF(C1025=1,VLOOKUP(FoxFire!B1025,balance!$AF:$AJ,2,FALSE),IF(C1025=2,VLOOKUP(B1025,balance!$AF:$AJ,3,FALSE),IF(C1025=3,VLOOKUP(B1025,balance!$AF:$AJ,4,FALSE),IF(C1025=4,VLOOKUP(B1025,balance!$AF:$AJ,5,FALSE),IF(C1025=5,VLOOKUP(B1025,balance!$AF:$AK,6,FALSE),0)))))*1000000000000</f>
        <v>2340000000000</v>
      </c>
      <c r="J1025">
        <f>VLOOKUP(B1025,balance!AU:BD,10,FALSE)</f>
        <v>9213150</v>
      </c>
    </row>
    <row r="1026" spans="1:10" x14ac:dyDescent="0.3">
      <c r="A1026">
        <v>1024</v>
      </c>
      <c r="B1026">
        <f t="shared" si="31"/>
        <v>206</v>
      </c>
      <c r="C1026">
        <f t="shared" si="30"/>
        <v>5</v>
      </c>
      <c r="D1026">
        <v>9026</v>
      </c>
      <c r="E1026" s="1">
        <f>IF(C1026=1,VLOOKUP(B1026,balance!$AU:$AZ,2,FALSE),IF(C1026=2,VLOOKUP(B1026,balance!$AU:$AZ,3,FALSE),IF(C1026=3,VLOOKUP(B1026,balance!$AU:$AZ,4,FALSE),IF(C1026=4,VLOOKUP(B1026,balance!$AU:$AZ,5,FALSE),IF(C1026=5,VLOOKUP(B1026-1,balance!$AU:$AZ,6,FALSE),0)))))</f>
        <v>94000</v>
      </c>
      <c r="F1026">
        <v>53</v>
      </c>
      <c r="G1026">
        <f>IF(C1026=1,VLOOKUP(FoxFire!B1026,balance!$U:$Z,2,FALSE),IF(C1026=2,VLOOKUP(B1026,balance!$U:$Z,3,FALSE),IF(C1026=3,VLOOKUP(B1026,balance!$U:$Z,4,FALSE),IF(C1026=4,VLOOKUP(B1026,balance!$U:$Z,5,FALSE),IF(C1026=5,VLOOKUP(B1026-1,balance!$U:$Z,6,FALSE),0)))))/100</f>
        <v>712.28629999999987</v>
      </c>
      <c r="H1026">
        <v>2</v>
      </c>
      <c r="I1026" s="1">
        <f>IF(C1026=1,VLOOKUP(FoxFire!B1026,balance!$AF:$AJ,2,FALSE),IF(C1026=2,VLOOKUP(B1026,balance!$AF:$AJ,3,FALSE),IF(C1026=3,VLOOKUP(B1026,balance!$AF:$AJ,4,FALSE),IF(C1026=4,VLOOKUP(B1026,balance!$AF:$AJ,5,FALSE),IF(C1026=5,VLOOKUP(B1026,balance!$AF:$AK,6,FALSE),0)))))*1000000000000</f>
        <v>9420000000000</v>
      </c>
      <c r="J1026">
        <f>VLOOKUP(B1026,balance!AU:BD,10,FALSE)</f>
        <v>9346400</v>
      </c>
    </row>
    <row r="1027" spans="1:10" x14ac:dyDescent="0.3">
      <c r="A1027">
        <v>1025</v>
      </c>
      <c r="B1027">
        <f t="shared" si="31"/>
        <v>206</v>
      </c>
      <c r="C1027">
        <f t="shared" si="30"/>
        <v>1</v>
      </c>
      <c r="D1027">
        <v>9026</v>
      </c>
      <c r="E1027" s="1">
        <f>IF(C1027=1,VLOOKUP(B1027,balance!$AU:$AZ,2,FALSE),IF(C1027=2,VLOOKUP(B1027,balance!$AU:$AZ,3,FALSE),IF(C1027=3,VLOOKUP(B1027,balance!$AU:$AZ,4,FALSE),IF(C1027=4,VLOOKUP(B1027,balance!$AU:$AZ,5,FALSE),IF(C1027=5,VLOOKUP(B1027-1,balance!$AU:$AZ,6,FALSE),0)))))</f>
        <v>5000</v>
      </c>
      <c r="F1027">
        <v>53</v>
      </c>
      <c r="G1027">
        <f>IF(C1027=1,VLOOKUP(FoxFire!B1027,balance!$U:$Z,2,FALSE),IF(C1027=2,VLOOKUP(B1027,balance!$U:$Z,3,FALSE),IF(C1027=3,VLOOKUP(B1027,balance!$U:$Z,4,FALSE),IF(C1027=4,VLOOKUP(B1027,balance!$U:$Z,5,FALSE),IF(C1027=5,VLOOKUP(B1027-1,balance!$U:$Z,6,FALSE),0)))))/100</f>
        <v>3.0499999999999998E-3</v>
      </c>
      <c r="H1027">
        <v>2</v>
      </c>
      <c r="I1027" s="1">
        <f>IF(C1027=1,VLOOKUP(FoxFire!B1027,balance!$AF:$AJ,2,FALSE),IF(C1027=2,VLOOKUP(B1027,balance!$AF:$AJ,3,FALSE),IF(C1027=3,VLOOKUP(B1027,balance!$AF:$AJ,4,FALSE),IF(C1027=4,VLOOKUP(B1027,balance!$AF:$AJ,5,FALSE),IF(C1027=5,VLOOKUP(B1027,balance!$AF:$AK,6,FALSE),0)))))*1000000000000</f>
        <v>2355000000000</v>
      </c>
      <c r="J1027">
        <f>VLOOKUP(B1027,balance!AU:BD,10,FALSE)</f>
        <v>9346400</v>
      </c>
    </row>
    <row r="1028" spans="1:10" x14ac:dyDescent="0.3">
      <c r="A1028">
        <v>1026</v>
      </c>
      <c r="B1028">
        <f t="shared" si="31"/>
        <v>206</v>
      </c>
      <c r="C1028">
        <f t="shared" si="30"/>
        <v>2</v>
      </c>
      <c r="D1028">
        <v>9026</v>
      </c>
      <c r="E1028" s="1">
        <f>IF(C1028=1,VLOOKUP(B1028,balance!$AU:$AZ,2,FALSE),IF(C1028=2,VLOOKUP(B1028,balance!$AU:$AZ,3,FALSE),IF(C1028=3,VLOOKUP(B1028,balance!$AU:$AZ,4,FALSE),IF(C1028=4,VLOOKUP(B1028,balance!$AU:$AZ,5,FALSE),IF(C1028=5,VLOOKUP(B1028-1,balance!$AU:$AZ,6,FALSE),0)))))</f>
        <v>5000</v>
      </c>
      <c r="F1028">
        <v>53</v>
      </c>
      <c r="G1028">
        <f>IF(C1028=1,VLOOKUP(FoxFire!B1028,balance!$U:$Z,2,FALSE),IF(C1028=2,VLOOKUP(B1028,balance!$U:$Z,3,FALSE),IF(C1028=3,VLOOKUP(B1028,balance!$U:$Z,4,FALSE),IF(C1028=4,VLOOKUP(B1028,balance!$U:$Z,5,FALSE),IF(C1028=5,VLOOKUP(B1028-1,balance!$U:$Z,6,FALSE),0)))))/100</f>
        <v>3.0499999999999998E-3</v>
      </c>
      <c r="H1028">
        <v>2</v>
      </c>
      <c r="I1028" s="1">
        <f>IF(C1028=1,VLOOKUP(FoxFire!B1028,balance!$AF:$AJ,2,FALSE),IF(C1028=2,VLOOKUP(B1028,balance!$AF:$AJ,3,FALSE),IF(C1028=3,VLOOKUP(B1028,balance!$AF:$AJ,4,FALSE),IF(C1028=4,VLOOKUP(B1028,balance!$AF:$AJ,5,FALSE),IF(C1028=5,VLOOKUP(B1028,balance!$AF:$AK,6,FALSE),0)))))*1000000000000</f>
        <v>2355000000000</v>
      </c>
      <c r="J1028">
        <f>VLOOKUP(B1028,balance!AU:BD,10,FALSE)</f>
        <v>9346400</v>
      </c>
    </row>
    <row r="1029" spans="1:10" x14ac:dyDescent="0.3">
      <c r="A1029">
        <v>1027</v>
      </c>
      <c r="B1029">
        <f t="shared" si="31"/>
        <v>206</v>
      </c>
      <c r="C1029">
        <f t="shared" si="30"/>
        <v>3</v>
      </c>
      <c r="D1029">
        <v>9026</v>
      </c>
      <c r="E1029" s="1">
        <f>IF(C1029=1,VLOOKUP(B1029,balance!$AU:$AZ,2,FALSE),IF(C1029=2,VLOOKUP(B1029,balance!$AU:$AZ,3,FALSE),IF(C1029=3,VLOOKUP(B1029,balance!$AU:$AZ,4,FALSE),IF(C1029=4,VLOOKUP(B1029,balance!$AU:$AZ,5,FALSE),IF(C1029=5,VLOOKUP(B1029-1,balance!$AU:$AZ,6,FALSE),0)))))</f>
        <v>5000</v>
      </c>
      <c r="F1029">
        <v>53</v>
      </c>
      <c r="G1029">
        <f>IF(C1029=1,VLOOKUP(FoxFire!B1029,balance!$U:$Z,2,FALSE),IF(C1029=2,VLOOKUP(B1029,balance!$U:$Z,3,FALSE),IF(C1029=3,VLOOKUP(B1029,balance!$U:$Z,4,FALSE),IF(C1029=4,VLOOKUP(B1029,balance!$U:$Z,5,FALSE),IF(C1029=5,VLOOKUP(B1029-1,balance!$U:$Z,6,FALSE),0)))))/100</f>
        <v>3.0499999999999998E-3</v>
      </c>
      <c r="H1029">
        <v>2</v>
      </c>
      <c r="I1029" s="1">
        <f>IF(C1029=1,VLOOKUP(FoxFire!B1029,balance!$AF:$AJ,2,FALSE),IF(C1029=2,VLOOKUP(B1029,balance!$AF:$AJ,3,FALSE),IF(C1029=3,VLOOKUP(B1029,balance!$AF:$AJ,4,FALSE),IF(C1029=4,VLOOKUP(B1029,balance!$AF:$AJ,5,FALSE),IF(C1029=5,VLOOKUP(B1029,balance!$AF:$AK,6,FALSE),0)))))*1000000000000</f>
        <v>2355000000000</v>
      </c>
      <c r="J1029">
        <f>VLOOKUP(B1029,balance!AU:BD,10,FALSE)</f>
        <v>9346400</v>
      </c>
    </row>
    <row r="1030" spans="1:10" x14ac:dyDescent="0.3">
      <c r="A1030">
        <v>1028</v>
      </c>
      <c r="B1030">
        <f t="shared" si="31"/>
        <v>206</v>
      </c>
      <c r="C1030">
        <f t="shared" si="30"/>
        <v>4</v>
      </c>
      <c r="D1030">
        <v>9026</v>
      </c>
      <c r="E1030" s="1">
        <f>IF(C1030=1,VLOOKUP(B1030,balance!$AU:$AZ,2,FALSE),IF(C1030=2,VLOOKUP(B1030,balance!$AU:$AZ,3,FALSE),IF(C1030=3,VLOOKUP(B1030,balance!$AU:$AZ,4,FALSE),IF(C1030=4,VLOOKUP(B1030,balance!$AU:$AZ,5,FALSE),IF(C1030=5,VLOOKUP(B1030-1,balance!$AU:$AZ,6,FALSE),0)))))</f>
        <v>5000</v>
      </c>
      <c r="F1030">
        <v>53</v>
      </c>
      <c r="G1030">
        <f>IF(C1030=1,VLOOKUP(FoxFire!B1030,balance!$U:$Z,2,FALSE),IF(C1030=2,VLOOKUP(B1030,balance!$U:$Z,3,FALSE),IF(C1030=3,VLOOKUP(B1030,balance!$U:$Z,4,FALSE),IF(C1030=4,VLOOKUP(B1030,balance!$U:$Z,5,FALSE),IF(C1030=5,VLOOKUP(B1030-1,balance!$U:$Z,6,FALSE),0)))))/100</f>
        <v>3.0499999999999998E-3</v>
      </c>
      <c r="H1030">
        <v>2</v>
      </c>
      <c r="I1030" s="1">
        <f>IF(C1030=1,VLOOKUP(FoxFire!B1030,balance!$AF:$AJ,2,FALSE),IF(C1030=2,VLOOKUP(B1030,balance!$AF:$AJ,3,FALSE),IF(C1030=3,VLOOKUP(B1030,balance!$AF:$AJ,4,FALSE),IF(C1030=4,VLOOKUP(B1030,balance!$AF:$AJ,5,FALSE),IF(C1030=5,VLOOKUP(B1030,balance!$AF:$AK,6,FALSE),0)))))*1000000000000</f>
        <v>2355000000000</v>
      </c>
      <c r="J1030">
        <f>VLOOKUP(B1030,balance!AU:BD,10,FALSE)</f>
        <v>9346400</v>
      </c>
    </row>
    <row r="1031" spans="1:10" x14ac:dyDescent="0.3">
      <c r="A1031">
        <v>1029</v>
      </c>
      <c r="B1031">
        <f t="shared" si="31"/>
        <v>207</v>
      </c>
      <c r="C1031">
        <f t="shared" si="30"/>
        <v>5</v>
      </c>
      <c r="D1031">
        <v>9026</v>
      </c>
      <c r="E1031" s="1">
        <f>IF(C1031=1,VLOOKUP(B1031,balance!$AU:$AZ,2,FALSE),IF(C1031=2,VLOOKUP(B1031,balance!$AU:$AZ,3,FALSE),IF(C1031=3,VLOOKUP(B1031,balance!$AU:$AZ,4,FALSE),IF(C1031=4,VLOOKUP(B1031,balance!$AU:$AZ,5,FALSE),IF(C1031=5,VLOOKUP(B1031-1,balance!$AU:$AZ,6,FALSE),0)))))</f>
        <v>94000</v>
      </c>
      <c r="F1031">
        <v>53</v>
      </c>
      <c r="G1031">
        <f>IF(C1031=1,VLOOKUP(FoxFire!B1031,balance!$U:$Z,2,FALSE),IF(C1031=2,VLOOKUP(B1031,balance!$U:$Z,3,FALSE),IF(C1031=3,VLOOKUP(B1031,balance!$U:$Z,4,FALSE),IF(C1031=4,VLOOKUP(B1031,balance!$U:$Z,5,FALSE),IF(C1031=5,VLOOKUP(B1031-1,balance!$U:$Z,6,FALSE),0)))))/100</f>
        <v>721.77559999999994</v>
      </c>
      <c r="H1031">
        <v>2</v>
      </c>
      <c r="I1031" s="1">
        <f>IF(C1031=1,VLOOKUP(FoxFire!B1031,balance!$AF:$AJ,2,FALSE),IF(C1031=2,VLOOKUP(B1031,balance!$AF:$AJ,3,FALSE),IF(C1031=3,VLOOKUP(B1031,balance!$AF:$AJ,4,FALSE),IF(C1031=4,VLOOKUP(B1031,balance!$AF:$AJ,5,FALSE),IF(C1031=5,VLOOKUP(B1031,balance!$AF:$AK,6,FALSE),0)))))*1000000000000</f>
        <v>9480000000000</v>
      </c>
      <c r="J1031">
        <f>VLOOKUP(B1031,balance!AU:BD,10,FALSE)</f>
        <v>9481880</v>
      </c>
    </row>
    <row r="1032" spans="1:10" x14ac:dyDescent="0.3">
      <c r="A1032">
        <v>1030</v>
      </c>
      <c r="B1032">
        <f t="shared" si="31"/>
        <v>207</v>
      </c>
      <c r="C1032">
        <f t="shared" ref="C1032:C1095" si="32">C1027</f>
        <v>1</v>
      </c>
      <c r="D1032">
        <v>9026</v>
      </c>
      <c r="E1032" s="1">
        <f>IF(C1032=1,VLOOKUP(B1032,balance!$AU:$AZ,2,FALSE),IF(C1032=2,VLOOKUP(B1032,balance!$AU:$AZ,3,FALSE),IF(C1032=3,VLOOKUP(B1032,balance!$AU:$AZ,4,FALSE),IF(C1032=4,VLOOKUP(B1032,balance!$AU:$AZ,5,FALSE),IF(C1032=5,VLOOKUP(B1032-1,balance!$AU:$AZ,6,FALSE),0)))))</f>
        <v>5000</v>
      </c>
      <c r="F1032">
        <v>53</v>
      </c>
      <c r="G1032">
        <f>IF(C1032=1,VLOOKUP(FoxFire!B1032,balance!$U:$Z,2,FALSE),IF(C1032=2,VLOOKUP(B1032,balance!$U:$Z,3,FALSE),IF(C1032=3,VLOOKUP(B1032,balance!$U:$Z,4,FALSE),IF(C1032=4,VLOOKUP(B1032,balance!$U:$Z,5,FALSE),IF(C1032=5,VLOOKUP(B1032-1,balance!$U:$Z,6,FALSE),0)))))/100</f>
        <v>3.0599999999999998E-3</v>
      </c>
      <c r="H1032">
        <v>2</v>
      </c>
      <c r="I1032" s="1">
        <f>IF(C1032=1,VLOOKUP(FoxFire!B1032,balance!$AF:$AJ,2,FALSE),IF(C1032=2,VLOOKUP(B1032,balance!$AF:$AJ,3,FALSE),IF(C1032=3,VLOOKUP(B1032,balance!$AF:$AJ,4,FALSE),IF(C1032=4,VLOOKUP(B1032,balance!$AF:$AJ,5,FALSE),IF(C1032=5,VLOOKUP(B1032,balance!$AF:$AK,6,FALSE),0)))))*1000000000000</f>
        <v>2370000000000</v>
      </c>
      <c r="J1032">
        <f>VLOOKUP(B1032,balance!AU:BD,10,FALSE)</f>
        <v>9481880</v>
      </c>
    </row>
    <row r="1033" spans="1:10" x14ac:dyDescent="0.3">
      <c r="A1033">
        <v>1031</v>
      </c>
      <c r="B1033">
        <f t="shared" si="31"/>
        <v>207</v>
      </c>
      <c r="C1033">
        <f t="shared" si="32"/>
        <v>2</v>
      </c>
      <c r="D1033">
        <v>9026</v>
      </c>
      <c r="E1033" s="1">
        <f>IF(C1033=1,VLOOKUP(B1033,balance!$AU:$AZ,2,FALSE),IF(C1033=2,VLOOKUP(B1033,balance!$AU:$AZ,3,FALSE),IF(C1033=3,VLOOKUP(B1033,balance!$AU:$AZ,4,FALSE),IF(C1033=4,VLOOKUP(B1033,balance!$AU:$AZ,5,FALSE),IF(C1033=5,VLOOKUP(B1033-1,balance!$AU:$AZ,6,FALSE),0)))))</f>
        <v>5000</v>
      </c>
      <c r="F1033">
        <v>53</v>
      </c>
      <c r="G1033">
        <f>IF(C1033=1,VLOOKUP(FoxFire!B1033,balance!$U:$Z,2,FALSE),IF(C1033=2,VLOOKUP(B1033,balance!$U:$Z,3,FALSE),IF(C1033=3,VLOOKUP(B1033,balance!$U:$Z,4,FALSE),IF(C1033=4,VLOOKUP(B1033,balance!$U:$Z,5,FALSE),IF(C1033=5,VLOOKUP(B1033-1,balance!$U:$Z,6,FALSE),0)))))/100</f>
        <v>3.0599999999999998E-3</v>
      </c>
      <c r="H1033">
        <v>2</v>
      </c>
      <c r="I1033" s="1">
        <f>IF(C1033=1,VLOOKUP(FoxFire!B1033,balance!$AF:$AJ,2,FALSE),IF(C1033=2,VLOOKUP(B1033,balance!$AF:$AJ,3,FALSE),IF(C1033=3,VLOOKUP(B1033,balance!$AF:$AJ,4,FALSE),IF(C1033=4,VLOOKUP(B1033,balance!$AF:$AJ,5,FALSE),IF(C1033=5,VLOOKUP(B1033,balance!$AF:$AK,6,FALSE),0)))))*1000000000000</f>
        <v>2370000000000</v>
      </c>
      <c r="J1033">
        <f>VLOOKUP(B1033,balance!AU:BD,10,FALSE)</f>
        <v>9481880</v>
      </c>
    </row>
    <row r="1034" spans="1:10" x14ac:dyDescent="0.3">
      <c r="A1034">
        <v>1032</v>
      </c>
      <c r="B1034">
        <f t="shared" si="31"/>
        <v>207</v>
      </c>
      <c r="C1034">
        <f t="shared" si="32"/>
        <v>3</v>
      </c>
      <c r="D1034">
        <v>9026</v>
      </c>
      <c r="E1034" s="1">
        <f>IF(C1034=1,VLOOKUP(B1034,balance!$AU:$AZ,2,FALSE),IF(C1034=2,VLOOKUP(B1034,balance!$AU:$AZ,3,FALSE),IF(C1034=3,VLOOKUP(B1034,balance!$AU:$AZ,4,FALSE),IF(C1034=4,VLOOKUP(B1034,balance!$AU:$AZ,5,FALSE),IF(C1034=5,VLOOKUP(B1034-1,balance!$AU:$AZ,6,FALSE),0)))))</f>
        <v>5000</v>
      </c>
      <c r="F1034">
        <v>53</v>
      </c>
      <c r="G1034">
        <f>IF(C1034=1,VLOOKUP(FoxFire!B1034,balance!$U:$Z,2,FALSE),IF(C1034=2,VLOOKUP(B1034,balance!$U:$Z,3,FALSE),IF(C1034=3,VLOOKUP(B1034,balance!$U:$Z,4,FALSE),IF(C1034=4,VLOOKUP(B1034,balance!$U:$Z,5,FALSE),IF(C1034=5,VLOOKUP(B1034-1,balance!$U:$Z,6,FALSE),0)))))/100</f>
        <v>3.0599999999999998E-3</v>
      </c>
      <c r="H1034">
        <v>2</v>
      </c>
      <c r="I1034" s="1">
        <f>IF(C1034=1,VLOOKUP(FoxFire!B1034,balance!$AF:$AJ,2,FALSE),IF(C1034=2,VLOOKUP(B1034,balance!$AF:$AJ,3,FALSE),IF(C1034=3,VLOOKUP(B1034,balance!$AF:$AJ,4,FALSE),IF(C1034=4,VLOOKUP(B1034,balance!$AF:$AJ,5,FALSE),IF(C1034=5,VLOOKUP(B1034,balance!$AF:$AK,6,FALSE),0)))))*1000000000000</f>
        <v>2370000000000</v>
      </c>
      <c r="J1034">
        <f>VLOOKUP(B1034,balance!AU:BD,10,FALSE)</f>
        <v>9481880</v>
      </c>
    </row>
    <row r="1035" spans="1:10" x14ac:dyDescent="0.3">
      <c r="A1035">
        <v>1033</v>
      </c>
      <c r="B1035">
        <f t="shared" si="31"/>
        <v>207</v>
      </c>
      <c r="C1035">
        <f t="shared" si="32"/>
        <v>4</v>
      </c>
      <c r="D1035">
        <v>9026</v>
      </c>
      <c r="E1035" s="1">
        <f>IF(C1035=1,VLOOKUP(B1035,balance!$AU:$AZ,2,FALSE),IF(C1035=2,VLOOKUP(B1035,balance!$AU:$AZ,3,FALSE),IF(C1035=3,VLOOKUP(B1035,balance!$AU:$AZ,4,FALSE),IF(C1035=4,VLOOKUP(B1035,balance!$AU:$AZ,5,FALSE),IF(C1035=5,VLOOKUP(B1035-1,balance!$AU:$AZ,6,FALSE),0)))))</f>
        <v>5000</v>
      </c>
      <c r="F1035">
        <v>53</v>
      </c>
      <c r="G1035">
        <f>IF(C1035=1,VLOOKUP(FoxFire!B1035,balance!$U:$Z,2,FALSE),IF(C1035=2,VLOOKUP(B1035,balance!$U:$Z,3,FALSE),IF(C1035=3,VLOOKUP(B1035,balance!$U:$Z,4,FALSE),IF(C1035=4,VLOOKUP(B1035,balance!$U:$Z,5,FALSE),IF(C1035=5,VLOOKUP(B1035-1,balance!$U:$Z,6,FALSE),0)))))/100</f>
        <v>3.0599999999999998E-3</v>
      </c>
      <c r="H1035">
        <v>2</v>
      </c>
      <c r="I1035" s="1">
        <f>IF(C1035=1,VLOOKUP(FoxFire!B1035,balance!$AF:$AJ,2,FALSE),IF(C1035=2,VLOOKUP(B1035,balance!$AF:$AJ,3,FALSE),IF(C1035=3,VLOOKUP(B1035,balance!$AF:$AJ,4,FALSE),IF(C1035=4,VLOOKUP(B1035,balance!$AF:$AJ,5,FALSE),IF(C1035=5,VLOOKUP(B1035,balance!$AF:$AK,6,FALSE),0)))))*1000000000000</f>
        <v>2370000000000</v>
      </c>
      <c r="J1035">
        <f>VLOOKUP(B1035,balance!AU:BD,10,FALSE)</f>
        <v>9481880</v>
      </c>
    </row>
    <row r="1036" spans="1:10" x14ac:dyDescent="0.3">
      <c r="A1036">
        <v>1034</v>
      </c>
      <c r="B1036">
        <f t="shared" ref="B1036:B1099" si="33">B1031+1</f>
        <v>208</v>
      </c>
      <c r="C1036">
        <f t="shared" si="32"/>
        <v>5</v>
      </c>
      <c r="D1036">
        <v>9026</v>
      </c>
      <c r="E1036" s="1">
        <f>IF(C1036=1,VLOOKUP(B1036,balance!$AU:$AZ,2,FALSE),IF(C1036=2,VLOOKUP(B1036,balance!$AU:$AZ,3,FALSE),IF(C1036=3,VLOOKUP(B1036,balance!$AU:$AZ,4,FALSE),IF(C1036=4,VLOOKUP(B1036,balance!$AU:$AZ,5,FALSE),IF(C1036=5,VLOOKUP(B1036-1,balance!$AU:$AZ,6,FALSE),0)))))</f>
        <v>94000</v>
      </c>
      <c r="F1036">
        <v>53</v>
      </c>
      <c r="G1036">
        <f>IF(C1036=1,VLOOKUP(FoxFire!B1036,balance!$U:$Z,2,FALSE),IF(C1036=2,VLOOKUP(B1036,balance!$U:$Z,3,FALSE),IF(C1036=3,VLOOKUP(B1036,balance!$U:$Z,4,FALSE),IF(C1036=4,VLOOKUP(B1036,balance!$U:$Z,5,FALSE),IF(C1036=5,VLOOKUP(B1036-1,balance!$U:$Z,6,FALSE),0)))))/100</f>
        <v>731.38349999999991</v>
      </c>
      <c r="H1036">
        <v>2</v>
      </c>
      <c r="I1036" s="1">
        <f>IF(C1036=1,VLOOKUP(FoxFire!B1036,balance!$AF:$AJ,2,FALSE),IF(C1036=2,VLOOKUP(B1036,balance!$AF:$AJ,3,FALSE),IF(C1036=3,VLOOKUP(B1036,balance!$AF:$AJ,4,FALSE),IF(C1036=4,VLOOKUP(B1036,balance!$AF:$AJ,5,FALSE),IF(C1036=5,VLOOKUP(B1036,balance!$AF:$AK,6,FALSE),0)))))*1000000000000</f>
        <v>9540000000000</v>
      </c>
      <c r="J1036">
        <f>VLOOKUP(B1036,balance!AU:BD,10,FALSE)</f>
        <v>9619600</v>
      </c>
    </row>
    <row r="1037" spans="1:10" x14ac:dyDescent="0.3">
      <c r="A1037">
        <v>1035</v>
      </c>
      <c r="B1037">
        <f t="shared" si="33"/>
        <v>208</v>
      </c>
      <c r="C1037">
        <f t="shared" si="32"/>
        <v>1</v>
      </c>
      <c r="D1037">
        <v>9026</v>
      </c>
      <c r="E1037" s="1">
        <f>IF(C1037=1,VLOOKUP(B1037,balance!$AU:$AZ,2,FALSE),IF(C1037=2,VLOOKUP(B1037,balance!$AU:$AZ,3,FALSE),IF(C1037=3,VLOOKUP(B1037,balance!$AU:$AZ,4,FALSE),IF(C1037=4,VLOOKUP(B1037,balance!$AU:$AZ,5,FALSE),IF(C1037=5,VLOOKUP(B1037-1,balance!$AU:$AZ,6,FALSE),0)))))</f>
        <v>5000</v>
      </c>
      <c r="F1037">
        <v>53</v>
      </c>
      <c r="G1037">
        <f>IF(C1037=1,VLOOKUP(FoxFire!B1037,balance!$U:$Z,2,FALSE),IF(C1037=2,VLOOKUP(B1037,balance!$U:$Z,3,FALSE),IF(C1037=3,VLOOKUP(B1037,balance!$U:$Z,4,FALSE),IF(C1037=4,VLOOKUP(B1037,balance!$U:$Z,5,FALSE),IF(C1037=5,VLOOKUP(B1037-1,balance!$U:$Z,6,FALSE),0)))))/100</f>
        <v>3.0699999999999998E-3</v>
      </c>
      <c r="H1037">
        <v>2</v>
      </c>
      <c r="I1037" s="1">
        <f>IF(C1037=1,VLOOKUP(FoxFire!B1037,balance!$AF:$AJ,2,FALSE),IF(C1037=2,VLOOKUP(B1037,balance!$AF:$AJ,3,FALSE),IF(C1037=3,VLOOKUP(B1037,balance!$AF:$AJ,4,FALSE),IF(C1037=4,VLOOKUP(B1037,balance!$AF:$AJ,5,FALSE),IF(C1037=5,VLOOKUP(B1037,balance!$AF:$AK,6,FALSE),0)))))*1000000000000</f>
        <v>2385000000000</v>
      </c>
      <c r="J1037">
        <f>VLOOKUP(B1037,balance!AU:BD,10,FALSE)</f>
        <v>9619600</v>
      </c>
    </row>
    <row r="1038" spans="1:10" x14ac:dyDescent="0.3">
      <c r="A1038">
        <v>1036</v>
      </c>
      <c r="B1038">
        <f t="shared" si="33"/>
        <v>208</v>
      </c>
      <c r="C1038">
        <f t="shared" si="32"/>
        <v>2</v>
      </c>
      <c r="D1038">
        <v>9026</v>
      </c>
      <c r="E1038" s="1">
        <f>IF(C1038=1,VLOOKUP(B1038,balance!$AU:$AZ,2,FALSE),IF(C1038=2,VLOOKUP(B1038,balance!$AU:$AZ,3,FALSE),IF(C1038=3,VLOOKUP(B1038,balance!$AU:$AZ,4,FALSE),IF(C1038=4,VLOOKUP(B1038,balance!$AU:$AZ,5,FALSE),IF(C1038=5,VLOOKUP(B1038-1,balance!$AU:$AZ,6,FALSE),0)))))</f>
        <v>5000</v>
      </c>
      <c r="F1038">
        <v>53</v>
      </c>
      <c r="G1038">
        <f>IF(C1038=1,VLOOKUP(FoxFire!B1038,balance!$U:$Z,2,FALSE),IF(C1038=2,VLOOKUP(B1038,balance!$U:$Z,3,FALSE),IF(C1038=3,VLOOKUP(B1038,balance!$U:$Z,4,FALSE),IF(C1038=4,VLOOKUP(B1038,balance!$U:$Z,5,FALSE),IF(C1038=5,VLOOKUP(B1038-1,balance!$U:$Z,6,FALSE),0)))))/100</f>
        <v>3.0699999999999998E-3</v>
      </c>
      <c r="H1038">
        <v>2</v>
      </c>
      <c r="I1038" s="1">
        <f>IF(C1038=1,VLOOKUP(FoxFire!B1038,balance!$AF:$AJ,2,FALSE),IF(C1038=2,VLOOKUP(B1038,balance!$AF:$AJ,3,FALSE),IF(C1038=3,VLOOKUP(B1038,balance!$AF:$AJ,4,FALSE),IF(C1038=4,VLOOKUP(B1038,balance!$AF:$AJ,5,FALSE),IF(C1038=5,VLOOKUP(B1038,balance!$AF:$AK,6,FALSE),0)))))*1000000000000</f>
        <v>2385000000000</v>
      </c>
      <c r="J1038">
        <f>VLOOKUP(B1038,balance!AU:BD,10,FALSE)</f>
        <v>9619600</v>
      </c>
    </row>
    <row r="1039" spans="1:10" x14ac:dyDescent="0.3">
      <c r="A1039">
        <v>1037</v>
      </c>
      <c r="B1039">
        <f t="shared" si="33"/>
        <v>208</v>
      </c>
      <c r="C1039">
        <f t="shared" si="32"/>
        <v>3</v>
      </c>
      <c r="D1039">
        <v>9026</v>
      </c>
      <c r="E1039" s="1">
        <f>IF(C1039=1,VLOOKUP(B1039,balance!$AU:$AZ,2,FALSE),IF(C1039=2,VLOOKUP(B1039,balance!$AU:$AZ,3,FALSE),IF(C1039=3,VLOOKUP(B1039,balance!$AU:$AZ,4,FALSE),IF(C1039=4,VLOOKUP(B1039,balance!$AU:$AZ,5,FALSE),IF(C1039=5,VLOOKUP(B1039-1,balance!$AU:$AZ,6,FALSE),0)))))</f>
        <v>5000</v>
      </c>
      <c r="F1039">
        <v>53</v>
      </c>
      <c r="G1039">
        <f>IF(C1039=1,VLOOKUP(FoxFire!B1039,balance!$U:$Z,2,FALSE),IF(C1039=2,VLOOKUP(B1039,balance!$U:$Z,3,FALSE),IF(C1039=3,VLOOKUP(B1039,balance!$U:$Z,4,FALSE),IF(C1039=4,VLOOKUP(B1039,balance!$U:$Z,5,FALSE),IF(C1039=5,VLOOKUP(B1039-1,balance!$U:$Z,6,FALSE),0)))))/100</f>
        <v>3.0699999999999998E-3</v>
      </c>
      <c r="H1039">
        <v>2</v>
      </c>
      <c r="I1039" s="1">
        <f>IF(C1039=1,VLOOKUP(FoxFire!B1039,balance!$AF:$AJ,2,FALSE),IF(C1039=2,VLOOKUP(B1039,balance!$AF:$AJ,3,FALSE),IF(C1039=3,VLOOKUP(B1039,balance!$AF:$AJ,4,FALSE),IF(C1039=4,VLOOKUP(B1039,balance!$AF:$AJ,5,FALSE),IF(C1039=5,VLOOKUP(B1039,balance!$AF:$AK,6,FALSE),0)))))*1000000000000</f>
        <v>2385000000000</v>
      </c>
      <c r="J1039">
        <f>VLOOKUP(B1039,balance!AU:BD,10,FALSE)</f>
        <v>9619600</v>
      </c>
    </row>
    <row r="1040" spans="1:10" x14ac:dyDescent="0.3">
      <c r="A1040">
        <v>1038</v>
      </c>
      <c r="B1040">
        <f t="shared" si="33"/>
        <v>208</v>
      </c>
      <c r="C1040">
        <f t="shared" si="32"/>
        <v>4</v>
      </c>
      <c r="D1040">
        <v>9026</v>
      </c>
      <c r="E1040" s="1">
        <f>IF(C1040=1,VLOOKUP(B1040,balance!$AU:$AZ,2,FALSE),IF(C1040=2,VLOOKUP(B1040,balance!$AU:$AZ,3,FALSE),IF(C1040=3,VLOOKUP(B1040,balance!$AU:$AZ,4,FALSE),IF(C1040=4,VLOOKUP(B1040,balance!$AU:$AZ,5,FALSE),IF(C1040=5,VLOOKUP(B1040-1,balance!$AU:$AZ,6,FALSE),0)))))</f>
        <v>5000</v>
      </c>
      <c r="F1040">
        <v>53</v>
      </c>
      <c r="G1040">
        <f>IF(C1040=1,VLOOKUP(FoxFire!B1040,balance!$U:$Z,2,FALSE),IF(C1040=2,VLOOKUP(B1040,balance!$U:$Z,3,FALSE),IF(C1040=3,VLOOKUP(B1040,balance!$U:$Z,4,FALSE),IF(C1040=4,VLOOKUP(B1040,balance!$U:$Z,5,FALSE),IF(C1040=5,VLOOKUP(B1040-1,balance!$U:$Z,6,FALSE),0)))))/100</f>
        <v>3.0699999999999998E-3</v>
      </c>
      <c r="H1040">
        <v>2</v>
      </c>
      <c r="I1040" s="1">
        <f>IF(C1040=1,VLOOKUP(FoxFire!B1040,balance!$AF:$AJ,2,FALSE),IF(C1040=2,VLOOKUP(B1040,balance!$AF:$AJ,3,FALSE),IF(C1040=3,VLOOKUP(B1040,balance!$AF:$AJ,4,FALSE),IF(C1040=4,VLOOKUP(B1040,balance!$AF:$AJ,5,FALSE),IF(C1040=5,VLOOKUP(B1040,balance!$AF:$AK,6,FALSE),0)))))*1000000000000</f>
        <v>2385000000000</v>
      </c>
      <c r="J1040">
        <f>VLOOKUP(B1040,balance!AU:BD,10,FALSE)</f>
        <v>9619600</v>
      </c>
    </row>
    <row r="1041" spans="1:10" x14ac:dyDescent="0.3">
      <c r="A1041">
        <v>1039</v>
      </c>
      <c r="B1041">
        <f t="shared" si="33"/>
        <v>209</v>
      </c>
      <c r="C1041">
        <f t="shared" si="32"/>
        <v>5</v>
      </c>
      <c r="D1041">
        <v>9026</v>
      </c>
      <c r="E1041" s="1">
        <f>IF(C1041=1,VLOOKUP(B1041,balance!$AU:$AZ,2,FALSE),IF(C1041=2,VLOOKUP(B1041,balance!$AU:$AZ,3,FALSE),IF(C1041=3,VLOOKUP(B1041,balance!$AU:$AZ,4,FALSE),IF(C1041=4,VLOOKUP(B1041,balance!$AU:$AZ,5,FALSE),IF(C1041=5,VLOOKUP(B1041-1,balance!$AU:$AZ,6,FALSE),0)))))</f>
        <v>94000</v>
      </c>
      <c r="F1041">
        <v>53</v>
      </c>
      <c r="G1041">
        <f>IF(C1041=1,VLOOKUP(FoxFire!B1041,balance!$U:$Z,2,FALSE),IF(C1041=2,VLOOKUP(B1041,balance!$U:$Z,3,FALSE),IF(C1041=3,VLOOKUP(B1041,balance!$U:$Z,4,FALSE),IF(C1041=4,VLOOKUP(B1041,balance!$U:$Z,5,FALSE),IF(C1041=5,VLOOKUP(B1041-1,balance!$U:$Z,6,FALSE),0)))))/100</f>
        <v>741.1114</v>
      </c>
      <c r="H1041">
        <v>2</v>
      </c>
      <c r="I1041" s="1">
        <f>IF(C1041=1,VLOOKUP(FoxFire!B1041,balance!$AF:$AJ,2,FALSE),IF(C1041=2,VLOOKUP(B1041,balance!$AF:$AJ,3,FALSE),IF(C1041=3,VLOOKUP(B1041,balance!$AF:$AJ,4,FALSE),IF(C1041=4,VLOOKUP(B1041,balance!$AF:$AJ,5,FALSE),IF(C1041=5,VLOOKUP(B1041,balance!$AF:$AK,6,FALSE),0)))))*1000000000000</f>
        <v>9600000000000</v>
      </c>
      <c r="J1041">
        <f>VLOOKUP(B1041,balance!AU:BD,10,FALSE)</f>
        <v>9759570</v>
      </c>
    </row>
    <row r="1042" spans="1:10" x14ac:dyDescent="0.3">
      <c r="A1042">
        <v>1040</v>
      </c>
      <c r="B1042">
        <f t="shared" si="33"/>
        <v>209</v>
      </c>
      <c r="C1042">
        <f t="shared" si="32"/>
        <v>1</v>
      </c>
      <c r="D1042">
        <v>9026</v>
      </c>
      <c r="E1042" s="1">
        <f>IF(C1042=1,VLOOKUP(B1042,balance!$AU:$AZ,2,FALSE),IF(C1042=2,VLOOKUP(B1042,balance!$AU:$AZ,3,FALSE),IF(C1042=3,VLOOKUP(B1042,balance!$AU:$AZ,4,FALSE),IF(C1042=4,VLOOKUP(B1042,balance!$AU:$AZ,5,FALSE),IF(C1042=5,VLOOKUP(B1042-1,balance!$AU:$AZ,6,FALSE),0)))))</f>
        <v>5000</v>
      </c>
      <c r="F1042">
        <v>53</v>
      </c>
      <c r="G1042">
        <f>IF(C1042=1,VLOOKUP(FoxFire!B1042,balance!$U:$Z,2,FALSE),IF(C1042=2,VLOOKUP(B1042,balance!$U:$Z,3,FALSE),IF(C1042=3,VLOOKUP(B1042,balance!$U:$Z,4,FALSE),IF(C1042=4,VLOOKUP(B1042,balance!$U:$Z,5,FALSE),IF(C1042=5,VLOOKUP(B1042-1,balance!$U:$Z,6,FALSE),0)))))/100</f>
        <v>3.0799999999999998E-3</v>
      </c>
      <c r="H1042">
        <v>2</v>
      </c>
      <c r="I1042" s="1">
        <f>IF(C1042=1,VLOOKUP(FoxFire!B1042,balance!$AF:$AJ,2,FALSE),IF(C1042=2,VLOOKUP(B1042,balance!$AF:$AJ,3,FALSE),IF(C1042=3,VLOOKUP(B1042,balance!$AF:$AJ,4,FALSE),IF(C1042=4,VLOOKUP(B1042,balance!$AF:$AJ,5,FALSE),IF(C1042=5,VLOOKUP(B1042,balance!$AF:$AK,6,FALSE),0)))))*1000000000000</f>
        <v>2400000000000</v>
      </c>
      <c r="J1042">
        <f>VLOOKUP(B1042,balance!AU:BD,10,FALSE)</f>
        <v>9759570</v>
      </c>
    </row>
    <row r="1043" spans="1:10" x14ac:dyDescent="0.3">
      <c r="A1043">
        <v>1041</v>
      </c>
      <c r="B1043">
        <f t="shared" si="33"/>
        <v>209</v>
      </c>
      <c r="C1043">
        <f t="shared" si="32"/>
        <v>2</v>
      </c>
      <c r="D1043">
        <v>9026</v>
      </c>
      <c r="E1043" s="1">
        <f>IF(C1043=1,VLOOKUP(B1043,balance!$AU:$AZ,2,FALSE),IF(C1043=2,VLOOKUP(B1043,balance!$AU:$AZ,3,FALSE),IF(C1043=3,VLOOKUP(B1043,balance!$AU:$AZ,4,FALSE),IF(C1043=4,VLOOKUP(B1043,balance!$AU:$AZ,5,FALSE),IF(C1043=5,VLOOKUP(B1043-1,balance!$AU:$AZ,6,FALSE),0)))))</f>
        <v>5000</v>
      </c>
      <c r="F1043">
        <v>53</v>
      </c>
      <c r="G1043">
        <f>IF(C1043=1,VLOOKUP(FoxFire!B1043,balance!$U:$Z,2,FALSE),IF(C1043=2,VLOOKUP(B1043,balance!$U:$Z,3,FALSE),IF(C1043=3,VLOOKUP(B1043,balance!$U:$Z,4,FALSE),IF(C1043=4,VLOOKUP(B1043,balance!$U:$Z,5,FALSE),IF(C1043=5,VLOOKUP(B1043-1,balance!$U:$Z,6,FALSE),0)))))/100</f>
        <v>3.0799999999999998E-3</v>
      </c>
      <c r="H1043">
        <v>2</v>
      </c>
      <c r="I1043" s="1">
        <f>IF(C1043=1,VLOOKUP(FoxFire!B1043,balance!$AF:$AJ,2,FALSE),IF(C1043=2,VLOOKUP(B1043,balance!$AF:$AJ,3,FALSE),IF(C1043=3,VLOOKUP(B1043,balance!$AF:$AJ,4,FALSE),IF(C1043=4,VLOOKUP(B1043,balance!$AF:$AJ,5,FALSE),IF(C1043=5,VLOOKUP(B1043,balance!$AF:$AK,6,FALSE),0)))))*1000000000000</f>
        <v>2400000000000</v>
      </c>
      <c r="J1043">
        <f>VLOOKUP(B1043,balance!AU:BD,10,FALSE)</f>
        <v>9759570</v>
      </c>
    </row>
    <row r="1044" spans="1:10" x14ac:dyDescent="0.3">
      <c r="A1044">
        <v>1042</v>
      </c>
      <c r="B1044">
        <f t="shared" si="33"/>
        <v>209</v>
      </c>
      <c r="C1044">
        <f t="shared" si="32"/>
        <v>3</v>
      </c>
      <c r="D1044">
        <v>9026</v>
      </c>
      <c r="E1044" s="1">
        <f>IF(C1044=1,VLOOKUP(B1044,balance!$AU:$AZ,2,FALSE),IF(C1044=2,VLOOKUP(B1044,balance!$AU:$AZ,3,FALSE),IF(C1044=3,VLOOKUP(B1044,balance!$AU:$AZ,4,FALSE),IF(C1044=4,VLOOKUP(B1044,balance!$AU:$AZ,5,FALSE),IF(C1044=5,VLOOKUP(B1044-1,balance!$AU:$AZ,6,FALSE),0)))))</f>
        <v>5000</v>
      </c>
      <c r="F1044">
        <v>53</v>
      </c>
      <c r="G1044">
        <f>IF(C1044=1,VLOOKUP(FoxFire!B1044,balance!$U:$Z,2,FALSE),IF(C1044=2,VLOOKUP(B1044,balance!$U:$Z,3,FALSE),IF(C1044=3,VLOOKUP(B1044,balance!$U:$Z,4,FALSE),IF(C1044=4,VLOOKUP(B1044,balance!$U:$Z,5,FALSE),IF(C1044=5,VLOOKUP(B1044-1,balance!$U:$Z,6,FALSE),0)))))/100</f>
        <v>3.0799999999999998E-3</v>
      </c>
      <c r="H1044">
        <v>2</v>
      </c>
      <c r="I1044" s="1">
        <f>IF(C1044=1,VLOOKUP(FoxFire!B1044,balance!$AF:$AJ,2,FALSE),IF(C1044=2,VLOOKUP(B1044,balance!$AF:$AJ,3,FALSE),IF(C1044=3,VLOOKUP(B1044,balance!$AF:$AJ,4,FALSE),IF(C1044=4,VLOOKUP(B1044,balance!$AF:$AJ,5,FALSE),IF(C1044=5,VLOOKUP(B1044,balance!$AF:$AK,6,FALSE),0)))))*1000000000000</f>
        <v>2400000000000</v>
      </c>
      <c r="J1044">
        <f>VLOOKUP(B1044,balance!AU:BD,10,FALSE)</f>
        <v>9759570</v>
      </c>
    </row>
    <row r="1045" spans="1:10" x14ac:dyDescent="0.3">
      <c r="A1045">
        <v>1043</v>
      </c>
      <c r="B1045">
        <f t="shared" si="33"/>
        <v>209</v>
      </c>
      <c r="C1045">
        <f t="shared" si="32"/>
        <v>4</v>
      </c>
      <c r="D1045">
        <v>9026</v>
      </c>
      <c r="E1045" s="1">
        <f>IF(C1045=1,VLOOKUP(B1045,balance!$AU:$AZ,2,FALSE),IF(C1045=2,VLOOKUP(B1045,balance!$AU:$AZ,3,FALSE),IF(C1045=3,VLOOKUP(B1045,balance!$AU:$AZ,4,FALSE),IF(C1045=4,VLOOKUP(B1045,balance!$AU:$AZ,5,FALSE),IF(C1045=5,VLOOKUP(B1045-1,balance!$AU:$AZ,6,FALSE),0)))))</f>
        <v>5000</v>
      </c>
      <c r="F1045">
        <v>53</v>
      </c>
      <c r="G1045">
        <f>IF(C1045=1,VLOOKUP(FoxFire!B1045,balance!$U:$Z,2,FALSE),IF(C1045=2,VLOOKUP(B1045,balance!$U:$Z,3,FALSE),IF(C1045=3,VLOOKUP(B1045,balance!$U:$Z,4,FALSE),IF(C1045=4,VLOOKUP(B1045,balance!$U:$Z,5,FALSE),IF(C1045=5,VLOOKUP(B1045-1,balance!$U:$Z,6,FALSE),0)))))/100</f>
        <v>3.0799999999999998E-3</v>
      </c>
      <c r="H1045">
        <v>2</v>
      </c>
      <c r="I1045" s="1">
        <f>IF(C1045=1,VLOOKUP(FoxFire!B1045,balance!$AF:$AJ,2,FALSE),IF(C1045=2,VLOOKUP(B1045,balance!$AF:$AJ,3,FALSE),IF(C1045=3,VLOOKUP(B1045,balance!$AF:$AJ,4,FALSE),IF(C1045=4,VLOOKUP(B1045,balance!$AF:$AJ,5,FALSE),IF(C1045=5,VLOOKUP(B1045,balance!$AF:$AK,6,FALSE),0)))))*1000000000000</f>
        <v>2400000000000</v>
      </c>
      <c r="J1045">
        <f>VLOOKUP(B1045,balance!AU:BD,10,FALSE)</f>
        <v>9759570</v>
      </c>
    </row>
    <row r="1046" spans="1:10" x14ac:dyDescent="0.3">
      <c r="A1046">
        <v>1044</v>
      </c>
      <c r="B1046">
        <f t="shared" si="33"/>
        <v>210</v>
      </c>
      <c r="C1046">
        <f t="shared" si="32"/>
        <v>5</v>
      </c>
      <c r="D1046">
        <v>9026</v>
      </c>
      <c r="E1046" s="1">
        <f>IF(C1046=1,VLOOKUP(B1046,balance!$AU:$AZ,2,FALSE),IF(C1046=2,VLOOKUP(B1046,balance!$AU:$AZ,3,FALSE),IF(C1046=3,VLOOKUP(B1046,balance!$AU:$AZ,4,FALSE),IF(C1046=4,VLOOKUP(B1046,balance!$AU:$AZ,5,FALSE),IF(C1046=5,VLOOKUP(B1046-1,balance!$AU:$AZ,6,FALSE),0)))))</f>
        <v>94000</v>
      </c>
      <c r="F1046">
        <v>53</v>
      </c>
      <c r="G1046">
        <f>IF(C1046=1,VLOOKUP(FoxFire!B1046,balance!$U:$Z,2,FALSE),IF(C1046=2,VLOOKUP(B1046,balance!$U:$Z,3,FALSE),IF(C1046=3,VLOOKUP(B1046,balance!$U:$Z,4,FALSE),IF(C1046=4,VLOOKUP(B1046,balance!$U:$Z,5,FALSE),IF(C1046=5,VLOOKUP(B1046-1,balance!$U:$Z,6,FALSE),0)))))/100</f>
        <v>750.96069999999997</v>
      </c>
      <c r="H1046">
        <v>2</v>
      </c>
      <c r="I1046" s="1">
        <f>IF(C1046=1,VLOOKUP(FoxFire!B1046,balance!$AF:$AJ,2,FALSE),IF(C1046=2,VLOOKUP(B1046,balance!$AF:$AJ,3,FALSE),IF(C1046=3,VLOOKUP(B1046,balance!$AF:$AJ,4,FALSE),IF(C1046=4,VLOOKUP(B1046,balance!$AF:$AJ,5,FALSE),IF(C1046=5,VLOOKUP(B1046,balance!$AF:$AK,6,FALSE),0)))))*1000000000000</f>
        <v>9660000000000</v>
      </c>
      <c r="J1046">
        <f>VLOOKUP(B1046,balance!AU:BD,10,FALSE)</f>
        <v>9901800</v>
      </c>
    </row>
    <row r="1047" spans="1:10" x14ac:dyDescent="0.3">
      <c r="A1047">
        <v>1045</v>
      </c>
      <c r="B1047">
        <f t="shared" si="33"/>
        <v>210</v>
      </c>
      <c r="C1047">
        <f t="shared" si="32"/>
        <v>1</v>
      </c>
      <c r="D1047">
        <v>9026</v>
      </c>
      <c r="E1047" s="1">
        <f>IF(C1047=1,VLOOKUP(B1047,balance!$AU:$AZ,2,FALSE),IF(C1047=2,VLOOKUP(B1047,balance!$AU:$AZ,3,FALSE),IF(C1047=3,VLOOKUP(B1047,balance!$AU:$AZ,4,FALSE),IF(C1047=4,VLOOKUP(B1047,balance!$AU:$AZ,5,FALSE),IF(C1047=5,VLOOKUP(B1047-1,balance!$AU:$AZ,6,FALSE),0)))))</f>
        <v>5000</v>
      </c>
      <c r="F1047">
        <v>53</v>
      </c>
      <c r="G1047">
        <f>IF(C1047=1,VLOOKUP(FoxFire!B1047,balance!$U:$Z,2,FALSE),IF(C1047=2,VLOOKUP(B1047,balance!$U:$Z,3,FALSE),IF(C1047=3,VLOOKUP(B1047,balance!$U:$Z,4,FALSE),IF(C1047=4,VLOOKUP(B1047,balance!$U:$Z,5,FALSE),IF(C1047=5,VLOOKUP(B1047-1,balance!$U:$Z,6,FALSE),0)))))/100</f>
        <v>3.0899999999999999E-3</v>
      </c>
      <c r="H1047">
        <v>2</v>
      </c>
      <c r="I1047" s="1">
        <f>IF(C1047=1,VLOOKUP(FoxFire!B1047,balance!$AF:$AJ,2,FALSE),IF(C1047=2,VLOOKUP(B1047,balance!$AF:$AJ,3,FALSE),IF(C1047=3,VLOOKUP(B1047,balance!$AF:$AJ,4,FALSE),IF(C1047=4,VLOOKUP(B1047,balance!$AF:$AJ,5,FALSE),IF(C1047=5,VLOOKUP(B1047,balance!$AF:$AK,6,FALSE),0)))))*1000000000000</f>
        <v>2415000000000</v>
      </c>
      <c r="J1047">
        <f>VLOOKUP(B1047,balance!AU:BD,10,FALSE)</f>
        <v>9901800</v>
      </c>
    </row>
    <row r="1048" spans="1:10" x14ac:dyDescent="0.3">
      <c r="A1048">
        <v>1046</v>
      </c>
      <c r="B1048">
        <f t="shared" si="33"/>
        <v>210</v>
      </c>
      <c r="C1048">
        <f t="shared" si="32"/>
        <v>2</v>
      </c>
      <c r="D1048">
        <v>9026</v>
      </c>
      <c r="E1048" s="1">
        <f>IF(C1048=1,VLOOKUP(B1048,balance!$AU:$AZ,2,FALSE),IF(C1048=2,VLOOKUP(B1048,balance!$AU:$AZ,3,FALSE),IF(C1048=3,VLOOKUP(B1048,balance!$AU:$AZ,4,FALSE),IF(C1048=4,VLOOKUP(B1048,balance!$AU:$AZ,5,FALSE),IF(C1048=5,VLOOKUP(B1048-1,balance!$AU:$AZ,6,FALSE),0)))))</f>
        <v>5000</v>
      </c>
      <c r="F1048">
        <v>53</v>
      </c>
      <c r="G1048">
        <f>IF(C1048=1,VLOOKUP(FoxFire!B1048,balance!$U:$Z,2,FALSE),IF(C1048=2,VLOOKUP(B1048,balance!$U:$Z,3,FALSE),IF(C1048=3,VLOOKUP(B1048,balance!$U:$Z,4,FALSE),IF(C1048=4,VLOOKUP(B1048,balance!$U:$Z,5,FALSE),IF(C1048=5,VLOOKUP(B1048-1,balance!$U:$Z,6,FALSE),0)))))/100</f>
        <v>3.0899999999999999E-3</v>
      </c>
      <c r="H1048">
        <v>2</v>
      </c>
      <c r="I1048" s="1">
        <f>IF(C1048=1,VLOOKUP(FoxFire!B1048,balance!$AF:$AJ,2,FALSE),IF(C1048=2,VLOOKUP(B1048,balance!$AF:$AJ,3,FALSE),IF(C1048=3,VLOOKUP(B1048,balance!$AF:$AJ,4,FALSE),IF(C1048=4,VLOOKUP(B1048,balance!$AF:$AJ,5,FALSE),IF(C1048=5,VLOOKUP(B1048,balance!$AF:$AK,6,FALSE),0)))))*1000000000000</f>
        <v>2415000000000</v>
      </c>
      <c r="J1048">
        <f>VLOOKUP(B1048,balance!AU:BD,10,FALSE)</f>
        <v>9901800</v>
      </c>
    </row>
    <row r="1049" spans="1:10" x14ac:dyDescent="0.3">
      <c r="A1049">
        <v>1047</v>
      </c>
      <c r="B1049">
        <f t="shared" si="33"/>
        <v>210</v>
      </c>
      <c r="C1049">
        <f t="shared" si="32"/>
        <v>3</v>
      </c>
      <c r="D1049">
        <v>9026</v>
      </c>
      <c r="E1049" s="1">
        <f>IF(C1049=1,VLOOKUP(B1049,balance!$AU:$AZ,2,FALSE),IF(C1049=2,VLOOKUP(B1049,balance!$AU:$AZ,3,FALSE),IF(C1049=3,VLOOKUP(B1049,balance!$AU:$AZ,4,FALSE),IF(C1049=4,VLOOKUP(B1049,balance!$AU:$AZ,5,FALSE),IF(C1049=5,VLOOKUP(B1049-1,balance!$AU:$AZ,6,FALSE),0)))))</f>
        <v>5000</v>
      </c>
      <c r="F1049">
        <v>53</v>
      </c>
      <c r="G1049">
        <f>IF(C1049=1,VLOOKUP(FoxFire!B1049,balance!$U:$Z,2,FALSE),IF(C1049=2,VLOOKUP(B1049,balance!$U:$Z,3,FALSE),IF(C1049=3,VLOOKUP(B1049,balance!$U:$Z,4,FALSE),IF(C1049=4,VLOOKUP(B1049,balance!$U:$Z,5,FALSE),IF(C1049=5,VLOOKUP(B1049-1,balance!$U:$Z,6,FALSE),0)))))/100</f>
        <v>3.0899999999999999E-3</v>
      </c>
      <c r="H1049">
        <v>2</v>
      </c>
      <c r="I1049" s="1">
        <f>IF(C1049=1,VLOOKUP(FoxFire!B1049,balance!$AF:$AJ,2,FALSE),IF(C1049=2,VLOOKUP(B1049,balance!$AF:$AJ,3,FALSE),IF(C1049=3,VLOOKUP(B1049,balance!$AF:$AJ,4,FALSE),IF(C1049=4,VLOOKUP(B1049,balance!$AF:$AJ,5,FALSE),IF(C1049=5,VLOOKUP(B1049,balance!$AF:$AK,6,FALSE),0)))))*1000000000000</f>
        <v>2415000000000</v>
      </c>
      <c r="J1049">
        <f>VLOOKUP(B1049,balance!AU:BD,10,FALSE)</f>
        <v>9901800</v>
      </c>
    </row>
    <row r="1050" spans="1:10" x14ac:dyDescent="0.3">
      <c r="A1050">
        <v>1048</v>
      </c>
      <c r="B1050">
        <f t="shared" si="33"/>
        <v>210</v>
      </c>
      <c r="C1050">
        <f t="shared" si="32"/>
        <v>4</v>
      </c>
      <c r="D1050">
        <v>9026</v>
      </c>
      <c r="E1050" s="1">
        <f>IF(C1050=1,VLOOKUP(B1050,balance!$AU:$AZ,2,FALSE),IF(C1050=2,VLOOKUP(B1050,balance!$AU:$AZ,3,FALSE),IF(C1050=3,VLOOKUP(B1050,balance!$AU:$AZ,4,FALSE),IF(C1050=4,VLOOKUP(B1050,balance!$AU:$AZ,5,FALSE),IF(C1050=5,VLOOKUP(B1050-1,balance!$AU:$AZ,6,FALSE),0)))))</f>
        <v>5000</v>
      </c>
      <c r="F1050">
        <v>53</v>
      </c>
      <c r="G1050">
        <f>IF(C1050=1,VLOOKUP(FoxFire!B1050,balance!$U:$Z,2,FALSE),IF(C1050=2,VLOOKUP(B1050,balance!$U:$Z,3,FALSE),IF(C1050=3,VLOOKUP(B1050,balance!$U:$Z,4,FALSE),IF(C1050=4,VLOOKUP(B1050,balance!$U:$Z,5,FALSE),IF(C1050=5,VLOOKUP(B1050-1,balance!$U:$Z,6,FALSE),0)))))/100</f>
        <v>3.0899999999999999E-3</v>
      </c>
      <c r="H1050">
        <v>2</v>
      </c>
      <c r="I1050" s="1">
        <f>IF(C1050=1,VLOOKUP(FoxFire!B1050,balance!$AF:$AJ,2,FALSE),IF(C1050=2,VLOOKUP(B1050,balance!$AF:$AJ,3,FALSE),IF(C1050=3,VLOOKUP(B1050,balance!$AF:$AJ,4,FALSE),IF(C1050=4,VLOOKUP(B1050,balance!$AF:$AJ,5,FALSE),IF(C1050=5,VLOOKUP(B1050,balance!$AF:$AK,6,FALSE),0)))))*1000000000000</f>
        <v>2415000000000</v>
      </c>
      <c r="J1050">
        <f>VLOOKUP(B1050,balance!AU:BD,10,FALSE)</f>
        <v>9901800</v>
      </c>
    </row>
    <row r="1051" spans="1:10" x14ac:dyDescent="0.3">
      <c r="A1051">
        <v>1049</v>
      </c>
      <c r="B1051">
        <f t="shared" si="33"/>
        <v>211</v>
      </c>
      <c r="C1051">
        <f t="shared" si="32"/>
        <v>5</v>
      </c>
      <c r="D1051">
        <v>9026</v>
      </c>
      <c r="E1051" s="1">
        <f>IF(C1051=1,VLOOKUP(B1051,balance!$AU:$AZ,2,FALSE),IF(C1051=2,VLOOKUP(B1051,balance!$AU:$AZ,3,FALSE),IF(C1051=3,VLOOKUP(B1051,balance!$AU:$AZ,4,FALSE),IF(C1051=4,VLOOKUP(B1051,balance!$AU:$AZ,5,FALSE),IF(C1051=5,VLOOKUP(B1051-1,balance!$AU:$AZ,6,FALSE),0)))))</f>
        <v>94000</v>
      </c>
      <c r="F1051">
        <v>53</v>
      </c>
      <c r="G1051">
        <f>IF(C1051=1,VLOOKUP(FoxFire!B1051,balance!$U:$Z,2,FALSE),IF(C1051=2,VLOOKUP(B1051,balance!$U:$Z,3,FALSE),IF(C1051=3,VLOOKUP(B1051,balance!$U:$Z,4,FALSE),IF(C1051=4,VLOOKUP(B1051,balance!$U:$Z,5,FALSE),IF(C1051=5,VLOOKUP(B1051-1,balance!$U:$Z,6,FALSE),0)))))/100</f>
        <v>760.93280000000004</v>
      </c>
      <c r="H1051">
        <v>2</v>
      </c>
      <c r="I1051" s="1">
        <f>IF(C1051=1,VLOOKUP(FoxFire!B1051,balance!$AF:$AJ,2,FALSE),IF(C1051=2,VLOOKUP(B1051,balance!$AF:$AJ,3,FALSE),IF(C1051=3,VLOOKUP(B1051,balance!$AF:$AJ,4,FALSE),IF(C1051=4,VLOOKUP(B1051,balance!$AF:$AJ,5,FALSE),IF(C1051=5,VLOOKUP(B1051,balance!$AF:$AK,6,FALSE),0)))))*1000000000000</f>
        <v>9720000000000</v>
      </c>
      <c r="J1051">
        <f>VLOOKUP(B1051,balance!AU:BD,10,FALSE)</f>
        <v>10034900</v>
      </c>
    </row>
    <row r="1052" spans="1:10" x14ac:dyDescent="0.3">
      <c r="A1052">
        <v>1050</v>
      </c>
      <c r="B1052">
        <f t="shared" si="33"/>
        <v>211</v>
      </c>
      <c r="C1052">
        <f t="shared" si="32"/>
        <v>1</v>
      </c>
      <c r="D1052">
        <v>9026</v>
      </c>
      <c r="E1052" s="1">
        <f>IF(C1052=1,VLOOKUP(B1052,balance!$AU:$AZ,2,FALSE),IF(C1052=2,VLOOKUP(B1052,balance!$AU:$AZ,3,FALSE),IF(C1052=3,VLOOKUP(B1052,balance!$AU:$AZ,4,FALSE),IF(C1052=4,VLOOKUP(B1052,balance!$AU:$AZ,5,FALSE),IF(C1052=5,VLOOKUP(B1052-1,balance!$AU:$AZ,6,FALSE),0)))))</f>
        <v>5500</v>
      </c>
      <c r="F1052">
        <v>53</v>
      </c>
      <c r="G1052">
        <f>IF(C1052=1,VLOOKUP(FoxFire!B1052,balance!$U:$Z,2,FALSE),IF(C1052=2,VLOOKUP(B1052,balance!$U:$Z,3,FALSE),IF(C1052=3,VLOOKUP(B1052,balance!$U:$Z,4,FALSE),IF(C1052=4,VLOOKUP(B1052,balance!$U:$Z,5,FALSE),IF(C1052=5,VLOOKUP(B1052-1,balance!$U:$Z,6,FALSE),0)))))/100</f>
        <v>3.0999999999999999E-3</v>
      </c>
      <c r="H1052">
        <v>2</v>
      </c>
      <c r="I1052" s="1">
        <f>IF(C1052=1,VLOOKUP(FoxFire!B1052,balance!$AF:$AJ,2,FALSE),IF(C1052=2,VLOOKUP(B1052,balance!$AF:$AJ,3,FALSE),IF(C1052=3,VLOOKUP(B1052,balance!$AF:$AJ,4,FALSE),IF(C1052=4,VLOOKUP(B1052,balance!$AF:$AJ,5,FALSE),IF(C1052=5,VLOOKUP(B1052,balance!$AF:$AK,6,FALSE),0)))))*1000000000000</f>
        <v>2430000000000</v>
      </c>
      <c r="J1052">
        <f>VLOOKUP(B1052,balance!AU:BD,10,FALSE)</f>
        <v>10034900</v>
      </c>
    </row>
    <row r="1053" spans="1:10" x14ac:dyDescent="0.3">
      <c r="A1053">
        <v>1051</v>
      </c>
      <c r="B1053">
        <f t="shared" si="33"/>
        <v>211</v>
      </c>
      <c r="C1053">
        <f t="shared" si="32"/>
        <v>2</v>
      </c>
      <c r="D1053">
        <v>9026</v>
      </c>
      <c r="E1053" s="1">
        <f>IF(C1053=1,VLOOKUP(B1053,balance!$AU:$AZ,2,FALSE),IF(C1053=2,VLOOKUP(B1053,balance!$AU:$AZ,3,FALSE),IF(C1053=3,VLOOKUP(B1053,balance!$AU:$AZ,4,FALSE),IF(C1053=4,VLOOKUP(B1053,balance!$AU:$AZ,5,FALSE),IF(C1053=5,VLOOKUP(B1053-1,balance!$AU:$AZ,6,FALSE),0)))))</f>
        <v>5500</v>
      </c>
      <c r="F1053">
        <v>53</v>
      </c>
      <c r="G1053">
        <f>IF(C1053=1,VLOOKUP(FoxFire!B1053,balance!$U:$Z,2,FALSE),IF(C1053=2,VLOOKUP(B1053,balance!$U:$Z,3,FALSE),IF(C1053=3,VLOOKUP(B1053,balance!$U:$Z,4,FALSE),IF(C1053=4,VLOOKUP(B1053,balance!$U:$Z,5,FALSE),IF(C1053=5,VLOOKUP(B1053-1,balance!$U:$Z,6,FALSE),0)))))/100</f>
        <v>3.0999999999999999E-3</v>
      </c>
      <c r="H1053">
        <v>2</v>
      </c>
      <c r="I1053" s="1">
        <f>IF(C1053=1,VLOOKUP(FoxFire!B1053,balance!$AF:$AJ,2,FALSE),IF(C1053=2,VLOOKUP(B1053,balance!$AF:$AJ,3,FALSE),IF(C1053=3,VLOOKUP(B1053,balance!$AF:$AJ,4,FALSE),IF(C1053=4,VLOOKUP(B1053,balance!$AF:$AJ,5,FALSE),IF(C1053=5,VLOOKUP(B1053,balance!$AF:$AK,6,FALSE),0)))))*1000000000000</f>
        <v>2430000000000</v>
      </c>
      <c r="J1053">
        <f>VLOOKUP(B1053,balance!AU:BD,10,FALSE)</f>
        <v>10034900</v>
      </c>
    </row>
    <row r="1054" spans="1:10" x14ac:dyDescent="0.3">
      <c r="A1054">
        <v>1052</v>
      </c>
      <c r="B1054">
        <f t="shared" si="33"/>
        <v>211</v>
      </c>
      <c r="C1054">
        <f t="shared" si="32"/>
        <v>3</v>
      </c>
      <c r="D1054">
        <v>9026</v>
      </c>
      <c r="E1054" s="1">
        <f>IF(C1054=1,VLOOKUP(B1054,balance!$AU:$AZ,2,FALSE),IF(C1054=2,VLOOKUP(B1054,balance!$AU:$AZ,3,FALSE),IF(C1054=3,VLOOKUP(B1054,balance!$AU:$AZ,4,FALSE),IF(C1054=4,VLOOKUP(B1054,balance!$AU:$AZ,5,FALSE),IF(C1054=5,VLOOKUP(B1054-1,balance!$AU:$AZ,6,FALSE),0)))))</f>
        <v>5500</v>
      </c>
      <c r="F1054">
        <v>53</v>
      </c>
      <c r="G1054">
        <f>IF(C1054=1,VLOOKUP(FoxFire!B1054,balance!$U:$Z,2,FALSE),IF(C1054=2,VLOOKUP(B1054,balance!$U:$Z,3,FALSE),IF(C1054=3,VLOOKUP(B1054,balance!$U:$Z,4,FALSE),IF(C1054=4,VLOOKUP(B1054,balance!$U:$Z,5,FALSE),IF(C1054=5,VLOOKUP(B1054-1,balance!$U:$Z,6,FALSE),0)))))/100</f>
        <v>3.0999999999999999E-3</v>
      </c>
      <c r="H1054">
        <v>2</v>
      </c>
      <c r="I1054" s="1">
        <f>IF(C1054=1,VLOOKUP(FoxFire!B1054,balance!$AF:$AJ,2,FALSE),IF(C1054=2,VLOOKUP(B1054,balance!$AF:$AJ,3,FALSE),IF(C1054=3,VLOOKUP(B1054,balance!$AF:$AJ,4,FALSE),IF(C1054=4,VLOOKUP(B1054,balance!$AF:$AJ,5,FALSE),IF(C1054=5,VLOOKUP(B1054,balance!$AF:$AK,6,FALSE),0)))))*1000000000000</f>
        <v>2430000000000</v>
      </c>
      <c r="J1054">
        <f>VLOOKUP(B1054,balance!AU:BD,10,FALSE)</f>
        <v>10034900</v>
      </c>
    </row>
    <row r="1055" spans="1:10" x14ac:dyDescent="0.3">
      <c r="A1055">
        <v>1053</v>
      </c>
      <c r="B1055">
        <f t="shared" si="33"/>
        <v>211</v>
      </c>
      <c r="C1055">
        <f t="shared" si="32"/>
        <v>4</v>
      </c>
      <c r="D1055">
        <v>9026</v>
      </c>
      <c r="E1055" s="1">
        <f>IF(C1055=1,VLOOKUP(B1055,balance!$AU:$AZ,2,FALSE),IF(C1055=2,VLOOKUP(B1055,balance!$AU:$AZ,3,FALSE),IF(C1055=3,VLOOKUP(B1055,balance!$AU:$AZ,4,FALSE),IF(C1055=4,VLOOKUP(B1055,balance!$AU:$AZ,5,FALSE),IF(C1055=5,VLOOKUP(B1055-1,balance!$AU:$AZ,6,FALSE),0)))))</f>
        <v>5500</v>
      </c>
      <c r="F1055">
        <v>53</v>
      </c>
      <c r="G1055">
        <f>IF(C1055=1,VLOOKUP(FoxFire!B1055,balance!$U:$Z,2,FALSE),IF(C1055=2,VLOOKUP(B1055,balance!$U:$Z,3,FALSE),IF(C1055=3,VLOOKUP(B1055,balance!$U:$Z,4,FALSE),IF(C1055=4,VLOOKUP(B1055,balance!$U:$Z,5,FALSE),IF(C1055=5,VLOOKUP(B1055-1,balance!$U:$Z,6,FALSE),0)))))/100</f>
        <v>3.0999999999999999E-3</v>
      </c>
      <c r="H1055">
        <v>2</v>
      </c>
      <c r="I1055" s="1">
        <f>IF(C1055=1,VLOOKUP(FoxFire!B1055,balance!$AF:$AJ,2,FALSE),IF(C1055=2,VLOOKUP(B1055,balance!$AF:$AJ,3,FALSE),IF(C1055=3,VLOOKUP(B1055,balance!$AF:$AJ,4,FALSE),IF(C1055=4,VLOOKUP(B1055,balance!$AF:$AJ,5,FALSE),IF(C1055=5,VLOOKUP(B1055,balance!$AF:$AK,6,FALSE),0)))))*1000000000000</f>
        <v>2430000000000</v>
      </c>
      <c r="J1055">
        <f>VLOOKUP(B1055,balance!AU:BD,10,FALSE)</f>
        <v>10034900</v>
      </c>
    </row>
    <row r="1056" spans="1:10" x14ac:dyDescent="0.3">
      <c r="A1056">
        <v>1054</v>
      </c>
      <c r="B1056">
        <f t="shared" si="33"/>
        <v>212</v>
      </c>
      <c r="C1056">
        <f t="shared" si="32"/>
        <v>5</v>
      </c>
      <c r="D1056">
        <v>9026</v>
      </c>
      <c r="E1056" s="1">
        <f>IF(C1056=1,VLOOKUP(B1056,balance!$AU:$AZ,2,FALSE),IF(C1056=2,VLOOKUP(B1056,balance!$AU:$AZ,3,FALSE),IF(C1056=3,VLOOKUP(B1056,balance!$AU:$AZ,4,FALSE),IF(C1056=4,VLOOKUP(B1056,balance!$AU:$AZ,5,FALSE),IF(C1056=5,VLOOKUP(B1056-1,balance!$AU:$AZ,6,FALSE),0)))))</f>
        <v>103400</v>
      </c>
      <c r="F1056">
        <v>53</v>
      </c>
      <c r="G1056">
        <f>IF(C1056=1,VLOOKUP(FoxFire!B1056,balance!$U:$Z,2,FALSE),IF(C1056=2,VLOOKUP(B1056,balance!$U:$Z,3,FALSE),IF(C1056=3,VLOOKUP(B1056,balance!$U:$Z,4,FALSE),IF(C1056=4,VLOOKUP(B1056,balance!$U:$Z,5,FALSE),IF(C1056=5,VLOOKUP(B1056-1,balance!$U:$Z,6,FALSE),0)))))/100</f>
        <v>771.0293999999999</v>
      </c>
      <c r="H1056">
        <v>2</v>
      </c>
      <c r="I1056" s="1">
        <f>IF(C1056=1,VLOOKUP(FoxFire!B1056,balance!$AF:$AJ,2,FALSE),IF(C1056=2,VLOOKUP(B1056,balance!$AF:$AJ,3,FALSE),IF(C1056=3,VLOOKUP(B1056,balance!$AF:$AJ,4,FALSE),IF(C1056=4,VLOOKUP(B1056,balance!$AF:$AJ,5,FALSE),IF(C1056=5,VLOOKUP(B1056,balance!$AF:$AK,6,FALSE),0)))))*1000000000000</f>
        <v>9780000000000</v>
      </c>
      <c r="J1056">
        <f>VLOOKUP(B1056,balance!AU:BD,10,FALSE)</f>
        <v>10170280</v>
      </c>
    </row>
    <row r="1057" spans="1:10" x14ac:dyDescent="0.3">
      <c r="A1057">
        <v>1055</v>
      </c>
      <c r="B1057">
        <f t="shared" si="33"/>
        <v>212</v>
      </c>
      <c r="C1057">
        <f t="shared" si="32"/>
        <v>1</v>
      </c>
      <c r="D1057">
        <v>9026</v>
      </c>
      <c r="E1057" s="1">
        <f>IF(C1057=1,VLOOKUP(B1057,balance!$AU:$AZ,2,FALSE),IF(C1057=2,VLOOKUP(B1057,balance!$AU:$AZ,3,FALSE),IF(C1057=3,VLOOKUP(B1057,balance!$AU:$AZ,4,FALSE),IF(C1057=4,VLOOKUP(B1057,balance!$AU:$AZ,5,FALSE),IF(C1057=5,VLOOKUP(B1057-1,balance!$AU:$AZ,6,FALSE),0)))))</f>
        <v>5500</v>
      </c>
      <c r="F1057">
        <v>53</v>
      </c>
      <c r="G1057">
        <f>IF(C1057=1,VLOOKUP(FoxFire!B1057,balance!$U:$Z,2,FALSE),IF(C1057=2,VLOOKUP(B1057,balance!$U:$Z,3,FALSE),IF(C1057=3,VLOOKUP(B1057,balance!$U:$Z,4,FALSE),IF(C1057=4,VLOOKUP(B1057,balance!$U:$Z,5,FALSE),IF(C1057=5,VLOOKUP(B1057-1,balance!$U:$Z,6,FALSE),0)))))/100</f>
        <v>3.1099999999999999E-3</v>
      </c>
      <c r="H1057">
        <v>2</v>
      </c>
      <c r="I1057" s="1">
        <f>IF(C1057=1,VLOOKUP(FoxFire!B1057,balance!$AF:$AJ,2,FALSE),IF(C1057=2,VLOOKUP(B1057,balance!$AF:$AJ,3,FALSE),IF(C1057=3,VLOOKUP(B1057,balance!$AF:$AJ,4,FALSE),IF(C1057=4,VLOOKUP(B1057,balance!$AF:$AJ,5,FALSE),IF(C1057=5,VLOOKUP(B1057,balance!$AF:$AK,6,FALSE),0)))))*1000000000000</f>
        <v>2445000000000</v>
      </c>
      <c r="J1057">
        <f>VLOOKUP(B1057,balance!AU:BD,10,FALSE)</f>
        <v>10170280</v>
      </c>
    </row>
    <row r="1058" spans="1:10" x14ac:dyDescent="0.3">
      <c r="A1058">
        <v>1056</v>
      </c>
      <c r="B1058">
        <f t="shared" si="33"/>
        <v>212</v>
      </c>
      <c r="C1058">
        <f t="shared" si="32"/>
        <v>2</v>
      </c>
      <c r="D1058">
        <v>9026</v>
      </c>
      <c r="E1058" s="1">
        <f>IF(C1058=1,VLOOKUP(B1058,balance!$AU:$AZ,2,FALSE),IF(C1058=2,VLOOKUP(B1058,balance!$AU:$AZ,3,FALSE),IF(C1058=3,VLOOKUP(B1058,balance!$AU:$AZ,4,FALSE),IF(C1058=4,VLOOKUP(B1058,balance!$AU:$AZ,5,FALSE),IF(C1058=5,VLOOKUP(B1058-1,balance!$AU:$AZ,6,FALSE),0)))))</f>
        <v>5500</v>
      </c>
      <c r="F1058">
        <v>53</v>
      </c>
      <c r="G1058">
        <f>IF(C1058=1,VLOOKUP(FoxFire!B1058,balance!$U:$Z,2,FALSE),IF(C1058=2,VLOOKUP(B1058,balance!$U:$Z,3,FALSE),IF(C1058=3,VLOOKUP(B1058,balance!$U:$Z,4,FALSE),IF(C1058=4,VLOOKUP(B1058,balance!$U:$Z,5,FALSE),IF(C1058=5,VLOOKUP(B1058-1,balance!$U:$Z,6,FALSE),0)))))/100</f>
        <v>3.1099999999999999E-3</v>
      </c>
      <c r="H1058">
        <v>2</v>
      </c>
      <c r="I1058" s="1">
        <f>IF(C1058=1,VLOOKUP(FoxFire!B1058,balance!$AF:$AJ,2,FALSE),IF(C1058=2,VLOOKUP(B1058,balance!$AF:$AJ,3,FALSE),IF(C1058=3,VLOOKUP(B1058,balance!$AF:$AJ,4,FALSE),IF(C1058=4,VLOOKUP(B1058,balance!$AF:$AJ,5,FALSE),IF(C1058=5,VLOOKUP(B1058,balance!$AF:$AK,6,FALSE),0)))))*1000000000000</f>
        <v>2445000000000</v>
      </c>
      <c r="J1058">
        <f>VLOOKUP(B1058,balance!AU:BD,10,FALSE)</f>
        <v>10170280</v>
      </c>
    </row>
    <row r="1059" spans="1:10" x14ac:dyDescent="0.3">
      <c r="A1059">
        <v>1057</v>
      </c>
      <c r="B1059">
        <f t="shared" si="33"/>
        <v>212</v>
      </c>
      <c r="C1059">
        <f t="shared" si="32"/>
        <v>3</v>
      </c>
      <c r="D1059">
        <v>9026</v>
      </c>
      <c r="E1059" s="1">
        <f>IF(C1059=1,VLOOKUP(B1059,balance!$AU:$AZ,2,FALSE),IF(C1059=2,VLOOKUP(B1059,balance!$AU:$AZ,3,FALSE),IF(C1059=3,VLOOKUP(B1059,balance!$AU:$AZ,4,FALSE),IF(C1059=4,VLOOKUP(B1059,balance!$AU:$AZ,5,FALSE),IF(C1059=5,VLOOKUP(B1059-1,balance!$AU:$AZ,6,FALSE),0)))))</f>
        <v>5500</v>
      </c>
      <c r="F1059">
        <v>53</v>
      </c>
      <c r="G1059">
        <f>IF(C1059=1,VLOOKUP(FoxFire!B1059,balance!$U:$Z,2,FALSE),IF(C1059=2,VLOOKUP(B1059,balance!$U:$Z,3,FALSE),IF(C1059=3,VLOOKUP(B1059,balance!$U:$Z,4,FALSE),IF(C1059=4,VLOOKUP(B1059,balance!$U:$Z,5,FALSE),IF(C1059=5,VLOOKUP(B1059-1,balance!$U:$Z,6,FALSE),0)))))/100</f>
        <v>3.1099999999999999E-3</v>
      </c>
      <c r="H1059">
        <v>2</v>
      </c>
      <c r="I1059" s="1">
        <f>IF(C1059=1,VLOOKUP(FoxFire!B1059,balance!$AF:$AJ,2,FALSE),IF(C1059=2,VLOOKUP(B1059,balance!$AF:$AJ,3,FALSE),IF(C1059=3,VLOOKUP(B1059,balance!$AF:$AJ,4,FALSE),IF(C1059=4,VLOOKUP(B1059,balance!$AF:$AJ,5,FALSE),IF(C1059=5,VLOOKUP(B1059,balance!$AF:$AK,6,FALSE),0)))))*1000000000000</f>
        <v>2445000000000</v>
      </c>
      <c r="J1059">
        <f>VLOOKUP(B1059,balance!AU:BD,10,FALSE)</f>
        <v>10170280</v>
      </c>
    </row>
    <row r="1060" spans="1:10" x14ac:dyDescent="0.3">
      <c r="A1060">
        <v>1058</v>
      </c>
      <c r="B1060">
        <f t="shared" si="33"/>
        <v>212</v>
      </c>
      <c r="C1060">
        <f t="shared" si="32"/>
        <v>4</v>
      </c>
      <c r="D1060">
        <v>9026</v>
      </c>
      <c r="E1060" s="1">
        <f>IF(C1060=1,VLOOKUP(B1060,balance!$AU:$AZ,2,FALSE),IF(C1060=2,VLOOKUP(B1060,balance!$AU:$AZ,3,FALSE),IF(C1060=3,VLOOKUP(B1060,balance!$AU:$AZ,4,FALSE),IF(C1060=4,VLOOKUP(B1060,balance!$AU:$AZ,5,FALSE),IF(C1060=5,VLOOKUP(B1060-1,balance!$AU:$AZ,6,FALSE),0)))))</f>
        <v>5500</v>
      </c>
      <c r="F1060">
        <v>53</v>
      </c>
      <c r="G1060">
        <f>IF(C1060=1,VLOOKUP(FoxFire!B1060,balance!$U:$Z,2,FALSE),IF(C1060=2,VLOOKUP(B1060,balance!$U:$Z,3,FALSE),IF(C1060=3,VLOOKUP(B1060,balance!$U:$Z,4,FALSE),IF(C1060=4,VLOOKUP(B1060,balance!$U:$Z,5,FALSE),IF(C1060=5,VLOOKUP(B1060-1,balance!$U:$Z,6,FALSE),0)))))/100</f>
        <v>3.1099999999999999E-3</v>
      </c>
      <c r="H1060">
        <v>2</v>
      </c>
      <c r="I1060" s="1">
        <f>IF(C1060=1,VLOOKUP(FoxFire!B1060,balance!$AF:$AJ,2,FALSE),IF(C1060=2,VLOOKUP(B1060,balance!$AF:$AJ,3,FALSE),IF(C1060=3,VLOOKUP(B1060,balance!$AF:$AJ,4,FALSE),IF(C1060=4,VLOOKUP(B1060,balance!$AF:$AJ,5,FALSE),IF(C1060=5,VLOOKUP(B1060,balance!$AF:$AK,6,FALSE),0)))))*1000000000000</f>
        <v>2445000000000</v>
      </c>
      <c r="J1060">
        <f>VLOOKUP(B1060,balance!AU:BD,10,FALSE)</f>
        <v>10170280</v>
      </c>
    </row>
    <row r="1061" spans="1:10" x14ac:dyDescent="0.3">
      <c r="A1061">
        <v>1059</v>
      </c>
      <c r="B1061">
        <f t="shared" si="33"/>
        <v>213</v>
      </c>
      <c r="C1061">
        <f t="shared" si="32"/>
        <v>5</v>
      </c>
      <c r="D1061">
        <v>9026</v>
      </c>
      <c r="E1061" s="1">
        <f>IF(C1061=1,VLOOKUP(B1061,balance!$AU:$AZ,2,FALSE),IF(C1061=2,VLOOKUP(B1061,balance!$AU:$AZ,3,FALSE),IF(C1061=3,VLOOKUP(B1061,balance!$AU:$AZ,4,FALSE),IF(C1061=4,VLOOKUP(B1061,balance!$AU:$AZ,5,FALSE),IF(C1061=5,VLOOKUP(B1061-1,balance!$AU:$AZ,6,FALSE),0)))))</f>
        <v>103400</v>
      </c>
      <c r="F1061">
        <v>53</v>
      </c>
      <c r="G1061">
        <f>IF(C1061=1,VLOOKUP(FoxFire!B1061,balance!$U:$Z,2,FALSE),IF(C1061=2,VLOOKUP(B1061,balance!$U:$Z,3,FALSE),IF(C1061=3,VLOOKUP(B1061,balance!$U:$Z,4,FALSE),IF(C1061=4,VLOOKUP(B1061,balance!$U:$Z,5,FALSE),IF(C1061=5,VLOOKUP(B1061-1,balance!$U:$Z,6,FALSE),0)))))/100</f>
        <v>781.25170000000003</v>
      </c>
      <c r="H1061">
        <v>2</v>
      </c>
      <c r="I1061" s="1">
        <f>IF(C1061=1,VLOOKUP(FoxFire!B1061,balance!$AF:$AJ,2,FALSE),IF(C1061=2,VLOOKUP(B1061,balance!$AF:$AJ,3,FALSE),IF(C1061=3,VLOOKUP(B1061,balance!$AF:$AJ,4,FALSE),IF(C1061=4,VLOOKUP(B1061,balance!$AF:$AJ,5,FALSE),IF(C1061=5,VLOOKUP(B1061,balance!$AF:$AK,6,FALSE),0)))))*1000000000000</f>
        <v>9840000000000</v>
      </c>
      <c r="J1061">
        <f>VLOOKUP(B1061,balance!AU:BD,10,FALSE)</f>
        <v>10307950</v>
      </c>
    </row>
    <row r="1062" spans="1:10" x14ac:dyDescent="0.3">
      <c r="A1062">
        <v>1060</v>
      </c>
      <c r="B1062">
        <f t="shared" si="33"/>
        <v>213</v>
      </c>
      <c r="C1062">
        <f t="shared" si="32"/>
        <v>1</v>
      </c>
      <c r="D1062">
        <v>9026</v>
      </c>
      <c r="E1062" s="1">
        <f>IF(C1062=1,VLOOKUP(B1062,balance!$AU:$AZ,2,FALSE),IF(C1062=2,VLOOKUP(B1062,balance!$AU:$AZ,3,FALSE),IF(C1062=3,VLOOKUP(B1062,balance!$AU:$AZ,4,FALSE),IF(C1062=4,VLOOKUP(B1062,balance!$AU:$AZ,5,FALSE),IF(C1062=5,VLOOKUP(B1062-1,balance!$AU:$AZ,6,FALSE),0)))))</f>
        <v>5500</v>
      </c>
      <c r="F1062">
        <v>53</v>
      </c>
      <c r="G1062">
        <f>IF(C1062=1,VLOOKUP(FoxFire!B1062,balance!$U:$Z,2,FALSE),IF(C1062=2,VLOOKUP(B1062,balance!$U:$Z,3,FALSE),IF(C1062=3,VLOOKUP(B1062,balance!$U:$Z,4,FALSE),IF(C1062=4,VLOOKUP(B1062,balance!$U:$Z,5,FALSE),IF(C1062=5,VLOOKUP(B1062-1,balance!$U:$Z,6,FALSE),0)))))/100</f>
        <v>3.1199999999999999E-3</v>
      </c>
      <c r="H1062">
        <v>2</v>
      </c>
      <c r="I1062" s="1">
        <f>IF(C1062=1,VLOOKUP(FoxFire!B1062,balance!$AF:$AJ,2,FALSE),IF(C1062=2,VLOOKUP(B1062,balance!$AF:$AJ,3,FALSE),IF(C1062=3,VLOOKUP(B1062,balance!$AF:$AJ,4,FALSE),IF(C1062=4,VLOOKUP(B1062,balance!$AF:$AJ,5,FALSE),IF(C1062=5,VLOOKUP(B1062,balance!$AF:$AK,6,FALSE),0)))))*1000000000000</f>
        <v>2460000000000</v>
      </c>
      <c r="J1062">
        <f>VLOOKUP(B1062,balance!AU:BD,10,FALSE)</f>
        <v>10307950</v>
      </c>
    </row>
    <row r="1063" spans="1:10" x14ac:dyDescent="0.3">
      <c r="A1063">
        <v>1061</v>
      </c>
      <c r="B1063">
        <f t="shared" si="33"/>
        <v>213</v>
      </c>
      <c r="C1063">
        <f t="shared" si="32"/>
        <v>2</v>
      </c>
      <c r="D1063">
        <v>9026</v>
      </c>
      <c r="E1063" s="1">
        <f>IF(C1063=1,VLOOKUP(B1063,balance!$AU:$AZ,2,FALSE),IF(C1063=2,VLOOKUP(B1063,balance!$AU:$AZ,3,FALSE),IF(C1063=3,VLOOKUP(B1063,balance!$AU:$AZ,4,FALSE),IF(C1063=4,VLOOKUP(B1063,balance!$AU:$AZ,5,FALSE),IF(C1063=5,VLOOKUP(B1063-1,balance!$AU:$AZ,6,FALSE),0)))))</f>
        <v>5500</v>
      </c>
      <c r="F1063">
        <v>53</v>
      </c>
      <c r="G1063">
        <f>IF(C1063=1,VLOOKUP(FoxFire!B1063,balance!$U:$Z,2,FALSE),IF(C1063=2,VLOOKUP(B1063,balance!$U:$Z,3,FALSE),IF(C1063=3,VLOOKUP(B1063,balance!$U:$Z,4,FALSE),IF(C1063=4,VLOOKUP(B1063,balance!$U:$Z,5,FALSE),IF(C1063=5,VLOOKUP(B1063-1,balance!$U:$Z,6,FALSE),0)))))/100</f>
        <v>3.1199999999999999E-3</v>
      </c>
      <c r="H1063">
        <v>2</v>
      </c>
      <c r="I1063" s="1">
        <f>IF(C1063=1,VLOOKUP(FoxFire!B1063,balance!$AF:$AJ,2,FALSE),IF(C1063=2,VLOOKUP(B1063,balance!$AF:$AJ,3,FALSE),IF(C1063=3,VLOOKUP(B1063,balance!$AF:$AJ,4,FALSE),IF(C1063=4,VLOOKUP(B1063,balance!$AF:$AJ,5,FALSE),IF(C1063=5,VLOOKUP(B1063,balance!$AF:$AK,6,FALSE),0)))))*1000000000000</f>
        <v>2460000000000</v>
      </c>
      <c r="J1063">
        <f>VLOOKUP(B1063,balance!AU:BD,10,FALSE)</f>
        <v>10307950</v>
      </c>
    </row>
    <row r="1064" spans="1:10" x14ac:dyDescent="0.3">
      <c r="A1064">
        <v>1062</v>
      </c>
      <c r="B1064">
        <f t="shared" si="33"/>
        <v>213</v>
      </c>
      <c r="C1064">
        <f t="shared" si="32"/>
        <v>3</v>
      </c>
      <c r="D1064">
        <v>9026</v>
      </c>
      <c r="E1064" s="1">
        <f>IF(C1064=1,VLOOKUP(B1064,balance!$AU:$AZ,2,FALSE),IF(C1064=2,VLOOKUP(B1064,balance!$AU:$AZ,3,FALSE),IF(C1064=3,VLOOKUP(B1064,balance!$AU:$AZ,4,FALSE),IF(C1064=4,VLOOKUP(B1064,balance!$AU:$AZ,5,FALSE),IF(C1064=5,VLOOKUP(B1064-1,balance!$AU:$AZ,6,FALSE),0)))))</f>
        <v>5500</v>
      </c>
      <c r="F1064">
        <v>53</v>
      </c>
      <c r="G1064">
        <f>IF(C1064=1,VLOOKUP(FoxFire!B1064,balance!$U:$Z,2,FALSE),IF(C1064=2,VLOOKUP(B1064,balance!$U:$Z,3,FALSE),IF(C1064=3,VLOOKUP(B1064,balance!$U:$Z,4,FALSE),IF(C1064=4,VLOOKUP(B1064,balance!$U:$Z,5,FALSE),IF(C1064=5,VLOOKUP(B1064-1,balance!$U:$Z,6,FALSE),0)))))/100</f>
        <v>3.1199999999999999E-3</v>
      </c>
      <c r="H1064">
        <v>2</v>
      </c>
      <c r="I1064" s="1">
        <f>IF(C1064=1,VLOOKUP(FoxFire!B1064,balance!$AF:$AJ,2,FALSE),IF(C1064=2,VLOOKUP(B1064,balance!$AF:$AJ,3,FALSE),IF(C1064=3,VLOOKUP(B1064,balance!$AF:$AJ,4,FALSE),IF(C1064=4,VLOOKUP(B1064,balance!$AF:$AJ,5,FALSE),IF(C1064=5,VLOOKUP(B1064,balance!$AF:$AK,6,FALSE),0)))))*1000000000000</f>
        <v>2460000000000</v>
      </c>
      <c r="J1064">
        <f>VLOOKUP(B1064,balance!AU:BD,10,FALSE)</f>
        <v>10307950</v>
      </c>
    </row>
    <row r="1065" spans="1:10" x14ac:dyDescent="0.3">
      <c r="A1065">
        <v>1063</v>
      </c>
      <c r="B1065">
        <f t="shared" si="33"/>
        <v>213</v>
      </c>
      <c r="C1065">
        <f t="shared" si="32"/>
        <v>4</v>
      </c>
      <c r="D1065">
        <v>9026</v>
      </c>
      <c r="E1065" s="1">
        <f>IF(C1065=1,VLOOKUP(B1065,balance!$AU:$AZ,2,FALSE),IF(C1065=2,VLOOKUP(B1065,balance!$AU:$AZ,3,FALSE),IF(C1065=3,VLOOKUP(B1065,balance!$AU:$AZ,4,FALSE),IF(C1065=4,VLOOKUP(B1065,balance!$AU:$AZ,5,FALSE),IF(C1065=5,VLOOKUP(B1065-1,balance!$AU:$AZ,6,FALSE),0)))))</f>
        <v>5500</v>
      </c>
      <c r="F1065">
        <v>53</v>
      </c>
      <c r="G1065">
        <f>IF(C1065=1,VLOOKUP(FoxFire!B1065,balance!$U:$Z,2,FALSE),IF(C1065=2,VLOOKUP(B1065,balance!$U:$Z,3,FALSE),IF(C1065=3,VLOOKUP(B1065,balance!$U:$Z,4,FALSE),IF(C1065=4,VLOOKUP(B1065,balance!$U:$Z,5,FALSE),IF(C1065=5,VLOOKUP(B1065-1,balance!$U:$Z,6,FALSE),0)))))/100</f>
        <v>3.1199999999999999E-3</v>
      </c>
      <c r="H1065">
        <v>2</v>
      </c>
      <c r="I1065" s="1">
        <f>IF(C1065=1,VLOOKUP(FoxFire!B1065,balance!$AF:$AJ,2,FALSE),IF(C1065=2,VLOOKUP(B1065,balance!$AF:$AJ,3,FALSE),IF(C1065=3,VLOOKUP(B1065,balance!$AF:$AJ,4,FALSE),IF(C1065=4,VLOOKUP(B1065,balance!$AF:$AJ,5,FALSE),IF(C1065=5,VLOOKUP(B1065,balance!$AF:$AK,6,FALSE),0)))))*1000000000000</f>
        <v>2460000000000</v>
      </c>
      <c r="J1065">
        <f>VLOOKUP(B1065,balance!AU:BD,10,FALSE)</f>
        <v>10307950</v>
      </c>
    </row>
    <row r="1066" spans="1:10" x14ac:dyDescent="0.3">
      <c r="A1066">
        <v>1064</v>
      </c>
      <c r="B1066">
        <f t="shared" si="33"/>
        <v>214</v>
      </c>
      <c r="C1066">
        <f t="shared" si="32"/>
        <v>5</v>
      </c>
      <c r="D1066">
        <v>9026</v>
      </c>
      <c r="E1066" s="1">
        <f>IF(C1066=1,VLOOKUP(B1066,balance!$AU:$AZ,2,FALSE),IF(C1066=2,VLOOKUP(B1066,balance!$AU:$AZ,3,FALSE),IF(C1066=3,VLOOKUP(B1066,balance!$AU:$AZ,4,FALSE),IF(C1066=4,VLOOKUP(B1066,balance!$AU:$AZ,5,FALSE),IF(C1066=5,VLOOKUP(B1066-1,balance!$AU:$AZ,6,FALSE),0)))))</f>
        <v>103400</v>
      </c>
      <c r="F1066">
        <v>53</v>
      </c>
      <c r="G1066">
        <f>IF(C1066=1,VLOOKUP(FoxFire!B1066,balance!$U:$Z,2,FALSE),IF(C1066=2,VLOOKUP(B1066,balance!$U:$Z,3,FALSE),IF(C1066=3,VLOOKUP(B1066,balance!$U:$Z,4,FALSE),IF(C1066=4,VLOOKUP(B1066,balance!$U:$Z,5,FALSE),IF(C1066=5,VLOOKUP(B1066-1,balance!$U:$Z,6,FALSE),0)))))/100</f>
        <v>791.60140000000001</v>
      </c>
      <c r="H1066">
        <v>2</v>
      </c>
      <c r="I1066" s="1">
        <f>IF(C1066=1,VLOOKUP(FoxFire!B1066,balance!$AF:$AJ,2,FALSE),IF(C1066=2,VLOOKUP(B1066,balance!$AF:$AJ,3,FALSE),IF(C1066=3,VLOOKUP(B1066,balance!$AF:$AJ,4,FALSE),IF(C1066=4,VLOOKUP(B1066,balance!$AF:$AJ,5,FALSE),IF(C1066=5,VLOOKUP(B1066,balance!$AF:$AK,6,FALSE),0)))))*1000000000000</f>
        <v>9900000000000</v>
      </c>
      <c r="J1066">
        <f>VLOOKUP(B1066,balance!AU:BD,10,FALSE)</f>
        <v>10447920</v>
      </c>
    </row>
    <row r="1067" spans="1:10" x14ac:dyDescent="0.3">
      <c r="A1067">
        <v>1065</v>
      </c>
      <c r="B1067">
        <f t="shared" si="33"/>
        <v>214</v>
      </c>
      <c r="C1067">
        <f t="shared" si="32"/>
        <v>1</v>
      </c>
      <c r="D1067">
        <v>9026</v>
      </c>
      <c r="E1067" s="1">
        <f>IF(C1067=1,VLOOKUP(B1067,balance!$AU:$AZ,2,FALSE),IF(C1067=2,VLOOKUP(B1067,balance!$AU:$AZ,3,FALSE),IF(C1067=3,VLOOKUP(B1067,balance!$AU:$AZ,4,FALSE),IF(C1067=4,VLOOKUP(B1067,balance!$AU:$AZ,5,FALSE),IF(C1067=5,VLOOKUP(B1067-1,balance!$AU:$AZ,6,FALSE),0)))))</f>
        <v>5500</v>
      </c>
      <c r="F1067">
        <v>53</v>
      </c>
      <c r="G1067">
        <f>IF(C1067=1,VLOOKUP(FoxFire!B1067,balance!$U:$Z,2,FALSE),IF(C1067=2,VLOOKUP(B1067,balance!$U:$Z,3,FALSE),IF(C1067=3,VLOOKUP(B1067,balance!$U:$Z,4,FALSE),IF(C1067=4,VLOOKUP(B1067,balance!$U:$Z,5,FALSE),IF(C1067=5,VLOOKUP(B1067-1,balance!$U:$Z,6,FALSE),0)))))/100</f>
        <v>3.13E-3</v>
      </c>
      <c r="H1067">
        <v>2</v>
      </c>
      <c r="I1067" s="1">
        <f>IF(C1067=1,VLOOKUP(FoxFire!B1067,balance!$AF:$AJ,2,FALSE),IF(C1067=2,VLOOKUP(B1067,balance!$AF:$AJ,3,FALSE),IF(C1067=3,VLOOKUP(B1067,balance!$AF:$AJ,4,FALSE),IF(C1067=4,VLOOKUP(B1067,balance!$AF:$AJ,5,FALSE),IF(C1067=5,VLOOKUP(B1067,balance!$AF:$AK,6,FALSE),0)))))*1000000000000</f>
        <v>2475000000000</v>
      </c>
      <c r="J1067">
        <f>VLOOKUP(B1067,balance!AU:BD,10,FALSE)</f>
        <v>10447920</v>
      </c>
    </row>
    <row r="1068" spans="1:10" x14ac:dyDescent="0.3">
      <c r="A1068">
        <v>1066</v>
      </c>
      <c r="B1068">
        <f t="shared" si="33"/>
        <v>214</v>
      </c>
      <c r="C1068">
        <f t="shared" si="32"/>
        <v>2</v>
      </c>
      <c r="D1068">
        <v>9026</v>
      </c>
      <c r="E1068" s="1">
        <f>IF(C1068=1,VLOOKUP(B1068,balance!$AU:$AZ,2,FALSE),IF(C1068=2,VLOOKUP(B1068,balance!$AU:$AZ,3,FALSE),IF(C1068=3,VLOOKUP(B1068,balance!$AU:$AZ,4,FALSE),IF(C1068=4,VLOOKUP(B1068,balance!$AU:$AZ,5,FALSE),IF(C1068=5,VLOOKUP(B1068-1,balance!$AU:$AZ,6,FALSE),0)))))</f>
        <v>5500</v>
      </c>
      <c r="F1068">
        <v>53</v>
      </c>
      <c r="G1068">
        <f>IF(C1068=1,VLOOKUP(FoxFire!B1068,balance!$U:$Z,2,FALSE),IF(C1068=2,VLOOKUP(B1068,balance!$U:$Z,3,FALSE),IF(C1068=3,VLOOKUP(B1068,balance!$U:$Z,4,FALSE),IF(C1068=4,VLOOKUP(B1068,balance!$U:$Z,5,FALSE),IF(C1068=5,VLOOKUP(B1068-1,balance!$U:$Z,6,FALSE),0)))))/100</f>
        <v>3.13E-3</v>
      </c>
      <c r="H1068">
        <v>2</v>
      </c>
      <c r="I1068" s="1">
        <f>IF(C1068=1,VLOOKUP(FoxFire!B1068,balance!$AF:$AJ,2,FALSE),IF(C1068=2,VLOOKUP(B1068,balance!$AF:$AJ,3,FALSE),IF(C1068=3,VLOOKUP(B1068,balance!$AF:$AJ,4,FALSE),IF(C1068=4,VLOOKUP(B1068,balance!$AF:$AJ,5,FALSE),IF(C1068=5,VLOOKUP(B1068,balance!$AF:$AK,6,FALSE),0)))))*1000000000000</f>
        <v>2475000000000</v>
      </c>
      <c r="J1068">
        <f>VLOOKUP(B1068,balance!AU:BD,10,FALSE)</f>
        <v>10447920</v>
      </c>
    </row>
    <row r="1069" spans="1:10" x14ac:dyDescent="0.3">
      <c r="A1069">
        <v>1067</v>
      </c>
      <c r="B1069">
        <f t="shared" si="33"/>
        <v>214</v>
      </c>
      <c r="C1069">
        <f t="shared" si="32"/>
        <v>3</v>
      </c>
      <c r="D1069">
        <v>9026</v>
      </c>
      <c r="E1069" s="1">
        <f>IF(C1069=1,VLOOKUP(B1069,balance!$AU:$AZ,2,FALSE),IF(C1069=2,VLOOKUP(B1069,balance!$AU:$AZ,3,FALSE),IF(C1069=3,VLOOKUP(B1069,balance!$AU:$AZ,4,FALSE),IF(C1069=4,VLOOKUP(B1069,balance!$AU:$AZ,5,FALSE),IF(C1069=5,VLOOKUP(B1069-1,balance!$AU:$AZ,6,FALSE),0)))))</f>
        <v>5500</v>
      </c>
      <c r="F1069">
        <v>53</v>
      </c>
      <c r="G1069">
        <f>IF(C1069=1,VLOOKUP(FoxFire!B1069,balance!$U:$Z,2,FALSE),IF(C1069=2,VLOOKUP(B1069,balance!$U:$Z,3,FALSE),IF(C1069=3,VLOOKUP(B1069,balance!$U:$Z,4,FALSE),IF(C1069=4,VLOOKUP(B1069,balance!$U:$Z,5,FALSE),IF(C1069=5,VLOOKUP(B1069-1,balance!$U:$Z,6,FALSE),0)))))/100</f>
        <v>3.13E-3</v>
      </c>
      <c r="H1069">
        <v>2</v>
      </c>
      <c r="I1069" s="1">
        <f>IF(C1069=1,VLOOKUP(FoxFire!B1069,balance!$AF:$AJ,2,FALSE),IF(C1069=2,VLOOKUP(B1069,balance!$AF:$AJ,3,FALSE),IF(C1069=3,VLOOKUP(B1069,balance!$AF:$AJ,4,FALSE),IF(C1069=4,VLOOKUP(B1069,balance!$AF:$AJ,5,FALSE),IF(C1069=5,VLOOKUP(B1069,balance!$AF:$AK,6,FALSE),0)))))*1000000000000</f>
        <v>2475000000000</v>
      </c>
      <c r="J1069">
        <f>VLOOKUP(B1069,balance!AU:BD,10,FALSE)</f>
        <v>10447920</v>
      </c>
    </row>
    <row r="1070" spans="1:10" x14ac:dyDescent="0.3">
      <c r="A1070">
        <v>1068</v>
      </c>
      <c r="B1070">
        <f t="shared" si="33"/>
        <v>214</v>
      </c>
      <c r="C1070">
        <f t="shared" si="32"/>
        <v>4</v>
      </c>
      <c r="D1070">
        <v>9026</v>
      </c>
      <c r="E1070" s="1">
        <f>IF(C1070=1,VLOOKUP(B1070,balance!$AU:$AZ,2,FALSE),IF(C1070=2,VLOOKUP(B1070,balance!$AU:$AZ,3,FALSE),IF(C1070=3,VLOOKUP(B1070,balance!$AU:$AZ,4,FALSE),IF(C1070=4,VLOOKUP(B1070,balance!$AU:$AZ,5,FALSE),IF(C1070=5,VLOOKUP(B1070-1,balance!$AU:$AZ,6,FALSE),0)))))</f>
        <v>5500</v>
      </c>
      <c r="F1070">
        <v>53</v>
      </c>
      <c r="G1070">
        <f>IF(C1070=1,VLOOKUP(FoxFire!B1070,balance!$U:$Z,2,FALSE),IF(C1070=2,VLOOKUP(B1070,balance!$U:$Z,3,FALSE),IF(C1070=3,VLOOKUP(B1070,balance!$U:$Z,4,FALSE),IF(C1070=4,VLOOKUP(B1070,balance!$U:$Z,5,FALSE),IF(C1070=5,VLOOKUP(B1070-1,balance!$U:$Z,6,FALSE),0)))))/100</f>
        <v>3.13E-3</v>
      </c>
      <c r="H1070">
        <v>2</v>
      </c>
      <c r="I1070" s="1">
        <f>IF(C1070=1,VLOOKUP(FoxFire!B1070,balance!$AF:$AJ,2,FALSE),IF(C1070=2,VLOOKUP(B1070,balance!$AF:$AJ,3,FALSE),IF(C1070=3,VLOOKUP(B1070,balance!$AF:$AJ,4,FALSE),IF(C1070=4,VLOOKUP(B1070,balance!$AF:$AJ,5,FALSE),IF(C1070=5,VLOOKUP(B1070,balance!$AF:$AK,6,FALSE),0)))))*1000000000000</f>
        <v>2475000000000</v>
      </c>
      <c r="J1070">
        <f>VLOOKUP(B1070,balance!AU:BD,10,FALSE)</f>
        <v>10447920</v>
      </c>
    </row>
    <row r="1071" spans="1:10" x14ac:dyDescent="0.3">
      <c r="A1071">
        <v>1069</v>
      </c>
      <c r="B1071">
        <f t="shared" si="33"/>
        <v>215</v>
      </c>
      <c r="C1071">
        <f t="shared" si="32"/>
        <v>5</v>
      </c>
      <c r="D1071">
        <v>9026</v>
      </c>
      <c r="E1071" s="1">
        <f>IF(C1071=1,VLOOKUP(B1071,balance!$AU:$AZ,2,FALSE),IF(C1071=2,VLOOKUP(B1071,balance!$AU:$AZ,3,FALSE),IF(C1071=3,VLOOKUP(B1071,balance!$AU:$AZ,4,FALSE),IF(C1071=4,VLOOKUP(B1071,balance!$AU:$AZ,5,FALSE),IF(C1071=5,VLOOKUP(B1071-1,balance!$AU:$AZ,6,FALSE),0)))))</f>
        <v>103400</v>
      </c>
      <c r="F1071">
        <v>53</v>
      </c>
      <c r="G1071">
        <f>IF(C1071=1,VLOOKUP(FoxFire!B1071,balance!$U:$Z,2,FALSE),IF(C1071=2,VLOOKUP(B1071,balance!$U:$Z,3,FALSE),IF(C1071=3,VLOOKUP(B1071,balance!$U:$Z,4,FALSE),IF(C1071=4,VLOOKUP(B1071,balance!$U:$Z,5,FALSE),IF(C1071=5,VLOOKUP(B1071-1,balance!$U:$Z,6,FALSE),0)))))/100</f>
        <v>802.08</v>
      </c>
      <c r="H1071">
        <v>2</v>
      </c>
      <c r="I1071" s="1">
        <f>IF(C1071=1,VLOOKUP(FoxFire!B1071,balance!$AF:$AJ,2,FALSE),IF(C1071=2,VLOOKUP(B1071,balance!$AF:$AJ,3,FALSE),IF(C1071=3,VLOOKUP(B1071,balance!$AF:$AJ,4,FALSE),IF(C1071=4,VLOOKUP(B1071,balance!$AF:$AJ,5,FALSE),IF(C1071=5,VLOOKUP(B1071,balance!$AF:$AK,6,FALSE),0)))))*1000000000000</f>
        <v>9960000000000</v>
      </c>
      <c r="J1071">
        <f>VLOOKUP(B1071,balance!AU:BD,10,FALSE)</f>
        <v>10585800</v>
      </c>
    </row>
    <row r="1072" spans="1:10" x14ac:dyDescent="0.3">
      <c r="A1072">
        <v>1070</v>
      </c>
      <c r="B1072">
        <f t="shared" si="33"/>
        <v>215</v>
      </c>
      <c r="C1072">
        <f t="shared" si="32"/>
        <v>1</v>
      </c>
      <c r="D1072">
        <v>9026</v>
      </c>
      <c r="E1072" s="1">
        <f>IF(C1072=1,VLOOKUP(B1072,balance!$AU:$AZ,2,FALSE),IF(C1072=2,VLOOKUP(B1072,balance!$AU:$AZ,3,FALSE),IF(C1072=3,VLOOKUP(B1072,balance!$AU:$AZ,4,FALSE),IF(C1072=4,VLOOKUP(B1072,balance!$AU:$AZ,5,FALSE),IF(C1072=5,VLOOKUP(B1072-1,balance!$AU:$AZ,6,FALSE),0)))))</f>
        <v>5500</v>
      </c>
      <c r="F1072">
        <v>53</v>
      </c>
      <c r="G1072">
        <f>IF(C1072=1,VLOOKUP(FoxFire!B1072,balance!$U:$Z,2,FALSE),IF(C1072=2,VLOOKUP(B1072,balance!$U:$Z,3,FALSE),IF(C1072=3,VLOOKUP(B1072,balance!$U:$Z,4,FALSE),IF(C1072=4,VLOOKUP(B1072,balance!$U:$Z,5,FALSE),IF(C1072=5,VLOOKUP(B1072-1,balance!$U:$Z,6,FALSE),0)))))/100</f>
        <v>3.14E-3</v>
      </c>
      <c r="H1072">
        <v>2</v>
      </c>
      <c r="I1072" s="1">
        <f>IF(C1072=1,VLOOKUP(FoxFire!B1072,balance!$AF:$AJ,2,FALSE),IF(C1072=2,VLOOKUP(B1072,balance!$AF:$AJ,3,FALSE),IF(C1072=3,VLOOKUP(B1072,balance!$AF:$AJ,4,FALSE),IF(C1072=4,VLOOKUP(B1072,balance!$AF:$AJ,5,FALSE),IF(C1072=5,VLOOKUP(B1072,balance!$AF:$AK,6,FALSE),0)))))*1000000000000</f>
        <v>2490000000000</v>
      </c>
      <c r="J1072">
        <f>VLOOKUP(B1072,balance!AU:BD,10,FALSE)</f>
        <v>10585800</v>
      </c>
    </row>
    <row r="1073" spans="1:10" x14ac:dyDescent="0.3">
      <c r="A1073">
        <v>1071</v>
      </c>
      <c r="B1073">
        <f t="shared" si="33"/>
        <v>215</v>
      </c>
      <c r="C1073">
        <f t="shared" si="32"/>
        <v>2</v>
      </c>
      <c r="D1073">
        <v>9026</v>
      </c>
      <c r="E1073" s="1">
        <f>IF(C1073=1,VLOOKUP(B1073,balance!$AU:$AZ,2,FALSE),IF(C1073=2,VLOOKUP(B1073,balance!$AU:$AZ,3,FALSE),IF(C1073=3,VLOOKUP(B1073,balance!$AU:$AZ,4,FALSE),IF(C1073=4,VLOOKUP(B1073,balance!$AU:$AZ,5,FALSE),IF(C1073=5,VLOOKUP(B1073-1,balance!$AU:$AZ,6,FALSE),0)))))</f>
        <v>5500</v>
      </c>
      <c r="F1073">
        <v>53</v>
      </c>
      <c r="G1073">
        <f>IF(C1073=1,VLOOKUP(FoxFire!B1073,balance!$U:$Z,2,FALSE),IF(C1073=2,VLOOKUP(B1073,balance!$U:$Z,3,FALSE),IF(C1073=3,VLOOKUP(B1073,balance!$U:$Z,4,FALSE),IF(C1073=4,VLOOKUP(B1073,balance!$U:$Z,5,FALSE),IF(C1073=5,VLOOKUP(B1073-1,balance!$U:$Z,6,FALSE),0)))))/100</f>
        <v>3.14E-3</v>
      </c>
      <c r="H1073">
        <v>2</v>
      </c>
      <c r="I1073" s="1">
        <f>IF(C1073=1,VLOOKUP(FoxFire!B1073,balance!$AF:$AJ,2,FALSE),IF(C1073=2,VLOOKUP(B1073,balance!$AF:$AJ,3,FALSE),IF(C1073=3,VLOOKUP(B1073,balance!$AF:$AJ,4,FALSE),IF(C1073=4,VLOOKUP(B1073,balance!$AF:$AJ,5,FALSE),IF(C1073=5,VLOOKUP(B1073,balance!$AF:$AK,6,FALSE),0)))))*1000000000000</f>
        <v>2490000000000</v>
      </c>
      <c r="J1073">
        <f>VLOOKUP(B1073,balance!AU:BD,10,FALSE)</f>
        <v>10585800</v>
      </c>
    </row>
    <row r="1074" spans="1:10" x14ac:dyDescent="0.3">
      <c r="A1074">
        <v>1072</v>
      </c>
      <c r="B1074">
        <f t="shared" si="33"/>
        <v>215</v>
      </c>
      <c r="C1074">
        <f t="shared" si="32"/>
        <v>3</v>
      </c>
      <c r="D1074">
        <v>9026</v>
      </c>
      <c r="E1074" s="1">
        <f>IF(C1074=1,VLOOKUP(B1074,balance!$AU:$AZ,2,FALSE),IF(C1074=2,VLOOKUP(B1074,balance!$AU:$AZ,3,FALSE),IF(C1074=3,VLOOKUP(B1074,balance!$AU:$AZ,4,FALSE),IF(C1074=4,VLOOKUP(B1074,balance!$AU:$AZ,5,FALSE),IF(C1074=5,VLOOKUP(B1074-1,balance!$AU:$AZ,6,FALSE),0)))))</f>
        <v>5500</v>
      </c>
      <c r="F1074">
        <v>53</v>
      </c>
      <c r="G1074">
        <f>IF(C1074=1,VLOOKUP(FoxFire!B1074,balance!$U:$Z,2,FALSE),IF(C1074=2,VLOOKUP(B1074,balance!$U:$Z,3,FALSE),IF(C1074=3,VLOOKUP(B1074,balance!$U:$Z,4,FALSE),IF(C1074=4,VLOOKUP(B1074,balance!$U:$Z,5,FALSE),IF(C1074=5,VLOOKUP(B1074-1,balance!$U:$Z,6,FALSE),0)))))/100</f>
        <v>3.14E-3</v>
      </c>
      <c r="H1074">
        <v>2</v>
      </c>
      <c r="I1074" s="1">
        <f>IF(C1074=1,VLOOKUP(FoxFire!B1074,balance!$AF:$AJ,2,FALSE),IF(C1074=2,VLOOKUP(B1074,balance!$AF:$AJ,3,FALSE),IF(C1074=3,VLOOKUP(B1074,balance!$AF:$AJ,4,FALSE),IF(C1074=4,VLOOKUP(B1074,balance!$AF:$AJ,5,FALSE),IF(C1074=5,VLOOKUP(B1074,balance!$AF:$AK,6,FALSE),0)))))*1000000000000</f>
        <v>2490000000000</v>
      </c>
      <c r="J1074">
        <f>VLOOKUP(B1074,balance!AU:BD,10,FALSE)</f>
        <v>10585800</v>
      </c>
    </row>
    <row r="1075" spans="1:10" x14ac:dyDescent="0.3">
      <c r="A1075">
        <v>1073</v>
      </c>
      <c r="B1075">
        <f t="shared" si="33"/>
        <v>215</v>
      </c>
      <c r="C1075">
        <f t="shared" si="32"/>
        <v>4</v>
      </c>
      <c r="D1075">
        <v>9026</v>
      </c>
      <c r="E1075" s="1">
        <f>IF(C1075=1,VLOOKUP(B1075,balance!$AU:$AZ,2,FALSE),IF(C1075=2,VLOOKUP(B1075,balance!$AU:$AZ,3,FALSE),IF(C1075=3,VLOOKUP(B1075,balance!$AU:$AZ,4,FALSE),IF(C1075=4,VLOOKUP(B1075,balance!$AU:$AZ,5,FALSE),IF(C1075=5,VLOOKUP(B1075-1,balance!$AU:$AZ,6,FALSE),0)))))</f>
        <v>5500</v>
      </c>
      <c r="F1075">
        <v>53</v>
      </c>
      <c r="G1075">
        <f>IF(C1075=1,VLOOKUP(FoxFire!B1075,balance!$U:$Z,2,FALSE),IF(C1075=2,VLOOKUP(B1075,balance!$U:$Z,3,FALSE),IF(C1075=3,VLOOKUP(B1075,balance!$U:$Z,4,FALSE),IF(C1075=4,VLOOKUP(B1075,balance!$U:$Z,5,FALSE),IF(C1075=5,VLOOKUP(B1075-1,balance!$U:$Z,6,FALSE),0)))))/100</f>
        <v>3.14E-3</v>
      </c>
      <c r="H1075">
        <v>2</v>
      </c>
      <c r="I1075" s="1">
        <f>IF(C1075=1,VLOOKUP(FoxFire!B1075,balance!$AF:$AJ,2,FALSE),IF(C1075=2,VLOOKUP(B1075,balance!$AF:$AJ,3,FALSE),IF(C1075=3,VLOOKUP(B1075,balance!$AF:$AJ,4,FALSE),IF(C1075=4,VLOOKUP(B1075,balance!$AF:$AJ,5,FALSE),IF(C1075=5,VLOOKUP(B1075,balance!$AF:$AK,6,FALSE),0)))))*1000000000000</f>
        <v>2490000000000</v>
      </c>
      <c r="J1075">
        <f>VLOOKUP(B1075,balance!AU:BD,10,FALSE)</f>
        <v>10585800</v>
      </c>
    </row>
    <row r="1076" spans="1:10" x14ac:dyDescent="0.3">
      <c r="A1076">
        <v>1074</v>
      </c>
      <c r="B1076">
        <f t="shared" si="33"/>
        <v>216</v>
      </c>
      <c r="C1076">
        <f t="shared" si="32"/>
        <v>5</v>
      </c>
      <c r="D1076">
        <v>9026</v>
      </c>
      <c r="E1076" s="1">
        <f>IF(C1076=1,VLOOKUP(B1076,balance!$AU:$AZ,2,FALSE),IF(C1076=2,VLOOKUP(B1076,balance!$AU:$AZ,3,FALSE),IF(C1076=3,VLOOKUP(B1076,balance!$AU:$AZ,4,FALSE),IF(C1076=4,VLOOKUP(B1076,balance!$AU:$AZ,5,FALSE),IF(C1076=5,VLOOKUP(B1076-1,balance!$AU:$AZ,6,FALSE),0)))))</f>
        <v>107800</v>
      </c>
      <c r="F1076">
        <v>53</v>
      </c>
      <c r="G1076">
        <f>IF(C1076=1,VLOOKUP(FoxFire!B1076,balance!$U:$Z,2,FALSE),IF(C1076=2,VLOOKUP(B1076,balance!$U:$Z,3,FALSE),IF(C1076=3,VLOOKUP(B1076,balance!$U:$Z,4,FALSE),IF(C1076=4,VLOOKUP(B1076,balance!$U:$Z,5,FALSE),IF(C1076=5,VLOOKUP(B1076-1,balance!$U:$Z,6,FALSE),0)))))/100</f>
        <v>812.68899999999996</v>
      </c>
      <c r="H1076">
        <v>2</v>
      </c>
      <c r="I1076" s="1">
        <f>IF(C1076=1,VLOOKUP(FoxFire!B1076,balance!$AF:$AJ,2,FALSE),IF(C1076=2,VLOOKUP(B1076,balance!$AF:$AJ,3,FALSE),IF(C1076=3,VLOOKUP(B1076,balance!$AF:$AJ,4,FALSE),IF(C1076=4,VLOOKUP(B1076,balance!$AF:$AJ,5,FALSE),IF(C1076=5,VLOOKUP(B1076,balance!$AF:$AK,6,FALSE),0)))))*1000000000000</f>
        <v>10000000000000</v>
      </c>
      <c r="J1076">
        <f>VLOOKUP(B1076,balance!AU:BD,10,FALSE)</f>
        <v>10726000</v>
      </c>
    </row>
    <row r="1077" spans="1:10" x14ac:dyDescent="0.3">
      <c r="A1077">
        <v>1075</v>
      </c>
      <c r="B1077">
        <f t="shared" si="33"/>
        <v>216</v>
      </c>
      <c r="C1077">
        <f t="shared" si="32"/>
        <v>1</v>
      </c>
      <c r="D1077">
        <v>9026</v>
      </c>
      <c r="E1077" s="1">
        <f>IF(C1077=1,VLOOKUP(B1077,balance!$AU:$AZ,2,FALSE),IF(C1077=2,VLOOKUP(B1077,balance!$AU:$AZ,3,FALSE),IF(C1077=3,VLOOKUP(B1077,balance!$AU:$AZ,4,FALSE),IF(C1077=4,VLOOKUP(B1077,balance!$AU:$AZ,5,FALSE),IF(C1077=5,VLOOKUP(B1077-1,balance!$AU:$AZ,6,FALSE),0)))))</f>
        <v>5500</v>
      </c>
      <c r="F1077">
        <v>53</v>
      </c>
      <c r="G1077">
        <f>IF(C1077=1,VLOOKUP(FoxFire!B1077,balance!$U:$Z,2,FALSE),IF(C1077=2,VLOOKUP(B1077,balance!$U:$Z,3,FALSE),IF(C1077=3,VLOOKUP(B1077,balance!$U:$Z,4,FALSE),IF(C1077=4,VLOOKUP(B1077,balance!$U:$Z,5,FALSE),IF(C1077=5,VLOOKUP(B1077-1,balance!$U:$Z,6,FALSE),0)))))/100</f>
        <v>3.15E-3</v>
      </c>
      <c r="H1077">
        <v>2</v>
      </c>
      <c r="I1077" s="1">
        <f>IF(C1077=1,VLOOKUP(FoxFire!B1077,balance!$AF:$AJ,2,FALSE),IF(C1077=2,VLOOKUP(B1077,balance!$AF:$AJ,3,FALSE),IF(C1077=3,VLOOKUP(B1077,balance!$AF:$AJ,4,FALSE),IF(C1077=4,VLOOKUP(B1077,balance!$AF:$AJ,5,FALSE),IF(C1077=5,VLOOKUP(B1077,balance!$AF:$AK,6,FALSE),0)))))*1000000000000</f>
        <v>2500000000000</v>
      </c>
      <c r="J1077">
        <f>VLOOKUP(B1077,balance!AU:BD,10,FALSE)</f>
        <v>10726000</v>
      </c>
    </row>
    <row r="1078" spans="1:10" x14ac:dyDescent="0.3">
      <c r="A1078">
        <v>1076</v>
      </c>
      <c r="B1078">
        <f t="shared" si="33"/>
        <v>216</v>
      </c>
      <c r="C1078">
        <f t="shared" si="32"/>
        <v>2</v>
      </c>
      <c r="D1078">
        <v>9026</v>
      </c>
      <c r="E1078" s="1">
        <f>IF(C1078=1,VLOOKUP(B1078,balance!$AU:$AZ,2,FALSE),IF(C1078=2,VLOOKUP(B1078,balance!$AU:$AZ,3,FALSE),IF(C1078=3,VLOOKUP(B1078,balance!$AU:$AZ,4,FALSE),IF(C1078=4,VLOOKUP(B1078,balance!$AU:$AZ,5,FALSE),IF(C1078=5,VLOOKUP(B1078-1,balance!$AU:$AZ,6,FALSE),0)))))</f>
        <v>5500</v>
      </c>
      <c r="F1078">
        <v>53</v>
      </c>
      <c r="G1078">
        <f>IF(C1078=1,VLOOKUP(FoxFire!B1078,balance!$U:$Z,2,FALSE),IF(C1078=2,VLOOKUP(B1078,balance!$U:$Z,3,FALSE),IF(C1078=3,VLOOKUP(B1078,balance!$U:$Z,4,FALSE),IF(C1078=4,VLOOKUP(B1078,balance!$U:$Z,5,FALSE),IF(C1078=5,VLOOKUP(B1078-1,balance!$U:$Z,6,FALSE),0)))))/100</f>
        <v>3.15E-3</v>
      </c>
      <c r="H1078">
        <v>2</v>
      </c>
      <c r="I1078" s="1">
        <f>IF(C1078=1,VLOOKUP(FoxFire!B1078,balance!$AF:$AJ,2,FALSE),IF(C1078=2,VLOOKUP(B1078,balance!$AF:$AJ,3,FALSE),IF(C1078=3,VLOOKUP(B1078,balance!$AF:$AJ,4,FALSE),IF(C1078=4,VLOOKUP(B1078,balance!$AF:$AJ,5,FALSE),IF(C1078=5,VLOOKUP(B1078,balance!$AF:$AK,6,FALSE),0)))))*1000000000000</f>
        <v>2500000000000</v>
      </c>
      <c r="J1078">
        <f>VLOOKUP(B1078,balance!AU:BD,10,FALSE)</f>
        <v>10726000</v>
      </c>
    </row>
    <row r="1079" spans="1:10" x14ac:dyDescent="0.3">
      <c r="A1079">
        <v>1077</v>
      </c>
      <c r="B1079">
        <f t="shared" si="33"/>
        <v>216</v>
      </c>
      <c r="C1079">
        <f t="shared" si="32"/>
        <v>3</v>
      </c>
      <c r="D1079">
        <v>9026</v>
      </c>
      <c r="E1079" s="1">
        <f>IF(C1079=1,VLOOKUP(B1079,balance!$AU:$AZ,2,FALSE),IF(C1079=2,VLOOKUP(B1079,balance!$AU:$AZ,3,FALSE),IF(C1079=3,VLOOKUP(B1079,balance!$AU:$AZ,4,FALSE),IF(C1079=4,VLOOKUP(B1079,balance!$AU:$AZ,5,FALSE),IF(C1079=5,VLOOKUP(B1079-1,balance!$AU:$AZ,6,FALSE),0)))))</f>
        <v>5500</v>
      </c>
      <c r="F1079">
        <v>53</v>
      </c>
      <c r="G1079">
        <f>IF(C1079=1,VLOOKUP(FoxFire!B1079,balance!$U:$Z,2,FALSE),IF(C1079=2,VLOOKUP(B1079,balance!$U:$Z,3,FALSE),IF(C1079=3,VLOOKUP(B1079,balance!$U:$Z,4,FALSE),IF(C1079=4,VLOOKUP(B1079,balance!$U:$Z,5,FALSE),IF(C1079=5,VLOOKUP(B1079-1,balance!$U:$Z,6,FALSE),0)))))/100</f>
        <v>3.15E-3</v>
      </c>
      <c r="H1079">
        <v>2</v>
      </c>
      <c r="I1079" s="1">
        <f>IF(C1079=1,VLOOKUP(FoxFire!B1079,balance!$AF:$AJ,2,FALSE),IF(C1079=2,VLOOKUP(B1079,balance!$AF:$AJ,3,FALSE),IF(C1079=3,VLOOKUP(B1079,balance!$AF:$AJ,4,FALSE),IF(C1079=4,VLOOKUP(B1079,balance!$AF:$AJ,5,FALSE),IF(C1079=5,VLOOKUP(B1079,balance!$AF:$AK,6,FALSE),0)))))*1000000000000</f>
        <v>2500000000000</v>
      </c>
      <c r="J1079">
        <f>VLOOKUP(B1079,balance!AU:BD,10,FALSE)</f>
        <v>10726000</v>
      </c>
    </row>
    <row r="1080" spans="1:10" x14ac:dyDescent="0.3">
      <c r="A1080">
        <v>1078</v>
      </c>
      <c r="B1080">
        <f t="shared" si="33"/>
        <v>216</v>
      </c>
      <c r="C1080">
        <f t="shared" si="32"/>
        <v>4</v>
      </c>
      <c r="D1080">
        <v>9026</v>
      </c>
      <c r="E1080" s="1">
        <f>IF(C1080=1,VLOOKUP(B1080,balance!$AU:$AZ,2,FALSE),IF(C1080=2,VLOOKUP(B1080,balance!$AU:$AZ,3,FALSE),IF(C1080=3,VLOOKUP(B1080,balance!$AU:$AZ,4,FALSE),IF(C1080=4,VLOOKUP(B1080,balance!$AU:$AZ,5,FALSE),IF(C1080=5,VLOOKUP(B1080-1,balance!$AU:$AZ,6,FALSE),0)))))</f>
        <v>5500</v>
      </c>
      <c r="F1080">
        <v>53</v>
      </c>
      <c r="G1080">
        <f>IF(C1080=1,VLOOKUP(FoxFire!B1080,balance!$U:$Z,2,FALSE),IF(C1080=2,VLOOKUP(B1080,balance!$U:$Z,3,FALSE),IF(C1080=3,VLOOKUP(B1080,balance!$U:$Z,4,FALSE),IF(C1080=4,VLOOKUP(B1080,balance!$U:$Z,5,FALSE),IF(C1080=5,VLOOKUP(B1080-1,balance!$U:$Z,6,FALSE),0)))))/100</f>
        <v>3.15E-3</v>
      </c>
      <c r="H1080">
        <v>2</v>
      </c>
      <c r="I1080" s="1">
        <f>IF(C1080=1,VLOOKUP(FoxFire!B1080,balance!$AF:$AJ,2,FALSE),IF(C1080=2,VLOOKUP(B1080,balance!$AF:$AJ,3,FALSE),IF(C1080=3,VLOOKUP(B1080,balance!$AF:$AJ,4,FALSE),IF(C1080=4,VLOOKUP(B1080,balance!$AF:$AJ,5,FALSE),IF(C1080=5,VLOOKUP(B1080,balance!$AF:$AK,6,FALSE),0)))))*1000000000000</f>
        <v>2500000000000</v>
      </c>
      <c r="J1080">
        <f>VLOOKUP(B1080,balance!AU:BD,10,FALSE)</f>
        <v>10726000</v>
      </c>
    </row>
    <row r="1081" spans="1:10" x14ac:dyDescent="0.3">
      <c r="A1081">
        <v>1079</v>
      </c>
      <c r="B1081">
        <f t="shared" si="33"/>
        <v>217</v>
      </c>
      <c r="C1081">
        <f t="shared" si="32"/>
        <v>5</v>
      </c>
      <c r="D1081">
        <v>9026</v>
      </c>
      <c r="E1081" s="1">
        <f>IF(C1081=1,VLOOKUP(B1081,balance!$AU:$AZ,2,FALSE),IF(C1081=2,VLOOKUP(B1081,balance!$AU:$AZ,3,FALSE),IF(C1081=3,VLOOKUP(B1081,balance!$AU:$AZ,4,FALSE),IF(C1081=4,VLOOKUP(B1081,balance!$AU:$AZ,5,FALSE),IF(C1081=5,VLOOKUP(B1081-1,balance!$AU:$AZ,6,FALSE),0)))))</f>
        <v>107800</v>
      </c>
      <c r="F1081">
        <v>53</v>
      </c>
      <c r="G1081">
        <f>IF(C1081=1,VLOOKUP(FoxFire!B1081,balance!$U:$Z,2,FALSE),IF(C1081=2,VLOOKUP(B1081,balance!$U:$Z,3,FALSE),IF(C1081=3,VLOOKUP(B1081,balance!$U:$Z,4,FALSE),IF(C1081=4,VLOOKUP(B1081,balance!$U:$Z,5,FALSE),IF(C1081=5,VLOOKUP(B1081-1,balance!$U:$Z,6,FALSE),0)))))/100</f>
        <v>823.42989999999986</v>
      </c>
      <c r="H1081">
        <v>2</v>
      </c>
      <c r="I1081" s="1">
        <f>IF(C1081=1,VLOOKUP(FoxFire!B1081,balance!$AF:$AJ,2,FALSE),IF(C1081=2,VLOOKUP(B1081,balance!$AF:$AJ,3,FALSE),IF(C1081=3,VLOOKUP(B1081,balance!$AF:$AJ,4,FALSE),IF(C1081=4,VLOOKUP(B1081,balance!$AF:$AJ,5,FALSE),IF(C1081=5,VLOOKUP(B1081,balance!$AF:$AK,6,FALSE),0)))))*1000000000000</f>
        <v>10000000000000</v>
      </c>
      <c r="J1081">
        <f>VLOOKUP(B1081,balance!AU:BD,10,FALSE)</f>
        <v>10868530</v>
      </c>
    </row>
    <row r="1082" spans="1:10" x14ac:dyDescent="0.3">
      <c r="A1082">
        <v>1080</v>
      </c>
      <c r="B1082">
        <f t="shared" si="33"/>
        <v>217</v>
      </c>
      <c r="C1082">
        <f t="shared" si="32"/>
        <v>1</v>
      </c>
      <c r="D1082">
        <v>9026</v>
      </c>
      <c r="E1082" s="1">
        <f>IF(C1082=1,VLOOKUP(B1082,balance!$AU:$AZ,2,FALSE),IF(C1082=2,VLOOKUP(B1082,balance!$AU:$AZ,3,FALSE),IF(C1082=3,VLOOKUP(B1082,balance!$AU:$AZ,4,FALSE),IF(C1082=4,VLOOKUP(B1082,balance!$AU:$AZ,5,FALSE),IF(C1082=5,VLOOKUP(B1082-1,balance!$AU:$AZ,6,FALSE),0)))))</f>
        <v>5500</v>
      </c>
      <c r="F1082">
        <v>53</v>
      </c>
      <c r="G1082">
        <f>IF(C1082=1,VLOOKUP(FoxFire!B1082,balance!$U:$Z,2,FALSE),IF(C1082=2,VLOOKUP(B1082,balance!$U:$Z,3,FALSE),IF(C1082=3,VLOOKUP(B1082,balance!$U:$Z,4,FALSE),IF(C1082=4,VLOOKUP(B1082,balance!$U:$Z,5,FALSE),IF(C1082=5,VLOOKUP(B1082-1,balance!$U:$Z,6,FALSE),0)))))/100</f>
        <v>3.16E-3</v>
      </c>
      <c r="H1082">
        <v>2</v>
      </c>
      <c r="I1082" s="1">
        <f>IF(C1082=1,VLOOKUP(FoxFire!B1082,balance!$AF:$AJ,2,FALSE),IF(C1082=2,VLOOKUP(B1082,balance!$AF:$AJ,3,FALSE),IF(C1082=3,VLOOKUP(B1082,balance!$AF:$AJ,4,FALSE),IF(C1082=4,VLOOKUP(B1082,balance!$AF:$AJ,5,FALSE),IF(C1082=5,VLOOKUP(B1082,balance!$AF:$AK,6,FALSE),0)))))*1000000000000</f>
        <v>2500000000000</v>
      </c>
      <c r="J1082">
        <f>VLOOKUP(B1082,balance!AU:BD,10,FALSE)</f>
        <v>10868530</v>
      </c>
    </row>
    <row r="1083" spans="1:10" x14ac:dyDescent="0.3">
      <c r="A1083">
        <v>1081</v>
      </c>
      <c r="B1083">
        <f t="shared" si="33"/>
        <v>217</v>
      </c>
      <c r="C1083">
        <f t="shared" si="32"/>
        <v>2</v>
      </c>
      <c r="D1083">
        <v>9026</v>
      </c>
      <c r="E1083" s="1">
        <f>IF(C1083=1,VLOOKUP(B1083,balance!$AU:$AZ,2,FALSE),IF(C1083=2,VLOOKUP(B1083,balance!$AU:$AZ,3,FALSE),IF(C1083=3,VLOOKUP(B1083,balance!$AU:$AZ,4,FALSE),IF(C1083=4,VLOOKUP(B1083,balance!$AU:$AZ,5,FALSE),IF(C1083=5,VLOOKUP(B1083-1,balance!$AU:$AZ,6,FALSE),0)))))</f>
        <v>5500</v>
      </c>
      <c r="F1083">
        <v>53</v>
      </c>
      <c r="G1083">
        <f>IF(C1083=1,VLOOKUP(FoxFire!B1083,balance!$U:$Z,2,FALSE),IF(C1083=2,VLOOKUP(B1083,balance!$U:$Z,3,FALSE),IF(C1083=3,VLOOKUP(B1083,balance!$U:$Z,4,FALSE),IF(C1083=4,VLOOKUP(B1083,balance!$U:$Z,5,FALSE),IF(C1083=5,VLOOKUP(B1083-1,balance!$U:$Z,6,FALSE),0)))))/100</f>
        <v>3.16E-3</v>
      </c>
      <c r="H1083">
        <v>2</v>
      </c>
      <c r="I1083" s="1">
        <f>IF(C1083=1,VLOOKUP(FoxFire!B1083,balance!$AF:$AJ,2,FALSE),IF(C1083=2,VLOOKUP(B1083,balance!$AF:$AJ,3,FALSE),IF(C1083=3,VLOOKUP(B1083,balance!$AF:$AJ,4,FALSE),IF(C1083=4,VLOOKUP(B1083,balance!$AF:$AJ,5,FALSE),IF(C1083=5,VLOOKUP(B1083,balance!$AF:$AK,6,FALSE),0)))))*1000000000000</f>
        <v>2500000000000</v>
      </c>
      <c r="J1083">
        <f>VLOOKUP(B1083,balance!AU:BD,10,FALSE)</f>
        <v>10868530</v>
      </c>
    </row>
    <row r="1084" spans="1:10" x14ac:dyDescent="0.3">
      <c r="A1084">
        <v>1082</v>
      </c>
      <c r="B1084">
        <f t="shared" si="33"/>
        <v>217</v>
      </c>
      <c r="C1084">
        <f t="shared" si="32"/>
        <v>3</v>
      </c>
      <c r="D1084">
        <v>9026</v>
      </c>
      <c r="E1084" s="1">
        <f>IF(C1084=1,VLOOKUP(B1084,balance!$AU:$AZ,2,FALSE),IF(C1084=2,VLOOKUP(B1084,balance!$AU:$AZ,3,FALSE),IF(C1084=3,VLOOKUP(B1084,balance!$AU:$AZ,4,FALSE),IF(C1084=4,VLOOKUP(B1084,balance!$AU:$AZ,5,FALSE),IF(C1084=5,VLOOKUP(B1084-1,balance!$AU:$AZ,6,FALSE),0)))))</f>
        <v>5500</v>
      </c>
      <c r="F1084">
        <v>53</v>
      </c>
      <c r="G1084">
        <f>IF(C1084=1,VLOOKUP(FoxFire!B1084,balance!$U:$Z,2,FALSE),IF(C1084=2,VLOOKUP(B1084,balance!$U:$Z,3,FALSE),IF(C1084=3,VLOOKUP(B1084,balance!$U:$Z,4,FALSE),IF(C1084=4,VLOOKUP(B1084,balance!$U:$Z,5,FALSE),IF(C1084=5,VLOOKUP(B1084-1,balance!$U:$Z,6,FALSE),0)))))/100</f>
        <v>3.16E-3</v>
      </c>
      <c r="H1084">
        <v>2</v>
      </c>
      <c r="I1084" s="1">
        <f>IF(C1084=1,VLOOKUP(FoxFire!B1084,balance!$AF:$AJ,2,FALSE),IF(C1084=2,VLOOKUP(B1084,balance!$AF:$AJ,3,FALSE),IF(C1084=3,VLOOKUP(B1084,balance!$AF:$AJ,4,FALSE),IF(C1084=4,VLOOKUP(B1084,balance!$AF:$AJ,5,FALSE),IF(C1084=5,VLOOKUP(B1084,balance!$AF:$AK,6,FALSE),0)))))*1000000000000</f>
        <v>2500000000000</v>
      </c>
      <c r="J1084">
        <f>VLOOKUP(B1084,balance!AU:BD,10,FALSE)</f>
        <v>10868530</v>
      </c>
    </row>
    <row r="1085" spans="1:10" x14ac:dyDescent="0.3">
      <c r="A1085">
        <v>1083</v>
      </c>
      <c r="B1085">
        <f t="shared" si="33"/>
        <v>217</v>
      </c>
      <c r="C1085">
        <f t="shared" si="32"/>
        <v>4</v>
      </c>
      <c r="D1085">
        <v>9026</v>
      </c>
      <c r="E1085" s="1">
        <f>IF(C1085=1,VLOOKUP(B1085,balance!$AU:$AZ,2,FALSE),IF(C1085=2,VLOOKUP(B1085,balance!$AU:$AZ,3,FALSE),IF(C1085=3,VLOOKUP(B1085,balance!$AU:$AZ,4,FALSE),IF(C1085=4,VLOOKUP(B1085,balance!$AU:$AZ,5,FALSE),IF(C1085=5,VLOOKUP(B1085-1,balance!$AU:$AZ,6,FALSE),0)))))</f>
        <v>5500</v>
      </c>
      <c r="F1085">
        <v>53</v>
      </c>
      <c r="G1085">
        <f>IF(C1085=1,VLOOKUP(FoxFire!B1085,balance!$U:$Z,2,FALSE),IF(C1085=2,VLOOKUP(B1085,balance!$U:$Z,3,FALSE),IF(C1085=3,VLOOKUP(B1085,balance!$U:$Z,4,FALSE),IF(C1085=4,VLOOKUP(B1085,balance!$U:$Z,5,FALSE),IF(C1085=5,VLOOKUP(B1085-1,balance!$U:$Z,6,FALSE),0)))))/100</f>
        <v>3.16E-3</v>
      </c>
      <c r="H1085">
        <v>2</v>
      </c>
      <c r="I1085" s="1">
        <f>IF(C1085=1,VLOOKUP(FoxFire!B1085,balance!$AF:$AJ,2,FALSE),IF(C1085=2,VLOOKUP(B1085,balance!$AF:$AJ,3,FALSE),IF(C1085=3,VLOOKUP(B1085,balance!$AF:$AJ,4,FALSE),IF(C1085=4,VLOOKUP(B1085,balance!$AF:$AJ,5,FALSE),IF(C1085=5,VLOOKUP(B1085,balance!$AF:$AK,6,FALSE),0)))))*1000000000000</f>
        <v>2500000000000</v>
      </c>
      <c r="J1085">
        <f>VLOOKUP(B1085,balance!AU:BD,10,FALSE)</f>
        <v>10868530</v>
      </c>
    </row>
    <row r="1086" spans="1:10" x14ac:dyDescent="0.3">
      <c r="A1086">
        <v>1084</v>
      </c>
      <c r="B1086">
        <f t="shared" si="33"/>
        <v>218</v>
      </c>
      <c r="C1086">
        <f t="shared" si="32"/>
        <v>5</v>
      </c>
      <c r="D1086">
        <v>9026</v>
      </c>
      <c r="E1086" s="1">
        <f>IF(C1086=1,VLOOKUP(B1086,balance!$AU:$AZ,2,FALSE),IF(C1086=2,VLOOKUP(B1086,balance!$AU:$AZ,3,FALSE),IF(C1086=3,VLOOKUP(B1086,balance!$AU:$AZ,4,FALSE),IF(C1086=4,VLOOKUP(B1086,balance!$AU:$AZ,5,FALSE),IF(C1086=5,VLOOKUP(B1086-1,balance!$AU:$AZ,6,FALSE),0)))))</f>
        <v>107800</v>
      </c>
      <c r="F1086">
        <v>53</v>
      </c>
      <c r="G1086">
        <f>IF(C1086=1,VLOOKUP(FoxFire!B1086,balance!$U:$Z,2,FALSE),IF(C1086=2,VLOOKUP(B1086,balance!$U:$Z,3,FALSE),IF(C1086=3,VLOOKUP(B1086,balance!$U:$Z,4,FALSE),IF(C1086=4,VLOOKUP(B1086,balance!$U:$Z,5,FALSE),IF(C1086=5,VLOOKUP(B1086-1,balance!$U:$Z,6,FALSE),0)))))/100</f>
        <v>834.30439999999987</v>
      </c>
      <c r="H1086">
        <v>2</v>
      </c>
      <c r="I1086" s="1">
        <f>IF(C1086=1,VLOOKUP(FoxFire!B1086,balance!$AF:$AJ,2,FALSE),IF(C1086=2,VLOOKUP(B1086,balance!$AF:$AJ,3,FALSE),IF(C1086=3,VLOOKUP(B1086,balance!$AF:$AJ,4,FALSE),IF(C1086=4,VLOOKUP(B1086,balance!$AF:$AJ,5,FALSE),IF(C1086=5,VLOOKUP(B1086,balance!$AF:$AK,6,FALSE),0)))))*1000000000000</f>
        <v>10140000000000</v>
      </c>
      <c r="J1086">
        <f>VLOOKUP(B1086,balance!AU:BD,10,FALSE)</f>
        <v>11013410</v>
      </c>
    </row>
    <row r="1087" spans="1:10" x14ac:dyDescent="0.3">
      <c r="A1087">
        <v>1085</v>
      </c>
      <c r="B1087">
        <f t="shared" si="33"/>
        <v>218</v>
      </c>
      <c r="C1087">
        <f t="shared" si="32"/>
        <v>1</v>
      </c>
      <c r="D1087">
        <v>9026</v>
      </c>
      <c r="E1087" s="1">
        <f>IF(C1087=1,VLOOKUP(B1087,balance!$AU:$AZ,2,FALSE),IF(C1087=2,VLOOKUP(B1087,balance!$AU:$AZ,3,FALSE),IF(C1087=3,VLOOKUP(B1087,balance!$AU:$AZ,4,FALSE),IF(C1087=4,VLOOKUP(B1087,balance!$AU:$AZ,5,FALSE),IF(C1087=5,VLOOKUP(B1087-1,balance!$AU:$AZ,6,FALSE),0)))))</f>
        <v>5500</v>
      </c>
      <c r="F1087">
        <v>53</v>
      </c>
      <c r="G1087">
        <f>IF(C1087=1,VLOOKUP(FoxFire!B1087,balance!$U:$Z,2,FALSE),IF(C1087=2,VLOOKUP(B1087,balance!$U:$Z,3,FALSE),IF(C1087=3,VLOOKUP(B1087,balance!$U:$Z,4,FALSE),IF(C1087=4,VLOOKUP(B1087,balance!$U:$Z,5,FALSE),IF(C1087=5,VLOOKUP(B1087-1,balance!$U:$Z,6,FALSE),0)))))/100</f>
        <v>3.1700000000000001E-3</v>
      </c>
      <c r="H1087">
        <v>2</v>
      </c>
      <c r="I1087" s="1">
        <f>IF(C1087=1,VLOOKUP(FoxFire!B1087,balance!$AF:$AJ,2,FALSE),IF(C1087=2,VLOOKUP(B1087,balance!$AF:$AJ,3,FALSE),IF(C1087=3,VLOOKUP(B1087,balance!$AF:$AJ,4,FALSE),IF(C1087=4,VLOOKUP(B1087,balance!$AF:$AJ,5,FALSE),IF(C1087=5,VLOOKUP(B1087,balance!$AF:$AK,6,FALSE),0)))))*1000000000000</f>
        <v>2535000000000</v>
      </c>
      <c r="J1087">
        <f>VLOOKUP(B1087,balance!AU:BD,10,FALSE)</f>
        <v>11013410</v>
      </c>
    </row>
    <row r="1088" spans="1:10" x14ac:dyDescent="0.3">
      <c r="A1088">
        <v>1086</v>
      </c>
      <c r="B1088">
        <f t="shared" si="33"/>
        <v>218</v>
      </c>
      <c r="C1088">
        <f t="shared" si="32"/>
        <v>2</v>
      </c>
      <c r="D1088">
        <v>9026</v>
      </c>
      <c r="E1088" s="1">
        <f>IF(C1088=1,VLOOKUP(B1088,balance!$AU:$AZ,2,FALSE),IF(C1088=2,VLOOKUP(B1088,balance!$AU:$AZ,3,FALSE),IF(C1088=3,VLOOKUP(B1088,balance!$AU:$AZ,4,FALSE),IF(C1088=4,VLOOKUP(B1088,balance!$AU:$AZ,5,FALSE),IF(C1088=5,VLOOKUP(B1088-1,balance!$AU:$AZ,6,FALSE),0)))))</f>
        <v>5500</v>
      </c>
      <c r="F1088">
        <v>53</v>
      </c>
      <c r="G1088">
        <f>IF(C1088=1,VLOOKUP(FoxFire!B1088,balance!$U:$Z,2,FALSE),IF(C1088=2,VLOOKUP(B1088,balance!$U:$Z,3,FALSE),IF(C1088=3,VLOOKUP(B1088,balance!$U:$Z,4,FALSE),IF(C1088=4,VLOOKUP(B1088,balance!$U:$Z,5,FALSE),IF(C1088=5,VLOOKUP(B1088-1,balance!$U:$Z,6,FALSE),0)))))/100</f>
        <v>3.1700000000000001E-3</v>
      </c>
      <c r="H1088">
        <v>2</v>
      </c>
      <c r="I1088" s="1">
        <f>IF(C1088=1,VLOOKUP(FoxFire!B1088,balance!$AF:$AJ,2,FALSE),IF(C1088=2,VLOOKUP(B1088,balance!$AF:$AJ,3,FALSE),IF(C1088=3,VLOOKUP(B1088,balance!$AF:$AJ,4,FALSE),IF(C1088=4,VLOOKUP(B1088,balance!$AF:$AJ,5,FALSE),IF(C1088=5,VLOOKUP(B1088,balance!$AF:$AK,6,FALSE),0)))))*1000000000000</f>
        <v>2535000000000</v>
      </c>
      <c r="J1088">
        <f>VLOOKUP(B1088,balance!AU:BD,10,FALSE)</f>
        <v>11013410</v>
      </c>
    </row>
    <row r="1089" spans="1:10" x14ac:dyDescent="0.3">
      <c r="A1089">
        <v>1087</v>
      </c>
      <c r="B1089">
        <f t="shared" si="33"/>
        <v>218</v>
      </c>
      <c r="C1089">
        <f t="shared" si="32"/>
        <v>3</v>
      </c>
      <c r="D1089">
        <v>9026</v>
      </c>
      <c r="E1089" s="1">
        <f>IF(C1089=1,VLOOKUP(B1089,balance!$AU:$AZ,2,FALSE),IF(C1089=2,VLOOKUP(B1089,balance!$AU:$AZ,3,FALSE),IF(C1089=3,VLOOKUP(B1089,balance!$AU:$AZ,4,FALSE),IF(C1089=4,VLOOKUP(B1089,balance!$AU:$AZ,5,FALSE),IF(C1089=5,VLOOKUP(B1089-1,balance!$AU:$AZ,6,FALSE),0)))))</f>
        <v>5500</v>
      </c>
      <c r="F1089">
        <v>53</v>
      </c>
      <c r="G1089">
        <f>IF(C1089=1,VLOOKUP(FoxFire!B1089,balance!$U:$Z,2,FALSE),IF(C1089=2,VLOOKUP(B1089,balance!$U:$Z,3,FALSE),IF(C1089=3,VLOOKUP(B1089,balance!$U:$Z,4,FALSE),IF(C1089=4,VLOOKUP(B1089,balance!$U:$Z,5,FALSE),IF(C1089=5,VLOOKUP(B1089-1,balance!$U:$Z,6,FALSE),0)))))/100</f>
        <v>3.1700000000000001E-3</v>
      </c>
      <c r="H1089">
        <v>2</v>
      </c>
      <c r="I1089" s="1">
        <f>IF(C1089=1,VLOOKUP(FoxFire!B1089,balance!$AF:$AJ,2,FALSE),IF(C1089=2,VLOOKUP(B1089,balance!$AF:$AJ,3,FALSE),IF(C1089=3,VLOOKUP(B1089,balance!$AF:$AJ,4,FALSE),IF(C1089=4,VLOOKUP(B1089,balance!$AF:$AJ,5,FALSE),IF(C1089=5,VLOOKUP(B1089,balance!$AF:$AK,6,FALSE),0)))))*1000000000000</f>
        <v>2535000000000</v>
      </c>
      <c r="J1089">
        <f>VLOOKUP(B1089,balance!AU:BD,10,FALSE)</f>
        <v>11013410</v>
      </c>
    </row>
    <row r="1090" spans="1:10" x14ac:dyDescent="0.3">
      <c r="A1090">
        <v>1088</v>
      </c>
      <c r="B1090">
        <f t="shared" si="33"/>
        <v>218</v>
      </c>
      <c r="C1090">
        <f t="shared" si="32"/>
        <v>4</v>
      </c>
      <c r="D1090">
        <v>9026</v>
      </c>
      <c r="E1090" s="1">
        <f>IF(C1090=1,VLOOKUP(B1090,balance!$AU:$AZ,2,FALSE),IF(C1090=2,VLOOKUP(B1090,balance!$AU:$AZ,3,FALSE),IF(C1090=3,VLOOKUP(B1090,balance!$AU:$AZ,4,FALSE),IF(C1090=4,VLOOKUP(B1090,balance!$AU:$AZ,5,FALSE),IF(C1090=5,VLOOKUP(B1090-1,balance!$AU:$AZ,6,FALSE),0)))))</f>
        <v>5500</v>
      </c>
      <c r="F1090">
        <v>53</v>
      </c>
      <c r="G1090">
        <f>IF(C1090=1,VLOOKUP(FoxFire!B1090,balance!$U:$Z,2,FALSE),IF(C1090=2,VLOOKUP(B1090,balance!$U:$Z,3,FALSE),IF(C1090=3,VLOOKUP(B1090,balance!$U:$Z,4,FALSE),IF(C1090=4,VLOOKUP(B1090,balance!$U:$Z,5,FALSE),IF(C1090=5,VLOOKUP(B1090-1,balance!$U:$Z,6,FALSE),0)))))/100</f>
        <v>3.1700000000000001E-3</v>
      </c>
      <c r="H1090">
        <v>2</v>
      </c>
      <c r="I1090" s="1">
        <f>IF(C1090=1,VLOOKUP(FoxFire!B1090,balance!$AF:$AJ,2,FALSE),IF(C1090=2,VLOOKUP(B1090,balance!$AF:$AJ,3,FALSE),IF(C1090=3,VLOOKUP(B1090,balance!$AF:$AJ,4,FALSE),IF(C1090=4,VLOOKUP(B1090,balance!$AF:$AJ,5,FALSE),IF(C1090=5,VLOOKUP(B1090,balance!$AF:$AK,6,FALSE),0)))))*1000000000000</f>
        <v>2535000000000</v>
      </c>
      <c r="J1090">
        <f>VLOOKUP(B1090,balance!AU:BD,10,FALSE)</f>
        <v>11013410</v>
      </c>
    </row>
    <row r="1091" spans="1:10" x14ac:dyDescent="0.3">
      <c r="A1091">
        <v>1089</v>
      </c>
      <c r="B1091">
        <f t="shared" si="33"/>
        <v>219</v>
      </c>
      <c r="C1091">
        <f t="shared" si="32"/>
        <v>5</v>
      </c>
      <c r="D1091">
        <v>9026</v>
      </c>
      <c r="E1091" s="1">
        <f>IF(C1091=1,VLOOKUP(B1091,balance!$AU:$AZ,2,FALSE),IF(C1091=2,VLOOKUP(B1091,balance!$AU:$AZ,3,FALSE),IF(C1091=3,VLOOKUP(B1091,balance!$AU:$AZ,4,FALSE),IF(C1091=4,VLOOKUP(B1091,balance!$AU:$AZ,5,FALSE),IF(C1091=5,VLOOKUP(B1091-1,balance!$AU:$AZ,6,FALSE),0)))))</f>
        <v>107800</v>
      </c>
      <c r="F1091">
        <v>53</v>
      </c>
      <c r="G1091">
        <f>IF(C1091=1,VLOOKUP(FoxFire!B1091,balance!$U:$Z,2,FALSE),IF(C1091=2,VLOOKUP(B1091,balance!$U:$Z,3,FALSE),IF(C1091=3,VLOOKUP(B1091,balance!$U:$Z,4,FALSE),IF(C1091=4,VLOOKUP(B1091,balance!$U:$Z,5,FALSE),IF(C1091=5,VLOOKUP(B1091-1,balance!$U:$Z,6,FALSE),0)))))/100</f>
        <v>845.31409999999994</v>
      </c>
      <c r="H1091">
        <v>2</v>
      </c>
      <c r="I1091" s="1">
        <f>IF(C1091=1,VLOOKUP(FoxFire!B1091,balance!$AF:$AJ,2,FALSE),IF(C1091=2,VLOOKUP(B1091,balance!$AF:$AJ,3,FALSE),IF(C1091=3,VLOOKUP(B1091,balance!$AF:$AJ,4,FALSE),IF(C1091=4,VLOOKUP(B1091,balance!$AF:$AJ,5,FALSE),IF(C1091=5,VLOOKUP(B1091,balance!$AF:$AK,6,FALSE),0)))))*1000000000000</f>
        <v>10200000000000</v>
      </c>
      <c r="J1091">
        <f>VLOOKUP(B1091,balance!AU:BD,10,FALSE)</f>
        <v>11160640</v>
      </c>
    </row>
    <row r="1092" spans="1:10" x14ac:dyDescent="0.3">
      <c r="A1092">
        <v>1090</v>
      </c>
      <c r="B1092">
        <f t="shared" si="33"/>
        <v>219</v>
      </c>
      <c r="C1092">
        <f t="shared" si="32"/>
        <v>1</v>
      </c>
      <c r="D1092">
        <v>9026</v>
      </c>
      <c r="E1092" s="1">
        <f>IF(C1092=1,VLOOKUP(B1092,balance!$AU:$AZ,2,FALSE),IF(C1092=2,VLOOKUP(B1092,balance!$AU:$AZ,3,FALSE),IF(C1092=3,VLOOKUP(B1092,balance!$AU:$AZ,4,FALSE),IF(C1092=4,VLOOKUP(B1092,balance!$AU:$AZ,5,FALSE),IF(C1092=5,VLOOKUP(B1092-1,balance!$AU:$AZ,6,FALSE),0)))))</f>
        <v>5500</v>
      </c>
      <c r="F1092">
        <v>53</v>
      </c>
      <c r="G1092">
        <f>IF(C1092=1,VLOOKUP(FoxFire!B1092,balance!$U:$Z,2,FALSE),IF(C1092=2,VLOOKUP(B1092,balance!$U:$Z,3,FALSE),IF(C1092=3,VLOOKUP(B1092,balance!$U:$Z,4,FALSE),IF(C1092=4,VLOOKUP(B1092,balance!$U:$Z,5,FALSE),IF(C1092=5,VLOOKUP(B1092-1,balance!$U:$Z,6,FALSE),0)))))/100</f>
        <v>3.1800000000000001E-3</v>
      </c>
      <c r="H1092">
        <v>2</v>
      </c>
      <c r="I1092" s="1">
        <f>IF(C1092=1,VLOOKUP(FoxFire!B1092,balance!$AF:$AJ,2,FALSE),IF(C1092=2,VLOOKUP(B1092,balance!$AF:$AJ,3,FALSE),IF(C1092=3,VLOOKUP(B1092,balance!$AF:$AJ,4,FALSE),IF(C1092=4,VLOOKUP(B1092,balance!$AF:$AJ,5,FALSE),IF(C1092=5,VLOOKUP(B1092,balance!$AF:$AK,6,FALSE),0)))))*1000000000000</f>
        <v>2550000000000</v>
      </c>
      <c r="J1092">
        <f>VLOOKUP(B1092,balance!AU:BD,10,FALSE)</f>
        <v>11160640</v>
      </c>
    </row>
    <row r="1093" spans="1:10" x14ac:dyDescent="0.3">
      <c r="A1093">
        <v>1091</v>
      </c>
      <c r="B1093">
        <f t="shared" si="33"/>
        <v>219</v>
      </c>
      <c r="C1093">
        <f t="shared" si="32"/>
        <v>2</v>
      </c>
      <c r="D1093">
        <v>9026</v>
      </c>
      <c r="E1093" s="1">
        <f>IF(C1093=1,VLOOKUP(B1093,balance!$AU:$AZ,2,FALSE),IF(C1093=2,VLOOKUP(B1093,balance!$AU:$AZ,3,FALSE),IF(C1093=3,VLOOKUP(B1093,balance!$AU:$AZ,4,FALSE),IF(C1093=4,VLOOKUP(B1093,balance!$AU:$AZ,5,FALSE),IF(C1093=5,VLOOKUP(B1093-1,balance!$AU:$AZ,6,FALSE),0)))))</f>
        <v>5500</v>
      </c>
      <c r="F1093">
        <v>53</v>
      </c>
      <c r="G1093">
        <f>IF(C1093=1,VLOOKUP(FoxFire!B1093,balance!$U:$Z,2,FALSE),IF(C1093=2,VLOOKUP(B1093,balance!$U:$Z,3,FALSE),IF(C1093=3,VLOOKUP(B1093,balance!$U:$Z,4,FALSE),IF(C1093=4,VLOOKUP(B1093,balance!$U:$Z,5,FALSE),IF(C1093=5,VLOOKUP(B1093-1,balance!$U:$Z,6,FALSE),0)))))/100</f>
        <v>3.1800000000000001E-3</v>
      </c>
      <c r="H1093">
        <v>2</v>
      </c>
      <c r="I1093" s="1">
        <f>IF(C1093=1,VLOOKUP(FoxFire!B1093,balance!$AF:$AJ,2,FALSE),IF(C1093=2,VLOOKUP(B1093,balance!$AF:$AJ,3,FALSE),IF(C1093=3,VLOOKUP(B1093,balance!$AF:$AJ,4,FALSE),IF(C1093=4,VLOOKUP(B1093,balance!$AF:$AJ,5,FALSE),IF(C1093=5,VLOOKUP(B1093,balance!$AF:$AK,6,FALSE),0)))))*1000000000000</f>
        <v>2550000000000</v>
      </c>
      <c r="J1093">
        <f>VLOOKUP(B1093,balance!AU:BD,10,FALSE)</f>
        <v>11160640</v>
      </c>
    </row>
    <row r="1094" spans="1:10" x14ac:dyDescent="0.3">
      <c r="A1094">
        <v>1092</v>
      </c>
      <c r="B1094">
        <f t="shared" si="33"/>
        <v>219</v>
      </c>
      <c r="C1094">
        <f t="shared" si="32"/>
        <v>3</v>
      </c>
      <c r="D1094">
        <v>9026</v>
      </c>
      <c r="E1094" s="1">
        <f>IF(C1094=1,VLOOKUP(B1094,balance!$AU:$AZ,2,FALSE),IF(C1094=2,VLOOKUP(B1094,balance!$AU:$AZ,3,FALSE),IF(C1094=3,VLOOKUP(B1094,balance!$AU:$AZ,4,FALSE),IF(C1094=4,VLOOKUP(B1094,balance!$AU:$AZ,5,FALSE),IF(C1094=5,VLOOKUP(B1094-1,balance!$AU:$AZ,6,FALSE),0)))))</f>
        <v>5500</v>
      </c>
      <c r="F1094">
        <v>53</v>
      </c>
      <c r="G1094">
        <f>IF(C1094=1,VLOOKUP(FoxFire!B1094,balance!$U:$Z,2,FALSE),IF(C1094=2,VLOOKUP(B1094,balance!$U:$Z,3,FALSE),IF(C1094=3,VLOOKUP(B1094,balance!$U:$Z,4,FALSE),IF(C1094=4,VLOOKUP(B1094,balance!$U:$Z,5,FALSE),IF(C1094=5,VLOOKUP(B1094-1,balance!$U:$Z,6,FALSE),0)))))/100</f>
        <v>3.1800000000000001E-3</v>
      </c>
      <c r="H1094">
        <v>2</v>
      </c>
      <c r="I1094" s="1">
        <f>IF(C1094=1,VLOOKUP(FoxFire!B1094,balance!$AF:$AJ,2,FALSE),IF(C1094=2,VLOOKUP(B1094,balance!$AF:$AJ,3,FALSE),IF(C1094=3,VLOOKUP(B1094,balance!$AF:$AJ,4,FALSE),IF(C1094=4,VLOOKUP(B1094,balance!$AF:$AJ,5,FALSE),IF(C1094=5,VLOOKUP(B1094,balance!$AF:$AK,6,FALSE),0)))))*1000000000000</f>
        <v>2550000000000</v>
      </c>
      <c r="J1094">
        <f>VLOOKUP(B1094,balance!AU:BD,10,FALSE)</f>
        <v>11160640</v>
      </c>
    </row>
    <row r="1095" spans="1:10" x14ac:dyDescent="0.3">
      <c r="A1095">
        <v>1093</v>
      </c>
      <c r="B1095">
        <f t="shared" si="33"/>
        <v>219</v>
      </c>
      <c r="C1095">
        <f t="shared" si="32"/>
        <v>4</v>
      </c>
      <c r="D1095">
        <v>9026</v>
      </c>
      <c r="E1095" s="1">
        <f>IF(C1095=1,VLOOKUP(B1095,balance!$AU:$AZ,2,FALSE),IF(C1095=2,VLOOKUP(B1095,balance!$AU:$AZ,3,FALSE),IF(C1095=3,VLOOKUP(B1095,balance!$AU:$AZ,4,FALSE),IF(C1095=4,VLOOKUP(B1095,balance!$AU:$AZ,5,FALSE),IF(C1095=5,VLOOKUP(B1095-1,balance!$AU:$AZ,6,FALSE),0)))))</f>
        <v>5500</v>
      </c>
      <c r="F1095">
        <v>53</v>
      </c>
      <c r="G1095">
        <f>IF(C1095=1,VLOOKUP(FoxFire!B1095,balance!$U:$Z,2,FALSE),IF(C1095=2,VLOOKUP(B1095,balance!$U:$Z,3,FALSE),IF(C1095=3,VLOOKUP(B1095,balance!$U:$Z,4,FALSE),IF(C1095=4,VLOOKUP(B1095,balance!$U:$Z,5,FALSE),IF(C1095=5,VLOOKUP(B1095-1,balance!$U:$Z,6,FALSE),0)))))/100</f>
        <v>3.1800000000000001E-3</v>
      </c>
      <c r="H1095">
        <v>2</v>
      </c>
      <c r="I1095" s="1">
        <f>IF(C1095=1,VLOOKUP(FoxFire!B1095,balance!$AF:$AJ,2,FALSE),IF(C1095=2,VLOOKUP(B1095,balance!$AF:$AJ,3,FALSE),IF(C1095=3,VLOOKUP(B1095,balance!$AF:$AJ,4,FALSE),IF(C1095=4,VLOOKUP(B1095,balance!$AF:$AJ,5,FALSE),IF(C1095=5,VLOOKUP(B1095,balance!$AF:$AK,6,FALSE),0)))))*1000000000000</f>
        <v>2550000000000</v>
      </c>
      <c r="J1095">
        <f>VLOOKUP(B1095,balance!AU:BD,10,FALSE)</f>
        <v>11160640</v>
      </c>
    </row>
    <row r="1096" spans="1:10" x14ac:dyDescent="0.3">
      <c r="A1096">
        <v>1094</v>
      </c>
      <c r="B1096">
        <f t="shared" si="33"/>
        <v>220</v>
      </c>
      <c r="C1096">
        <f t="shared" ref="C1096:C1159" si="34">C1091</f>
        <v>5</v>
      </c>
      <c r="D1096">
        <v>9026</v>
      </c>
      <c r="E1096" s="1">
        <f>IF(C1096=1,VLOOKUP(B1096,balance!$AU:$AZ,2,FALSE),IF(C1096=2,VLOOKUP(B1096,balance!$AU:$AZ,3,FALSE),IF(C1096=3,VLOOKUP(B1096,balance!$AU:$AZ,4,FALSE),IF(C1096=4,VLOOKUP(B1096,balance!$AU:$AZ,5,FALSE),IF(C1096=5,VLOOKUP(B1096-1,balance!$AU:$AZ,6,FALSE),0)))))</f>
        <v>107800</v>
      </c>
      <c r="F1096">
        <v>53</v>
      </c>
      <c r="G1096">
        <f>IF(C1096=1,VLOOKUP(FoxFire!B1096,balance!$U:$Z,2,FALSE),IF(C1096=2,VLOOKUP(B1096,balance!$U:$Z,3,FALSE),IF(C1096=3,VLOOKUP(B1096,balance!$U:$Z,4,FALSE),IF(C1096=4,VLOOKUP(B1096,balance!$U:$Z,5,FALSE),IF(C1096=5,VLOOKUP(B1096-1,balance!$U:$Z,6,FALSE),0)))))/100</f>
        <v>856.46049999999991</v>
      </c>
      <c r="H1096">
        <v>2</v>
      </c>
      <c r="I1096" s="1">
        <f>IF(C1096=1,VLOOKUP(FoxFire!B1096,balance!$AF:$AJ,2,FALSE),IF(C1096=2,VLOOKUP(B1096,balance!$AF:$AJ,3,FALSE),IF(C1096=3,VLOOKUP(B1096,balance!$AF:$AJ,4,FALSE),IF(C1096=4,VLOOKUP(B1096,balance!$AF:$AJ,5,FALSE),IF(C1096=5,VLOOKUP(B1096,balance!$AF:$AK,6,FALSE),0)))))*1000000000000</f>
        <v>10260000000000</v>
      </c>
      <c r="J1096">
        <f>VLOOKUP(B1096,balance!AU:BD,10,FALSE)</f>
        <v>11310230</v>
      </c>
    </row>
    <row r="1097" spans="1:10" x14ac:dyDescent="0.3">
      <c r="A1097">
        <v>1095</v>
      </c>
      <c r="B1097">
        <f t="shared" si="33"/>
        <v>220</v>
      </c>
      <c r="C1097">
        <f t="shared" si="34"/>
        <v>1</v>
      </c>
      <c r="D1097">
        <v>9026</v>
      </c>
      <c r="E1097" s="1">
        <f>IF(C1097=1,VLOOKUP(B1097,balance!$AU:$AZ,2,FALSE),IF(C1097=2,VLOOKUP(B1097,balance!$AU:$AZ,3,FALSE),IF(C1097=3,VLOOKUP(B1097,balance!$AU:$AZ,4,FALSE),IF(C1097=4,VLOOKUP(B1097,balance!$AU:$AZ,5,FALSE),IF(C1097=5,VLOOKUP(B1097-1,balance!$AU:$AZ,6,FALSE),0)))))</f>
        <v>5500</v>
      </c>
      <c r="F1097">
        <v>53</v>
      </c>
      <c r="G1097">
        <f>IF(C1097=1,VLOOKUP(FoxFire!B1097,balance!$U:$Z,2,FALSE),IF(C1097=2,VLOOKUP(B1097,balance!$U:$Z,3,FALSE),IF(C1097=3,VLOOKUP(B1097,balance!$U:$Z,4,FALSE),IF(C1097=4,VLOOKUP(B1097,balance!$U:$Z,5,FALSE),IF(C1097=5,VLOOKUP(B1097-1,balance!$U:$Z,6,FALSE),0)))))/100</f>
        <v>3.1900000000000001E-3</v>
      </c>
      <c r="H1097">
        <v>2</v>
      </c>
      <c r="I1097" s="1">
        <f>IF(C1097=1,VLOOKUP(FoxFire!B1097,balance!$AF:$AJ,2,FALSE),IF(C1097=2,VLOOKUP(B1097,balance!$AF:$AJ,3,FALSE),IF(C1097=3,VLOOKUP(B1097,balance!$AF:$AJ,4,FALSE),IF(C1097=4,VLOOKUP(B1097,balance!$AF:$AJ,5,FALSE),IF(C1097=5,VLOOKUP(B1097,balance!$AF:$AK,6,FALSE),0)))))*1000000000000</f>
        <v>2565000000000</v>
      </c>
      <c r="J1097">
        <f>VLOOKUP(B1097,balance!AU:BD,10,FALSE)</f>
        <v>11310230</v>
      </c>
    </row>
    <row r="1098" spans="1:10" x14ac:dyDescent="0.3">
      <c r="A1098">
        <v>1096</v>
      </c>
      <c r="B1098">
        <f t="shared" si="33"/>
        <v>220</v>
      </c>
      <c r="C1098">
        <f t="shared" si="34"/>
        <v>2</v>
      </c>
      <c r="D1098">
        <v>9026</v>
      </c>
      <c r="E1098" s="1">
        <f>IF(C1098=1,VLOOKUP(B1098,balance!$AU:$AZ,2,FALSE),IF(C1098=2,VLOOKUP(B1098,balance!$AU:$AZ,3,FALSE),IF(C1098=3,VLOOKUP(B1098,balance!$AU:$AZ,4,FALSE),IF(C1098=4,VLOOKUP(B1098,balance!$AU:$AZ,5,FALSE),IF(C1098=5,VLOOKUP(B1098-1,balance!$AU:$AZ,6,FALSE),0)))))</f>
        <v>5500</v>
      </c>
      <c r="F1098">
        <v>53</v>
      </c>
      <c r="G1098">
        <f>IF(C1098=1,VLOOKUP(FoxFire!B1098,balance!$U:$Z,2,FALSE),IF(C1098=2,VLOOKUP(B1098,balance!$U:$Z,3,FALSE),IF(C1098=3,VLOOKUP(B1098,balance!$U:$Z,4,FALSE),IF(C1098=4,VLOOKUP(B1098,balance!$U:$Z,5,FALSE),IF(C1098=5,VLOOKUP(B1098-1,balance!$U:$Z,6,FALSE),0)))))/100</f>
        <v>3.1900000000000001E-3</v>
      </c>
      <c r="H1098">
        <v>2</v>
      </c>
      <c r="I1098" s="1">
        <f>IF(C1098=1,VLOOKUP(FoxFire!B1098,balance!$AF:$AJ,2,FALSE),IF(C1098=2,VLOOKUP(B1098,balance!$AF:$AJ,3,FALSE),IF(C1098=3,VLOOKUP(B1098,balance!$AF:$AJ,4,FALSE),IF(C1098=4,VLOOKUP(B1098,balance!$AF:$AJ,5,FALSE),IF(C1098=5,VLOOKUP(B1098,balance!$AF:$AK,6,FALSE),0)))))*1000000000000</f>
        <v>2565000000000</v>
      </c>
      <c r="J1098">
        <f>VLOOKUP(B1098,balance!AU:BD,10,FALSE)</f>
        <v>11310230</v>
      </c>
    </row>
    <row r="1099" spans="1:10" x14ac:dyDescent="0.3">
      <c r="A1099">
        <v>1097</v>
      </c>
      <c r="B1099">
        <f t="shared" si="33"/>
        <v>220</v>
      </c>
      <c r="C1099">
        <f t="shared" si="34"/>
        <v>3</v>
      </c>
      <c r="D1099">
        <v>9026</v>
      </c>
      <c r="E1099" s="1">
        <f>IF(C1099=1,VLOOKUP(B1099,balance!$AU:$AZ,2,FALSE),IF(C1099=2,VLOOKUP(B1099,balance!$AU:$AZ,3,FALSE),IF(C1099=3,VLOOKUP(B1099,balance!$AU:$AZ,4,FALSE),IF(C1099=4,VLOOKUP(B1099,balance!$AU:$AZ,5,FALSE),IF(C1099=5,VLOOKUP(B1099-1,balance!$AU:$AZ,6,FALSE),0)))))</f>
        <v>5500</v>
      </c>
      <c r="F1099">
        <v>53</v>
      </c>
      <c r="G1099">
        <f>IF(C1099=1,VLOOKUP(FoxFire!B1099,balance!$U:$Z,2,FALSE),IF(C1099=2,VLOOKUP(B1099,balance!$U:$Z,3,FALSE),IF(C1099=3,VLOOKUP(B1099,balance!$U:$Z,4,FALSE),IF(C1099=4,VLOOKUP(B1099,balance!$U:$Z,5,FALSE),IF(C1099=5,VLOOKUP(B1099-1,balance!$U:$Z,6,FALSE),0)))))/100</f>
        <v>3.1900000000000001E-3</v>
      </c>
      <c r="H1099">
        <v>2</v>
      </c>
      <c r="I1099" s="1">
        <f>IF(C1099=1,VLOOKUP(FoxFire!B1099,balance!$AF:$AJ,2,FALSE),IF(C1099=2,VLOOKUP(B1099,balance!$AF:$AJ,3,FALSE),IF(C1099=3,VLOOKUP(B1099,balance!$AF:$AJ,4,FALSE),IF(C1099=4,VLOOKUP(B1099,balance!$AF:$AJ,5,FALSE),IF(C1099=5,VLOOKUP(B1099,balance!$AF:$AK,6,FALSE),0)))))*1000000000000</f>
        <v>2565000000000</v>
      </c>
      <c r="J1099">
        <f>VLOOKUP(B1099,balance!AU:BD,10,FALSE)</f>
        <v>11310230</v>
      </c>
    </row>
    <row r="1100" spans="1:10" x14ac:dyDescent="0.3">
      <c r="A1100">
        <v>1098</v>
      </c>
      <c r="B1100">
        <f t="shared" ref="B1100:B1163" si="35">B1095+1</f>
        <v>220</v>
      </c>
      <c r="C1100">
        <f t="shared" si="34"/>
        <v>4</v>
      </c>
      <c r="D1100">
        <v>9026</v>
      </c>
      <c r="E1100" s="1">
        <f>IF(C1100=1,VLOOKUP(B1100,balance!$AU:$AZ,2,FALSE),IF(C1100=2,VLOOKUP(B1100,balance!$AU:$AZ,3,FALSE),IF(C1100=3,VLOOKUP(B1100,balance!$AU:$AZ,4,FALSE),IF(C1100=4,VLOOKUP(B1100,balance!$AU:$AZ,5,FALSE),IF(C1100=5,VLOOKUP(B1100-1,balance!$AU:$AZ,6,FALSE),0)))))</f>
        <v>5500</v>
      </c>
      <c r="F1100">
        <v>53</v>
      </c>
      <c r="G1100">
        <f>IF(C1100=1,VLOOKUP(FoxFire!B1100,balance!$U:$Z,2,FALSE),IF(C1100=2,VLOOKUP(B1100,balance!$U:$Z,3,FALSE),IF(C1100=3,VLOOKUP(B1100,balance!$U:$Z,4,FALSE),IF(C1100=4,VLOOKUP(B1100,balance!$U:$Z,5,FALSE),IF(C1100=5,VLOOKUP(B1100-1,balance!$U:$Z,6,FALSE),0)))))/100</f>
        <v>3.1900000000000001E-3</v>
      </c>
      <c r="H1100">
        <v>2</v>
      </c>
      <c r="I1100" s="1">
        <f>IF(C1100=1,VLOOKUP(FoxFire!B1100,balance!$AF:$AJ,2,FALSE),IF(C1100=2,VLOOKUP(B1100,balance!$AF:$AJ,3,FALSE),IF(C1100=3,VLOOKUP(B1100,balance!$AF:$AJ,4,FALSE),IF(C1100=4,VLOOKUP(B1100,balance!$AF:$AJ,5,FALSE),IF(C1100=5,VLOOKUP(B1100,balance!$AF:$AK,6,FALSE),0)))))*1000000000000</f>
        <v>2565000000000</v>
      </c>
      <c r="J1100">
        <f>VLOOKUP(B1100,balance!AU:BD,10,FALSE)</f>
        <v>11310230</v>
      </c>
    </row>
    <row r="1101" spans="1:10" x14ac:dyDescent="0.3">
      <c r="A1101">
        <v>1099</v>
      </c>
      <c r="B1101">
        <f t="shared" si="35"/>
        <v>221</v>
      </c>
      <c r="C1101">
        <f t="shared" si="34"/>
        <v>5</v>
      </c>
      <c r="D1101">
        <v>9026</v>
      </c>
      <c r="E1101" s="1">
        <f>IF(C1101=1,VLOOKUP(B1101,balance!$AU:$AZ,2,FALSE),IF(C1101=2,VLOOKUP(B1101,balance!$AU:$AZ,3,FALSE),IF(C1101=3,VLOOKUP(B1101,balance!$AU:$AZ,4,FALSE),IF(C1101=4,VLOOKUP(B1101,balance!$AU:$AZ,5,FALSE),IF(C1101=5,VLOOKUP(B1101-1,balance!$AU:$AZ,6,FALSE),0)))))</f>
        <v>107800</v>
      </c>
      <c r="F1101">
        <v>53</v>
      </c>
      <c r="G1101">
        <f>IF(C1101=1,VLOOKUP(FoxFire!B1101,balance!$U:$Z,2,FALSE),IF(C1101=2,VLOOKUP(B1101,balance!$U:$Z,3,FALSE),IF(C1101=3,VLOOKUP(B1101,balance!$U:$Z,4,FALSE),IF(C1101=4,VLOOKUP(B1101,balance!$U:$Z,5,FALSE),IF(C1101=5,VLOOKUP(B1101-1,balance!$U:$Z,6,FALSE),0)))))/100</f>
        <v>867.74530000000004</v>
      </c>
      <c r="H1101">
        <v>2</v>
      </c>
      <c r="I1101" s="1">
        <f>IF(C1101=1,VLOOKUP(FoxFire!B1101,balance!$AF:$AJ,2,FALSE),IF(C1101=2,VLOOKUP(B1101,balance!$AF:$AJ,3,FALSE),IF(C1101=3,VLOOKUP(B1101,balance!$AF:$AJ,4,FALSE),IF(C1101=4,VLOOKUP(B1101,balance!$AF:$AJ,5,FALSE),IF(C1101=5,VLOOKUP(B1101,balance!$AF:$AK,6,FALSE),0)))))*1000000000000</f>
        <v>10320000000000</v>
      </c>
      <c r="J1101">
        <f>VLOOKUP(B1101,balance!AU:BD,10,FALSE)</f>
        <v>11462190</v>
      </c>
    </row>
    <row r="1102" spans="1:10" x14ac:dyDescent="0.3">
      <c r="A1102">
        <v>1100</v>
      </c>
      <c r="B1102">
        <f t="shared" si="35"/>
        <v>221</v>
      </c>
      <c r="C1102">
        <f t="shared" si="34"/>
        <v>1</v>
      </c>
      <c r="D1102">
        <v>9026</v>
      </c>
      <c r="E1102" s="1">
        <f>IF(C1102=1,VLOOKUP(B1102,balance!$AU:$AZ,2,FALSE),IF(C1102=2,VLOOKUP(B1102,balance!$AU:$AZ,3,FALSE),IF(C1102=3,VLOOKUP(B1102,balance!$AU:$AZ,4,FALSE),IF(C1102=4,VLOOKUP(B1102,balance!$AU:$AZ,5,FALSE),IF(C1102=5,VLOOKUP(B1102-1,balance!$AU:$AZ,6,FALSE),0)))))</f>
        <v>5500</v>
      </c>
      <c r="F1102">
        <v>53</v>
      </c>
      <c r="G1102">
        <f>IF(C1102=1,VLOOKUP(FoxFire!B1102,balance!$U:$Z,2,FALSE),IF(C1102=2,VLOOKUP(B1102,balance!$U:$Z,3,FALSE),IF(C1102=3,VLOOKUP(B1102,balance!$U:$Z,4,FALSE),IF(C1102=4,VLOOKUP(B1102,balance!$U:$Z,5,FALSE),IF(C1102=5,VLOOKUP(B1102-1,balance!$U:$Z,6,FALSE),0)))))/100</f>
        <v>3.2000000000000002E-3</v>
      </c>
      <c r="H1102">
        <v>2</v>
      </c>
      <c r="I1102" s="1">
        <f>IF(C1102=1,VLOOKUP(FoxFire!B1102,balance!$AF:$AJ,2,FALSE),IF(C1102=2,VLOOKUP(B1102,balance!$AF:$AJ,3,FALSE),IF(C1102=3,VLOOKUP(B1102,balance!$AF:$AJ,4,FALSE),IF(C1102=4,VLOOKUP(B1102,balance!$AF:$AJ,5,FALSE),IF(C1102=5,VLOOKUP(B1102,balance!$AF:$AK,6,FALSE),0)))))*1000000000000</f>
        <v>2580000000000</v>
      </c>
      <c r="J1102">
        <f>VLOOKUP(B1102,balance!AU:BD,10,FALSE)</f>
        <v>11462190</v>
      </c>
    </row>
    <row r="1103" spans="1:10" x14ac:dyDescent="0.3">
      <c r="A1103">
        <v>1101</v>
      </c>
      <c r="B1103">
        <f t="shared" si="35"/>
        <v>221</v>
      </c>
      <c r="C1103">
        <f t="shared" si="34"/>
        <v>2</v>
      </c>
      <c r="D1103">
        <v>9026</v>
      </c>
      <c r="E1103" s="1">
        <f>IF(C1103=1,VLOOKUP(B1103,balance!$AU:$AZ,2,FALSE),IF(C1103=2,VLOOKUP(B1103,balance!$AU:$AZ,3,FALSE),IF(C1103=3,VLOOKUP(B1103,balance!$AU:$AZ,4,FALSE),IF(C1103=4,VLOOKUP(B1103,balance!$AU:$AZ,5,FALSE),IF(C1103=5,VLOOKUP(B1103-1,balance!$AU:$AZ,6,FALSE),0)))))</f>
        <v>5500</v>
      </c>
      <c r="F1103">
        <v>53</v>
      </c>
      <c r="G1103">
        <f>IF(C1103=1,VLOOKUP(FoxFire!B1103,balance!$U:$Z,2,FALSE),IF(C1103=2,VLOOKUP(B1103,balance!$U:$Z,3,FALSE),IF(C1103=3,VLOOKUP(B1103,balance!$U:$Z,4,FALSE),IF(C1103=4,VLOOKUP(B1103,balance!$U:$Z,5,FALSE),IF(C1103=5,VLOOKUP(B1103-1,balance!$U:$Z,6,FALSE),0)))))/100</f>
        <v>3.2000000000000002E-3</v>
      </c>
      <c r="H1103">
        <v>2</v>
      </c>
      <c r="I1103" s="1">
        <f>IF(C1103=1,VLOOKUP(FoxFire!B1103,balance!$AF:$AJ,2,FALSE),IF(C1103=2,VLOOKUP(B1103,balance!$AF:$AJ,3,FALSE),IF(C1103=3,VLOOKUP(B1103,balance!$AF:$AJ,4,FALSE),IF(C1103=4,VLOOKUP(B1103,balance!$AF:$AJ,5,FALSE),IF(C1103=5,VLOOKUP(B1103,balance!$AF:$AK,6,FALSE),0)))))*1000000000000</f>
        <v>2580000000000</v>
      </c>
      <c r="J1103">
        <f>VLOOKUP(B1103,balance!AU:BD,10,FALSE)</f>
        <v>11462190</v>
      </c>
    </row>
    <row r="1104" spans="1:10" x14ac:dyDescent="0.3">
      <c r="A1104">
        <v>1102</v>
      </c>
      <c r="B1104">
        <f t="shared" si="35"/>
        <v>221</v>
      </c>
      <c r="C1104">
        <f t="shared" si="34"/>
        <v>3</v>
      </c>
      <c r="D1104">
        <v>9026</v>
      </c>
      <c r="E1104" s="1">
        <f>IF(C1104=1,VLOOKUP(B1104,balance!$AU:$AZ,2,FALSE),IF(C1104=2,VLOOKUP(B1104,balance!$AU:$AZ,3,FALSE),IF(C1104=3,VLOOKUP(B1104,balance!$AU:$AZ,4,FALSE),IF(C1104=4,VLOOKUP(B1104,balance!$AU:$AZ,5,FALSE),IF(C1104=5,VLOOKUP(B1104-1,balance!$AU:$AZ,6,FALSE),0)))))</f>
        <v>5500</v>
      </c>
      <c r="F1104">
        <v>53</v>
      </c>
      <c r="G1104">
        <f>IF(C1104=1,VLOOKUP(FoxFire!B1104,balance!$U:$Z,2,FALSE),IF(C1104=2,VLOOKUP(B1104,balance!$U:$Z,3,FALSE),IF(C1104=3,VLOOKUP(B1104,balance!$U:$Z,4,FALSE),IF(C1104=4,VLOOKUP(B1104,balance!$U:$Z,5,FALSE),IF(C1104=5,VLOOKUP(B1104-1,balance!$U:$Z,6,FALSE),0)))))/100</f>
        <v>3.2000000000000002E-3</v>
      </c>
      <c r="H1104">
        <v>2</v>
      </c>
      <c r="I1104" s="1">
        <f>IF(C1104=1,VLOOKUP(FoxFire!B1104,balance!$AF:$AJ,2,FALSE),IF(C1104=2,VLOOKUP(B1104,balance!$AF:$AJ,3,FALSE),IF(C1104=3,VLOOKUP(B1104,balance!$AF:$AJ,4,FALSE),IF(C1104=4,VLOOKUP(B1104,balance!$AF:$AJ,5,FALSE),IF(C1104=5,VLOOKUP(B1104,balance!$AF:$AK,6,FALSE),0)))))*1000000000000</f>
        <v>2580000000000</v>
      </c>
      <c r="J1104">
        <f>VLOOKUP(B1104,balance!AU:BD,10,FALSE)</f>
        <v>11462190</v>
      </c>
    </row>
    <row r="1105" spans="1:10" x14ac:dyDescent="0.3">
      <c r="A1105">
        <v>1103</v>
      </c>
      <c r="B1105">
        <f t="shared" si="35"/>
        <v>221</v>
      </c>
      <c r="C1105">
        <f t="shared" si="34"/>
        <v>4</v>
      </c>
      <c r="D1105">
        <v>9026</v>
      </c>
      <c r="E1105" s="1">
        <f>IF(C1105=1,VLOOKUP(B1105,balance!$AU:$AZ,2,FALSE),IF(C1105=2,VLOOKUP(B1105,balance!$AU:$AZ,3,FALSE),IF(C1105=3,VLOOKUP(B1105,balance!$AU:$AZ,4,FALSE),IF(C1105=4,VLOOKUP(B1105,balance!$AU:$AZ,5,FALSE),IF(C1105=5,VLOOKUP(B1105-1,balance!$AU:$AZ,6,FALSE),0)))))</f>
        <v>5500</v>
      </c>
      <c r="F1105">
        <v>53</v>
      </c>
      <c r="G1105">
        <f>IF(C1105=1,VLOOKUP(FoxFire!B1105,balance!$U:$Z,2,FALSE),IF(C1105=2,VLOOKUP(B1105,balance!$U:$Z,3,FALSE),IF(C1105=3,VLOOKUP(B1105,balance!$U:$Z,4,FALSE),IF(C1105=4,VLOOKUP(B1105,balance!$U:$Z,5,FALSE),IF(C1105=5,VLOOKUP(B1105-1,balance!$U:$Z,6,FALSE),0)))))/100</f>
        <v>3.2000000000000002E-3</v>
      </c>
      <c r="H1105">
        <v>2</v>
      </c>
      <c r="I1105" s="1">
        <f>IF(C1105=1,VLOOKUP(FoxFire!B1105,balance!$AF:$AJ,2,FALSE),IF(C1105=2,VLOOKUP(B1105,balance!$AF:$AJ,3,FALSE),IF(C1105=3,VLOOKUP(B1105,balance!$AF:$AJ,4,FALSE),IF(C1105=4,VLOOKUP(B1105,balance!$AF:$AJ,5,FALSE),IF(C1105=5,VLOOKUP(B1105,balance!$AF:$AK,6,FALSE),0)))))*1000000000000</f>
        <v>2580000000000</v>
      </c>
      <c r="J1105">
        <f>VLOOKUP(B1105,balance!AU:BD,10,FALSE)</f>
        <v>11462190</v>
      </c>
    </row>
    <row r="1106" spans="1:10" x14ac:dyDescent="0.3">
      <c r="A1106">
        <v>1104</v>
      </c>
      <c r="B1106">
        <f t="shared" si="35"/>
        <v>222</v>
      </c>
      <c r="C1106">
        <f t="shared" si="34"/>
        <v>5</v>
      </c>
      <c r="D1106">
        <v>9026</v>
      </c>
      <c r="E1106" s="1">
        <f>IF(C1106=1,VLOOKUP(B1106,balance!$AU:$AZ,2,FALSE),IF(C1106=2,VLOOKUP(B1106,balance!$AU:$AZ,3,FALSE),IF(C1106=3,VLOOKUP(B1106,balance!$AU:$AZ,4,FALSE),IF(C1106=4,VLOOKUP(B1106,balance!$AU:$AZ,5,FALSE),IF(C1106=5,VLOOKUP(B1106-1,balance!$AU:$AZ,6,FALSE),0)))))</f>
        <v>107800</v>
      </c>
      <c r="F1106">
        <v>53</v>
      </c>
      <c r="G1106">
        <f>IF(C1106=1,VLOOKUP(FoxFire!B1106,balance!$U:$Z,2,FALSE),IF(C1106=2,VLOOKUP(B1106,balance!$U:$Z,3,FALSE),IF(C1106=3,VLOOKUP(B1106,balance!$U:$Z,4,FALSE),IF(C1106=4,VLOOKUP(B1106,balance!$U:$Z,5,FALSE),IF(C1106=5,VLOOKUP(B1106-1,balance!$U:$Z,6,FALSE),0)))))/100</f>
        <v>879.17019999999991</v>
      </c>
      <c r="H1106">
        <v>2</v>
      </c>
      <c r="I1106" s="1">
        <f>IF(C1106=1,VLOOKUP(FoxFire!B1106,balance!$AF:$AJ,2,FALSE),IF(C1106=2,VLOOKUP(B1106,balance!$AF:$AJ,3,FALSE),IF(C1106=3,VLOOKUP(B1106,balance!$AF:$AJ,4,FALSE),IF(C1106=4,VLOOKUP(B1106,balance!$AF:$AJ,5,FALSE),IF(C1106=5,VLOOKUP(B1106,balance!$AF:$AK,6,FALSE),0)))))*1000000000000</f>
        <v>10380000000000</v>
      </c>
      <c r="J1106">
        <f>VLOOKUP(B1106,balance!AU:BD,10,FALSE)</f>
        <v>11616530</v>
      </c>
    </row>
    <row r="1107" spans="1:10" x14ac:dyDescent="0.3">
      <c r="A1107">
        <v>1105</v>
      </c>
      <c r="B1107">
        <f t="shared" si="35"/>
        <v>222</v>
      </c>
      <c r="C1107">
        <f t="shared" si="34"/>
        <v>1</v>
      </c>
      <c r="D1107">
        <v>9026</v>
      </c>
      <c r="E1107" s="1">
        <f>IF(C1107=1,VLOOKUP(B1107,balance!$AU:$AZ,2,FALSE),IF(C1107=2,VLOOKUP(B1107,balance!$AU:$AZ,3,FALSE),IF(C1107=3,VLOOKUP(B1107,balance!$AU:$AZ,4,FALSE),IF(C1107=4,VLOOKUP(B1107,balance!$AU:$AZ,5,FALSE),IF(C1107=5,VLOOKUP(B1107-1,balance!$AU:$AZ,6,FALSE),0)))))</f>
        <v>5500</v>
      </c>
      <c r="F1107">
        <v>53</v>
      </c>
      <c r="G1107">
        <f>IF(C1107=1,VLOOKUP(FoxFire!B1107,balance!$U:$Z,2,FALSE),IF(C1107=2,VLOOKUP(B1107,balance!$U:$Z,3,FALSE),IF(C1107=3,VLOOKUP(B1107,balance!$U:$Z,4,FALSE),IF(C1107=4,VLOOKUP(B1107,balance!$U:$Z,5,FALSE),IF(C1107=5,VLOOKUP(B1107-1,balance!$U:$Z,6,FALSE),0)))))/100</f>
        <v>3.2100000000000002E-3</v>
      </c>
      <c r="H1107">
        <v>2</v>
      </c>
      <c r="I1107" s="1">
        <f>IF(C1107=1,VLOOKUP(FoxFire!B1107,balance!$AF:$AJ,2,FALSE),IF(C1107=2,VLOOKUP(B1107,balance!$AF:$AJ,3,FALSE),IF(C1107=3,VLOOKUP(B1107,balance!$AF:$AJ,4,FALSE),IF(C1107=4,VLOOKUP(B1107,balance!$AF:$AJ,5,FALSE),IF(C1107=5,VLOOKUP(B1107,balance!$AF:$AK,6,FALSE),0)))))*1000000000000</f>
        <v>2595000000000</v>
      </c>
      <c r="J1107">
        <f>VLOOKUP(B1107,balance!AU:BD,10,FALSE)</f>
        <v>11616530</v>
      </c>
    </row>
    <row r="1108" spans="1:10" x14ac:dyDescent="0.3">
      <c r="A1108">
        <v>1106</v>
      </c>
      <c r="B1108">
        <f t="shared" si="35"/>
        <v>222</v>
      </c>
      <c r="C1108">
        <f t="shared" si="34"/>
        <v>2</v>
      </c>
      <c r="D1108">
        <v>9026</v>
      </c>
      <c r="E1108" s="1">
        <f>IF(C1108=1,VLOOKUP(B1108,balance!$AU:$AZ,2,FALSE),IF(C1108=2,VLOOKUP(B1108,balance!$AU:$AZ,3,FALSE),IF(C1108=3,VLOOKUP(B1108,balance!$AU:$AZ,4,FALSE),IF(C1108=4,VLOOKUP(B1108,balance!$AU:$AZ,5,FALSE),IF(C1108=5,VLOOKUP(B1108-1,balance!$AU:$AZ,6,FALSE),0)))))</f>
        <v>5500</v>
      </c>
      <c r="F1108">
        <v>53</v>
      </c>
      <c r="G1108">
        <f>IF(C1108=1,VLOOKUP(FoxFire!B1108,balance!$U:$Z,2,FALSE),IF(C1108=2,VLOOKUP(B1108,balance!$U:$Z,3,FALSE),IF(C1108=3,VLOOKUP(B1108,balance!$U:$Z,4,FALSE),IF(C1108=4,VLOOKUP(B1108,balance!$U:$Z,5,FALSE),IF(C1108=5,VLOOKUP(B1108-1,balance!$U:$Z,6,FALSE),0)))))/100</f>
        <v>3.2100000000000002E-3</v>
      </c>
      <c r="H1108">
        <v>2</v>
      </c>
      <c r="I1108" s="1">
        <f>IF(C1108=1,VLOOKUP(FoxFire!B1108,balance!$AF:$AJ,2,FALSE),IF(C1108=2,VLOOKUP(B1108,balance!$AF:$AJ,3,FALSE),IF(C1108=3,VLOOKUP(B1108,balance!$AF:$AJ,4,FALSE),IF(C1108=4,VLOOKUP(B1108,balance!$AF:$AJ,5,FALSE),IF(C1108=5,VLOOKUP(B1108,balance!$AF:$AK,6,FALSE),0)))))*1000000000000</f>
        <v>2595000000000</v>
      </c>
      <c r="J1108">
        <f>VLOOKUP(B1108,balance!AU:BD,10,FALSE)</f>
        <v>11616530</v>
      </c>
    </row>
    <row r="1109" spans="1:10" x14ac:dyDescent="0.3">
      <c r="A1109">
        <v>1107</v>
      </c>
      <c r="B1109">
        <f t="shared" si="35"/>
        <v>222</v>
      </c>
      <c r="C1109">
        <f t="shared" si="34"/>
        <v>3</v>
      </c>
      <c r="D1109">
        <v>9026</v>
      </c>
      <c r="E1109" s="1">
        <f>IF(C1109=1,VLOOKUP(B1109,balance!$AU:$AZ,2,FALSE),IF(C1109=2,VLOOKUP(B1109,balance!$AU:$AZ,3,FALSE),IF(C1109=3,VLOOKUP(B1109,balance!$AU:$AZ,4,FALSE),IF(C1109=4,VLOOKUP(B1109,balance!$AU:$AZ,5,FALSE),IF(C1109=5,VLOOKUP(B1109-1,balance!$AU:$AZ,6,FALSE),0)))))</f>
        <v>5500</v>
      </c>
      <c r="F1109">
        <v>53</v>
      </c>
      <c r="G1109">
        <f>IF(C1109=1,VLOOKUP(FoxFire!B1109,balance!$U:$Z,2,FALSE),IF(C1109=2,VLOOKUP(B1109,balance!$U:$Z,3,FALSE),IF(C1109=3,VLOOKUP(B1109,balance!$U:$Z,4,FALSE),IF(C1109=4,VLOOKUP(B1109,balance!$U:$Z,5,FALSE),IF(C1109=5,VLOOKUP(B1109-1,balance!$U:$Z,6,FALSE),0)))))/100</f>
        <v>3.2100000000000002E-3</v>
      </c>
      <c r="H1109">
        <v>2</v>
      </c>
      <c r="I1109" s="1">
        <f>IF(C1109=1,VLOOKUP(FoxFire!B1109,balance!$AF:$AJ,2,FALSE),IF(C1109=2,VLOOKUP(B1109,balance!$AF:$AJ,3,FALSE),IF(C1109=3,VLOOKUP(B1109,balance!$AF:$AJ,4,FALSE),IF(C1109=4,VLOOKUP(B1109,balance!$AF:$AJ,5,FALSE),IF(C1109=5,VLOOKUP(B1109,balance!$AF:$AK,6,FALSE),0)))))*1000000000000</f>
        <v>2595000000000</v>
      </c>
      <c r="J1109">
        <f>VLOOKUP(B1109,balance!AU:BD,10,FALSE)</f>
        <v>11616530</v>
      </c>
    </row>
    <row r="1110" spans="1:10" x14ac:dyDescent="0.3">
      <c r="A1110">
        <v>1108</v>
      </c>
      <c r="B1110">
        <f t="shared" si="35"/>
        <v>222</v>
      </c>
      <c r="C1110">
        <f t="shared" si="34"/>
        <v>4</v>
      </c>
      <c r="D1110">
        <v>9026</v>
      </c>
      <c r="E1110" s="1">
        <f>IF(C1110=1,VLOOKUP(B1110,balance!$AU:$AZ,2,FALSE),IF(C1110=2,VLOOKUP(B1110,balance!$AU:$AZ,3,FALSE),IF(C1110=3,VLOOKUP(B1110,balance!$AU:$AZ,4,FALSE),IF(C1110=4,VLOOKUP(B1110,balance!$AU:$AZ,5,FALSE),IF(C1110=5,VLOOKUP(B1110-1,balance!$AU:$AZ,6,FALSE),0)))))</f>
        <v>5500</v>
      </c>
      <c r="F1110">
        <v>53</v>
      </c>
      <c r="G1110">
        <f>IF(C1110=1,VLOOKUP(FoxFire!B1110,balance!$U:$Z,2,FALSE),IF(C1110=2,VLOOKUP(B1110,balance!$U:$Z,3,FALSE),IF(C1110=3,VLOOKUP(B1110,balance!$U:$Z,4,FALSE),IF(C1110=4,VLOOKUP(B1110,balance!$U:$Z,5,FALSE),IF(C1110=5,VLOOKUP(B1110-1,balance!$U:$Z,6,FALSE),0)))))/100</f>
        <v>3.2100000000000002E-3</v>
      </c>
      <c r="H1110">
        <v>2</v>
      </c>
      <c r="I1110" s="1">
        <f>IF(C1110=1,VLOOKUP(FoxFire!B1110,balance!$AF:$AJ,2,FALSE),IF(C1110=2,VLOOKUP(B1110,balance!$AF:$AJ,3,FALSE),IF(C1110=3,VLOOKUP(B1110,balance!$AF:$AJ,4,FALSE),IF(C1110=4,VLOOKUP(B1110,balance!$AF:$AJ,5,FALSE),IF(C1110=5,VLOOKUP(B1110,balance!$AF:$AK,6,FALSE),0)))))*1000000000000</f>
        <v>2595000000000</v>
      </c>
      <c r="J1110">
        <f>VLOOKUP(B1110,balance!AU:BD,10,FALSE)</f>
        <v>11616530</v>
      </c>
    </row>
    <row r="1111" spans="1:10" x14ac:dyDescent="0.3">
      <c r="A1111">
        <v>1109</v>
      </c>
      <c r="B1111">
        <f t="shared" si="35"/>
        <v>223</v>
      </c>
      <c r="C1111">
        <f t="shared" si="34"/>
        <v>5</v>
      </c>
      <c r="D1111">
        <v>9026</v>
      </c>
      <c r="E1111" s="1">
        <f>IF(C1111=1,VLOOKUP(B1111,balance!$AU:$AZ,2,FALSE),IF(C1111=2,VLOOKUP(B1111,balance!$AU:$AZ,3,FALSE),IF(C1111=3,VLOOKUP(B1111,balance!$AU:$AZ,4,FALSE),IF(C1111=4,VLOOKUP(B1111,balance!$AU:$AZ,5,FALSE),IF(C1111=5,VLOOKUP(B1111-1,balance!$AU:$AZ,6,FALSE),0)))))</f>
        <v>107800</v>
      </c>
      <c r="F1111">
        <v>53</v>
      </c>
      <c r="G1111">
        <f>IF(C1111=1,VLOOKUP(FoxFire!B1111,balance!$U:$Z,2,FALSE),IF(C1111=2,VLOOKUP(B1111,balance!$U:$Z,3,FALSE),IF(C1111=3,VLOOKUP(B1111,balance!$U:$Z,4,FALSE),IF(C1111=4,VLOOKUP(B1111,balance!$U:$Z,5,FALSE),IF(C1111=5,VLOOKUP(B1111-1,balance!$U:$Z,6,FALSE),0)))))/100</f>
        <v>890.73669999999993</v>
      </c>
      <c r="H1111">
        <v>2</v>
      </c>
      <c r="I1111" s="1">
        <f>IF(C1111=1,VLOOKUP(FoxFire!B1111,balance!$AF:$AJ,2,FALSE),IF(C1111=2,VLOOKUP(B1111,balance!$AF:$AJ,3,FALSE),IF(C1111=3,VLOOKUP(B1111,balance!$AF:$AJ,4,FALSE),IF(C1111=4,VLOOKUP(B1111,balance!$AF:$AJ,5,FALSE),IF(C1111=5,VLOOKUP(B1111,balance!$AF:$AK,6,FALSE),0)))))*1000000000000</f>
        <v>10440000000000</v>
      </c>
      <c r="J1111">
        <f>VLOOKUP(B1111,balance!AU:BD,10,FALSE)</f>
        <v>11773260</v>
      </c>
    </row>
    <row r="1112" spans="1:10" x14ac:dyDescent="0.3">
      <c r="A1112">
        <v>1110</v>
      </c>
      <c r="B1112">
        <f t="shared" si="35"/>
        <v>223</v>
      </c>
      <c r="C1112">
        <f t="shared" si="34"/>
        <v>1</v>
      </c>
      <c r="D1112">
        <v>9026</v>
      </c>
      <c r="E1112" s="1">
        <f>IF(C1112=1,VLOOKUP(B1112,balance!$AU:$AZ,2,FALSE),IF(C1112=2,VLOOKUP(B1112,balance!$AU:$AZ,3,FALSE),IF(C1112=3,VLOOKUP(B1112,balance!$AU:$AZ,4,FALSE),IF(C1112=4,VLOOKUP(B1112,balance!$AU:$AZ,5,FALSE),IF(C1112=5,VLOOKUP(B1112-1,balance!$AU:$AZ,6,FALSE),0)))))</f>
        <v>5500</v>
      </c>
      <c r="F1112">
        <v>53</v>
      </c>
      <c r="G1112">
        <f>IF(C1112=1,VLOOKUP(FoxFire!B1112,balance!$U:$Z,2,FALSE),IF(C1112=2,VLOOKUP(B1112,balance!$U:$Z,3,FALSE),IF(C1112=3,VLOOKUP(B1112,balance!$U:$Z,4,FALSE),IF(C1112=4,VLOOKUP(B1112,balance!$U:$Z,5,FALSE),IF(C1112=5,VLOOKUP(B1112-1,balance!$U:$Z,6,FALSE),0)))))/100</f>
        <v>3.2200000000000002E-3</v>
      </c>
      <c r="H1112">
        <v>2</v>
      </c>
      <c r="I1112" s="1">
        <f>IF(C1112=1,VLOOKUP(FoxFire!B1112,balance!$AF:$AJ,2,FALSE),IF(C1112=2,VLOOKUP(B1112,balance!$AF:$AJ,3,FALSE),IF(C1112=3,VLOOKUP(B1112,balance!$AF:$AJ,4,FALSE),IF(C1112=4,VLOOKUP(B1112,balance!$AF:$AJ,5,FALSE),IF(C1112=5,VLOOKUP(B1112,balance!$AF:$AK,6,FALSE),0)))))*1000000000000</f>
        <v>2610000000000</v>
      </c>
      <c r="J1112">
        <f>VLOOKUP(B1112,balance!AU:BD,10,FALSE)</f>
        <v>11773260</v>
      </c>
    </row>
    <row r="1113" spans="1:10" x14ac:dyDescent="0.3">
      <c r="A1113">
        <v>1111</v>
      </c>
      <c r="B1113">
        <f t="shared" si="35"/>
        <v>223</v>
      </c>
      <c r="C1113">
        <f t="shared" si="34"/>
        <v>2</v>
      </c>
      <c r="D1113">
        <v>9026</v>
      </c>
      <c r="E1113" s="1">
        <f>IF(C1113=1,VLOOKUP(B1113,balance!$AU:$AZ,2,FALSE),IF(C1113=2,VLOOKUP(B1113,balance!$AU:$AZ,3,FALSE),IF(C1113=3,VLOOKUP(B1113,balance!$AU:$AZ,4,FALSE),IF(C1113=4,VLOOKUP(B1113,balance!$AU:$AZ,5,FALSE),IF(C1113=5,VLOOKUP(B1113-1,balance!$AU:$AZ,6,FALSE),0)))))</f>
        <v>5500</v>
      </c>
      <c r="F1113">
        <v>53</v>
      </c>
      <c r="G1113">
        <f>IF(C1113=1,VLOOKUP(FoxFire!B1113,balance!$U:$Z,2,FALSE),IF(C1113=2,VLOOKUP(B1113,balance!$U:$Z,3,FALSE),IF(C1113=3,VLOOKUP(B1113,balance!$U:$Z,4,FALSE),IF(C1113=4,VLOOKUP(B1113,balance!$U:$Z,5,FALSE),IF(C1113=5,VLOOKUP(B1113-1,balance!$U:$Z,6,FALSE),0)))))/100</f>
        <v>3.2200000000000002E-3</v>
      </c>
      <c r="H1113">
        <v>2</v>
      </c>
      <c r="I1113" s="1">
        <f>IF(C1113=1,VLOOKUP(FoxFire!B1113,balance!$AF:$AJ,2,FALSE),IF(C1113=2,VLOOKUP(B1113,balance!$AF:$AJ,3,FALSE),IF(C1113=3,VLOOKUP(B1113,balance!$AF:$AJ,4,FALSE),IF(C1113=4,VLOOKUP(B1113,balance!$AF:$AJ,5,FALSE),IF(C1113=5,VLOOKUP(B1113,balance!$AF:$AK,6,FALSE),0)))))*1000000000000</f>
        <v>2610000000000</v>
      </c>
      <c r="J1113">
        <f>VLOOKUP(B1113,balance!AU:BD,10,FALSE)</f>
        <v>11773260</v>
      </c>
    </row>
    <row r="1114" spans="1:10" x14ac:dyDescent="0.3">
      <c r="A1114">
        <v>1112</v>
      </c>
      <c r="B1114">
        <f t="shared" si="35"/>
        <v>223</v>
      </c>
      <c r="C1114">
        <f t="shared" si="34"/>
        <v>3</v>
      </c>
      <c r="D1114">
        <v>9026</v>
      </c>
      <c r="E1114" s="1">
        <f>IF(C1114=1,VLOOKUP(B1114,balance!$AU:$AZ,2,FALSE),IF(C1114=2,VLOOKUP(B1114,balance!$AU:$AZ,3,FALSE),IF(C1114=3,VLOOKUP(B1114,balance!$AU:$AZ,4,FALSE),IF(C1114=4,VLOOKUP(B1114,balance!$AU:$AZ,5,FALSE),IF(C1114=5,VLOOKUP(B1114-1,balance!$AU:$AZ,6,FALSE),0)))))</f>
        <v>5500</v>
      </c>
      <c r="F1114">
        <v>53</v>
      </c>
      <c r="G1114">
        <f>IF(C1114=1,VLOOKUP(FoxFire!B1114,balance!$U:$Z,2,FALSE),IF(C1114=2,VLOOKUP(B1114,balance!$U:$Z,3,FALSE),IF(C1114=3,VLOOKUP(B1114,balance!$U:$Z,4,FALSE),IF(C1114=4,VLOOKUP(B1114,balance!$U:$Z,5,FALSE),IF(C1114=5,VLOOKUP(B1114-1,balance!$U:$Z,6,FALSE),0)))))/100</f>
        <v>3.2200000000000002E-3</v>
      </c>
      <c r="H1114">
        <v>2</v>
      </c>
      <c r="I1114" s="1">
        <f>IF(C1114=1,VLOOKUP(FoxFire!B1114,balance!$AF:$AJ,2,FALSE),IF(C1114=2,VLOOKUP(B1114,balance!$AF:$AJ,3,FALSE),IF(C1114=3,VLOOKUP(B1114,balance!$AF:$AJ,4,FALSE),IF(C1114=4,VLOOKUP(B1114,balance!$AF:$AJ,5,FALSE),IF(C1114=5,VLOOKUP(B1114,balance!$AF:$AK,6,FALSE),0)))))*1000000000000</f>
        <v>2610000000000</v>
      </c>
      <c r="J1114">
        <f>VLOOKUP(B1114,balance!AU:BD,10,FALSE)</f>
        <v>11773260</v>
      </c>
    </row>
    <row r="1115" spans="1:10" x14ac:dyDescent="0.3">
      <c r="A1115">
        <v>1113</v>
      </c>
      <c r="B1115">
        <f t="shared" si="35"/>
        <v>223</v>
      </c>
      <c r="C1115">
        <f t="shared" si="34"/>
        <v>4</v>
      </c>
      <c r="D1115">
        <v>9026</v>
      </c>
      <c r="E1115" s="1">
        <f>IF(C1115=1,VLOOKUP(B1115,balance!$AU:$AZ,2,FALSE),IF(C1115=2,VLOOKUP(B1115,balance!$AU:$AZ,3,FALSE),IF(C1115=3,VLOOKUP(B1115,balance!$AU:$AZ,4,FALSE),IF(C1115=4,VLOOKUP(B1115,balance!$AU:$AZ,5,FALSE),IF(C1115=5,VLOOKUP(B1115-1,balance!$AU:$AZ,6,FALSE),0)))))</f>
        <v>5500</v>
      </c>
      <c r="F1115">
        <v>53</v>
      </c>
      <c r="G1115">
        <f>IF(C1115=1,VLOOKUP(FoxFire!B1115,balance!$U:$Z,2,FALSE),IF(C1115=2,VLOOKUP(B1115,balance!$U:$Z,3,FALSE),IF(C1115=3,VLOOKUP(B1115,balance!$U:$Z,4,FALSE),IF(C1115=4,VLOOKUP(B1115,balance!$U:$Z,5,FALSE),IF(C1115=5,VLOOKUP(B1115-1,balance!$U:$Z,6,FALSE),0)))))/100</f>
        <v>3.2200000000000002E-3</v>
      </c>
      <c r="H1115">
        <v>2</v>
      </c>
      <c r="I1115" s="1">
        <f>IF(C1115=1,VLOOKUP(FoxFire!B1115,balance!$AF:$AJ,2,FALSE),IF(C1115=2,VLOOKUP(B1115,balance!$AF:$AJ,3,FALSE),IF(C1115=3,VLOOKUP(B1115,balance!$AF:$AJ,4,FALSE),IF(C1115=4,VLOOKUP(B1115,balance!$AF:$AJ,5,FALSE),IF(C1115=5,VLOOKUP(B1115,balance!$AF:$AK,6,FALSE),0)))))*1000000000000</f>
        <v>2610000000000</v>
      </c>
      <c r="J1115">
        <f>VLOOKUP(B1115,balance!AU:BD,10,FALSE)</f>
        <v>11773260</v>
      </c>
    </row>
    <row r="1116" spans="1:10" x14ac:dyDescent="0.3">
      <c r="A1116">
        <v>1114</v>
      </c>
      <c r="B1116">
        <f t="shared" si="35"/>
        <v>224</v>
      </c>
      <c r="C1116">
        <f t="shared" si="34"/>
        <v>5</v>
      </c>
      <c r="D1116">
        <v>9026</v>
      </c>
      <c r="E1116" s="1">
        <f>IF(C1116=1,VLOOKUP(B1116,balance!$AU:$AZ,2,FALSE),IF(C1116=2,VLOOKUP(B1116,balance!$AU:$AZ,3,FALSE),IF(C1116=3,VLOOKUP(B1116,balance!$AU:$AZ,4,FALSE),IF(C1116=4,VLOOKUP(B1116,balance!$AU:$AZ,5,FALSE),IF(C1116=5,VLOOKUP(B1116-1,balance!$AU:$AZ,6,FALSE),0)))))</f>
        <v>107800</v>
      </c>
      <c r="F1116">
        <v>53</v>
      </c>
      <c r="G1116">
        <f>IF(C1116=1,VLOOKUP(FoxFire!B1116,balance!$U:$Z,2,FALSE),IF(C1116=2,VLOOKUP(B1116,balance!$U:$Z,3,FALSE),IF(C1116=3,VLOOKUP(B1116,balance!$U:$Z,4,FALSE),IF(C1116=4,VLOOKUP(B1116,balance!$U:$Z,5,FALSE),IF(C1116=5,VLOOKUP(B1116-1,balance!$U:$Z,6,FALSE),0)))))/100</f>
        <v>902.44669999999996</v>
      </c>
      <c r="H1116">
        <v>2</v>
      </c>
      <c r="I1116" s="1">
        <f>IF(C1116=1,VLOOKUP(FoxFire!B1116,balance!$AF:$AJ,2,FALSE),IF(C1116=2,VLOOKUP(B1116,balance!$AF:$AJ,3,FALSE),IF(C1116=3,VLOOKUP(B1116,balance!$AF:$AJ,4,FALSE),IF(C1116=4,VLOOKUP(B1116,balance!$AF:$AJ,5,FALSE),IF(C1116=5,VLOOKUP(B1116,balance!$AF:$AK,6,FALSE),0)))))*1000000000000</f>
        <v>10500000000000</v>
      </c>
      <c r="J1116">
        <f>VLOOKUP(B1116,balance!AU:BD,10,FALSE)</f>
        <v>11932390</v>
      </c>
    </row>
    <row r="1117" spans="1:10" x14ac:dyDescent="0.3">
      <c r="A1117">
        <v>1115</v>
      </c>
      <c r="B1117">
        <f t="shared" si="35"/>
        <v>224</v>
      </c>
      <c r="C1117">
        <f t="shared" si="34"/>
        <v>1</v>
      </c>
      <c r="D1117">
        <v>9026</v>
      </c>
      <c r="E1117" s="1">
        <f>IF(C1117=1,VLOOKUP(B1117,balance!$AU:$AZ,2,FALSE),IF(C1117=2,VLOOKUP(B1117,balance!$AU:$AZ,3,FALSE),IF(C1117=3,VLOOKUP(B1117,balance!$AU:$AZ,4,FALSE),IF(C1117=4,VLOOKUP(B1117,balance!$AU:$AZ,5,FALSE),IF(C1117=5,VLOOKUP(B1117-1,balance!$AU:$AZ,6,FALSE),0)))))</f>
        <v>5500</v>
      </c>
      <c r="F1117">
        <v>53</v>
      </c>
      <c r="G1117">
        <f>IF(C1117=1,VLOOKUP(FoxFire!B1117,balance!$U:$Z,2,FALSE),IF(C1117=2,VLOOKUP(B1117,balance!$U:$Z,3,FALSE),IF(C1117=3,VLOOKUP(B1117,balance!$U:$Z,4,FALSE),IF(C1117=4,VLOOKUP(B1117,balance!$U:$Z,5,FALSE),IF(C1117=5,VLOOKUP(B1117-1,balance!$U:$Z,6,FALSE),0)))))/100</f>
        <v>3.2300000000000002E-3</v>
      </c>
      <c r="H1117">
        <v>2</v>
      </c>
      <c r="I1117" s="1">
        <f>IF(C1117=1,VLOOKUP(FoxFire!B1117,balance!$AF:$AJ,2,FALSE),IF(C1117=2,VLOOKUP(B1117,balance!$AF:$AJ,3,FALSE),IF(C1117=3,VLOOKUP(B1117,balance!$AF:$AJ,4,FALSE),IF(C1117=4,VLOOKUP(B1117,balance!$AF:$AJ,5,FALSE),IF(C1117=5,VLOOKUP(B1117,balance!$AF:$AK,6,FALSE),0)))))*1000000000000</f>
        <v>2625000000000</v>
      </c>
      <c r="J1117">
        <f>VLOOKUP(B1117,balance!AU:BD,10,FALSE)</f>
        <v>11932390</v>
      </c>
    </row>
    <row r="1118" spans="1:10" x14ac:dyDescent="0.3">
      <c r="A1118">
        <v>1116</v>
      </c>
      <c r="B1118">
        <f t="shared" si="35"/>
        <v>224</v>
      </c>
      <c r="C1118">
        <f t="shared" si="34"/>
        <v>2</v>
      </c>
      <c r="D1118">
        <v>9026</v>
      </c>
      <c r="E1118" s="1">
        <f>IF(C1118=1,VLOOKUP(B1118,balance!$AU:$AZ,2,FALSE),IF(C1118=2,VLOOKUP(B1118,balance!$AU:$AZ,3,FALSE),IF(C1118=3,VLOOKUP(B1118,balance!$AU:$AZ,4,FALSE),IF(C1118=4,VLOOKUP(B1118,balance!$AU:$AZ,5,FALSE),IF(C1118=5,VLOOKUP(B1118-1,balance!$AU:$AZ,6,FALSE),0)))))</f>
        <v>5500</v>
      </c>
      <c r="F1118">
        <v>53</v>
      </c>
      <c r="G1118">
        <f>IF(C1118=1,VLOOKUP(FoxFire!B1118,balance!$U:$Z,2,FALSE),IF(C1118=2,VLOOKUP(B1118,balance!$U:$Z,3,FALSE),IF(C1118=3,VLOOKUP(B1118,balance!$U:$Z,4,FALSE),IF(C1118=4,VLOOKUP(B1118,balance!$U:$Z,5,FALSE),IF(C1118=5,VLOOKUP(B1118-1,balance!$U:$Z,6,FALSE),0)))))/100</f>
        <v>3.2300000000000002E-3</v>
      </c>
      <c r="H1118">
        <v>2</v>
      </c>
      <c r="I1118" s="1">
        <f>IF(C1118=1,VLOOKUP(FoxFire!B1118,balance!$AF:$AJ,2,FALSE),IF(C1118=2,VLOOKUP(B1118,balance!$AF:$AJ,3,FALSE),IF(C1118=3,VLOOKUP(B1118,balance!$AF:$AJ,4,FALSE),IF(C1118=4,VLOOKUP(B1118,balance!$AF:$AJ,5,FALSE),IF(C1118=5,VLOOKUP(B1118,balance!$AF:$AK,6,FALSE),0)))))*1000000000000</f>
        <v>2625000000000</v>
      </c>
      <c r="J1118">
        <f>VLOOKUP(B1118,balance!AU:BD,10,FALSE)</f>
        <v>11932390</v>
      </c>
    </row>
    <row r="1119" spans="1:10" x14ac:dyDescent="0.3">
      <c r="A1119">
        <v>1117</v>
      </c>
      <c r="B1119">
        <f t="shared" si="35"/>
        <v>224</v>
      </c>
      <c r="C1119">
        <f t="shared" si="34"/>
        <v>3</v>
      </c>
      <c r="D1119">
        <v>9026</v>
      </c>
      <c r="E1119" s="1">
        <f>IF(C1119=1,VLOOKUP(B1119,balance!$AU:$AZ,2,FALSE),IF(C1119=2,VLOOKUP(B1119,balance!$AU:$AZ,3,FALSE),IF(C1119=3,VLOOKUP(B1119,balance!$AU:$AZ,4,FALSE),IF(C1119=4,VLOOKUP(B1119,balance!$AU:$AZ,5,FALSE),IF(C1119=5,VLOOKUP(B1119-1,balance!$AU:$AZ,6,FALSE),0)))))</f>
        <v>5500</v>
      </c>
      <c r="F1119">
        <v>53</v>
      </c>
      <c r="G1119">
        <f>IF(C1119=1,VLOOKUP(FoxFire!B1119,balance!$U:$Z,2,FALSE),IF(C1119=2,VLOOKUP(B1119,balance!$U:$Z,3,FALSE),IF(C1119=3,VLOOKUP(B1119,balance!$U:$Z,4,FALSE),IF(C1119=4,VLOOKUP(B1119,balance!$U:$Z,5,FALSE),IF(C1119=5,VLOOKUP(B1119-1,balance!$U:$Z,6,FALSE),0)))))/100</f>
        <v>3.2300000000000002E-3</v>
      </c>
      <c r="H1119">
        <v>2</v>
      </c>
      <c r="I1119" s="1">
        <f>IF(C1119=1,VLOOKUP(FoxFire!B1119,balance!$AF:$AJ,2,FALSE),IF(C1119=2,VLOOKUP(B1119,balance!$AF:$AJ,3,FALSE),IF(C1119=3,VLOOKUP(B1119,balance!$AF:$AJ,4,FALSE),IF(C1119=4,VLOOKUP(B1119,balance!$AF:$AJ,5,FALSE),IF(C1119=5,VLOOKUP(B1119,balance!$AF:$AK,6,FALSE),0)))))*1000000000000</f>
        <v>2625000000000</v>
      </c>
      <c r="J1119">
        <f>VLOOKUP(B1119,balance!AU:BD,10,FALSE)</f>
        <v>11932390</v>
      </c>
    </row>
    <row r="1120" spans="1:10" x14ac:dyDescent="0.3">
      <c r="A1120">
        <v>1118</v>
      </c>
      <c r="B1120">
        <f t="shared" si="35"/>
        <v>224</v>
      </c>
      <c r="C1120">
        <f t="shared" si="34"/>
        <v>4</v>
      </c>
      <c r="D1120">
        <v>9026</v>
      </c>
      <c r="E1120" s="1">
        <f>IF(C1120=1,VLOOKUP(B1120,balance!$AU:$AZ,2,FALSE),IF(C1120=2,VLOOKUP(B1120,balance!$AU:$AZ,3,FALSE),IF(C1120=3,VLOOKUP(B1120,balance!$AU:$AZ,4,FALSE),IF(C1120=4,VLOOKUP(B1120,balance!$AU:$AZ,5,FALSE),IF(C1120=5,VLOOKUP(B1120-1,balance!$AU:$AZ,6,FALSE),0)))))</f>
        <v>5500</v>
      </c>
      <c r="F1120">
        <v>53</v>
      </c>
      <c r="G1120">
        <f>IF(C1120=1,VLOOKUP(FoxFire!B1120,balance!$U:$Z,2,FALSE),IF(C1120=2,VLOOKUP(B1120,balance!$U:$Z,3,FALSE),IF(C1120=3,VLOOKUP(B1120,balance!$U:$Z,4,FALSE),IF(C1120=4,VLOOKUP(B1120,balance!$U:$Z,5,FALSE),IF(C1120=5,VLOOKUP(B1120-1,balance!$U:$Z,6,FALSE),0)))))/100</f>
        <v>3.2300000000000002E-3</v>
      </c>
      <c r="H1120">
        <v>2</v>
      </c>
      <c r="I1120" s="1">
        <f>IF(C1120=1,VLOOKUP(FoxFire!B1120,balance!$AF:$AJ,2,FALSE),IF(C1120=2,VLOOKUP(B1120,balance!$AF:$AJ,3,FALSE),IF(C1120=3,VLOOKUP(B1120,balance!$AF:$AJ,4,FALSE),IF(C1120=4,VLOOKUP(B1120,balance!$AF:$AJ,5,FALSE),IF(C1120=5,VLOOKUP(B1120,balance!$AF:$AK,6,FALSE),0)))))*1000000000000</f>
        <v>2625000000000</v>
      </c>
      <c r="J1120">
        <f>VLOOKUP(B1120,balance!AU:BD,10,FALSE)</f>
        <v>11932390</v>
      </c>
    </row>
    <row r="1121" spans="1:10" x14ac:dyDescent="0.3">
      <c r="A1121">
        <v>1119</v>
      </c>
      <c r="B1121">
        <f t="shared" si="35"/>
        <v>225</v>
      </c>
      <c r="C1121">
        <f t="shared" si="34"/>
        <v>5</v>
      </c>
      <c r="D1121">
        <v>9026</v>
      </c>
      <c r="E1121" s="1">
        <f>IF(C1121=1,VLOOKUP(B1121,balance!$AU:$AZ,2,FALSE),IF(C1121=2,VLOOKUP(B1121,balance!$AU:$AZ,3,FALSE),IF(C1121=3,VLOOKUP(B1121,balance!$AU:$AZ,4,FALSE),IF(C1121=4,VLOOKUP(B1121,balance!$AU:$AZ,5,FALSE),IF(C1121=5,VLOOKUP(B1121-1,balance!$AU:$AZ,6,FALSE),0)))))</f>
        <v>107800</v>
      </c>
      <c r="F1121">
        <v>53</v>
      </c>
      <c r="G1121">
        <f>IF(C1121=1,VLOOKUP(FoxFire!B1121,balance!$U:$Z,2,FALSE),IF(C1121=2,VLOOKUP(B1121,balance!$U:$Z,3,FALSE),IF(C1121=3,VLOOKUP(B1121,balance!$U:$Z,4,FALSE),IF(C1121=4,VLOOKUP(B1121,balance!$U:$Z,5,FALSE),IF(C1121=5,VLOOKUP(B1121-1,balance!$U:$Z,6,FALSE),0)))))/100</f>
        <v>914.30189999999993</v>
      </c>
      <c r="H1121">
        <v>2</v>
      </c>
      <c r="I1121" s="1">
        <f>IF(C1121=1,VLOOKUP(FoxFire!B1121,balance!$AF:$AJ,2,FALSE),IF(C1121=2,VLOOKUP(B1121,balance!$AF:$AJ,3,FALSE),IF(C1121=3,VLOOKUP(B1121,balance!$AF:$AJ,4,FALSE),IF(C1121=4,VLOOKUP(B1121,balance!$AF:$AJ,5,FALSE),IF(C1121=5,VLOOKUP(B1121,balance!$AF:$AK,6,FALSE),0)))))*1000000000000</f>
        <v>10560000000000</v>
      </c>
      <c r="J1121">
        <f>VLOOKUP(B1121,balance!AU:BD,10,FALSE)</f>
        <v>12091730</v>
      </c>
    </row>
    <row r="1122" spans="1:10" x14ac:dyDescent="0.3">
      <c r="A1122">
        <v>1120</v>
      </c>
      <c r="B1122">
        <f t="shared" si="35"/>
        <v>225</v>
      </c>
      <c r="C1122">
        <f t="shared" si="34"/>
        <v>1</v>
      </c>
      <c r="D1122">
        <v>9026</v>
      </c>
      <c r="E1122" s="1">
        <f>IF(C1122=1,VLOOKUP(B1122,balance!$AU:$AZ,2,FALSE),IF(C1122=2,VLOOKUP(B1122,balance!$AU:$AZ,3,FALSE),IF(C1122=3,VLOOKUP(B1122,balance!$AU:$AZ,4,FALSE),IF(C1122=4,VLOOKUP(B1122,balance!$AU:$AZ,5,FALSE),IF(C1122=5,VLOOKUP(B1122-1,balance!$AU:$AZ,6,FALSE),0)))))</f>
        <v>5500</v>
      </c>
      <c r="F1122">
        <v>53</v>
      </c>
      <c r="G1122">
        <f>IF(C1122=1,VLOOKUP(FoxFire!B1122,balance!$U:$Z,2,FALSE),IF(C1122=2,VLOOKUP(B1122,balance!$U:$Z,3,FALSE),IF(C1122=3,VLOOKUP(B1122,balance!$U:$Z,4,FALSE),IF(C1122=4,VLOOKUP(B1122,balance!$U:$Z,5,FALSE),IF(C1122=5,VLOOKUP(B1122-1,balance!$U:$Z,6,FALSE),0)))))/100</f>
        <v>3.2400000000000003E-3</v>
      </c>
      <c r="H1122">
        <v>2</v>
      </c>
      <c r="I1122" s="1">
        <f>IF(C1122=1,VLOOKUP(FoxFire!B1122,balance!$AF:$AJ,2,FALSE),IF(C1122=2,VLOOKUP(B1122,balance!$AF:$AJ,3,FALSE),IF(C1122=3,VLOOKUP(B1122,balance!$AF:$AJ,4,FALSE),IF(C1122=4,VLOOKUP(B1122,balance!$AF:$AJ,5,FALSE),IF(C1122=5,VLOOKUP(B1122,balance!$AF:$AK,6,FALSE),0)))))*1000000000000</f>
        <v>2640000000000</v>
      </c>
      <c r="J1122">
        <f>VLOOKUP(B1122,balance!AU:BD,10,FALSE)</f>
        <v>12091730</v>
      </c>
    </row>
    <row r="1123" spans="1:10" x14ac:dyDescent="0.3">
      <c r="A1123">
        <v>1121</v>
      </c>
      <c r="B1123">
        <f t="shared" si="35"/>
        <v>225</v>
      </c>
      <c r="C1123">
        <f t="shared" si="34"/>
        <v>2</v>
      </c>
      <c r="D1123">
        <v>9026</v>
      </c>
      <c r="E1123" s="1">
        <f>IF(C1123=1,VLOOKUP(B1123,balance!$AU:$AZ,2,FALSE),IF(C1123=2,VLOOKUP(B1123,balance!$AU:$AZ,3,FALSE),IF(C1123=3,VLOOKUP(B1123,balance!$AU:$AZ,4,FALSE),IF(C1123=4,VLOOKUP(B1123,balance!$AU:$AZ,5,FALSE),IF(C1123=5,VLOOKUP(B1123-1,balance!$AU:$AZ,6,FALSE),0)))))</f>
        <v>5500</v>
      </c>
      <c r="F1123">
        <v>53</v>
      </c>
      <c r="G1123">
        <f>IF(C1123=1,VLOOKUP(FoxFire!B1123,balance!$U:$Z,2,FALSE),IF(C1123=2,VLOOKUP(B1123,balance!$U:$Z,3,FALSE),IF(C1123=3,VLOOKUP(B1123,balance!$U:$Z,4,FALSE),IF(C1123=4,VLOOKUP(B1123,balance!$U:$Z,5,FALSE),IF(C1123=5,VLOOKUP(B1123-1,balance!$U:$Z,6,FALSE),0)))))/100</f>
        <v>3.2400000000000003E-3</v>
      </c>
      <c r="H1123">
        <v>2</v>
      </c>
      <c r="I1123" s="1">
        <f>IF(C1123=1,VLOOKUP(FoxFire!B1123,balance!$AF:$AJ,2,FALSE),IF(C1123=2,VLOOKUP(B1123,balance!$AF:$AJ,3,FALSE),IF(C1123=3,VLOOKUP(B1123,balance!$AF:$AJ,4,FALSE),IF(C1123=4,VLOOKUP(B1123,balance!$AF:$AJ,5,FALSE),IF(C1123=5,VLOOKUP(B1123,balance!$AF:$AK,6,FALSE),0)))))*1000000000000</f>
        <v>2640000000000</v>
      </c>
      <c r="J1123">
        <f>VLOOKUP(B1123,balance!AU:BD,10,FALSE)</f>
        <v>12091730</v>
      </c>
    </row>
    <row r="1124" spans="1:10" x14ac:dyDescent="0.3">
      <c r="A1124">
        <v>1122</v>
      </c>
      <c r="B1124">
        <f t="shared" si="35"/>
        <v>225</v>
      </c>
      <c r="C1124">
        <f t="shared" si="34"/>
        <v>3</v>
      </c>
      <c r="D1124">
        <v>9026</v>
      </c>
      <c r="E1124" s="1">
        <f>IF(C1124=1,VLOOKUP(B1124,balance!$AU:$AZ,2,FALSE),IF(C1124=2,VLOOKUP(B1124,balance!$AU:$AZ,3,FALSE),IF(C1124=3,VLOOKUP(B1124,balance!$AU:$AZ,4,FALSE),IF(C1124=4,VLOOKUP(B1124,balance!$AU:$AZ,5,FALSE),IF(C1124=5,VLOOKUP(B1124-1,balance!$AU:$AZ,6,FALSE),0)))))</f>
        <v>5500</v>
      </c>
      <c r="F1124">
        <v>53</v>
      </c>
      <c r="G1124">
        <f>IF(C1124=1,VLOOKUP(FoxFire!B1124,balance!$U:$Z,2,FALSE),IF(C1124=2,VLOOKUP(B1124,balance!$U:$Z,3,FALSE),IF(C1124=3,VLOOKUP(B1124,balance!$U:$Z,4,FALSE),IF(C1124=4,VLOOKUP(B1124,balance!$U:$Z,5,FALSE),IF(C1124=5,VLOOKUP(B1124-1,balance!$U:$Z,6,FALSE),0)))))/100</f>
        <v>3.2400000000000003E-3</v>
      </c>
      <c r="H1124">
        <v>2</v>
      </c>
      <c r="I1124" s="1">
        <f>IF(C1124=1,VLOOKUP(FoxFire!B1124,balance!$AF:$AJ,2,FALSE),IF(C1124=2,VLOOKUP(B1124,balance!$AF:$AJ,3,FALSE),IF(C1124=3,VLOOKUP(B1124,balance!$AF:$AJ,4,FALSE),IF(C1124=4,VLOOKUP(B1124,balance!$AF:$AJ,5,FALSE),IF(C1124=5,VLOOKUP(B1124,balance!$AF:$AK,6,FALSE),0)))))*1000000000000</f>
        <v>2640000000000</v>
      </c>
      <c r="J1124">
        <f>VLOOKUP(B1124,balance!AU:BD,10,FALSE)</f>
        <v>12091730</v>
      </c>
    </row>
    <row r="1125" spans="1:10" x14ac:dyDescent="0.3">
      <c r="A1125">
        <v>1123</v>
      </c>
      <c r="B1125">
        <f t="shared" si="35"/>
        <v>225</v>
      </c>
      <c r="C1125">
        <f t="shared" si="34"/>
        <v>4</v>
      </c>
      <c r="D1125">
        <v>9026</v>
      </c>
      <c r="E1125" s="1">
        <f>IF(C1125=1,VLOOKUP(B1125,balance!$AU:$AZ,2,FALSE),IF(C1125=2,VLOOKUP(B1125,balance!$AU:$AZ,3,FALSE),IF(C1125=3,VLOOKUP(B1125,balance!$AU:$AZ,4,FALSE),IF(C1125=4,VLOOKUP(B1125,balance!$AU:$AZ,5,FALSE),IF(C1125=5,VLOOKUP(B1125-1,balance!$AU:$AZ,6,FALSE),0)))))</f>
        <v>5500</v>
      </c>
      <c r="F1125">
        <v>53</v>
      </c>
      <c r="G1125">
        <f>IF(C1125=1,VLOOKUP(FoxFire!B1125,balance!$U:$Z,2,FALSE),IF(C1125=2,VLOOKUP(B1125,balance!$U:$Z,3,FALSE),IF(C1125=3,VLOOKUP(B1125,balance!$U:$Z,4,FALSE),IF(C1125=4,VLOOKUP(B1125,balance!$U:$Z,5,FALSE),IF(C1125=5,VLOOKUP(B1125-1,balance!$U:$Z,6,FALSE),0)))))/100</f>
        <v>3.2400000000000003E-3</v>
      </c>
      <c r="H1125">
        <v>2</v>
      </c>
      <c r="I1125" s="1">
        <f>IF(C1125=1,VLOOKUP(FoxFire!B1125,balance!$AF:$AJ,2,FALSE),IF(C1125=2,VLOOKUP(B1125,balance!$AF:$AJ,3,FALSE),IF(C1125=3,VLOOKUP(B1125,balance!$AF:$AJ,4,FALSE),IF(C1125=4,VLOOKUP(B1125,balance!$AF:$AJ,5,FALSE),IF(C1125=5,VLOOKUP(B1125,balance!$AF:$AK,6,FALSE),0)))))*1000000000000</f>
        <v>2640000000000</v>
      </c>
      <c r="J1125">
        <f>VLOOKUP(B1125,balance!AU:BD,10,FALSE)</f>
        <v>12091730</v>
      </c>
    </row>
    <row r="1126" spans="1:10" x14ac:dyDescent="0.3">
      <c r="A1126">
        <v>1124</v>
      </c>
      <c r="B1126">
        <f t="shared" si="35"/>
        <v>226</v>
      </c>
      <c r="C1126">
        <f t="shared" si="34"/>
        <v>5</v>
      </c>
      <c r="D1126">
        <v>9026</v>
      </c>
      <c r="E1126" s="1">
        <f>IF(C1126=1,VLOOKUP(B1126,balance!$AU:$AZ,2,FALSE),IF(C1126=2,VLOOKUP(B1126,balance!$AU:$AZ,3,FALSE),IF(C1126=3,VLOOKUP(B1126,balance!$AU:$AZ,4,FALSE),IF(C1126=4,VLOOKUP(B1126,balance!$AU:$AZ,5,FALSE),IF(C1126=5,VLOOKUP(B1126-1,balance!$AU:$AZ,6,FALSE),0)))))</f>
        <v>110000</v>
      </c>
      <c r="F1126">
        <v>53</v>
      </c>
      <c r="G1126">
        <f>IF(C1126=1,VLOOKUP(FoxFire!B1126,balance!$U:$Z,2,FALSE),IF(C1126=2,VLOOKUP(B1126,balance!$U:$Z,3,FALSE),IF(C1126=3,VLOOKUP(B1126,balance!$U:$Z,4,FALSE),IF(C1126=4,VLOOKUP(B1126,balance!$U:$Z,5,FALSE),IF(C1126=5,VLOOKUP(B1126-1,balance!$U:$Z,6,FALSE),0)))))/100</f>
        <v>926.30379999999991</v>
      </c>
      <c r="H1126">
        <v>2</v>
      </c>
      <c r="I1126" s="1">
        <f>IF(C1126=1,VLOOKUP(FoxFire!B1126,balance!$AF:$AJ,2,FALSE),IF(C1126=2,VLOOKUP(B1126,balance!$AF:$AJ,3,FALSE),IF(C1126=3,VLOOKUP(B1126,balance!$AF:$AJ,4,FALSE),IF(C1126=4,VLOOKUP(B1126,balance!$AF:$AJ,5,FALSE),IF(C1126=5,VLOOKUP(B1126,balance!$AF:$AK,6,FALSE),0)))))*1000000000000</f>
        <v>10620000000000</v>
      </c>
      <c r="J1126">
        <f>VLOOKUP(B1126,balance!AU:BD,10,FALSE)</f>
        <v>12253490</v>
      </c>
    </row>
    <row r="1127" spans="1:10" x14ac:dyDescent="0.3">
      <c r="A1127">
        <v>1125</v>
      </c>
      <c r="B1127">
        <f t="shared" si="35"/>
        <v>226</v>
      </c>
      <c r="C1127">
        <f t="shared" si="34"/>
        <v>1</v>
      </c>
      <c r="D1127">
        <v>9026</v>
      </c>
      <c r="E1127" s="1">
        <f>IF(C1127=1,VLOOKUP(B1127,balance!$AU:$AZ,2,FALSE),IF(C1127=2,VLOOKUP(B1127,balance!$AU:$AZ,3,FALSE),IF(C1127=3,VLOOKUP(B1127,balance!$AU:$AZ,4,FALSE),IF(C1127=4,VLOOKUP(B1127,balance!$AU:$AZ,5,FALSE),IF(C1127=5,VLOOKUP(B1127-1,balance!$AU:$AZ,6,FALSE),0)))))</f>
        <v>5500</v>
      </c>
      <c r="F1127">
        <v>53</v>
      </c>
      <c r="G1127">
        <f>IF(C1127=1,VLOOKUP(FoxFire!B1127,balance!$U:$Z,2,FALSE),IF(C1127=2,VLOOKUP(B1127,balance!$U:$Z,3,FALSE),IF(C1127=3,VLOOKUP(B1127,balance!$U:$Z,4,FALSE),IF(C1127=4,VLOOKUP(B1127,balance!$U:$Z,5,FALSE),IF(C1127=5,VLOOKUP(B1127-1,balance!$U:$Z,6,FALSE),0)))))/100</f>
        <v>3.2500000000000003E-3</v>
      </c>
      <c r="H1127">
        <v>2</v>
      </c>
      <c r="I1127" s="1">
        <f>IF(C1127=1,VLOOKUP(FoxFire!B1127,balance!$AF:$AJ,2,FALSE),IF(C1127=2,VLOOKUP(B1127,balance!$AF:$AJ,3,FALSE),IF(C1127=3,VLOOKUP(B1127,balance!$AF:$AJ,4,FALSE),IF(C1127=4,VLOOKUP(B1127,balance!$AF:$AJ,5,FALSE),IF(C1127=5,VLOOKUP(B1127,balance!$AF:$AK,6,FALSE),0)))))*1000000000000</f>
        <v>2655000000000</v>
      </c>
      <c r="J1127">
        <f>VLOOKUP(B1127,balance!AU:BD,10,FALSE)</f>
        <v>12253490</v>
      </c>
    </row>
    <row r="1128" spans="1:10" x14ac:dyDescent="0.3">
      <c r="A1128">
        <v>1126</v>
      </c>
      <c r="B1128">
        <f t="shared" si="35"/>
        <v>226</v>
      </c>
      <c r="C1128">
        <f t="shared" si="34"/>
        <v>2</v>
      </c>
      <c r="D1128">
        <v>9026</v>
      </c>
      <c r="E1128" s="1">
        <f>IF(C1128=1,VLOOKUP(B1128,balance!$AU:$AZ,2,FALSE),IF(C1128=2,VLOOKUP(B1128,balance!$AU:$AZ,3,FALSE),IF(C1128=3,VLOOKUP(B1128,balance!$AU:$AZ,4,FALSE),IF(C1128=4,VLOOKUP(B1128,balance!$AU:$AZ,5,FALSE),IF(C1128=5,VLOOKUP(B1128-1,balance!$AU:$AZ,6,FALSE),0)))))</f>
        <v>5500</v>
      </c>
      <c r="F1128">
        <v>53</v>
      </c>
      <c r="G1128">
        <f>IF(C1128=1,VLOOKUP(FoxFire!B1128,balance!$U:$Z,2,FALSE),IF(C1128=2,VLOOKUP(B1128,balance!$U:$Z,3,FALSE),IF(C1128=3,VLOOKUP(B1128,balance!$U:$Z,4,FALSE),IF(C1128=4,VLOOKUP(B1128,balance!$U:$Z,5,FALSE),IF(C1128=5,VLOOKUP(B1128-1,balance!$U:$Z,6,FALSE),0)))))/100</f>
        <v>3.2500000000000003E-3</v>
      </c>
      <c r="H1128">
        <v>2</v>
      </c>
      <c r="I1128" s="1">
        <f>IF(C1128=1,VLOOKUP(FoxFire!B1128,balance!$AF:$AJ,2,FALSE),IF(C1128=2,VLOOKUP(B1128,balance!$AF:$AJ,3,FALSE),IF(C1128=3,VLOOKUP(B1128,balance!$AF:$AJ,4,FALSE),IF(C1128=4,VLOOKUP(B1128,balance!$AF:$AJ,5,FALSE),IF(C1128=5,VLOOKUP(B1128,balance!$AF:$AK,6,FALSE),0)))))*1000000000000</f>
        <v>2655000000000</v>
      </c>
      <c r="J1128">
        <f>VLOOKUP(B1128,balance!AU:BD,10,FALSE)</f>
        <v>12253490</v>
      </c>
    </row>
    <row r="1129" spans="1:10" x14ac:dyDescent="0.3">
      <c r="A1129">
        <v>1127</v>
      </c>
      <c r="B1129">
        <f t="shared" si="35"/>
        <v>226</v>
      </c>
      <c r="C1129">
        <f t="shared" si="34"/>
        <v>3</v>
      </c>
      <c r="D1129">
        <v>9026</v>
      </c>
      <c r="E1129" s="1">
        <f>IF(C1129=1,VLOOKUP(B1129,balance!$AU:$AZ,2,FALSE),IF(C1129=2,VLOOKUP(B1129,balance!$AU:$AZ,3,FALSE),IF(C1129=3,VLOOKUP(B1129,balance!$AU:$AZ,4,FALSE),IF(C1129=4,VLOOKUP(B1129,balance!$AU:$AZ,5,FALSE),IF(C1129=5,VLOOKUP(B1129-1,balance!$AU:$AZ,6,FALSE),0)))))</f>
        <v>5500</v>
      </c>
      <c r="F1129">
        <v>53</v>
      </c>
      <c r="G1129">
        <f>IF(C1129=1,VLOOKUP(FoxFire!B1129,balance!$U:$Z,2,FALSE),IF(C1129=2,VLOOKUP(B1129,balance!$U:$Z,3,FALSE),IF(C1129=3,VLOOKUP(B1129,balance!$U:$Z,4,FALSE),IF(C1129=4,VLOOKUP(B1129,balance!$U:$Z,5,FALSE),IF(C1129=5,VLOOKUP(B1129-1,balance!$U:$Z,6,FALSE),0)))))/100</f>
        <v>3.2500000000000003E-3</v>
      </c>
      <c r="H1129">
        <v>2</v>
      </c>
      <c r="I1129" s="1">
        <f>IF(C1129=1,VLOOKUP(FoxFire!B1129,balance!$AF:$AJ,2,FALSE),IF(C1129=2,VLOOKUP(B1129,balance!$AF:$AJ,3,FALSE),IF(C1129=3,VLOOKUP(B1129,balance!$AF:$AJ,4,FALSE),IF(C1129=4,VLOOKUP(B1129,balance!$AF:$AJ,5,FALSE),IF(C1129=5,VLOOKUP(B1129,balance!$AF:$AK,6,FALSE),0)))))*1000000000000</f>
        <v>2655000000000</v>
      </c>
      <c r="J1129">
        <f>VLOOKUP(B1129,balance!AU:BD,10,FALSE)</f>
        <v>12253490</v>
      </c>
    </row>
    <row r="1130" spans="1:10" x14ac:dyDescent="0.3">
      <c r="A1130">
        <v>1128</v>
      </c>
      <c r="B1130">
        <f t="shared" si="35"/>
        <v>226</v>
      </c>
      <c r="C1130">
        <f t="shared" si="34"/>
        <v>4</v>
      </c>
      <c r="D1130">
        <v>9026</v>
      </c>
      <c r="E1130" s="1">
        <f>IF(C1130=1,VLOOKUP(B1130,balance!$AU:$AZ,2,FALSE),IF(C1130=2,VLOOKUP(B1130,balance!$AU:$AZ,3,FALSE),IF(C1130=3,VLOOKUP(B1130,balance!$AU:$AZ,4,FALSE),IF(C1130=4,VLOOKUP(B1130,balance!$AU:$AZ,5,FALSE),IF(C1130=5,VLOOKUP(B1130-1,balance!$AU:$AZ,6,FALSE),0)))))</f>
        <v>5500</v>
      </c>
      <c r="F1130">
        <v>53</v>
      </c>
      <c r="G1130">
        <f>IF(C1130=1,VLOOKUP(FoxFire!B1130,balance!$U:$Z,2,FALSE),IF(C1130=2,VLOOKUP(B1130,balance!$U:$Z,3,FALSE),IF(C1130=3,VLOOKUP(B1130,balance!$U:$Z,4,FALSE),IF(C1130=4,VLOOKUP(B1130,balance!$U:$Z,5,FALSE),IF(C1130=5,VLOOKUP(B1130-1,balance!$U:$Z,6,FALSE),0)))))/100</f>
        <v>3.2500000000000003E-3</v>
      </c>
      <c r="H1130">
        <v>2</v>
      </c>
      <c r="I1130" s="1">
        <f>IF(C1130=1,VLOOKUP(FoxFire!B1130,balance!$AF:$AJ,2,FALSE),IF(C1130=2,VLOOKUP(B1130,balance!$AF:$AJ,3,FALSE),IF(C1130=3,VLOOKUP(B1130,balance!$AF:$AJ,4,FALSE),IF(C1130=4,VLOOKUP(B1130,balance!$AF:$AJ,5,FALSE),IF(C1130=5,VLOOKUP(B1130,balance!$AF:$AK,6,FALSE),0)))))*1000000000000</f>
        <v>2655000000000</v>
      </c>
      <c r="J1130">
        <f>VLOOKUP(B1130,balance!AU:BD,10,FALSE)</f>
        <v>12253490</v>
      </c>
    </row>
    <row r="1131" spans="1:10" x14ac:dyDescent="0.3">
      <c r="A1131">
        <v>1129</v>
      </c>
      <c r="B1131">
        <f t="shared" si="35"/>
        <v>227</v>
      </c>
      <c r="C1131">
        <f t="shared" si="34"/>
        <v>5</v>
      </c>
      <c r="D1131">
        <v>9026</v>
      </c>
      <c r="E1131" s="1">
        <f>IF(C1131=1,VLOOKUP(B1131,balance!$AU:$AZ,2,FALSE),IF(C1131=2,VLOOKUP(B1131,balance!$AU:$AZ,3,FALSE),IF(C1131=3,VLOOKUP(B1131,balance!$AU:$AZ,4,FALSE),IF(C1131=4,VLOOKUP(B1131,balance!$AU:$AZ,5,FALSE),IF(C1131=5,VLOOKUP(B1131-1,balance!$AU:$AZ,6,FALSE),0)))))</f>
        <v>110000</v>
      </c>
      <c r="F1131">
        <v>53</v>
      </c>
      <c r="G1131">
        <f>IF(C1131=1,VLOOKUP(FoxFire!B1131,balance!$U:$Z,2,FALSE),IF(C1131=2,VLOOKUP(B1131,balance!$U:$Z,3,FALSE),IF(C1131=3,VLOOKUP(B1131,balance!$U:$Z,4,FALSE),IF(C1131=4,VLOOKUP(B1131,balance!$U:$Z,5,FALSE),IF(C1131=5,VLOOKUP(B1131-1,balance!$U:$Z,6,FALSE),0)))))/100</f>
        <v>938.45439999999985</v>
      </c>
      <c r="H1131">
        <v>2</v>
      </c>
      <c r="I1131" s="1">
        <f>IF(C1131=1,VLOOKUP(FoxFire!B1131,balance!$AF:$AJ,2,FALSE),IF(C1131=2,VLOOKUP(B1131,balance!$AF:$AJ,3,FALSE),IF(C1131=3,VLOOKUP(B1131,balance!$AF:$AJ,4,FALSE),IF(C1131=4,VLOOKUP(B1131,balance!$AF:$AJ,5,FALSE),IF(C1131=5,VLOOKUP(B1131,balance!$AF:$AK,6,FALSE),0)))))*1000000000000</f>
        <v>10680000000000</v>
      </c>
      <c r="J1131">
        <f>VLOOKUP(B1131,balance!AU:BD,10,FALSE)</f>
        <v>12417680</v>
      </c>
    </row>
    <row r="1132" spans="1:10" x14ac:dyDescent="0.3">
      <c r="A1132">
        <v>1130</v>
      </c>
      <c r="B1132">
        <f t="shared" si="35"/>
        <v>227</v>
      </c>
      <c r="C1132">
        <f t="shared" si="34"/>
        <v>1</v>
      </c>
      <c r="D1132">
        <v>9026</v>
      </c>
      <c r="E1132" s="1">
        <f>IF(C1132=1,VLOOKUP(B1132,balance!$AU:$AZ,2,FALSE),IF(C1132=2,VLOOKUP(B1132,balance!$AU:$AZ,3,FALSE),IF(C1132=3,VLOOKUP(B1132,balance!$AU:$AZ,4,FALSE),IF(C1132=4,VLOOKUP(B1132,balance!$AU:$AZ,5,FALSE),IF(C1132=5,VLOOKUP(B1132-1,balance!$AU:$AZ,6,FALSE),0)))))</f>
        <v>5500</v>
      </c>
      <c r="F1132">
        <v>53</v>
      </c>
      <c r="G1132">
        <f>IF(C1132=1,VLOOKUP(FoxFire!B1132,balance!$U:$Z,2,FALSE),IF(C1132=2,VLOOKUP(B1132,balance!$U:$Z,3,FALSE),IF(C1132=3,VLOOKUP(B1132,balance!$U:$Z,4,FALSE),IF(C1132=4,VLOOKUP(B1132,balance!$U:$Z,5,FALSE),IF(C1132=5,VLOOKUP(B1132-1,balance!$U:$Z,6,FALSE),0)))))/100</f>
        <v>3.2600000000000003E-3</v>
      </c>
      <c r="H1132">
        <v>2</v>
      </c>
      <c r="I1132" s="1">
        <f>IF(C1132=1,VLOOKUP(FoxFire!B1132,balance!$AF:$AJ,2,FALSE),IF(C1132=2,VLOOKUP(B1132,balance!$AF:$AJ,3,FALSE),IF(C1132=3,VLOOKUP(B1132,balance!$AF:$AJ,4,FALSE),IF(C1132=4,VLOOKUP(B1132,balance!$AF:$AJ,5,FALSE),IF(C1132=5,VLOOKUP(B1132,balance!$AF:$AK,6,FALSE),0)))))*1000000000000</f>
        <v>2670000000000</v>
      </c>
      <c r="J1132">
        <f>VLOOKUP(B1132,balance!AU:BD,10,FALSE)</f>
        <v>12417680</v>
      </c>
    </row>
    <row r="1133" spans="1:10" x14ac:dyDescent="0.3">
      <c r="A1133">
        <v>1131</v>
      </c>
      <c r="B1133">
        <f t="shared" si="35"/>
        <v>227</v>
      </c>
      <c r="C1133">
        <f t="shared" si="34"/>
        <v>2</v>
      </c>
      <c r="D1133">
        <v>9026</v>
      </c>
      <c r="E1133" s="1">
        <f>IF(C1133=1,VLOOKUP(B1133,balance!$AU:$AZ,2,FALSE),IF(C1133=2,VLOOKUP(B1133,balance!$AU:$AZ,3,FALSE),IF(C1133=3,VLOOKUP(B1133,balance!$AU:$AZ,4,FALSE),IF(C1133=4,VLOOKUP(B1133,balance!$AU:$AZ,5,FALSE),IF(C1133=5,VLOOKUP(B1133-1,balance!$AU:$AZ,6,FALSE),0)))))</f>
        <v>5500</v>
      </c>
      <c r="F1133">
        <v>53</v>
      </c>
      <c r="G1133">
        <f>IF(C1133=1,VLOOKUP(FoxFire!B1133,balance!$U:$Z,2,FALSE),IF(C1133=2,VLOOKUP(B1133,balance!$U:$Z,3,FALSE),IF(C1133=3,VLOOKUP(B1133,balance!$U:$Z,4,FALSE),IF(C1133=4,VLOOKUP(B1133,balance!$U:$Z,5,FALSE),IF(C1133=5,VLOOKUP(B1133-1,balance!$U:$Z,6,FALSE),0)))))/100</f>
        <v>3.2600000000000003E-3</v>
      </c>
      <c r="H1133">
        <v>2</v>
      </c>
      <c r="I1133" s="1">
        <f>IF(C1133=1,VLOOKUP(FoxFire!B1133,balance!$AF:$AJ,2,FALSE),IF(C1133=2,VLOOKUP(B1133,balance!$AF:$AJ,3,FALSE),IF(C1133=3,VLOOKUP(B1133,balance!$AF:$AJ,4,FALSE),IF(C1133=4,VLOOKUP(B1133,balance!$AF:$AJ,5,FALSE),IF(C1133=5,VLOOKUP(B1133,balance!$AF:$AK,6,FALSE),0)))))*1000000000000</f>
        <v>2670000000000</v>
      </c>
      <c r="J1133">
        <f>VLOOKUP(B1133,balance!AU:BD,10,FALSE)</f>
        <v>12417680</v>
      </c>
    </row>
    <row r="1134" spans="1:10" x14ac:dyDescent="0.3">
      <c r="A1134">
        <v>1132</v>
      </c>
      <c r="B1134">
        <f t="shared" si="35"/>
        <v>227</v>
      </c>
      <c r="C1134">
        <f t="shared" si="34"/>
        <v>3</v>
      </c>
      <c r="D1134">
        <v>9026</v>
      </c>
      <c r="E1134" s="1">
        <f>IF(C1134=1,VLOOKUP(B1134,balance!$AU:$AZ,2,FALSE),IF(C1134=2,VLOOKUP(B1134,balance!$AU:$AZ,3,FALSE),IF(C1134=3,VLOOKUP(B1134,balance!$AU:$AZ,4,FALSE),IF(C1134=4,VLOOKUP(B1134,balance!$AU:$AZ,5,FALSE),IF(C1134=5,VLOOKUP(B1134-1,balance!$AU:$AZ,6,FALSE),0)))))</f>
        <v>5500</v>
      </c>
      <c r="F1134">
        <v>53</v>
      </c>
      <c r="G1134">
        <f>IF(C1134=1,VLOOKUP(FoxFire!B1134,balance!$U:$Z,2,FALSE),IF(C1134=2,VLOOKUP(B1134,balance!$U:$Z,3,FALSE),IF(C1134=3,VLOOKUP(B1134,balance!$U:$Z,4,FALSE),IF(C1134=4,VLOOKUP(B1134,balance!$U:$Z,5,FALSE),IF(C1134=5,VLOOKUP(B1134-1,balance!$U:$Z,6,FALSE),0)))))/100</f>
        <v>3.2600000000000003E-3</v>
      </c>
      <c r="H1134">
        <v>2</v>
      </c>
      <c r="I1134" s="1">
        <f>IF(C1134=1,VLOOKUP(FoxFire!B1134,balance!$AF:$AJ,2,FALSE),IF(C1134=2,VLOOKUP(B1134,balance!$AF:$AJ,3,FALSE),IF(C1134=3,VLOOKUP(B1134,balance!$AF:$AJ,4,FALSE),IF(C1134=4,VLOOKUP(B1134,balance!$AF:$AJ,5,FALSE),IF(C1134=5,VLOOKUP(B1134,balance!$AF:$AK,6,FALSE),0)))))*1000000000000</f>
        <v>2670000000000</v>
      </c>
      <c r="J1134">
        <f>VLOOKUP(B1134,balance!AU:BD,10,FALSE)</f>
        <v>12417680</v>
      </c>
    </row>
    <row r="1135" spans="1:10" x14ac:dyDescent="0.3">
      <c r="A1135">
        <v>1133</v>
      </c>
      <c r="B1135">
        <f t="shared" si="35"/>
        <v>227</v>
      </c>
      <c r="C1135">
        <f t="shared" si="34"/>
        <v>4</v>
      </c>
      <c r="D1135">
        <v>9026</v>
      </c>
      <c r="E1135" s="1">
        <f>IF(C1135=1,VLOOKUP(B1135,balance!$AU:$AZ,2,FALSE),IF(C1135=2,VLOOKUP(B1135,balance!$AU:$AZ,3,FALSE),IF(C1135=3,VLOOKUP(B1135,balance!$AU:$AZ,4,FALSE),IF(C1135=4,VLOOKUP(B1135,balance!$AU:$AZ,5,FALSE),IF(C1135=5,VLOOKUP(B1135-1,balance!$AU:$AZ,6,FALSE),0)))))</f>
        <v>5500</v>
      </c>
      <c r="F1135">
        <v>53</v>
      </c>
      <c r="G1135">
        <f>IF(C1135=1,VLOOKUP(FoxFire!B1135,balance!$U:$Z,2,FALSE),IF(C1135=2,VLOOKUP(B1135,balance!$U:$Z,3,FALSE),IF(C1135=3,VLOOKUP(B1135,balance!$U:$Z,4,FALSE),IF(C1135=4,VLOOKUP(B1135,balance!$U:$Z,5,FALSE),IF(C1135=5,VLOOKUP(B1135-1,balance!$U:$Z,6,FALSE),0)))))/100</f>
        <v>3.2600000000000003E-3</v>
      </c>
      <c r="H1135">
        <v>2</v>
      </c>
      <c r="I1135" s="1">
        <f>IF(C1135=1,VLOOKUP(FoxFire!B1135,balance!$AF:$AJ,2,FALSE),IF(C1135=2,VLOOKUP(B1135,balance!$AF:$AJ,3,FALSE),IF(C1135=3,VLOOKUP(B1135,balance!$AF:$AJ,4,FALSE),IF(C1135=4,VLOOKUP(B1135,balance!$AF:$AJ,5,FALSE),IF(C1135=5,VLOOKUP(B1135,balance!$AF:$AK,6,FALSE),0)))))*1000000000000</f>
        <v>2670000000000</v>
      </c>
      <c r="J1135">
        <f>VLOOKUP(B1135,balance!AU:BD,10,FALSE)</f>
        <v>12417680</v>
      </c>
    </row>
    <row r="1136" spans="1:10" x14ac:dyDescent="0.3">
      <c r="A1136">
        <v>1134</v>
      </c>
      <c r="B1136">
        <f t="shared" si="35"/>
        <v>228</v>
      </c>
      <c r="C1136">
        <f t="shared" si="34"/>
        <v>5</v>
      </c>
      <c r="D1136">
        <v>9026</v>
      </c>
      <c r="E1136" s="1">
        <f>IF(C1136=1,VLOOKUP(B1136,balance!$AU:$AZ,2,FALSE),IF(C1136=2,VLOOKUP(B1136,balance!$AU:$AZ,3,FALSE),IF(C1136=3,VLOOKUP(B1136,balance!$AU:$AZ,4,FALSE),IF(C1136=4,VLOOKUP(B1136,balance!$AU:$AZ,5,FALSE),IF(C1136=5,VLOOKUP(B1136-1,balance!$AU:$AZ,6,FALSE),0)))))</f>
        <v>110000</v>
      </c>
      <c r="F1136">
        <v>53</v>
      </c>
      <c r="G1136">
        <f>IF(C1136=1,VLOOKUP(FoxFire!B1136,balance!$U:$Z,2,FALSE),IF(C1136=2,VLOOKUP(B1136,balance!$U:$Z,3,FALSE),IF(C1136=3,VLOOKUP(B1136,balance!$U:$Z,4,FALSE),IF(C1136=4,VLOOKUP(B1136,balance!$U:$Z,5,FALSE),IF(C1136=5,VLOOKUP(B1136-1,balance!$U:$Z,6,FALSE),0)))))/100</f>
        <v>950.7553999999999</v>
      </c>
      <c r="H1136">
        <v>2</v>
      </c>
      <c r="I1136" s="1">
        <f>IF(C1136=1,VLOOKUP(FoxFire!B1136,balance!$AF:$AJ,2,FALSE),IF(C1136=2,VLOOKUP(B1136,balance!$AF:$AJ,3,FALSE),IF(C1136=3,VLOOKUP(B1136,balance!$AF:$AJ,4,FALSE),IF(C1136=4,VLOOKUP(B1136,balance!$AF:$AJ,5,FALSE),IF(C1136=5,VLOOKUP(B1136,balance!$AF:$AK,6,FALSE),0)))))*1000000000000</f>
        <v>10740000000000</v>
      </c>
      <c r="J1136">
        <f>VLOOKUP(B1136,balance!AU:BD,10,FALSE)</f>
        <v>12584310</v>
      </c>
    </row>
    <row r="1137" spans="1:10" x14ac:dyDescent="0.3">
      <c r="A1137">
        <v>1135</v>
      </c>
      <c r="B1137">
        <f t="shared" si="35"/>
        <v>228</v>
      </c>
      <c r="C1137">
        <f t="shared" si="34"/>
        <v>1</v>
      </c>
      <c r="D1137">
        <v>9026</v>
      </c>
      <c r="E1137" s="1">
        <f>IF(C1137=1,VLOOKUP(B1137,balance!$AU:$AZ,2,FALSE),IF(C1137=2,VLOOKUP(B1137,balance!$AU:$AZ,3,FALSE),IF(C1137=3,VLOOKUP(B1137,balance!$AU:$AZ,4,FALSE),IF(C1137=4,VLOOKUP(B1137,balance!$AU:$AZ,5,FALSE),IF(C1137=5,VLOOKUP(B1137-1,balance!$AU:$AZ,6,FALSE),0)))))</f>
        <v>5500</v>
      </c>
      <c r="F1137">
        <v>53</v>
      </c>
      <c r="G1137">
        <f>IF(C1137=1,VLOOKUP(FoxFire!B1137,balance!$U:$Z,2,FALSE),IF(C1137=2,VLOOKUP(B1137,balance!$U:$Z,3,FALSE),IF(C1137=3,VLOOKUP(B1137,balance!$U:$Z,4,FALSE),IF(C1137=4,VLOOKUP(B1137,balance!$U:$Z,5,FALSE),IF(C1137=5,VLOOKUP(B1137-1,balance!$U:$Z,6,FALSE),0)))))/100</f>
        <v>3.2700000000000003E-3</v>
      </c>
      <c r="H1137">
        <v>2</v>
      </c>
      <c r="I1137" s="1">
        <f>IF(C1137=1,VLOOKUP(FoxFire!B1137,balance!$AF:$AJ,2,FALSE),IF(C1137=2,VLOOKUP(B1137,balance!$AF:$AJ,3,FALSE),IF(C1137=3,VLOOKUP(B1137,balance!$AF:$AJ,4,FALSE),IF(C1137=4,VLOOKUP(B1137,balance!$AF:$AJ,5,FALSE),IF(C1137=5,VLOOKUP(B1137,balance!$AF:$AK,6,FALSE),0)))))*1000000000000</f>
        <v>2685000000000</v>
      </c>
      <c r="J1137">
        <f>VLOOKUP(B1137,balance!AU:BD,10,FALSE)</f>
        <v>12584310</v>
      </c>
    </row>
    <row r="1138" spans="1:10" x14ac:dyDescent="0.3">
      <c r="A1138">
        <v>1136</v>
      </c>
      <c r="B1138">
        <f t="shared" si="35"/>
        <v>228</v>
      </c>
      <c r="C1138">
        <f t="shared" si="34"/>
        <v>2</v>
      </c>
      <c r="D1138">
        <v>9026</v>
      </c>
      <c r="E1138" s="1">
        <f>IF(C1138=1,VLOOKUP(B1138,balance!$AU:$AZ,2,FALSE),IF(C1138=2,VLOOKUP(B1138,balance!$AU:$AZ,3,FALSE),IF(C1138=3,VLOOKUP(B1138,balance!$AU:$AZ,4,FALSE),IF(C1138=4,VLOOKUP(B1138,balance!$AU:$AZ,5,FALSE),IF(C1138=5,VLOOKUP(B1138-1,balance!$AU:$AZ,6,FALSE),0)))))</f>
        <v>5500</v>
      </c>
      <c r="F1138">
        <v>53</v>
      </c>
      <c r="G1138">
        <f>IF(C1138=1,VLOOKUP(FoxFire!B1138,balance!$U:$Z,2,FALSE),IF(C1138=2,VLOOKUP(B1138,balance!$U:$Z,3,FALSE),IF(C1138=3,VLOOKUP(B1138,balance!$U:$Z,4,FALSE),IF(C1138=4,VLOOKUP(B1138,balance!$U:$Z,5,FALSE),IF(C1138=5,VLOOKUP(B1138-1,balance!$U:$Z,6,FALSE),0)))))/100</f>
        <v>3.2700000000000003E-3</v>
      </c>
      <c r="H1138">
        <v>2</v>
      </c>
      <c r="I1138" s="1">
        <f>IF(C1138=1,VLOOKUP(FoxFire!B1138,balance!$AF:$AJ,2,FALSE),IF(C1138=2,VLOOKUP(B1138,balance!$AF:$AJ,3,FALSE),IF(C1138=3,VLOOKUP(B1138,balance!$AF:$AJ,4,FALSE),IF(C1138=4,VLOOKUP(B1138,balance!$AF:$AJ,5,FALSE),IF(C1138=5,VLOOKUP(B1138,balance!$AF:$AK,6,FALSE),0)))))*1000000000000</f>
        <v>2685000000000</v>
      </c>
      <c r="J1138">
        <f>VLOOKUP(B1138,balance!AU:BD,10,FALSE)</f>
        <v>12584310</v>
      </c>
    </row>
    <row r="1139" spans="1:10" x14ac:dyDescent="0.3">
      <c r="A1139">
        <v>1137</v>
      </c>
      <c r="B1139">
        <f t="shared" si="35"/>
        <v>228</v>
      </c>
      <c r="C1139">
        <f t="shared" si="34"/>
        <v>3</v>
      </c>
      <c r="D1139">
        <v>9026</v>
      </c>
      <c r="E1139" s="1">
        <f>IF(C1139=1,VLOOKUP(B1139,balance!$AU:$AZ,2,FALSE),IF(C1139=2,VLOOKUP(B1139,balance!$AU:$AZ,3,FALSE),IF(C1139=3,VLOOKUP(B1139,balance!$AU:$AZ,4,FALSE),IF(C1139=4,VLOOKUP(B1139,balance!$AU:$AZ,5,FALSE),IF(C1139=5,VLOOKUP(B1139-1,balance!$AU:$AZ,6,FALSE),0)))))</f>
        <v>5500</v>
      </c>
      <c r="F1139">
        <v>53</v>
      </c>
      <c r="G1139">
        <f>IF(C1139=1,VLOOKUP(FoxFire!B1139,balance!$U:$Z,2,FALSE),IF(C1139=2,VLOOKUP(B1139,balance!$U:$Z,3,FALSE),IF(C1139=3,VLOOKUP(B1139,balance!$U:$Z,4,FALSE),IF(C1139=4,VLOOKUP(B1139,balance!$U:$Z,5,FALSE),IF(C1139=5,VLOOKUP(B1139-1,balance!$U:$Z,6,FALSE),0)))))/100</f>
        <v>3.2700000000000003E-3</v>
      </c>
      <c r="H1139">
        <v>2</v>
      </c>
      <c r="I1139" s="1">
        <f>IF(C1139=1,VLOOKUP(FoxFire!B1139,balance!$AF:$AJ,2,FALSE),IF(C1139=2,VLOOKUP(B1139,balance!$AF:$AJ,3,FALSE),IF(C1139=3,VLOOKUP(B1139,balance!$AF:$AJ,4,FALSE),IF(C1139=4,VLOOKUP(B1139,balance!$AF:$AJ,5,FALSE),IF(C1139=5,VLOOKUP(B1139,balance!$AF:$AK,6,FALSE),0)))))*1000000000000</f>
        <v>2685000000000</v>
      </c>
      <c r="J1139">
        <f>VLOOKUP(B1139,balance!AU:BD,10,FALSE)</f>
        <v>12584310</v>
      </c>
    </row>
    <row r="1140" spans="1:10" x14ac:dyDescent="0.3">
      <c r="A1140">
        <v>1138</v>
      </c>
      <c r="B1140">
        <f t="shared" si="35"/>
        <v>228</v>
      </c>
      <c r="C1140">
        <f t="shared" si="34"/>
        <v>4</v>
      </c>
      <c r="D1140">
        <v>9026</v>
      </c>
      <c r="E1140" s="1">
        <f>IF(C1140=1,VLOOKUP(B1140,balance!$AU:$AZ,2,FALSE),IF(C1140=2,VLOOKUP(B1140,balance!$AU:$AZ,3,FALSE),IF(C1140=3,VLOOKUP(B1140,balance!$AU:$AZ,4,FALSE),IF(C1140=4,VLOOKUP(B1140,balance!$AU:$AZ,5,FALSE),IF(C1140=5,VLOOKUP(B1140-1,balance!$AU:$AZ,6,FALSE),0)))))</f>
        <v>5500</v>
      </c>
      <c r="F1140">
        <v>53</v>
      </c>
      <c r="G1140">
        <f>IF(C1140=1,VLOOKUP(FoxFire!B1140,balance!$U:$Z,2,FALSE),IF(C1140=2,VLOOKUP(B1140,balance!$U:$Z,3,FALSE),IF(C1140=3,VLOOKUP(B1140,balance!$U:$Z,4,FALSE),IF(C1140=4,VLOOKUP(B1140,balance!$U:$Z,5,FALSE),IF(C1140=5,VLOOKUP(B1140-1,balance!$U:$Z,6,FALSE),0)))))/100</f>
        <v>3.2700000000000003E-3</v>
      </c>
      <c r="H1140">
        <v>2</v>
      </c>
      <c r="I1140" s="1">
        <f>IF(C1140=1,VLOOKUP(FoxFire!B1140,balance!$AF:$AJ,2,FALSE),IF(C1140=2,VLOOKUP(B1140,balance!$AF:$AJ,3,FALSE),IF(C1140=3,VLOOKUP(B1140,balance!$AF:$AJ,4,FALSE),IF(C1140=4,VLOOKUP(B1140,balance!$AF:$AJ,5,FALSE),IF(C1140=5,VLOOKUP(B1140,balance!$AF:$AK,6,FALSE),0)))))*1000000000000</f>
        <v>2685000000000</v>
      </c>
      <c r="J1140">
        <f>VLOOKUP(B1140,balance!AU:BD,10,FALSE)</f>
        <v>12584310</v>
      </c>
    </row>
    <row r="1141" spans="1:10" x14ac:dyDescent="0.3">
      <c r="A1141">
        <v>1139</v>
      </c>
      <c r="B1141">
        <f t="shared" si="35"/>
        <v>229</v>
      </c>
      <c r="C1141">
        <f t="shared" si="34"/>
        <v>5</v>
      </c>
      <c r="D1141">
        <v>9026</v>
      </c>
      <c r="E1141" s="1">
        <f>IF(C1141=1,VLOOKUP(B1141,balance!$AU:$AZ,2,FALSE),IF(C1141=2,VLOOKUP(B1141,balance!$AU:$AZ,3,FALSE),IF(C1141=3,VLOOKUP(B1141,balance!$AU:$AZ,4,FALSE),IF(C1141=4,VLOOKUP(B1141,balance!$AU:$AZ,5,FALSE),IF(C1141=5,VLOOKUP(B1141-1,balance!$AU:$AZ,6,FALSE),0)))))</f>
        <v>110000</v>
      </c>
      <c r="F1141">
        <v>53</v>
      </c>
      <c r="G1141">
        <f>IF(C1141=1,VLOOKUP(FoxFire!B1141,balance!$U:$Z,2,FALSE),IF(C1141=2,VLOOKUP(B1141,balance!$U:$Z,3,FALSE),IF(C1141=3,VLOOKUP(B1141,balance!$U:$Z,4,FALSE),IF(C1141=4,VLOOKUP(B1141,balance!$U:$Z,5,FALSE),IF(C1141=5,VLOOKUP(B1141-1,balance!$U:$Z,6,FALSE),0)))))/100</f>
        <v>963.20849999999996</v>
      </c>
      <c r="H1141">
        <v>2</v>
      </c>
      <c r="I1141" s="1">
        <f>IF(C1141=1,VLOOKUP(FoxFire!B1141,balance!$AF:$AJ,2,FALSE),IF(C1141=2,VLOOKUP(B1141,balance!$AF:$AJ,3,FALSE),IF(C1141=3,VLOOKUP(B1141,balance!$AF:$AJ,4,FALSE),IF(C1141=4,VLOOKUP(B1141,balance!$AF:$AJ,5,FALSE),IF(C1141=5,VLOOKUP(B1141,balance!$AF:$AK,6,FALSE),0)))))*1000000000000</f>
        <v>10800000000000</v>
      </c>
      <c r="J1141">
        <f>VLOOKUP(B1141,balance!AU:BD,10,FALSE)</f>
        <v>12753390</v>
      </c>
    </row>
    <row r="1142" spans="1:10" x14ac:dyDescent="0.3">
      <c r="A1142">
        <v>1140</v>
      </c>
      <c r="B1142">
        <f t="shared" si="35"/>
        <v>229</v>
      </c>
      <c r="C1142">
        <f t="shared" si="34"/>
        <v>1</v>
      </c>
      <c r="D1142">
        <v>9026</v>
      </c>
      <c r="E1142" s="1">
        <f>IF(C1142=1,VLOOKUP(B1142,balance!$AU:$AZ,2,FALSE),IF(C1142=2,VLOOKUP(B1142,balance!$AU:$AZ,3,FALSE),IF(C1142=3,VLOOKUP(B1142,balance!$AU:$AZ,4,FALSE),IF(C1142=4,VLOOKUP(B1142,balance!$AU:$AZ,5,FALSE),IF(C1142=5,VLOOKUP(B1142-1,balance!$AU:$AZ,6,FALSE),0)))))</f>
        <v>5500</v>
      </c>
      <c r="F1142">
        <v>53</v>
      </c>
      <c r="G1142">
        <f>IF(C1142=1,VLOOKUP(FoxFire!B1142,balance!$U:$Z,2,FALSE),IF(C1142=2,VLOOKUP(B1142,balance!$U:$Z,3,FALSE),IF(C1142=3,VLOOKUP(B1142,balance!$U:$Z,4,FALSE),IF(C1142=4,VLOOKUP(B1142,balance!$U:$Z,5,FALSE),IF(C1142=5,VLOOKUP(B1142-1,balance!$U:$Z,6,FALSE),0)))))/100</f>
        <v>3.2799999999999999E-3</v>
      </c>
      <c r="H1142">
        <v>2</v>
      </c>
      <c r="I1142" s="1">
        <f>IF(C1142=1,VLOOKUP(FoxFire!B1142,balance!$AF:$AJ,2,FALSE),IF(C1142=2,VLOOKUP(B1142,balance!$AF:$AJ,3,FALSE),IF(C1142=3,VLOOKUP(B1142,balance!$AF:$AJ,4,FALSE),IF(C1142=4,VLOOKUP(B1142,balance!$AF:$AJ,5,FALSE),IF(C1142=5,VLOOKUP(B1142,balance!$AF:$AK,6,FALSE),0)))))*1000000000000</f>
        <v>2700000000000</v>
      </c>
      <c r="J1142">
        <f>VLOOKUP(B1142,balance!AU:BD,10,FALSE)</f>
        <v>12753390</v>
      </c>
    </row>
    <row r="1143" spans="1:10" x14ac:dyDescent="0.3">
      <c r="A1143">
        <v>1141</v>
      </c>
      <c r="B1143">
        <f t="shared" si="35"/>
        <v>229</v>
      </c>
      <c r="C1143">
        <f t="shared" si="34"/>
        <v>2</v>
      </c>
      <c r="D1143">
        <v>9026</v>
      </c>
      <c r="E1143" s="1">
        <f>IF(C1143=1,VLOOKUP(B1143,balance!$AU:$AZ,2,FALSE),IF(C1143=2,VLOOKUP(B1143,balance!$AU:$AZ,3,FALSE),IF(C1143=3,VLOOKUP(B1143,balance!$AU:$AZ,4,FALSE),IF(C1143=4,VLOOKUP(B1143,balance!$AU:$AZ,5,FALSE),IF(C1143=5,VLOOKUP(B1143-1,balance!$AU:$AZ,6,FALSE),0)))))</f>
        <v>5500</v>
      </c>
      <c r="F1143">
        <v>53</v>
      </c>
      <c r="G1143">
        <f>IF(C1143=1,VLOOKUP(FoxFire!B1143,balance!$U:$Z,2,FALSE),IF(C1143=2,VLOOKUP(B1143,balance!$U:$Z,3,FALSE),IF(C1143=3,VLOOKUP(B1143,balance!$U:$Z,4,FALSE),IF(C1143=4,VLOOKUP(B1143,balance!$U:$Z,5,FALSE),IF(C1143=5,VLOOKUP(B1143-1,balance!$U:$Z,6,FALSE),0)))))/100</f>
        <v>3.2799999999999999E-3</v>
      </c>
      <c r="H1143">
        <v>2</v>
      </c>
      <c r="I1143" s="1">
        <f>IF(C1143=1,VLOOKUP(FoxFire!B1143,balance!$AF:$AJ,2,FALSE),IF(C1143=2,VLOOKUP(B1143,balance!$AF:$AJ,3,FALSE),IF(C1143=3,VLOOKUP(B1143,balance!$AF:$AJ,4,FALSE),IF(C1143=4,VLOOKUP(B1143,balance!$AF:$AJ,5,FALSE),IF(C1143=5,VLOOKUP(B1143,balance!$AF:$AK,6,FALSE),0)))))*1000000000000</f>
        <v>2700000000000</v>
      </c>
      <c r="J1143">
        <f>VLOOKUP(B1143,balance!AU:BD,10,FALSE)</f>
        <v>12753390</v>
      </c>
    </row>
    <row r="1144" spans="1:10" x14ac:dyDescent="0.3">
      <c r="A1144">
        <v>1142</v>
      </c>
      <c r="B1144">
        <f t="shared" si="35"/>
        <v>229</v>
      </c>
      <c r="C1144">
        <f t="shared" si="34"/>
        <v>3</v>
      </c>
      <c r="D1144">
        <v>9026</v>
      </c>
      <c r="E1144" s="1">
        <f>IF(C1144=1,VLOOKUP(B1144,balance!$AU:$AZ,2,FALSE),IF(C1144=2,VLOOKUP(B1144,balance!$AU:$AZ,3,FALSE),IF(C1144=3,VLOOKUP(B1144,balance!$AU:$AZ,4,FALSE),IF(C1144=4,VLOOKUP(B1144,balance!$AU:$AZ,5,FALSE),IF(C1144=5,VLOOKUP(B1144-1,balance!$AU:$AZ,6,FALSE),0)))))</f>
        <v>5500</v>
      </c>
      <c r="F1144">
        <v>53</v>
      </c>
      <c r="G1144">
        <f>IF(C1144=1,VLOOKUP(FoxFire!B1144,balance!$U:$Z,2,FALSE),IF(C1144=2,VLOOKUP(B1144,balance!$U:$Z,3,FALSE),IF(C1144=3,VLOOKUP(B1144,balance!$U:$Z,4,FALSE),IF(C1144=4,VLOOKUP(B1144,balance!$U:$Z,5,FALSE),IF(C1144=5,VLOOKUP(B1144-1,balance!$U:$Z,6,FALSE),0)))))/100</f>
        <v>3.2799999999999999E-3</v>
      </c>
      <c r="H1144">
        <v>2</v>
      </c>
      <c r="I1144" s="1">
        <f>IF(C1144=1,VLOOKUP(FoxFire!B1144,balance!$AF:$AJ,2,FALSE),IF(C1144=2,VLOOKUP(B1144,balance!$AF:$AJ,3,FALSE),IF(C1144=3,VLOOKUP(B1144,balance!$AF:$AJ,4,FALSE),IF(C1144=4,VLOOKUP(B1144,balance!$AF:$AJ,5,FALSE),IF(C1144=5,VLOOKUP(B1144,balance!$AF:$AK,6,FALSE),0)))))*1000000000000</f>
        <v>2700000000000</v>
      </c>
      <c r="J1144">
        <f>VLOOKUP(B1144,balance!AU:BD,10,FALSE)</f>
        <v>12753390</v>
      </c>
    </row>
    <row r="1145" spans="1:10" x14ac:dyDescent="0.3">
      <c r="A1145">
        <v>1143</v>
      </c>
      <c r="B1145">
        <f t="shared" si="35"/>
        <v>229</v>
      </c>
      <c r="C1145">
        <f t="shared" si="34"/>
        <v>4</v>
      </c>
      <c r="D1145">
        <v>9026</v>
      </c>
      <c r="E1145" s="1">
        <f>IF(C1145=1,VLOOKUP(B1145,balance!$AU:$AZ,2,FALSE),IF(C1145=2,VLOOKUP(B1145,balance!$AU:$AZ,3,FALSE),IF(C1145=3,VLOOKUP(B1145,balance!$AU:$AZ,4,FALSE),IF(C1145=4,VLOOKUP(B1145,balance!$AU:$AZ,5,FALSE),IF(C1145=5,VLOOKUP(B1145-1,balance!$AU:$AZ,6,FALSE),0)))))</f>
        <v>5500</v>
      </c>
      <c r="F1145">
        <v>53</v>
      </c>
      <c r="G1145">
        <f>IF(C1145=1,VLOOKUP(FoxFire!B1145,balance!$U:$Z,2,FALSE),IF(C1145=2,VLOOKUP(B1145,balance!$U:$Z,3,FALSE),IF(C1145=3,VLOOKUP(B1145,balance!$U:$Z,4,FALSE),IF(C1145=4,VLOOKUP(B1145,balance!$U:$Z,5,FALSE),IF(C1145=5,VLOOKUP(B1145-1,balance!$U:$Z,6,FALSE),0)))))/100</f>
        <v>3.2799999999999999E-3</v>
      </c>
      <c r="H1145">
        <v>2</v>
      </c>
      <c r="I1145" s="1">
        <f>IF(C1145=1,VLOOKUP(FoxFire!B1145,balance!$AF:$AJ,2,FALSE),IF(C1145=2,VLOOKUP(B1145,balance!$AF:$AJ,3,FALSE),IF(C1145=3,VLOOKUP(B1145,balance!$AF:$AJ,4,FALSE),IF(C1145=4,VLOOKUP(B1145,balance!$AF:$AJ,5,FALSE),IF(C1145=5,VLOOKUP(B1145,balance!$AF:$AK,6,FALSE),0)))))*1000000000000</f>
        <v>2700000000000</v>
      </c>
      <c r="J1145">
        <f>VLOOKUP(B1145,balance!AU:BD,10,FALSE)</f>
        <v>12753390</v>
      </c>
    </row>
    <row r="1146" spans="1:10" x14ac:dyDescent="0.3">
      <c r="A1146">
        <v>1144</v>
      </c>
      <c r="B1146">
        <f t="shared" si="35"/>
        <v>230</v>
      </c>
      <c r="C1146">
        <f t="shared" si="34"/>
        <v>5</v>
      </c>
      <c r="D1146">
        <v>9026</v>
      </c>
      <c r="E1146" s="1">
        <f>IF(C1146=1,VLOOKUP(B1146,balance!$AU:$AZ,2,FALSE),IF(C1146=2,VLOOKUP(B1146,balance!$AU:$AZ,3,FALSE),IF(C1146=3,VLOOKUP(B1146,balance!$AU:$AZ,4,FALSE),IF(C1146=4,VLOOKUP(B1146,balance!$AU:$AZ,5,FALSE),IF(C1146=5,VLOOKUP(B1146-1,balance!$AU:$AZ,6,FALSE),0)))))</f>
        <v>110000</v>
      </c>
      <c r="F1146">
        <v>53</v>
      </c>
      <c r="G1146">
        <f>IF(C1146=1,VLOOKUP(FoxFire!B1146,balance!$U:$Z,2,FALSE),IF(C1146=2,VLOOKUP(B1146,balance!$U:$Z,3,FALSE),IF(C1146=3,VLOOKUP(B1146,balance!$U:$Z,4,FALSE),IF(C1146=4,VLOOKUP(B1146,balance!$U:$Z,5,FALSE),IF(C1146=5,VLOOKUP(B1146-1,balance!$U:$Z,6,FALSE),0)))))/100</f>
        <v>975.81569999999988</v>
      </c>
      <c r="H1146">
        <v>2</v>
      </c>
      <c r="I1146" s="1">
        <f>IF(C1146=1,VLOOKUP(FoxFire!B1146,balance!$AF:$AJ,2,FALSE),IF(C1146=2,VLOOKUP(B1146,balance!$AF:$AJ,3,FALSE),IF(C1146=3,VLOOKUP(B1146,balance!$AF:$AJ,4,FALSE),IF(C1146=4,VLOOKUP(B1146,balance!$AF:$AJ,5,FALSE),IF(C1146=5,VLOOKUP(B1146,balance!$AF:$AK,6,FALSE),0)))))*1000000000000</f>
        <v>10860000000000</v>
      </c>
      <c r="J1146">
        <f>VLOOKUP(B1146,balance!AU:BD,10,FALSE)</f>
        <v>12924930</v>
      </c>
    </row>
    <row r="1147" spans="1:10" x14ac:dyDescent="0.3">
      <c r="A1147">
        <v>1145</v>
      </c>
      <c r="B1147">
        <f t="shared" si="35"/>
        <v>230</v>
      </c>
      <c r="C1147">
        <f t="shared" si="34"/>
        <v>1</v>
      </c>
      <c r="D1147">
        <v>9026</v>
      </c>
      <c r="E1147" s="1">
        <f>IF(C1147=1,VLOOKUP(B1147,balance!$AU:$AZ,2,FALSE),IF(C1147=2,VLOOKUP(B1147,balance!$AU:$AZ,3,FALSE),IF(C1147=3,VLOOKUP(B1147,balance!$AU:$AZ,4,FALSE),IF(C1147=4,VLOOKUP(B1147,balance!$AU:$AZ,5,FALSE),IF(C1147=5,VLOOKUP(B1147-1,balance!$AU:$AZ,6,FALSE),0)))))</f>
        <v>5500</v>
      </c>
      <c r="F1147">
        <v>53</v>
      </c>
      <c r="G1147">
        <f>IF(C1147=1,VLOOKUP(FoxFire!B1147,balance!$U:$Z,2,FALSE),IF(C1147=2,VLOOKUP(B1147,balance!$U:$Z,3,FALSE),IF(C1147=3,VLOOKUP(B1147,balance!$U:$Z,4,FALSE),IF(C1147=4,VLOOKUP(B1147,balance!$U:$Z,5,FALSE),IF(C1147=5,VLOOKUP(B1147-1,balance!$U:$Z,6,FALSE),0)))))/100</f>
        <v>3.29E-3</v>
      </c>
      <c r="H1147">
        <v>2</v>
      </c>
      <c r="I1147" s="1">
        <f>IF(C1147=1,VLOOKUP(FoxFire!B1147,balance!$AF:$AJ,2,FALSE),IF(C1147=2,VLOOKUP(B1147,balance!$AF:$AJ,3,FALSE),IF(C1147=3,VLOOKUP(B1147,balance!$AF:$AJ,4,FALSE),IF(C1147=4,VLOOKUP(B1147,balance!$AF:$AJ,5,FALSE),IF(C1147=5,VLOOKUP(B1147,balance!$AF:$AK,6,FALSE),0)))))*1000000000000</f>
        <v>2715000000000</v>
      </c>
      <c r="J1147">
        <f>VLOOKUP(B1147,balance!AU:BD,10,FALSE)</f>
        <v>12924930</v>
      </c>
    </row>
    <row r="1148" spans="1:10" x14ac:dyDescent="0.3">
      <c r="A1148">
        <v>1146</v>
      </c>
      <c r="B1148">
        <f t="shared" si="35"/>
        <v>230</v>
      </c>
      <c r="C1148">
        <f t="shared" si="34"/>
        <v>2</v>
      </c>
      <c r="D1148">
        <v>9026</v>
      </c>
      <c r="E1148" s="1">
        <f>IF(C1148=1,VLOOKUP(B1148,balance!$AU:$AZ,2,FALSE),IF(C1148=2,VLOOKUP(B1148,balance!$AU:$AZ,3,FALSE),IF(C1148=3,VLOOKUP(B1148,balance!$AU:$AZ,4,FALSE),IF(C1148=4,VLOOKUP(B1148,balance!$AU:$AZ,5,FALSE),IF(C1148=5,VLOOKUP(B1148-1,balance!$AU:$AZ,6,FALSE),0)))))</f>
        <v>5500</v>
      </c>
      <c r="F1148">
        <v>53</v>
      </c>
      <c r="G1148">
        <f>IF(C1148=1,VLOOKUP(FoxFire!B1148,balance!$U:$Z,2,FALSE),IF(C1148=2,VLOOKUP(B1148,balance!$U:$Z,3,FALSE),IF(C1148=3,VLOOKUP(B1148,balance!$U:$Z,4,FALSE),IF(C1148=4,VLOOKUP(B1148,balance!$U:$Z,5,FALSE),IF(C1148=5,VLOOKUP(B1148-1,balance!$U:$Z,6,FALSE),0)))))/100</f>
        <v>3.29E-3</v>
      </c>
      <c r="H1148">
        <v>2</v>
      </c>
      <c r="I1148" s="1">
        <f>IF(C1148=1,VLOOKUP(FoxFire!B1148,balance!$AF:$AJ,2,FALSE),IF(C1148=2,VLOOKUP(B1148,balance!$AF:$AJ,3,FALSE),IF(C1148=3,VLOOKUP(B1148,balance!$AF:$AJ,4,FALSE),IF(C1148=4,VLOOKUP(B1148,balance!$AF:$AJ,5,FALSE),IF(C1148=5,VLOOKUP(B1148,balance!$AF:$AK,6,FALSE),0)))))*1000000000000</f>
        <v>2715000000000</v>
      </c>
      <c r="J1148">
        <f>VLOOKUP(B1148,balance!AU:BD,10,FALSE)</f>
        <v>12924930</v>
      </c>
    </row>
    <row r="1149" spans="1:10" x14ac:dyDescent="0.3">
      <c r="A1149">
        <v>1147</v>
      </c>
      <c r="B1149">
        <f t="shared" si="35"/>
        <v>230</v>
      </c>
      <c r="C1149">
        <f t="shared" si="34"/>
        <v>3</v>
      </c>
      <c r="D1149">
        <v>9026</v>
      </c>
      <c r="E1149" s="1">
        <f>IF(C1149=1,VLOOKUP(B1149,balance!$AU:$AZ,2,FALSE),IF(C1149=2,VLOOKUP(B1149,balance!$AU:$AZ,3,FALSE),IF(C1149=3,VLOOKUP(B1149,balance!$AU:$AZ,4,FALSE),IF(C1149=4,VLOOKUP(B1149,balance!$AU:$AZ,5,FALSE),IF(C1149=5,VLOOKUP(B1149-1,balance!$AU:$AZ,6,FALSE),0)))))</f>
        <v>5500</v>
      </c>
      <c r="F1149">
        <v>53</v>
      </c>
      <c r="G1149">
        <f>IF(C1149=1,VLOOKUP(FoxFire!B1149,balance!$U:$Z,2,FALSE),IF(C1149=2,VLOOKUP(B1149,balance!$U:$Z,3,FALSE),IF(C1149=3,VLOOKUP(B1149,balance!$U:$Z,4,FALSE),IF(C1149=4,VLOOKUP(B1149,balance!$U:$Z,5,FALSE),IF(C1149=5,VLOOKUP(B1149-1,balance!$U:$Z,6,FALSE),0)))))/100</f>
        <v>3.29E-3</v>
      </c>
      <c r="H1149">
        <v>2</v>
      </c>
      <c r="I1149" s="1">
        <f>IF(C1149=1,VLOOKUP(FoxFire!B1149,balance!$AF:$AJ,2,FALSE),IF(C1149=2,VLOOKUP(B1149,balance!$AF:$AJ,3,FALSE),IF(C1149=3,VLOOKUP(B1149,balance!$AF:$AJ,4,FALSE),IF(C1149=4,VLOOKUP(B1149,balance!$AF:$AJ,5,FALSE),IF(C1149=5,VLOOKUP(B1149,balance!$AF:$AK,6,FALSE),0)))))*1000000000000</f>
        <v>2715000000000</v>
      </c>
      <c r="J1149">
        <f>VLOOKUP(B1149,balance!AU:BD,10,FALSE)</f>
        <v>12924930</v>
      </c>
    </row>
    <row r="1150" spans="1:10" x14ac:dyDescent="0.3">
      <c r="A1150">
        <v>1148</v>
      </c>
      <c r="B1150">
        <f t="shared" si="35"/>
        <v>230</v>
      </c>
      <c r="C1150">
        <f t="shared" si="34"/>
        <v>4</v>
      </c>
      <c r="D1150">
        <v>9026</v>
      </c>
      <c r="E1150" s="1">
        <f>IF(C1150=1,VLOOKUP(B1150,balance!$AU:$AZ,2,FALSE),IF(C1150=2,VLOOKUP(B1150,balance!$AU:$AZ,3,FALSE),IF(C1150=3,VLOOKUP(B1150,balance!$AU:$AZ,4,FALSE),IF(C1150=4,VLOOKUP(B1150,balance!$AU:$AZ,5,FALSE),IF(C1150=5,VLOOKUP(B1150-1,balance!$AU:$AZ,6,FALSE),0)))))</f>
        <v>5500</v>
      </c>
      <c r="F1150">
        <v>53</v>
      </c>
      <c r="G1150">
        <f>IF(C1150=1,VLOOKUP(FoxFire!B1150,balance!$U:$Z,2,FALSE),IF(C1150=2,VLOOKUP(B1150,balance!$U:$Z,3,FALSE),IF(C1150=3,VLOOKUP(B1150,balance!$U:$Z,4,FALSE),IF(C1150=4,VLOOKUP(B1150,balance!$U:$Z,5,FALSE),IF(C1150=5,VLOOKUP(B1150-1,balance!$U:$Z,6,FALSE),0)))))/100</f>
        <v>3.29E-3</v>
      </c>
      <c r="H1150">
        <v>2</v>
      </c>
      <c r="I1150" s="1">
        <f>IF(C1150=1,VLOOKUP(FoxFire!B1150,balance!$AF:$AJ,2,FALSE),IF(C1150=2,VLOOKUP(B1150,balance!$AF:$AJ,3,FALSE),IF(C1150=3,VLOOKUP(B1150,balance!$AF:$AJ,4,FALSE),IF(C1150=4,VLOOKUP(B1150,balance!$AF:$AJ,5,FALSE),IF(C1150=5,VLOOKUP(B1150,balance!$AF:$AK,6,FALSE),0)))))*1000000000000</f>
        <v>2715000000000</v>
      </c>
      <c r="J1150">
        <f>VLOOKUP(B1150,balance!AU:BD,10,FALSE)</f>
        <v>12924930</v>
      </c>
    </row>
    <row r="1151" spans="1:10" x14ac:dyDescent="0.3">
      <c r="A1151">
        <v>1149</v>
      </c>
      <c r="B1151">
        <f t="shared" si="35"/>
        <v>231</v>
      </c>
      <c r="C1151">
        <f t="shared" si="34"/>
        <v>5</v>
      </c>
      <c r="D1151">
        <v>9026</v>
      </c>
      <c r="E1151" s="1">
        <f>IF(C1151=1,VLOOKUP(B1151,balance!$AU:$AZ,2,FALSE),IF(C1151=2,VLOOKUP(B1151,balance!$AU:$AZ,3,FALSE),IF(C1151=3,VLOOKUP(B1151,balance!$AU:$AZ,4,FALSE),IF(C1151=4,VLOOKUP(B1151,balance!$AU:$AZ,5,FALSE),IF(C1151=5,VLOOKUP(B1151-1,balance!$AU:$AZ,6,FALSE),0)))))</f>
        <v>110000</v>
      </c>
      <c r="F1151">
        <v>53</v>
      </c>
      <c r="G1151">
        <f>IF(C1151=1,VLOOKUP(FoxFire!B1151,balance!$U:$Z,2,FALSE),IF(C1151=2,VLOOKUP(B1151,balance!$U:$Z,3,FALSE),IF(C1151=3,VLOOKUP(B1151,balance!$U:$Z,4,FALSE),IF(C1151=4,VLOOKUP(B1151,balance!$U:$Z,5,FALSE),IF(C1151=5,VLOOKUP(B1151-1,balance!$U:$Z,6,FALSE),0)))))/100</f>
        <v>988.57860000000005</v>
      </c>
      <c r="H1151">
        <v>2</v>
      </c>
      <c r="I1151" s="1">
        <f>IF(C1151=1,VLOOKUP(FoxFire!B1151,balance!$AF:$AJ,2,FALSE),IF(C1151=2,VLOOKUP(B1151,balance!$AF:$AJ,3,FALSE),IF(C1151=3,VLOOKUP(B1151,balance!$AF:$AJ,4,FALSE),IF(C1151=4,VLOOKUP(B1151,balance!$AF:$AJ,5,FALSE),IF(C1151=5,VLOOKUP(B1151,balance!$AF:$AK,6,FALSE),0)))))*1000000000000</f>
        <v>10920000000000</v>
      </c>
      <c r="J1151">
        <f>VLOOKUP(B1151,balance!AU:BD,10,FALSE)</f>
        <v>13086940</v>
      </c>
    </row>
    <row r="1152" spans="1:10" x14ac:dyDescent="0.3">
      <c r="A1152">
        <v>1150</v>
      </c>
      <c r="B1152">
        <f t="shared" si="35"/>
        <v>231</v>
      </c>
      <c r="C1152">
        <f t="shared" si="34"/>
        <v>1</v>
      </c>
      <c r="D1152">
        <v>9026</v>
      </c>
      <c r="E1152" s="1">
        <f>IF(C1152=1,VLOOKUP(B1152,balance!$AU:$AZ,2,FALSE),IF(C1152=2,VLOOKUP(B1152,balance!$AU:$AZ,3,FALSE),IF(C1152=3,VLOOKUP(B1152,balance!$AU:$AZ,4,FALSE),IF(C1152=4,VLOOKUP(B1152,balance!$AU:$AZ,5,FALSE),IF(C1152=5,VLOOKUP(B1152-1,balance!$AU:$AZ,6,FALSE),0)))))</f>
        <v>6000</v>
      </c>
      <c r="F1152">
        <v>53</v>
      </c>
      <c r="G1152">
        <f>IF(C1152=1,VLOOKUP(FoxFire!B1152,balance!$U:$Z,2,FALSE),IF(C1152=2,VLOOKUP(B1152,balance!$U:$Z,3,FALSE),IF(C1152=3,VLOOKUP(B1152,balance!$U:$Z,4,FALSE),IF(C1152=4,VLOOKUP(B1152,balance!$U:$Z,5,FALSE),IF(C1152=5,VLOOKUP(B1152-1,balance!$U:$Z,6,FALSE),0)))))/100</f>
        <v>3.3E-3</v>
      </c>
      <c r="H1152">
        <v>2</v>
      </c>
      <c r="I1152" s="1">
        <f>IF(C1152=1,VLOOKUP(FoxFire!B1152,balance!$AF:$AJ,2,FALSE),IF(C1152=2,VLOOKUP(B1152,balance!$AF:$AJ,3,FALSE),IF(C1152=3,VLOOKUP(B1152,balance!$AF:$AJ,4,FALSE),IF(C1152=4,VLOOKUP(B1152,balance!$AF:$AJ,5,FALSE),IF(C1152=5,VLOOKUP(B1152,balance!$AF:$AK,6,FALSE),0)))))*1000000000000</f>
        <v>2730000000000</v>
      </c>
      <c r="J1152">
        <f>VLOOKUP(B1152,balance!AU:BD,10,FALSE)</f>
        <v>13086940</v>
      </c>
    </row>
    <row r="1153" spans="1:10" x14ac:dyDescent="0.3">
      <c r="A1153">
        <v>1151</v>
      </c>
      <c r="B1153">
        <f t="shared" si="35"/>
        <v>231</v>
      </c>
      <c r="C1153">
        <f t="shared" si="34"/>
        <v>2</v>
      </c>
      <c r="D1153">
        <v>9026</v>
      </c>
      <c r="E1153" s="1">
        <f>IF(C1153=1,VLOOKUP(B1153,balance!$AU:$AZ,2,FALSE),IF(C1153=2,VLOOKUP(B1153,balance!$AU:$AZ,3,FALSE),IF(C1153=3,VLOOKUP(B1153,balance!$AU:$AZ,4,FALSE),IF(C1153=4,VLOOKUP(B1153,balance!$AU:$AZ,5,FALSE),IF(C1153=5,VLOOKUP(B1153-1,balance!$AU:$AZ,6,FALSE),0)))))</f>
        <v>6000</v>
      </c>
      <c r="F1153">
        <v>53</v>
      </c>
      <c r="G1153">
        <f>IF(C1153=1,VLOOKUP(FoxFire!B1153,balance!$U:$Z,2,FALSE),IF(C1153=2,VLOOKUP(B1153,balance!$U:$Z,3,FALSE),IF(C1153=3,VLOOKUP(B1153,balance!$U:$Z,4,FALSE),IF(C1153=4,VLOOKUP(B1153,balance!$U:$Z,5,FALSE),IF(C1153=5,VLOOKUP(B1153-1,balance!$U:$Z,6,FALSE),0)))))/100</f>
        <v>3.3E-3</v>
      </c>
      <c r="H1153">
        <v>2</v>
      </c>
      <c r="I1153" s="1">
        <f>IF(C1153=1,VLOOKUP(FoxFire!B1153,balance!$AF:$AJ,2,FALSE),IF(C1153=2,VLOOKUP(B1153,balance!$AF:$AJ,3,FALSE),IF(C1153=3,VLOOKUP(B1153,balance!$AF:$AJ,4,FALSE),IF(C1153=4,VLOOKUP(B1153,balance!$AF:$AJ,5,FALSE),IF(C1153=5,VLOOKUP(B1153,balance!$AF:$AK,6,FALSE),0)))))*1000000000000</f>
        <v>2730000000000</v>
      </c>
      <c r="J1153">
        <f>VLOOKUP(B1153,balance!AU:BD,10,FALSE)</f>
        <v>13086940</v>
      </c>
    </row>
    <row r="1154" spans="1:10" x14ac:dyDescent="0.3">
      <c r="A1154">
        <v>1152</v>
      </c>
      <c r="B1154">
        <f t="shared" si="35"/>
        <v>231</v>
      </c>
      <c r="C1154">
        <f t="shared" si="34"/>
        <v>3</v>
      </c>
      <c r="D1154">
        <v>9026</v>
      </c>
      <c r="E1154" s="1">
        <f>IF(C1154=1,VLOOKUP(B1154,balance!$AU:$AZ,2,FALSE),IF(C1154=2,VLOOKUP(B1154,balance!$AU:$AZ,3,FALSE),IF(C1154=3,VLOOKUP(B1154,balance!$AU:$AZ,4,FALSE),IF(C1154=4,VLOOKUP(B1154,balance!$AU:$AZ,5,FALSE),IF(C1154=5,VLOOKUP(B1154-1,balance!$AU:$AZ,6,FALSE),0)))))</f>
        <v>6000</v>
      </c>
      <c r="F1154">
        <v>53</v>
      </c>
      <c r="G1154">
        <f>IF(C1154=1,VLOOKUP(FoxFire!B1154,balance!$U:$Z,2,FALSE),IF(C1154=2,VLOOKUP(B1154,balance!$U:$Z,3,FALSE),IF(C1154=3,VLOOKUP(B1154,balance!$U:$Z,4,FALSE),IF(C1154=4,VLOOKUP(B1154,balance!$U:$Z,5,FALSE),IF(C1154=5,VLOOKUP(B1154-1,balance!$U:$Z,6,FALSE),0)))))/100</f>
        <v>3.3E-3</v>
      </c>
      <c r="H1154">
        <v>2</v>
      </c>
      <c r="I1154" s="1">
        <f>IF(C1154=1,VLOOKUP(FoxFire!B1154,balance!$AF:$AJ,2,FALSE),IF(C1154=2,VLOOKUP(B1154,balance!$AF:$AJ,3,FALSE),IF(C1154=3,VLOOKUP(B1154,balance!$AF:$AJ,4,FALSE),IF(C1154=4,VLOOKUP(B1154,balance!$AF:$AJ,5,FALSE),IF(C1154=5,VLOOKUP(B1154,balance!$AF:$AK,6,FALSE),0)))))*1000000000000</f>
        <v>2730000000000</v>
      </c>
      <c r="J1154">
        <f>VLOOKUP(B1154,balance!AU:BD,10,FALSE)</f>
        <v>13086940</v>
      </c>
    </row>
    <row r="1155" spans="1:10" x14ac:dyDescent="0.3">
      <c r="A1155">
        <v>1153</v>
      </c>
      <c r="B1155">
        <f t="shared" si="35"/>
        <v>231</v>
      </c>
      <c r="C1155">
        <f t="shared" si="34"/>
        <v>4</v>
      </c>
      <c r="D1155">
        <v>9026</v>
      </c>
      <c r="E1155" s="1">
        <f>IF(C1155=1,VLOOKUP(B1155,balance!$AU:$AZ,2,FALSE),IF(C1155=2,VLOOKUP(B1155,balance!$AU:$AZ,3,FALSE),IF(C1155=3,VLOOKUP(B1155,balance!$AU:$AZ,4,FALSE),IF(C1155=4,VLOOKUP(B1155,balance!$AU:$AZ,5,FALSE),IF(C1155=5,VLOOKUP(B1155-1,balance!$AU:$AZ,6,FALSE),0)))))</f>
        <v>6000</v>
      </c>
      <c r="F1155">
        <v>53</v>
      </c>
      <c r="G1155">
        <f>IF(C1155=1,VLOOKUP(FoxFire!B1155,balance!$U:$Z,2,FALSE),IF(C1155=2,VLOOKUP(B1155,balance!$U:$Z,3,FALSE),IF(C1155=3,VLOOKUP(B1155,balance!$U:$Z,4,FALSE),IF(C1155=4,VLOOKUP(B1155,balance!$U:$Z,5,FALSE),IF(C1155=5,VLOOKUP(B1155-1,balance!$U:$Z,6,FALSE),0)))))/100</f>
        <v>3.3E-3</v>
      </c>
      <c r="H1155">
        <v>2</v>
      </c>
      <c r="I1155" s="1">
        <f>IF(C1155=1,VLOOKUP(FoxFire!B1155,balance!$AF:$AJ,2,FALSE),IF(C1155=2,VLOOKUP(B1155,balance!$AF:$AJ,3,FALSE),IF(C1155=3,VLOOKUP(B1155,balance!$AF:$AJ,4,FALSE),IF(C1155=4,VLOOKUP(B1155,balance!$AF:$AJ,5,FALSE),IF(C1155=5,VLOOKUP(B1155,balance!$AF:$AK,6,FALSE),0)))))*1000000000000</f>
        <v>2730000000000</v>
      </c>
      <c r="J1155">
        <f>VLOOKUP(B1155,balance!AU:BD,10,FALSE)</f>
        <v>13086940</v>
      </c>
    </row>
    <row r="1156" spans="1:10" x14ac:dyDescent="0.3">
      <c r="A1156">
        <v>1154</v>
      </c>
      <c r="B1156">
        <f t="shared" si="35"/>
        <v>232</v>
      </c>
      <c r="C1156">
        <f t="shared" si="34"/>
        <v>5</v>
      </c>
      <c r="D1156">
        <v>9026</v>
      </c>
      <c r="E1156" s="1">
        <f>IF(C1156=1,VLOOKUP(B1156,balance!$AU:$AZ,2,FALSE),IF(C1156=2,VLOOKUP(B1156,balance!$AU:$AZ,3,FALSE),IF(C1156=3,VLOOKUP(B1156,balance!$AU:$AZ,4,FALSE),IF(C1156=4,VLOOKUP(B1156,balance!$AU:$AZ,5,FALSE),IF(C1156=5,VLOOKUP(B1156-1,balance!$AU:$AZ,6,FALSE),0)))))</f>
        <v>120000</v>
      </c>
      <c r="F1156">
        <v>53</v>
      </c>
      <c r="G1156">
        <f>IF(C1156=1,VLOOKUP(FoxFire!B1156,balance!$U:$Z,2,FALSE),IF(C1156=2,VLOOKUP(B1156,balance!$U:$Z,3,FALSE),IF(C1156=3,VLOOKUP(B1156,balance!$U:$Z,4,FALSE),IF(C1156=4,VLOOKUP(B1156,balance!$U:$Z,5,FALSE),IF(C1156=5,VLOOKUP(B1156-1,balance!$U:$Z,6,FALSE),0)))))/100</f>
        <v>1001.4992999999999</v>
      </c>
      <c r="H1156">
        <v>2</v>
      </c>
      <c r="I1156" s="1">
        <f>IF(C1156=1,VLOOKUP(FoxFire!B1156,balance!$AF:$AJ,2,FALSE),IF(C1156=2,VLOOKUP(B1156,balance!$AF:$AJ,3,FALSE),IF(C1156=3,VLOOKUP(B1156,balance!$AF:$AJ,4,FALSE),IF(C1156=4,VLOOKUP(B1156,balance!$AF:$AJ,5,FALSE),IF(C1156=5,VLOOKUP(B1156,balance!$AF:$AK,6,FALSE),0)))))*1000000000000</f>
        <v>10980000000000</v>
      </c>
      <c r="J1156">
        <f>VLOOKUP(B1156,balance!AU:BD,10,FALSE)</f>
        <v>13251430</v>
      </c>
    </row>
    <row r="1157" spans="1:10" x14ac:dyDescent="0.3">
      <c r="A1157">
        <v>1155</v>
      </c>
      <c r="B1157">
        <f t="shared" si="35"/>
        <v>232</v>
      </c>
      <c r="C1157">
        <f t="shared" si="34"/>
        <v>1</v>
      </c>
      <c r="D1157">
        <v>9026</v>
      </c>
      <c r="E1157" s="1">
        <f>IF(C1157=1,VLOOKUP(B1157,balance!$AU:$AZ,2,FALSE),IF(C1157=2,VLOOKUP(B1157,balance!$AU:$AZ,3,FALSE),IF(C1157=3,VLOOKUP(B1157,balance!$AU:$AZ,4,FALSE),IF(C1157=4,VLOOKUP(B1157,balance!$AU:$AZ,5,FALSE),IF(C1157=5,VLOOKUP(B1157-1,balance!$AU:$AZ,6,FALSE),0)))))</f>
        <v>6000</v>
      </c>
      <c r="F1157">
        <v>53</v>
      </c>
      <c r="G1157">
        <f>IF(C1157=1,VLOOKUP(FoxFire!B1157,balance!$U:$Z,2,FALSE),IF(C1157=2,VLOOKUP(B1157,balance!$U:$Z,3,FALSE),IF(C1157=3,VLOOKUP(B1157,balance!$U:$Z,4,FALSE),IF(C1157=4,VLOOKUP(B1157,balance!$U:$Z,5,FALSE),IF(C1157=5,VLOOKUP(B1157-1,balance!$U:$Z,6,FALSE),0)))))/100</f>
        <v>3.31E-3</v>
      </c>
      <c r="H1157">
        <v>2</v>
      </c>
      <c r="I1157" s="1">
        <f>IF(C1157=1,VLOOKUP(FoxFire!B1157,balance!$AF:$AJ,2,FALSE),IF(C1157=2,VLOOKUP(B1157,balance!$AF:$AJ,3,FALSE),IF(C1157=3,VLOOKUP(B1157,balance!$AF:$AJ,4,FALSE),IF(C1157=4,VLOOKUP(B1157,balance!$AF:$AJ,5,FALSE),IF(C1157=5,VLOOKUP(B1157,balance!$AF:$AK,6,FALSE),0)))))*1000000000000</f>
        <v>2745000000000</v>
      </c>
      <c r="J1157">
        <f>VLOOKUP(B1157,balance!AU:BD,10,FALSE)</f>
        <v>13251430</v>
      </c>
    </row>
    <row r="1158" spans="1:10" x14ac:dyDescent="0.3">
      <c r="A1158">
        <v>1156</v>
      </c>
      <c r="B1158">
        <f t="shared" si="35"/>
        <v>232</v>
      </c>
      <c r="C1158">
        <f t="shared" si="34"/>
        <v>2</v>
      </c>
      <c r="D1158">
        <v>9026</v>
      </c>
      <c r="E1158" s="1">
        <f>IF(C1158=1,VLOOKUP(B1158,balance!$AU:$AZ,2,FALSE),IF(C1158=2,VLOOKUP(B1158,balance!$AU:$AZ,3,FALSE),IF(C1158=3,VLOOKUP(B1158,balance!$AU:$AZ,4,FALSE),IF(C1158=4,VLOOKUP(B1158,balance!$AU:$AZ,5,FALSE),IF(C1158=5,VLOOKUP(B1158-1,balance!$AU:$AZ,6,FALSE),0)))))</f>
        <v>6000</v>
      </c>
      <c r="F1158">
        <v>53</v>
      </c>
      <c r="G1158">
        <f>IF(C1158=1,VLOOKUP(FoxFire!B1158,balance!$U:$Z,2,FALSE),IF(C1158=2,VLOOKUP(B1158,balance!$U:$Z,3,FALSE),IF(C1158=3,VLOOKUP(B1158,balance!$U:$Z,4,FALSE),IF(C1158=4,VLOOKUP(B1158,balance!$U:$Z,5,FALSE),IF(C1158=5,VLOOKUP(B1158-1,balance!$U:$Z,6,FALSE),0)))))/100</f>
        <v>3.31E-3</v>
      </c>
      <c r="H1158">
        <v>2</v>
      </c>
      <c r="I1158" s="1">
        <f>IF(C1158=1,VLOOKUP(FoxFire!B1158,balance!$AF:$AJ,2,FALSE),IF(C1158=2,VLOOKUP(B1158,balance!$AF:$AJ,3,FALSE),IF(C1158=3,VLOOKUP(B1158,balance!$AF:$AJ,4,FALSE),IF(C1158=4,VLOOKUP(B1158,balance!$AF:$AJ,5,FALSE),IF(C1158=5,VLOOKUP(B1158,balance!$AF:$AK,6,FALSE),0)))))*1000000000000</f>
        <v>2745000000000</v>
      </c>
      <c r="J1158">
        <f>VLOOKUP(B1158,balance!AU:BD,10,FALSE)</f>
        <v>13251430</v>
      </c>
    </row>
    <row r="1159" spans="1:10" x14ac:dyDescent="0.3">
      <c r="A1159">
        <v>1157</v>
      </c>
      <c r="B1159">
        <f t="shared" si="35"/>
        <v>232</v>
      </c>
      <c r="C1159">
        <f t="shared" si="34"/>
        <v>3</v>
      </c>
      <c r="D1159">
        <v>9026</v>
      </c>
      <c r="E1159" s="1">
        <f>IF(C1159=1,VLOOKUP(B1159,balance!$AU:$AZ,2,FALSE),IF(C1159=2,VLOOKUP(B1159,balance!$AU:$AZ,3,FALSE),IF(C1159=3,VLOOKUP(B1159,balance!$AU:$AZ,4,FALSE),IF(C1159=4,VLOOKUP(B1159,balance!$AU:$AZ,5,FALSE),IF(C1159=5,VLOOKUP(B1159-1,balance!$AU:$AZ,6,FALSE),0)))))</f>
        <v>6000</v>
      </c>
      <c r="F1159">
        <v>53</v>
      </c>
      <c r="G1159">
        <f>IF(C1159=1,VLOOKUP(FoxFire!B1159,balance!$U:$Z,2,FALSE),IF(C1159=2,VLOOKUP(B1159,balance!$U:$Z,3,FALSE),IF(C1159=3,VLOOKUP(B1159,balance!$U:$Z,4,FALSE),IF(C1159=4,VLOOKUP(B1159,balance!$U:$Z,5,FALSE),IF(C1159=5,VLOOKUP(B1159-1,balance!$U:$Z,6,FALSE),0)))))/100</f>
        <v>3.31E-3</v>
      </c>
      <c r="H1159">
        <v>2</v>
      </c>
      <c r="I1159" s="1">
        <f>IF(C1159=1,VLOOKUP(FoxFire!B1159,balance!$AF:$AJ,2,FALSE),IF(C1159=2,VLOOKUP(B1159,balance!$AF:$AJ,3,FALSE),IF(C1159=3,VLOOKUP(B1159,balance!$AF:$AJ,4,FALSE),IF(C1159=4,VLOOKUP(B1159,balance!$AF:$AJ,5,FALSE),IF(C1159=5,VLOOKUP(B1159,balance!$AF:$AK,6,FALSE),0)))))*1000000000000</f>
        <v>2745000000000</v>
      </c>
      <c r="J1159">
        <f>VLOOKUP(B1159,balance!AU:BD,10,FALSE)</f>
        <v>13251430</v>
      </c>
    </row>
    <row r="1160" spans="1:10" x14ac:dyDescent="0.3">
      <c r="A1160">
        <v>1158</v>
      </c>
      <c r="B1160">
        <f t="shared" si="35"/>
        <v>232</v>
      </c>
      <c r="C1160">
        <f t="shared" ref="C1160:C1223" si="36">C1155</f>
        <v>4</v>
      </c>
      <c r="D1160">
        <v>9026</v>
      </c>
      <c r="E1160" s="1">
        <f>IF(C1160=1,VLOOKUP(B1160,balance!$AU:$AZ,2,FALSE),IF(C1160=2,VLOOKUP(B1160,balance!$AU:$AZ,3,FALSE),IF(C1160=3,VLOOKUP(B1160,balance!$AU:$AZ,4,FALSE),IF(C1160=4,VLOOKUP(B1160,balance!$AU:$AZ,5,FALSE),IF(C1160=5,VLOOKUP(B1160-1,balance!$AU:$AZ,6,FALSE),0)))))</f>
        <v>6000</v>
      </c>
      <c r="F1160">
        <v>53</v>
      </c>
      <c r="G1160">
        <f>IF(C1160=1,VLOOKUP(FoxFire!B1160,balance!$U:$Z,2,FALSE),IF(C1160=2,VLOOKUP(B1160,balance!$U:$Z,3,FALSE),IF(C1160=3,VLOOKUP(B1160,balance!$U:$Z,4,FALSE),IF(C1160=4,VLOOKUP(B1160,balance!$U:$Z,5,FALSE),IF(C1160=5,VLOOKUP(B1160-1,balance!$U:$Z,6,FALSE),0)))))/100</f>
        <v>3.31E-3</v>
      </c>
      <c r="H1160">
        <v>2</v>
      </c>
      <c r="I1160" s="1">
        <f>IF(C1160=1,VLOOKUP(FoxFire!B1160,balance!$AF:$AJ,2,FALSE),IF(C1160=2,VLOOKUP(B1160,balance!$AF:$AJ,3,FALSE),IF(C1160=3,VLOOKUP(B1160,balance!$AF:$AJ,4,FALSE),IF(C1160=4,VLOOKUP(B1160,balance!$AF:$AJ,5,FALSE),IF(C1160=5,VLOOKUP(B1160,balance!$AF:$AK,6,FALSE),0)))))*1000000000000</f>
        <v>2745000000000</v>
      </c>
      <c r="J1160">
        <f>VLOOKUP(B1160,balance!AU:BD,10,FALSE)</f>
        <v>13251430</v>
      </c>
    </row>
    <row r="1161" spans="1:10" x14ac:dyDescent="0.3">
      <c r="A1161">
        <v>1159</v>
      </c>
      <c r="B1161">
        <f t="shared" si="35"/>
        <v>233</v>
      </c>
      <c r="C1161">
        <f t="shared" si="36"/>
        <v>5</v>
      </c>
      <c r="D1161">
        <v>9026</v>
      </c>
      <c r="E1161" s="1">
        <f>IF(C1161=1,VLOOKUP(B1161,balance!$AU:$AZ,2,FALSE),IF(C1161=2,VLOOKUP(B1161,balance!$AU:$AZ,3,FALSE),IF(C1161=3,VLOOKUP(B1161,balance!$AU:$AZ,4,FALSE),IF(C1161=4,VLOOKUP(B1161,balance!$AU:$AZ,5,FALSE),IF(C1161=5,VLOOKUP(B1161-1,balance!$AU:$AZ,6,FALSE),0)))))</f>
        <v>120000</v>
      </c>
      <c r="F1161">
        <v>53</v>
      </c>
      <c r="G1161">
        <f>IF(C1161=1,VLOOKUP(FoxFire!B1161,balance!$U:$Z,2,FALSE),IF(C1161=2,VLOOKUP(B1161,balance!$U:$Z,3,FALSE),IF(C1161=3,VLOOKUP(B1161,balance!$U:$Z,4,FALSE),IF(C1161=4,VLOOKUP(B1161,balance!$U:$Z,5,FALSE),IF(C1161=5,VLOOKUP(B1161-1,balance!$U:$Z,6,FALSE),0)))))/100</f>
        <v>1014.5793999999999</v>
      </c>
      <c r="H1161">
        <v>2</v>
      </c>
      <c r="I1161" s="1">
        <f>IF(C1161=1,VLOOKUP(FoxFire!B1161,balance!$AF:$AJ,2,FALSE),IF(C1161=2,VLOOKUP(B1161,balance!$AF:$AJ,3,FALSE),IF(C1161=3,VLOOKUP(B1161,balance!$AF:$AJ,4,FALSE),IF(C1161=4,VLOOKUP(B1161,balance!$AF:$AJ,5,FALSE),IF(C1161=5,VLOOKUP(B1161,balance!$AF:$AK,6,FALSE),0)))))*1000000000000</f>
        <v>11040000000000</v>
      </c>
      <c r="J1161">
        <f>VLOOKUP(B1161,balance!AU:BD,10,FALSE)</f>
        <v>13418410</v>
      </c>
    </row>
    <row r="1162" spans="1:10" x14ac:dyDescent="0.3">
      <c r="A1162">
        <v>1160</v>
      </c>
      <c r="B1162">
        <f t="shared" si="35"/>
        <v>233</v>
      </c>
      <c r="C1162">
        <f t="shared" si="36"/>
        <v>1</v>
      </c>
      <c r="D1162">
        <v>9026</v>
      </c>
      <c r="E1162" s="1">
        <f>IF(C1162=1,VLOOKUP(B1162,balance!$AU:$AZ,2,FALSE),IF(C1162=2,VLOOKUP(B1162,balance!$AU:$AZ,3,FALSE),IF(C1162=3,VLOOKUP(B1162,balance!$AU:$AZ,4,FALSE),IF(C1162=4,VLOOKUP(B1162,balance!$AU:$AZ,5,FALSE),IF(C1162=5,VLOOKUP(B1162-1,balance!$AU:$AZ,6,FALSE),0)))))</f>
        <v>6000</v>
      </c>
      <c r="F1162">
        <v>53</v>
      </c>
      <c r="G1162">
        <f>IF(C1162=1,VLOOKUP(FoxFire!B1162,balance!$U:$Z,2,FALSE),IF(C1162=2,VLOOKUP(B1162,balance!$U:$Z,3,FALSE),IF(C1162=3,VLOOKUP(B1162,balance!$U:$Z,4,FALSE),IF(C1162=4,VLOOKUP(B1162,balance!$U:$Z,5,FALSE),IF(C1162=5,VLOOKUP(B1162-1,balance!$U:$Z,6,FALSE),0)))))/100</f>
        <v>3.32E-3</v>
      </c>
      <c r="H1162">
        <v>2</v>
      </c>
      <c r="I1162" s="1">
        <f>IF(C1162=1,VLOOKUP(FoxFire!B1162,balance!$AF:$AJ,2,FALSE),IF(C1162=2,VLOOKUP(B1162,balance!$AF:$AJ,3,FALSE),IF(C1162=3,VLOOKUP(B1162,balance!$AF:$AJ,4,FALSE),IF(C1162=4,VLOOKUP(B1162,balance!$AF:$AJ,5,FALSE),IF(C1162=5,VLOOKUP(B1162,balance!$AF:$AK,6,FALSE),0)))))*1000000000000</f>
        <v>2760000000000</v>
      </c>
      <c r="J1162">
        <f>VLOOKUP(B1162,balance!AU:BD,10,FALSE)</f>
        <v>13418410</v>
      </c>
    </row>
    <row r="1163" spans="1:10" x14ac:dyDescent="0.3">
      <c r="A1163">
        <v>1161</v>
      </c>
      <c r="B1163">
        <f t="shared" si="35"/>
        <v>233</v>
      </c>
      <c r="C1163">
        <f t="shared" si="36"/>
        <v>2</v>
      </c>
      <c r="D1163">
        <v>9026</v>
      </c>
      <c r="E1163" s="1">
        <f>IF(C1163=1,VLOOKUP(B1163,balance!$AU:$AZ,2,FALSE),IF(C1163=2,VLOOKUP(B1163,balance!$AU:$AZ,3,FALSE),IF(C1163=3,VLOOKUP(B1163,balance!$AU:$AZ,4,FALSE),IF(C1163=4,VLOOKUP(B1163,balance!$AU:$AZ,5,FALSE),IF(C1163=5,VLOOKUP(B1163-1,balance!$AU:$AZ,6,FALSE),0)))))</f>
        <v>6000</v>
      </c>
      <c r="F1163">
        <v>53</v>
      </c>
      <c r="G1163">
        <f>IF(C1163=1,VLOOKUP(FoxFire!B1163,balance!$U:$Z,2,FALSE),IF(C1163=2,VLOOKUP(B1163,balance!$U:$Z,3,FALSE),IF(C1163=3,VLOOKUP(B1163,balance!$U:$Z,4,FALSE),IF(C1163=4,VLOOKUP(B1163,balance!$U:$Z,5,FALSE),IF(C1163=5,VLOOKUP(B1163-1,balance!$U:$Z,6,FALSE),0)))))/100</f>
        <v>3.32E-3</v>
      </c>
      <c r="H1163">
        <v>2</v>
      </c>
      <c r="I1163" s="1">
        <f>IF(C1163=1,VLOOKUP(FoxFire!B1163,balance!$AF:$AJ,2,FALSE),IF(C1163=2,VLOOKUP(B1163,balance!$AF:$AJ,3,FALSE),IF(C1163=3,VLOOKUP(B1163,balance!$AF:$AJ,4,FALSE),IF(C1163=4,VLOOKUP(B1163,balance!$AF:$AJ,5,FALSE),IF(C1163=5,VLOOKUP(B1163,balance!$AF:$AK,6,FALSE),0)))))*1000000000000</f>
        <v>2760000000000</v>
      </c>
      <c r="J1163">
        <f>VLOOKUP(B1163,balance!AU:BD,10,FALSE)</f>
        <v>13418410</v>
      </c>
    </row>
    <row r="1164" spans="1:10" x14ac:dyDescent="0.3">
      <c r="A1164">
        <v>1162</v>
      </c>
      <c r="B1164">
        <f t="shared" ref="B1164:B1227" si="37">B1159+1</f>
        <v>233</v>
      </c>
      <c r="C1164">
        <f t="shared" si="36"/>
        <v>3</v>
      </c>
      <c r="D1164">
        <v>9026</v>
      </c>
      <c r="E1164" s="1">
        <f>IF(C1164=1,VLOOKUP(B1164,balance!$AU:$AZ,2,FALSE),IF(C1164=2,VLOOKUP(B1164,balance!$AU:$AZ,3,FALSE),IF(C1164=3,VLOOKUP(B1164,balance!$AU:$AZ,4,FALSE),IF(C1164=4,VLOOKUP(B1164,balance!$AU:$AZ,5,FALSE),IF(C1164=5,VLOOKUP(B1164-1,balance!$AU:$AZ,6,FALSE),0)))))</f>
        <v>6000</v>
      </c>
      <c r="F1164">
        <v>53</v>
      </c>
      <c r="G1164">
        <f>IF(C1164=1,VLOOKUP(FoxFire!B1164,balance!$U:$Z,2,FALSE),IF(C1164=2,VLOOKUP(B1164,balance!$U:$Z,3,FALSE),IF(C1164=3,VLOOKUP(B1164,balance!$U:$Z,4,FALSE),IF(C1164=4,VLOOKUP(B1164,balance!$U:$Z,5,FALSE),IF(C1164=5,VLOOKUP(B1164-1,balance!$U:$Z,6,FALSE),0)))))/100</f>
        <v>3.32E-3</v>
      </c>
      <c r="H1164">
        <v>2</v>
      </c>
      <c r="I1164" s="1">
        <f>IF(C1164=1,VLOOKUP(FoxFire!B1164,balance!$AF:$AJ,2,FALSE),IF(C1164=2,VLOOKUP(B1164,balance!$AF:$AJ,3,FALSE),IF(C1164=3,VLOOKUP(B1164,balance!$AF:$AJ,4,FALSE),IF(C1164=4,VLOOKUP(B1164,balance!$AF:$AJ,5,FALSE),IF(C1164=5,VLOOKUP(B1164,balance!$AF:$AK,6,FALSE),0)))))*1000000000000</f>
        <v>2760000000000</v>
      </c>
      <c r="J1164">
        <f>VLOOKUP(B1164,balance!AU:BD,10,FALSE)</f>
        <v>13418410</v>
      </c>
    </row>
    <row r="1165" spans="1:10" x14ac:dyDescent="0.3">
      <c r="A1165">
        <v>1163</v>
      </c>
      <c r="B1165">
        <f t="shared" si="37"/>
        <v>233</v>
      </c>
      <c r="C1165">
        <f t="shared" si="36"/>
        <v>4</v>
      </c>
      <c r="D1165">
        <v>9026</v>
      </c>
      <c r="E1165" s="1">
        <f>IF(C1165=1,VLOOKUP(B1165,balance!$AU:$AZ,2,FALSE),IF(C1165=2,VLOOKUP(B1165,balance!$AU:$AZ,3,FALSE),IF(C1165=3,VLOOKUP(B1165,balance!$AU:$AZ,4,FALSE),IF(C1165=4,VLOOKUP(B1165,balance!$AU:$AZ,5,FALSE),IF(C1165=5,VLOOKUP(B1165-1,balance!$AU:$AZ,6,FALSE),0)))))</f>
        <v>6000</v>
      </c>
      <c r="F1165">
        <v>53</v>
      </c>
      <c r="G1165">
        <f>IF(C1165=1,VLOOKUP(FoxFire!B1165,balance!$U:$Z,2,FALSE),IF(C1165=2,VLOOKUP(B1165,balance!$U:$Z,3,FALSE),IF(C1165=3,VLOOKUP(B1165,balance!$U:$Z,4,FALSE),IF(C1165=4,VLOOKUP(B1165,balance!$U:$Z,5,FALSE),IF(C1165=5,VLOOKUP(B1165-1,balance!$U:$Z,6,FALSE),0)))))/100</f>
        <v>3.32E-3</v>
      </c>
      <c r="H1165">
        <v>2</v>
      </c>
      <c r="I1165" s="1">
        <f>IF(C1165=1,VLOOKUP(FoxFire!B1165,balance!$AF:$AJ,2,FALSE),IF(C1165=2,VLOOKUP(B1165,balance!$AF:$AJ,3,FALSE),IF(C1165=3,VLOOKUP(B1165,balance!$AF:$AJ,4,FALSE),IF(C1165=4,VLOOKUP(B1165,balance!$AF:$AJ,5,FALSE),IF(C1165=5,VLOOKUP(B1165,balance!$AF:$AK,6,FALSE),0)))))*1000000000000</f>
        <v>2760000000000</v>
      </c>
      <c r="J1165">
        <f>VLOOKUP(B1165,balance!AU:BD,10,FALSE)</f>
        <v>13418410</v>
      </c>
    </row>
    <row r="1166" spans="1:10" x14ac:dyDescent="0.3">
      <c r="A1166">
        <v>1164</v>
      </c>
      <c r="B1166">
        <f t="shared" si="37"/>
        <v>234</v>
      </c>
      <c r="C1166">
        <f t="shared" si="36"/>
        <v>5</v>
      </c>
      <c r="D1166">
        <v>9026</v>
      </c>
      <c r="E1166" s="1">
        <f>IF(C1166=1,VLOOKUP(B1166,balance!$AU:$AZ,2,FALSE),IF(C1166=2,VLOOKUP(B1166,balance!$AU:$AZ,3,FALSE),IF(C1166=3,VLOOKUP(B1166,balance!$AU:$AZ,4,FALSE),IF(C1166=4,VLOOKUP(B1166,balance!$AU:$AZ,5,FALSE),IF(C1166=5,VLOOKUP(B1166-1,balance!$AU:$AZ,6,FALSE),0)))))</f>
        <v>120000</v>
      </c>
      <c r="F1166">
        <v>53</v>
      </c>
      <c r="G1166">
        <f>IF(C1166=1,VLOOKUP(FoxFire!B1166,balance!$U:$Z,2,FALSE),IF(C1166=2,VLOOKUP(B1166,balance!$U:$Z,3,FALSE),IF(C1166=3,VLOOKUP(B1166,balance!$U:$Z,4,FALSE),IF(C1166=4,VLOOKUP(B1166,balance!$U:$Z,5,FALSE),IF(C1166=5,VLOOKUP(B1166-1,balance!$U:$Z,6,FALSE),0)))))/100</f>
        <v>1027.8211000000001</v>
      </c>
      <c r="H1166">
        <v>2</v>
      </c>
      <c r="I1166" s="1">
        <f>IF(C1166=1,VLOOKUP(FoxFire!B1166,balance!$AF:$AJ,2,FALSE),IF(C1166=2,VLOOKUP(B1166,balance!$AF:$AJ,3,FALSE),IF(C1166=3,VLOOKUP(B1166,balance!$AF:$AJ,4,FALSE),IF(C1166=4,VLOOKUP(B1166,balance!$AF:$AJ,5,FALSE),IF(C1166=5,VLOOKUP(B1166,balance!$AF:$AK,6,FALSE),0)))))*1000000000000</f>
        <v>11100000000000</v>
      </c>
      <c r="J1166">
        <f>VLOOKUP(B1166,balance!AU:BD,10,FALSE)</f>
        <v>13587890</v>
      </c>
    </row>
    <row r="1167" spans="1:10" x14ac:dyDescent="0.3">
      <c r="A1167">
        <v>1165</v>
      </c>
      <c r="B1167">
        <f t="shared" si="37"/>
        <v>234</v>
      </c>
      <c r="C1167">
        <f t="shared" si="36"/>
        <v>1</v>
      </c>
      <c r="D1167">
        <v>9026</v>
      </c>
      <c r="E1167" s="1">
        <f>IF(C1167=1,VLOOKUP(B1167,balance!$AU:$AZ,2,FALSE),IF(C1167=2,VLOOKUP(B1167,balance!$AU:$AZ,3,FALSE),IF(C1167=3,VLOOKUP(B1167,balance!$AU:$AZ,4,FALSE),IF(C1167=4,VLOOKUP(B1167,balance!$AU:$AZ,5,FALSE),IF(C1167=5,VLOOKUP(B1167-1,balance!$AU:$AZ,6,FALSE),0)))))</f>
        <v>6000</v>
      </c>
      <c r="F1167">
        <v>53</v>
      </c>
      <c r="G1167">
        <f>IF(C1167=1,VLOOKUP(FoxFire!B1167,balance!$U:$Z,2,FALSE),IF(C1167=2,VLOOKUP(B1167,balance!$U:$Z,3,FALSE),IF(C1167=3,VLOOKUP(B1167,balance!$U:$Z,4,FALSE),IF(C1167=4,VLOOKUP(B1167,balance!$U:$Z,5,FALSE),IF(C1167=5,VLOOKUP(B1167-1,balance!$U:$Z,6,FALSE),0)))))/100</f>
        <v>3.3300000000000001E-3</v>
      </c>
      <c r="H1167">
        <v>2</v>
      </c>
      <c r="I1167" s="1">
        <f>IF(C1167=1,VLOOKUP(FoxFire!B1167,balance!$AF:$AJ,2,FALSE),IF(C1167=2,VLOOKUP(B1167,balance!$AF:$AJ,3,FALSE),IF(C1167=3,VLOOKUP(B1167,balance!$AF:$AJ,4,FALSE),IF(C1167=4,VLOOKUP(B1167,balance!$AF:$AJ,5,FALSE),IF(C1167=5,VLOOKUP(B1167,balance!$AF:$AK,6,FALSE),0)))))*1000000000000</f>
        <v>2775000000000</v>
      </c>
      <c r="J1167">
        <f>VLOOKUP(B1167,balance!AU:BD,10,FALSE)</f>
        <v>13587890</v>
      </c>
    </row>
    <row r="1168" spans="1:10" x14ac:dyDescent="0.3">
      <c r="A1168">
        <v>1166</v>
      </c>
      <c r="B1168">
        <f t="shared" si="37"/>
        <v>234</v>
      </c>
      <c r="C1168">
        <f t="shared" si="36"/>
        <v>2</v>
      </c>
      <c r="D1168">
        <v>9026</v>
      </c>
      <c r="E1168" s="1">
        <f>IF(C1168=1,VLOOKUP(B1168,balance!$AU:$AZ,2,FALSE),IF(C1168=2,VLOOKUP(B1168,balance!$AU:$AZ,3,FALSE),IF(C1168=3,VLOOKUP(B1168,balance!$AU:$AZ,4,FALSE),IF(C1168=4,VLOOKUP(B1168,balance!$AU:$AZ,5,FALSE),IF(C1168=5,VLOOKUP(B1168-1,balance!$AU:$AZ,6,FALSE),0)))))</f>
        <v>6000</v>
      </c>
      <c r="F1168">
        <v>53</v>
      </c>
      <c r="G1168">
        <f>IF(C1168=1,VLOOKUP(FoxFire!B1168,balance!$U:$Z,2,FALSE),IF(C1168=2,VLOOKUP(B1168,balance!$U:$Z,3,FALSE),IF(C1168=3,VLOOKUP(B1168,balance!$U:$Z,4,FALSE),IF(C1168=4,VLOOKUP(B1168,balance!$U:$Z,5,FALSE),IF(C1168=5,VLOOKUP(B1168-1,balance!$U:$Z,6,FALSE),0)))))/100</f>
        <v>3.3300000000000001E-3</v>
      </c>
      <c r="H1168">
        <v>2</v>
      </c>
      <c r="I1168" s="1">
        <f>IF(C1168=1,VLOOKUP(FoxFire!B1168,balance!$AF:$AJ,2,FALSE),IF(C1168=2,VLOOKUP(B1168,balance!$AF:$AJ,3,FALSE),IF(C1168=3,VLOOKUP(B1168,balance!$AF:$AJ,4,FALSE),IF(C1168=4,VLOOKUP(B1168,balance!$AF:$AJ,5,FALSE),IF(C1168=5,VLOOKUP(B1168,balance!$AF:$AK,6,FALSE),0)))))*1000000000000</f>
        <v>2775000000000</v>
      </c>
      <c r="J1168">
        <f>VLOOKUP(B1168,balance!AU:BD,10,FALSE)</f>
        <v>13587890</v>
      </c>
    </row>
    <row r="1169" spans="1:10" x14ac:dyDescent="0.3">
      <c r="A1169">
        <v>1167</v>
      </c>
      <c r="B1169">
        <f t="shared" si="37"/>
        <v>234</v>
      </c>
      <c r="C1169">
        <f t="shared" si="36"/>
        <v>3</v>
      </c>
      <c r="D1169">
        <v>9026</v>
      </c>
      <c r="E1169" s="1">
        <f>IF(C1169=1,VLOOKUP(B1169,balance!$AU:$AZ,2,FALSE),IF(C1169=2,VLOOKUP(B1169,balance!$AU:$AZ,3,FALSE),IF(C1169=3,VLOOKUP(B1169,balance!$AU:$AZ,4,FALSE),IF(C1169=4,VLOOKUP(B1169,balance!$AU:$AZ,5,FALSE),IF(C1169=5,VLOOKUP(B1169-1,balance!$AU:$AZ,6,FALSE),0)))))</f>
        <v>6000</v>
      </c>
      <c r="F1169">
        <v>53</v>
      </c>
      <c r="G1169">
        <f>IF(C1169=1,VLOOKUP(FoxFire!B1169,balance!$U:$Z,2,FALSE),IF(C1169=2,VLOOKUP(B1169,balance!$U:$Z,3,FALSE),IF(C1169=3,VLOOKUP(B1169,balance!$U:$Z,4,FALSE),IF(C1169=4,VLOOKUP(B1169,balance!$U:$Z,5,FALSE),IF(C1169=5,VLOOKUP(B1169-1,balance!$U:$Z,6,FALSE),0)))))/100</f>
        <v>3.3300000000000001E-3</v>
      </c>
      <c r="H1169">
        <v>2</v>
      </c>
      <c r="I1169" s="1">
        <f>IF(C1169=1,VLOOKUP(FoxFire!B1169,balance!$AF:$AJ,2,FALSE),IF(C1169=2,VLOOKUP(B1169,balance!$AF:$AJ,3,FALSE),IF(C1169=3,VLOOKUP(B1169,balance!$AF:$AJ,4,FALSE),IF(C1169=4,VLOOKUP(B1169,balance!$AF:$AJ,5,FALSE),IF(C1169=5,VLOOKUP(B1169,balance!$AF:$AK,6,FALSE),0)))))*1000000000000</f>
        <v>2775000000000</v>
      </c>
      <c r="J1169">
        <f>VLOOKUP(B1169,balance!AU:BD,10,FALSE)</f>
        <v>13587890</v>
      </c>
    </row>
    <row r="1170" spans="1:10" x14ac:dyDescent="0.3">
      <c r="A1170">
        <v>1168</v>
      </c>
      <c r="B1170">
        <f t="shared" si="37"/>
        <v>234</v>
      </c>
      <c r="C1170">
        <f t="shared" si="36"/>
        <v>4</v>
      </c>
      <c r="D1170">
        <v>9026</v>
      </c>
      <c r="E1170" s="1">
        <f>IF(C1170=1,VLOOKUP(B1170,balance!$AU:$AZ,2,FALSE),IF(C1170=2,VLOOKUP(B1170,balance!$AU:$AZ,3,FALSE),IF(C1170=3,VLOOKUP(B1170,balance!$AU:$AZ,4,FALSE),IF(C1170=4,VLOOKUP(B1170,balance!$AU:$AZ,5,FALSE),IF(C1170=5,VLOOKUP(B1170-1,balance!$AU:$AZ,6,FALSE),0)))))</f>
        <v>6000</v>
      </c>
      <c r="F1170">
        <v>53</v>
      </c>
      <c r="G1170">
        <f>IF(C1170=1,VLOOKUP(FoxFire!B1170,balance!$U:$Z,2,FALSE),IF(C1170=2,VLOOKUP(B1170,balance!$U:$Z,3,FALSE),IF(C1170=3,VLOOKUP(B1170,balance!$U:$Z,4,FALSE),IF(C1170=4,VLOOKUP(B1170,balance!$U:$Z,5,FALSE),IF(C1170=5,VLOOKUP(B1170-1,balance!$U:$Z,6,FALSE),0)))))/100</f>
        <v>3.3300000000000001E-3</v>
      </c>
      <c r="H1170">
        <v>2</v>
      </c>
      <c r="I1170" s="1">
        <f>IF(C1170=1,VLOOKUP(FoxFire!B1170,balance!$AF:$AJ,2,FALSE),IF(C1170=2,VLOOKUP(B1170,balance!$AF:$AJ,3,FALSE),IF(C1170=3,VLOOKUP(B1170,balance!$AF:$AJ,4,FALSE),IF(C1170=4,VLOOKUP(B1170,balance!$AF:$AJ,5,FALSE),IF(C1170=5,VLOOKUP(B1170,balance!$AF:$AK,6,FALSE),0)))))*1000000000000</f>
        <v>2775000000000</v>
      </c>
      <c r="J1170">
        <f>VLOOKUP(B1170,balance!AU:BD,10,FALSE)</f>
        <v>13587890</v>
      </c>
    </row>
    <row r="1171" spans="1:10" x14ac:dyDescent="0.3">
      <c r="A1171">
        <v>1169</v>
      </c>
      <c r="B1171">
        <f t="shared" si="37"/>
        <v>235</v>
      </c>
      <c r="C1171">
        <f t="shared" si="36"/>
        <v>5</v>
      </c>
      <c r="D1171">
        <v>9026</v>
      </c>
      <c r="E1171" s="1">
        <f>IF(C1171=1,VLOOKUP(B1171,balance!$AU:$AZ,2,FALSE),IF(C1171=2,VLOOKUP(B1171,balance!$AU:$AZ,3,FALSE),IF(C1171=3,VLOOKUP(B1171,balance!$AU:$AZ,4,FALSE),IF(C1171=4,VLOOKUP(B1171,balance!$AU:$AZ,5,FALSE),IF(C1171=5,VLOOKUP(B1171-1,balance!$AU:$AZ,6,FALSE),0)))))</f>
        <v>120000</v>
      </c>
      <c r="F1171">
        <v>53</v>
      </c>
      <c r="G1171">
        <f>IF(C1171=1,VLOOKUP(FoxFire!B1171,balance!$U:$Z,2,FALSE),IF(C1171=2,VLOOKUP(B1171,balance!$U:$Z,3,FALSE),IF(C1171=3,VLOOKUP(B1171,balance!$U:$Z,4,FALSE),IF(C1171=4,VLOOKUP(B1171,balance!$U:$Z,5,FALSE),IF(C1171=5,VLOOKUP(B1171-1,balance!$U:$Z,6,FALSE),0)))))/100</f>
        <v>1041.2261000000001</v>
      </c>
      <c r="H1171">
        <v>2</v>
      </c>
      <c r="I1171" s="1">
        <f>IF(C1171=1,VLOOKUP(FoxFire!B1171,balance!$AF:$AJ,2,FALSE),IF(C1171=2,VLOOKUP(B1171,balance!$AF:$AJ,3,FALSE),IF(C1171=3,VLOOKUP(B1171,balance!$AF:$AJ,4,FALSE),IF(C1171=4,VLOOKUP(B1171,balance!$AF:$AJ,5,FALSE),IF(C1171=5,VLOOKUP(B1171,balance!$AF:$AK,6,FALSE),0)))))*1000000000000</f>
        <v>11160000000000</v>
      </c>
      <c r="J1171">
        <f>VLOOKUP(B1171,balance!AU:BD,10,FALSE)</f>
        <v>13759880</v>
      </c>
    </row>
    <row r="1172" spans="1:10" x14ac:dyDescent="0.3">
      <c r="A1172">
        <v>1170</v>
      </c>
      <c r="B1172">
        <f t="shared" si="37"/>
        <v>235</v>
      </c>
      <c r="C1172">
        <f t="shared" si="36"/>
        <v>1</v>
      </c>
      <c r="D1172">
        <v>9026</v>
      </c>
      <c r="E1172" s="1">
        <f>IF(C1172=1,VLOOKUP(B1172,balance!$AU:$AZ,2,FALSE),IF(C1172=2,VLOOKUP(B1172,balance!$AU:$AZ,3,FALSE),IF(C1172=3,VLOOKUP(B1172,balance!$AU:$AZ,4,FALSE),IF(C1172=4,VLOOKUP(B1172,balance!$AU:$AZ,5,FALSE),IF(C1172=5,VLOOKUP(B1172-1,balance!$AU:$AZ,6,FALSE),0)))))</f>
        <v>6000</v>
      </c>
      <c r="F1172">
        <v>53</v>
      </c>
      <c r="G1172">
        <f>IF(C1172=1,VLOOKUP(FoxFire!B1172,balance!$U:$Z,2,FALSE),IF(C1172=2,VLOOKUP(B1172,balance!$U:$Z,3,FALSE),IF(C1172=3,VLOOKUP(B1172,balance!$U:$Z,4,FALSE),IF(C1172=4,VLOOKUP(B1172,balance!$U:$Z,5,FALSE),IF(C1172=5,VLOOKUP(B1172-1,balance!$U:$Z,6,FALSE),0)))))/100</f>
        <v>3.3400000000000001E-3</v>
      </c>
      <c r="H1172">
        <v>2</v>
      </c>
      <c r="I1172" s="1">
        <f>IF(C1172=1,VLOOKUP(FoxFire!B1172,balance!$AF:$AJ,2,FALSE),IF(C1172=2,VLOOKUP(B1172,balance!$AF:$AJ,3,FALSE),IF(C1172=3,VLOOKUP(B1172,balance!$AF:$AJ,4,FALSE),IF(C1172=4,VLOOKUP(B1172,balance!$AF:$AJ,5,FALSE),IF(C1172=5,VLOOKUP(B1172,balance!$AF:$AK,6,FALSE),0)))))*1000000000000</f>
        <v>2790000000000</v>
      </c>
      <c r="J1172">
        <f>VLOOKUP(B1172,balance!AU:BD,10,FALSE)</f>
        <v>13759880</v>
      </c>
    </row>
    <row r="1173" spans="1:10" x14ac:dyDescent="0.3">
      <c r="A1173">
        <v>1171</v>
      </c>
      <c r="B1173">
        <f t="shared" si="37"/>
        <v>235</v>
      </c>
      <c r="C1173">
        <f t="shared" si="36"/>
        <v>2</v>
      </c>
      <c r="D1173">
        <v>9026</v>
      </c>
      <c r="E1173" s="1">
        <f>IF(C1173=1,VLOOKUP(B1173,balance!$AU:$AZ,2,FALSE),IF(C1173=2,VLOOKUP(B1173,balance!$AU:$AZ,3,FALSE),IF(C1173=3,VLOOKUP(B1173,balance!$AU:$AZ,4,FALSE),IF(C1173=4,VLOOKUP(B1173,balance!$AU:$AZ,5,FALSE),IF(C1173=5,VLOOKUP(B1173-1,balance!$AU:$AZ,6,FALSE),0)))))</f>
        <v>6000</v>
      </c>
      <c r="F1173">
        <v>53</v>
      </c>
      <c r="G1173">
        <f>IF(C1173=1,VLOOKUP(FoxFire!B1173,balance!$U:$Z,2,FALSE),IF(C1173=2,VLOOKUP(B1173,balance!$U:$Z,3,FALSE),IF(C1173=3,VLOOKUP(B1173,balance!$U:$Z,4,FALSE),IF(C1173=4,VLOOKUP(B1173,balance!$U:$Z,5,FALSE),IF(C1173=5,VLOOKUP(B1173-1,balance!$U:$Z,6,FALSE),0)))))/100</f>
        <v>3.3400000000000001E-3</v>
      </c>
      <c r="H1173">
        <v>2</v>
      </c>
      <c r="I1173" s="1">
        <f>IF(C1173=1,VLOOKUP(FoxFire!B1173,balance!$AF:$AJ,2,FALSE),IF(C1173=2,VLOOKUP(B1173,balance!$AF:$AJ,3,FALSE),IF(C1173=3,VLOOKUP(B1173,balance!$AF:$AJ,4,FALSE),IF(C1173=4,VLOOKUP(B1173,balance!$AF:$AJ,5,FALSE),IF(C1173=5,VLOOKUP(B1173,balance!$AF:$AK,6,FALSE),0)))))*1000000000000</f>
        <v>2790000000000</v>
      </c>
      <c r="J1173">
        <f>VLOOKUP(B1173,balance!AU:BD,10,FALSE)</f>
        <v>13759880</v>
      </c>
    </row>
    <row r="1174" spans="1:10" x14ac:dyDescent="0.3">
      <c r="A1174">
        <v>1172</v>
      </c>
      <c r="B1174">
        <f t="shared" si="37"/>
        <v>235</v>
      </c>
      <c r="C1174">
        <f t="shared" si="36"/>
        <v>3</v>
      </c>
      <c r="D1174">
        <v>9026</v>
      </c>
      <c r="E1174" s="1">
        <f>IF(C1174=1,VLOOKUP(B1174,balance!$AU:$AZ,2,FALSE),IF(C1174=2,VLOOKUP(B1174,balance!$AU:$AZ,3,FALSE),IF(C1174=3,VLOOKUP(B1174,balance!$AU:$AZ,4,FALSE),IF(C1174=4,VLOOKUP(B1174,balance!$AU:$AZ,5,FALSE),IF(C1174=5,VLOOKUP(B1174-1,balance!$AU:$AZ,6,FALSE),0)))))</f>
        <v>6000</v>
      </c>
      <c r="F1174">
        <v>53</v>
      </c>
      <c r="G1174">
        <f>IF(C1174=1,VLOOKUP(FoxFire!B1174,balance!$U:$Z,2,FALSE),IF(C1174=2,VLOOKUP(B1174,balance!$U:$Z,3,FALSE),IF(C1174=3,VLOOKUP(B1174,balance!$U:$Z,4,FALSE),IF(C1174=4,VLOOKUP(B1174,balance!$U:$Z,5,FALSE),IF(C1174=5,VLOOKUP(B1174-1,balance!$U:$Z,6,FALSE),0)))))/100</f>
        <v>3.3400000000000001E-3</v>
      </c>
      <c r="H1174">
        <v>2</v>
      </c>
      <c r="I1174" s="1">
        <f>IF(C1174=1,VLOOKUP(FoxFire!B1174,balance!$AF:$AJ,2,FALSE),IF(C1174=2,VLOOKUP(B1174,balance!$AF:$AJ,3,FALSE),IF(C1174=3,VLOOKUP(B1174,balance!$AF:$AJ,4,FALSE),IF(C1174=4,VLOOKUP(B1174,balance!$AF:$AJ,5,FALSE),IF(C1174=5,VLOOKUP(B1174,balance!$AF:$AK,6,FALSE),0)))))*1000000000000</f>
        <v>2790000000000</v>
      </c>
      <c r="J1174">
        <f>VLOOKUP(B1174,balance!AU:BD,10,FALSE)</f>
        <v>13759880</v>
      </c>
    </row>
    <row r="1175" spans="1:10" x14ac:dyDescent="0.3">
      <c r="A1175">
        <v>1173</v>
      </c>
      <c r="B1175">
        <f t="shared" si="37"/>
        <v>235</v>
      </c>
      <c r="C1175">
        <f t="shared" si="36"/>
        <v>4</v>
      </c>
      <c r="D1175">
        <v>9026</v>
      </c>
      <c r="E1175" s="1">
        <f>IF(C1175=1,VLOOKUP(B1175,balance!$AU:$AZ,2,FALSE),IF(C1175=2,VLOOKUP(B1175,balance!$AU:$AZ,3,FALSE),IF(C1175=3,VLOOKUP(B1175,balance!$AU:$AZ,4,FALSE),IF(C1175=4,VLOOKUP(B1175,balance!$AU:$AZ,5,FALSE),IF(C1175=5,VLOOKUP(B1175-1,balance!$AU:$AZ,6,FALSE),0)))))</f>
        <v>6000</v>
      </c>
      <c r="F1175">
        <v>53</v>
      </c>
      <c r="G1175">
        <f>IF(C1175=1,VLOOKUP(FoxFire!B1175,balance!$U:$Z,2,FALSE),IF(C1175=2,VLOOKUP(B1175,balance!$U:$Z,3,FALSE),IF(C1175=3,VLOOKUP(B1175,balance!$U:$Z,4,FALSE),IF(C1175=4,VLOOKUP(B1175,balance!$U:$Z,5,FALSE),IF(C1175=5,VLOOKUP(B1175-1,balance!$U:$Z,6,FALSE),0)))))/100</f>
        <v>3.3400000000000001E-3</v>
      </c>
      <c r="H1175">
        <v>2</v>
      </c>
      <c r="I1175" s="1">
        <f>IF(C1175=1,VLOOKUP(FoxFire!B1175,balance!$AF:$AJ,2,FALSE),IF(C1175=2,VLOOKUP(B1175,balance!$AF:$AJ,3,FALSE),IF(C1175=3,VLOOKUP(B1175,balance!$AF:$AJ,4,FALSE),IF(C1175=4,VLOOKUP(B1175,balance!$AF:$AJ,5,FALSE),IF(C1175=5,VLOOKUP(B1175,balance!$AF:$AK,6,FALSE),0)))))*1000000000000</f>
        <v>2790000000000</v>
      </c>
      <c r="J1175">
        <f>VLOOKUP(B1175,balance!AU:BD,10,FALSE)</f>
        <v>13759880</v>
      </c>
    </row>
    <row r="1176" spans="1:10" x14ac:dyDescent="0.3">
      <c r="A1176">
        <v>1174</v>
      </c>
      <c r="B1176">
        <f t="shared" si="37"/>
        <v>236</v>
      </c>
      <c r="C1176">
        <f t="shared" si="36"/>
        <v>5</v>
      </c>
      <c r="D1176">
        <v>9026</v>
      </c>
      <c r="E1176" s="1">
        <f>IF(C1176=1,VLOOKUP(B1176,balance!$AU:$AZ,2,FALSE),IF(C1176=2,VLOOKUP(B1176,balance!$AU:$AZ,3,FALSE),IF(C1176=3,VLOOKUP(B1176,balance!$AU:$AZ,4,FALSE),IF(C1176=4,VLOOKUP(B1176,balance!$AU:$AZ,5,FALSE),IF(C1176=5,VLOOKUP(B1176-1,balance!$AU:$AZ,6,FALSE),0)))))</f>
        <v>120000</v>
      </c>
      <c r="F1176">
        <v>53</v>
      </c>
      <c r="G1176">
        <f>IF(C1176=1,VLOOKUP(FoxFire!B1176,balance!$U:$Z,2,FALSE),IF(C1176=2,VLOOKUP(B1176,balance!$U:$Z,3,FALSE),IF(C1176=3,VLOOKUP(B1176,balance!$U:$Z,4,FALSE),IF(C1176=4,VLOOKUP(B1176,balance!$U:$Z,5,FALSE),IF(C1176=5,VLOOKUP(B1176-1,balance!$U:$Z,6,FALSE),0)))))/100</f>
        <v>1054.7963999999999</v>
      </c>
      <c r="H1176">
        <v>2</v>
      </c>
      <c r="I1176" s="1">
        <f>IF(C1176=1,VLOOKUP(FoxFire!B1176,balance!$AF:$AJ,2,FALSE),IF(C1176=2,VLOOKUP(B1176,balance!$AF:$AJ,3,FALSE),IF(C1176=3,VLOOKUP(B1176,balance!$AF:$AJ,4,FALSE),IF(C1176=4,VLOOKUP(B1176,balance!$AF:$AJ,5,FALSE),IF(C1176=5,VLOOKUP(B1176,balance!$AF:$AK,6,FALSE),0)))))*1000000000000</f>
        <v>11220000000000</v>
      </c>
      <c r="J1176">
        <f>VLOOKUP(B1176,balance!AU:BD,10,FALSE)</f>
        <v>13934390</v>
      </c>
    </row>
    <row r="1177" spans="1:10" x14ac:dyDescent="0.3">
      <c r="A1177">
        <v>1175</v>
      </c>
      <c r="B1177">
        <f t="shared" si="37"/>
        <v>236</v>
      </c>
      <c r="C1177">
        <f t="shared" si="36"/>
        <v>1</v>
      </c>
      <c r="D1177">
        <v>9026</v>
      </c>
      <c r="E1177" s="1">
        <f>IF(C1177=1,VLOOKUP(B1177,balance!$AU:$AZ,2,FALSE),IF(C1177=2,VLOOKUP(B1177,balance!$AU:$AZ,3,FALSE),IF(C1177=3,VLOOKUP(B1177,balance!$AU:$AZ,4,FALSE),IF(C1177=4,VLOOKUP(B1177,balance!$AU:$AZ,5,FALSE),IF(C1177=5,VLOOKUP(B1177-1,balance!$AU:$AZ,6,FALSE),0)))))</f>
        <v>6000</v>
      </c>
      <c r="F1177">
        <v>53</v>
      </c>
      <c r="G1177">
        <f>IF(C1177=1,VLOOKUP(FoxFire!B1177,balance!$U:$Z,2,FALSE),IF(C1177=2,VLOOKUP(B1177,balance!$U:$Z,3,FALSE),IF(C1177=3,VLOOKUP(B1177,balance!$U:$Z,4,FALSE),IF(C1177=4,VLOOKUP(B1177,balance!$U:$Z,5,FALSE),IF(C1177=5,VLOOKUP(B1177-1,balance!$U:$Z,6,FALSE),0)))))/100</f>
        <v>3.3500000000000001E-3</v>
      </c>
      <c r="H1177">
        <v>2</v>
      </c>
      <c r="I1177" s="1">
        <f>IF(C1177=1,VLOOKUP(FoxFire!B1177,balance!$AF:$AJ,2,FALSE),IF(C1177=2,VLOOKUP(B1177,balance!$AF:$AJ,3,FALSE),IF(C1177=3,VLOOKUP(B1177,balance!$AF:$AJ,4,FALSE),IF(C1177=4,VLOOKUP(B1177,balance!$AF:$AJ,5,FALSE),IF(C1177=5,VLOOKUP(B1177,balance!$AF:$AK,6,FALSE),0)))))*1000000000000</f>
        <v>2805000000000</v>
      </c>
      <c r="J1177">
        <f>VLOOKUP(B1177,balance!AU:BD,10,FALSE)</f>
        <v>13934390</v>
      </c>
    </row>
    <row r="1178" spans="1:10" x14ac:dyDescent="0.3">
      <c r="A1178">
        <v>1176</v>
      </c>
      <c r="B1178">
        <f t="shared" si="37"/>
        <v>236</v>
      </c>
      <c r="C1178">
        <f t="shared" si="36"/>
        <v>2</v>
      </c>
      <c r="D1178">
        <v>9026</v>
      </c>
      <c r="E1178" s="1">
        <f>IF(C1178=1,VLOOKUP(B1178,balance!$AU:$AZ,2,FALSE),IF(C1178=2,VLOOKUP(B1178,balance!$AU:$AZ,3,FALSE),IF(C1178=3,VLOOKUP(B1178,balance!$AU:$AZ,4,FALSE),IF(C1178=4,VLOOKUP(B1178,balance!$AU:$AZ,5,FALSE),IF(C1178=5,VLOOKUP(B1178-1,balance!$AU:$AZ,6,FALSE),0)))))</f>
        <v>6000</v>
      </c>
      <c r="F1178">
        <v>53</v>
      </c>
      <c r="G1178">
        <f>IF(C1178=1,VLOOKUP(FoxFire!B1178,balance!$U:$Z,2,FALSE),IF(C1178=2,VLOOKUP(B1178,balance!$U:$Z,3,FALSE),IF(C1178=3,VLOOKUP(B1178,balance!$U:$Z,4,FALSE),IF(C1178=4,VLOOKUP(B1178,balance!$U:$Z,5,FALSE),IF(C1178=5,VLOOKUP(B1178-1,balance!$U:$Z,6,FALSE),0)))))/100</f>
        <v>3.3500000000000001E-3</v>
      </c>
      <c r="H1178">
        <v>2</v>
      </c>
      <c r="I1178" s="1">
        <f>IF(C1178=1,VLOOKUP(FoxFire!B1178,balance!$AF:$AJ,2,FALSE),IF(C1178=2,VLOOKUP(B1178,balance!$AF:$AJ,3,FALSE),IF(C1178=3,VLOOKUP(B1178,balance!$AF:$AJ,4,FALSE),IF(C1178=4,VLOOKUP(B1178,balance!$AF:$AJ,5,FALSE),IF(C1178=5,VLOOKUP(B1178,balance!$AF:$AK,6,FALSE),0)))))*1000000000000</f>
        <v>2805000000000</v>
      </c>
      <c r="J1178">
        <f>VLOOKUP(B1178,balance!AU:BD,10,FALSE)</f>
        <v>13934390</v>
      </c>
    </row>
    <row r="1179" spans="1:10" x14ac:dyDescent="0.3">
      <c r="A1179">
        <v>1177</v>
      </c>
      <c r="B1179">
        <f t="shared" si="37"/>
        <v>236</v>
      </c>
      <c r="C1179">
        <f t="shared" si="36"/>
        <v>3</v>
      </c>
      <c r="D1179">
        <v>9026</v>
      </c>
      <c r="E1179" s="1">
        <f>IF(C1179=1,VLOOKUP(B1179,balance!$AU:$AZ,2,FALSE),IF(C1179=2,VLOOKUP(B1179,balance!$AU:$AZ,3,FALSE),IF(C1179=3,VLOOKUP(B1179,balance!$AU:$AZ,4,FALSE),IF(C1179=4,VLOOKUP(B1179,balance!$AU:$AZ,5,FALSE),IF(C1179=5,VLOOKUP(B1179-1,balance!$AU:$AZ,6,FALSE),0)))))</f>
        <v>6000</v>
      </c>
      <c r="F1179">
        <v>53</v>
      </c>
      <c r="G1179">
        <f>IF(C1179=1,VLOOKUP(FoxFire!B1179,balance!$U:$Z,2,FALSE),IF(C1179=2,VLOOKUP(B1179,balance!$U:$Z,3,FALSE),IF(C1179=3,VLOOKUP(B1179,balance!$U:$Z,4,FALSE),IF(C1179=4,VLOOKUP(B1179,balance!$U:$Z,5,FALSE),IF(C1179=5,VLOOKUP(B1179-1,balance!$U:$Z,6,FALSE),0)))))/100</f>
        <v>3.3500000000000001E-3</v>
      </c>
      <c r="H1179">
        <v>2</v>
      </c>
      <c r="I1179" s="1">
        <f>IF(C1179=1,VLOOKUP(FoxFire!B1179,balance!$AF:$AJ,2,FALSE),IF(C1179=2,VLOOKUP(B1179,balance!$AF:$AJ,3,FALSE),IF(C1179=3,VLOOKUP(B1179,balance!$AF:$AJ,4,FALSE),IF(C1179=4,VLOOKUP(B1179,balance!$AF:$AJ,5,FALSE),IF(C1179=5,VLOOKUP(B1179,balance!$AF:$AK,6,FALSE),0)))))*1000000000000</f>
        <v>2805000000000</v>
      </c>
      <c r="J1179">
        <f>VLOOKUP(B1179,balance!AU:BD,10,FALSE)</f>
        <v>13934390</v>
      </c>
    </row>
    <row r="1180" spans="1:10" x14ac:dyDescent="0.3">
      <c r="A1180">
        <v>1178</v>
      </c>
      <c r="B1180">
        <f t="shared" si="37"/>
        <v>236</v>
      </c>
      <c r="C1180">
        <f t="shared" si="36"/>
        <v>4</v>
      </c>
      <c r="D1180">
        <v>9026</v>
      </c>
      <c r="E1180" s="1">
        <f>IF(C1180=1,VLOOKUP(B1180,balance!$AU:$AZ,2,FALSE),IF(C1180=2,VLOOKUP(B1180,balance!$AU:$AZ,3,FALSE),IF(C1180=3,VLOOKUP(B1180,balance!$AU:$AZ,4,FALSE),IF(C1180=4,VLOOKUP(B1180,balance!$AU:$AZ,5,FALSE),IF(C1180=5,VLOOKUP(B1180-1,balance!$AU:$AZ,6,FALSE),0)))))</f>
        <v>6000</v>
      </c>
      <c r="F1180">
        <v>53</v>
      </c>
      <c r="G1180">
        <f>IF(C1180=1,VLOOKUP(FoxFire!B1180,balance!$U:$Z,2,FALSE),IF(C1180=2,VLOOKUP(B1180,balance!$U:$Z,3,FALSE),IF(C1180=3,VLOOKUP(B1180,balance!$U:$Z,4,FALSE),IF(C1180=4,VLOOKUP(B1180,balance!$U:$Z,5,FALSE),IF(C1180=5,VLOOKUP(B1180-1,balance!$U:$Z,6,FALSE),0)))))/100</f>
        <v>3.3500000000000001E-3</v>
      </c>
      <c r="H1180">
        <v>2</v>
      </c>
      <c r="I1180" s="1">
        <f>IF(C1180=1,VLOOKUP(FoxFire!B1180,balance!$AF:$AJ,2,FALSE),IF(C1180=2,VLOOKUP(B1180,balance!$AF:$AJ,3,FALSE),IF(C1180=3,VLOOKUP(B1180,balance!$AF:$AJ,4,FALSE),IF(C1180=4,VLOOKUP(B1180,balance!$AF:$AJ,5,FALSE),IF(C1180=5,VLOOKUP(B1180,balance!$AF:$AK,6,FALSE),0)))))*1000000000000</f>
        <v>2805000000000</v>
      </c>
      <c r="J1180">
        <f>VLOOKUP(B1180,balance!AU:BD,10,FALSE)</f>
        <v>13934390</v>
      </c>
    </row>
    <row r="1181" spans="1:10" x14ac:dyDescent="0.3">
      <c r="A1181">
        <v>1179</v>
      </c>
      <c r="B1181">
        <f t="shared" si="37"/>
        <v>237</v>
      </c>
      <c r="C1181">
        <f t="shared" si="36"/>
        <v>5</v>
      </c>
      <c r="D1181">
        <v>9026</v>
      </c>
      <c r="E1181" s="1">
        <f>IF(C1181=1,VLOOKUP(B1181,balance!$AU:$AZ,2,FALSE),IF(C1181=2,VLOOKUP(B1181,balance!$AU:$AZ,3,FALSE),IF(C1181=3,VLOOKUP(B1181,balance!$AU:$AZ,4,FALSE),IF(C1181=4,VLOOKUP(B1181,balance!$AU:$AZ,5,FALSE),IF(C1181=5,VLOOKUP(B1181-1,balance!$AU:$AZ,6,FALSE),0)))))</f>
        <v>120000</v>
      </c>
      <c r="F1181">
        <v>53</v>
      </c>
      <c r="G1181">
        <f>IF(C1181=1,VLOOKUP(FoxFire!B1181,balance!$U:$Z,2,FALSE),IF(C1181=2,VLOOKUP(B1181,balance!$U:$Z,3,FALSE),IF(C1181=3,VLOOKUP(B1181,balance!$U:$Z,4,FALSE),IF(C1181=4,VLOOKUP(B1181,balance!$U:$Z,5,FALSE),IF(C1181=5,VLOOKUP(B1181-1,balance!$U:$Z,6,FALSE),0)))))/100</f>
        <v>1068.5340999999999</v>
      </c>
      <c r="H1181">
        <v>2</v>
      </c>
      <c r="I1181" s="1">
        <f>IF(C1181=1,VLOOKUP(FoxFire!B1181,balance!$AF:$AJ,2,FALSE),IF(C1181=2,VLOOKUP(B1181,balance!$AF:$AJ,3,FALSE),IF(C1181=3,VLOOKUP(B1181,balance!$AF:$AJ,4,FALSE),IF(C1181=4,VLOOKUP(B1181,balance!$AF:$AJ,5,FALSE),IF(C1181=5,VLOOKUP(B1181,balance!$AF:$AK,6,FALSE),0)))))*1000000000000</f>
        <v>11280000000000</v>
      </c>
      <c r="J1181">
        <f>VLOOKUP(B1181,balance!AU:BD,10,FALSE)</f>
        <v>14111430</v>
      </c>
    </row>
    <row r="1182" spans="1:10" x14ac:dyDescent="0.3">
      <c r="A1182">
        <v>1180</v>
      </c>
      <c r="B1182">
        <f t="shared" si="37"/>
        <v>237</v>
      </c>
      <c r="C1182">
        <f t="shared" si="36"/>
        <v>1</v>
      </c>
      <c r="D1182">
        <v>9026</v>
      </c>
      <c r="E1182" s="1">
        <f>IF(C1182=1,VLOOKUP(B1182,balance!$AU:$AZ,2,FALSE),IF(C1182=2,VLOOKUP(B1182,balance!$AU:$AZ,3,FALSE),IF(C1182=3,VLOOKUP(B1182,balance!$AU:$AZ,4,FALSE),IF(C1182=4,VLOOKUP(B1182,balance!$AU:$AZ,5,FALSE),IF(C1182=5,VLOOKUP(B1182-1,balance!$AU:$AZ,6,FALSE),0)))))</f>
        <v>6000</v>
      </c>
      <c r="F1182">
        <v>53</v>
      </c>
      <c r="G1182">
        <f>IF(C1182=1,VLOOKUP(FoxFire!B1182,balance!$U:$Z,2,FALSE),IF(C1182=2,VLOOKUP(B1182,balance!$U:$Z,3,FALSE),IF(C1182=3,VLOOKUP(B1182,balance!$U:$Z,4,FALSE),IF(C1182=4,VLOOKUP(B1182,balance!$U:$Z,5,FALSE),IF(C1182=5,VLOOKUP(B1182-1,balance!$U:$Z,6,FALSE),0)))))/100</f>
        <v>3.3600000000000001E-3</v>
      </c>
      <c r="H1182">
        <v>2</v>
      </c>
      <c r="I1182" s="1">
        <f>IF(C1182=1,VLOOKUP(FoxFire!B1182,balance!$AF:$AJ,2,FALSE),IF(C1182=2,VLOOKUP(B1182,balance!$AF:$AJ,3,FALSE),IF(C1182=3,VLOOKUP(B1182,balance!$AF:$AJ,4,FALSE),IF(C1182=4,VLOOKUP(B1182,balance!$AF:$AJ,5,FALSE),IF(C1182=5,VLOOKUP(B1182,balance!$AF:$AK,6,FALSE),0)))))*1000000000000</f>
        <v>2820000000000</v>
      </c>
      <c r="J1182">
        <f>VLOOKUP(B1182,balance!AU:BD,10,FALSE)</f>
        <v>14111430</v>
      </c>
    </row>
    <row r="1183" spans="1:10" x14ac:dyDescent="0.3">
      <c r="A1183">
        <v>1181</v>
      </c>
      <c r="B1183">
        <f t="shared" si="37"/>
        <v>237</v>
      </c>
      <c r="C1183">
        <f t="shared" si="36"/>
        <v>2</v>
      </c>
      <c r="D1183">
        <v>9026</v>
      </c>
      <c r="E1183" s="1">
        <f>IF(C1183=1,VLOOKUP(B1183,balance!$AU:$AZ,2,FALSE),IF(C1183=2,VLOOKUP(B1183,balance!$AU:$AZ,3,FALSE),IF(C1183=3,VLOOKUP(B1183,balance!$AU:$AZ,4,FALSE),IF(C1183=4,VLOOKUP(B1183,balance!$AU:$AZ,5,FALSE),IF(C1183=5,VLOOKUP(B1183-1,balance!$AU:$AZ,6,FALSE),0)))))</f>
        <v>6000</v>
      </c>
      <c r="F1183">
        <v>53</v>
      </c>
      <c r="G1183">
        <f>IF(C1183=1,VLOOKUP(FoxFire!B1183,balance!$U:$Z,2,FALSE),IF(C1183=2,VLOOKUP(B1183,balance!$U:$Z,3,FALSE),IF(C1183=3,VLOOKUP(B1183,balance!$U:$Z,4,FALSE),IF(C1183=4,VLOOKUP(B1183,balance!$U:$Z,5,FALSE),IF(C1183=5,VLOOKUP(B1183-1,balance!$U:$Z,6,FALSE),0)))))/100</f>
        <v>3.3600000000000001E-3</v>
      </c>
      <c r="H1183">
        <v>2</v>
      </c>
      <c r="I1183" s="1">
        <f>IF(C1183=1,VLOOKUP(FoxFire!B1183,balance!$AF:$AJ,2,FALSE),IF(C1183=2,VLOOKUP(B1183,balance!$AF:$AJ,3,FALSE),IF(C1183=3,VLOOKUP(B1183,balance!$AF:$AJ,4,FALSE),IF(C1183=4,VLOOKUP(B1183,balance!$AF:$AJ,5,FALSE),IF(C1183=5,VLOOKUP(B1183,balance!$AF:$AK,6,FALSE),0)))))*1000000000000</f>
        <v>2820000000000</v>
      </c>
      <c r="J1183">
        <f>VLOOKUP(B1183,balance!AU:BD,10,FALSE)</f>
        <v>14111430</v>
      </c>
    </row>
    <row r="1184" spans="1:10" x14ac:dyDescent="0.3">
      <c r="A1184">
        <v>1182</v>
      </c>
      <c r="B1184">
        <f t="shared" si="37"/>
        <v>237</v>
      </c>
      <c r="C1184">
        <f t="shared" si="36"/>
        <v>3</v>
      </c>
      <c r="D1184">
        <v>9026</v>
      </c>
      <c r="E1184" s="1">
        <f>IF(C1184=1,VLOOKUP(B1184,balance!$AU:$AZ,2,FALSE),IF(C1184=2,VLOOKUP(B1184,balance!$AU:$AZ,3,FALSE),IF(C1184=3,VLOOKUP(B1184,balance!$AU:$AZ,4,FALSE),IF(C1184=4,VLOOKUP(B1184,balance!$AU:$AZ,5,FALSE),IF(C1184=5,VLOOKUP(B1184-1,balance!$AU:$AZ,6,FALSE),0)))))</f>
        <v>6000</v>
      </c>
      <c r="F1184">
        <v>53</v>
      </c>
      <c r="G1184">
        <f>IF(C1184=1,VLOOKUP(FoxFire!B1184,balance!$U:$Z,2,FALSE),IF(C1184=2,VLOOKUP(B1184,balance!$U:$Z,3,FALSE),IF(C1184=3,VLOOKUP(B1184,balance!$U:$Z,4,FALSE),IF(C1184=4,VLOOKUP(B1184,balance!$U:$Z,5,FALSE),IF(C1184=5,VLOOKUP(B1184-1,balance!$U:$Z,6,FALSE),0)))))/100</f>
        <v>3.3600000000000001E-3</v>
      </c>
      <c r="H1184">
        <v>2</v>
      </c>
      <c r="I1184" s="1">
        <f>IF(C1184=1,VLOOKUP(FoxFire!B1184,balance!$AF:$AJ,2,FALSE),IF(C1184=2,VLOOKUP(B1184,balance!$AF:$AJ,3,FALSE),IF(C1184=3,VLOOKUP(B1184,balance!$AF:$AJ,4,FALSE),IF(C1184=4,VLOOKUP(B1184,balance!$AF:$AJ,5,FALSE),IF(C1184=5,VLOOKUP(B1184,balance!$AF:$AK,6,FALSE),0)))))*1000000000000</f>
        <v>2820000000000</v>
      </c>
      <c r="J1184">
        <f>VLOOKUP(B1184,balance!AU:BD,10,FALSE)</f>
        <v>14111430</v>
      </c>
    </row>
    <row r="1185" spans="1:10" x14ac:dyDescent="0.3">
      <c r="A1185">
        <v>1183</v>
      </c>
      <c r="B1185">
        <f t="shared" si="37"/>
        <v>237</v>
      </c>
      <c r="C1185">
        <f t="shared" si="36"/>
        <v>4</v>
      </c>
      <c r="D1185">
        <v>9026</v>
      </c>
      <c r="E1185" s="1">
        <f>IF(C1185=1,VLOOKUP(B1185,balance!$AU:$AZ,2,FALSE),IF(C1185=2,VLOOKUP(B1185,balance!$AU:$AZ,3,FALSE),IF(C1185=3,VLOOKUP(B1185,balance!$AU:$AZ,4,FALSE),IF(C1185=4,VLOOKUP(B1185,balance!$AU:$AZ,5,FALSE),IF(C1185=5,VLOOKUP(B1185-1,balance!$AU:$AZ,6,FALSE),0)))))</f>
        <v>6000</v>
      </c>
      <c r="F1185">
        <v>53</v>
      </c>
      <c r="G1185">
        <f>IF(C1185=1,VLOOKUP(FoxFire!B1185,balance!$U:$Z,2,FALSE),IF(C1185=2,VLOOKUP(B1185,balance!$U:$Z,3,FALSE),IF(C1185=3,VLOOKUP(B1185,balance!$U:$Z,4,FALSE),IF(C1185=4,VLOOKUP(B1185,balance!$U:$Z,5,FALSE),IF(C1185=5,VLOOKUP(B1185-1,balance!$U:$Z,6,FALSE),0)))))/100</f>
        <v>3.3600000000000001E-3</v>
      </c>
      <c r="H1185">
        <v>2</v>
      </c>
      <c r="I1185" s="1">
        <f>IF(C1185=1,VLOOKUP(FoxFire!B1185,balance!$AF:$AJ,2,FALSE),IF(C1185=2,VLOOKUP(B1185,balance!$AF:$AJ,3,FALSE),IF(C1185=3,VLOOKUP(B1185,balance!$AF:$AJ,4,FALSE),IF(C1185=4,VLOOKUP(B1185,balance!$AF:$AJ,5,FALSE),IF(C1185=5,VLOOKUP(B1185,balance!$AF:$AK,6,FALSE),0)))))*1000000000000</f>
        <v>2820000000000</v>
      </c>
      <c r="J1185">
        <f>VLOOKUP(B1185,balance!AU:BD,10,FALSE)</f>
        <v>14111430</v>
      </c>
    </row>
    <row r="1186" spans="1:10" x14ac:dyDescent="0.3">
      <c r="A1186">
        <v>1184</v>
      </c>
      <c r="B1186">
        <f t="shared" si="37"/>
        <v>238</v>
      </c>
      <c r="C1186">
        <f t="shared" si="36"/>
        <v>5</v>
      </c>
      <c r="D1186">
        <v>9026</v>
      </c>
      <c r="E1186" s="1">
        <f>IF(C1186=1,VLOOKUP(B1186,balance!$AU:$AZ,2,FALSE),IF(C1186=2,VLOOKUP(B1186,balance!$AU:$AZ,3,FALSE),IF(C1186=3,VLOOKUP(B1186,balance!$AU:$AZ,4,FALSE),IF(C1186=4,VLOOKUP(B1186,balance!$AU:$AZ,5,FALSE),IF(C1186=5,VLOOKUP(B1186-1,balance!$AU:$AZ,6,FALSE),0)))))</f>
        <v>120000</v>
      </c>
      <c r="F1186">
        <v>53</v>
      </c>
      <c r="G1186">
        <f>IF(C1186=1,VLOOKUP(FoxFire!B1186,balance!$U:$Z,2,FALSE),IF(C1186=2,VLOOKUP(B1186,balance!$U:$Z,3,FALSE),IF(C1186=3,VLOOKUP(B1186,balance!$U:$Z,4,FALSE),IF(C1186=4,VLOOKUP(B1186,balance!$U:$Z,5,FALSE),IF(C1186=5,VLOOKUP(B1186-1,balance!$U:$Z,6,FALSE),0)))))/100</f>
        <v>1082.4409000000001</v>
      </c>
      <c r="H1186">
        <v>2</v>
      </c>
      <c r="I1186" s="1">
        <f>IF(C1186=1,VLOOKUP(FoxFire!B1186,balance!$AF:$AJ,2,FALSE),IF(C1186=2,VLOOKUP(B1186,balance!$AF:$AJ,3,FALSE),IF(C1186=3,VLOOKUP(B1186,balance!$AF:$AJ,4,FALSE),IF(C1186=4,VLOOKUP(B1186,balance!$AF:$AJ,5,FALSE),IF(C1186=5,VLOOKUP(B1186,balance!$AF:$AK,6,FALSE),0)))))*1000000000000</f>
        <v>11340000000000</v>
      </c>
      <c r="J1186">
        <f>VLOOKUP(B1186,balance!AU:BD,10,FALSE)</f>
        <v>14291010</v>
      </c>
    </row>
    <row r="1187" spans="1:10" x14ac:dyDescent="0.3">
      <c r="A1187">
        <v>1185</v>
      </c>
      <c r="B1187">
        <f t="shared" si="37"/>
        <v>238</v>
      </c>
      <c r="C1187">
        <f t="shared" si="36"/>
        <v>1</v>
      </c>
      <c r="D1187">
        <v>9026</v>
      </c>
      <c r="E1187" s="1">
        <f>IF(C1187=1,VLOOKUP(B1187,balance!$AU:$AZ,2,FALSE),IF(C1187=2,VLOOKUP(B1187,balance!$AU:$AZ,3,FALSE),IF(C1187=3,VLOOKUP(B1187,balance!$AU:$AZ,4,FALSE),IF(C1187=4,VLOOKUP(B1187,balance!$AU:$AZ,5,FALSE),IF(C1187=5,VLOOKUP(B1187-1,balance!$AU:$AZ,6,FALSE),0)))))</f>
        <v>6000</v>
      </c>
      <c r="F1187">
        <v>53</v>
      </c>
      <c r="G1187">
        <f>IF(C1187=1,VLOOKUP(FoxFire!B1187,balance!$U:$Z,2,FALSE),IF(C1187=2,VLOOKUP(B1187,balance!$U:$Z,3,FALSE),IF(C1187=3,VLOOKUP(B1187,balance!$U:$Z,4,FALSE),IF(C1187=4,VLOOKUP(B1187,balance!$U:$Z,5,FALSE),IF(C1187=5,VLOOKUP(B1187-1,balance!$U:$Z,6,FALSE),0)))))/100</f>
        <v>3.3700000000000002E-3</v>
      </c>
      <c r="H1187">
        <v>2</v>
      </c>
      <c r="I1187" s="1">
        <f>IF(C1187=1,VLOOKUP(FoxFire!B1187,balance!$AF:$AJ,2,FALSE),IF(C1187=2,VLOOKUP(B1187,balance!$AF:$AJ,3,FALSE),IF(C1187=3,VLOOKUP(B1187,balance!$AF:$AJ,4,FALSE),IF(C1187=4,VLOOKUP(B1187,balance!$AF:$AJ,5,FALSE),IF(C1187=5,VLOOKUP(B1187,balance!$AF:$AK,6,FALSE),0)))))*1000000000000</f>
        <v>2835000000000</v>
      </c>
      <c r="J1187">
        <f>VLOOKUP(B1187,balance!AU:BD,10,FALSE)</f>
        <v>14291010</v>
      </c>
    </row>
    <row r="1188" spans="1:10" x14ac:dyDescent="0.3">
      <c r="A1188">
        <v>1186</v>
      </c>
      <c r="B1188">
        <f t="shared" si="37"/>
        <v>238</v>
      </c>
      <c r="C1188">
        <f t="shared" si="36"/>
        <v>2</v>
      </c>
      <c r="D1188">
        <v>9026</v>
      </c>
      <c r="E1188" s="1">
        <f>IF(C1188=1,VLOOKUP(B1188,balance!$AU:$AZ,2,FALSE),IF(C1188=2,VLOOKUP(B1188,balance!$AU:$AZ,3,FALSE),IF(C1188=3,VLOOKUP(B1188,balance!$AU:$AZ,4,FALSE),IF(C1188=4,VLOOKUP(B1188,balance!$AU:$AZ,5,FALSE),IF(C1188=5,VLOOKUP(B1188-1,balance!$AU:$AZ,6,FALSE),0)))))</f>
        <v>6000</v>
      </c>
      <c r="F1188">
        <v>53</v>
      </c>
      <c r="G1188">
        <f>IF(C1188=1,VLOOKUP(FoxFire!B1188,balance!$U:$Z,2,FALSE),IF(C1188=2,VLOOKUP(B1188,balance!$U:$Z,3,FALSE),IF(C1188=3,VLOOKUP(B1188,balance!$U:$Z,4,FALSE),IF(C1188=4,VLOOKUP(B1188,balance!$U:$Z,5,FALSE),IF(C1188=5,VLOOKUP(B1188-1,balance!$U:$Z,6,FALSE),0)))))/100</f>
        <v>3.3700000000000002E-3</v>
      </c>
      <c r="H1188">
        <v>2</v>
      </c>
      <c r="I1188" s="1">
        <f>IF(C1188=1,VLOOKUP(FoxFire!B1188,balance!$AF:$AJ,2,FALSE),IF(C1188=2,VLOOKUP(B1188,balance!$AF:$AJ,3,FALSE),IF(C1188=3,VLOOKUP(B1188,balance!$AF:$AJ,4,FALSE),IF(C1188=4,VLOOKUP(B1188,balance!$AF:$AJ,5,FALSE),IF(C1188=5,VLOOKUP(B1188,balance!$AF:$AK,6,FALSE),0)))))*1000000000000</f>
        <v>2835000000000</v>
      </c>
      <c r="J1188">
        <f>VLOOKUP(B1188,balance!AU:BD,10,FALSE)</f>
        <v>14291010</v>
      </c>
    </row>
    <row r="1189" spans="1:10" x14ac:dyDescent="0.3">
      <c r="A1189">
        <v>1187</v>
      </c>
      <c r="B1189">
        <f t="shared" si="37"/>
        <v>238</v>
      </c>
      <c r="C1189">
        <f t="shared" si="36"/>
        <v>3</v>
      </c>
      <c r="D1189">
        <v>9026</v>
      </c>
      <c r="E1189" s="1">
        <f>IF(C1189=1,VLOOKUP(B1189,balance!$AU:$AZ,2,FALSE),IF(C1189=2,VLOOKUP(B1189,balance!$AU:$AZ,3,FALSE),IF(C1189=3,VLOOKUP(B1189,balance!$AU:$AZ,4,FALSE),IF(C1189=4,VLOOKUP(B1189,balance!$AU:$AZ,5,FALSE),IF(C1189=5,VLOOKUP(B1189-1,balance!$AU:$AZ,6,FALSE),0)))))</f>
        <v>6000</v>
      </c>
      <c r="F1189">
        <v>53</v>
      </c>
      <c r="G1189">
        <f>IF(C1189=1,VLOOKUP(FoxFire!B1189,balance!$U:$Z,2,FALSE),IF(C1189=2,VLOOKUP(B1189,balance!$U:$Z,3,FALSE),IF(C1189=3,VLOOKUP(B1189,balance!$U:$Z,4,FALSE),IF(C1189=4,VLOOKUP(B1189,balance!$U:$Z,5,FALSE),IF(C1189=5,VLOOKUP(B1189-1,balance!$U:$Z,6,FALSE),0)))))/100</f>
        <v>3.3700000000000002E-3</v>
      </c>
      <c r="H1189">
        <v>2</v>
      </c>
      <c r="I1189" s="1">
        <f>IF(C1189=1,VLOOKUP(FoxFire!B1189,balance!$AF:$AJ,2,FALSE),IF(C1189=2,VLOOKUP(B1189,balance!$AF:$AJ,3,FALSE),IF(C1189=3,VLOOKUP(B1189,balance!$AF:$AJ,4,FALSE),IF(C1189=4,VLOOKUP(B1189,balance!$AF:$AJ,5,FALSE),IF(C1189=5,VLOOKUP(B1189,balance!$AF:$AK,6,FALSE),0)))))*1000000000000</f>
        <v>2835000000000</v>
      </c>
      <c r="J1189">
        <f>VLOOKUP(B1189,balance!AU:BD,10,FALSE)</f>
        <v>14291010</v>
      </c>
    </row>
    <row r="1190" spans="1:10" x14ac:dyDescent="0.3">
      <c r="A1190">
        <v>1188</v>
      </c>
      <c r="B1190">
        <f t="shared" si="37"/>
        <v>238</v>
      </c>
      <c r="C1190">
        <f t="shared" si="36"/>
        <v>4</v>
      </c>
      <c r="D1190">
        <v>9026</v>
      </c>
      <c r="E1190" s="1">
        <f>IF(C1190=1,VLOOKUP(B1190,balance!$AU:$AZ,2,FALSE),IF(C1190=2,VLOOKUP(B1190,balance!$AU:$AZ,3,FALSE),IF(C1190=3,VLOOKUP(B1190,balance!$AU:$AZ,4,FALSE),IF(C1190=4,VLOOKUP(B1190,balance!$AU:$AZ,5,FALSE),IF(C1190=5,VLOOKUP(B1190-1,balance!$AU:$AZ,6,FALSE),0)))))</f>
        <v>6000</v>
      </c>
      <c r="F1190">
        <v>53</v>
      </c>
      <c r="G1190">
        <f>IF(C1190=1,VLOOKUP(FoxFire!B1190,balance!$U:$Z,2,FALSE),IF(C1190=2,VLOOKUP(B1190,balance!$U:$Z,3,FALSE),IF(C1190=3,VLOOKUP(B1190,balance!$U:$Z,4,FALSE),IF(C1190=4,VLOOKUP(B1190,balance!$U:$Z,5,FALSE),IF(C1190=5,VLOOKUP(B1190-1,balance!$U:$Z,6,FALSE),0)))))/100</f>
        <v>3.3700000000000002E-3</v>
      </c>
      <c r="H1190">
        <v>2</v>
      </c>
      <c r="I1190" s="1">
        <f>IF(C1190=1,VLOOKUP(FoxFire!B1190,balance!$AF:$AJ,2,FALSE),IF(C1190=2,VLOOKUP(B1190,balance!$AF:$AJ,3,FALSE),IF(C1190=3,VLOOKUP(B1190,balance!$AF:$AJ,4,FALSE),IF(C1190=4,VLOOKUP(B1190,balance!$AF:$AJ,5,FALSE),IF(C1190=5,VLOOKUP(B1190,balance!$AF:$AK,6,FALSE),0)))))*1000000000000</f>
        <v>2835000000000</v>
      </c>
      <c r="J1190">
        <f>VLOOKUP(B1190,balance!AU:BD,10,FALSE)</f>
        <v>14291010</v>
      </c>
    </row>
    <row r="1191" spans="1:10" x14ac:dyDescent="0.3">
      <c r="A1191">
        <v>1189</v>
      </c>
      <c r="B1191">
        <f t="shared" si="37"/>
        <v>239</v>
      </c>
      <c r="C1191">
        <f t="shared" si="36"/>
        <v>5</v>
      </c>
      <c r="D1191">
        <v>9026</v>
      </c>
      <c r="E1191" s="1">
        <f>IF(C1191=1,VLOOKUP(B1191,balance!$AU:$AZ,2,FALSE),IF(C1191=2,VLOOKUP(B1191,balance!$AU:$AZ,3,FALSE),IF(C1191=3,VLOOKUP(B1191,balance!$AU:$AZ,4,FALSE),IF(C1191=4,VLOOKUP(B1191,balance!$AU:$AZ,5,FALSE),IF(C1191=5,VLOOKUP(B1191-1,balance!$AU:$AZ,6,FALSE),0)))))</f>
        <v>120000</v>
      </c>
      <c r="F1191">
        <v>53</v>
      </c>
      <c r="G1191">
        <f>IF(C1191=1,VLOOKUP(FoxFire!B1191,balance!$U:$Z,2,FALSE),IF(C1191=2,VLOOKUP(B1191,balance!$U:$Z,3,FALSE),IF(C1191=3,VLOOKUP(B1191,balance!$U:$Z,4,FALSE),IF(C1191=4,VLOOKUP(B1191,balance!$U:$Z,5,FALSE),IF(C1191=5,VLOOKUP(B1191-1,balance!$U:$Z,6,FALSE),0)))))/100</f>
        <v>1096.5191</v>
      </c>
      <c r="H1191">
        <v>2</v>
      </c>
      <c r="I1191" s="1">
        <f>IF(C1191=1,VLOOKUP(FoxFire!B1191,balance!$AF:$AJ,2,FALSE),IF(C1191=2,VLOOKUP(B1191,balance!$AF:$AJ,3,FALSE),IF(C1191=3,VLOOKUP(B1191,balance!$AF:$AJ,4,FALSE),IF(C1191=4,VLOOKUP(B1191,balance!$AF:$AJ,5,FALSE),IF(C1191=5,VLOOKUP(B1191,balance!$AF:$AK,6,FALSE),0)))))*1000000000000</f>
        <v>11400000000000</v>
      </c>
      <c r="J1191">
        <f>VLOOKUP(B1191,balance!AU:BD,10,FALSE)</f>
        <v>14473140</v>
      </c>
    </row>
    <row r="1192" spans="1:10" x14ac:dyDescent="0.3">
      <c r="A1192">
        <v>1190</v>
      </c>
      <c r="B1192">
        <f t="shared" si="37"/>
        <v>239</v>
      </c>
      <c r="C1192">
        <f t="shared" si="36"/>
        <v>1</v>
      </c>
      <c r="D1192">
        <v>9026</v>
      </c>
      <c r="E1192" s="1">
        <f>IF(C1192=1,VLOOKUP(B1192,balance!$AU:$AZ,2,FALSE),IF(C1192=2,VLOOKUP(B1192,balance!$AU:$AZ,3,FALSE),IF(C1192=3,VLOOKUP(B1192,balance!$AU:$AZ,4,FALSE),IF(C1192=4,VLOOKUP(B1192,balance!$AU:$AZ,5,FALSE),IF(C1192=5,VLOOKUP(B1192-1,balance!$AU:$AZ,6,FALSE),0)))))</f>
        <v>6000</v>
      </c>
      <c r="F1192">
        <v>53</v>
      </c>
      <c r="G1192">
        <f>IF(C1192=1,VLOOKUP(FoxFire!B1192,balance!$U:$Z,2,FALSE),IF(C1192=2,VLOOKUP(B1192,balance!$U:$Z,3,FALSE),IF(C1192=3,VLOOKUP(B1192,balance!$U:$Z,4,FALSE),IF(C1192=4,VLOOKUP(B1192,balance!$U:$Z,5,FALSE),IF(C1192=5,VLOOKUP(B1192-1,balance!$U:$Z,6,FALSE),0)))))/100</f>
        <v>3.3800000000000002E-3</v>
      </c>
      <c r="H1192">
        <v>2</v>
      </c>
      <c r="I1192" s="1">
        <f>IF(C1192=1,VLOOKUP(FoxFire!B1192,balance!$AF:$AJ,2,FALSE),IF(C1192=2,VLOOKUP(B1192,balance!$AF:$AJ,3,FALSE),IF(C1192=3,VLOOKUP(B1192,balance!$AF:$AJ,4,FALSE),IF(C1192=4,VLOOKUP(B1192,balance!$AF:$AJ,5,FALSE),IF(C1192=5,VLOOKUP(B1192,balance!$AF:$AK,6,FALSE),0)))))*1000000000000</f>
        <v>2850000000000</v>
      </c>
      <c r="J1192">
        <f>VLOOKUP(B1192,balance!AU:BD,10,FALSE)</f>
        <v>14473140</v>
      </c>
    </row>
    <row r="1193" spans="1:10" x14ac:dyDescent="0.3">
      <c r="A1193">
        <v>1191</v>
      </c>
      <c r="B1193">
        <f t="shared" si="37"/>
        <v>239</v>
      </c>
      <c r="C1193">
        <f t="shared" si="36"/>
        <v>2</v>
      </c>
      <c r="D1193">
        <v>9026</v>
      </c>
      <c r="E1193" s="1">
        <f>IF(C1193=1,VLOOKUP(B1193,balance!$AU:$AZ,2,FALSE),IF(C1193=2,VLOOKUP(B1193,balance!$AU:$AZ,3,FALSE),IF(C1193=3,VLOOKUP(B1193,balance!$AU:$AZ,4,FALSE),IF(C1193=4,VLOOKUP(B1193,balance!$AU:$AZ,5,FALSE),IF(C1193=5,VLOOKUP(B1193-1,balance!$AU:$AZ,6,FALSE),0)))))</f>
        <v>6000</v>
      </c>
      <c r="F1193">
        <v>53</v>
      </c>
      <c r="G1193">
        <f>IF(C1193=1,VLOOKUP(FoxFire!B1193,balance!$U:$Z,2,FALSE),IF(C1193=2,VLOOKUP(B1193,balance!$U:$Z,3,FALSE),IF(C1193=3,VLOOKUP(B1193,balance!$U:$Z,4,FALSE),IF(C1193=4,VLOOKUP(B1193,balance!$U:$Z,5,FALSE),IF(C1193=5,VLOOKUP(B1193-1,balance!$U:$Z,6,FALSE),0)))))/100</f>
        <v>3.3800000000000002E-3</v>
      </c>
      <c r="H1193">
        <v>2</v>
      </c>
      <c r="I1193" s="1">
        <f>IF(C1193=1,VLOOKUP(FoxFire!B1193,balance!$AF:$AJ,2,FALSE),IF(C1193=2,VLOOKUP(B1193,balance!$AF:$AJ,3,FALSE),IF(C1193=3,VLOOKUP(B1193,balance!$AF:$AJ,4,FALSE),IF(C1193=4,VLOOKUP(B1193,balance!$AF:$AJ,5,FALSE),IF(C1193=5,VLOOKUP(B1193,balance!$AF:$AK,6,FALSE),0)))))*1000000000000</f>
        <v>2850000000000</v>
      </c>
      <c r="J1193">
        <f>VLOOKUP(B1193,balance!AU:BD,10,FALSE)</f>
        <v>14473140</v>
      </c>
    </row>
    <row r="1194" spans="1:10" x14ac:dyDescent="0.3">
      <c r="A1194">
        <v>1192</v>
      </c>
      <c r="B1194">
        <f t="shared" si="37"/>
        <v>239</v>
      </c>
      <c r="C1194">
        <f t="shared" si="36"/>
        <v>3</v>
      </c>
      <c r="D1194">
        <v>9026</v>
      </c>
      <c r="E1194" s="1">
        <f>IF(C1194=1,VLOOKUP(B1194,balance!$AU:$AZ,2,FALSE),IF(C1194=2,VLOOKUP(B1194,balance!$AU:$AZ,3,FALSE),IF(C1194=3,VLOOKUP(B1194,balance!$AU:$AZ,4,FALSE),IF(C1194=4,VLOOKUP(B1194,balance!$AU:$AZ,5,FALSE),IF(C1194=5,VLOOKUP(B1194-1,balance!$AU:$AZ,6,FALSE),0)))))</f>
        <v>6000</v>
      </c>
      <c r="F1194">
        <v>53</v>
      </c>
      <c r="G1194">
        <f>IF(C1194=1,VLOOKUP(FoxFire!B1194,balance!$U:$Z,2,FALSE),IF(C1194=2,VLOOKUP(B1194,balance!$U:$Z,3,FALSE),IF(C1194=3,VLOOKUP(B1194,balance!$U:$Z,4,FALSE),IF(C1194=4,VLOOKUP(B1194,balance!$U:$Z,5,FALSE),IF(C1194=5,VLOOKUP(B1194-1,balance!$U:$Z,6,FALSE),0)))))/100</f>
        <v>3.3800000000000002E-3</v>
      </c>
      <c r="H1194">
        <v>2</v>
      </c>
      <c r="I1194" s="1">
        <f>IF(C1194=1,VLOOKUP(FoxFire!B1194,balance!$AF:$AJ,2,FALSE),IF(C1194=2,VLOOKUP(B1194,balance!$AF:$AJ,3,FALSE),IF(C1194=3,VLOOKUP(B1194,balance!$AF:$AJ,4,FALSE),IF(C1194=4,VLOOKUP(B1194,balance!$AF:$AJ,5,FALSE),IF(C1194=5,VLOOKUP(B1194,balance!$AF:$AK,6,FALSE),0)))))*1000000000000</f>
        <v>2850000000000</v>
      </c>
      <c r="J1194">
        <f>VLOOKUP(B1194,balance!AU:BD,10,FALSE)</f>
        <v>14473140</v>
      </c>
    </row>
    <row r="1195" spans="1:10" x14ac:dyDescent="0.3">
      <c r="A1195">
        <v>1193</v>
      </c>
      <c r="B1195">
        <f t="shared" si="37"/>
        <v>239</v>
      </c>
      <c r="C1195">
        <f t="shared" si="36"/>
        <v>4</v>
      </c>
      <c r="D1195">
        <v>9026</v>
      </c>
      <c r="E1195" s="1">
        <f>IF(C1195=1,VLOOKUP(B1195,balance!$AU:$AZ,2,FALSE),IF(C1195=2,VLOOKUP(B1195,balance!$AU:$AZ,3,FALSE),IF(C1195=3,VLOOKUP(B1195,balance!$AU:$AZ,4,FALSE),IF(C1195=4,VLOOKUP(B1195,balance!$AU:$AZ,5,FALSE),IF(C1195=5,VLOOKUP(B1195-1,balance!$AU:$AZ,6,FALSE),0)))))</f>
        <v>6000</v>
      </c>
      <c r="F1195">
        <v>53</v>
      </c>
      <c r="G1195">
        <f>IF(C1195=1,VLOOKUP(FoxFire!B1195,balance!$U:$Z,2,FALSE),IF(C1195=2,VLOOKUP(B1195,balance!$U:$Z,3,FALSE),IF(C1195=3,VLOOKUP(B1195,balance!$U:$Z,4,FALSE),IF(C1195=4,VLOOKUP(B1195,balance!$U:$Z,5,FALSE),IF(C1195=5,VLOOKUP(B1195-1,balance!$U:$Z,6,FALSE),0)))))/100</f>
        <v>3.3800000000000002E-3</v>
      </c>
      <c r="H1195">
        <v>2</v>
      </c>
      <c r="I1195" s="1">
        <f>IF(C1195=1,VLOOKUP(FoxFire!B1195,balance!$AF:$AJ,2,FALSE),IF(C1195=2,VLOOKUP(B1195,balance!$AF:$AJ,3,FALSE),IF(C1195=3,VLOOKUP(B1195,balance!$AF:$AJ,4,FALSE),IF(C1195=4,VLOOKUP(B1195,balance!$AF:$AJ,5,FALSE),IF(C1195=5,VLOOKUP(B1195,balance!$AF:$AK,6,FALSE),0)))))*1000000000000</f>
        <v>2850000000000</v>
      </c>
      <c r="J1195">
        <f>VLOOKUP(B1195,balance!AU:BD,10,FALSE)</f>
        <v>14473140</v>
      </c>
    </row>
    <row r="1196" spans="1:10" x14ac:dyDescent="0.3">
      <c r="A1196">
        <v>1194</v>
      </c>
      <c r="B1196">
        <f t="shared" si="37"/>
        <v>240</v>
      </c>
      <c r="C1196">
        <f t="shared" si="36"/>
        <v>5</v>
      </c>
      <c r="D1196">
        <v>9026</v>
      </c>
      <c r="E1196" s="1">
        <f>IF(C1196=1,VLOOKUP(B1196,balance!$AU:$AZ,2,FALSE),IF(C1196=2,VLOOKUP(B1196,balance!$AU:$AZ,3,FALSE),IF(C1196=3,VLOOKUP(B1196,balance!$AU:$AZ,4,FALSE),IF(C1196=4,VLOOKUP(B1196,balance!$AU:$AZ,5,FALSE),IF(C1196=5,VLOOKUP(B1196-1,balance!$AU:$AZ,6,FALSE),0)))))</f>
        <v>120000</v>
      </c>
      <c r="F1196">
        <v>53</v>
      </c>
      <c r="G1196">
        <f>IF(C1196=1,VLOOKUP(FoxFire!B1196,balance!$U:$Z,2,FALSE),IF(C1196=2,VLOOKUP(B1196,balance!$U:$Z,3,FALSE),IF(C1196=3,VLOOKUP(B1196,balance!$U:$Z,4,FALSE),IF(C1196=4,VLOOKUP(B1196,balance!$U:$Z,5,FALSE),IF(C1196=5,VLOOKUP(B1196-1,balance!$U:$Z,6,FALSE),0)))))/100</f>
        <v>1110.7706000000001</v>
      </c>
      <c r="H1196">
        <v>2</v>
      </c>
      <c r="I1196" s="1">
        <f>IF(C1196=1,VLOOKUP(FoxFire!B1196,balance!$AF:$AJ,2,FALSE),IF(C1196=2,VLOOKUP(B1196,balance!$AF:$AJ,3,FALSE),IF(C1196=3,VLOOKUP(B1196,balance!$AF:$AJ,4,FALSE),IF(C1196=4,VLOOKUP(B1196,balance!$AF:$AJ,5,FALSE),IF(C1196=5,VLOOKUP(B1196,balance!$AF:$AK,6,FALSE),0)))))*1000000000000</f>
        <v>11460000000000</v>
      </c>
      <c r="J1196">
        <f>VLOOKUP(B1196,balance!AU:BD,10,FALSE)</f>
        <v>14657830</v>
      </c>
    </row>
    <row r="1197" spans="1:10" x14ac:dyDescent="0.3">
      <c r="A1197">
        <v>1195</v>
      </c>
      <c r="B1197">
        <f t="shared" si="37"/>
        <v>240</v>
      </c>
      <c r="C1197">
        <f t="shared" si="36"/>
        <v>1</v>
      </c>
      <c r="D1197">
        <v>9026</v>
      </c>
      <c r="E1197" s="1">
        <f>IF(C1197=1,VLOOKUP(B1197,balance!$AU:$AZ,2,FALSE),IF(C1197=2,VLOOKUP(B1197,balance!$AU:$AZ,3,FALSE),IF(C1197=3,VLOOKUP(B1197,balance!$AU:$AZ,4,FALSE),IF(C1197=4,VLOOKUP(B1197,balance!$AU:$AZ,5,FALSE),IF(C1197=5,VLOOKUP(B1197-1,balance!$AU:$AZ,6,FALSE),0)))))</f>
        <v>6000</v>
      </c>
      <c r="F1197">
        <v>53</v>
      </c>
      <c r="G1197">
        <f>IF(C1197=1,VLOOKUP(FoxFire!B1197,balance!$U:$Z,2,FALSE),IF(C1197=2,VLOOKUP(B1197,balance!$U:$Z,3,FALSE),IF(C1197=3,VLOOKUP(B1197,balance!$U:$Z,4,FALSE),IF(C1197=4,VLOOKUP(B1197,balance!$U:$Z,5,FALSE),IF(C1197=5,VLOOKUP(B1197-1,balance!$U:$Z,6,FALSE),0)))))/100</f>
        <v>3.3900000000000002E-3</v>
      </c>
      <c r="H1197">
        <v>2</v>
      </c>
      <c r="I1197" s="1">
        <f>IF(C1197=1,VLOOKUP(FoxFire!B1197,balance!$AF:$AJ,2,FALSE),IF(C1197=2,VLOOKUP(B1197,balance!$AF:$AJ,3,FALSE),IF(C1197=3,VLOOKUP(B1197,balance!$AF:$AJ,4,FALSE),IF(C1197=4,VLOOKUP(B1197,balance!$AF:$AJ,5,FALSE),IF(C1197=5,VLOOKUP(B1197,balance!$AF:$AK,6,FALSE),0)))))*1000000000000</f>
        <v>2865000000000</v>
      </c>
      <c r="J1197">
        <f>VLOOKUP(B1197,balance!AU:BD,10,FALSE)</f>
        <v>14657830</v>
      </c>
    </row>
    <row r="1198" spans="1:10" x14ac:dyDescent="0.3">
      <c r="A1198">
        <v>1196</v>
      </c>
      <c r="B1198">
        <f t="shared" si="37"/>
        <v>240</v>
      </c>
      <c r="C1198">
        <f t="shared" si="36"/>
        <v>2</v>
      </c>
      <c r="D1198">
        <v>9026</v>
      </c>
      <c r="E1198" s="1">
        <f>IF(C1198=1,VLOOKUP(B1198,balance!$AU:$AZ,2,FALSE),IF(C1198=2,VLOOKUP(B1198,balance!$AU:$AZ,3,FALSE),IF(C1198=3,VLOOKUP(B1198,balance!$AU:$AZ,4,FALSE),IF(C1198=4,VLOOKUP(B1198,balance!$AU:$AZ,5,FALSE),IF(C1198=5,VLOOKUP(B1198-1,balance!$AU:$AZ,6,FALSE),0)))))</f>
        <v>6000</v>
      </c>
      <c r="F1198">
        <v>53</v>
      </c>
      <c r="G1198">
        <f>IF(C1198=1,VLOOKUP(FoxFire!B1198,balance!$U:$Z,2,FALSE),IF(C1198=2,VLOOKUP(B1198,balance!$U:$Z,3,FALSE),IF(C1198=3,VLOOKUP(B1198,balance!$U:$Z,4,FALSE),IF(C1198=4,VLOOKUP(B1198,balance!$U:$Z,5,FALSE),IF(C1198=5,VLOOKUP(B1198-1,balance!$U:$Z,6,FALSE),0)))))/100</f>
        <v>3.3900000000000002E-3</v>
      </c>
      <c r="H1198">
        <v>2</v>
      </c>
      <c r="I1198" s="1">
        <f>IF(C1198=1,VLOOKUP(FoxFire!B1198,balance!$AF:$AJ,2,FALSE),IF(C1198=2,VLOOKUP(B1198,balance!$AF:$AJ,3,FALSE),IF(C1198=3,VLOOKUP(B1198,balance!$AF:$AJ,4,FALSE),IF(C1198=4,VLOOKUP(B1198,balance!$AF:$AJ,5,FALSE),IF(C1198=5,VLOOKUP(B1198,balance!$AF:$AK,6,FALSE),0)))))*1000000000000</f>
        <v>2865000000000</v>
      </c>
      <c r="J1198">
        <f>VLOOKUP(B1198,balance!AU:BD,10,FALSE)</f>
        <v>14657830</v>
      </c>
    </row>
    <row r="1199" spans="1:10" x14ac:dyDescent="0.3">
      <c r="A1199">
        <v>1197</v>
      </c>
      <c r="B1199">
        <f t="shared" si="37"/>
        <v>240</v>
      </c>
      <c r="C1199">
        <f t="shared" si="36"/>
        <v>3</v>
      </c>
      <c r="D1199">
        <v>9026</v>
      </c>
      <c r="E1199" s="1">
        <f>IF(C1199=1,VLOOKUP(B1199,balance!$AU:$AZ,2,FALSE),IF(C1199=2,VLOOKUP(B1199,balance!$AU:$AZ,3,FALSE),IF(C1199=3,VLOOKUP(B1199,balance!$AU:$AZ,4,FALSE),IF(C1199=4,VLOOKUP(B1199,balance!$AU:$AZ,5,FALSE),IF(C1199=5,VLOOKUP(B1199-1,balance!$AU:$AZ,6,FALSE),0)))))</f>
        <v>6000</v>
      </c>
      <c r="F1199">
        <v>53</v>
      </c>
      <c r="G1199">
        <f>IF(C1199=1,VLOOKUP(FoxFire!B1199,balance!$U:$Z,2,FALSE),IF(C1199=2,VLOOKUP(B1199,balance!$U:$Z,3,FALSE),IF(C1199=3,VLOOKUP(B1199,balance!$U:$Z,4,FALSE),IF(C1199=4,VLOOKUP(B1199,balance!$U:$Z,5,FALSE),IF(C1199=5,VLOOKUP(B1199-1,balance!$U:$Z,6,FALSE),0)))))/100</f>
        <v>3.3900000000000002E-3</v>
      </c>
      <c r="H1199">
        <v>2</v>
      </c>
      <c r="I1199" s="1">
        <f>IF(C1199=1,VLOOKUP(FoxFire!B1199,balance!$AF:$AJ,2,FALSE),IF(C1199=2,VLOOKUP(B1199,balance!$AF:$AJ,3,FALSE),IF(C1199=3,VLOOKUP(B1199,balance!$AF:$AJ,4,FALSE),IF(C1199=4,VLOOKUP(B1199,balance!$AF:$AJ,5,FALSE),IF(C1199=5,VLOOKUP(B1199,balance!$AF:$AK,6,FALSE),0)))))*1000000000000</f>
        <v>2865000000000</v>
      </c>
      <c r="J1199">
        <f>VLOOKUP(B1199,balance!AU:BD,10,FALSE)</f>
        <v>14657830</v>
      </c>
    </row>
    <row r="1200" spans="1:10" x14ac:dyDescent="0.3">
      <c r="A1200">
        <v>1198</v>
      </c>
      <c r="B1200">
        <f t="shared" si="37"/>
        <v>240</v>
      </c>
      <c r="C1200">
        <f t="shared" si="36"/>
        <v>4</v>
      </c>
      <c r="D1200">
        <v>9026</v>
      </c>
      <c r="E1200" s="1">
        <f>IF(C1200=1,VLOOKUP(B1200,balance!$AU:$AZ,2,FALSE),IF(C1200=2,VLOOKUP(B1200,balance!$AU:$AZ,3,FALSE),IF(C1200=3,VLOOKUP(B1200,balance!$AU:$AZ,4,FALSE),IF(C1200=4,VLOOKUP(B1200,balance!$AU:$AZ,5,FALSE),IF(C1200=5,VLOOKUP(B1200-1,balance!$AU:$AZ,6,FALSE),0)))))</f>
        <v>6000</v>
      </c>
      <c r="F1200">
        <v>53</v>
      </c>
      <c r="G1200">
        <f>IF(C1200=1,VLOOKUP(FoxFire!B1200,balance!$U:$Z,2,FALSE),IF(C1200=2,VLOOKUP(B1200,balance!$U:$Z,3,FALSE),IF(C1200=3,VLOOKUP(B1200,balance!$U:$Z,4,FALSE),IF(C1200=4,VLOOKUP(B1200,balance!$U:$Z,5,FALSE),IF(C1200=5,VLOOKUP(B1200-1,balance!$U:$Z,6,FALSE),0)))))/100</f>
        <v>3.3900000000000002E-3</v>
      </c>
      <c r="H1200">
        <v>2</v>
      </c>
      <c r="I1200" s="1">
        <f>IF(C1200=1,VLOOKUP(FoxFire!B1200,balance!$AF:$AJ,2,FALSE),IF(C1200=2,VLOOKUP(B1200,balance!$AF:$AJ,3,FALSE),IF(C1200=3,VLOOKUP(B1200,balance!$AF:$AJ,4,FALSE),IF(C1200=4,VLOOKUP(B1200,balance!$AF:$AJ,5,FALSE),IF(C1200=5,VLOOKUP(B1200,balance!$AF:$AK,6,FALSE),0)))))*1000000000000</f>
        <v>2865000000000</v>
      </c>
      <c r="J1200">
        <f>VLOOKUP(B1200,balance!AU:BD,10,FALSE)</f>
        <v>14657830</v>
      </c>
    </row>
    <row r="1201" spans="1:10" x14ac:dyDescent="0.3">
      <c r="A1201">
        <v>1199</v>
      </c>
      <c r="B1201">
        <f t="shared" si="37"/>
        <v>241</v>
      </c>
      <c r="C1201">
        <f t="shared" si="36"/>
        <v>5</v>
      </c>
      <c r="D1201">
        <v>9026</v>
      </c>
      <c r="E1201" s="1">
        <f>IF(C1201=1,VLOOKUP(B1201,balance!$AU:$AZ,2,FALSE),IF(C1201=2,VLOOKUP(B1201,balance!$AU:$AZ,3,FALSE),IF(C1201=3,VLOOKUP(B1201,balance!$AU:$AZ,4,FALSE),IF(C1201=4,VLOOKUP(B1201,balance!$AU:$AZ,5,FALSE),IF(C1201=5,VLOOKUP(B1201-1,balance!$AU:$AZ,6,FALSE),0)))))</f>
        <v>120000</v>
      </c>
      <c r="F1201">
        <v>53</v>
      </c>
      <c r="G1201">
        <f>IF(C1201=1,VLOOKUP(FoxFire!B1201,balance!$U:$Z,2,FALSE),IF(C1201=2,VLOOKUP(B1201,balance!$U:$Z,3,FALSE),IF(C1201=3,VLOOKUP(B1201,balance!$U:$Z,4,FALSE),IF(C1201=4,VLOOKUP(B1201,balance!$U:$Z,5,FALSE),IF(C1201=5,VLOOKUP(B1201-1,balance!$U:$Z,6,FALSE),0)))))/100</f>
        <v>1125.1975</v>
      </c>
      <c r="H1201">
        <v>2</v>
      </c>
      <c r="I1201" s="1">
        <f>IF(C1201=1,VLOOKUP(FoxFire!B1201,balance!$AF:$AJ,2,FALSE),IF(C1201=2,VLOOKUP(B1201,balance!$AF:$AJ,3,FALSE),IF(C1201=3,VLOOKUP(B1201,balance!$AF:$AJ,4,FALSE),IF(C1201=4,VLOOKUP(B1201,balance!$AF:$AJ,5,FALSE),IF(C1201=5,VLOOKUP(B1201,balance!$AF:$AK,6,FALSE),0)))))*1000000000000</f>
        <v>11520000000000</v>
      </c>
      <c r="J1201">
        <f>VLOOKUP(B1201,balance!AU:BD,10,FALSE)</f>
        <v>14845090</v>
      </c>
    </row>
    <row r="1202" spans="1:10" x14ac:dyDescent="0.3">
      <c r="A1202">
        <v>1200</v>
      </c>
      <c r="B1202">
        <f t="shared" si="37"/>
        <v>241</v>
      </c>
      <c r="C1202">
        <f t="shared" si="36"/>
        <v>1</v>
      </c>
      <c r="D1202">
        <v>9026</v>
      </c>
      <c r="E1202" s="1">
        <f>IF(C1202=1,VLOOKUP(B1202,balance!$AU:$AZ,2,FALSE),IF(C1202=2,VLOOKUP(B1202,balance!$AU:$AZ,3,FALSE),IF(C1202=3,VLOOKUP(B1202,balance!$AU:$AZ,4,FALSE),IF(C1202=4,VLOOKUP(B1202,balance!$AU:$AZ,5,FALSE),IF(C1202=5,VLOOKUP(B1202-1,balance!$AU:$AZ,6,FALSE),0)))))</f>
        <v>6000</v>
      </c>
      <c r="F1202">
        <v>53</v>
      </c>
      <c r="G1202">
        <f>IF(C1202=1,VLOOKUP(FoxFire!B1202,balance!$U:$Z,2,FALSE),IF(C1202=2,VLOOKUP(B1202,balance!$U:$Z,3,FALSE),IF(C1202=3,VLOOKUP(B1202,balance!$U:$Z,4,FALSE),IF(C1202=4,VLOOKUP(B1202,balance!$U:$Z,5,FALSE),IF(C1202=5,VLOOKUP(B1202-1,balance!$U:$Z,6,FALSE),0)))))/100</f>
        <v>3.4000000000000002E-3</v>
      </c>
      <c r="H1202">
        <v>2</v>
      </c>
      <c r="I1202" s="1">
        <f>IF(C1202=1,VLOOKUP(FoxFire!B1202,balance!$AF:$AJ,2,FALSE),IF(C1202=2,VLOOKUP(B1202,balance!$AF:$AJ,3,FALSE),IF(C1202=3,VLOOKUP(B1202,balance!$AF:$AJ,4,FALSE),IF(C1202=4,VLOOKUP(B1202,balance!$AF:$AJ,5,FALSE),IF(C1202=5,VLOOKUP(B1202,balance!$AF:$AK,6,FALSE),0)))))*1000000000000</f>
        <v>2880000000000</v>
      </c>
      <c r="J1202">
        <f>VLOOKUP(B1202,balance!AU:BD,10,FALSE)</f>
        <v>14845090</v>
      </c>
    </row>
    <row r="1203" spans="1:10" x14ac:dyDescent="0.3">
      <c r="A1203">
        <v>1201</v>
      </c>
      <c r="B1203">
        <f t="shared" si="37"/>
        <v>241</v>
      </c>
      <c r="C1203">
        <f t="shared" si="36"/>
        <v>2</v>
      </c>
      <c r="D1203">
        <v>9026</v>
      </c>
      <c r="E1203" s="1">
        <f>IF(C1203=1,VLOOKUP(B1203,balance!$AU:$AZ,2,FALSE),IF(C1203=2,VLOOKUP(B1203,balance!$AU:$AZ,3,FALSE),IF(C1203=3,VLOOKUP(B1203,balance!$AU:$AZ,4,FALSE),IF(C1203=4,VLOOKUP(B1203,balance!$AU:$AZ,5,FALSE),IF(C1203=5,VLOOKUP(B1203-1,balance!$AU:$AZ,6,FALSE),0)))))</f>
        <v>6000</v>
      </c>
      <c r="F1203">
        <v>53</v>
      </c>
      <c r="G1203">
        <f>IF(C1203=1,VLOOKUP(FoxFire!B1203,balance!$U:$Z,2,FALSE),IF(C1203=2,VLOOKUP(B1203,balance!$U:$Z,3,FALSE),IF(C1203=3,VLOOKUP(B1203,balance!$U:$Z,4,FALSE),IF(C1203=4,VLOOKUP(B1203,balance!$U:$Z,5,FALSE),IF(C1203=5,VLOOKUP(B1203-1,balance!$U:$Z,6,FALSE),0)))))/100</f>
        <v>3.4000000000000002E-3</v>
      </c>
      <c r="H1203">
        <v>2</v>
      </c>
      <c r="I1203" s="1">
        <f>IF(C1203=1,VLOOKUP(FoxFire!B1203,balance!$AF:$AJ,2,FALSE),IF(C1203=2,VLOOKUP(B1203,balance!$AF:$AJ,3,FALSE),IF(C1203=3,VLOOKUP(B1203,balance!$AF:$AJ,4,FALSE),IF(C1203=4,VLOOKUP(B1203,balance!$AF:$AJ,5,FALSE),IF(C1203=5,VLOOKUP(B1203,balance!$AF:$AK,6,FALSE),0)))))*1000000000000</f>
        <v>2880000000000</v>
      </c>
      <c r="J1203">
        <f>VLOOKUP(B1203,balance!AU:BD,10,FALSE)</f>
        <v>14845090</v>
      </c>
    </row>
    <row r="1204" spans="1:10" x14ac:dyDescent="0.3">
      <c r="A1204">
        <v>1202</v>
      </c>
      <c r="B1204">
        <f t="shared" si="37"/>
        <v>241</v>
      </c>
      <c r="C1204">
        <f t="shared" si="36"/>
        <v>3</v>
      </c>
      <c r="D1204">
        <v>9026</v>
      </c>
      <c r="E1204" s="1">
        <f>IF(C1204=1,VLOOKUP(B1204,balance!$AU:$AZ,2,FALSE),IF(C1204=2,VLOOKUP(B1204,balance!$AU:$AZ,3,FALSE),IF(C1204=3,VLOOKUP(B1204,balance!$AU:$AZ,4,FALSE),IF(C1204=4,VLOOKUP(B1204,balance!$AU:$AZ,5,FALSE),IF(C1204=5,VLOOKUP(B1204-1,balance!$AU:$AZ,6,FALSE),0)))))</f>
        <v>6000</v>
      </c>
      <c r="F1204">
        <v>53</v>
      </c>
      <c r="G1204">
        <f>IF(C1204=1,VLOOKUP(FoxFire!B1204,balance!$U:$Z,2,FALSE),IF(C1204=2,VLOOKUP(B1204,balance!$U:$Z,3,FALSE),IF(C1204=3,VLOOKUP(B1204,balance!$U:$Z,4,FALSE),IF(C1204=4,VLOOKUP(B1204,balance!$U:$Z,5,FALSE),IF(C1204=5,VLOOKUP(B1204-1,balance!$U:$Z,6,FALSE),0)))))/100</f>
        <v>3.4000000000000002E-3</v>
      </c>
      <c r="H1204">
        <v>2</v>
      </c>
      <c r="I1204" s="1">
        <f>IF(C1204=1,VLOOKUP(FoxFire!B1204,balance!$AF:$AJ,2,FALSE),IF(C1204=2,VLOOKUP(B1204,balance!$AF:$AJ,3,FALSE),IF(C1204=3,VLOOKUP(B1204,balance!$AF:$AJ,4,FALSE),IF(C1204=4,VLOOKUP(B1204,balance!$AF:$AJ,5,FALSE),IF(C1204=5,VLOOKUP(B1204,balance!$AF:$AK,6,FALSE),0)))))*1000000000000</f>
        <v>2880000000000</v>
      </c>
      <c r="J1204">
        <f>VLOOKUP(B1204,balance!AU:BD,10,FALSE)</f>
        <v>14845090</v>
      </c>
    </row>
    <row r="1205" spans="1:10" x14ac:dyDescent="0.3">
      <c r="A1205">
        <v>1203</v>
      </c>
      <c r="B1205">
        <f t="shared" si="37"/>
        <v>241</v>
      </c>
      <c r="C1205">
        <f t="shared" si="36"/>
        <v>4</v>
      </c>
      <c r="D1205">
        <v>9026</v>
      </c>
      <c r="E1205" s="1">
        <f>IF(C1205=1,VLOOKUP(B1205,balance!$AU:$AZ,2,FALSE),IF(C1205=2,VLOOKUP(B1205,balance!$AU:$AZ,3,FALSE),IF(C1205=3,VLOOKUP(B1205,balance!$AU:$AZ,4,FALSE),IF(C1205=4,VLOOKUP(B1205,balance!$AU:$AZ,5,FALSE),IF(C1205=5,VLOOKUP(B1205-1,balance!$AU:$AZ,6,FALSE),0)))))</f>
        <v>6000</v>
      </c>
      <c r="F1205">
        <v>53</v>
      </c>
      <c r="G1205">
        <f>IF(C1205=1,VLOOKUP(FoxFire!B1205,balance!$U:$Z,2,FALSE),IF(C1205=2,VLOOKUP(B1205,balance!$U:$Z,3,FALSE),IF(C1205=3,VLOOKUP(B1205,balance!$U:$Z,4,FALSE),IF(C1205=4,VLOOKUP(B1205,balance!$U:$Z,5,FALSE),IF(C1205=5,VLOOKUP(B1205-1,balance!$U:$Z,6,FALSE),0)))))/100</f>
        <v>3.4000000000000002E-3</v>
      </c>
      <c r="H1205">
        <v>2</v>
      </c>
      <c r="I1205" s="1">
        <f>IF(C1205=1,VLOOKUP(FoxFire!B1205,balance!$AF:$AJ,2,FALSE),IF(C1205=2,VLOOKUP(B1205,balance!$AF:$AJ,3,FALSE),IF(C1205=3,VLOOKUP(B1205,balance!$AF:$AJ,4,FALSE),IF(C1205=4,VLOOKUP(B1205,balance!$AF:$AJ,5,FALSE),IF(C1205=5,VLOOKUP(B1205,balance!$AF:$AK,6,FALSE),0)))))*1000000000000</f>
        <v>2880000000000</v>
      </c>
      <c r="J1205">
        <f>VLOOKUP(B1205,balance!AU:BD,10,FALSE)</f>
        <v>14845090</v>
      </c>
    </row>
    <row r="1206" spans="1:10" x14ac:dyDescent="0.3">
      <c r="A1206">
        <v>1204</v>
      </c>
      <c r="B1206">
        <f t="shared" si="37"/>
        <v>242</v>
      </c>
      <c r="C1206">
        <f t="shared" si="36"/>
        <v>5</v>
      </c>
      <c r="D1206">
        <v>9026</v>
      </c>
      <c r="E1206" s="1">
        <f>IF(C1206=1,VLOOKUP(B1206,balance!$AU:$AZ,2,FALSE),IF(C1206=2,VLOOKUP(B1206,balance!$AU:$AZ,3,FALSE),IF(C1206=3,VLOOKUP(B1206,balance!$AU:$AZ,4,FALSE),IF(C1206=4,VLOOKUP(B1206,balance!$AU:$AZ,5,FALSE),IF(C1206=5,VLOOKUP(B1206-1,balance!$AU:$AZ,6,FALSE),0)))))</f>
        <v>120000</v>
      </c>
      <c r="F1206">
        <v>53</v>
      </c>
      <c r="G1206">
        <f>IF(C1206=1,VLOOKUP(FoxFire!B1206,balance!$U:$Z,2,FALSE),IF(C1206=2,VLOOKUP(B1206,balance!$U:$Z,3,FALSE),IF(C1206=3,VLOOKUP(B1206,balance!$U:$Z,4,FALSE),IF(C1206=4,VLOOKUP(B1206,balance!$U:$Z,5,FALSE),IF(C1206=5,VLOOKUP(B1206-1,balance!$U:$Z,6,FALSE),0)))))/100</f>
        <v>1139.8018</v>
      </c>
      <c r="H1206">
        <v>2</v>
      </c>
      <c r="I1206" s="1">
        <f>IF(C1206=1,VLOOKUP(FoxFire!B1206,balance!$AF:$AJ,2,FALSE),IF(C1206=2,VLOOKUP(B1206,balance!$AF:$AJ,3,FALSE),IF(C1206=3,VLOOKUP(B1206,balance!$AF:$AJ,4,FALSE),IF(C1206=4,VLOOKUP(B1206,balance!$AF:$AJ,5,FALSE),IF(C1206=5,VLOOKUP(B1206,balance!$AF:$AK,6,FALSE),0)))))*1000000000000</f>
        <v>11580000000000</v>
      </c>
      <c r="J1206">
        <f>VLOOKUP(B1206,balance!AU:BD,10,FALSE)</f>
        <v>15034930</v>
      </c>
    </row>
    <row r="1207" spans="1:10" x14ac:dyDescent="0.3">
      <c r="A1207">
        <v>1205</v>
      </c>
      <c r="B1207">
        <f t="shared" si="37"/>
        <v>242</v>
      </c>
      <c r="C1207">
        <f t="shared" si="36"/>
        <v>1</v>
      </c>
      <c r="D1207">
        <v>9026</v>
      </c>
      <c r="E1207" s="1">
        <f>IF(C1207=1,VLOOKUP(B1207,balance!$AU:$AZ,2,FALSE),IF(C1207=2,VLOOKUP(B1207,balance!$AU:$AZ,3,FALSE),IF(C1207=3,VLOOKUP(B1207,balance!$AU:$AZ,4,FALSE),IF(C1207=4,VLOOKUP(B1207,balance!$AU:$AZ,5,FALSE),IF(C1207=5,VLOOKUP(B1207-1,balance!$AU:$AZ,6,FALSE),0)))))</f>
        <v>6000</v>
      </c>
      <c r="F1207">
        <v>53</v>
      </c>
      <c r="G1207">
        <f>IF(C1207=1,VLOOKUP(FoxFire!B1207,balance!$U:$Z,2,FALSE),IF(C1207=2,VLOOKUP(B1207,balance!$U:$Z,3,FALSE),IF(C1207=3,VLOOKUP(B1207,balance!$U:$Z,4,FALSE),IF(C1207=4,VLOOKUP(B1207,balance!$U:$Z,5,FALSE),IF(C1207=5,VLOOKUP(B1207-1,balance!$U:$Z,6,FALSE),0)))))/100</f>
        <v>3.4100000000000003E-3</v>
      </c>
      <c r="H1207">
        <v>2</v>
      </c>
      <c r="I1207" s="1">
        <f>IF(C1207=1,VLOOKUP(FoxFire!B1207,balance!$AF:$AJ,2,FALSE),IF(C1207=2,VLOOKUP(B1207,balance!$AF:$AJ,3,FALSE),IF(C1207=3,VLOOKUP(B1207,balance!$AF:$AJ,4,FALSE),IF(C1207=4,VLOOKUP(B1207,balance!$AF:$AJ,5,FALSE),IF(C1207=5,VLOOKUP(B1207,balance!$AF:$AK,6,FALSE),0)))))*1000000000000</f>
        <v>2895000000000</v>
      </c>
      <c r="J1207">
        <f>VLOOKUP(B1207,balance!AU:BD,10,FALSE)</f>
        <v>15034930</v>
      </c>
    </row>
    <row r="1208" spans="1:10" x14ac:dyDescent="0.3">
      <c r="A1208">
        <v>1206</v>
      </c>
      <c r="B1208">
        <f t="shared" si="37"/>
        <v>242</v>
      </c>
      <c r="C1208">
        <f t="shared" si="36"/>
        <v>2</v>
      </c>
      <c r="D1208">
        <v>9026</v>
      </c>
      <c r="E1208" s="1">
        <f>IF(C1208=1,VLOOKUP(B1208,balance!$AU:$AZ,2,FALSE),IF(C1208=2,VLOOKUP(B1208,balance!$AU:$AZ,3,FALSE),IF(C1208=3,VLOOKUP(B1208,balance!$AU:$AZ,4,FALSE),IF(C1208=4,VLOOKUP(B1208,balance!$AU:$AZ,5,FALSE),IF(C1208=5,VLOOKUP(B1208-1,balance!$AU:$AZ,6,FALSE),0)))))</f>
        <v>6000</v>
      </c>
      <c r="F1208">
        <v>53</v>
      </c>
      <c r="G1208">
        <f>IF(C1208=1,VLOOKUP(FoxFire!B1208,balance!$U:$Z,2,FALSE),IF(C1208=2,VLOOKUP(B1208,balance!$U:$Z,3,FALSE),IF(C1208=3,VLOOKUP(B1208,balance!$U:$Z,4,FALSE),IF(C1208=4,VLOOKUP(B1208,balance!$U:$Z,5,FALSE),IF(C1208=5,VLOOKUP(B1208-1,balance!$U:$Z,6,FALSE),0)))))/100</f>
        <v>3.4100000000000003E-3</v>
      </c>
      <c r="H1208">
        <v>2</v>
      </c>
      <c r="I1208" s="1">
        <f>IF(C1208=1,VLOOKUP(FoxFire!B1208,balance!$AF:$AJ,2,FALSE),IF(C1208=2,VLOOKUP(B1208,balance!$AF:$AJ,3,FALSE),IF(C1208=3,VLOOKUP(B1208,balance!$AF:$AJ,4,FALSE),IF(C1208=4,VLOOKUP(B1208,balance!$AF:$AJ,5,FALSE),IF(C1208=5,VLOOKUP(B1208,balance!$AF:$AK,6,FALSE),0)))))*1000000000000</f>
        <v>2895000000000</v>
      </c>
      <c r="J1208">
        <f>VLOOKUP(B1208,balance!AU:BD,10,FALSE)</f>
        <v>15034930</v>
      </c>
    </row>
    <row r="1209" spans="1:10" x14ac:dyDescent="0.3">
      <c r="A1209">
        <v>1207</v>
      </c>
      <c r="B1209">
        <f t="shared" si="37"/>
        <v>242</v>
      </c>
      <c r="C1209">
        <f t="shared" si="36"/>
        <v>3</v>
      </c>
      <c r="D1209">
        <v>9026</v>
      </c>
      <c r="E1209" s="1">
        <f>IF(C1209=1,VLOOKUP(B1209,balance!$AU:$AZ,2,FALSE),IF(C1209=2,VLOOKUP(B1209,balance!$AU:$AZ,3,FALSE),IF(C1209=3,VLOOKUP(B1209,balance!$AU:$AZ,4,FALSE),IF(C1209=4,VLOOKUP(B1209,balance!$AU:$AZ,5,FALSE),IF(C1209=5,VLOOKUP(B1209-1,balance!$AU:$AZ,6,FALSE),0)))))</f>
        <v>6000</v>
      </c>
      <c r="F1209">
        <v>53</v>
      </c>
      <c r="G1209">
        <f>IF(C1209=1,VLOOKUP(FoxFire!B1209,balance!$U:$Z,2,FALSE),IF(C1209=2,VLOOKUP(B1209,balance!$U:$Z,3,FALSE),IF(C1209=3,VLOOKUP(B1209,balance!$U:$Z,4,FALSE),IF(C1209=4,VLOOKUP(B1209,balance!$U:$Z,5,FALSE),IF(C1209=5,VLOOKUP(B1209-1,balance!$U:$Z,6,FALSE),0)))))/100</f>
        <v>3.4100000000000003E-3</v>
      </c>
      <c r="H1209">
        <v>2</v>
      </c>
      <c r="I1209" s="1">
        <f>IF(C1209=1,VLOOKUP(FoxFire!B1209,balance!$AF:$AJ,2,FALSE),IF(C1209=2,VLOOKUP(B1209,balance!$AF:$AJ,3,FALSE),IF(C1209=3,VLOOKUP(B1209,balance!$AF:$AJ,4,FALSE),IF(C1209=4,VLOOKUP(B1209,balance!$AF:$AJ,5,FALSE),IF(C1209=5,VLOOKUP(B1209,balance!$AF:$AK,6,FALSE),0)))))*1000000000000</f>
        <v>2895000000000</v>
      </c>
      <c r="J1209">
        <f>VLOOKUP(B1209,balance!AU:BD,10,FALSE)</f>
        <v>15034930</v>
      </c>
    </row>
    <row r="1210" spans="1:10" x14ac:dyDescent="0.3">
      <c r="A1210">
        <v>1208</v>
      </c>
      <c r="B1210">
        <f t="shared" si="37"/>
        <v>242</v>
      </c>
      <c r="C1210">
        <f t="shared" si="36"/>
        <v>4</v>
      </c>
      <c r="D1210">
        <v>9026</v>
      </c>
      <c r="E1210" s="1">
        <f>IF(C1210=1,VLOOKUP(B1210,balance!$AU:$AZ,2,FALSE),IF(C1210=2,VLOOKUP(B1210,balance!$AU:$AZ,3,FALSE),IF(C1210=3,VLOOKUP(B1210,balance!$AU:$AZ,4,FALSE),IF(C1210=4,VLOOKUP(B1210,balance!$AU:$AZ,5,FALSE),IF(C1210=5,VLOOKUP(B1210-1,balance!$AU:$AZ,6,FALSE),0)))))</f>
        <v>6000</v>
      </c>
      <c r="F1210">
        <v>53</v>
      </c>
      <c r="G1210">
        <f>IF(C1210=1,VLOOKUP(FoxFire!B1210,balance!$U:$Z,2,FALSE),IF(C1210=2,VLOOKUP(B1210,balance!$U:$Z,3,FALSE),IF(C1210=3,VLOOKUP(B1210,balance!$U:$Z,4,FALSE),IF(C1210=4,VLOOKUP(B1210,balance!$U:$Z,5,FALSE),IF(C1210=5,VLOOKUP(B1210-1,balance!$U:$Z,6,FALSE),0)))))/100</f>
        <v>3.4100000000000003E-3</v>
      </c>
      <c r="H1210">
        <v>2</v>
      </c>
      <c r="I1210" s="1">
        <f>IF(C1210=1,VLOOKUP(FoxFire!B1210,balance!$AF:$AJ,2,FALSE),IF(C1210=2,VLOOKUP(B1210,balance!$AF:$AJ,3,FALSE),IF(C1210=3,VLOOKUP(B1210,balance!$AF:$AJ,4,FALSE),IF(C1210=4,VLOOKUP(B1210,balance!$AF:$AJ,5,FALSE),IF(C1210=5,VLOOKUP(B1210,balance!$AF:$AK,6,FALSE),0)))))*1000000000000</f>
        <v>2895000000000</v>
      </c>
      <c r="J1210">
        <f>VLOOKUP(B1210,balance!AU:BD,10,FALSE)</f>
        <v>15034930</v>
      </c>
    </row>
    <row r="1211" spans="1:10" x14ac:dyDescent="0.3">
      <c r="A1211">
        <v>1209</v>
      </c>
      <c r="B1211">
        <f t="shared" si="37"/>
        <v>243</v>
      </c>
      <c r="C1211">
        <f t="shared" si="36"/>
        <v>5</v>
      </c>
      <c r="D1211">
        <v>9026</v>
      </c>
      <c r="E1211" s="1">
        <f>IF(C1211=1,VLOOKUP(B1211,balance!$AU:$AZ,2,FALSE),IF(C1211=2,VLOOKUP(B1211,balance!$AU:$AZ,3,FALSE),IF(C1211=3,VLOOKUP(B1211,balance!$AU:$AZ,4,FALSE),IF(C1211=4,VLOOKUP(B1211,balance!$AU:$AZ,5,FALSE),IF(C1211=5,VLOOKUP(B1211-1,balance!$AU:$AZ,6,FALSE),0)))))</f>
        <v>120000</v>
      </c>
      <c r="F1211">
        <v>53</v>
      </c>
      <c r="G1211">
        <f>IF(C1211=1,VLOOKUP(FoxFire!B1211,balance!$U:$Z,2,FALSE),IF(C1211=2,VLOOKUP(B1211,balance!$U:$Z,3,FALSE),IF(C1211=3,VLOOKUP(B1211,balance!$U:$Z,4,FALSE),IF(C1211=4,VLOOKUP(B1211,balance!$U:$Z,5,FALSE),IF(C1211=5,VLOOKUP(B1211-1,balance!$U:$Z,6,FALSE),0)))))/100</f>
        <v>1154.5856999999999</v>
      </c>
      <c r="H1211">
        <v>2</v>
      </c>
      <c r="I1211" s="1">
        <f>IF(C1211=1,VLOOKUP(FoxFire!B1211,balance!$AF:$AJ,2,FALSE),IF(C1211=2,VLOOKUP(B1211,balance!$AF:$AJ,3,FALSE),IF(C1211=3,VLOOKUP(B1211,balance!$AF:$AJ,4,FALSE),IF(C1211=4,VLOOKUP(B1211,balance!$AF:$AJ,5,FALSE),IF(C1211=5,VLOOKUP(B1211,balance!$AF:$AK,6,FALSE),0)))))*1000000000000</f>
        <v>11640000000000</v>
      </c>
      <c r="J1211">
        <f>VLOOKUP(B1211,balance!AU:BD,10,FALSE)</f>
        <v>15227360</v>
      </c>
    </row>
    <row r="1212" spans="1:10" x14ac:dyDescent="0.3">
      <c r="A1212">
        <v>1210</v>
      </c>
      <c r="B1212">
        <f t="shared" si="37"/>
        <v>243</v>
      </c>
      <c r="C1212">
        <f t="shared" si="36"/>
        <v>1</v>
      </c>
      <c r="D1212">
        <v>9026</v>
      </c>
      <c r="E1212" s="1">
        <f>IF(C1212=1,VLOOKUP(B1212,balance!$AU:$AZ,2,FALSE),IF(C1212=2,VLOOKUP(B1212,balance!$AU:$AZ,3,FALSE),IF(C1212=3,VLOOKUP(B1212,balance!$AU:$AZ,4,FALSE),IF(C1212=4,VLOOKUP(B1212,balance!$AU:$AZ,5,FALSE),IF(C1212=5,VLOOKUP(B1212-1,balance!$AU:$AZ,6,FALSE),0)))))</f>
        <v>6000</v>
      </c>
      <c r="F1212">
        <v>53</v>
      </c>
      <c r="G1212">
        <f>IF(C1212=1,VLOOKUP(FoxFire!B1212,balance!$U:$Z,2,FALSE),IF(C1212=2,VLOOKUP(B1212,balance!$U:$Z,3,FALSE),IF(C1212=3,VLOOKUP(B1212,balance!$U:$Z,4,FALSE),IF(C1212=4,VLOOKUP(B1212,balance!$U:$Z,5,FALSE),IF(C1212=5,VLOOKUP(B1212-1,balance!$U:$Z,6,FALSE),0)))))/100</f>
        <v>3.4200000000000003E-3</v>
      </c>
      <c r="H1212">
        <v>2</v>
      </c>
      <c r="I1212" s="1">
        <f>IF(C1212=1,VLOOKUP(FoxFire!B1212,balance!$AF:$AJ,2,FALSE),IF(C1212=2,VLOOKUP(B1212,balance!$AF:$AJ,3,FALSE),IF(C1212=3,VLOOKUP(B1212,balance!$AF:$AJ,4,FALSE),IF(C1212=4,VLOOKUP(B1212,balance!$AF:$AJ,5,FALSE),IF(C1212=5,VLOOKUP(B1212,balance!$AF:$AK,6,FALSE),0)))))*1000000000000</f>
        <v>2910000000000</v>
      </c>
      <c r="J1212">
        <f>VLOOKUP(B1212,balance!AU:BD,10,FALSE)</f>
        <v>15227360</v>
      </c>
    </row>
    <row r="1213" spans="1:10" x14ac:dyDescent="0.3">
      <c r="A1213">
        <v>1211</v>
      </c>
      <c r="B1213">
        <f t="shared" si="37"/>
        <v>243</v>
      </c>
      <c r="C1213">
        <f t="shared" si="36"/>
        <v>2</v>
      </c>
      <c r="D1213">
        <v>9026</v>
      </c>
      <c r="E1213" s="1">
        <f>IF(C1213=1,VLOOKUP(B1213,balance!$AU:$AZ,2,FALSE),IF(C1213=2,VLOOKUP(B1213,balance!$AU:$AZ,3,FALSE),IF(C1213=3,VLOOKUP(B1213,balance!$AU:$AZ,4,FALSE),IF(C1213=4,VLOOKUP(B1213,balance!$AU:$AZ,5,FALSE),IF(C1213=5,VLOOKUP(B1213-1,balance!$AU:$AZ,6,FALSE),0)))))</f>
        <v>6000</v>
      </c>
      <c r="F1213">
        <v>53</v>
      </c>
      <c r="G1213">
        <f>IF(C1213=1,VLOOKUP(FoxFire!B1213,balance!$U:$Z,2,FALSE),IF(C1213=2,VLOOKUP(B1213,balance!$U:$Z,3,FALSE),IF(C1213=3,VLOOKUP(B1213,balance!$U:$Z,4,FALSE),IF(C1213=4,VLOOKUP(B1213,balance!$U:$Z,5,FALSE),IF(C1213=5,VLOOKUP(B1213-1,balance!$U:$Z,6,FALSE),0)))))/100</f>
        <v>3.4200000000000003E-3</v>
      </c>
      <c r="H1213">
        <v>2</v>
      </c>
      <c r="I1213" s="1">
        <f>IF(C1213=1,VLOOKUP(FoxFire!B1213,balance!$AF:$AJ,2,FALSE),IF(C1213=2,VLOOKUP(B1213,balance!$AF:$AJ,3,FALSE),IF(C1213=3,VLOOKUP(B1213,balance!$AF:$AJ,4,FALSE),IF(C1213=4,VLOOKUP(B1213,balance!$AF:$AJ,5,FALSE),IF(C1213=5,VLOOKUP(B1213,balance!$AF:$AK,6,FALSE),0)))))*1000000000000</f>
        <v>2910000000000</v>
      </c>
      <c r="J1213">
        <f>VLOOKUP(B1213,balance!AU:BD,10,FALSE)</f>
        <v>15227360</v>
      </c>
    </row>
    <row r="1214" spans="1:10" x14ac:dyDescent="0.3">
      <c r="A1214">
        <v>1212</v>
      </c>
      <c r="B1214">
        <f t="shared" si="37"/>
        <v>243</v>
      </c>
      <c r="C1214">
        <f t="shared" si="36"/>
        <v>3</v>
      </c>
      <c r="D1214">
        <v>9026</v>
      </c>
      <c r="E1214" s="1">
        <f>IF(C1214=1,VLOOKUP(B1214,balance!$AU:$AZ,2,FALSE),IF(C1214=2,VLOOKUP(B1214,balance!$AU:$AZ,3,FALSE),IF(C1214=3,VLOOKUP(B1214,balance!$AU:$AZ,4,FALSE),IF(C1214=4,VLOOKUP(B1214,balance!$AU:$AZ,5,FALSE),IF(C1214=5,VLOOKUP(B1214-1,balance!$AU:$AZ,6,FALSE),0)))))</f>
        <v>6000</v>
      </c>
      <c r="F1214">
        <v>53</v>
      </c>
      <c r="G1214">
        <f>IF(C1214=1,VLOOKUP(FoxFire!B1214,balance!$U:$Z,2,FALSE),IF(C1214=2,VLOOKUP(B1214,balance!$U:$Z,3,FALSE),IF(C1214=3,VLOOKUP(B1214,balance!$U:$Z,4,FALSE),IF(C1214=4,VLOOKUP(B1214,balance!$U:$Z,5,FALSE),IF(C1214=5,VLOOKUP(B1214-1,balance!$U:$Z,6,FALSE),0)))))/100</f>
        <v>3.4200000000000003E-3</v>
      </c>
      <c r="H1214">
        <v>2</v>
      </c>
      <c r="I1214" s="1">
        <f>IF(C1214=1,VLOOKUP(FoxFire!B1214,balance!$AF:$AJ,2,FALSE),IF(C1214=2,VLOOKUP(B1214,balance!$AF:$AJ,3,FALSE),IF(C1214=3,VLOOKUP(B1214,balance!$AF:$AJ,4,FALSE),IF(C1214=4,VLOOKUP(B1214,balance!$AF:$AJ,5,FALSE),IF(C1214=5,VLOOKUP(B1214,balance!$AF:$AK,6,FALSE),0)))))*1000000000000</f>
        <v>2910000000000</v>
      </c>
      <c r="J1214">
        <f>VLOOKUP(B1214,balance!AU:BD,10,FALSE)</f>
        <v>15227360</v>
      </c>
    </row>
    <row r="1215" spans="1:10" x14ac:dyDescent="0.3">
      <c r="A1215">
        <v>1213</v>
      </c>
      <c r="B1215">
        <f t="shared" si="37"/>
        <v>243</v>
      </c>
      <c r="C1215">
        <f t="shared" si="36"/>
        <v>4</v>
      </c>
      <c r="D1215">
        <v>9026</v>
      </c>
      <c r="E1215" s="1">
        <f>IF(C1215=1,VLOOKUP(B1215,balance!$AU:$AZ,2,FALSE),IF(C1215=2,VLOOKUP(B1215,balance!$AU:$AZ,3,FALSE),IF(C1215=3,VLOOKUP(B1215,balance!$AU:$AZ,4,FALSE),IF(C1215=4,VLOOKUP(B1215,balance!$AU:$AZ,5,FALSE),IF(C1215=5,VLOOKUP(B1215-1,balance!$AU:$AZ,6,FALSE),0)))))</f>
        <v>6000</v>
      </c>
      <c r="F1215">
        <v>53</v>
      </c>
      <c r="G1215">
        <f>IF(C1215=1,VLOOKUP(FoxFire!B1215,balance!$U:$Z,2,FALSE),IF(C1215=2,VLOOKUP(B1215,balance!$U:$Z,3,FALSE),IF(C1215=3,VLOOKUP(B1215,balance!$U:$Z,4,FALSE),IF(C1215=4,VLOOKUP(B1215,balance!$U:$Z,5,FALSE),IF(C1215=5,VLOOKUP(B1215-1,balance!$U:$Z,6,FALSE),0)))))/100</f>
        <v>3.4200000000000003E-3</v>
      </c>
      <c r="H1215">
        <v>2</v>
      </c>
      <c r="I1215" s="1">
        <f>IF(C1215=1,VLOOKUP(FoxFire!B1215,balance!$AF:$AJ,2,FALSE),IF(C1215=2,VLOOKUP(B1215,balance!$AF:$AJ,3,FALSE),IF(C1215=3,VLOOKUP(B1215,balance!$AF:$AJ,4,FALSE),IF(C1215=4,VLOOKUP(B1215,balance!$AF:$AJ,5,FALSE),IF(C1215=5,VLOOKUP(B1215,balance!$AF:$AK,6,FALSE),0)))))*1000000000000</f>
        <v>2910000000000</v>
      </c>
      <c r="J1215">
        <f>VLOOKUP(B1215,balance!AU:BD,10,FALSE)</f>
        <v>15227360</v>
      </c>
    </row>
    <row r="1216" spans="1:10" x14ac:dyDescent="0.3">
      <c r="A1216">
        <v>1214</v>
      </c>
      <c r="B1216">
        <f t="shared" si="37"/>
        <v>244</v>
      </c>
      <c r="C1216">
        <f t="shared" si="36"/>
        <v>5</v>
      </c>
      <c r="D1216">
        <v>9026</v>
      </c>
      <c r="E1216" s="1">
        <f>IF(C1216=1,VLOOKUP(B1216,balance!$AU:$AZ,2,FALSE),IF(C1216=2,VLOOKUP(B1216,balance!$AU:$AZ,3,FALSE),IF(C1216=3,VLOOKUP(B1216,balance!$AU:$AZ,4,FALSE),IF(C1216=4,VLOOKUP(B1216,balance!$AU:$AZ,5,FALSE),IF(C1216=5,VLOOKUP(B1216-1,balance!$AU:$AZ,6,FALSE),0)))))</f>
        <v>120000</v>
      </c>
      <c r="F1216">
        <v>53</v>
      </c>
      <c r="G1216">
        <f>IF(C1216=1,VLOOKUP(FoxFire!B1216,balance!$U:$Z,2,FALSE),IF(C1216=2,VLOOKUP(B1216,balance!$U:$Z,3,FALSE),IF(C1216=3,VLOOKUP(B1216,balance!$U:$Z,4,FALSE),IF(C1216=4,VLOOKUP(B1216,balance!$U:$Z,5,FALSE),IF(C1216=5,VLOOKUP(B1216-1,balance!$U:$Z,6,FALSE),0)))))/100</f>
        <v>1169.5512999999999</v>
      </c>
      <c r="H1216">
        <v>2</v>
      </c>
      <c r="I1216" s="1">
        <f>IF(C1216=1,VLOOKUP(FoxFire!B1216,balance!$AF:$AJ,2,FALSE),IF(C1216=2,VLOOKUP(B1216,balance!$AF:$AJ,3,FALSE),IF(C1216=3,VLOOKUP(B1216,balance!$AF:$AJ,4,FALSE),IF(C1216=4,VLOOKUP(B1216,balance!$AF:$AJ,5,FALSE),IF(C1216=5,VLOOKUP(B1216,balance!$AF:$AK,6,FALSE),0)))))*1000000000000</f>
        <v>11700000000000</v>
      </c>
      <c r="J1216">
        <f>VLOOKUP(B1216,balance!AU:BD,10,FALSE)</f>
        <v>15422390</v>
      </c>
    </row>
    <row r="1217" spans="1:10" x14ac:dyDescent="0.3">
      <c r="A1217">
        <v>1215</v>
      </c>
      <c r="B1217">
        <f t="shared" si="37"/>
        <v>244</v>
      </c>
      <c r="C1217">
        <f t="shared" si="36"/>
        <v>1</v>
      </c>
      <c r="D1217">
        <v>9026</v>
      </c>
      <c r="E1217" s="1">
        <f>IF(C1217=1,VLOOKUP(B1217,balance!$AU:$AZ,2,FALSE),IF(C1217=2,VLOOKUP(B1217,balance!$AU:$AZ,3,FALSE),IF(C1217=3,VLOOKUP(B1217,balance!$AU:$AZ,4,FALSE),IF(C1217=4,VLOOKUP(B1217,balance!$AU:$AZ,5,FALSE),IF(C1217=5,VLOOKUP(B1217-1,balance!$AU:$AZ,6,FALSE),0)))))</f>
        <v>6000</v>
      </c>
      <c r="F1217">
        <v>53</v>
      </c>
      <c r="G1217">
        <f>IF(C1217=1,VLOOKUP(FoxFire!B1217,balance!$U:$Z,2,FALSE),IF(C1217=2,VLOOKUP(B1217,balance!$U:$Z,3,FALSE),IF(C1217=3,VLOOKUP(B1217,balance!$U:$Z,4,FALSE),IF(C1217=4,VLOOKUP(B1217,balance!$U:$Z,5,FALSE),IF(C1217=5,VLOOKUP(B1217-1,balance!$U:$Z,6,FALSE),0)))))/100</f>
        <v>3.4300000000000003E-3</v>
      </c>
      <c r="H1217">
        <v>2</v>
      </c>
      <c r="I1217" s="1">
        <f>IF(C1217=1,VLOOKUP(FoxFire!B1217,balance!$AF:$AJ,2,FALSE),IF(C1217=2,VLOOKUP(B1217,balance!$AF:$AJ,3,FALSE),IF(C1217=3,VLOOKUP(B1217,balance!$AF:$AJ,4,FALSE),IF(C1217=4,VLOOKUP(B1217,balance!$AF:$AJ,5,FALSE),IF(C1217=5,VLOOKUP(B1217,balance!$AF:$AK,6,FALSE),0)))))*1000000000000</f>
        <v>2925000000000</v>
      </c>
      <c r="J1217">
        <f>VLOOKUP(B1217,balance!AU:BD,10,FALSE)</f>
        <v>15422390</v>
      </c>
    </row>
    <row r="1218" spans="1:10" x14ac:dyDescent="0.3">
      <c r="A1218">
        <v>1216</v>
      </c>
      <c r="B1218">
        <f t="shared" si="37"/>
        <v>244</v>
      </c>
      <c r="C1218">
        <f t="shared" si="36"/>
        <v>2</v>
      </c>
      <c r="D1218">
        <v>9026</v>
      </c>
      <c r="E1218" s="1">
        <f>IF(C1218=1,VLOOKUP(B1218,balance!$AU:$AZ,2,FALSE),IF(C1218=2,VLOOKUP(B1218,balance!$AU:$AZ,3,FALSE),IF(C1218=3,VLOOKUP(B1218,balance!$AU:$AZ,4,FALSE),IF(C1218=4,VLOOKUP(B1218,balance!$AU:$AZ,5,FALSE),IF(C1218=5,VLOOKUP(B1218-1,balance!$AU:$AZ,6,FALSE),0)))))</f>
        <v>6000</v>
      </c>
      <c r="F1218">
        <v>53</v>
      </c>
      <c r="G1218">
        <f>IF(C1218=1,VLOOKUP(FoxFire!B1218,balance!$U:$Z,2,FALSE),IF(C1218=2,VLOOKUP(B1218,balance!$U:$Z,3,FALSE),IF(C1218=3,VLOOKUP(B1218,balance!$U:$Z,4,FALSE),IF(C1218=4,VLOOKUP(B1218,balance!$U:$Z,5,FALSE),IF(C1218=5,VLOOKUP(B1218-1,balance!$U:$Z,6,FALSE),0)))))/100</f>
        <v>3.4300000000000003E-3</v>
      </c>
      <c r="H1218">
        <v>2</v>
      </c>
      <c r="I1218" s="1">
        <f>IF(C1218=1,VLOOKUP(FoxFire!B1218,balance!$AF:$AJ,2,FALSE),IF(C1218=2,VLOOKUP(B1218,balance!$AF:$AJ,3,FALSE),IF(C1218=3,VLOOKUP(B1218,balance!$AF:$AJ,4,FALSE),IF(C1218=4,VLOOKUP(B1218,balance!$AF:$AJ,5,FALSE),IF(C1218=5,VLOOKUP(B1218,balance!$AF:$AK,6,FALSE),0)))))*1000000000000</f>
        <v>2925000000000</v>
      </c>
      <c r="J1218">
        <f>VLOOKUP(B1218,balance!AU:BD,10,FALSE)</f>
        <v>15422390</v>
      </c>
    </row>
    <row r="1219" spans="1:10" x14ac:dyDescent="0.3">
      <c r="A1219">
        <v>1217</v>
      </c>
      <c r="B1219">
        <f t="shared" si="37"/>
        <v>244</v>
      </c>
      <c r="C1219">
        <f t="shared" si="36"/>
        <v>3</v>
      </c>
      <c r="D1219">
        <v>9026</v>
      </c>
      <c r="E1219" s="1">
        <f>IF(C1219=1,VLOOKUP(B1219,balance!$AU:$AZ,2,FALSE),IF(C1219=2,VLOOKUP(B1219,balance!$AU:$AZ,3,FALSE),IF(C1219=3,VLOOKUP(B1219,balance!$AU:$AZ,4,FALSE),IF(C1219=4,VLOOKUP(B1219,balance!$AU:$AZ,5,FALSE),IF(C1219=5,VLOOKUP(B1219-1,balance!$AU:$AZ,6,FALSE),0)))))</f>
        <v>6000</v>
      </c>
      <c r="F1219">
        <v>53</v>
      </c>
      <c r="G1219">
        <f>IF(C1219=1,VLOOKUP(FoxFire!B1219,balance!$U:$Z,2,FALSE),IF(C1219=2,VLOOKUP(B1219,balance!$U:$Z,3,FALSE),IF(C1219=3,VLOOKUP(B1219,balance!$U:$Z,4,FALSE),IF(C1219=4,VLOOKUP(B1219,balance!$U:$Z,5,FALSE),IF(C1219=5,VLOOKUP(B1219-1,balance!$U:$Z,6,FALSE),0)))))/100</f>
        <v>3.4300000000000003E-3</v>
      </c>
      <c r="H1219">
        <v>2</v>
      </c>
      <c r="I1219" s="1">
        <f>IF(C1219=1,VLOOKUP(FoxFire!B1219,balance!$AF:$AJ,2,FALSE),IF(C1219=2,VLOOKUP(B1219,balance!$AF:$AJ,3,FALSE),IF(C1219=3,VLOOKUP(B1219,balance!$AF:$AJ,4,FALSE),IF(C1219=4,VLOOKUP(B1219,balance!$AF:$AJ,5,FALSE),IF(C1219=5,VLOOKUP(B1219,balance!$AF:$AK,6,FALSE),0)))))*1000000000000</f>
        <v>2925000000000</v>
      </c>
      <c r="J1219">
        <f>VLOOKUP(B1219,balance!AU:BD,10,FALSE)</f>
        <v>15422390</v>
      </c>
    </row>
    <row r="1220" spans="1:10" x14ac:dyDescent="0.3">
      <c r="A1220">
        <v>1218</v>
      </c>
      <c r="B1220">
        <f t="shared" si="37"/>
        <v>244</v>
      </c>
      <c r="C1220">
        <f t="shared" si="36"/>
        <v>4</v>
      </c>
      <c r="D1220">
        <v>9026</v>
      </c>
      <c r="E1220" s="1">
        <f>IF(C1220=1,VLOOKUP(B1220,balance!$AU:$AZ,2,FALSE),IF(C1220=2,VLOOKUP(B1220,balance!$AU:$AZ,3,FALSE),IF(C1220=3,VLOOKUP(B1220,balance!$AU:$AZ,4,FALSE),IF(C1220=4,VLOOKUP(B1220,balance!$AU:$AZ,5,FALSE),IF(C1220=5,VLOOKUP(B1220-1,balance!$AU:$AZ,6,FALSE),0)))))</f>
        <v>6000</v>
      </c>
      <c r="F1220">
        <v>53</v>
      </c>
      <c r="G1220">
        <f>IF(C1220=1,VLOOKUP(FoxFire!B1220,balance!$U:$Z,2,FALSE),IF(C1220=2,VLOOKUP(B1220,balance!$U:$Z,3,FALSE),IF(C1220=3,VLOOKUP(B1220,balance!$U:$Z,4,FALSE),IF(C1220=4,VLOOKUP(B1220,balance!$U:$Z,5,FALSE),IF(C1220=5,VLOOKUP(B1220-1,balance!$U:$Z,6,FALSE),0)))))/100</f>
        <v>3.4300000000000003E-3</v>
      </c>
      <c r="H1220">
        <v>2</v>
      </c>
      <c r="I1220" s="1">
        <f>IF(C1220=1,VLOOKUP(FoxFire!B1220,balance!$AF:$AJ,2,FALSE),IF(C1220=2,VLOOKUP(B1220,balance!$AF:$AJ,3,FALSE),IF(C1220=3,VLOOKUP(B1220,balance!$AF:$AJ,4,FALSE),IF(C1220=4,VLOOKUP(B1220,balance!$AF:$AJ,5,FALSE),IF(C1220=5,VLOOKUP(B1220,balance!$AF:$AK,6,FALSE),0)))))*1000000000000</f>
        <v>2925000000000</v>
      </c>
      <c r="J1220">
        <f>VLOOKUP(B1220,balance!AU:BD,10,FALSE)</f>
        <v>15422390</v>
      </c>
    </row>
    <row r="1221" spans="1:10" x14ac:dyDescent="0.3">
      <c r="A1221">
        <v>1219</v>
      </c>
      <c r="B1221">
        <f t="shared" si="37"/>
        <v>245</v>
      </c>
      <c r="C1221">
        <f t="shared" si="36"/>
        <v>5</v>
      </c>
      <c r="D1221">
        <v>9026</v>
      </c>
      <c r="E1221" s="1">
        <f>IF(C1221=1,VLOOKUP(B1221,balance!$AU:$AZ,2,FALSE),IF(C1221=2,VLOOKUP(B1221,balance!$AU:$AZ,3,FALSE),IF(C1221=3,VLOOKUP(B1221,balance!$AU:$AZ,4,FALSE),IF(C1221=4,VLOOKUP(B1221,balance!$AU:$AZ,5,FALSE),IF(C1221=5,VLOOKUP(B1221-1,balance!$AU:$AZ,6,FALSE),0)))))</f>
        <v>120000</v>
      </c>
      <c r="F1221">
        <v>53</v>
      </c>
      <c r="G1221">
        <f>IF(C1221=1,VLOOKUP(FoxFire!B1221,balance!$U:$Z,2,FALSE),IF(C1221=2,VLOOKUP(B1221,balance!$U:$Z,3,FALSE),IF(C1221=3,VLOOKUP(B1221,balance!$U:$Z,4,FALSE),IF(C1221=4,VLOOKUP(B1221,balance!$U:$Z,5,FALSE),IF(C1221=5,VLOOKUP(B1221-1,balance!$U:$Z,6,FALSE),0)))))/100</f>
        <v>1184.7008000000001</v>
      </c>
      <c r="H1221">
        <v>2</v>
      </c>
      <c r="I1221" s="1">
        <f>IF(C1221=1,VLOOKUP(FoxFire!B1221,balance!$AF:$AJ,2,FALSE),IF(C1221=2,VLOOKUP(B1221,balance!$AF:$AJ,3,FALSE),IF(C1221=3,VLOOKUP(B1221,balance!$AF:$AJ,4,FALSE),IF(C1221=4,VLOOKUP(B1221,balance!$AF:$AJ,5,FALSE),IF(C1221=5,VLOOKUP(B1221,balance!$AF:$AK,6,FALSE),0)))))*1000000000000</f>
        <v>11760000000000</v>
      </c>
      <c r="J1221">
        <f>VLOOKUP(B1221,balance!AU:BD,10,FALSE)</f>
        <v>15620030</v>
      </c>
    </row>
    <row r="1222" spans="1:10" x14ac:dyDescent="0.3">
      <c r="A1222">
        <v>1220</v>
      </c>
      <c r="B1222">
        <f t="shared" si="37"/>
        <v>245</v>
      </c>
      <c r="C1222">
        <f t="shared" si="36"/>
        <v>1</v>
      </c>
      <c r="D1222">
        <v>9026</v>
      </c>
      <c r="E1222" s="1">
        <f>IF(C1222=1,VLOOKUP(B1222,balance!$AU:$AZ,2,FALSE),IF(C1222=2,VLOOKUP(B1222,balance!$AU:$AZ,3,FALSE),IF(C1222=3,VLOOKUP(B1222,balance!$AU:$AZ,4,FALSE),IF(C1222=4,VLOOKUP(B1222,balance!$AU:$AZ,5,FALSE),IF(C1222=5,VLOOKUP(B1222-1,balance!$AU:$AZ,6,FALSE),0)))))</f>
        <v>6000</v>
      </c>
      <c r="F1222">
        <v>53</v>
      </c>
      <c r="G1222">
        <f>IF(C1222=1,VLOOKUP(FoxFire!B1222,balance!$U:$Z,2,FALSE),IF(C1222=2,VLOOKUP(B1222,balance!$U:$Z,3,FALSE),IF(C1222=3,VLOOKUP(B1222,balance!$U:$Z,4,FALSE),IF(C1222=4,VLOOKUP(B1222,balance!$U:$Z,5,FALSE),IF(C1222=5,VLOOKUP(B1222-1,balance!$U:$Z,6,FALSE),0)))))/100</f>
        <v>3.4399999999999999E-3</v>
      </c>
      <c r="H1222">
        <v>2</v>
      </c>
      <c r="I1222" s="1">
        <f>IF(C1222=1,VLOOKUP(FoxFire!B1222,balance!$AF:$AJ,2,FALSE),IF(C1222=2,VLOOKUP(B1222,balance!$AF:$AJ,3,FALSE),IF(C1222=3,VLOOKUP(B1222,balance!$AF:$AJ,4,FALSE),IF(C1222=4,VLOOKUP(B1222,balance!$AF:$AJ,5,FALSE),IF(C1222=5,VLOOKUP(B1222,balance!$AF:$AK,6,FALSE),0)))))*1000000000000</f>
        <v>2940000000000</v>
      </c>
      <c r="J1222">
        <f>VLOOKUP(B1222,balance!AU:BD,10,FALSE)</f>
        <v>15620030</v>
      </c>
    </row>
    <row r="1223" spans="1:10" x14ac:dyDescent="0.3">
      <c r="A1223">
        <v>1221</v>
      </c>
      <c r="B1223">
        <f t="shared" si="37"/>
        <v>245</v>
      </c>
      <c r="C1223">
        <f t="shared" si="36"/>
        <v>2</v>
      </c>
      <c r="D1223">
        <v>9026</v>
      </c>
      <c r="E1223" s="1">
        <f>IF(C1223=1,VLOOKUP(B1223,balance!$AU:$AZ,2,FALSE),IF(C1223=2,VLOOKUP(B1223,balance!$AU:$AZ,3,FALSE),IF(C1223=3,VLOOKUP(B1223,balance!$AU:$AZ,4,FALSE),IF(C1223=4,VLOOKUP(B1223,balance!$AU:$AZ,5,FALSE),IF(C1223=5,VLOOKUP(B1223-1,balance!$AU:$AZ,6,FALSE),0)))))</f>
        <v>6000</v>
      </c>
      <c r="F1223">
        <v>53</v>
      </c>
      <c r="G1223">
        <f>IF(C1223=1,VLOOKUP(FoxFire!B1223,balance!$U:$Z,2,FALSE),IF(C1223=2,VLOOKUP(B1223,balance!$U:$Z,3,FALSE),IF(C1223=3,VLOOKUP(B1223,balance!$U:$Z,4,FALSE),IF(C1223=4,VLOOKUP(B1223,balance!$U:$Z,5,FALSE),IF(C1223=5,VLOOKUP(B1223-1,balance!$U:$Z,6,FALSE),0)))))/100</f>
        <v>3.4399999999999999E-3</v>
      </c>
      <c r="H1223">
        <v>2</v>
      </c>
      <c r="I1223" s="1">
        <f>IF(C1223=1,VLOOKUP(FoxFire!B1223,balance!$AF:$AJ,2,FALSE),IF(C1223=2,VLOOKUP(B1223,balance!$AF:$AJ,3,FALSE),IF(C1223=3,VLOOKUP(B1223,balance!$AF:$AJ,4,FALSE),IF(C1223=4,VLOOKUP(B1223,balance!$AF:$AJ,5,FALSE),IF(C1223=5,VLOOKUP(B1223,balance!$AF:$AK,6,FALSE),0)))))*1000000000000</f>
        <v>2940000000000</v>
      </c>
      <c r="J1223">
        <f>VLOOKUP(B1223,balance!AU:BD,10,FALSE)</f>
        <v>15620030</v>
      </c>
    </row>
    <row r="1224" spans="1:10" x14ac:dyDescent="0.3">
      <c r="A1224">
        <v>1222</v>
      </c>
      <c r="B1224">
        <f t="shared" si="37"/>
        <v>245</v>
      </c>
      <c r="C1224">
        <f t="shared" ref="C1224:C1287" si="38">C1219</f>
        <v>3</v>
      </c>
      <c r="D1224">
        <v>9026</v>
      </c>
      <c r="E1224" s="1">
        <f>IF(C1224=1,VLOOKUP(B1224,balance!$AU:$AZ,2,FALSE),IF(C1224=2,VLOOKUP(B1224,balance!$AU:$AZ,3,FALSE),IF(C1224=3,VLOOKUP(B1224,balance!$AU:$AZ,4,FALSE),IF(C1224=4,VLOOKUP(B1224,balance!$AU:$AZ,5,FALSE),IF(C1224=5,VLOOKUP(B1224-1,balance!$AU:$AZ,6,FALSE),0)))))</f>
        <v>6000</v>
      </c>
      <c r="F1224">
        <v>53</v>
      </c>
      <c r="G1224">
        <f>IF(C1224=1,VLOOKUP(FoxFire!B1224,balance!$U:$Z,2,FALSE),IF(C1224=2,VLOOKUP(B1224,balance!$U:$Z,3,FALSE),IF(C1224=3,VLOOKUP(B1224,balance!$U:$Z,4,FALSE),IF(C1224=4,VLOOKUP(B1224,balance!$U:$Z,5,FALSE),IF(C1224=5,VLOOKUP(B1224-1,balance!$U:$Z,6,FALSE),0)))))/100</f>
        <v>3.4399999999999999E-3</v>
      </c>
      <c r="H1224">
        <v>2</v>
      </c>
      <c r="I1224" s="1">
        <f>IF(C1224=1,VLOOKUP(FoxFire!B1224,balance!$AF:$AJ,2,FALSE),IF(C1224=2,VLOOKUP(B1224,balance!$AF:$AJ,3,FALSE),IF(C1224=3,VLOOKUP(B1224,balance!$AF:$AJ,4,FALSE),IF(C1224=4,VLOOKUP(B1224,balance!$AF:$AJ,5,FALSE),IF(C1224=5,VLOOKUP(B1224,balance!$AF:$AK,6,FALSE),0)))))*1000000000000</f>
        <v>2940000000000</v>
      </c>
      <c r="J1224">
        <f>VLOOKUP(B1224,balance!AU:BD,10,FALSE)</f>
        <v>15620030</v>
      </c>
    </row>
    <row r="1225" spans="1:10" x14ac:dyDescent="0.3">
      <c r="A1225">
        <v>1223</v>
      </c>
      <c r="B1225">
        <f t="shared" si="37"/>
        <v>245</v>
      </c>
      <c r="C1225">
        <f t="shared" si="38"/>
        <v>4</v>
      </c>
      <c r="D1225">
        <v>9026</v>
      </c>
      <c r="E1225" s="1">
        <f>IF(C1225=1,VLOOKUP(B1225,balance!$AU:$AZ,2,FALSE),IF(C1225=2,VLOOKUP(B1225,balance!$AU:$AZ,3,FALSE),IF(C1225=3,VLOOKUP(B1225,balance!$AU:$AZ,4,FALSE),IF(C1225=4,VLOOKUP(B1225,balance!$AU:$AZ,5,FALSE),IF(C1225=5,VLOOKUP(B1225-1,balance!$AU:$AZ,6,FALSE),0)))))</f>
        <v>6000</v>
      </c>
      <c r="F1225">
        <v>53</v>
      </c>
      <c r="G1225">
        <f>IF(C1225=1,VLOOKUP(FoxFire!B1225,balance!$U:$Z,2,FALSE),IF(C1225=2,VLOOKUP(B1225,balance!$U:$Z,3,FALSE),IF(C1225=3,VLOOKUP(B1225,balance!$U:$Z,4,FALSE),IF(C1225=4,VLOOKUP(B1225,balance!$U:$Z,5,FALSE),IF(C1225=5,VLOOKUP(B1225-1,balance!$U:$Z,6,FALSE),0)))))/100</f>
        <v>3.4399999999999999E-3</v>
      </c>
      <c r="H1225">
        <v>2</v>
      </c>
      <c r="I1225" s="1">
        <f>IF(C1225=1,VLOOKUP(FoxFire!B1225,balance!$AF:$AJ,2,FALSE),IF(C1225=2,VLOOKUP(B1225,balance!$AF:$AJ,3,FALSE),IF(C1225=3,VLOOKUP(B1225,balance!$AF:$AJ,4,FALSE),IF(C1225=4,VLOOKUP(B1225,balance!$AF:$AJ,5,FALSE),IF(C1225=5,VLOOKUP(B1225,balance!$AF:$AK,6,FALSE),0)))))*1000000000000</f>
        <v>2940000000000</v>
      </c>
      <c r="J1225">
        <f>VLOOKUP(B1225,balance!AU:BD,10,FALSE)</f>
        <v>15620030</v>
      </c>
    </row>
    <row r="1226" spans="1:10" x14ac:dyDescent="0.3">
      <c r="A1226">
        <v>1224</v>
      </c>
      <c r="B1226">
        <f t="shared" si="37"/>
        <v>246</v>
      </c>
      <c r="C1226">
        <f t="shared" si="38"/>
        <v>5</v>
      </c>
      <c r="D1226">
        <v>9026</v>
      </c>
      <c r="E1226" s="1">
        <f>IF(C1226=1,VLOOKUP(B1226,balance!$AU:$AZ,2,FALSE),IF(C1226=2,VLOOKUP(B1226,balance!$AU:$AZ,3,FALSE),IF(C1226=3,VLOOKUP(B1226,balance!$AU:$AZ,4,FALSE),IF(C1226=4,VLOOKUP(B1226,balance!$AU:$AZ,5,FALSE),IF(C1226=5,VLOOKUP(B1226-1,balance!$AU:$AZ,6,FALSE),0)))))</f>
        <v>120000</v>
      </c>
      <c r="F1226">
        <v>53</v>
      </c>
      <c r="G1226">
        <f>IF(C1226=1,VLOOKUP(FoxFire!B1226,balance!$U:$Z,2,FALSE),IF(C1226=2,VLOOKUP(B1226,balance!$U:$Z,3,FALSE),IF(C1226=3,VLOOKUP(B1226,balance!$U:$Z,4,FALSE),IF(C1226=4,VLOOKUP(B1226,balance!$U:$Z,5,FALSE),IF(C1226=5,VLOOKUP(B1226-1,balance!$U:$Z,6,FALSE),0)))))/100</f>
        <v>1200.0362</v>
      </c>
      <c r="H1226">
        <v>2</v>
      </c>
      <c r="I1226" s="1">
        <f>IF(C1226=1,VLOOKUP(FoxFire!B1226,balance!$AF:$AJ,2,FALSE),IF(C1226=2,VLOOKUP(B1226,balance!$AF:$AJ,3,FALSE),IF(C1226=3,VLOOKUP(B1226,balance!$AF:$AJ,4,FALSE),IF(C1226=4,VLOOKUP(B1226,balance!$AF:$AJ,5,FALSE),IF(C1226=5,VLOOKUP(B1226,balance!$AF:$AK,6,FALSE),0)))))*1000000000000</f>
        <v>11820000000000</v>
      </c>
      <c r="J1226">
        <f>VLOOKUP(B1226,balance!AU:BD,10,FALSE)</f>
        <v>15820290</v>
      </c>
    </row>
    <row r="1227" spans="1:10" x14ac:dyDescent="0.3">
      <c r="A1227">
        <v>1225</v>
      </c>
      <c r="B1227">
        <f t="shared" si="37"/>
        <v>246</v>
      </c>
      <c r="C1227">
        <f t="shared" si="38"/>
        <v>1</v>
      </c>
      <c r="D1227">
        <v>9026</v>
      </c>
      <c r="E1227" s="1">
        <f>IF(C1227=1,VLOOKUP(B1227,balance!$AU:$AZ,2,FALSE),IF(C1227=2,VLOOKUP(B1227,balance!$AU:$AZ,3,FALSE),IF(C1227=3,VLOOKUP(B1227,balance!$AU:$AZ,4,FALSE),IF(C1227=4,VLOOKUP(B1227,balance!$AU:$AZ,5,FALSE),IF(C1227=5,VLOOKUP(B1227-1,balance!$AU:$AZ,6,FALSE),0)))))</f>
        <v>6000</v>
      </c>
      <c r="F1227">
        <v>53</v>
      </c>
      <c r="G1227">
        <f>IF(C1227=1,VLOOKUP(FoxFire!B1227,balance!$U:$Z,2,FALSE),IF(C1227=2,VLOOKUP(B1227,balance!$U:$Z,3,FALSE),IF(C1227=3,VLOOKUP(B1227,balance!$U:$Z,4,FALSE),IF(C1227=4,VLOOKUP(B1227,balance!$U:$Z,5,FALSE),IF(C1227=5,VLOOKUP(B1227-1,balance!$U:$Z,6,FALSE),0)))))/100</f>
        <v>3.4499999999999999E-3</v>
      </c>
      <c r="H1227">
        <v>2</v>
      </c>
      <c r="I1227" s="1">
        <f>IF(C1227=1,VLOOKUP(FoxFire!B1227,balance!$AF:$AJ,2,FALSE),IF(C1227=2,VLOOKUP(B1227,balance!$AF:$AJ,3,FALSE),IF(C1227=3,VLOOKUP(B1227,balance!$AF:$AJ,4,FALSE),IF(C1227=4,VLOOKUP(B1227,balance!$AF:$AJ,5,FALSE),IF(C1227=5,VLOOKUP(B1227,balance!$AF:$AK,6,FALSE),0)))))*1000000000000</f>
        <v>2955000000000</v>
      </c>
      <c r="J1227">
        <f>VLOOKUP(B1227,balance!AU:BD,10,FALSE)</f>
        <v>15820290</v>
      </c>
    </row>
    <row r="1228" spans="1:10" x14ac:dyDescent="0.3">
      <c r="A1228">
        <v>1226</v>
      </c>
      <c r="B1228">
        <f t="shared" ref="B1228:B1291" si="39">B1223+1</f>
        <v>246</v>
      </c>
      <c r="C1228">
        <f t="shared" si="38"/>
        <v>2</v>
      </c>
      <c r="D1228">
        <v>9026</v>
      </c>
      <c r="E1228" s="1">
        <f>IF(C1228=1,VLOOKUP(B1228,balance!$AU:$AZ,2,FALSE),IF(C1228=2,VLOOKUP(B1228,balance!$AU:$AZ,3,FALSE),IF(C1228=3,VLOOKUP(B1228,balance!$AU:$AZ,4,FALSE),IF(C1228=4,VLOOKUP(B1228,balance!$AU:$AZ,5,FALSE),IF(C1228=5,VLOOKUP(B1228-1,balance!$AU:$AZ,6,FALSE),0)))))</f>
        <v>6000</v>
      </c>
      <c r="F1228">
        <v>53</v>
      </c>
      <c r="G1228">
        <f>IF(C1228=1,VLOOKUP(FoxFire!B1228,balance!$U:$Z,2,FALSE),IF(C1228=2,VLOOKUP(B1228,balance!$U:$Z,3,FALSE),IF(C1228=3,VLOOKUP(B1228,balance!$U:$Z,4,FALSE),IF(C1228=4,VLOOKUP(B1228,balance!$U:$Z,5,FALSE),IF(C1228=5,VLOOKUP(B1228-1,balance!$U:$Z,6,FALSE),0)))))/100</f>
        <v>3.4499999999999999E-3</v>
      </c>
      <c r="H1228">
        <v>2</v>
      </c>
      <c r="I1228" s="1">
        <f>IF(C1228=1,VLOOKUP(FoxFire!B1228,balance!$AF:$AJ,2,FALSE),IF(C1228=2,VLOOKUP(B1228,balance!$AF:$AJ,3,FALSE),IF(C1228=3,VLOOKUP(B1228,balance!$AF:$AJ,4,FALSE),IF(C1228=4,VLOOKUP(B1228,balance!$AF:$AJ,5,FALSE),IF(C1228=5,VLOOKUP(B1228,balance!$AF:$AK,6,FALSE),0)))))*1000000000000</f>
        <v>2955000000000</v>
      </c>
      <c r="J1228">
        <f>VLOOKUP(B1228,balance!AU:BD,10,FALSE)</f>
        <v>15820290</v>
      </c>
    </row>
    <row r="1229" spans="1:10" x14ac:dyDescent="0.3">
      <c r="A1229">
        <v>1227</v>
      </c>
      <c r="B1229">
        <f t="shared" si="39"/>
        <v>246</v>
      </c>
      <c r="C1229">
        <f t="shared" si="38"/>
        <v>3</v>
      </c>
      <c r="D1229">
        <v>9026</v>
      </c>
      <c r="E1229" s="1">
        <f>IF(C1229=1,VLOOKUP(B1229,balance!$AU:$AZ,2,FALSE),IF(C1229=2,VLOOKUP(B1229,balance!$AU:$AZ,3,FALSE),IF(C1229=3,VLOOKUP(B1229,balance!$AU:$AZ,4,FALSE),IF(C1229=4,VLOOKUP(B1229,balance!$AU:$AZ,5,FALSE),IF(C1229=5,VLOOKUP(B1229-1,balance!$AU:$AZ,6,FALSE),0)))))</f>
        <v>6000</v>
      </c>
      <c r="F1229">
        <v>53</v>
      </c>
      <c r="G1229">
        <f>IF(C1229=1,VLOOKUP(FoxFire!B1229,balance!$U:$Z,2,FALSE),IF(C1229=2,VLOOKUP(B1229,balance!$U:$Z,3,FALSE),IF(C1229=3,VLOOKUP(B1229,balance!$U:$Z,4,FALSE),IF(C1229=4,VLOOKUP(B1229,balance!$U:$Z,5,FALSE),IF(C1229=5,VLOOKUP(B1229-1,balance!$U:$Z,6,FALSE),0)))))/100</f>
        <v>3.4499999999999999E-3</v>
      </c>
      <c r="H1229">
        <v>2</v>
      </c>
      <c r="I1229" s="1">
        <f>IF(C1229=1,VLOOKUP(FoxFire!B1229,balance!$AF:$AJ,2,FALSE),IF(C1229=2,VLOOKUP(B1229,balance!$AF:$AJ,3,FALSE),IF(C1229=3,VLOOKUP(B1229,balance!$AF:$AJ,4,FALSE),IF(C1229=4,VLOOKUP(B1229,balance!$AF:$AJ,5,FALSE),IF(C1229=5,VLOOKUP(B1229,balance!$AF:$AK,6,FALSE),0)))))*1000000000000</f>
        <v>2955000000000</v>
      </c>
      <c r="J1229">
        <f>VLOOKUP(B1229,balance!AU:BD,10,FALSE)</f>
        <v>15820290</v>
      </c>
    </row>
    <row r="1230" spans="1:10" x14ac:dyDescent="0.3">
      <c r="A1230">
        <v>1228</v>
      </c>
      <c r="B1230">
        <f t="shared" si="39"/>
        <v>246</v>
      </c>
      <c r="C1230">
        <f t="shared" si="38"/>
        <v>4</v>
      </c>
      <c r="D1230">
        <v>9026</v>
      </c>
      <c r="E1230" s="1">
        <f>IF(C1230=1,VLOOKUP(B1230,balance!$AU:$AZ,2,FALSE),IF(C1230=2,VLOOKUP(B1230,balance!$AU:$AZ,3,FALSE),IF(C1230=3,VLOOKUP(B1230,balance!$AU:$AZ,4,FALSE),IF(C1230=4,VLOOKUP(B1230,balance!$AU:$AZ,5,FALSE),IF(C1230=5,VLOOKUP(B1230-1,balance!$AU:$AZ,6,FALSE),0)))))</f>
        <v>6000</v>
      </c>
      <c r="F1230">
        <v>53</v>
      </c>
      <c r="G1230">
        <f>IF(C1230=1,VLOOKUP(FoxFire!B1230,balance!$U:$Z,2,FALSE),IF(C1230=2,VLOOKUP(B1230,balance!$U:$Z,3,FALSE),IF(C1230=3,VLOOKUP(B1230,balance!$U:$Z,4,FALSE),IF(C1230=4,VLOOKUP(B1230,balance!$U:$Z,5,FALSE),IF(C1230=5,VLOOKUP(B1230-1,balance!$U:$Z,6,FALSE),0)))))/100</f>
        <v>3.4499999999999999E-3</v>
      </c>
      <c r="H1230">
        <v>2</v>
      </c>
      <c r="I1230" s="1">
        <f>IF(C1230=1,VLOOKUP(FoxFire!B1230,balance!$AF:$AJ,2,FALSE),IF(C1230=2,VLOOKUP(B1230,balance!$AF:$AJ,3,FALSE),IF(C1230=3,VLOOKUP(B1230,balance!$AF:$AJ,4,FALSE),IF(C1230=4,VLOOKUP(B1230,balance!$AF:$AJ,5,FALSE),IF(C1230=5,VLOOKUP(B1230,balance!$AF:$AK,6,FALSE),0)))))*1000000000000</f>
        <v>2955000000000</v>
      </c>
      <c r="J1230">
        <f>VLOOKUP(B1230,balance!AU:BD,10,FALSE)</f>
        <v>15820290</v>
      </c>
    </row>
    <row r="1231" spans="1:10" x14ac:dyDescent="0.3">
      <c r="A1231">
        <v>1229</v>
      </c>
      <c r="B1231">
        <f t="shared" si="39"/>
        <v>247</v>
      </c>
      <c r="C1231">
        <f t="shared" si="38"/>
        <v>5</v>
      </c>
      <c r="D1231">
        <v>9026</v>
      </c>
      <c r="E1231" s="1">
        <f>IF(C1231=1,VLOOKUP(B1231,balance!$AU:$AZ,2,FALSE),IF(C1231=2,VLOOKUP(B1231,balance!$AU:$AZ,3,FALSE),IF(C1231=3,VLOOKUP(B1231,balance!$AU:$AZ,4,FALSE),IF(C1231=4,VLOOKUP(B1231,balance!$AU:$AZ,5,FALSE),IF(C1231=5,VLOOKUP(B1231-1,balance!$AU:$AZ,6,FALSE),0)))))</f>
        <v>120000</v>
      </c>
      <c r="F1231">
        <v>53</v>
      </c>
      <c r="G1231">
        <f>IF(C1231=1,VLOOKUP(FoxFire!B1231,balance!$U:$Z,2,FALSE),IF(C1231=2,VLOOKUP(B1231,balance!$U:$Z,3,FALSE),IF(C1231=3,VLOOKUP(B1231,balance!$U:$Z,4,FALSE),IF(C1231=4,VLOOKUP(B1231,balance!$U:$Z,5,FALSE),IF(C1231=5,VLOOKUP(B1231-1,balance!$U:$Z,6,FALSE),0)))))/100</f>
        <v>1215.56</v>
      </c>
      <c r="H1231">
        <v>2</v>
      </c>
      <c r="I1231" s="1">
        <f>IF(C1231=1,VLOOKUP(FoxFire!B1231,balance!$AF:$AJ,2,FALSE),IF(C1231=2,VLOOKUP(B1231,balance!$AF:$AJ,3,FALSE),IF(C1231=3,VLOOKUP(B1231,balance!$AF:$AJ,4,FALSE),IF(C1231=4,VLOOKUP(B1231,balance!$AF:$AJ,5,FALSE),IF(C1231=5,VLOOKUP(B1231,balance!$AF:$AK,6,FALSE),0)))))*1000000000000</f>
        <v>11880000000000</v>
      </c>
      <c r="J1231">
        <f>VLOOKUP(B1231,balance!AU:BD,10,FALSE)</f>
        <v>16023180</v>
      </c>
    </row>
    <row r="1232" spans="1:10" x14ac:dyDescent="0.3">
      <c r="A1232">
        <v>1230</v>
      </c>
      <c r="B1232">
        <f t="shared" si="39"/>
        <v>247</v>
      </c>
      <c r="C1232">
        <f t="shared" si="38"/>
        <v>1</v>
      </c>
      <c r="D1232">
        <v>9026</v>
      </c>
      <c r="E1232" s="1">
        <f>IF(C1232=1,VLOOKUP(B1232,balance!$AU:$AZ,2,FALSE),IF(C1232=2,VLOOKUP(B1232,balance!$AU:$AZ,3,FALSE),IF(C1232=3,VLOOKUP(B1232,balance!$AU:$AZ,4,FALSE),IF(C1232=4,VLOOKUP(B1232,balance!$AU:$AZ,5,FALSE),IF(C1232=5,VLOOKUP(B1232-1,balance!$AU:$AZ,6,FALSE),0)))))</f>
        <v>6000</v>
      </c>
      <c r="F1232">
        <v>53</v>
      </c>
      <c r="G1232">
        <f>IF(C1232=1,VLOOKUP(FoxFire!B1232,balance!$U:$Z,2,FALSE),IF(C1232=2,VLOOKUP(B1232,balance!$U:$Z,3,FALSE),IF(C1232=3,VLOOKUP(B1232,balance!$U:$Z,4,FALSE),IF(C1232=4,VLOOKUP(B1232,balance!$U:$Z,5,FALSE),IF(C1232=5,VLOOKUP(B1232-1,balance!$U:$Z,6,FALSE),0)))))/100</f>
        <v>3.4599999999999995E-3</v>
      </c>
      <c r="H1232">
        <v>2</v>
      </c>
      <c r="I1232" s="1">
        <f>IF(C1232=1,VLOOKUP(FoxFire!B1232,balance!$AF:$AJ,2,FALSE),IF(C1232=2,VLOOKUP(B1232,balance!$AF:$AJ,3,FALSE),IF(C1232=3,VLOOKUP(B1232,balance!$AF:$AJ,4,FALSE),IF(C1232=4,VLOOKUP(B1232,balance!$AF:$AJ,5,FALSE),IF(C1232=5,VLOOKUP(B1232,balance!$AF:$AK,6,FALSE),0)))))*1000000000000</f>
        <v>2970000000000</v>
      </c>
      <c r="J1232">
        <f>VLOOKUP(B1232,balance!AU:BD,10,FALSE)</f>
        <v>16023180</v>
      </c>
    </row>
    <row r="1233" spans="1:10" x14ac:dyDescent="0.3">
      <c r="A1233">
        <v>1231</v>
      </c>
      <c r="B1233">
        <f t="shared" si="39"/>
        <v>247</v>
      </c>
      <c r="C1233">
        <f t="shared" si="38"/>
        <v>2</v>
      </c>
      <c r="D1233">
        <v>9026</v>
      </c>
      <c r="E1233" s="1">
        <f>IF(C1233=1,VLOOKUP(B1233,balance!$AU:$AZ,2,FALSE),IF(C1233=2,VLOOKUP(B1233,balance!$AU:$AZ,3,FALSE),IF(C1233=3,VLOOKUP(B1233,balance!$AU:$AZ,4,FALSE),IF(C1233=4,VLOOKUP(B1233,balance!$AU:$AZ,5,FALSE),IF(C1233=5,VLOOKUP(B1233-1,balance!$AU:$AZ,6,FALSE),0)))))</f>
        <v>6000</v>
      </c>
      <c r="F1233">
        <v>53</v>
      </c>
      <c r="G1233">
        <f>IF(C1233=1,VLOOKUP(FoxFire!B1233,balance!$U:$Z,2,FALSE),IF(C1233=2,VLOOKUP(B1233,balance!$U:$Z,3,FALSE),IF(C1233=3,VLOOKUP(B1233,balance!$U:$Z,4,FALSE),IF(C1233=4,VLOOKUP(B1233,balance!$U:$Z,5,FALSE),IF(C1233=5,VLOOKUP(B1233-1,balance!$U:$Z,6,FALSE),0)))))/100</f>
        <v>3.4599999999999995E-3</v>
      </c>
      <c r="H1233">
        <v>2</v>
      </c>
      <c r="I1233" s="1">
        <f>IF(C1233=1,VLOOKUP(FoxFire!B1233,balance!$AF:$AJ,2,FALSE),IF(C1233=2,VLOOKUP(B1233,balance!$AF:$AJ,3,FALSE),IF(C1233=3,VLOOKUP(B1233,balance!$AF:$AJ,4,FALSE),IF(C1233=4,VLOOKUP(B1233,balance!$AF:$AJ,5,FALSE),IF(C1233=5,VLOOKUP(B1233,balance!$AF:$AK,6,FALSE),0)))))*1000000000000</f>
        <v>2970000000000</v>
      </c>
      <c r="J1233">
        <f>VLOOKUP(B1233,balance!AU:BD,10,FALSE)</f>
        <v>16023180</v>
      </c>
    </row>
    <row r="1234" spans="1:10" x14ac:dyDescent="0.3">
      <c r="A1234">
        <v>1232</v>
      </c>
      <c r="B1234">
        <f t="shared" si="39"/>
        <v>247</v>
      </c>
      <c r="C1234">
        <f t="shared" si="38"/>
        <v>3</v>
      </c>
      <c r="D1234">
        <v>9026</v>
      </c>
      <c r="E1234" s="1">
        <f>IF(C1234=1,VLOOKUP(B1234,balance!$AU:$AZ,2,FALSE),IF(C1234=2,VLOOKUP(B1234,balance!$AU:$AZ,3,FALSE),IF(C1234=3,VLOOKUP(B1234,balance!$AU:$AZ,4,FALSE),IF(C1234=4,VLOOKUP(B1234,balance!$AU:$AZ,5,FALSE),IF(C1234=5,VLOOKUP(B1234-1,balance!$AU:$AZ,6,FALSE),0)))))</f>
        <v>6000</v>
      </c>
      <c r="F1234">
        <v>53</v>
      </c>
      <c r="G1234">
        <f>IF(C1234=1,VLOOKUP(FoxFire!B1234,balance!$U:$Z,2,FALSE),IF(C1234=2,VLOOKUP(B1234,balance!$U:$Z,3,FALSE),IF(C1234=3,VLOOKUP(B1234,balance!$U:$Z,4,FALSE),IF(C1234=4,VLOOKUP(B1234,balance!$U:$Z,5,FALSE),IF(C1234=5,VLOOKUP(B1234-1,balance!$U:$Z,6,FALSE),0)))))/100</f>
        <v>3.4599999999999995E-3</v>
      </c>
      <c r="H1234">
        <v>2</v>
      </c>
      <c r="I1234" s="1">
        <f>IF(C1234=1,VLOOKUP(FoxFire!B1234,balance!$AF:$AJ,2,FALSE),IF(C1234=2,VLOOKUP(B1234,balance!$AF:$AJ,3,FALSE),IF(C1234=3,VLOOKUP(B1234,balance!$AF:$AJ,4,FALSE),IF(C1234=4,VLOOKUP(B1234,balance!$AF:$AJ,5,FALSE),IF(C1234=5,VLOOKUP(B1234,balance!$AF:$AK,6,FALSE),0)))))*1000000000000</f>
        <v>2970000000000</v>
      </c>
      <c r="J1234">
        <f>VLOOKUP(B1234,balance!AU:BD,10,FALSE)</f>
        <v>16023180</v>
      </c>
    </row>
    <row r="1235" spans="1:10" x14ac:dyDescent="0.3">
      <c r="A1235">
        <v>1233</v>
      </c>
      <c r="B1235">
        <f t="shared" si="39"/>
        <v>247</v>
      </c>
      <c r="C1235">
        <f t="shared" si="38"/>
        <v>4</v>
      </c>
      <c r="D1235">
        <v>9026</v>
      </c>
      <c r="E1235" s="1">
        <f>IF(C1235=1,VLOOKUP(B1235,balance!$AU:$AZ,2,FALSE),IF(C1235=2,VLOOKUP(B1235,balance!$AU:$AZ,3,FALSE),IF(C1235=3,VLOOKUP(B1235,balance!$AU:$AZ,4,FALSE),IF(C1235=4,VLOOKUP(B1235,balance!$AU:$AZ,5,FALSE),IF(C1235=5,VLOOKUP(B1235-1,balance!$AU:$AZ,6,FALSE),0)))))</f>
        <v>6000</v>
      </c>
      <c r="F1235">
        <v>53</v>
      </c>
      <c r="G1235">
        <f>IF(C1235=1,VLOOKUP(FoxFire!B1235,balance!$U:$Z,2,FALSE),IF(C1235=2,VLOOKUP(B1235,balance!$U:$Z,3,FALSE),IF(C1235=3,VLOOKUP(B1235,balance!$U:$Z,4,FALSE),IF(C1235=4,VLOOKUP(B1235,balance!$U:$Z,5,FALSE),IF(C1235=5,VLOOKUP(B1235-1,balance!$U:$Z,6,FALSE),0)))))/100</f>
        <v>3.4599999999999995E-3</v>
      </c>
      <c r="H1235">
        <v>2</v>
      </c>
      <c r="I1235" s="1">
        <f>IF(C1235=1,VLOOKUP(FoxFire!B1235,balance!$AF:$AJ,2,FALSE),IF(C1235=2,VLOOKUP(B1235,balance!$AF:$AJ,3,FALSE),IF(C1235=3,VLOOKUP(B1235,balance!$AF:$AJ,4,FALSE),IF(C1235=4,VLOOKUP(B1235,balance!$AF:$AJ,5,FALSE),IF(C1235=5,VLOOKUP(B1235,balance!$AF:$AK,6,FALSE),0)))))*1000000000000</f>
        <v>2970000000000</v>
      </c>
      <c r="J1235">
        <f>VLOOKUP(B1235,balance!AU:BD,10,FALSE)</f>
        <v>16023180</v>
      </c>
    </row>
    <row r="1236" spans="1:10" x14ac:dyDescent="0.3">
      <c r="A1236">
        <v>1234</v>
      </c>
      <c r="B1236">
        <f t="shared" si="39"/>
        <v>248</v>
      </c>
      <c r="C1236">
        <f t="shared" si="38"/>
        <v>5</v>
      </c>
      <c r="D1236">
        <v>9026</v>
      </c>
      <c r="E1236" s="1">
        <f>IF(C1236=1,VLOOKUP(B1236,balance!$AU:$AZ,2,FALSE),IF(C1236=2,VLOOKUP(B1236,balance!$AU:$AZ,3,FALSE),IF(C1236=3,VLOOKUP(B1236,balance!$AU:$AZ,4,FALSE),IF(C1236=4,VLOOKUP(B1236,balance!$AU:$AZ,5,FALSE),IF(C1236=5,VLOOKUP(B1236-1,balance!$AU:$AZ,6,FALSE),0)))))</f>
        <v>120000</v>
      </c>
      <c r="F1236">
        <v>53</v>
      </c>
      <c r="G1236">
        <f>IF(C1236=1,VLOOKUP(FoxFire!B1236,balance!$U:$Z,2,FALSE),IF(C1236=2,VLOOKUP(B1236,balance!$U:$Z,3,FALSE),IF(C1236=3,VLOOKUP(B1236,balance!$U:$Z,4,FALSE),IF(C1236=4,VLOOKUP(B1236,balance!$U:$Z,5,FALSE),IF(C1236=5,VLOOKUP(B1236-1,balance!$U:$Z,6,FALSE),0)))))/100</f>
        <v>1231.2742000000001</v>
      </c>
      <c r="H1236">
        <v>2</v>
      </c>
      <c r="I1236" s="1">
        <f>IF(C1236=1,VLOOKUP(FoxFire!B1236,balance!$AF:$AJ,2,FALSE),IF(C1236=2,VLOOKUP(B1236,balance!$AF:$AJ,3,FALSE),IF(C1236=3,VLOOKUP(B1236,balance!$AF:$AJ,4,FALSE),IF(C1236=4,VLOOKUP(B1236,balance!$AF:$AJ,5,FALSE),IF(C1236=5,VLOOKUP(B1236,balance!$AF:$AK,6,FALSE),0)))))*1000000000000</f>
        <v>11940000000000</v>
      </c>
      <c r="J1236">
        <f>VLOOKUP(B1236,balance!AU:BD,10,FALSE)</f>
        <v>16228710</v>
      </c>
    </row>
    <row r="1237" spans="1:10" x14ac:dyDescent="0.3">
      <c r="A1237">
        <v>1235</v>
      </c>
      <c r="B1237">
        <f t="shared" si="39"/>
        <v>248</v>
      </c>
      <c r="C1237">
        <f t="shared" si="38"/>
        <v>1</v>
      </c>
      <c r="D1237">
        <v>9026</v>
      </c>
      <c r="E1237" s="1">
        <f>IF(C1237=1,VLOOKUP(B1237,balance!$AU:$AZ,2,FALSE),IF(C1237=2,VLOOKUP(B1237,balance!$AU:$AZ,3,FALSE),IF(C1237=3,VLOOKUP(B1237,balance!$AU:$AZ,4,FALSE),IF(C1237=4,VLOOKUP(B1237,balance!$AU:$AZ,5,FALSE),IF(C1237=5,VLOOKUP(B1237-1,balance!$AU:$AZ,6,FALSE),0)))))</f>
        <v>6000</v>
      </c>
      <c r="F1237">
        <v>53</v>
      </c>
      <c r="G1237">
        <f>IF(C1237=1,VLOOKUP(FoxFire!B1237,balance!$U:$Z,2,FALSE),IF(C1237=2,VLOOKUP(B1237,balance!$U:$Z,3,FALSE),IF(C1237=3,VLOOKUP(B1237,balance!$U:$Z,4,FALSE),IF(C1237=4,VLOOKUP(B1237,balance!$U:$Z,5,FALSE),IF(C1237=5,VLOOKUP(B1237-1,balance!$U:$Z,6,FALSE),0)))))/100</f>
        <v>3.4699999999999996E-3</v>
      </c>
      <c r="H1237">
        <v>2</v>
      </c>
      <c r="I1237" s="1">
        <f>IF(C1237=1,VLOOKUP(FoxFire!B1237,balance!$AF:$AJ,2,FALSE),IF(C1237=2,VLOOKUP(B1237,balance!$AF:$AJ,3,FALSE),IF(C1237=3,VLOOKUP(B1237,balance!$AF:$AJ,4,FALSE),IF(C1237=4,VLOOKUP(B1237,balance!$AF:$AJ,5,FALSE),IF(C1237=5,VLOOKUP(B1237,balance!$AF:$AK,6,FALSE),0)))))*1000000000000</f>
        <v>2985000000000</v>
      </c>
      <c r="J1237">
        <f>VLOOKUP(B1237,balance!AU:BD,10,FALSE)</f>
        <v>16228710</v>
      </c>
    </row>
    <row r="1238" spans="1:10" x14ac:dyDescent="0.3">
      <c r="A1238">
        <v>1236</v>
      </c>
      <c r="B1238">
        <f t="shared" si="39"/>
        <v>248</v>
      </c>
      <c r="C1238">
        <f t="shared" si="38"/>
        <v>2</v>
      </c>
      <c r="D1238">
        <v>9026</v>
      </c>
      <c r="E1238" s="1">
        <f>IF(C1238=1,VLOOKUP(B1238,balance!$AU:$AZ,2,FALSE),IF(C1238=2,VLOOKUP(B1238,balance!$AU:$AZ,3,FALSE),IF(C1238=3,VLOOKUP(B1238,balance!$AU:$AZ,4,FALSE),IF(C1238=4,VLOOKUP(B1238,balance!$AU:$AZ,5,FALSE),IF(C1238=5,VLOOKUP(B1238-1,balance!$AU:$AZ,6,FALSE),0)))))</f>
        <v>6000</v>
      </c>
      <c r="F1238">
        <v>53</v>
      </c>
      <c r="G1238">
        <f>IF(C1238=1,VLOOKUP(FoxFire!B1238,balance!$U:$Z,2,FALSE),IF(C1238=2,VLOOKUP(B1238,balance!$U:$Z,3,FALSE),IF(C1238=3,VLOOKUP(B1238,balance!$U:$Z,4,FALSE),IF(C1238=4,VLOOKUP(B1238,balance!$U:$Z,5,FALSE),IF(C1238=5,VLOOKUP(B1238-1,balance!$U:$Z,6,FALSE),0)))))/100</f>
        <v>3.4699999999999996E-3</v>
      </c>
      <c r="H1238">
        <v>2</v>
      </c>
      <c r="I1238" s="1">
        <f>IF(C1238=1,VLOOKUP(FoxFire!B1238,balance!$AF:$AJ,2,FALSE),IF(C1238=2,VLOOKUP(B1238,balance!$AF:$AJ,3,FALSE),IF(C1238=3,VLOOKUP(B1238,balance!$AF:$AJ,4,FALSE),IF(C1238=4,VLOOKUP(B1238,balance!$AF:$AJ,5,FALSE),IF(C1238=5,VLOOKUP(B1238,balance!$AF:$AK,6,FALSE),0)))))*1000000000000</f>
        <v>2985000000000</v>
      </c>
      <c r="J1238">
        <f>VLOOKUP(B1238,balance!AU:BD,10,FALSE)</f>
        <v>16228710</v>
      </c>
    </row>
    <row r="1239" spans="1:10" x14ac:dyDescent="0.3">
      <c r="A1239">
        <v>1237</v>
      </c>
      <c r="B1239">
        <f t="shared" si="39"/>
        <v>248</v>
      </c>
      <c r="C1239">
        <f t="shared" si="38"/>
        <v>3</v>
      </c>
      <c r="D1239">
        <v>9026</v>
      </c>
      <c r="E1239" s="1">
        <f>IF(C1239=1,VLOOKUP(B1239,balance!$AU:$AZ,2,FALSE),IF(C1239=2,VLOOKUP(B1239,balance!$AU:$AZ,3,FALSE),IF(C1239=3,VLOOKUP(B1239,balance!$AU:$AZ,4,FALSE),IF(C1239=4,VLOOKUP(B1239,balance!$AU:$AZ,5,FALSE),IF(C1239=5,VLOOKUP(B1239-1,balance!$AU:$AZ,6,FALSE),0)))))</f>
        <v>6000</v>
      </c>
      <c r="F1239">
        <v>53</v>
      </c>
      <c r="G1239">
        <f>IF(C1239=1,VLOOKUP(FoxFire!B1239,balance!$U:$Z,2,FALSE),IF(C1239=2,VLOOKUP(B1239,balance!$U:$Z,3,FALSE),IF(C1239=3,VLOOKUP(B1239,balance!$U:$Z,4,FALSE),IF(C1239=4,VLOOKUP(B1239,balance!$U:$Z,5,FALSE),IF(C1239=5,VLOOKUP(B1239-1,balance!$U:$Z,6,FALSE),0)))))/100</f>
        <v>3.4699999999999996E-3</v>
      </c>
      <c r="H1239">
        <v>2</v>
      </c>
      <c r="I1239" s="1">
        <f>IF(C1239=1,VLOOKUP(FoxFire!B1239,balance!$AF:$AJ,2,FALSE),IF(C1239=2,VLOOKUP(B1239,balance!$AF:$AJ,3,FALSE),IF(C1239=3,VLOOKUP(B1239,balance!$AF:$AJ,4,FALSE),IF(C1239=4,VLOOKUP(B1239,balance!$AF:$AJ,5,FALSE),IF(C1239=5,VLOOKUP(B1239,balance!$AF:$AK,6,FALSE),0)))))*1000000000000</f>
        <v>2985000000000</v>
      </c>
      <c r="J1239">
        <f>VLOOKUP(B1239,balance!AU:BD,10,FALSE)</f>
        <v>16228710</v>
      </c>
    </row>
    <row r="1240" spans="1:10" x14ac:dyDescent="0.3">
      <c r="A1240">
        <v>1238</v>
      </c>
      <c r="B1240">
        <f t="shared" si="39"/>
        <v>248</v>
      </c>
      <c r="C1240">
        <f t="shared" si="38"/>
        <v>4</v>
      </c>
      <c r="D1240">
        <v>9026</v>
      </c>
      <c r="E1240" s="1">
        <f>IF(C1240=1,VLOOKUP(B1240,balance!$AU:$AZ,2,FALSE),IF(C1240=2,VLOOKUP(B1240,balance!$AU:$AZ,3,FALSE),IF(C1240=3,VLOOKUP(B1240,balance!$AU:$AZ,4,FALSE),IF(C1240=4,VLOOKUP(B1240,balance!$AU:$AZ,5,FALSE),IF(C1240=5,VLOOKUP(B1240-1,balance!$AU:$AZ,6,FALSE),0)))))</f>
        <v>6000</v>
      </c>
      <c r="F1240">
        <v>53</v>
      </c>
      <c r="G1240">
        <f>IF(C1240=1,VLOOKUP(FoxFire!B1240,balance!$U:$Z,2,FALSE),IF(C1240=2,VLOOKUP(B1240,balance!$U:$Z,3,FALSE),IF(C1240=3,VLOOKUP(B1240,balance!$U:$Z,4,FALSE),IF(C1240=4,VLOOKUP(B1240,balance!$U:$Z,5,FALSE),IF(C1240=5,VLOOKUP(B1240-1,balance!$U:$Z,6,FALSE),0)))))/100</f>
        <v>3.4699999999999996E-3</v>
      </c>
      <c r="H1240">
        <v>2</v>
      </c>
      <c r="I1240" s="1">
        <f>IF(C1240=1,VLOOKUP(FoxFire!B1240,balance!$AF:$AJ,2,FALSE),IF(C1240=2,VLOOKUP(B1240,balance!$AF:$AJ,3,FALSE),IF(C1240=3,VLOOKUP(B1240,balance!$AF:$AJ,4,FALSE),IF(C1240=4,VLOOKUP(B1240,balance!$AF:$AJ,5,FALSE),IF(C1240=5,VLOOKUP(B1240,balance!$AF:$AK,6,FALSE),0)))))*1000000000000</f>
        <v>2985000000000</v>
      </c>
      <c r="J1240">
        <f>VLOOKUP(B1240,balance!AU:BD,10,FALSE)</f>
        <v>16228710</v>
      </c>
    </row>
    <row r="1241" spans="1:10" x14ac:dyDescent="0.3">
      <c r="A1241">
        <v>1239</v>
      </c>
      <c r="B1241">
        <f t="shared" si="39"/>
        <v>249</v>
      </c>
      <c r="C1241">
        <f t="shared" si="38"/>
        <v>5</v>
      </c>
      <c r="D1241">
        <v>9026</v>
      </c>
      <c r="E1241" s="1">
        <f>IF(C1241=1,VLOOKUP(B1241,balance!$AU:$AZ,2,FALSE),IF(C1241=2,VLOOKUP(B1241,balance!$AU:$AZ,3,FALSE),IF(C1241=3,VLOOKUP(B1241,balance!$AU:$AZ,4,FALSE),IF(C1241=4,VLOOKUP(B1241,balance!$AU:$AZ,5,FALSE),IF(C1241=5,VLOOKUP(B1241-1,balance!$AU:$AZ,6,FALSE),0)))))</f>
        <v>120000</v>
      </c>
      <c r="F1241">
        <v>53</v>
      </c>
      <c r="G1241">
        <f>IF(C1241=1,VLOOKUP(FoxFire!B1241,balance!$U:$Z,2,FALSE),IF(C1241=2,VLOOKUP(B1241,balance!$U:$Z,3,FALSE),IF(C1241=3,VLOOKUP(B1241,balance!$U:$Z,4,FALSE),IF(C1241=4,VLOOKUP(B1241,balance!$U:$Z,5,FALSE),IF(C1241=5,VLOOKUP(B1241-1,balance!$U:$Z,6,FALSE),0)))))/100</f>
        <v>1247.1811</v>
      </c>
      <c r="H1241">
        <v>2</v>
      </c>
      <c r="I1241" s="1">
        <f>IF(C1241=1,VLOOKUP(FoxFire!B1241,balance!$AF:$AJ,2,FALSE),IF(C1241=2,VLOOKUP(B1241,balance!$AF:$AJ,3,FALSE),IF(C1241=3,VLOOKUP(B1241,balance!$AF:$AJ,4,FALSE),IF(C1241=4,VLOOKUP(B1241,balance!$AF:$AJ,5,FALSE),IF(C1241=5,VLOOKUP(B1241,balance!$AF:$AK,6,FALSE),0)))))*1000000000000</f>
        <v>12000000000000</v>
      </c>
      <c r="J1241">
        <f>VLOOKUP(B1241,balance!AU:BD,10,FALSE)</f>
        <v>16436890</v>
      </c>
    </row>
    <row r="1242" spans="1:10" x14ac:dyDescent="0.3">
      <c r="A1242">
        <v>1240</v>
      </c>
      <c r="B1242">
        <f t="shared" si="39"/>
        <v>249</v>
      </c>
      <c r="C1242">
        <f t="shared" si="38"/>
        <v>1</v>
      </c>
      <c r="D1242">
        <v>9026</v>
      </c>
      <c r="E1242" s="1">
        <f>IF(C1242=1,VLOOKUP(B1242,balance!$AU:$AZ,2,FALSE),IF(C1242=2,VLOOKUP(B1242,balance!$AU:$AZ,3,FALSE),IF(C1242=3,VLOOKUP(B1242,balance!$AU:$AZ,4,FALSE),IF(C1242=4,VLOOKUP(B1242,balance!$AU:$AZ,5,FALSE),IF(C1242=5,VLOOKUP(B1242-1,balance!$AU:$AZ,6,FALSE),0)))))</f>
        <v>6000</v>
      </c>
      <c r="F1242">
        <v>53</v>
      </c>
      <c r="G1242">
        <f>IF(C1242=1,VLOOKUP(FoxFire!B1242,balance!$U:$Z,2,FALSE),IF(C1242=2,VLOOKUP(B1242,balance!$U:$Z,3,FALSE),IF(C1242=3,VLOOKUP(B1242,balance!$U:$Z,4,FALSE),IF(C1242=4,VLOOKUP(B1242,balance!$U:$Z,5,FALSE),IF(C1242=5,VLOOKUP(B1242-1,balance!$U:$Z,6,FALSE),0)))))/100</f>
        <v>3.4799999999999996E-3</v>
      </c>
      <c r="H1242">
        <v>2</v>
      </c>
      <c r="I1242" s="1">
        <f>IF(C1242=1,VLOOKUP(FoxFire!B1242,balance!$AF:$AJ,2,FALSE),IF(C1242=2,VLOOKUP(B1242,balance!$AF:$AJ,3,FALSE),IF(C1242=3,VLOOKUP(B1242,balance!$AF:$AJ,4,FALSE),IF(C1242=4,VLOOKUP(B1242,balance!$AF:$AJ,5,FALSE),IF(C1242=5,VLOOKUP(B1242,balance!$AF:$AK,6,FALSE),0)))))*1000000000000</f>
        <v>3000000000000</v>
      </c>
      <c r="J1242">
        <f>VLOOKUP(B1242,balance!AU:BD,10,FALSE)</f>
        <v>16436890</v>
      </c>
    </row>
    <row r="1243" spans="1:10" x14ac:dyDescent="0.3">
      <c r="A1243">
        <v>1241</v>
      </c>
      <c r="B1243">
        <f t="shared" si="39"/>
        <v>249</v>
      </c>
      <c r="C1243">
        <f t="shared" si="38"/>
        <v>2</v>
      </c>
      <c r="D1243">
        <v>9026</v>
      </c>
      <c r="E1243" s="1">
        <f>IF(C1243=1,VLOOKUP(B1243,balance!$AU:$AZ,2,FALSE),IF(C1243=2,VLOOKUP(B1243,balance!$AU:$AZ,3,FALSE),IF(C1243=3,VLOOKUP(B1243,balance!$AU:$AZ,4,FALSE),IF(C1243=4,VLOOKUP(B1243,balance!$AU:$AZ,5,FALSE),IF(C1243=5,VLOOKUP(B1243-1,balance!$AU:$AZ,6,FALSE),0)))))</f>
        <v>6000</v>
      </c>
      <c r="F1243">
        <v>53</v>
      </c>
      <c r="G1243">
        <f>IF(C1243=1,VLOOKUP(FoxFire!B1243,balance!$U:$Z,2,FALSE),IF(C1243=2,VLOOKUP(B1243,balance!$U:$Z,3,FALSE),IF(C1243=3,VLOOKUP(B1243,balance!$U:$Z,4,FALSE),IF(C1243=4,VLOOKUP(B1243,balance!$U:$Z,5,FALSE),IF(C1243=5,VLOOKUP(B1243-1,balance!$U:$Z,6,FALSE),0)))))/100</f>
        <v>3.4799999999999996E-3</v>
      </c>
      <c r="H1243">
        <v>2</v>
      </c>
      <c r="I1243" s="1">
        <f>IF(C1243=1,VLOOKUP(FoxFire!B1243,balance!$AF:$AJ,2,FALSE),IF(C1243=2,VLOOKUP(B1243,balance!$AF:$AJ,3,FALSE),IF(C1243=3,VLOOKUP(B1243,balance!$AF:$AJ,4,FALSE),IF(C1243=4,VLOOKUP(B1243,balance!$AF:$AJ,5,FALSE),IF(C1243=5,VLOOKUP(B1243,balance!$AF:$AK,6,FALSE),0)))))*1000000000000</f>
        <v>3000000000000</v>
      </c>
      <c r="J1243">
        <f>VLOOKUP(B1243,balance!AU:BD,10,FALSE)</f>
        <v>16436890</v>
      </c>
    </row>
    <row r="1244" spans="1:10" x14ac:dyDescent="0.3">
      <c r="A1244">
        <v>1242</v>
      </c>
      <c r="B1244">
        <f t="shared" si="39"/>
        <v>249</v>
      </c>
      <c r="C1244">
        <f t="shared" si="38"/>
        <v>3</v>
      </c>
      <c r="D1244">
        <v>9026</v>
      </c>
      <c r="E1244" s="1">
        <f>IF(C1244=1,VLOOKUP(B1244,balance!$AU:$AZ,2,FALSE),IF(C1244=2,VLOOKUP(B1244,balance!$AU:$AZ,3,FALSE),IF(C1244=3,VLOOKUP(B1244,balance!$AU:$AZ,4,FALSE),IF(C1244=4,VLOOKUP(B1244,balance!$AU:$AZ,5,FALSE),IF(C1244=5,VLOOKUP(B1244-1,balance!$AU:$AZ,6,FALSE),0)))))</f>
        <v>6000</v>
      </c>
      <c r="F1244">
        <v>53</v>
      </c>
      <c r="G1244">
        <f>IF(C1244=1,VLOOKUP(FoxFire!B1244,balance!$U:$Z,2,FALSE),IF(C1244=2,VLOOKUP(B1244,balance!$U:$Z,3,FALSE),IF(C1244=3,VLOOKUP(B1244,balance!$U:$Z,4,FALSE),IF(C1244=4,VLOOKUP(B1244,balance!$U:$Z,5,FALSE),IF(C1244=5,VLOOKUP(B1244-1,balance!$U:$Z,6,FALSE),0)))))/100</f>
        <v>3.4799999999999996E-3</v>
      </c>
      <c r="H1244">
        <v>2</v>
      </c>
      <c r="I1244" s="1">
        <f>IF(C1244=1,VLOOKUP(FoxFire!B1244,balance!$AF:$AJ,2,FALSE),IF(C1244=2,VLOOKUP(B1244,balance!$AF:$AJ,3,FALSE),IF(C1244=3,VLOOKUP(B1244,balance!$AF:$AJ,4,FALSE),IF(C1244=4,VLOOKUP(B1244,balance!$AF:$AJ,5,FALSE),IF(C1244=5,VLOOKUP(B1244,balance!$AF:$AK,6,FALSE),0)))))*1000000000000</f>
        <v>3000000000000</v>
      </c>
      <c r="J1244">
        <f>VLOOKUP(B1244,balance!AU:BD,10,FALSE)</f>
        <v>16436890</v>
      </c>
    </row>
    <row r="1245" spans="1:10" x14ac:dyDescent="0.3">
      <c r="A1245">
        <v>1243</v>
      </c>
      <c r="B1245">
        <f t="shared" si="39"/>
        <v>249</v>
      </c>
      <c r="C1245">
        <f t="shared" si="38"/>
        <v>4</v>
      </c>
      <c r="D1245">
        <v>9026</v>
      </c>
      <c r="E1245" s="1">
        <f>IF(C1245=1,VLOOKUP(B1245,balance!$AU:$AZ,2,FALSE),IF(C1245=2,VLOOKUP(B1245,balance!$AU:$AZ,3,FALSE),IF(C1245=3,VLOOKUP(B1245,balance!$AU:$AZ,4,FALSE),IF(C1245=4,VLOOKUP(B1245,balance!$AU:$AZ,5,FALSE),IF(C1245=5,VLOOKUP(B1245-1,balance!$AU:$AZ,6,FALSE),0)))))</f>
        <v>6000</v>
      </c>
      <c r="F1245">
        <v>53</v>
      </c>
      <c r="G1245">
        <f>IF(C1245=1,VLOOKUP(FoxFire!B1245,balance!$U:$Z,2,FALSE),IF(C1245=2,VLOOKUP(B1245,balance!$U:$Z,3,FALSE),IF(C1245=3,VLOOKUP(B1245,balance!$U:$Z,4,FALSE),IF(C1245=4,VLOOKUP(B1245,balance!$U:$Z,5,FALSE),IF(C1245=5,VLOOKUP(B1245-1,balance!$U:$Z,6,FALSE),0)))))/100</f>
        <v>3.4799999999999996E-3</v>
      </c>
      <c r="H1245">
        <v>2</v>
      </c>
      <c r="I1245" s="1">
        <f>IF(C1245=1,VLOOKUP(FoxFire!B1245,balance!$AF:$AJ,2,FALSE),IF(C1245=2,VLOOKUP(B1245,balance!$AF:$AJ,3,FALSE),IF(C1245=3,VLOOKUP(B1245,balance!$AF:$AJ,4,FALSE),IF(C1245=4,VLOOKUP(B1245,balance!$AF:$AJ,5,FALSE),IF(C1245=5,VLOOKUP(B1245,balance!$AF:$AK,6,FALSE),0)))))*1000000000000</f>
        <v>3000000000000</v>
      </c>
      <c r="J1245">
        <f>VLOOKUP(B1245,balance!AU:BD,10,FALSE)</f>
        <v>16436890</v>
      </c>
    </row>
    <row r="1246" spans="1:10" x14ac:dyDescent="0.3">
      <c r="A1246">
        <v>1244</v>
      </c>
      <c r="B1246">
        <f t="shared" si="39"/>
        <v>250</v>
      </c>
      <c r="C1246">
        <f t="shared" si="38"/>
        <v>5</v>
      </c>
      <c r="D1246">
        <v>9026</v>
      </c>
      <c r="E1246" s="1">
        <f>IF(C1246=1,VLOOKUP(B1246,balance!$AU:$AZ,2,FALSE),IF(C1246=2,VLOOKUP(B1246,balance!$AU:$AZ,3,FALSE),IF(C1246=3,VLOOKUP(B1246,balance!$AU:$AZ,4,FALSE),IF(C1246=4,VLOOKUP(B1246,balance!$AU:$AZ,5,FALSE),IF(C1246=5,VLOOKUP(B1246-1,balance!$AU:$AZ,6,FALSE),0)))))</f>
        <v>120000</v>
      </c>
      <c r="F1246">
        <v>53</v>
      </c>
      <c r="G1246">
        <f>IF(C1246=1,VLOOKUP(FoxFire!B1246,balance!$U:$Z,2,FALSE),IF(C1246=2,VLOOKUP(B1246,balance!$U:$Z,3,FALSE),IF(C1246=3,VLOOKUP(B1246,balance!$U:$Z,4,FALSE),IF(C1246=4,VLOOKUP(B1246,balance!$U:$Z,5,FALSE),IF(C1246=5,VLOOKUP(B1246-1,balance!$U:$Z,6,FALSE),0)))))/100</f>
        <v>1263.2829999999999</v>
      </c>
      <c r="H1246">
        <v>2</v>
      </c>
      <c r="I1246" s="1">
        <f>IF(C1246=1,VLOOKUP(FoxFire!B1246,balance!$AF:$AJ,2,FALSE),IF(C1246=2,VLOOKUP(B1246,balance!$AF:$AJ,3,FALSE),IF(C1246=3,VLOOKUP(B1246,balance!$AF:$AJ,4,FALSE),IF(C1246=4,VLOOKUP(B1246,balance!$AF:$AJ,5,FALSE),IF(C1246=5,VLOOKUP(B1246,balance!$AF:$AK,6,FALSE),0)))))*1000000000000</f>
        <v>12005000000000</v>
      </c>
      <c r="J1246">
        <f>VLOOKUP(B1246,balance!AU:BD,10,FALSE)</f>
        <v>16647730</v>
      </c>
    </row>
    <row r="1247" spans="1:10" x14ac:dyDescent="0.3">
      <c r="A1247">
        <v>1245</v>
      </c>
      <c r="B1247">
        <f t="shared" si="39"/>
        <v>250</v>
      </c>
      <c r="C1247">
        <f t="shared" si="38"/>
        <v>1</v>
      </c>
      <c r="D1247">
        <v>9026</v>
      </c>
      <c r="E1247" s="1">
        <f>IF(C1247=1,VLOOKUP(B1247,balance!$AU:$AZ,2,FALSE),IF(C1247=2,VLOOKUP(B1247,balance!$AU:$AZ,3,FALSE),IF(C1247=3,VLOOKUP(B1247,balance!$AU:$AZ,4,FALSE),IF(C1247=4,VLOOKUP(B1247,balance!$AU:$AZ,5,FALSE),IF(C1247=5,VLOOKUP(B1247-1,balance!$AU:$AZ,6,FALSE),0)))))</f>
        <v>6000</v>
      </c>
      <c r="F1247">
        <v>53</v>
      </c>
      <c r="G1247">
        <f>IF(C1247=1,VLOOKUP(FoxFire!B1247,balance!$U:$Z,2,FALSE),IF(C1247=2,VLOOKUP(B1247,balance!$U:$Z,3,FALSE),IF(C1247=3,VLOOKUP(B1247,balance!$U:$Z,4,FALSE),IF(C1247=4,VLOOKUP(B1247,balance!$U:$Z,5,FALSE),IF(C1247=5,VLOOKUP(B1247-1,balance!$U:$Z,6,FALSE),0)))))/100</f>
        <v>3.4899999999999996E-3</v>
      </c>
      <c r="H1247">
        <v>2</v>
      </c>
      <c r="I1247" s="1">
        <f>IF(C1247=1,VLOOKUP(FoxFire!B1247,balance!$AF:$AJ,2,FALSE),IF(C1247=2,VLOOKUP(B1247,balance!$AF:$AJ,3,FALSE),IF(C1247=3,VLOOKUP(B1247,balance!$AF:$AJ,4,FALSE),IF(C1247=4,VLOOKUP(B1247,balance!$AF:$AJ,5,FALSE),IF(C1247=5,VLOOKUP(B1247,balance!$AF:$AK,6,FALSE),0)))))*1000000000000</f>
        <v>3001250000000</v>
      </c>
      <c r="J1247">
        <f>VLOOKUP(B1247,balance!AU:BD,10,FALSE)</f>
        <v>16647730</v>
      </c>
    </row>
    <row r="1248" spans="1:10" x14ac:dyDescent="0.3">
      <c r="A1248">
        <v>1246</v>
      </c>
      <c r="B1248">
        <f t="shared" si="39"/>
        <v>250</v>
      </c>
      <c r="C1248">
        <f t="shared" si="38"/>
        <v>2</v>
      </c>
      <c r="D1248">
        <v>9026</v>
      </c>
      <c r="E1248" s="1">
        <f>IF(C1248=1,VLOOKUP(B1248,balance!$AU:$AZ,2,FALSE),IF(C1248=2,VLOOKUP(B1248,balance!$AU:$AZ,3,FALSE),IF(C1248=3,VLOOKUP(B1248,balance!$AU:$AZ,4,FALSE),IF(C1248=4,VLOOKUP(B1248,balance!$AU:$AZ,5,FALSE),IF(C1248=5,VLOOKUP(B1248-1,balance!$AU:$AZ,6,FALSE),0)))))</f>
        <v>6000</v>
      </c>
      <c r="F1248">
        <v>53</v>
      </c>
      <c r="G1248">
        <f>IF(C1248=1,VLOOKUP(FoxFire!B1248,balance!$U:$Z,2,FALSE),IF(C1248=2,VLOOKUP(B1248,balance!$U:$Z,3,FALSE),IF(C1248=3,VLOOKUP(B1248,balance!$U:$Z,4,FALSE),IF(C1248=4,VLOOKUP(B1248,balance!$U:$Z,5,FALSE),IF(C1248=5,VLOOKUP(B1248-1,balance!$U:$Z,6,FALSE),0)))))/100</f>
        <v>3.4899999999999996E-3</v>
      </c>
      <c r="H1248">
        <v>2</v>
      </c>
      <c r="I1248" s="1">
        <f>IF(C1248=1,VLOOKUP(FoxFire!B1248,balance!$AF:$AJ,2,FALSE),IF(C1248=2,VLOOKUP(B1248,balance!$AF:$AJ,3,FALSE),IF(C1248=3,VLOOKUP(B1248,balance!$AF:$AJ,4,FALSE),IF(C1248=4,VLOOKUP(B1248,balance!$AF:$AJ,5,FALSE),IF(C1248=5,VLOOKUP(B1248,balance!$AF:$AK,6,FALSE),0)))))*1000000000000</f>
        <v>3001250000000</v>
      </c>
      <c r="J1248">
        <f>VLOOKUP(B1248,balance!AU:BD,10,FALSE)</f>
        <v>16647730</v>
      </c>
    </row>
    <row r="1249" spans="1:10" x14ac:dyDescent="0.3">
      <c r="A1249">
        <v>1247</v>
      </c>
      <c r="B1249">
        <f t="shared" si="39"/>
        <v>250</v>
      </c>
      <c r="C1249">
        <f t="shared" si="38"/>
        <v>3</v>
      </c>
      <c r="D1249">
        <v>9026</v>
      </c>
      <c r="E1249" s="1">
        <f>IF(C1249=1,VLOOKUP(B1249,balance!$AU:$AZ,2,FALSE),IF(C1249=2,VLOOKUP(B1249,balance!$AU:$AZ,3,FALSE),IF(C1249=3,VLOOKUP(B1249,balance!$AU:$AZ,4,FALSE),IF(C1249=4,VLOOKUP(B1249,balance!$AU:$AZ,5,FALSE),IF(C1249=5,VLOOKUP(B1249-1,balance!$AU:$AZ,6,FALSE),0)))))</f>
        <v>6000</v>
      </c>
      <c r="F1249">
        <v>53</v>
      </c>
      <c r="G1249">
        <f>IF(C1249=1,VLOOKUP(FoxFire!B1249,balance!$U:$Z,2,FALSE),IF(C1249=2,VLOOKUP(B1249,balance!$U:$Z,3,FALSE),IF(C1249=3,VLOOKUP(B1249,balance!$U:$Z,4,FALSE),IF(C1249=4,VLOOKUP(B1249,balance!$U:$Z,5,FALSE),IF(C1249=5,VLOOKUP(B1249-1,balance!$U:$Z,6,FALSE),0)))))/100</f>
        <v>3.4899999999999996E-3</v>
      </c>
      <c r="H1249">
        <v>2</v>
      </c>
      <c r="I1249" s="1">
        <f>IF(C1249=1,VLOOKUP(FoxFire!B1249,balance!$AF:$AJ,2,FALSE),IF(C1249=2,VLOOKUP(B1249,balance!$AF:$AJ,3,FALSE),IF(C1249=3,VLOOKUP(B1249,balance!$AF:$AJ,4,FALSE),IF(C1249=4,VLOOKUP(B1249,balance!$AF:$AJ,5,FALSE),IF(C1249=5,VLOOKUP(B1249,balance!$AF:$AK,6,FALSE),0)))))*1000000000000</f>
        <v>3001250000000</v>
      </c>
      <c r="J1249">
        <f>VLOOKUP(B1249,balance!AU:BD,10,FALSE)</f>
        <v>16647730</v>
      </c>
    </row>
    <row r="1250" spans="1:10" x14ac:dyDescent="0.3">
      <c r="A1250">
        <v>1248</v>
      </c>
      <c r="B1250">
        <f t="shared" si="39"/>
        <v>250</v>
      </c>
      <c r="C1250">
        <f t="shared" si="38"/>
        <v>4</v>
      </c>
      <c r="D1250">
        <v>9026</v>
      </c>
      <c r="E1250" s="1">
        <f>IF(C1250=1,VLOOKUP(B1250,balance!$AU:$AZ,2,FALSE),IF(C1250=2,VLOOKUP(B1250,balance!$AU:$AZ,3,FALSE),IF(C1250=3,VLOOKUP(B1250,balance!$AU:$AZ,4,FALSE),IF(C1250=4,VLOOKUP(B1250,balance!$AU:$AZ,5,FALSE),IF(C1250=5,VLOOKUP(B1250-1,balance!$AU:$AZ,6,FALSE),0)))))</f>
        <v>6000</v>
      </c>
      <c r="F1250">
        <v>53</v>
      </c>
      <c r="G1250">
        <f>IF(C1250=1,VLOOKUP(FoxFire!B1250,balance!$U:$Z,2,FALSE),IF(C1250=2,VLOOKUP(B1250,balance!$U:$Z,3,FALSE),IF(C1250=3,VLOOKUP(B1250,balance!$U:$Z,4,FALSE),IF(C1250=4,VLOOKUP(B1250,balance!$U:$Z,5,FALSE),IF(C1250=5,VLOOKUP(B1250-1,balance!$U:$Z,6,FALSE),0)))))/100</f>
        <v>3.4899999999999996E-3</v>
      </c>
      <c r="H1250">
        <v>2</v>
      </c>
      <c r="I1250" s="1">
        <f>IF(C1250=1,VLOOKUP(FoxFire!B1250,balance!$AF:$AJ,2,FALSE),IF(C1250=2,VLOOKUP(B1250,balance!$AF:$AJ,3,FALSE),IF(C1250=3,VLOOKUP(B1250,balance!$AF:$AJ,4,FALSE),IF(C1250=4,VLOOKUP(B1250,balance!$AF:$AJ,5,FALSE),IF(C1250=5,VLOOKUP(B1250,balance!$AF:$AK,6,FALSE),0)))))*1000000000000</f>
        <v>3001250000000</v>
      </c>
      <c r="J1250">
        <f>VLOOKUP(B1250,balance!AU:BD,10,FALSE)</f>
        <v>16647730</v>
      </c>
    </row>
    <row r="1251" spans="1:10" x14ac:dyDescent="0.3">
      <c r="A1251">
        <v>1249</v>
      </c>
      <c r="B1251">
        <f t="shared" si="39"/>
        <v>251</v>
      </c>
      <c r="C1251">
        <f t="shared" si="38"/>
        <v>5</v>
      </c>
      <c r="D1251">
        <v>9026</v>
      </c>
      <c r="E1251" s="1">
        <f>IF(C1251=1,VLOOKUP(B1251,balance!$AU:$AZ,2,FALSE),IF(C1251=2,VLOOKUP(B1251,balance!$AU:$AZ,3,FALSE),IF(C1251=3,VLOOKUP(B1251,balance!$AU:$AZ,4,FALSE),IF(C1251=4,VLOOKUP(B1251,balance!$AU:$AZ,5,FALSE),IF(C1251=5,VLOOKUP(B1251-1,balance!$AU:$AZ,6,FALSE),0)))))</f>
        <v>120000</v>
      </c>
      <c r="F1251">
        <v>53</v>
      </c>
      <c r="G1251">
        <f>IF(C1251=1,VLOOKUP(FoxFire!B1251,balance!$U:$Z,2,FALSE),IF(C1251=2,VLOOKUP(B1251,balance!$U:$Z,3,FALSE),IF(C1251=3,VLOOKUP(B1251,balance!$U:$Z,4,FALSE),IF(C1251=4,VLOOKUP(B1251,balance!$U:$Z,5,FALSE),IF(C1251=5,VLOOKUP(B1251-1,balance!$U:$Z,6,FALSE),0)))))/100</f>
        <v>1268.1801</v>
      </c>
      <c r="H1251">
        <v>2</v>
      </c>
      <c r="I1251" s="1">
        <f>IF(C1251=1,VLOOKUP(FoxFire!B1251,balance!$AF:$AJ,2,FALSE),IF(C1251=2,VLOOKUP(B1251,balance!$AF:$AJ,3,FALSE),IF(C1251=3,VLOOKUP(B1251,balance!$AF:$AJ,4,FALSE),IF(C1251=4,VLOOKUP(B1251,balance!$AF:$AJ,5,FALSE),IF(C1251=5,VLOOKUP(B1251,balance!$AF:$AK,6,FALSE),0)))))*1000000000000</f>
        <v>12010000000000</v>
      </c>
      <c r="J1251">
        <f>VLOOKUP(B1251,balance!AU:BD,10,FALSE)</f>
        <v>16849240</v>
      </c>
    </row>
    <row r="1252" spans="1:10" x14ac:dyDescent="0.3">
      <c r="A1252">
        <v>1250</v>
      </c>
      <c r="B1252">
        <f t="shared" si="39"/>
        <v>251</v>
      </c>
      <c r="C1252">
        <f t="shared" si="38"/>
        <v>1</v>
      </c>
      <c r="D1252">
        <v>9026</v>
      </c>
      <c r="E1252" s="1">
        <f>IF(C1252=1,VLOOKUP(B1252,balance!$AU:$AZ,2,FALSE),IF(C1252=2,VLOOKUP(B1252,balance!$AU:$AZ,3,FALSE),IF(C1252=3,VLOOKUP(B1252,balance!$AU:$AZ,4,FALSE),IF(C1252=4,VLOOKUP(B1252,balance!$AU:$AZ,5,FALSE),IF(C1252=5,VLOOKUP(B1252-1,balance!$AU:$AZ,6,FALSE),0)))))</f>
        <v>6500</v>
      </c>
      <c r="F1252">
        <v>53</v>
      </c>
      <c r="G1252">
        <f>IF(C1252=1,VLOOKUP(FoxFire!B1252,balance!$U:$Z,2,FALSE),IF(C1252=2,VLOOKUP(B1252,balance!$U:$Z,3,FALSE),IF(C1252=3,VLOOKUP(B1252,balance!$U:$Z,4,FALSE),IF(C1252=4,VLOOKUP(B1252,balance!$U:$Z,5,FALSE),IF(C1252=5,VLOOKUP(B1252-1,balance!$U:$Z,6,FALSE),0)))))/100</f>
        <v>3.4999999999999996E-3</v>
      </c>
      <c r="H1252">
        <v>2</v>
      </c>
      <c r="I1252" s="1">
        <f>IF(C1252=1,VLOOKUP(FoxFire!B1252,balance!$AF:$AJ,2,FALSE),IF(C1252=2,VLOOKUP(B1252,balance!$AF:$AJ,3,FALSE),IF(C1252=3,VLOOKUP(B1252,balance!$AF:$AJ,4,FALSE),IF(C1252=4,VLOOKUP(B1252,balance!$AF:$AJ,5,FALSE),IF(C1252=5,VLOOKUP(B1252,balance!$AF:$AK,6,FALSE),0)))))*1000000000000</f>
        <v>3002500000000</v>
      </c>
      <c r="J1252">
        <f>VLOOKUP(B1252,balance!AU:BD,10,FALSE)</f>
        <v>16849240</v>
      </c>
    </row>
    <row r="1253" spans="1:10" x14ac:dyDescent="0.3">
      <c r="A1253">
        <v>1251</v>
      </c>
      <c r="B1253">
        <f t="shared" si="39"/>
        <v>251</v>
      </c>
      <c r="C1253">
        <f t="shared" si="38"/>
        <v>2</v>
      </c>
      <c r="D1253">
        <v>9026</v>
      </c>
      <c r="E1253" s="1">
        <f>IF(C1253=1,VLOOKUP(B1253,balance!$AU:$AZ,2,FALSE),IF(C1253=2,VLOOKUP(B1253,balance!$AU:$AZ,3,FALSE),IF(C1253=3,VLOOKUP(B1253,balance!$AU:$AZ,4,FALSE),IF(C1253=4,VLOOKUP(B1253,balance!$AU:$AZ,5,FALSE),IF(C1253=5,VLOOKUP(B1253-1,balance!$AU:$AZ,6,FALSE),0)))))</f>
        <v>6500</v>
      </c>
      <c r="F1253">
        <v>53</v>
      </c>
      <c r="G1253">
        <f>IF(C1253=1,VLOOKUP(FoxFire!B1253,balance!$U:$Z,2,FALSE),IF(C1253=2,VLOOKUP(B1253,balance!$U:$Z,3,FALSE),IF(C1253=3,VLOOKUP(B1253,balance!$U:$Z,4,FALSE),IF(C1253=4,VLOOKUP(B1253,balance!$U:$Z,5,FALSE),IF(C1253=5,VLOOKUP(B1253-1,balance!$U:$Z,6,FALSE),0)))))/100</f>
        <v>3.4999999999999996E-3</v>
      </c>
      <c r="H1253">
        <v>2</v>
      </c>
      <c r="I1253" s="1">
        <f>IF(C1253=1,VLOOKUP(FoxFire!B1253,balance!$AF:$AJ,2,FALSE),IF(C1253=2,VLOOKUP(B1253,balance!$AF:$AJ,3,FALSE),IF(C1253=3,VLOOKUP(B1253,balance!$AF:$AJ,4,FALSE),IF(C1253=4,VLOOKUP(B1253,balance!$AF:$AJ,5,FALSE),IF(C1253=5,VLOOKUP(B1253,balance!$AF:$AK,6,FALSE),0)))))*1000000000000</f>
        <v>3002500000000</v>
      </c>
      <c r="J1253">
        <f>VLOOKUP(B1253,balance!AU:BD,10,FALSE)</f>
        <v>16849240</v>
      </c>
    </row>
    <row r="1254" spans="1:10" x14ac:dyDescent="0.3">
      <c r="A1254">
        <v>1252</v>
      </c>
      <c r="B1254">
        <f t="shared" si="39"/>
        <v>251</v>
      </c>
      <c r="C1254">
        <f t="shared" si="38"/>
        <v>3</v>
      </c>
      <c r="D1254">
        <v>9026</v>
      </c>
      <c r="E1254" s="1">
        <f>IF(C1254=1,VLOOKUP(B1254,balance!$AU:$AZ,2,FALSE),IF(C1254=2,VLOOKUP(B1254,balance!$AU:$AZ,3,FALSE),IF(C1254=3,VLOOKUP(B1254,balance!$AU:$AZ,4,FALSE),IF(C1254=4,VLOOKUP(B1254,balance!$AU:$AZ,5,FALSE),IF(C1254=5,VLOOKUP(B1254-1,balance!$AU:$AZ,6,FALSE),0)))))</f>
        <v>6500</v>
      </c>
      <c r="F1254">
        <v>53</v>
      </c>
      <c r="G1254">
        <f>IF(C1254=1,VLOOKUP(FoxFire!B1254,balance!$U:$Z,2,FALSE),IF(C1254=2,VLOOKUP(B1254,balance!$U:$Z,3,FALSE),IF(C1254=3,VLOOKUP(B1254,balance!$U:$Z,4,FALSE),IF(C1254=4,VLOOKUP(B1254,balance!$U:$Z,5,FALSE),IF(C1254=5,VLOOKUP(B1254-1,balance!$U:$Z,6,FALSE),0)))))/100</f>
        <v>3.4999999999999996E-3</v>
      </c>
      <c r="H1254">
        <v>2</v>
      </c>
      <c r="I1254" s="1">
        <f>IF(C1254=1,VLOOKUP(FoxFire!B1254,balance!$AF:$AJ,2,FALSE),IF(C1254=2,VLOOKUP(B1254,balance!$AF:$AJ,3,FALSE),IF(C1254=3,VLOOKUP(B1254,balance!$AF:$AJ,4,FALSE),IF(C1254=4,VLOOKUP(B1254,balance!$AF:$AJ,5,FALSE),IF(C1254=5,VLOOKUP(B1254,balance!$AF:$AK,6,FALSE),0)))))*1000000000000</f>
        <v>3002500000000</v>
      </c>
      <c r="J1254">
        <f>VLOOKUP(B1254,balance!AU:BD,10,FALSE)</f>
        <v>16849240</v>
      </c>
    </row>
    <row r="1255" spans="1:10" x14ac:dyDescent="0.3">
      <c r="A1255">
        <v>1253</v>
      </c>
      <c r="B1255">
        <f t="shared" si="39"/>
        <v>251</v>
      </c>
      <c r="C1255">
        <f t="shared" si="38"/>
        <v>4</v>
      </c>
      <c r="D1255">
        <v>9026</v>
      </c>
      <c r="E1255" s="1">
        <f>IF(C1255=1,VLOOKUP(B1255,balance!$AU:$AZ,2,FALSE),IF(C1255=2,VLOOKUP(B1255,balance!$AU:$AZ,3,FALSE),IF(C1255=3,VLOOKUP(B1255,balance!$AU:$AZ,4,FALSE),IF(C1255=4,VLOOKUP(B1255,balance!$AU:$AZ,5,FALSE),IF(C1255=5,VLOOKUP(B1255-1,balance!$AU:$AZ,6,FALSE),0)))))</f>
        <v>6500</v>
      </c>
      <c r="F1255">
        <v>53</v>
      </c>
      <c r="G1255">
        <f>IF(C1255=1,VLOOKUP(FoxFire!B1255,balance!$U:$Z,2,FALSE),IF(C1255=2,VLOOKUP(B1255,balance!$U:$Z,3,FALSE),IF(C1255=3,VLOOKUP(B1255,balance!$U:$Z,4,FALSE),IF(C1255=4,VLOOKUP(B1255,balance!$U:$Z,5,FALSE),IF(C1255=5,VLOOKUP(B1255-1,balance!$U:$Z,6,FALSE),0)))))/100</f>
        <v>3.4999999999999996E-3</v>
      </c>
      <c r="H1255">
        <v>2</v>
      </c>
      <c r="I1255" s="1">
        <f>IF(C1255=1,VLOOKUP(FoxFire!B1255,balance!$AF:$AJ,2,FALSE),IF(C1255=2,VLOOKUP(B1255,balance!$AF:$AJ,3,FALSE),IF(C1255=3,VLOOKUP(B1255,balance!$AF:$AJ,4,FALSE),IF(C1255=4,VLOOKUP(B1255,balance!$AF:$AJ,5,FALSE),IF(C1255=5,VLOOKUP(B1255,balance!$AF:$AK,6,FALSE),0)))))*1000000000000</f>
        <v>3002500000000</v>
      </c>
      <c r="J1255">
        <f>VLOOKUP(B1255,balance!AU:BD,10,FALSE)</f>
        <v>16849240</v>
      </c>
    </row>
    <row r="1256" spans="1:10" x14ac:dyDescent="0.3">
      <c r="A1256">
        <v>1254</v>
      </c>
      <c r="B1256">
        <f t="shared" si="39"/>
        <v>252</v>
      </c>
      <c r="C1256">
        <f t="shared" si="38"/>
        <v>5</v>
      </c>
      <c r="D1256">
        <v>9026</v>
      </c>
      <c r="E1256" s="1">
        <f>IF(C1256=1,VLOOKUP(B1256,balance!$AU:$AZ,2,FALSE),IF(C1256=2,VLOOKUP(B1256,balance!$AU:$AZ,3,FALSE),IF(C1256=3,VLOOKUP(B1256,balance!$AU:$AZ,4,FALSE),IF(C1256=4,VLOOKUP(B1256,balance!$AU:$AZ,5,FALSE),IF(C1256=5,VLOOKUP(B1256-1,balance!$AU:$AZ,6,FALSE),0)))))</f>
        <v>130000</v>
      </c>
      <c r="F1256">
        <v>53</v>
      </c>
      <c r="G1256">
        <f>IF(C1256=1,VLOOKUP(FoxFire!B1256,balance!$U:$Z,2,FALSE),IF(C1256=2,VLOOKUP(B1256,balance!$U:$Z,3,FALSE),IF(C1256=3,VLOOKUP(B1256,balance!$U:$Z,4,FALSE),IF(C1256=4,VLOOKUP(B1256,balance!$U:$Z,5,FALSE),IF(C1256=5,VLOOKUP(B1256-1,balance!$U:$Z,6,FALSE),0)))))/100</f>
        <v>1273.0855999999999</v>
      </c>
      <c r="H1256">
        <v>2</v>
      </c>
      <c r="I1256" s="1">
        <f>IF(C1256=1,VLOOKUP(FoxFire!B1256,balance!$AF:$AJ,2,FALSE),IF(C1256=2,VLOOKUP(B1256,balance!$AF:$AJ,3,FALSE),IF(C1256=3,VLOOKUP(B1256,balance!$AF:$AJ,4,FALSE),IF(C1256=4,VLOOKUP(B1256,balance!$AF:$AJ,5,FALSE),IF(C1256=5,VLOOKUP(B1256,balance!$AF:$AK,6,FALSE),0)))))*1000000000000</f>
        <v>12015000000000</v>
      </c>
      <c r="J1256">
        <f>VLOOKUP(B1256,balance!AU:BD,10,FALSE)</f>
        <v>17053430</v>
      </c>
    </row>
    <row r="1257" spans="1:10" x14ac:dyDescent="0.3">
      <c r="A1257">
        <v>1255</v>
      </c>
      <c r="B1257">
        <f t="shared" si="39"/>
        <v>252</v>
      </c>
      <c r="C1257">
        <f t="shared" si="38"/>
        <v>1</v>
      </c>
      <c r="D1257">
        <v>9026</v>
      </c>
      <c r="E1257" s="1">
        <f>IF(C1257=1,VLOOKUP(B1257,balance!$AU:$AZ,2,FALSE),IF(C1257=2,VLOOKUP(B1257,balance!$AU:$AZ,3,FALSE),IF(C1257=3,VLOOKUP(B1257,balance!$AU:$AZ,4,FALSE),IF(C1257=4,VLOOKUP(B1257,balance!$AU:$AZ,5,FALSE),IF(C1257=5,VLOOKUP(B1257-1,balance!$AU:$AZ,6,FALSE),0)))))</f>
        <v>6500</v>
      </c>
      <c r="F1257">
        <v>53</v>
      </c>
      <c r="G1257">
        <f>IF(C1257=1,VLOOKUP(FoxFire!B1257,balance!$U:$Z,2,FALSE),IF(C1257=2,VLOOKUP(B1257,balance!$U:$Z,3,FALSE),IF(C1257=3,VLOOKUP(B1257,balance!$U:$Z,4,FALSE),IF(C1257=4,VLOOKUP(B1257,balance!$U:$Z,5,FALSE),IF(C1257=5,VLOOKUP(B1257-1,balance!$U:$Z,6,FALSE),0)))))/100</f>
        <v>3.5099999999999997E-3</v>
      </c>
      <c r="H1257">
        <v>2</v>
      </c>
      <c r="I1257" s="1">
        <f>IF(C1257=1,VLOOKUP(FoxFire!B1257,balance!$AF:$AJ,2,FALSE),IF(C1257=2,VLOOKUP(B1257,balance!$AF:$AJ,3,FALSE),IF(C1257=3,VLOOKUP(B1257,balance!$AF:$AJ,4,FALSE),IF(C1257=4,VLOOKUP(B1257,balance!$AF:$AJ,5,FALSE),IF(C1257=5,VLOOKUP(B1257,balance!$AF:$AK,6,FALSE),0)))))*1000000000000</f>
        <v>3003750000000</v>
      </c>
      <c r="J1257">
        <f>VLOOKUP(B1257,balance!AU:BD,10,FALSE)</f>
        <v>17053430</v>
      </c>
    </row>
    <row r="1258" spans="1:10" x14ac:dyDescent="0.3">
      <c r="A1258">
        <v>1256</v>
      </c>
      <c r="B1258">
        <f t="shared" si="39"/>
        <v>252</v>
      </c>
      <c r="C1258">
        <f t="shared" si="38"/>
        <v>2</v>
      </c>
      <c r="D1258">
        <v>9026</v>
      </c>
      <c r="E1258" s="1">
        <f>IF(C1258=1,VLOOKUP(B1258,balance!$AU:$AZ,2,FALSE),IF(C1258=2,VLOOKUP(B1258,balance!$AU:$AZ,3,FALSE),IF(C1258=3,VLOOKUP(B1258,balance!$AU:$AZ,4,FALSE),IF(C1258=4,VLOOKUP(B1258,balance!$AU:$AZ,5,FALSE),IF(C1258=5,VLOOKUP(B1258-1,balance!$AU:$AZ,6,FALSE),0)))))</f>
        <v>6500</v>
      </c>
      <c r="F1258">
        <v>53</v>
      </c>
      <c r="G1258">
        <f>IF(C1258=1,VLOOKUP(FoxFire!B1258,balance!$U:$Z,2,FALSE),IF(C1258=2,VLOOKUP(B1258,balance!$U:$Z,3,FALSE),IF(C1258=3,VLOOKUP(B1258,balance!$U:$Z,4,FALSE),IF(C1258=4,VLOOKUP(B1258,balance!$U:$Z,5,FALSE),IF(C1258=5,VLOOKUP(B1258-1,balance!$U:$Z,6,FALSE),0)))))/100</f>
        <v>3.5099999999999997E-3</v>
      </c>
      <c r="H1258">
        <v>2</v>
      </c>
      <c r="I1258" s="1">
        <f>IF(C1258=1,VLOOKUP(FoxFire!B1258,balance!$AF:$AJ,2,FALSE),IF(C1258=2,VLOOKUP(B1258,balance!$AF:$AJ,3,FALSE),IF(C1258=3,VLOOKUP(B1258,balance!$AF:$AJ,4,FALSE),IF(C1258=4,VLOOKUP(B1258,balance!$AF:$AJ,5,FALSE),IF(C1258=5,VLOOKUP(B1258,balance!$AF:$AK,6,FALSE),0)))))*1000000000000</f>
        <v>3003750000000</v>
      </c>
      <c r="J1258">
        <f>VLOOKUP(B1258,balance!AU:BD,10,FALSE)</f>
        <v>17053430</v>
      </c>
    </row>
    <row r="1259" spans="1:10" x14ac:dyDescent="0.3">
      <c r="A1259">
        <v>1257</v>
      </c>
      <c r="B1259">
        <f t="shared" si="39"/>
        <v>252</v>
      </c>
      <c r="C1259">
        <f t="shared" si="38"/>
        <v>3</v>
      </c>
      <c r="D1259">
        <v>9026</v>
      </c>
      <c r="E1259" s="1">
        <f>IF(C1259=1,VLOOKUP(B1259,balance!$AU:$AZ,2,FALSE),IF(C1259=2,VLOOKUP(B1259,balance!$AU:$AZ,3,FALSE),IF(C1259=3,VLOOKUP(B1259,balance!$AU:$AZ,4,FALSE),IF(C1259=4,VLOOKUP(B1259,balance!$AU:$AZ,5,FALSE),IF(C1259=5,VLOOKUP(B1259-1,balance!$AU:$AZ,6,FALSE),0)))))</f>
        <v>6500</v>
      </c>
      <c r="F1259">
        <v>53</v>
      </c>
      <c r="G1259">
        <f>IF(C1259=1,VLOOKUP(FoxFire!B1259,balance!$U:$Z,2,FALSE),IF(C1259=2,VLOOKUP(B1259,balance!$U:$Z,3,FALSE),IF(C1259=3,VLOOKUP(B1259,balance!$U:$Z,4,FALSE),IF(C1259=4,VLOOKUP(B1259,balance!$U:$Z,5,FALSE),IF(C1259=5,VLOOKUP(B1259-1,balance!$U:$Z,6,FALSE),0)))))/100</f>
        <v>3.5099999999999997E-3</v>
      </c>
      <c r="H1259">
        <v>2</v>
      </c>
      <c r="I1259" s="1">
        <f>IF(C1259=1,VLOOKUP(FoxFire!B1259,balance!$AF:$AJ,2,FALSE),IF(C1259=2,VLOOKUP(B1259,balance!$AF:$AJ,3,FALSE),IF(C1259=3,VLOOKUP(B1259,balance!$AF:$AJ,4,FALSE),IF(C1259=4,VLOOKUP(B1259,balance!$AF:$AJ,5,FALSE),IF(C1259=5,VLOOKUP(B1259,balance!$AF:$AK,6,FALSE),0)))))*1000000000000</f>
        <v>3003750000000</v>
      </c>
      <c r="J1259">
        <f>VLOOKUP(B1259,balance!AU:BD,10,FALSE)</f>
        <v>17053430</v>
      </c>
    </row>
    <row r="1260" spans="1:10" x14ac:dyDescent="0.3">
      <c r="A1260">
        <v>1258</v>
      </c>
      <c r="B1260">
        <f t="shared" si="39"/>
        <v>252</v>
      </c>
      <c r="C1260">
        <f t="shared" si="38"/>
        <v>4</v>
      </c>
      <c r="D1260">
        <v>9026</v>
      </c>
      <c r="E1260" s="1">
        <f>IF(C1260=1,VLOOKUP(B1260,balance!$AU:$AZ,2,FALSE),IF(C1260=2,VLOOKUP(B1260,balance!$AU:$AZ,3,FALSE),IF(C1260=3,VLOOKUP(B1260,balance!$AU:$AZ,4,FALSE),IF(C1260=4,VLOOKUP(B1260,balance!$AU:$AZ,5,FALSE),IF(C1260=5,VLOOKUP(B1260-1,balance!$AU:$AZ,6,FALSE),0)))))</f>
        <v>6500</v>
      </c>
      <c r="F1260">
        <v>53</v>
      </c>
      <c r="G1260">
        <f>IF(C1260=1,VLOOKUP(FoxFire!B1260,balance!$U:$Z,2,FALSE),IF(C1260=2,VLOOKUP(B1260,balance!$U:$Z,3,FALSE),IF(C1260=3,VLOOKUP(B1260,balance!$U:$Z,4,FALSE),IF(C1260=4,VLOOKUP(B1260,balance!$U:$Z,5,FALSE),IF(C1260=5,VLOOKUP(B1260-1,balance!$U:$Z,6,FALSE),0)))))/100</f>
        <v>3.5099999999999997E-3</v>
      </c>
      <c r="H1260">
        <v>2</v>
      </c>
      <c r="I1260" s="1">
        <f>IF(C1260=1,VLOOKUP(FoxFire!B1260,balance!$AF:$AJ,2,FALSE),IF(C1260=2,VLOOKUP(B1260,balance!$AF:$AJ,3,FALSE),IF(C1260=3,VLOOKUP(B1260,balance!$AF:$AJ,4,FALSE),IF(C1260=4,VLOOKUP(B1260,balance!$AF:$AJ,5,FALSE),IF(C1260=5,VLOOKUP(B1260,balance!$AF:$AK,6,FALSE),0)))))*1000000000000</f>
        <v>3003750000000</v>
      </c>
      <c r="J1260">
        <f>VLOOKUP(B1260,balance!AU:BD,10,FALSE)</f>
        <v>17053430</v>
      </c>
    </row>
    <row r="1261" spans="1:10" x14ac:dyDescent="0.3">
      <c r="A1261">
        <v>1259</v>
      </c>
      <c r="B1261">
        <f t="shared" si="39"/>
        <v>253</v>
      </c>
      <c r="C1261">
        <f t="shared" si="38"/>
        <v>5</v>
      </c>
      <c r="D1261">
        <v>9026</v>
      </c>
      <c r="E1261" s="1">
        <f>IF(C1261=1,VLOOKUP(B1261,balance!$AU:$AZ,2,FALSE),IF(C1261=2,VLOOKUP(B1261,balance!$AU:$AZ,3,FALSE),IF(C1261=3,VLOOKUP(B1261,balance!$AU:$AZ,4,FALSE),IF(C1261=4,VLOOKUP(B1261,balance!$AU:$AZ,5,FALSE),IF(C1261=5,VLOOKUP(B1261-1,balance!$AU:$AZ,6,FALSE),0)))))</f>
        <v>130000</v>
      </c>
      <c r="F1261">
        <v>53</v>
      </c>
      <c r="G1261">
        <f>IF(C1261=1,VLOOKUP(FoxFire!B1261,balance!$U:$Z,2,FALSE),IF(C1261=2,VLOOKUP(B1261,balance!$U:$Z,3,FALSE),IF(C1261=3,VLOOKUP(B1261,balance!$U:$Z,4,FALSE),IF(C1261=4,VLOOKUP(B1261,balance!$U:$Z,5,FALSE),IF(C1261=5,VLOOKUP(B1261-1,balance!$U:$Z,6,FALSE),0)))))/100</f>
        <v>1277.9997000000001</v>
      </c>
      <c r="H1261">
        <v>2</v>
      </c>
      <c r="I1261" s="1">
        <f>IF(C1261=1,VLOOKUP(FoxFire!B1261,balance!$AF:$AJ,2,FALSE),IF(C1261=2,VLOOKUP(B1261,balance!$AF:$AJ,3,FALSE),IF(C1261=3,VLOOKUP(B1261,balance!$AF:$AJ,4,FALSE),IF(C1261=4,VLOOKUP(B1261,balance!$AF:$AJ,5,FALSE),IF(C1261=5,VLOOKUP(B1261,balance!$AF:$AK,6,FALSE),0)))))*1000000000000</f>
        <v>12020000000000</v>
      </c>
      <c r="J1261">
        <f>VLOOKUP(B1261,balance!AU:BD,10,FALSE)</f>
        <v>17260310</v>
      </c>
    </row>
    <row r="1262" spans="1:10" x14ac:dyDescent="0.3">
      <c r="A1262">
        <v>1260</v>
      </c>
      <c r="B1262">
        <f t="shared" si="39"/>
        <v>253</v>
      </c>
      <c r="C1262">
        <f t="shared" si="38"/>
        <v>1</v>
      </c>
      <c r="D1262">
        <v>9026</v>
      </c>
      <c r="E1262" s="1">
        <f>IF(C1262=1,VLOOKUP(B1262,balance!$AU:$AZ,2,FALSE),IF(C1262=2,VLOOKUP(B1262,balance!$AU:$AZ,3,FALSE),IF(C1262=3,VLOOKUP(B1262,balance!$AU:$AZ,4,FALSE),IF(C1262=4,VLOOKUP(B1262,balance!$AU:$AZ,5,FALSE),IF(C1262=5,VLOOKUP(B1262-1,balance!$AU:$AZ,6,FALSE),0)))))</f>
        <v>6500</v>
      </c>
      <c r="F1262">
        <v>53</v>
      </c>
      <c r="G1262">
        <f>IF(C1262=1,VLOOKUP(FoxFire!B1262,balance!$U:$Z,2,FALSE),IF(C1262=2,VLOOKUP(B1262,balance!$U:$Z,3,FALSE),IF(C1262=3,VLOOKUP(B1262,balance!$U:$Z,4,FALSE),IF(C1262=4,VLOOKUP(B1262,balance!$U:$Z,5,FALSE),IF(C1262=5,VLOOKUP(B1262-1,balance!$U:$Z,6,FALSE),0)))))/100</f>
        <v>3.5199999999999997E-3</v>
      </c>
      <c r="H1262">
        <v>2</v>
      </c>
      <c r="I1262" s="1">
        <f>IF(C1262=1,VLOOKUP(FoxFire!B1262,balance!$AF:$AJ,2,FALSE),IF(C1262=2,VLOOKUP(B1262,balance!$AF:$AJ,3,FALSE),IF(C1262=3,VLOOKUP(B1262,balance!$AF:$AJ,4,FALSE),IF(C1262=4,VLOOKUP(B1262,balance!$AF:$AJ,5,FALSE),IF(C1262=5,VLOOKUP(B1262,balance!$AF:$AK,6,FALSE),0)))))*1000000000000</f>
        <v>3005000000000</v>
      </c>
      <c r="J1262">
        <f>VLOOKUP(B1262,balance!AU:BD,10,FALSE)</f>
        <v>17260310</v>
      </c>
    </row>
    <row r="1263" spans="1:10" x14ac:dyDescent="0.3">
      <c r="A1263">
        <v>1261</v>
      </c>
      <c r="B1263">
        <f t="shared" si="39"/>
        <v>253</v>
      </c>
      <c r="C1263">
        <f t="shared" si="38"/>
        <v>2</v>
      </c>
      <c r="D1263">
        <v>9026</v>
      </c>
      <c r="E1263" s="1">
        <f>IF(C1263=1,VLOOKUP(B1263,balance!$AU:$AZ,2,FALSE),IF(C1263=2,VLOOKUP(B1263,balance!$AU:$AZ,3,FALSE),IF(C1263=3,VLOOKUP(B1263,balance!$AU:$AZ,4,FALSE),IF(C1263=4,VLOOKUP(B1263,balance!$AU:$AZ,5,FALSE),IF(C1263=5,VLOOKUP(B1263-1,balance!$AU:$AZ,6,FALSE),0)))))</f>
        <v>6500</v>
      </c>
      <c r="F1263">
        <v>53</v>
      </c>
      <c r="G1263">
        <f>IF(C1263=1,VLOOKUP(FoxFire!B1263,balance!$U:$Z,2,FALSE),IF(C1263=2,VLOOKUP(B1263,balance!$U:$Z,3,FALSE),IF(C1263=3,VLOOKUP(B1263,balance!$U:$Z,4,FALSE),IF(C1263=4,VLOOKUP(B1263,balance!$U:$Z,5,FALSE),IF(C1263=5,VLOOKUP(B1263-1,balance!$U:$Z,6,FALSE),0)))))/100</f>
        <v>3.5199999999999997E-3</v>
      </c>
      <c r="H1263">
        <v>2</v>
      </c>
      <c r="I1263" s="1">
        <f>IF(C1263=1,VLOOKUP(FoxFire!B1263,balance!$AF:$AJ,2,FALSE),IF(C1263=2,VLOOKUP(B1263,balance!$AF:$AJ,3,FALSE),IF(C1263=3,VLOOKUP(B1263,balance!$AF:$AJ,4,FALSE),IF(C1263=4,VLOOKUP(B1263,balance!$AF:$AJ,5,FALSE),IF(C1263=5,VLOOKUP(B1263,balance!$AF:$AK,6,FALSE),0)))))*1000000000000</f>
        <v>3005000000000</v>
      </c>
      <c r="J1263">
        <f>VLOOKUP(B1263,balance!AU:BD,10,FALSE)</f>
        <v>17260310</v>
      </c>
    </row>
    <row r="1264" spans="1:10" x14ac:dyDescent="0.3">
      <c r="A1264">
        <v>1262</v>
      </c>
      <c r="B1264">
        <f t="shared" si="39"/>
        <v>253</v>
      </c>
      <c r="C1264">
        <f t="shared" si="38"/>
        <v>3</v>
      </c>
      <c r="D1264">
        <v>9026</v>
      </c>
      <c r="E1264" s="1">
        <f>IF(C1264=1,VLOOKUP(B1264,balance!$AU:$AZ,2,FALSE),IF(C1264=2,VLOOKUP(B1264,balance!$AU:$AZ,3,FALSE),IF(C1264=3,VLOOKUP(B1264,balance!$AU:$AZ,4,FALSE),IF(C1264=4,VLOOKUP(B1264,balance!$AU:$AZ,5,FALSE),IF(C1264=5,VLOOKUP(B1264-1,balance!$AU:$AZ,6,FALSE),0)))))</f>
        <v>6500</v>
      </c>
      <c r="F1264">
        <v>53</v>
      </c>
      <c r="G1264">
        <f>IF(C1264=1,VLOOKUP(FoxFire!B1264,balance!$U:$Z,2,FALSE),IF(C1264=2,VLOOKUP(B1264,balance!$U:$Z,3,FALSE),IF(C1264=3,VLOOKUP(B1264,balance!$U:$Z,4,FALSE),IF(C1264=4,VLOOKUP(B1264,balance!$U:$Z,5,FALSE),IF(C1264=5,VLOOKUP(B1264-1,balance!$U:$Z,6,FALSE),0)))))/100</f>
        <v>3.5199999999999997E-3</v>
      </c>
      <c r="H1264">
        <v>2</v>
      </c>
      <c r="I1264" s="1">
        <f>IF(C1264=1,VLOOKUP(FoxFire!B1264,balance!$AF:$AJ,2,FALSE),IF(C1264=2,VLOOKUP(B1264,balance!$AF:$AJ,3,FALSE),IF(C1264=3,VLOOKUP(B1264,balance!$AF:$AJ,4,FALSE),IF(C1264=4,VLOOKUP(B1264,balance!$AF:$AJ,5,FALSE),IF(C1264=5,VLOOKUP(B1264,balance!$AF:$AK,6,FALSE),0)))))*1000000000000</f>
        <v>3005000000000</v>
      </c>
      <c r="J1264">
        <f>VLOOKUP(B1264,balance!AU:BD,10,FALSE)</f>
        <v>17260310</v>
      </c>
    </row>
    <row r="1265" spans="1:10" x14ac:dyDescent="0.3">
      <c r="A1265">
        <v>1263</v>
      </c>
      <c r="B1265">
        <f t="shared" si="39"/>
        <v>253</v>
      </c>
      <c r="C1265">
        <f t="shared" si="38"/>
        <v>4</v>
      </c>
      <c r="D1265">
        <v>9026</v>
      </c>
      <c r="E1265" s="1">
        <f>IF(C1265=1,VLOOKUP(B1265,balance!$AU:$AZ,2,FALSE),IF(C1265=2,VLOOKUP(B1265,balance!$AU:$AZ,3,FALSE),IF(C1265=3,VLOOKUP(B1265,balance!$AU:$AZ,4,FALSE),IF(C1265=4,VLOOKUP(B1265,balance!$AU:$AZ,5,FALSE),IF(C1265=5,VLOOKUP(B1265-1,balance!$AU:$AZ,6,FALSE),0)))))</f>
        <v>6500</v>
      </c>
      <c r="F1265">
        <v>53</v>
      </c>
      <c r="G1265">
        <f>IF(C1265=1,VLOOKUP(FoxFire!B1265,balance!$U:$Z,2,FALSE),IF(C1265=2,VLOOKUP(B1265,balance!$U:$Z,3,FALSE),IF(C1265=3,VLOOKUP(B1265,balance!$U:$Z,4,FALSE),IF(C1265=4,VLOOKUP(B1265,balance!$U:$Z,5,FALSE),IF(C1265=5,VLOOKUP(B1265-1,balance!$U:$Z,6,FALSE),0)))))/100</f>
        <v>3.5199999999999997E-3</v>
      </c>
      <c r="H1265">
        <v>2</v>
      </c>
      <c r="I1265" s="1">
        <f>IF(C1265=1,VLOOKUP(FoxFire!B1265,balance!$AF:$AJ,2,FALSE),IF(C1265=2,VLOOKUP(B1265,balance!$AF:$AJ,3,FALSE),IF(C1265=3,VLOOKUP(B1265,balance!$AF:$AJ,4,FALSE),IF(C1265=4,VLOOKUP(B1265,balance!$AF:$AJ,5,FALSE),IF(C1265=5,VLOOKUP(B1265,balance!$AF:$AK,6,FALSE),0)))))*1000000000000</f>
        <v>3005000000000</v>
      </c>
      <c r="J1265">
        <f>VLOOKUP(B1265,balance!AU:BD,10,FALSE)</f>
        <v>17260310</v>
      </c>
    </row>
    <row r="1266" spans="1:10" x14ac:dyDescent="0.3">
      <c r="A1266">
        <v>1264</v>
      </c>
      <c r="B1266">
        <f t="shared" si="39"/>
        <v>254</v>
      </c>
      <c r="C1266">
        <f t="shared" si="38"/>
        <v>5</v>
      </c>
      <c r="D1266">
        <v>9026</v>
      </c>
      <c r="E1266" s="1">
        <f>IF(C1266=1,VLOOKUP(B1266,balance!$AU:$AZ,2,FALSE),IF(C1266=2,VLOOKUP(B1266,balance!$AU:$AZ,3,FALSE),IF(C1266=3,VLOOKUP(B1266,balance!$AU:$AZ,4,FALSE),IF(C1266=4,VLOOKUP(B1266,balance!$AU:$AZ,5,FALSE),IF(C1266=5,VLOOKUP(B1266-1,balance!$AU:$AZ,6,FALSE),0)))))</f>
        <v>130000</v>
      </c>
      <c r="F1266">
        <v>53</v>
      </c>
      <c r="G1266">
        <f>IF(C1266=1,VLOOKUP(FoxFire!B1266,balance!$U:$Z,2,FALSE),IF(C1266=2,VLOOKUP(B1266,balance!$U:$Z,3,FALSE),IF(C1266=3,VLOOKUP(B1266,balance!$U:$Z,4,FALSE),IF(C1266=4,VLOOKUP(B1266,balance!$U:$Z,5,FALSE),IF(C1266=5,VLOOKUP(B1266-1,balance!$U:$Z,6,FALSE),0)))))/100</f>
        <v>1282.9223999999999</v>
      </c>
      <c r="H1266">
        <v>2</v>
      </c>
      <c r="I1266" s="1">
        <f>IF(C1266=1,VLOOKUP(FoxFire!B1266,balance!$AF:$AJ,2,FALSE),IF(C1266=2,VLOOKUP(B1266,balance!$AF:$AJ,3,FALSE),IF(C1266=3,VLOOKUP(B1266,balance!$AF:$AJ,4,FALSE),IF(C1266=4,VLOOKUP(B1266,balance!$AF:$AJ,5,FALSE),IF(C1266=5,VLOOKUP(B1266,balance!$AF:$AK,6,FALSE),0)))))*1000000000000</f>
        <v>12025000000000</v>
      </c>
      <c r="J1266">
        <f>VLOOKUP(B1266,balance!AU:BD,10,FALSE)</f>
        <v>17469890</v>
      </c>
    </row>
    <row r="1267" spans="1:10" x14ac:dyDescent="0.3">
      <c r="A1267">
        <v>1265</v>
      </c>
      <c r="B1267">
        <f t="shared" si="39"/>
        <v>254</v>
      </c>
      <c r="C1267">
        <f t="shared" si="38"/>
        <v>1</v>
      </c>
      <c r="D1267">
        <v>9026</v>
      </c>
      <c r="E1267" s="1">
        <f>IF(C1267=1,VLOOKUP(B1267,balance!$AU:$AZ,2,FALSE),IF(C1267=2,VLOOKUP(B1267,balance!$AU:$AZ,3,FALSE),IF(C1267=3,VLOOKUP(B1267,balance!$AU:$AZ,4,FALSE),IF(C1267=4,VLOOKUP(B1267,balance!$AU:$AZ,5,FALSE),IF(C1267=5,VLOOKUP(B1267-1,balance!$AU:$AZ,6,FALSE),0)))))</f>
        <v>6500</v>
      </c>
      <c r="F1267">
        <v>53</v>
      </c>
      <c r="G1267">
        <f>IF(C1267=1,VLOOKUP(FoxFire!B1267,balance!$U:$Z,2,FALSE),IF(C1267=2,VLOOKUP(B1267,balance!$U:$Z,3,FALSE),IF(C1267=3,VLOOKUP(B1267,balance!$U:$Z,4,FALSE),IF(C1267=4,VLOOKUP(B1267,balance!$U:$Z,5,FALSE),IF(C1267=5,VLOOKUP(B1267-1,balance!$U:$Z,6,FALSE),0)))))/100</f>
        <v>3.5299999999999997E-3</v>
      </c>
      <c r="H1267">
        <v>2</v>
      </c>
      <c r="I1267" s="1">
        <f>IF(C1267=1,VLOOKUP(FoxFire!B1267,balance!$AF:$AJ,2,FALSE),IF(C1267=2,VLOOKUP(B1267,balance!$AF:$AJ,3,FALSE),IF(C1267=3,VLOOKUP(B1267,balance!$AF:$AJ,4,FALSE),IF(C1267=4,VLOOKUP(B1267,balance!$AF:$AJ,5,FALSE),IF(C1267=5,VLOOKUP(B1267,balance!$AF:$AK,6,FALSE),0)))))*1000000000000</f>
        <v>3006250000000</v>
      </c>
      <c r="J1267">
        <f>VLOOKUP(B1267,balance!AU:BD,10,FALSE)</f>
        <v>17469890</v>
      </c>
    </row>
    <row r="1268" spans="1:10" x14ac:dyDescent="0.3">
      <c r="A1268">
        <v>1266</v>
      </c>
      <c r="B1268">
        <f t="shared" si="39"/>
        <v>254</v>
      </c>
      <c r="C1268">
        <f t="shared" si="38"/>
        <v>2</v>
      </c>
      <c r="D1268">
        <v>9026</v>
      </c>
      <c r="E1268" s="1">
        <f>IF(C1268=1,VLOOKUP(B1268,balance!$AU:$AZ,2,FALSE),IF(C1268=2,VLOOKUP(B1268,balance!$AU:$AZ,3,FALSE),IF(C1268=3,VLOOKUP(B1268,balance!$AU:$AZ,4,FALSE),IF(C1268=4,VLOOKUP(B1268,balance!$AU:$AZ,5,FALSE),IF(C1268=5,VLOOKUP(B1268-1,balance!$AU:$AZ,6,FALSE),0)))))</f>
        <v>6500</v>
      </c>
      <c r="F1268">
        <v>53</v>
      </c>
      <c r="G1268">
        <f>IF(C1268=1,VLOOKUP(FoxFire!B1268,balance!$U:$Z,2,FALSE),IF(C1268=2,VLOOKUP(B1268,balance!$U:$Z,3,FALSE),IF(C1268=3,VLOOKUP(B1268,balance!$U:$Z,4,FALSE),IF(C1268=4,VLOOKUP(B1268,balance!$U:$Z,5,FALSE),IF(C1268=5,VLOOKUP(B1268-1,balance!$U:$Z,6,FALSE),0)))))/100</f>
        <v>3.5299999999999997E-3</v>
      </c>
      <c r="H1268">
        <v>2</v>
      </c>
      <c r="I1268" s="1">
        <f>IF(C1268=1,VLOOKUP(FoxFire!B1268,balance!$AF:$AJ,2,FALSE),IF(C1268=2,VLOOKUP(B1268,balance!$AF:$AJ,3,FALSE),IF(C1268=3,VLOOKUP(B1268,balance!$AF:$AJ,4,FALSE),IF(C1268=4,VLOOKUP(B1268,balance!$AF:$AJ,5,FALSE),IF(C1268=5,VLOOKUP(B1268,balance!$AF:$AK,6,FALSE),0)))))*1000000000000</f>
        <v>3006250000000</v>
      </c>
      <c r="J1268">
        <f>VLOOKUP(B1268,balance!AU:BD,10,FALSE)</f>
        <v>17469890</v>
      </c>
    </row>
    <row r="1269" spans="1:10" x14ac:dyDescent="0.3">
      <c r="A1269">
        <v>1267</v>
      </c>
      <c r="B1269">
        <f t="shared" si="39"/>
        <v>254</v>
      </c>
      <c r="C1269">
        <f t="shared" si="38"/>
        <v>3</v>
      </c>
      <c r="D1269">
        <v>9026</v>
      </c>
      <c r="E1269" s="1">
        <f>IF(C1269=1,VLOOKUP(B1269,balance!$AU:$AZ,2,FALSE),IF(C1269=2,VLOOKUP(B1269,balance!$AU:$AZ,3,FALSE),IF(C1269=3,VLOOKUP(B1269,balance!$AU:$AZ,4,FALSE),IF(C1269=4,VLOOKUP(B1269,balance!$AU:$AZ,5,FALSE),IF(C1269=5,VLOOKUP(B1269-1,balance!$AU:$AZ,6,FALSE),0)))))</f>
        <v>6500</v>
      </c>
      <c r="F1269">
        <v>53</v>
      </c>
      <c r="G1269">
        <f>IF(C1269=1,VLOOKUP(FoxFire!B1269,balance!$U:$Z,2,FALSE),IF(C1269=2,VLOOKUP(B1269,balance!$U:$Z,3,FALSE),IF(C1269=3,VLOOKUP(B1269,balance!$U:$Z,4,FALSE),IF(C1269=4,VLOOKUP(B1269,balance!$U:$Z,5,FALSE),IF(C1269=5,VLOOKUP(B1269-1,balance!$U:$Z,6,FALSE),0)))))/100</f>
        <v>3.5299999999999997E-3</v>
      </c>
      <c r="H1269">
        <v>2</v>
      </c>
      <c r="I1269" s="1">
        <f>IF(C1269=1,VLOOKUP(FoxFire!B1269,balance!$AF:$AJ,2,FALSE),IF(C1269=2,VLOOKUP(B1269,balance!$AF:$AJ,3,FALSE),IF(C1269=3,VLOOKUP(B1269,balance!$AF:$AJ,4,FALSE),IF(C1269=4,VLOOKUP(B1269,balance!$AF:$AJ,5,FALSE),IF(C1269=5,VLOOKUP(B1269,balance!$AF:$AK,6,FALSE),0)))))*1000000000000</f>
        <v>3006250000000</v>
      </c>
      <c r="J1269">
        <f>VLOOKUP(B1269,balance!AU:BD,10,FALSE)</f>
        <v>17469890</v>
      </c>
    </row>
    <row r="1270" spans="1:10" x14ac:dyDescent="0.3">
      <c r="A1270">
        <v>1268</v>
      </c>
      <c r="B1270">
        <f t="shared" si="39"/>
        <v>254</v>
      </c>
      <c r="C1270">
        <f t="shared" si="38"/>
        <v>4</v>
      </c>
      <c r="D1270">
        <v>9026</v>
      </c>
      <c r="E1270" s="1">
        <f>IF(C1270=1,VLOOKUP(B1270,balance!$AU:$AZ,2,FALSE),IF(C1270=2,VLOOKUP(B1270,balance!$AU:$AZ,3,FALSE),IF(C1270=3,VLOOKUP(B1270,balance!$AU:$AZ,4,FALSE),IF(C1270=4,VLOOKUP(B1270,balance!$AU:$AZ,5,FALSE),IF(C1270=5,VLOOKUP(B1270-1,balance!$AU:$AZ,6,FALSE),0)))))</f>
        <v>6500</v>
      </c>
      <c r="F1270">
        <v>53</v>
      </c>
      <c r="G1270">
        <f>IF(C1270=1,VLOOKUP(FoxFire!B1270,balance!$U:$Z,2,FALSE),IF(C1270=2,VLOOKUP(B1270,balance!$U:$Z,3,FALSE),IF(C1270=3,VLOOKUP(B1270,balance!$U:$Z,4,FALSE),IF(C1270=4,VLOOKUP(B1270,balance!$U:$Z,5,FALSE),IF(C1270=5,VLOOKUP(B1270-1,balance!$U:$Z,6,FALSE),0)))))/100</f>
        <v>3.5299999999999997E-3</v>
      </c>
      <c r="H1270">
        <v>2</v>
      </c>
      <c r="I1270" s="1">
        <f>IF(C1270=1,VLOOKUP(FoxFire!B1270,balance!$AF:$AJ,2,FALSE),IF(C1270=2,VLOOKUP(B1270,balance!$AF:$AJ,3,FALSE),IF(C1270=3,VLOOKUP(B1270,balance!$AF:$AJ,4,FALSE),IF(C1270=4,VLOOKUP(B1270,balance!$AF:$AJ,5,FALSE),IF(C1270=5,VLOOKUP(B1270,balance!$AF:$AK,6,FALSE),0)))))*1000000000000</f>
        <v>3006250000000</v>
      </c>
      <c r="J1270">
        <f>VLOOKUP(B1270,balance!AU:BD,10,FALSE)</f>
        <v>17469890</v>
      </c>
    </row>
    <row r="1271" spans="1:10" x14ac:dyDescent="0.3">
      <c r="A1271">
        <v>1269</v>
      </c>
      <c r="B1271">
        <f t="shared" si="39"/>
        <v>255</v>
      </c>
      <c r="C1271">
        <f t="shared" si="38"/>
        <v>5</v>
      </c>
      <c r="D1271">
        <v>9026</v>
      </c>
      <c r="E1271" s="1">
        <f>IF(C1271=1,VLOOKUP(B1271,balance!$AU:$AZ,2,FALSE),IF(C1271=2,VLOOKUP(B1271,balance!$AU:$AZ,3,FALSE),IF(C1271=3,VLOOKUP(B1271,balance!$AU:$AZ,4,FALSE),IF(C1271=4,VLOOKUP(B1271,balance!$AU:$AZ,5,FALSE),IF(C1271=5,VLOOKUP(B1271-1,balance!$AU:$AZ,6,FALSE),0)))))</f>
        <v>130000</v>
      </c>
      <c r="F1271">
        <v>53</v>
      </c>
      <c r="G1271">
        <f>IF(C1271=1,VLOOKUP(FoxFire!B1271,balance!$U:$Z,2,FALSE),IF(C1271=2,VLOOKUP(B1271,balance!$U:$Z,3,FALSE),IF(C1271=3,VLOOKUP(B1271,balance!$U:$Z,4,FALSE),IF(C1271=4,VLOOKUP(B1271,balance!$U:$Z,5,FALSE),IF(C1271=5,VLOOKUP(B1271-1,balance!$U:$Z,6,FALSE),0)))))/100</f>
        <v>1287.8535999999999</v>
      </c>
      <c r="H1271">
        <v>2</v>
      </c>
      <c r="I1271" s="1">
        <f>IF(C1271=1,VLOOKUP(FoxFire!B1271,balance!$AF:$AJ,2,FALSE),IF(C1271=2,VLOOKUP(B1271,balance!$AF:$AJ,3,FALSE),IF(C1271=3,VLOOKUP(B1271,balance!$AF:$AJ,4,FALSE),IF(C1271=4,VLOOKUP(B1271,balance!$AF:$AJ,5,FALSE),IF(C1271=5,VLOOKUP(B1271,balance!$AF:$AK,6,FALSE),0)))))*1000000000000</f>
        <v>12030000000000</v>
      </c>
      <c r="J1271">
        <f>VLOOKUP(B1271,balance!AU:BD,10,FALSE)</f>
        <v>17682180</v>
      </c>
    </row>
    <row r="1272" spans="1:10" x14ac:dyDescent="0.3">
      <c r="A1272">
        <v>1270</v>
      </c>
      <c r="B1272">
        <f t="shared" si="39"/>
        <v>255</v>
      </c>
      <c r="C1272">
        <f t="shared" si="38"/>
        <v>1</v>
      </c>
      <c r="D1272">
        <v>9026</v>
      </c>
      <c r="E1272" s="1">
        <f>IF(C1272=1,VLOOKUP(B1272,balance!$AU:$AZ,2,FALSE),IF(C1272=2,VLOOKUP(B1272,balance!$AU:$AZ,3,FALSE),IF(C1272=3,VLOOKUP(B1272,balance!$AU:$AZ,4,FALSE),IF(C1272=4,VLOOKUP(B1272,balance!$AU:$AZ,5,FALSE),IF(C1272=5,VLOOKUP(B1272-1,balance!$AU:$AZ,6,FALSE),0)))))</f>
        <v>6500</v>
      </c>
      <c r="F1272">
        <v>53</v>
      </c>
      <c r="G1272">
        <f>IF(C1272=1,VLOOKUP(FoxFire!B1272,balance!$U:$Z,2,FALSE),IF(C1272=2,VLOOKUP(B1272,balance!$U:$Z,3,FALSE),IF(C1272=3,VLOOKUP(B1272,balance!$U:$Z,4,FALSE),IF(C1272=4,VLOOKUP(B1272,balance!$U:$Z,5,FALSE),IF(C1272=5,VLOOKUP(B1272-1,balance!$U:$Z,6,FALSE),0)))))/100</f>
        <v>3.5399999999999997E-3</v>
      </c>
      <c r="H1272">
        <v>2</v>
      </c>
      <c r="I1272" s="1">
        <f>IF(C1272=1,VLOOKUP(FoxFire!B1272,balance!$AF:$AJ,2,FALSE),IF(C1272=2,VLOOKUP(B1272,balance!$AF:$AJ,3,FALSE),IF(C1272=3,VLOOKUP(B1272,balance!$AF:$AJ,4,FALSE),IF(C1272=4,VLOOKUP(B1272,balance!$AF:$AJ,5,FALSE),IF(C1272=5,VLOOKUP(B1272,balance!$AF:$AK,6,FALSE),0)))))*1000000000000</f>
        <v>3007500000000</v>
      </c>
      <c r="J1272">
        <f>VLOOKUP(B1272,balance!AU:BD,10,FALSE)</f>
        <v>17682180</v>
      </c>
    </row>
    <row r="1273" spans="1:10" x14ac:dyDescent="0.3">
      <c r="A1273">
        <v>1271</v>
      </c>
      <c r="B1273">
        <f t="shared" si="39"/>
        <v>255</v>
      </c>
      <c r="C1273">
        <f t="shared" si="38"/>
        <v>2</v>
      </c>
      <c r="D1273">
        <v>9026</v>
      </c>
      <c r="E1273" s="1">
        <f>IF(C1273=1,VLOOKUP(B1273,balance!$AU:$AZ,2,FALSE),IF(C1273=2,VLOOKUP(B1273,balance!$AU:$AZ,3,FALSE),IF(C1273=3,VLOOKUP(B1273,balance!$AU:$AZ,4,FALSE),IF(C1273=4,VLOOKUP(B1273,balance!$AU:$AZ,5,FALSE),IF(C1273=5,VLOOKUP(B1273-1,balance!$AU:$AZ,6,FALSE),0)))))</f>
        <v>6500</v>
      </c>
      <c r="F1273">
        <v>53</v>
      </c>
      <c r="G1273">
        <f>IF(C1273=1,VLOOKUP(FoxFire!B1273,balance!$U:$Z,2,FALSE),IF(C1273=2,VLOOKUP(B1273,balance!$U:$Z,3,FALSE),IF(C1273=3,VLOOKUP(B1273,balance!$U:$Z,4,FALSE),IF(C1273=4,VLOOKUP(B1273,balance!$U:$Z,5,FALSE),IF(C1273=5,VLOOKUP(B1273-1,balance!$U:$Z,6,FALSE),0)))))/100</f>
        <v>3.5399999999999997E-3</v>
      </c>
      <c r="H1273">
        <v>2</v>
      </c>
      <c r="I1273" s="1">
        <f>IF(C1273=1,VLOOKUP(FoxFire!B1273,balance!$AF:$AJ,2,FALSE),IF(C1273=2,VLOOKUP(B1273,balance!$AF:$AJ,3,FALSE),IF(C1273=3,VLOOKUP(B1273,balance!$AF:$AJ,4,FALSE),IF(C1273=4,VLOOKUP(B1273,balance!$AF:$AJ,5,FALSE),IF(C1273=5,VLOOKUP(B1273,balance!$AF:$AK,6,FALSE),0)))))*1000000000000</f>
        <v>3007500000000</v>
      </c>
      <c r="J1273">
        <f>VLOOKUP(B1273,balance!AU:BD,10,FALSE)</f>
        <v>17682180</v>
      </c>
    </row>
    <row r="1274" spans="1:10" x14ac:dyDescent="0.3">
      <c r="A1274">
        <v>1272</v>
      </c>
      <c r="B1274">
        <f t="shared" si="39"/>
        <v>255</v>
      </c>
      <c r="C1274">
        <f t="shared" si="38"/>
        <v>3</v>
      </c>
      <c r="D1274">
        <v>9026</v>
      </c>
      <c r="E1274" s="1">
        <f>IF(C1274=1,VLOOKUP(B1274,balance!$AU:$AZ,2,FALSE),IF(C1274=2,VLOOKUP(B1274,balance!$AU:$AZ,3,FALSE),IF(C1274=3,VLOOKUP(B1274,balance!$AU:$AZ,4,FALSE),IF(C1274=4,VLOOKUP(B1274,balance!$AU:$AZ,5,FALSE),IF(C1274=5,VLOOKUP(B1274-1,balance!$AU:$AZ,6,FALSE),0)))))</f>
        <v>6500</v>
      </c>
      <c r="F1274">
        <v>53</v>
      </c>
      <c r="G1274">
        <f>IF(C1274=1,VLOOKUP(FoxFire!B1274,balance!$U:$Z,2,FALSE),IF(C1274=2,VLOOKUP(B1274,balance!$U:$Z,3,FALSE),IF(C1274=3,VLOOKUP(B1274,balance!$U:$Z,4,FALSE),IF(C1274=4,VLOOKUP(B1274,balance!$U:$Z,5,FALSE),IF(C1274=5,VLOOKUP(B1274-1,balance!$U:$Z,6,FALSE),0)))))/100</f>
        <v>3.5399999999999997E-3</v>
      </c>
      <c r="H1274">
        <v>2</v>
      </c>
      <c r="I1274" s="1">
        <f>IF(C1274=1,VLOOKUP(FoxFire!B1274,balance!$AF:$AJ,2,FALSE),IF(C1274=2,VLOOKUP(B1274,balance!$AF:$AJ,3,FALSE),IF(C1274=3,VLOOKUP(B1274,balance!$AF:$AJ,4,FALSE),IF(C1274=4,VLOOKUP(B1274,balance!$AF:$AJ,5,FALSE),IF(C1274=5,VLOOKUP(B1274,balance!$AF:$AK,6,FALSE),0)))))*1000000000000</f>
        <v>3007500000000</v>
      </c>
      <c r="J1274">
        <f>VLOOKUP(B1274,balance!AU:BD,10,FALSE)</f>
        <v>17682180</v>
      </c>
    </row>
    <row r="1275" spans="1:10" x14ac:dyDescent="0.3">
      <c r="A1275">
        <v>1273</v>
      </c>
      <c r="B1275">
        <f t="shared" si="39"/>
        <v>255</v>
      </c>
      <c r="C1275">
        <f t="shared" si="38"/>
        <v>4</v>
      </c>
      <c r="D1275">
        <v>9026</v>
      </c>
      <c r="E1275" s="1">
        <f>IF(C1275=1,VLOOKUP(B1275,balance!$AU:$AZ,2,FALSE),IF(C1275=2,VLOOKUP(B1275,balance!$AU:$AZ,3,FALSE),IF(C1275=3,VLOOKUP(B1275,balance!$AU:$AZ,4,FALSE),IF(C1275=4,VLOOKUP(B1275,balance!$AU:$AZ,5,FALSE),IF(C1275=5,VLOOKUP(B1275-1,balance!$AU:$AZ,6,FALSE),0)))))</f>
        <v>6500</v>
      </c>
      <c r="F1275">
        <v>53</v>
      </c>
      <c r="G1275">
        <f>IF(C1275=1,VLOOKUP(FoxFire!B1275,balance!$U:$Z,2,FALSE),IF(C1275=2,VLOOKUP(B1275,balance!$U:$Z,3,FALSE),IF(C1275=3,VLOOKUP(B1275,balance!$U:$Z,4,FALSE),IF(C1275=4,VLOOKUP(B1275,balance!$U:$Z,5,FALSE),IF(C1275=5,VLOOKUP(B1275-1,balance!$U:$Z,6,FALSE),0)))))/100</f>
        <v>3.5399999999999997E-3</v>
      </c>
      <c r="H1275">
        <v>2</v>
      </c>
      <c r="I1275" s="1">
        <f>IF(C1275=1,VLOOKUP(FoxFire!B1275,balance!$AF:$AJ,2,FALSE),IF(C1275=2,VLOOKUP(B1275,balance!$AF:$AJ,3,FALSE),IF(C1275=3,VLOOKUP(B1275,balance!$AF:$AJ,4,FALSE),IF(C1275=4,VLOOKUP(B1275,balance!$AF:$AJ,5,FALSE),IF(C1275=5,VLOOKUP(B1275,balance!$AF:$AK,6,FALSE),0)))))*1000000000000</f>
        <v>3007500000000</v>
      </c>
      <c r="J1275">
        <f>VLOOKUP(B1275,balance!AU:BD,10,FALSE)</f>
        <v>17682180</v>
      </c>
    </row>
    <row r="1276" spans="1:10" x14ac:dyDescent="0.3">
      <c r="A1276">
        <v>1274</v>
      </c>
      <c r="B1276">
        <f t="shared" si="39"/>
        <v>256</v>
      </c>
      <c r="C1276">
        <f t="shared" si="38"/>
        <v>5</v>
      </c>
      <c r="D1276">
        <v>9026</v>
      </c>
      <c r="E1276" s="1">
        <f>IF(C1276=1,VLOOKUP(B1276,balance!$AU:$AZ,2,FALSE),IF(C1276=2,VLOOKUP(B1276,balance!$AU:$AZ,3,FALSE),IF(C1276=3,VLOOKUP(B1276,balance!$AU:$AZ,4,FALSE),IF(C1276=4,VLOOKUP(B1276,balance!$AU:$AZ,5,FALSE),IF(C1276=5,VLOOKUP(B1276-1,balance!$AU:$AZ,6,FALSE),0)))))</f>
        <v>130000</v>
      </c>
      <c r="F1276">
        <v>53</v>
      </c>
      <c r="G1276">
        <f>IF(C1276=1,VLOOKUP(FoxFire!B1276,balance!$U:$Z,2,FALSE),IF(C1276=2,VLOOKUP(B1276,balance!$U:$Z,3,FALSE),IF(C1276=3,VLOOKUP(B1276,balance!$U:$Z,4,FALSE),IF(C1276=4,VLOOKUP(B1276,balance!$U:$Z,5,FALSE),IF(C1276=5,VLOOKUP(B1276-1,balance!$U:$Z,6,FALSE),0)))))/100</f>
        <v>1292.7934</v>
      </c>
      <c r="H1276">
        <v>2</v>
      </c>
      <c r="I1276" s="1">
        <f>IF(C1276=1,VLOOKUP(FoxFire!B1276,balance!$AF:$AJ,2,FALSE),IF(C1276=2,VLOOKUP(B1276,balance!$AF:$AJ,3,FALSE),IF(C1276=3,VLOOKUP(B1276,balance!$AF:$AJ,4,FALSE),IF(C1276=4,VLOOKUP(B1276,balance!$AF:$AJ,5,FALSE),IF(C1276=5,VLOOKUP(B1276,balance!$AF:$AK,6,FALSE),0)))))*1000000000000</f>
        <v>12035000000000</v>
      </c>
      <c r="J1276">
        <f>VLOOKUP(B1276,balance!AU:BD,10,FALSE)</f>
        <v>17897190</v>
      </c>
    </row>
    <row r="1277" spans="1:10" x14ac:dyDescent="0.3">
      <c r="A1277">
        <v>1275</v>
      </c>
      <c r="B1277">
        <f t="shared" si="39"/>
        <v>256</v>
      </c>
      <c r="C1277">
        <f t="shared" si="38"/>
        <v>1</v>
      </c>
      <c r="D1277">
        <v>9026</v>
      </c>
      <c r="E1277" s="1">
        <f>IF(C1277=1,VLOOKUP(B1277,balance!$AU:$AZ,2,FALSE),IF(C1277=2,VLOOKUP(B1277,balance!$AU:$AZ,3,FALSE),IF(C1277=3,VLOOKUP(B1277,balance!$AU:$AZ,4,FALSE),IF(C1277=4,VLOOKUP(B1277,balance!$AU:$AZ,5,FALSE),IF(C1277=5,VLOOKUP(B1277-1,balance!$AU:$AZ,6,FALSE),0)))))</f>
        <v>6500</v>
      </c>
      <c r="F1277">
        <v>53</v>
      </c>
      <c r="G1277">
        <f>IF(C1277=1,VLOOKUP(FoxFire!B1277,balance!$U:$Z,2,FALSE),IF(C1277=2,VLOOKUP(B1277,balance!$U:$Z,3,FALSE),IF(C1277=3,VLOOKUP(B1277,balance!$U:$Z,4,FALSE),IF(C1277=4,VLOOKUP(B1277,balance!$U:$Z,5,FALSE),IF(C1277=5,VLOOKUP(B1277-1,balance!$U:$Z,6,FALSE),0)))))/100</f>
        <v>3.5499999999999998E-3</v>
      </c>
      <c r="H1277">
        <v>2</v>
      </c>
      <c r="I1277" s="1">
        <f>IF(C1277=1,VLOOKUP(FoxFire!B1277,balance!$AF:$AJ,2,FALSE),IF(C1277=2,VLOOKUP(B1277,balance!$AF:$AJ,3,FALSE),IF(C1277=3,VLOOKUP(B1277,balance!$AF:$AJ,4,FALSE),IF(C1277=4,VLOOKUP(B1277,balance!$AF:$AJ,5,FALSE),IF(C1277=5,VLOOKUP(B1277,balance!$AF:$AK,6,FALSE),0)))))*1000000000000</f>
        <v>3008750000000</v>
      </c>
      <c r="J1277">
        <f>VLOOKUP(B1277,balance!AU:BD,10,FALSE)</f>
        <v>17897190</v>
      </c>
    </row>
    <row r="1278" spans="1:10" x14ac:dyDescent="0.3">
      <c r="A1278">
        <v>1276</v>
      </c>
      <c r="B1278">
        <f t="shared" si="39"/>
        <v>256</v>
      </c>
      <c r="C1278">
        <f t="shared" si="38"/>
        <v>2</v>
      </c>
      <c r="D1278">
        <v>9026</v>
      </c>
      <c r="E1278" s="1">
        <f>IF(C1278=1,VLOOKUP(B1278,balance!$AU:$AZ,2,FALSE),IF(C1278=2,VLOOKUP(B1278,balance!$AU:$AZ,3,FALSE),IF(C1278=3,VLOOKUP(B1278,balance!$AU:$AZ,4,FALSE),IF(C1278=4,VLOOKUP(B1278,balance!$AU:$AZ,5,FALSE),IF(C1278=5,VLOOKUP(B1278-1,balance!$AU:$AZ,6,FALSE),0)))))</f>
        <v>6500</v>
      </c>
      <c r="F1278">
        <v>53</v>
      </c>
      <c r="G1278">
        <f>IF(C1278=1,VLOOKUP(FoxFire!B1278,balance!$U:$Z,2,FALSE),IF(C1278=2,VLOOKUP(B1278,balance!$U:$Z,3,FALSE),IF(C1278=3,VLOOKUP(B1278,balance!$U:$Z,4,FALSE),IF(C1278=4,VLOOKUP(B1278,balance!$U:$Z,5,FALSE),IF(C1278=5,VLOOKUP(B1278-1,balance!$U:$Z,6,FALSE),0)))))/100</f>
        <v>3.5499999999999998E-3</v>
      </c>
      <c r="H1278">
        <v>2</v>
      </c>
      <c r="I1278" s="1">
        <f>IF(C1278=1,VLOOKUP(FoxFire!B1278,balance!$AF:$AJ,2,FALSE),IF(C1278=2,VLOOKUP(B1278,balance!$AF:$AJ,3,FALSE),IF(C1278=3,VLOOKUP(B1278,balance!$AF:$AJ,4,FALSE),IF(C1278=4,VLOOKUP(B1278,balance!$AF:$AJ,5,FALSE),IF(C1278=5,VLOOKUP(B1278,balance!$AF:$AK,6,FALSE),0)))))*1000000000000</f>
        <v>3008750000000</v>
      </c>
      <c r="J1278">
        <f>VLOOKUP(B1278,balance!AU:BD,10,FALSE)</f>
        <v>17897190</v>
      </c>
    </row>
    <row r="1279" spans="1:10" x14ac:dyDescent="0.3">
      <c r="A1279">
        <v>1277</v>
      </c>
      <c r="B1279">
        <f t="shared" si="39"/>
        <v>256</v>
      </c>
      <c r="C1279">
        <f t="shared" si="38"/>
        <v>3</v>
      </c>
      <c r="D1279">
        <v>9026</v>
      </c>
      <c r="E1279" s="1">
        <f>IF(C1279=1,VLOOKUP(B1279,balance!$AU:$AZ,2,FALSE),IF(C1279=2,VLOOKUP(B1279,balance!$AU:$AZ,3,FALSE),IF(C1279=3,VLOOKUP(B1279,balance!$AU:$AZ,4,FALSE),IF(C1279=4,VLOOKUP(B1279,balance!$AU:$AZ,5,FALSE),IF(C1279=5,VLOOKUP(B1279-1,balance!$AU:$AZ,6,FALSE),0)))))</f>
        <v>6500</v>
      </c>
      <c r="F1279">
        <v>53</v>
      </c>
      <c r="G1279">
        <f>IF(C1279=1,VLOOKUP(FoxFire!B1279,balance!$U:$Z,2,FALSE),IF(C1279=2,VLOOKUP(B1279,balance!$U:$Z,3,FALSE),IF(C1279=3,VLOOKUP(B1279,balance!$U:$Z,4,FALSE),IF(C1279=4,VLOOKUP(B1279,balance!$U:$Z,5,FALSE),IF(C1279=5,VLOOKUP(B1279-1,balance!$U:$Z,6,FALSE),0)))))/100</f>
        <v>3.5499999999999998E-3</v>
      </c>
      <c r="H1279">
        <v>2</v>
      </c>
      <c r="I1279" s="1">
        <f>IF(C1279=1,VLOOKUP(FoxFire!B1279,balance!$AF:$AJ,2,FALSE),IF(C1279=2,VLOOKUP(B1279,balance!$AF:$AJ,3,FALSE),IF(C1279=3,VLOOKUP(B1279,balance!$AF:$AJ,4,FALSE),IF(C1279=4,VLOOKUP(B1279,balance!$AF:$AJ,5,FALSE),IF(C1279=5,VLOOKUP(B1279,balance!$AF:$AK,6,FALSE),0)))))*1000000000000</f>
        <v>3008750000000</v>
      </c>
      <c r="J1279">
        <f>VLOOKUP(B1279,balance!AU:BD,10,FALSE)</f>
        <v>17897190</v>
      </c>
    </row>
    <row r="1280" spans="1:10" x14ac:dyDescent="0.3">
      <c r="A1280">
        <v>1278</v>
      </c>
      <c r="B1280">
        <f t="shared" si="39"/>
        <v>256</v>
      </c>
      <c r="C1280">
        <f t="shared" si="38"/>
        <v>4</v>
      </c>
      <c r="D1280">
        <v>9026</v>
      </c>
      <c r="E1280" s="1">
        <f>IF(C1280=1,VLOOKUP(B1280,balance!$AU:$AZ,2,FALSE),IF(C1280=2,VLOOKUP(B1280,balance!$AU:$AZ,3,FALSE),IF(C1280=3,VLOOKUP(B1280,balance!$AU:$AZ,4,FALSE),IF(C1280=4,VLOOKUP(B1280,balance!$AU:$AZ,5,FALSE),IF(C1280=5,VLOOKUP(B1280-1,balance!$AU:$AZ,6,FALSE),0)))))</f>
        <v>6500</v>
      </c>
      <c r="F1280">
        <v>53</v>
      </c>
      <c r="G1280">
        <f>IF(C1280=1,VLOOKUP(FoxFire!B1280,balance!$U:$Z,2,FALSE),IF(C1280=2,VLOOKUP(B1280,balance!$U:$Z,3,FALSE),IF(C1280=3,VLOOKUP(B1280,balance!$U:$Z,4,FALSE),IF(C1280=4,VLOOKUP(B1280,balance!$U:$Z,5,FALSE),IF(C1280=5,VLOOKUP(B1280-1,balance!$U:$Z,6,FALSE),0)))))/100</f>
        <v>3.5499999999999998E-3</v>
      </c>
      <c r="H1280">
        <v>2</v>
      </c>
      <c r="I1280" s="1">
        <f>IF(C1280=1,VLOOKUP(FoxFire!B1280,balance!$AF:$AJ,2,FALSE),IF(C1280=2,VLOOKUP(B1280,balance!$AF:$AJ,3,FALSE),IF(C1280=3,VLOOKUP(B1280,balance!$AF:$AJ,4,FALSE),IF(C1280=4,VLOOKUP(B1280,balance!$AF:$AJ,5,FALSE),IF(C1280=5,VLOOKUP(B1280,balance!$AF:$AK,6,FALSE),0)))))*1000000000000</f>
        <v>3008750000000</v>
      </c>
      <c r="J1280">
        <f>VLOOKUP(B1280,balance!AU:BD,10,FALSE)</f>
        <v>17897190</v>
      </c>
    </row>
    <row r="1281" spans="1:10" x14ac:dyDescent="0.3">
      <c r="A1281">
        <v>1279</v>
      </c>
      <c r="B1281">
        <f t="shared" si="39"/>
        <v>257</v>
      </c>
      <c r="C1281">
        <f t="shared" si="38"/>
        <v>5</v>
      </c>
      <c r="D1281">
        <v>9026</v>
      </c>
      <c r="E1281" s="1">
        <f>IF(C1281=1,VLOOKUP(B1281,balance!$AU:$AZ,2,FALSE),IF(C1281=2,VLOOKUP(B1281,balance!$AU:$AZ,3,FALSE),IF(C1281=3,VLOOKUP(B1281,balance!$AU:$AZ,4,FALSE),IF(C1281=4,VLOOKUP(B1281,balance!$AU:$AZ,5,FALSE),IF(C1281=5,VLOOKUP(B1281-1,balance!$AU:$AZ,6,FALSE),0)))))</f>
        <v>130000</v>
      </c>
      <c r="F1281">
        <v>53</v>
      </c>
      <c r="G1281">
        <f>IF(C1281=1,VLOOKUP(FoxFire!B1281,balance!$U:$Z,2,FALSE),IF(C1281=2,VLOOKUP(B1281,balance!$U:$Z,3,FALSE),IF(C1281=3,VLOOKUP(B1281,balance!$U:$Z,4,FALSE),IF(C1281=4,VLOOKUP(B1281,balance!$U:$Z,5,FALSE),IF(C1281=5,VLOOKUP(B1281-1,balance!$U:$Z,6,FALSE),0)))))/100</f>
        <v>1297.7419</v>
      </c>
      <c r="H1281">
        <v>2</v>
      </c>
      <c r="I1281" s="1">
        <f>IF(C1281=1,VLOOKUP(FoxFire!B1281,balance!$AF:$AJ,2,FALSE),IF(C1281=2,VLOOKUP(B1281,balance!$AF:$AJ,3,FALSE),IF(C1281=3,VLOOKUP(B1281,balance!$AF:$AJ,4,FALSE),IF(C1281=4,VLOOKUP(B1281,balance!$AF:$AJ,5,FALSE),IF(C1281=5,VLOOKUP(B1281,balance!$AF:$AK,6,FALSE),0)))))*1000000000000</f>
        <v>12040000000000</v>
      </c>
      <c r="J1281">
        <f>VLOOKUP(B1281,balance!AU:BD,10,FALSE)</f>
        <v>18114930</v>
      </c>
    </row>
    <row r="1282" spans="1:10" x14ac:dyDescent="0.3">
      <c r="A1282">
        <v>1280</v>
      </c>
      <c r="B1282">
        <f t="shared" si="39"/>
        <v>257</v>
      </c>
      <c r="C1282">
        <f t="shared" si="38"/>
        <v>1</v>
      </c>
      <c r="D1282">
        <v>9026</v>
      </c>
      <c r="E1282" s="1">
        <f>IF(C1282=1,VLOOKUP(B1282,balance!$AU:$AZ,2,FALSE),IF(C1282=2,VLOOKUP(B1282,balance!$AU:$AZ,3,FALSE),IF(C1282=3,VLOOKUP(B1282,balance!$AU:$AZ,4,FALSE),IF(C1282=4,VLOOKUP(B1282,balance!$AU:$AZ,5,FALSE),IF(C1282=5,VLOOKUP(B1282-1,balance!$AU:$AZ,6,FALSE),0)))))</f>
        <v>6500</v>
      </c>
      <c r="F1282">
        <v>53</v>
      </c>
      <c r="G1282">
        <f>IF(C1282=1,VLOOKUP(FoxFire!B1282,balance!$U:$Z,2,FALSE),IF(C1282=2,VLOOKUP(B1282,balance!$U:$Z,3,FALSE),IF(C1282=3,VLOOKUP(B1282,balance!$U:$Z,4,FALSE),IF(C1282=4,VLOOKUP(B1282,balance!$U:$Z,5,FALSE),IF(C1282=5,VLOOKUP(B1282-1,balance!$U:$Z,6,FALSE),0)))))/100</f>
        <v>3.5599999999999998E-3</v>
      </c>
      <c r="H1282">
        <v>2</v>
      </c>
      <c r="I1282" s="1">
        <f>IF(C1282=1,VLOOKUP(FoxFire!B1282,balance!$AF:$AJ,2,FALSE),IF(C1282=2,VLOOKUP(B1282,balance!$AF:$AJ,3,FALSE),IF(C1282=3,VLOOKUP(B1282,balance!$AF:$AJ,4,FALSE),IF(C1282=4,VLOOKUP(B1282,balance!$AF:$AJ,5,FALSE),IF(C1282=5,VLOOKUP(B1282,balance!$AF:$AK,6,FALSE),0)))))*1000000000000</f>
        <v>3010000000000</v>
      </c>
      <c r="J1282">
        <f>VLOOKUP(B1282,balance!AU:BD,10,FALSE)</f>
        <v>18114930</v>
      </c>
    </row>
    <row r="1283" spans="1:10" x14ac:dyDescent="0.3">
      <c r="A1283">
        <v>1281</v>
      </c>
      <c r="B1283">
        <f t="shared" si="39"/>
        <v>257</v>
      </c>
      <c r="C1283">
        <f t="shared" si="38"/>
        <v>2</v>
      </c>
      <c r="D1283">
        <v>9026</v>
      </c>
      <c r="E1283" s="1">
        <f>IF(C1283=1,VLOOKUP(B1283,balance!$AU:$AZ,2,FALSE),IF(C1283=2,VLOOKUP(B1283,balance!$AU:$AZ,3,FALSE),IF(C1283=3,VLOOKUP(B1283,balance!$AU:$AZ,4,FALSE),IF(C1283=4,VLOOKUP(B1283,balance!$AU:$AZ,5,FALSE),IF(C1283=5,VLOOKUP(B1283-1,balance!$AU:$AZ,6,FALSE),0)))))</f>
        <v>6500</v>
      </c>
      <c r="F1283">
        <v>53</v>
      </c>
      <c r="G1283">
        <f>IF(C1283=1,VLOOKUP(FoxFire!B1283,balance!$U:$Z,2,FALSE),IF(C1283=2,VLOOKUP(B1283,balance!$U:$Z,3,FALSE),IF(C1283=3,VLOOKUP(B1283,balance!$U:$Z,4,FALSE),IF(C1283=4,VLOOKUP(B1283,balance!$U:$Z,5,FALSE),IF(C1283=5,VLOOKUP(B1283-1,balance!$U:$Z,6,FALSE),0)))))/100</f>
        <v>3.5599999999999998E-3</v>
      </c>
      <c r="H1283">
        <v>2</v>
      </c>
      <c r="I1283" s="1">
        <f>IF(C1283=1,VLOOKUP(FoxFire!B1283,balance!$AF:$AJ,2,FALSE),IF(C1283=2,VLOOKUP(B1283,balance!$AF:$AJ,3,FALSE),IF(C1283=3,VLOOKUP(B1283,balance!$AF:$AJ,4,FALSE),IF(C1283=4,VLOOKUP(B1283,balance!$AF:$AJ,5,FALSE),IF(C1283=5,VLOOKUP(B1283,balance!$AF:$AK,6,FALSE),0)))))*1000000000000</f>
        <v>3010000000000</v>
      </c>
      <c r="J1283">
        <f>VLOOKUP(B1283,balance!AU:BD,10,FALSE)</f>
        <v>18114930</v>
      </c>
    </row>
    <row r="1284" spans="1:10" x14ac:dyDescent="0.3">
      <c r="A1284">
        <v>1282</v>
      </c>
      <c r="B1284">
        <f t="shared" si="39"/>
        <v>257</v>
      </c>
      <c r="C1284">
        <f t="shared" si="38"/>
        <v>3</v>
      </c>
      <c r="D1284">
        <v>9026</v>
      </c>
      <c r="E1284" s="1">
        <f>IF(C1284=1,VLOOKUP(B1284,balance!$AU:$AZ,2,FALSE),IF(C1284=2,VLOOKUP(B1284,balance!$AU:$AZ,3,FALSE),IF(C1284=3,VLOOKUP(B1284,balance!$AU:$AZ,4,FALSE),IF(C1284=4,VLOOKUP(B1284,balance!$AU:$AZ,5,FALSE),IF(C1284=5,VLOOKUP(B1284-1,balance!$AU:$AZ,6,FALSE),0)))))</f>
        <v>6500</v>
      </c>
      <c r="F1284">
        <v>53</v>
      </c>
      <c r="G1284">
        <f>IF(C1284=1,VLOOKUP(FoxFire!B1284,balance!$U:$Z,2,FALSE),IF(C1284=2,VLOOKUP(B1284,balance!$U:$Z,3,FALSE),IF(C1284=3,VLOOKUP(B1284,balance!$U:$Z,4,FALSE),IF(C1284=4,VLOOKUP(B1284,balance!$U:$Z,5,FALSE),IF(C1284=5,VLOOKUP(B1284-1,balance!$U:$Z,6,FALSE),0)))))/100</f>
        <v>3.5599999999999998E-3</v>
      </c>
      <c r="H1284">
        <v>2</v>
      </c>
      <c r="I1284" s="1">
        <f>IF(C1284=1,VLOOKUP(FoxFire!B1284,balance!$AF:$AJ,2,FALSE),IF(C1284=2,VLOOKUP(B1284,balance!$AF:$AJ,3,FALSE),IF(C1284=3,VLOOKUP(B1284,balance!$AF:$AJ,4,FALSE),IF(C1284=4,VLOOKUP(B1284,balance!$AF:$AJ,5,FALSE),IF(C1284=5,VLOOKUP(B1284,balance!$AF:$AK,6,FALSE),0)))))*1000000000000</f>
        <v>3010000000000</v>
      </c>
      <c r="J1284">
        <f>VLOOKUP(B1284,balance!AU:BD,10,FALSE)</f>
        <v>18114930</v>
      </c>
    </row>
    <row r="1285" spans="1:10" x14ac:dyDescent="0.3">
      <c r="A1285">
        <v>1283</v>
      </c>
      <c r="B1285">
        <f t="shared" si="39"/>
        <v>257</v>
      </c>
      <c r="C1285">
        <f t="shared" si="38"/>
        <v>4</v>
      </c>
      <c r="D1285">
        <v>9026</v>
      </c>
      <c r="E1285" s="1">
        <f>IF(C1285=1,VLOOKUP(B1285,balance!$AU:$AZ,2,FALSE),IF(C1285=2,VLOOKUP(B1285,balance!$AU:$AZ,3,FALSE),IF(C1285=3,VLOOKUP(B1285,balance!$AU:$AZ,4,FALSE),IF(C1285=4,VLOOKUP(B1285,balance!$AU:$AZ,5,FALSE),IF(C1285=5,VLOOKUP(B1285-1,balance!$AU:$AZ,6,FALSE),0)))))</f>
        <v>6500</v>
      </c>
      <c r="F1285">
        <v>53</v>
      </c>
      <c r="G1285">
        <f>IF(C1285=1,VLOOKUP(FoxFire!B1285,balance!$U:$Z,2,FALSE),IF(C1285=2,VLOOKUP(B1285,balance!$U:$Z,3,FALSE),IF(C1285=3,VLOOKUP(B1285,balance!$U:$Z,4,FALSE),IF(C1285=4,VLOOKUP(B1285,balance!$U:$Z,5,FALSE),IF(C1285=5,VLOOKUP(B1285-1,balance!$U:$Z,6,FALSE),0)))))/100</f>
        <v>3.5599999999999998E-3</v>
      </c>
      <c r="H1285">
        <v>2</v>
      </c>
      <c r="I1285" s="1">
        <f>IF(C1285=1,VLOOKUP(FoxFire!B1285,balance!$AF:$AJ,2,FALSE),IF(C1285=2,VLOOKUP(B1285,balance!$AF:$AJ,3,FALSE),IF(C1285=3,VLOOKUP(B1285,balance!$AF:$AJ,4,FALSE),IF(C1285=4,VLOOKUP(B1285,balance!$AF:$AJ,5,FALSE),IF(C1285=5,VLOOKUP(B1285,balance!$AF:$AK,6,FALSE),0)))))*1000000000000</f>
        <v>3010000000000</v>
      </c>
      <c r="J1285">
        <f>VLOOKUP(B1285,balance!AU:BD,10,FALSE)</f>
        <v>18114930</v>
      </c>
    </row>
    <row r="1286" spans="1:10" x14ac:dyDescent="0.3">
      <c r="A1286">
        <v>1284</v>
      </c>
      <c r="B1286">
        <f t="shared" si="39"/>
        <v>258</v>
      </c>
      <c r="C1286">
        <f t="shared" si="38"/>
        <v>5</v>
      </c>
      <c r="D1286">
        <v>9026</v>
      </c>
      <c r="E1286" s="1">
        <f>IF(C1286=1,VLOOKUP(B1286,balance!$AU:$AZ,2,FALSE),IF(C1286=2,VLOOKUP(B1286,balance!$AU:$AZ,3,FALSE),IF(C1286=3,VLOOKUP(B1286,balance!$AU:$AZ,4,FALSE),IF(C1286=4,VLOOKUP(B1286,balance!$AU:$AZ,5,FALSE),IF(C1286=5,VLOOKUP(B1286-1,balance!$AU:$AZ,6,FALSE),0)))))</f>
        <v>130000</v>
      </c>
      <c r="F1286">
        <v>53</v>
      </c>
      <c r="G1286">
        <f>IF(C1286=1,VLOOKUP(FoxFire!B1286,balance!$U:$Z,2,FALSE),IF(C1286=2,VLOOKUP(B1286,balance!$U:$Z,3,FALSE),IF(C1286=3,VLOOKUP(B1286,balance!$U:$Z,4,FALSE),IF(C1286=4,VLOOKUP(B1286,balance!$U:$Z,5,FALSE),IF(C1286=5,VLOOKUP(B1286-1,balance!$U:$Z,6,FALSE),0)))))/100</f>
        <v>1302.6989000000001</v>
      </c>
      <c r="H1286">
        <v>2</v>
      </c>
      <c r="I1286" s="1">
        <f>IF(C1286=1,VLOOKUP(FoxFire!B1286,balance!$AF:$AJ,2,FALSE),IF(C1286=2,VLOOKUP(B1286,balance!$AF:$AJ,3,FALSE),IF(C1286=3,VLOOKUP(B1286,balance!$AF:$AJ,4,FALSE),IF(C1286=4,VLOOKUP(B1286,balance!$AF:$AJ,5,FALSE),IF(C1286=5,VLOOKUP(B1286,balance!$AF:$AK,6,FALSE),0)))))*1000000000000</f>
        <v>12045000000000</v>
      </c>
      <c r="J1286">
        <f>VLOOKUP(B1286,balance!AU:BD,10,FALSE)</f>
        <v>18335410</v>
      </c>
    </row>
    <row r="1287" spans="1:10" x14ac:dyDescent="0.3">
      <c r="A1287">
        <v>1285</v>
      </c>
      <c r="B1287">
        <f t="shared" si="39"/>
        <v>258</v>
      </c>
      <c r="C1287">
        <f t="shared" si="38"/>
        <v>1</v>
      </c>
      <c r="D1287">
        <v>9026</v>
      </c>
      <c r="E1287" s="1">
        <f>IF(C1287=1,VLOOKUP(B1287,balance!$AU:$AZ,2,FALSE),IF(C1287=2,VLOOKUP(B1287,balance!$AU:$AZ,3,FALSE),IF(C1287=3,VLOOKUP(B1287,balance!$AU:$AZ,4,FALSE),IF(C1287=4,VLOOKUP(B1287,balance!$AU:$AZ,5,FALSE),IF(C1287=5,VLOOKUP(B1287-1,balance!$AU:$AZ,6,FALSE),0)))))</f>
        <v>6500</v>
      </c>
      <c r="F1287">
        <v>53</v>
      </c>
      <c r="G1287">
        <f>IF(C1287=1,VLOOKUP(FoxFire!B1287,balance!$U:$Z,2,FALSE),IF(C1287=2,VLOOKUP(B1287,balance!$U:$Z,3,FALSE),IF(C1287=3,VLOOKUP(B1287,balance!$U:$Z,4,FALSE),IF(C1287=4,VLOOKUP(B1287,balance!$U:$Z,5,FALSE),IF(C1287=5,VLOOKUP(B1287-1,balance!$U:$Z,6,FALSE),0)))))/100</f>
        <v>3.5699999999999998E-3</v>
      </c>
      <c r="H1287">
        <v>2</v>
      </c>
      <c r="I1287" s="1">
        <f>IF(C1287=1,VLOOKUP(FoxFire!B1287,balance!$AF:$AJ,2,FALSE),IF(C1287=2,VLOOKUP(B1287,balance!$AF:$AJ,3,FALSE),IF(C1287=3,VLOOKUP(B1287,balance!$AF:$AJ,4,FALSE),IF(C1287=4,VLOOKUP(B1287,balance!$AF:$AJ,5,FALSE),IF(C1287=5,VLOOKUP(B1287,balance!$AF:$AK,6,FALSE),0)))))*1000000000000</f>
        <v>3011250000000</v>
      </c>
      <c r="J1287">
        <f>VLOOKUP(B1287,balance!AU:BD,10,FALSE)</f>
        <v>18335410</v>
      </c>
    </row>
    <row r="1288" spans="1:10" x14ac:dyDescent="0.3">
      <c r="A1288">
        <v>1286</v>
      </c>
      <c r="B1288">
        <f t="shared" si="39"/>
        <v>258</v>
      </c>
      <c r="C1288">
        <f t="shared" ref="C1288:C1351" si="40">C1283</f>
        <v>2</v>
      </c>
      <c r="D1288">
        <v>9026</v>
      </c>
      <c r="E1288" s="1">
        <f>IF(C1288=1,VLOOKUP(B1288,balance!$AU:$AZ,2,FALSE),IF(C1288=2,VLOOKUP(B1288,balance!$AU:$AZ,3,FALSE),IF(C1288=3,VLOOKUP(B1288,balance!$AU:$AZ,4,FALSE),IF(C1288=4,VLOOKUP(B1288,balance!$AU:$AZ,5,FALSE),IF(C1288=5,VLOOKUP(B1288-1,balance!$AU:$AZ,6,FALSE),0)))))</f>
        <v>6500</v>
      </c>
      <c r="F1288">
        <v>53</v>
      </c>
      <c r="G1288">
        <f>IF(C1288=1,VLOOKUP(FoxFire!B1288,balance!$U:$Z,2,FALSE),IF(C1288=2,VLOOKUP(B1288,balance!$U:$Z,3,FALSE),IF(C1288=3,VLOOKUP(B1288,balance!$U:$Z,4,FALSE),IF(C1288=4,VLOOKUP(B1288,balance!$U:$Z,5,FALSE),IF(C1288=5,VLOOKUP(B1288-1,balance!$U:$Z,6,FALSE),0)))))/100</f>
        <v>3.5699999999999998E-3</v>
      </c>
      <c r="H1288">
        <v>2</v>
      </c>
      <c r="I1288" s="1">
        <f>IF(C1288=1,VLOOKUP(FoxFire!B1288,balance!$AF:$AJ,2,FALSE),IF(C1288=2,VLOOKUP(B1288,balance!$AF:$AJ,3,FALSE),IF(C1288=3,VLOOKUP(B1288,balance!$AF:$AJ,4,FALSE),IF(C1288=4,VLOOKUP(B1288,balance!$AF:$AJ,5,FALSE),IF(C1288=5,VLOOKUP(B1288,balance!$AF:$AK,6,FALSE),0)))))*1000000000000</f>
        <v>3011250000000</v>
      </c>
      <c r="J1288">
        <f>VLOOKUP(B1288,balance!AU:BD,10,FALSE)</f>
        <v>18335410</v>
      </c>
    </row>
    <row r="1289" spans="1:10" x14ac:dyDescent="0.3">
      <c r="A1289">
        <v>1287</v>
      </c>
      <c r="B1289">
        <f t="shared" si="39"/>
        <v>258</v>
      </c>
      <c r="C1289">
        <f t="shared" si="40"/>
        <v>3</v>
      </c>
      <c r="D1289">
        <v>9026</v>
      </c>
      <c r="E1289" s="1">
        <f>IF(C1289=1,VLOOKUP(B1289,balance!$AU:$AZ,2,FALSE),IF(C1289=2,VLOOKUP(B1289,balance!$AU:$AZ,3,FALSE),IF(C1289=3,VLOOKUP(B1289,balance!$AU:$AZ,4,FALSE),IF(C1289=4,VLOOKUP(B1289,balance!$AU:$AZ,5,FALSE),IF(C1289=5,VLOOKUP(B1289-1,balance!$AU:$AZ,6,FALSE),0)))))</f>
        <v>6500</v>
      </c>
      <c r="F1289">
        <v>53</v>
      </c>
      <c r="G1289">
        <f>IF(C1289=1,VLOOKUP(FoxFire!B1289,balance!$U:$Z,2,FALSE),IF(C1289=2,VLOOKUP(B1289,balance!$U:$Z,3,FALSE),IF(C1289=3,VLOOKUP(B1289,balance!$U:$Z,4,FALSE),IF(C1289=4,VLOOKUP(B1289,balance!$U:$Z,5,FALSE),IF(C1289=5,VLOOKUP(B1289-1,balance!$U:$Z,6,FALSE),0)))))/100</f>
        <v>3.5699999999999998E-3</v>
      </c>
      <c r="H1289">
        <v>2</v>
      </c>
      <c r="I1289" s="1">
        <f>IF(C1289=1,VLOOKUP(FoxFire!B1289,balance!$AF:$AJ,2,FALSE),IF(C1289=2,VLOOKUP(B1289,balance!$AF:$AJ,3,FALSE),IF(C1289=3,VLOOKUP(B1289,balance!$AF:$AJ,4,FALSE),IF(C1289=4,VLOOKUP(B1289,balance!$AF:$AJ,5,FALSE),IF(C1289=5,VLOOKUP(B1289,balance!$AF:$AK,6,FALSE),0)))))*1000000000000</f>
        <v>3011250000000</v>
      </c>
      <c r="J1289">
        <f>VLOOKUP(B1289,balance!AU:BD,10,FALSE)</f>
        <v>18335410</v>
      </c>
    </row>
    <row r="1290" spans="1:10" x14ac:dyDescent="0.3">
      <c r="A1290">
        <v>1288</v>
      </c>
      <c r="B1290">
        <f t="shared" si="39"/>
        <v>258</v>
      </c>
      <c r="C1290">
        <f t="shared" si="40"/>
        <v>4</v>
      </c>
      <c r="D1290">
        <v>9026</v>
      </c>
      <c r="E1290" s="1">
        <f>IF(C1290=1,VLOOKUP(B1290,balance!$AU:$AZ,2,FALSE),IF(C1290=2,VLOOKUP(B1290,balance!$AU:$AZ,3,FALSE),IF(C1290=3,VLOOKUP(B1290,balance!$AU:$AZ,4,FALSE),IF(C1290=4,VLOOKUP(B1290,balance!$AU:$AZ,5,FALSE),IF(C1290=5,VLOOKUP(B1290-1,balance!$AU:$AZ,6,FALSE),0)))))</f>
        <v>6500</v>
      </c>
      <c r="F1290">
        <v>53</v>
      </c>
      <c r="G1290">
        <f>IF(C1290=1,VLOOKUP(FoxFire!B1290,balance!$U:$Z,2,FALSE),IF(C1290=2,VLOOKUP(B1290,balance!$U:$Z,3,FALSE),IF(C1290=3,VLOOKUP(B1290,balance!$U:$Z,4,FALSE),IF(C1290=4,VLOOKUP(B1290,balance!$U:$Z,5,FALSE),IF(C1290=5,VLOOKUP(B1290-1,balance!$U:$Z,6,FALSE),0)))))/100</f>
        <v>3.5699999999999998E-3</v>
      </c>
      <c r="H1290">
        <v>2</v>
      </c>
      <c r="I1290" s="1">
        <f>IF(C1290=1,VLOOKUP(FoxFire!B1290,balance!$AF:$AJ,2,FALSE),IF(C1290=2,VLOOKUP(B1290,balance!$AF:$AJ,3,FALSE),IF(C1290=3,VLOOKUP(B1290,balance!$AF:$AJ,4,FALSE),IF(C1290=4,VLOOKUP(B1290,balance!$AF:$AJ,5,FALSE),IF(C1290=5,VLOOKUP(B1290,balance!$AF:$AK,6,FALSE),0)))))*1000000000000</f>
        <v>3011250000000</v>
      </c>
      <c r="J1290">
        <f>VLOOKUP(B1290,balance!AU:BD,10,FALSE)</f>
        <v>18335410</v>
      </c>
    </row>
    <row r="1291" spans="1:10" x14ac:dyDescent="0.3">
      <c r="A1291">
        <v>1289</v>
      </c>
      <c r="B1291">
        <f t="shared" si="39"/>
        <v>259</v>
      </c>
      <c r="C1291">
        <f t="shared" si="40"/>
        <v>5</v>
      </c>
      <c r="D1291">
        <v>9026</v>
      </c>
      <c r="E1291" s="1">
        <f>IF(C1291=1,VLOOKUP(B1291,balance!$AU:$AZ,2,FALSE),IF(C1291=2,VLOOKUP(B1291,balance!$AU:$AZ,3,FALSE),IF(C1291=3,VLOOKUP(B1291,balance!$AU:$AZ,4,FALSE),IF(C1291=4,VLOOKUP(B1291,balance!$AU:$AZ,5,FALSE),IF(C1291=5,VLOOKUP(B1291-1,balance!$AU:$AZ,6,FALSE),0)))))</f>
        <v>130000</v>
      </c>
      <c r="F1291">
        <v>53</v>
      </c>
      <c r="G1291">
        <f>IF(C1291=1,VLOOKUP(FoxFire!B1291,balance!$U:$Z,2,FALSE),IF(C1291=2,VLOOKUP(B1291,balance!$U:$Z,3,FALSE),IF(C1291=3,VLOOKUP(B1291,balance!$U:$Z,4,FALSE),IF(C1291=4,VLOOKUP(B1291,balance!$U:$Z,5,FALSE),IF(C1291=5,VLOOKUP(B1291-1,balance!$U:$Z,6,FALSE),0)))))/100</f>
        <v>1307.6644999999999</v>
      </c>
      <c r="H1291">
        <v>2</v>
      </c>
      <c r="I1291" s="1">
        <f>IF(C1291=1,VLOOKUP(FoxFire!B1291,balance!$AF:$AJ,2,FALSE),IF(C1291=2,VLOOKUP(B1291,balance!$AF:$AJ,3,FALSE),IF(C1291=3,VLOOKUP(B1291,balance!$AF:$AJ,4,FALSE),IF(C1291=4,VLOOKUP(B1291,balance!$AF:$AJ,5,FALSE),IF(C1291=5,VLOOKUP(B1291,balance!$AF:$AK,6,FALSE),0)))))*1000000000000</f>
        <v>12050000000000</v>
      </c>
      <c r="J1291">
        <f>VLOOKUP(B1291,balance!AU:BD,10,FALSE)</f>
        <v>18558640</v>
      </c>
    </row>
    <row r="1292" spans="1:10" x14ac:dyDescent="0.3">
      <c r="A1292">
        <v>1290</v>
      </c>
      <c r="B1292">
        <f t="shared" ref="B1292:B1355" si="41">B1287+1</f>
        <v>259</v>
      </c>
      <c r="C1292">
        <f t="shared" si="40"/>
        <v>1</v>
      </c>
      <c r="D1292">
        <v>9026</v>
      </c>
      <c r="E1292" s="1">
        <f>IF(C1292=1,VLOOKUP(B1292,balance!$AU:$AZ,2,FALSE),IF(C1292=2,VLOOKUP(B1292,balance!$AU:$AZ,3,FALSE),IF(C1292=3,VLOOKUP(B1292,balance!$AU:$AZ,4,FALSE),IF(C1292=4,VLOOKUP(B1292,balance!$AU:$AZ,5,FALSE),IF(C1292=5,VLOOKUP(B1292-1,balance!$AU:$AZ,6,FALSE),0)))))</f>
        <v>6500</v>
      </c>
      <c r="F1292">
        <v>53</v>
      </c>
      <c r="G1292">
        <f>IF(C1292=1,VLOOKUP(FoxFire!B1292,balance!$U:$Z,2,FALSE),IF(C1292=2,VLOOKUP(B1292,balance!$U:$Z,3,FALSE),IF(C1292=3,VLOOKUP(B1292,balance!$U:$Z,4,FALSE),IF(C1292=4,VLOOKUP(B1292,balance!$U:$Z,5,FALSE),IF(C1292=5,VLOOKUP(B1292-1,balance!$U:$Z,6,FALSE),0)))))/100</f>
        <v>3.5799999999999998E-3</v>
      </c>
      <c r="H1292">
        <v>2</v>
      </c>
      <c r="I1292" s="1">
        <f>IF(C1292=1,VLOOKUP(FoxFire!B1292,balance!$AF:$AJ,2,FALSE),IF(C1292=2,VLOOKUP(B1292,balance!$AF:$AJ,3,FALSE),IF(C1292=3,VLOOKUP(B1292,balance!$AF:$AJ,4,FALSE),IF(C1292=4,VLOOKUP(B1292,balance!$AF:$AJ,5,FALSE),IF(C1292=5,VLOOKUP(B1292,balance!$AF:$AK,6,FALSE),0)))))*1000000000000</f>
        <v>3012500000000</v>
      </c>
      <c r="J1292">
        <f>VLOOKUP(B1292,balance!AU:BD,10,FALSE)</f>
        <v>18558640</v>
      </c>
    </row>
    <row r="1293" spans="1:10" x14ac:dyDescent="0.3">
      <c r="A1293">
        <v>1291</v>
      </c>
      <c r="B1293">
        <f t="shared" si="41"/>
        <v>259</v>
      </c>
      <c r="C1293">
        <f t="shared" si="40"/>
        <v>2</v>
      </c>
      <c r="D1293">
        <v>9026</v>
      </c>
      <c r="E1293" s="1">
        <f>IF(C1293=1,VLOOKUP(B1293,balance!$AU:$AZ,2,FALSE),IF(C1293=2,VLOOKUP(B1293,balance!$AU:$AZ,3,FALSE),IF(C1293=3,VLOOKUP(B1293,balance!$AU:$AZ,4,FALSE),IF(C1293=4,VLOOKUP(B1293,balance!$AU:$AZ,5,FALSE),IF(C1293=5,VLOOKUP(B1293-1,balance!$AU:$AZ,6,FALSE),0)))))</f>
        <v>6500</v>
      </c>
      <c r="F1293">
        <v>53</v>
      </c>
      <c r="G1293">
        <f>IF(C1293=1,VLOOKUP(FoxFire!B1293,balance!$U:$Z,2,FALSE),IF(C1293=2,VLOOKUP(B1293,balance!$U:$Z,3,FALSE),IF(C1293=3,VLOOKUP(B1293,balance!$U:$Z,4,FALSE),IF(C1293=4,VLOOKUP(B1293,balance!$U:$Z,5,FALSE),IF(C1293=5,VLOOKUP(B1293-1,balance!$U:$Z,6,FALSE),0)))))/100</f>
        <v>3.5799999999999998E-3</v>
      </c>
      <c r="H1293">
        <v>2</v>
      </c>
      <c r="I1293" s="1">
        <f>IF(C1293=1,VLOOKUP(FoxFire!B1293,balance!$AF:$AJ,2,FALSE),IF(C1293=2,VLOOKUP(B1293,balance!$AF:$AJ,3,FALSE),IF(C1293=3,VLOOKUP(B1293,balance!$AF:$AJ,4,FALSE),IF(C1293=4,VLOOKUP(B1293,balance!$AF:$AJ,5,FALSE),IF(C1293=5,VLOOKUP(B1293,balance!$AF:$AK,6,FALSE),0)))))*1000000000000</f>
        <v>3012500000000</v>
      </c>
      <c r="J1293">
        <f>VLOOKUP(B1293,balance!AU:BD,10,FALSE)</f>
        <v>18558640</v>
      </c>
    </row>
    <row r="1294" spans="1:10" x14ac:dyDescent="0.3">
      <c r="A1294">
        <v>1292</v>
      </c>
      <c r="B1294">
        <f t="shared" si="41"/>
        <v>259</v>
      </c>
      <c r="C1294">
        <f t="shared" si="40"/>
        <v>3</v>
      </c>
      <c r="D1294">
        <v>9026</v>
      </c>
      <c r="E1294" s="1">
        <f>IF(C1294=1,VLOOKUP(B1294,balance!$AU:$AZ,2,FALSE),IF(C1294=2,VLOOKUP(B1294,balance!$AU:$AZ,3,FALSE),IF(C1294=3,VLOOKUP(B1294,balance!$AU:$AZ,4,FALSE),IF(C1294=4,VLOOKUP(B1294,balance!$AU:$AZ,5,FALSE),IF(C1294=5,VLOOKUP(B1294-1,balance!$AU:$AZ,6,FALSE),0)))))</f>
        <v>6500</v>
      </c>
      <c r="F1294">
        <v>53</v>
      </c>
      <c r="G1294">
        <f>IF(C1294=1,VLOOKUP(FoxFire!B1294,balance!$U:$Z,2,FALSE),IF(C1294=2,VLOOKUP(B1294,balance!$U:$Z,3,FALSE),IF(C1294=3,VLOOKUP(B1294,balance!$U:$Z,4,FALSE),IF(C1294=4,VLOOKUP(B1294,balance!$U:$Z,5,FALSE),IF(C1294=5,VLOOKUP(B1294-1,balance!$U:$Z,6,FALSE),0)))))/100</f>
        <v>3.5799999999999998E-3</v>
      </c>
      <c r="H1294">
        <v>2</v>
      </c>
      <c r="I1294" s="1">
        <f>IF(C1294=1,VLOOKUP(FoxFire!B1294,balance!$AF:$AJ,2,FALSE),IF(C1294=2,VLOOKUP(B1294,balance!$AF:$AJ,3,FALSE),IF(C1294=3,VLOOKUP(B1294,balance!$AF:$AJ,4,FALSE),IF(C1294=4,VLOOKUP(B1294,balance!$AF:$AJ,5,FALSE),IF(C1294=5,VLOOKUP(B1294,balance!$AF:$AK,6,FALSE),0)))))*1000000000000</f>
        <v>3012500000000</v>
      </c>
      <c r="J1294">
        <f>VLOOKUP(B1294,balance!AU:BD,10,FALSE)</f>
        <v>18558640</v>
      </c>
    </row>
    <row r="1295" spans="1:10" x14ac:dyDescent="0.3">
      <c r="A1295">
        <v>1293</v>
      </c>
      <c r="B1295">
        <f t="shared" si="41"/>
        <v>259</v>
      </c>
      <c r="C1295">
        <f t="shared" si="40"/>
        <v>4</v>
      </c>
      <c r="D1295">
        <v>9026</v>
      </c>
      <c r="E1295" s="1">
        <f>IF(C1295=1,VLOOKUP(B1295,balance!$AU:$AZ,2,FALSE),IF(C1295=2,VLOOKUP(B1295,balance!$AU:$AZ,3,FALSE),IF(C1295=3,VLOOKUP(B1295,balance!$AU:$AZ,4,FALSE),IF(C1295=4,VLOOKUP(B1295,balance!$AU:$AZ,5,FALSE),IF(C1295=5,VLOOKUP(B1295-1,balance!$AU:$AZ,6,FALSE),0)))))</f>
        <v>6500</v>
      </c>
      <c r="F1295">
        <v>53</v>
      </c>
      <c r="G1295">
        <f>IF(C1295=1,VLOOKUP(FoxFire!B1295,balance!$U:$Z,2,FALSE),IF(C1295=2,VLOOKUP(B1295,balance!$U:$Z,3,FALSE),IF(C1295=3,VLOOKUP(B1295,balance!$U:$Z,4,FALSE),IF(C1295=4,VLOOKUP(B1295,balance!$U:$Z,5,FALSE),IF(C1295=5,VLOOKUP(B1295-1,balance!$U:$Z,6,FALSE),0)))))/100</f>
        <v>3.5799999999999998E-3</v>
      </c>
      <c r="H1295">
        <v>2</v>
      </c>
      <c r="I1295" s="1">
        <f>IF(C1295=1,VLOOKUP(FoxFire!B1295,balance!$AF:$AJ,2,FALSE),IF(C1295=2,VLOOKUP(B1295,balance!$AF:$AJ,3,FALSE),IF(C1295=3,VLOOKUP(B1295,balance!$AF:$AJ,4,FALSE),IF(C1295=4,VLOOKUP(B1295,balance!$AF:$AJ,5,FALSE),IF(C1295=5,VLOOKUP(B1295,balance!$AF:$AK,6,FALSE),0)))))*1000000000000</f>
        <v>3012500000000</v>
      </c>
      <c r="J1295">
        <f>VLOOKUP(B1295,balance!AU:BD,10,FALSE)</f>
        <v>18558640</v>
      </c>
    </row>
    <row r="1296" spans="1:10" x14ac:dyDescent="0.3">
      <c r="A1296">
        <v>1294</v>
      </c>
      <c r="B1296">
        <f t="shared" si="41"/>
        <v>260</v>
      </c>
      <c r="C1296">
        <f t="shared" si="40"/>
        <v>5</v>
      </c>
      <c r="D1296">
        <v>9026</v>
      </c>
      <c r="E1296" s="1">
        <f>IF(C1296=1,VLOOKUP(B1296,balance!$AU:$AZ,2,FALSE),IF(C1296=2,VLOOKUP(B1296,balance!$AU:$AZ,3,FALSE),IF(C1296=3,VLOOKUP(B1296,balance!$AU:$AZ,4,FALSE),IF(C1296=4,VLOOKUP(B1296,balance!$AU:$AZ,5,FALSE),IF(C1296=5,VLOOKUP(B1296-1,balance!$AU:$AZ,6,FALSE),0)))))</f>
        <v>130000</v>
      </c>
      <c r="F1296">
        <v>53</v>
      </c>
      <c r="G1296">
        <f>IF(C1296=1,VLOOKUP(FoxFire!B1296,balance!$U:$Z,2,FALSE),IF(C1296=2,VLOOKUP(B1296,balance!$U:$Z,3,FALSE),IF(C1296=3,VLOOKUP(B1296,balance!$U:$Z,4,FALSE),IF(C1296=4,VLOOKUP(B1296,balance!$U:$Z,5,FALSE),IF(C1296=5,VLOOKUP(B1296-1,balance!$U:$Z,6,FALSE),0)))))/100</f>
        <v>1312.6387</v>
      </c>
      <c r="H1296">
        <v>2</v>
      </c>
      <c r="I1296" s="1">
        <f>IF(C1296=1,VLOOKUP(FoxFire!B1296,balance!$AF:$AJ,2,FALSE),IF(C1296=2,VLOOKUP(B1296,balance!$AF:$AJ,3,FALSE),IF(C1296=3,VLOOKUP(B1296,balance!$AF:$AJ,4,FALSE),IF(C1296=4,VLOOKUP(B1296,balance!$AF:$AJ,5,FALSE),IF(C1296=5,VLOOKUP(B1296,balance!$AF:$AK,6,FALSE),0)))))*1000000000000</f>
        <v>12055000000000</v>
      </c>
      <c r="J1296">
        <f>VLOOKUP(B1296,balance!AU:BD,10,FALSE)</f>
        <v>18784630</v>
      </c>
    </row>
    <row r="1297" spans="1:10" x14ac:dyDescent="0.3">
      <c r="A1297">
        <v>1295</v>
      </c>
      <c r="B1297">
        <f t="shared" si="41"/>
        <v>260</v>
      </c>
      <c r="C1297">
        <f t="shared" si="40"/>
        <v>1</v>
      </c>
      <c r="D1297">
        <v>9026</v>
      </c>
      <c r="E1297" s="1">
        <f>IF(C1297=1,VLOOKUP(B1297,balance!$AU:$AZ,2,FALSE),IF(C1297=2,VLOOKUP(B1297,balance!$AU:$AZ,3,FALSE),IF(C1297=3,VLOOKUP(B1297,balance!$AU:$AZ,4,FALSE),IF(C1297=4,VLOOKUP(B1297,balance!$AU:$AZ,5,FALSE),IF(C1297=5,VLOOKUP(B1297-1,balance!$AU:$AZ,6,FALSE),0)))))</f>
        <v>6500</v>
      </c>
      <c r="F1297">
        <v>53</v>
      </c>
      <c r="G1297">
        <f>IF(C1297=1,VLOOKUP(FoxFire!B1297,balance!$U:$Z,2,FALSE),IF(C1297=2,VLOOKUP(B1297,balance!$U:$Z,3,FALSE),IF(C1297=3,VLOOKUP(B1297,balance!$U:$Z,4,FALSE),IF(C1297=4,VLOOKUP(B1297,balance!$U:$Z,5,FALSE),IF(C1297=5,VLOOKUP(B1297-1,balance!$U:$Z,6,FALSE),0)))))/100</f>
        <v>3.5899999999999999E-3</v>
      </c>
      <c r="H1297">
        <v>2</v>
      </c>
      <c r="I1297" s="1">
        <f>IF(C1297=1,VLOOKUP(FoxFire!B1297,balance!$AF:$AJ,2,FALSE),IF(C1297=2,VLOOKUP(B1297,balance!$AF:$AJ,3,FALSE),IF(C1297=3,VLOOKUP(B1297,balance!$AF:$AJ,4,FALSE),IF(C1297=4,VLOOKUP(B1297,balance!$AF:$AJ,5,FALSE),IF(C1297=5,VLOOKUP(B1297,balance!$AF:$AK,6,FALSE),0)))))*1000000000000</f>
        <v>3013750000000</v>
      </c>
      <c r="J1297">
        <f>VLOOKUP(B1297,balance!AU:BD,10,FALSE)</f>
        <v>18784630</v>
      </c>
    </row>
    <row r="1298" spans="1:10" x14ac:dyDescent="0.3">
      <c r="A1298">
        <v>1296</v>
      </c>
      <c r="B1298">
        <f t="shared" si="41"/>
        <v>260</v>
      </c>
      <c r="C1298">
        <f t="shared" si="40"/>
        <v>2</v>
      </c>
      <c r="D1298">
        <v>9026</v>
      </c>
      <c r="E1298" s="1">
        <f>IF(C1298=1,VLOOKUP(B1298,balance!$AU:$AZ,2,FALSE),IF(C1298=2,VLOOKUP(B1298,balance!$AU:$AZ,3,FALSE),IF(C1298=3,VLOOKUP(B1298,balance!$AU:$AZ,4,FALSE),IF(C1298=4,VLOOKUP(B1298,balance!$AU:$AZ,5,FALSE),IF(C1298=5,VLOOKUP(B1298-1,balance!$AU:$AZ,6,FALSE),0)))))</f>
        <v>6500</v>
      </c>
      <c r="F1298">
        <v>53</v>
      </c>
      <c r="G1298">
        <f>IF(C1298=1,VLOOKUP(FoxFire!B1298,balance!$U:$Z,2,FALSE),IF(C1298=2,VLOOKUP(B1298,balance!$U:$Z,3,FALSE),IF(C1298=3,VLOOKUP(B1298,balance!$U:$Z,4,FALSE),IF(C1298=4,VLOOKUP(B1298,balance!$U:$Z,5,FALSE),IF(C1298=5,VLOOKUP(B1298-1,balance!$U:$Z,6,FALSE),0)))))/100</f>
        <v>3.5899999999999999E-3</v>
      </c>
      <c r="H1298">
        <v>2</v>
      </c>
      <c r="I1298" s="1">
        <f>IF(C1298=1,VLOOKUP(FoxFire!B1298,balance!$AF:$AJ,2,FALSE),IF(C1298=2,VLOOKUP(B1298,balance!$AF:$AJ,3,FALSE),IF(C1298=3,VLOOKUP(B1298,balance!$AF:$AJ,4,FALSE),IF(C1298=4,VLOOKUP(B1298,balance!$AF:$AJ,5,FALSE),IF(C1298=5,VLOOKUP(B1298,balance!$AF:$AK,6,FALSE),0)))))*1000000000000</f>
        <v>3013750000000</v>
      </c>
      <c r="J1298">
        <f>VLOOKUP(B1298,balance!AU:BD,10,FALSE)</f>
        <v>18784630</v>
      </c>
    </row>
    <row r="1299" spans="1:10" x14ac:dyDescent="0.3">
      <c r="A1299">
        <v>1297</v>
      </c>
      <c r="B1299">
        <f t="shared" si="41"/>
        <v>260</v>
      </c>
      <c r="C1299">
        <f t="shared" si="40"/>
        <v>3</v>
      </c>
      <c r="D1299">
        <v>9026</v>
      </c>
      <c r="E1299" s="1">
        <f>IF(C1299=1,VLOOKUP(B1299,balance!$AU:$AZ,2,FALSE),IF(C1299=2,VLOOKUP(B1299,balance!$AU:$AZ,3,FALSE),IF(C1299=3,VLOOKUP(B1299,balance!$AU:$AZ,4,FALSE),IF(C1299=4,VLOOKUP(B1299,balance!$AU:$AZ,5,FALSE),IF(C1299=5,VLOOKUP(B1299-1,balance!$AU:$AZ,6,FALSE),0)))))</f>
        <v>6500</v>
      </c>
      <c r="F1299">
        <v>53</v>
      </c>
      <c r="G1299">
        <f>IF(C1299=1,VLOOKUP(FoxFire!B1299,balance!$U:$Z,2,FALSE),IF(C1299=2,VLOOKUP(B1299,balance!$U:$Z,3,FALSE),IF(C1299=3,VLOOKUP(B1299,balance!$U:$Z,4,FALSE),IF(C1299=4,VLOOKUP(B1299,balance!$U:$Z,5,FALSE),IF(C1299=5,VLOOKUP(B1299-1,balance!$U:$Z,6,FALSE),0)))))/100</f>
        <v>3.5899999999999999E-3</v>
      </c>
      <c r="H1299">
        <v>2</v>
      </c>
      <c r="I1299" s="1">
        <f>IF(C1299=1,VLOOKUP(FoxFire!B1299,balance!$AF:$AJ,2,FALSE),IF(C1299=2,VLOOKUP(B1299,balance!$AF:$AJ,3,FALSE),IF(C1299=3,VLOOKUP(B1299,balance!$AF:$AJ,4,FALSE),IF(C1299=4,VLOOKUP(B1299,balance!$AF:$AJ,5,FALSE),IF(C1299=5,VLOOKUP(B1299,balance!$AF:$AK,6,FALSE),0)))))*1000000000000</f>
        <v>3013750000000</v>
      </c>
      <c r="J1299">
        <f>VLOOKUP(B1299,balance!AU:BD,10,FALSE)</f>
        <v>18784630</v>
      </c>
    </row>
    <row r="1300" spans="1:10" x14ac:dyDescent="0.3">
      <c r="A1300">
        <v>1298</v>
      </c>
      <c r="B1300">
        <f t="shared" si="41"/>
        <v>260</v>
      </c>
      <c r="C1300">
        <f t="shared" si="40"/>
        <v>4</v>
      </c>
      <c r="D1300">
        <v>9026</v>
      </c>
      <c r="E1300" s="1">
        <f>IF(C1300=1,VLOOKUP(B1300,balance!$AU:$AZ,2,FALSE),IF(C1300=2,VLOOKUP(B1300,balance!$AU:$AZ,3,FALSE),IF(C1300=3,VLOOKUP(B1300,balance!$AU:$AZ,4,FALSE),IF(C1300=4,VLOOKUP(B1300,balance!$AU:$AZ,5,FALSE),IF(C1300=5,VLOOKUP(B1300-1,balance!$AU:$AZ,6,FALSE),0)))))</f>
        <v>6500</v>
      </c>
      <c r="F1300">
        <v>53</v>
      </c>
      <c r="G1300">
        <f>IF(C1300=1,VLOOKUP(FoxFire!B1300,balance!$U:$Z,2,FALSE),IF(C1300=2,VLOOKUP(B1300,balance!$U:$Z,3,FALSE),IF(C1300=3,VLOOKUP(B1300,balance!$U:$Z,4,FALSE),IF(C1300=4,VLOOKUP(B1300,balance!$U:$Z,5,FALSE),IF(C1300=5,VLOOKUP(B1300-1,balance!$U:$Z,6,FALSE),0)))))/100</f>
        <v>3.5899999999999999E-3</v>
      </c>
      <c r="H1300">
        <v>2</v>
      </c>
      <c r="I1300" s="1">
        <f>IF(C1300=1,VLOOKUP(FoxFire!B1300,balance!$AF:$AJ,2,FALSE),IF(C1300=2,VLOOKUP(B1300,balance!$AF:$AJ,3,FALSE),IF(C1300=3,VLOOKUP(B1300,balance!$AF:$AJ,4,FALSE),IF(C1300=4,VLOOKUP(B1300,balance!$AF:$AJ,5,FALSE),IF(C1300=5,VLOOKUP(B1300,balance!$AF:$AK,6,FALSE),0)))))*1000000000000</f>
        <v>3013750000000</v>
      </c>
      <c r="J1300">
        <f>VLOOKUP(B1300,balance!AU:BD,10,FALSE)</f>
        <v>18784630</v>
      </c>
    </row>
    <row r="1301" spans="1:10" x14ac:dyDescent="0.3">
      <c r="A1301">
        <v>1299</v>
      </c>
      <c r="B1301">
        <f t="shared" si="41"/>
        <v>261</v>
      </c>
      <c r="C1301">
        <f t="shared" si="40"/>
        <v>5</v>
      </c>
      <c r="D1301">
        <v>9026</v>
      </c>
      <c r="E1301" s="1">
        <f>IF(C1301=1,VLOOKUP(B1301,balance!$AU:$AZ,2,FALSE),IF(C1301=2,VLOOKUP(B1301,balance!$AU:$AZ,3,FALSE),IF(C1301=3,VLOOKUP(B1301,balance!$AU:$AZ,4,FALSE),IF(C1301=4,VLOOKUP(B1301,balance!$AU:$AZ,5,FALSE),IF(C1301=5,VLOOKUP(B1301-1,balance!$AU:$AZ,6,FALSE),0)))))</f>
        <v>130000</v>
      </c>
      <c r="F1301">
        <v>53</v>
      </c>
      <c r="G1301">
        <f>IF(C1301=1,VLOOKUP(FoxFire!B1301,balance!$U:$Z,2,FALSE),IF(C1301=2,VLOOKUP(B1301,balance!$U:$Z,3,FALSE),IF(C1301=3,VLOOKUP(B1301,balance!$U:$Z,4,FALSE),IF(C1301=4,VLOOKUP(B1301,balance!$U:$Z,5,FALSE),IF(C1301=5,VLOOKUP(B1301-1,balance!$U:$Z,6,FALSE),0)))))/100</f>
        <v>1317.6215999999999</v>
      </c>
      <c r="H1301">
        <v>2</v>
      </c>
      <c r="I1301" s="1">
        <f>IF(C1301=1,VLOOKUP(FoxFire!B1301,balance!$AF:$AJ,2,FALSE),IF(C1301=2,VLOOKUP(B1301,balance!$AF:$AJ,3,FALSE),IF(C1301=3,VLOOKUP(B1301,balance!$AF:$AJ,4,FALSE),IF(C1301=4,VLOOKUP(B1301,balance!$AF:$AJ,5,FALSE),IF(C1301=5,VLOOKUP(B1301,balance!$AF:$AK,6,FALSE),0)))))*1000000000000</f>
        <v>12060000000000</v>
      </c>
      <c r="J1301">
        <f>VLOOKUP(B1301,balance!AU:BD,10,FALSE)</f>
        <v>19013390</v>
      </c>
    </row>
    <row r="1302" spans="1:10" x14ac:dyDescent="0.3">
      <c r="A1302">
        <v>1300</v>
      </c>
      <c r="B1302">
        <f t="shared" si="41"/>
        <v>261</v>
      </c>
      <c r="C1302">
        <f t="shared" si="40"/>
        <v>1</v>
      </c>
      <c r="D1302">
        <v>9026</v>
      </c>
      <c r="E1302" s="1">
        <f>IF(C1302=1,VLOOKUP(B1302,balance!$AU:$AZ,2,FALSE),IF(C1302=2,VLOOKUP(B1302,balance!$AU:$AZ,3,FALSE),IF(C1302=3,VLOOKUP(B1302,balance!$AU:$AZ,4,FALSE),IF(C1302=4,VLOOKUP(B1302,balance!$AU:$AZ,5,FALSE),IF(C1302=5,VLOOKUP(B1302-1,balance!$AU:$AZ,6,FALSE),0)))))</f>
        <v>6500</v>
      </c>
      <c r="F1302">
        <v>53</v>
      </c>
      <c r="G1302">
        <f>IF(C1302=1,VLOOKUP(FoxFire!B1302,balance!$U:$Z,2,FALSE),IF(C1302=2,VLOOKUP(B1302,balance!$U:$Z,3,FALSE),IF(C1302=3,VLOOKUP(B1302,balance!$U:$Z,4,FALSE),IF(C1302=4,VLOOKUP(B1302,balance!$U:$Z,5,FALSE),IF(C1302=5,VLOOKUP(B1302-1,balance!$U:$Z,6,FALSE),0)))))/100</f>
        <v>3.5999999999999999E-3</v>
      </c>
      <c r="H1302">
        <v>2</v>
      </c>
      <c r="I1302" s="1">
        <f>IF(C1302=1,VLOOKUP(FoxFire!B1302,balance!$AF:$AJ,2,FALSE),IF(C1302=2,VLOOKUP(B1302,balance!$AF:$AJ,3,FALSE),IF(C1302=3,VLOOKUP(B1302,balance!$AF:$AJ,4,FALSE),IF(C1302=4,VLOOKUP(B1302,balance!$AF:$AJ,5,FALSE),IF(C1302=5,VLOOKUP(B1302,balance!$AF:$AK,6,FALSE),0)))))*1000000000000</f>
        <v>3015000000000</v>
      </c>
      <c r="J1302">
        <f>VLOOKUP(B1302,balance!AU:BD,10,FALSE)</f>
        <v>19013390</v>
      </c>
    </row>
    <row r="1303" spans="1:10" x14ac:dyDescent="0.3">
      <c r="A1303">
        <v>1301</v>
      </c>
      <c r="B1303">
        <f t="shared" si="41"/>
        <v>261</v>
      </c>
      <c r="C1303">
        <f t="shared" si="40"/>
        <v>2</v>
      </c>
      <c r="D1303">
        <v>9026</v>
      </c>
      <c r="E1303" s="1">
        <f>IF(C1303=1,VLOOKUP(B1303,balance!$AU:$AZ,2,FALSE),IF(C1303=2,VLOOKUP(B1303,balance!$AU:$AZ,3,FALSE),IF(C1303=3,VLOOKUP(B1303,balance!$AU:$AZ,4,FALSE),IF(C1303=4,VLOOKUP(B1303,balance!$AU:$AZ,5,FALSE),IF(C1303=5,VLOOKUP(B1303-1,balance!$AU:$AZ,6,FALSE),0)))))</f>
        <v>6500</v>
      </c>
      <c r="F1303">
        <v>53</v>
      </c>
      <c r="G1303">
        <f>IF(C1303=1,VLOOKUP(FoxFire!B1303,balance!$U:$Z,2,FALSE),IF(C1303=2,VLOOKUP(B1303,balance!$U:$Z,3,FALSE),IF(C1303=3,VLOOKUP(B1303,balance!$U:$Z,4,FALSE),IF(C1303=4,VLOOKUP(B1303,balance!$U:$Z,5,FALSE),IF(C1303=5,VLOOKUP(B1303-1,balance!$U:$Z,6,FALSE),0)))))/100</f>
        <v>3.5999999999999999E-3</v>
      </c>
      <c r="H1303">
        <v>2</v>
      </c>
      <c r="I1303" s="1">
        <f>IF(C1303=1,VLOOKUP(FoxFire!B1303,balance!$AF:$AJ,2,FALSE),IF(C1303=2,VLOOKUP(B1303,balance!$AF:$AJ,3,FALSE),IF(C1303=3,VLOOKUP(B1303,balance!$AF:$AJ,4,FALSE),IF(C1303=4,VLOOKUP(B1303,balance!$AF:$AJ,5,FALSE),IF(C1303=5,VLOOKUP(B1303,balance!$AF:$AK,6,FALSE),0)))))*1000000000000</f>
        <v>3015000000000</v>
      </c>
      <c r="J1303">
        <f>VLOOKUP(B1303,balance!AU:BD,10,FALSE)</f>
        <v>19013390</v>
      </c>
    </row>
    <row r="1304" spans="1:10" x14ac:dyDescent="0.3">
      <c r="A1304">
        <v>1302</v>
      </c>
      <c r="B1304">
        <f t="shared" si="41"/>
        <v>261</v>
      </c>
      <c r="C1304">
        <f t="shared" si="40"/>
        <v>3</v>
      </c>
      <c r="D1304">
        <v>9026</v>
      </c>
      <c r="E1304" s="1">
        <f>IF(C1304=1,VLOOKUP(B1304,balance!$AU:$AZ,2,FALSE),IF(C1304=2,VLOOKUP(B1304,balance!$AU:$AZ,3,FALSE),IF(C1304=3,VLOOKUP(B1304,balance!$AU:$AZ,4,FALSE),IF(C1304=4,VLOOKUP(B1304,balance!$AU:$AZ,5,FALSE),IF(C1304=5,VLOOKUP(B1304-1,balance!$AU:$AZ,6,FALSE),0)))))</f>
        <v>6500</v>
      </c>
      <c r="F1304">
        <v>53</v>
      </c>
      <c r="G1304">
        <f>IF(C1304=1,VLOOKUP(FoxFire!B1304,balance!$U:$Z,2,FALSE),IF(C1304=2,VLOOKUP(B1304,balance!$U:$Z,3,FALSE),IF(C1304=3,VLOOKUP(B1304,balance!$U:$Z,4,FALSE),IF(C1304=4,VLOOKUP(B1304,balance!$U:$Z,5,FALSE),IF(C1304=5,VLOOKUP(B1304-1,balance!$U:$Z,6,FALSE),0)))))/100</f>
        <v>3.5999999999999999E-3</v>
      </c>
      <c r="H1304">
        <v>2</v>
      </c>
      <c r="I1304" s="1">
        <f>IF(C1304=1,VLOOKUP(FoxFire!B1304,balance!$AF:$AJ,2,FALSE),IF(C1304=2,VLOOKUP(B1304,balance!$AF:$AJ,3,FALSE),IF(C1304=3,VLOOKUP(B1304,balance!$AF:$AJ,4,FALSE),IF(C1304=4,VLOOKUP(B1304,balance!$AF:$AJ,5,FALSE),IF(C1304=5,VLOOKUP(B1304,balance!$AF:$AK,6,FALSE),0)))))*1000000000000</f>
        <v>3015000000000</v>
      </c>
      <c r="J1304">
        <f>VLOOKUP(B1304,balance!AU:BD,10,FALSE)</f>
        <v>19013390</v>
      </c>
    </row>
    <row r="1305" spans="1:10" x14ac:dyDescent="0.3">
      <c r="A1305">
        <v>1303</v>
      </c>
      <c r="B1305">
        <f t="shared" si="41"/>
        <v>261</v>
      </c>
      <c r="C1305">
        <f t="shared" si="40"/>
        <v>4</v>
      </c>
      <c r="D1305">
        <v>9026</v>
      </c>
      <c r="E1305" s="1">
        <f>IF(C1305=1,VLOOKUP(B1305,balance!$AU:$AZ,2,FALSE),IF(C1305=2,VLOOKUP(B1305,balance!$AU:$AZ,3,FALSE),IF(C1305=3,VLOOKUP(B1305,balance!$AU:$AZ,4,FALSE),IF(C1305=4,VLOOKUP(B1305,balance!$AU:$AZ,5,FALSE),IF(C1305=5,VLOOKUP(B1305-1,balance!$AU:$AZ,6,FALSE),0)))))</f>
        <v>6500</v>
      </c>
      <c r="F1305">
        <v>53</v>
      </c>
      <c r="G1305">
        <f>IF(C1305=1,VLOOKUP(FoxFire!B1305,balance!$U:$Z,2,FALSE),IF(C1305=2,VLOOKUP(B1305,balance!$U:$Z,3,FALSE),IF(C1305=3,VLOOKUP(B1305,balance!$U:$Z,4,FALSE),IF(C1305=4,VLOOKUP(B1305,balance!$U:$Z,5,FALSE),IF(C1305=5,VLOOKUP(B1305-1,balance!$U:$Z,6,FALSE),0)))))/100</f>
        <v>3.5999999999999999E-3</v>
      </c>
      <c r="H1305">
        <v>2</v>
      </c>
      <c r="I1305" s="1">
        <f>IF(C1305=1,VLOOKUP(FoxFire!B1305,balance!$AF:$AJ,2,FALSE),IF(C1305=2,VLOOKUP(B1305,balance!$AF:$AJ,3,FALSE),IF(C1305=3,VLOOKUP(B1305,balance!$AF:$AJ,4,FALSE),IF(C1305=4,VLOOKUP(B1305,balance!$AF:$AJ,5,FALSE),IF(C1305=5,VLOOKUP(B1305,balance!$AF:$AK,6,FALSE),0)))))*1000000000000</f>
        <v>3015000000000</v>
      </c>
      <c r="J1305">
        <f>VLOOKUP(B1305,balance!AU:BD,10,FALSE)</f>
        <v>19013390</v>
      </c>
    </row>
    <row r="1306" spans="1:10" x14ac:dyDescent="0.3">
      <c r="A1306">
        <v>1304</v>
      </c>
      <c r="B1306">
        <f t="shared" si="41"/>
        <v>262</v>
      </c>
      <c r="C1306">
        <f t="shared" si="40"/>
        <v>5</v>
      </c>
      <c r="D1306">
        <v>9026</v>
      </c>
      <c r="E1306" s="1">
        <f>IF(C1306=1,VLOOKUP(B1306,balance!$AU:$AZ,2,FALSE),IF(C1306=2,VLOOKUP(B1306,balance!$AU:$AZ,3,FALSE),IF(C1306=3,VLOOKUP(B1306,balance!$AU:$AZ,4,FALSE),IF(C1306=4,VLOOKUP(B1306,balance!$AU:$AZ,5,FALSE),IF(C1306=5,VLOOKUP(B1306-1,balance!$AU:$AZ,6,FALSE),0)))))</f>
        <v>130000</v>
      </c>
      <c r="F1306">
        <v>53</v>
      </c>
      <c r="G1306">
        <f>IF(C1306=1,VLOOKUP(FoxFire!B1306,balance!$U:$Z,2,FALSE),IF(C1306=2,VLOOKUP(B1306,balance!$U:$Z,3,FALSE),IF(C1306=3,VLOOKUP(B1306,balance!$U:$Z,4,FALSE),IF(C1306=4,VLOOKUP(B1306,balance!$U:$Z,5,FALSE),IF(C1306=5,VLOOKUP(B1306-1,balance!$U:$Z,6,FALSE),0)))))/100</f>
        <v>1322.6132</v>
      </c>
      <c r="H1306">
        <v>2</v>
      </c>
      <c r="I1306" s="1">
        <f>IF(C1306=1,VLOOKUP(FoxFire!B1306,balance!$AF:$AJ,2,FALSE),IF(C1306=2,VLOOKUP(B1306,balance!$AF:$AJ,3,FALSE),IF(C1306=3,VLOOKUP(B1306,balance!$AF:$AJ,4,FALSE),IF(C1306=4,VLOOKUP(B1306,balance!$AF:$AJ,5,FALSE),IF(C1306=5,VLOOKUP(B1306,balance!$AF:$AK,6,FALSE),0)))))*1000000000000</f>
        <v>12065000000000</v>
      </c>
      <c r="J1306">
        <f>VLOOKUP(B1306,balance!AU:BD,10,FALSE)</f>
        <v>19244930</v>
      </c>
    </row>
    <row r="1307" spans="1:10" x14ac:dyDescent="0.3">
      <c r="A1307">
        <v>1305</v>
      </c>
      <c r="B1307">
        <f t="shared" si="41"/>
        <v>262</v>
      </c>
      <c r="C1307">
        <f t="shared" si="40"/>
        <v>1</v>
      </c>
      <c r="D1307">
        <v>9026</v>
      </c>
      <c r="E1307" s="1">
        <f>IF(C1307=1,VLOOKUP(B1307,balance!$AU:$AZ,2,FALSE),IF(C1307=2,VLOOKUP(B1307,balance!$AU:$AZ,3,FALSE),IF(C1307=3,VLOOKUP(B1307,balance!$AU:$AZ,4,FALSE),IF(C1307=4,VLOOKUP(B1307,balance!$AU:$AZ,5,FALSE),IF(C1307=5,VLOOKUP(B1307-1,balance!$AU:$AZ,6,FALSE),0)))))</f>
        <v>6500</v>
      </c>
      <c r="F1307">
        <v>53</v>
      </c>
      <c r="G1307">
        <f>IF(C1307=1,VLOOKUP(FoxFire!B1307,balance!$U:$Z,2,FALSE),IF(C1307=2,VLOOKUP(B1307,balance!$U:$Z,3,FALSE),IF(C1307=3,VLOOKUP(B1307,balance!$U:$Z,4,FALSE),IF(C1307=4,VLOOKUP(B1307,balance!$U:$Z,5,FALSE),IF(C1307=5,VLOOKUP(B1307-1,balance!$U:$Z,6,FALSE),0)))))/100</f>
        <v>3.6099999999999999E-3</v>
      </c>
      <c r="H1307">
        <v>2</v>
      </c>
      <c r="I1307" s="1">
        <f>IF(C1307=1,VLOOKUP(FoxFire!B1307,balance!$AF:$AJ,2,FALSE),IF(C1307=2,VLOOKUP(B1307,balance!$AF:$AJ,3,FALSE),IF(C1307=3,VLOOKUP(B1307,balance!$AF:$AJ,4,FALSE),IF(C1307=4,VLOOKUP(B1307,balance!$AF:$AJ,5,FALSE),IF(C1307=5,VLOOKUP(B1307,balance!$AF:$AK,6,FALSE),0)))))*1000000000000</f>
        <v>3016250000000</v>
      </c>
      <c r="J1307">
        <f>VLOOKUP(B1307,balance!AU:BD,10,FALSE)</f>
        <v>19244930</v>
      </c>
    </row>
    <row r="1308" spans="1:10" x14ac:dyDescent="0.3">
      <c r="A1308">
        <v>1306</v>
      </c>
      <c r="B1308">
        <f t="shared" si="41"/>
        <v>262</v>
      </c>
      <c r="C1308">
        <f t="shared" si="40"/>
        <v>2</v>
      </c>
      <c r="D1308">
        <v>9026</v>
      </c>
      <c r="E1308" s="1">
        <f>IF(C1308=1,VLOOKUP(B1308,balance!$AU:$AZ,2,FALSE),IF(C1308=2,VLOOKUP(B1308,balance!$AU:$AZ,3,FALSE),IF(C1308=3,VLOOKUP(B1308,balance!$AU:$AZ,4,FALSE),IF(C1308=4,VLOOKUP(B1308,balance!$AU:$AZ,5,FALSE),IF(C1308=5,VLOOKUP(B1308-1,balance!$AU:$AZ,6,FALSE),0)))))</f>
        <v>6500</v>
      </c>
      <c r="F1308">
        <v>53</v>
      </c>
      <c r="G1308">
        <f>IF(C1308=1,VLOOKUP(FoxFire!B1308,balance!$U:$Z,2,FALSE),IF(C1308=2,VLOOKUP(B1308,balance!$U:$Z,3,FALSE),IF(C1308=3,VLOOKUP(B1308,balance!$U:$Z,4,FALSE),IF(C1308=4,VLOOKUP(B1308,balance!$U:$Z,5,FALSE),IF(C1308=5,VLOOKUP(B1308-1,balance!$U:$Z,6,FALSE),0)))))/100</f>
        <v>3.6099999999999999E-3</v>
      </c>
      <c r="H1308">
        <v>2</v>
      </c>
      <c r="I1308" s="1">
        <f>IF(C1308=1,VLOOKUP(FoxFire!B1308,balance!$AF:$AJ,2,FALSE),IF(C1308=2,VLOOKUP(B1308,balance!$AF:$AJ,3,FALSE),IF(C1308=3,VLOOKUP(B1308,balance!$AF:$AJ,4,FALSE),IF(C1308=4,VLOOKUP(B1308,balance!$AF:$AJ,5,FALSE),IF(C1308=5,VLOOKUP(B1308,balance!$AF:$AK,6,FALSE),0)))))*1000000000000</f>
        <v>3016250000000</v>
      </c>
      <c r="J1308">
        <f>VLOOKUP(B1308,balance!AU:BD,10,FALSE)</f>
        <v>19244930</v>
      </c>
    </row>
    <row r="1309" spans="1:10" x14ac:dyDescent="0.3">
      <c r="A1309">
        <v>1307</v>
      </c>
      <c r="B1309">
        <f t="shared" si="41"/>
        <v>262</v>
      </c>
      <c r="C1309">
        <f t="shared" si="40"/>
        <v>3</v>
      </c>
      <c r="D1309">
        <v>9026</v>
      </c>
      <c r="E1309" s="1">
        <f>IF(C1309=1,VLOOKUP(B1309,balance!$AU:$AZ,2,FALSE),IF(C1309=2,VLOOKUP(B1309,balance!$AU:$AZ,3,FALSE),IF(C1309=3,VLOOKUP(B1309,balance!$AU:$AZ,4,FALSE),IF(C1309=4,VLOOKUP(B1309,balance!$AU:$AZ,5,FALSE),IF(C1309=5,VLOOKUP(B1309-1,balance!$AU:$AZ,6,FALSE),0)))))</f>
        <v>6500</v>
      </c>
      <c r="F1309">
        <v>53</v>
      </c>
      <c r="G1309">
        <f>IF(C1309=1,VLOOKUP(FoxFire!B1309,balance!$U:$Z,2,FALSE),IF(C1309=2,VLOOKUP(B1309,balance!$U:$Z,3,FALSE),IF(C1309=3,VLOOKUP(B1309,balance!$U:$Z,4,FALSE),IF(C1309=4,VLOOKUP(B1309,balance!$U:$Z,5,FALSE),IF(C1309=5,VLOOKUP(B1309-1,balance!$U:$Z,6,FALSE),0)))))/100</f>
        <v>3.6099999999999999E-3</v>
      </c>
      <c r="H1309">
        <v>2</v>
      </c>
      <c r="I1309" s="1">
        <f>IF(C1309=1,VLOOKUP(FoxFire!B1309,balance!$AF:$AJ,2,FALSE),IF(C1309=2,VLOOKUP(B1309,balance!$AF:$AJ,3,FALSE),IF(C1309=3,VLOOKUP(B1309,balance!$AF:$AJ,4,FALSE),IF(C1309=4,VLOOKUP(B1309,balance!$AF:$AJ,5,FALSE),IF(C1309=5,VLOOKUP(B1309,balance!$AF:$AK,6,FALSE),0)))))*1000000000000</f>
        <v>3016250000000</v>
      </c>
      <c r="J1309">
        <f>VLOOKUP(B1309,balance!AU:BD,10,FALSE)</f>
        <v>19244930</v>
      </c>
    </row>
    <row r="1310" spans="1:10" x14ac:dyDescent="0.3">
      <c r="A1310">
        <v>1308</v>
      </c>
      <c r="B1310">
        <f t="shared" si="41"/>
        <v>262</v>
      </c>
      <c r="C1310">
        <f t="shared" si="40"/>
        <v>4</v>
      </c>
      <c r="D1310">
        <v>9026</v>
      </c>
      <c r="E1310" s="1">
        <f>IF(C1310=1,VLOOKUP(B1310,balance!$AU:$AZ,2,FALSE),IF(C1310=2,VLOOKUP(B1310,balance!$AU:$AZ,3,FALSE),IF(C1310=3,VLOOKUP(B1310,balance!$AU:$AZ,4,FALSE),IF(C1310=4,VLOOKUP(B1310,balance!$AU:$AZ,5,FALSE),IF(C1310=5,VLOOKUP(B1310-1,balance!$AU:$AZ,6,FALSE),0)))))</f>
        <v>6500</v>
      </c>
      <c r="F1310">
        <v>53</v>
      </c>
      <c r="G1310">
        <f>IF(C1310=1,VLOOKUP(FoxFire!B1310,balance!$U:$Z,2,FALSE),IF(C1310=2,VLOOKUP(B1310,balance!$U:$Z,3,FALSE),IF(C1310=3,VLOOKUP(B1310,balance!$U:$Z,4,FALSE),IF(C1310=4,VLOOKUP(B1310,balance!$U:$Z,5,FALSE),IF(C1310=5,VLOOKUP(B1310-1,balance!$U:$Z,6,FALSE),0)))))/100</f>
        <v>3.6099999999999999E-3</v>
      </c>
      <c r="H1310">
        <v>2</v>
      </c>
      <c r="I1310" s="1">
        <f>IF(C1310=1,VLOOKUP(FoxFire!B1310,balance!$AF:$AJ,2,FALSE),IF(C1310=2,VLOOKUP(B1310,balance!$AF:$AJ,3,FALSE),IF(C1310=3,VLOOKUP(B1310,balance!$AF:$AJ,4,FALSE),IF(C1310=4,VLOOKUP(B1310,balance!$AF:$AJ,5,FALSE),IF(C1310=5,VLOOKUP(B1310,balance!$AF:$AK,6,FALSE),0)))))*1000000000000</f>
        <v>3016250000000</v>
      </c>
      <c r="J1310">
        <f>VLOOKUP(B1310,balance!AU:BD,10,FALSE)</f>
        <v>19244930</v>
      </c>
    </row>
    <row r="1311" spans="1:10" x14ac:dyDescent="0.3">
      <c r="A1311">
        <v>1309</v>
      </c>
      <c r="B1311">
        <f t="shared" si="41"/>
        <v>263</v>
      </c>
      <c r="C1311">
        <f t="shared" si="40"/>
        <v>5</v>
      </c>
      <c r="D1311">
        <v>9026</v>
      </c>
      <c r="E1311" s="1">
        <f>IF(C1311=1,VLOOKUP(B1311,balance!$AU:$AZ,2,FALSE),IF(C1311=2,VLOOKUP(B1311,balance!$AU:$AZ,3,FALSE),IF(C1311=3,VLOOKUP(B1311,balance!$AU:$AZ,4,FALSE),IF(C1311=4,VLOOKUP(B1311,balance!$AU:$AZ,5,FALSE),IF(C1311=5,VLOOKUP(B1311-1,balance!$AU:$AZ,6,FALSE),0)))))</f>
        <v>130000</v>
      </c>
      <c r="F1311">
        <v>53</v>
      </c>
      <c r="G1311">
        <f>IF(C1311=1,VLOOKUP(FoxFire!B1311,balance!$U:$Z,2,FALSE),IF(C1311=2,VLOOKUP(B1311,balance!$U:$Z,3,FALSE),IF(C1311=3,VLOOKUP(B1311,balance!$U:$Z,4,FALSE),IF(C1311=4,VLOOKUP(B1311,balance!$U:$Z,5,FALSE),IF(C1311=5,VLOOKUP(B1311-1,balance!$U:$Z,6,FALSE),0)))))/100</f>
        <v>1327.6134</v>
      </c>
      <c r="H1311">
        <v>2</v>
      </c>
      <c r="I1311" s="1">
        <f>IF(C1311=1,VLOOKUP(FoxFire!B1311,balance!$AF:$AJ,2,FALSE),IF(C1311=2,VLOOKUP(B1311,balance!$AF:$AJ,3,FALSE),IF(C1311=3,VLOOKUP(B1311,balance!$AF:$AJ,4,FALSE),IF(C1311=4,VLOOKUP(B1311,balance!$AF:$AJ,5,FALSE),IF(C1311=5,VLOOKUP(B1311,balance!$AF:$AK,6,FALSE),0)))))*1000000000000</f>
        <v>12070000000000</v>
      </c>
      <c r="J1311">
        <f>VLOOKUP(B1311,balance!AU:BD,10,FALSE)</f>
        <v>19479260</v>
      </c>
    </row>
    <row r="1312" spans="1:10" x14ac:dyDescent="0.3">
      <c r="A1312">
        <v>1310</v>
      </c>
      <c r="B1312">
        <f t="shared" si="41"/>
        <v>263</v>
      </c>
      <c r="C1312">
        <f t="shared" si="40"/>
        <v>1</v>
      </c>
      <c r="D1312">
        <v>9026</v>
      </c>
      <c r="E1312" s="1">
        <f>IF(C1312=1,VLOOKUP(B1312,balance!$AU:$AZ,2,FALSE),IF(C1312=2,VLOOKUP(B1312,balance!$AU:$AZ,3,FALSE),IF(C1312=3,VLOOKUP(B1312,balance!$AU:$AZ,4,FALSE),IF(C1312=4,VLOOKUP(B1312,balance!$AU:$AZ,5,FALSE),IF(C1312=5,VLOOKUP(B1312-1,balance!$AU:$AZ,6,FALSE),0)))))</f>
        <v>6500</v>
      </c>
      <c r="F1312">
        <v>53</v>
      </c>
      <c r="G1312">
        <f>IF(C1312=1,VLOOKUP(FoxFire!B1312,balance!$U:$Z,2,FALSE),IF(C1312=2,VLOOKUP(B1312,balance!$U:$Z,3,FALSE),IF(C1312=3,VLOOKUP(B1312,balance!$U:$Z,4,FALSE),IF(C1312=4,VLOOKUP(B1312,balance!$U:$Z,5,FALSE),IF(C1312=5,VLOOKUP(B1312-1,balance!$U:$Z,6,FALSE),0)))))/100</f>
        <v>3.62E-3</v>
      </c>
      <c r="H1312">
        <v>2</v>
      </c>
      <c r="I1312" s="1">
        <f>IF(C1312=1,VLOOKUP(FoxFire!B1312,balance!$AF:$AJ,2,FALSE),IF(C1312=2,VLOOKUP(B1312,balance!$AF:$AJ,3,FALSE),IF(C1312=3,VLOOKUP(B1312,balance!$AF:$AJ,4,FALSE),IF(C1312=4,VLOOKUP(B1312,balance!$AF:$AJ,5,FALSE),IF(C1312=5,VLOOKUP(B1312,balance!$AF:$AK,6,FALSE),0)))))*1000000000000</f>
        <v>3017500000000</v>
      </c>
      <c r="J1312">
        <f>VLOOKUP(B1312,balance!AU:BD,10,FALSE)</f>
        <v>19479260</v>
      </c>
    </row>
    <row r="1313" spans="1:10" x14ac:dyDescent="0.3">
      <c r="A1313">
        <v>1311</v>
      </c>
      <c r="B1313">
        <f t="shared" si="41"/>
        <v>263</v>
      </c>
      <c r="C1313">
        <f t="shared" si="40"/>
        <v>2</v>
      </c>
      <c r="D1313">
        <v>9026</v>
      </c>
      <c r="E1313" s="1">
        <f>IF(C1313=1,VLOOKUP(B1313,balance!$AU:$AZ,2,FALSE),IF(C1313=2,VLOOKUP(B1313,balance!$AU:$AZ,3,FALSE),IF(C1313=3,VLOOKUP(B1313,balance!$AU:$AZ,4,FALSE),IF(C1313=4,VLOOKUP(B1313,balance!$AU:$AZ,5,FALSE),IF(C1313=5,VLOOKUP(B1313-1,balance!$AU:$AZ,6,FALSE),0)))))</f>
        <v>6500</v>
      </c>
      <c r="F1313">
        <v>53</v>
      </c>
      <c r="G1313">
        <f>IF(C1313=1,VLOOKUP(FoxFire!B1313,balance!$U:$Z,2,FALSE),IF(C1313=2,VLOOKUP(B1313,balance!$U:$Z,3,FALSE),IF(C1313=3,VLOOKUP(B1313,balance!$U:$Z,4,FALSE),IF(C1313=4,VLOOKUP(B1313,balance!$U:$Z,5,FALSE),IF(C1313=5,VLOOKUP(B1313-1,balance!$U:$Z,6,FALSE),0)))))/100</f>
        <v>3.62E-3</v>
      </c>
      <c r="H1313">
        <v>2</v>
      </c>
      <c r="I1313" s="1">
        <f>IF(C1313=1,VLOOKUP(FoxFire!B1313,balance!$AF:$AJ,2,FALSE),IF(C1313=2,VLOOKUP(B1313,balance!$AF:$AJ,3,FALSE),IF(C1313=3,VLOOKUP(B1313,balance!$AF:$AJ,4,FALSE),IF(C1313=4,VLOOKUP(B1313,balance!$AF:$AJ,5,FALSE),IF(C1313=5,VLOOKUP(B1313,balance!$AF:$AK,6,FALSE),0)))))*1000000000000</f>
        <v>3017500000000</v>
      </c>
      <c r="J1313">
        <f>VLOOKUP(B1313,balance!AU:BD,10,FALSE)</f>
        <v>19479260</v>
      </c>
    </row>
    <row r="1314" spans="1:10" x14ac:dyDescent="0.3">
      <c r="A1314">
        <v>1312</v>
      </c>
      <c r="B1314">
        <f t="shared" si="41"/>
        <v>263</v>
      </c>
      <c r="C1314">
        <f t="shared" si="40"/>
        <v>3</v>
      </c>
      <c r="D1314">
        <v>9026</v>
      </c>
      <c r="E1314" s="1">
        <f>IF(C1314=1,VLOOKUP(B1314,balance!$AU:$AZ,2,FALSE),IF(C1314=2,VLOOKUP(B1314,balance!$AU:$AZ,3,FALSE),IF(C1314=3,VLOOKUP(B1314,balance!$AU:$AZ,4,FALSE),IF(C1314=4,VLOOKUP(B1314,balance!$AU:$AZ,5,FALSE),IF(C1314=5,VLOOKUP(B1314-1,balance!$AU:$AZ,6,FALSE),0)))))</f>
        <v>6500</v>
      </c>
      <c r="F1314">
        <v>53</v>
      </c>
      <c r="G1314">
        <f>IF(C1314=1,VLOOKUP(FoxFire!B1314,balance!$U:$Z,2,FALSE),IF(C1314=2,VLOOKUP(B1314,balance!$U:$Z,3,FALSE),IF(C1314=3,VLOOKUP(B1314,balance!$U:$Z,4,FALSE),IF(C1314=4,VLOOKUP(B1314,balance!$U:$Z,5,FALSE),IF(C1314=5,VLOOKUP(B1314-1,balance!$U:$Z,6,FALSE),0)))))/100</f>
        <v>3.62E-3</v>
      </c>
      <c r="H1314">
        <v>2</v>
      </c>
      <c r="I1314" s="1">
        <f>IF(C1314=1,VLOOKUP(FoxFire!B1314,balance!$AF:$AJ,2,FALSE),IF(C1314=2,VLOOKUP(B1314,balance!$AF:$AJ,3,FALSE),IF(C1314=3,VLOOKUP(B1314,balance!$AF:$AJ,4,FALSE),IF(C1314=4,VLOOKUP(B1314,balance!$AF:$AJ,5,FALSE),IF(C1314=5,VLOOKUP(B1314,balance!$AF:$AK,6,FALSE),0)))))*1000000000000</f>
        <v>3017500000000</v>
      </c>
      <c r="J1314">
        <f>VLOOKUP(B1314,balance!AU:BD,10,FALSE)</f>
        <v>19479260</v>
      </c>
    </row>
    <row r="1315" spans="1:10" x14ac:dyDescent="0.3">
      <c r="A1315">
        <v>1313</v>
      </c>
      <c r="B1315">
        <f t="shared" si="41"/>
        <v>263</v>
      </c>
      <c r="C1315">
        <f t="shared" si="40"/>
        <v>4</v>
      </c>
      <c r="D1315">
        <v>9026</v>
      </c>
      <c r="E1315" s="1">
        <f>IF(C1315=1,VLOOKUP(B1315,balance!$AU:$AZ,2,FALSE),IF(C1315=2,VLOOKUP(B1315,balance!$AU:$AZ,3,FALSE),IF(C1315=3,VLOOKUP(B1315,balance!$AU:$AZ,4,FALSE),IF(C1315=4,VLOOKUP(B1315,balance!$AU:$AZ,5,FALSE),IF(C1315=5,VLOOKUP(B1315-1,balance!$AU:$AZ,6,FALSE),0)))))</f>
        <v>6500</v>
      </c>
      <c r="F1315">
        <v>53</v>
      </c>
      <c r="G1315">
        <f>IF(C1315=1,VLOOKUP(FoxFire!B1315,balance!$U:$Z,2,FALSE),IF(C1315=2,VLOOKUP(B1315,balance!$U:$Z,3,FALSE),IF(C1315=3,VLOOKUP(B1315,balance!$U:$Z,4,FALSE),IF(C1315=4,VLOOKUP(B1315,balance!$U:$Z,5,FALSE),IF(C1315=5,VLOOKUP(B1315-1,balance!$U:$Z,6,FALSE),0)))))/100</f>
        <v>3.62E-3</v>
      </c>
      <c r="H1315">
        <v>2</v>
      </c>
      <c r="I1315" s="1">
        <f>IF(C1315=1,VLOOKUP(FoxFire!B1315,balance!$AF:$AJ,2,FALSE),IF(C1315=2,VLOOKUP(B1315,balance!$AF:$AJ,3,FALSE),IF(C1315=3,VLOOKUP(B1315,balance!$AF:$AJ,4,FALSE),IF(C1315=4,VLOOKUP(B1315,balance!$AF:$AJ,5,FALSE),IF(C1315=5,VLOOKUP(B1315,balance!$AF:$AK,6,FALSE),0)))))*1000000000000</f>
        <v>3017500000000</v>
      </c>
      <c r="J1315">
        <f>VLOOKUP(B1315,balance!AU:BD,10,FALSE)</f>
        <v>19479260</v>
      </c>
    </row>
    <row r="1316" spans="1:10" x14ac:dyDescent="0.3">
      <c r="A1316">
        <v>1314</v>
      </c>
      <c r="B1316">
        <f t="shared" si="41"/>
        <v>264</v>
      </c>
      <c r="C1316">
        <f t="shared" si="40"/>
        <v>5</v>
      </c>
      <c r="D1316">
        <v>9026</v>
      </c>
      <c r="E1316" s="1">
        <f>IF(C1316=1,VLOOKUP(B1316,balance!$AU:$AZ,2,FALSE),IF(C1316=2,VLOOKUP(B1316,balance!$AU:$AZ,3,FALSE),IF(C1316=3,VLOOKUP(B1316,balance!$AU:$AZ,4,FALSE),IF(C1316=4,VLOOKUP(B1316,balance!$AU:$AZ,5,FALSE),IF(C1316=5,VLOOKUP(B1316-1,balance!$AU:$AZ,6,FALSE),0)))))</f>
        <v>130000</v>
      </c>
      <c r="F1316">
        <v>53</v>
      </c>
      <c r="G1316">
        <f>IF(C1316=1,VLOOKUP(FoxFire!B1316,balance!$U:$Z,2,FALSE),IF(C1316=2,VLOOKUP(B1316,balance!$U:$Z,3,FALSE),IF(C1316=3,VLOOKUP(B1316,balance!$U:$Z,4,FALSE),IF(C1316=4,VLOOKUP(B1316,balance!$U:$Z,5,FALSE),IF(C1316=5,VLOOKUP(B1316-1,balance!$U:$Z,6,FALSE),0)))))/100</f>
        <v>1332.6223</v>
      </c>
      <c r="H1316">
        <v>2</v>
      </c>
      <c r="I1316" s="1">
        <f>IF(C1316=1,VLOOKUP(FoxFire!B1316,balance!$AF:$AJ,2,FALSE),IF(C1316=2,VLOOKUP(B1316,balance!$AF:$AJ,3,FALSE),IF(C1316=3,VLOOKUP(B1316,balance!$AF:$AJ,4,FALSE),IF(C1316=4,VLOOKUP(B1316,balance!$AF:$AJ,5,FALSE),IF(C1316=5,VLOOKUP(B1316,balance!$AF:$AK,6,FALSE),0)))))*1000000000000</f>
        <v>12075000000000</v>
      </c>
      <c r="J1316">
        <f>VLOOKUP(B1316,balance!AU:BD,10,FALSE)</f>
        <v>19716390</v>
      </c>
    </row>
    <row r="1317" spans="1:10" x14ac:dyDescent="0.3">
      <c r="A1317">
        <v>1315</v>
      </c>
      <c r="B1317">
        <f t="shared" si="41"/>
        <v>264</v>
      </c>
      <c r="C1317">
        <f t="shared" si="40"/>
        <v>1</v>
      </c>
      <c r="D1317">
        <v>9026</v>
      </c>
      <c r="E1317" s="1">
        <f>IF(C1317=1,VLOOKUP(B1317,balance!$AU:$AZ,2,FALSE),IF(C1317=2,VLOOKUP(B1317,balance!$AU:$AZ,3,FALSE),IF(C1317=3,VLOOKUP(B1317,balance!$AU:$AZ,4,FALSE),IF(C1317=4,VLOOKUP(B1317,balance!$AU:$AZ,5,FALSE),IF(C1317=5,VLOOKUP(B1317-1,balance!$AU:$AZ,6,FALSE),0)))))</f>
        <v>6500</v>
      </c>
      <c r="F1317">
        <v>53</v>
      </c>
      <c r="G1317">
        <f>IF(C1317=1,VLOOKUP(FoxFire!B1317,balance!$U:$Z,2,FALSE),IF(C1317=2,VLOOKUP(B1317,balance!$U:$Z,3,FALSE),IF(C1317=3,VLOOKUP(B1317,balance!$U:$Z,4,FALSE),IF(C1317=4,VLOOKUP(B1317,balance!$U:$Z,5,FALSE),IF(C1317=5,VLOOKUP(B1317-1,balance!$U:$Z,6,FALSE),0)))))/100</f>
        <v>3.63E-3</v>
      </c>
      <c r="H1317">
        <v>2</v>
      </c>
      <c r="I1317" s="1">
        <f>IF(C1317=1,VLOOKUP(FoxFire!B1317,balance!$AF:$AJ,2,FALSE),IF(C1317=2,VLOOKUP(B1317,balance!$AF:$AJ,3,FALSE),IF(C1317=3,VLOOKUP(B1317,balance!$AF:$AJ,4,FALSE),IF(C1317=4,VLOOKUP(B1317,balance!$AF:$AJ,5,FALSE),IF(C1317=5,VLOOKUP(B1317,balance!$AF:$AK,6,FALSE),0)))))*1000000000000</f>
        <v>3018750000000</v>
      </c>
      <c r="J1317">
        <f>VLOOKUP(B1317,balance!AU:BD,10,FALSE)</f>
        <v>19716390</v>
      </c>
    </row>
    <row r="1318" spans="1:10" x14ac:dyDescent="0.3">
      <c r="A1318">
        <v>1316</v>
      </c>
      <c r="B1318">
        <f t="shared" si="41"/>
        <v>264</v>
      </c>
      <c r="C1318">
        <f t="shared" si="40"/>
        <v>2</v>
      </c>
      <c r="D1318">
        <v>9026</v>
      </c>
      <c r="E1318" s="1">
        <f>IF(C1318=1,VLOOKUP(B1318,balance!$AU:$AZ,2,FALSE),IF(C1318=2,VLOOKUP(B1318,balance!$AU:$AZ,3,FALSE),IF(C1318=3,VLOOKUP(B1318,balance!$AU:$AZ,4,FALSE),IF(C1318=4,VLOOKUP(B1318,balance!$AU:$AZ,5,FALSE),IF(C1318=5,VLOOKUP(B1318-1,balance!$AU:$AZ,6,FALSE),0)))))</f>
        <v>6500</v>
      </c>
      <c r="F1318">
        <v>53</v>
      </c>
      <c r="G1318">
        <f>IF(C1318=1,VLOOKUP(FoxFire!B1318,balance!$U:$Z,2,FALSE),IF(C1318=2,VLOOKUP(B1318,balance!$U:$Z,3,FALSE),IF(C1318=3,VLOOKUP(B1318,balance!$U:$Z,4,FALSE),IF(C1318=4,VLOOKUP(B1318,balance!$U:$Z,5,FALSE),IF(C1318=5,VLOOKUP(B1318-1,balance!$U:$Z,6,FALSE),0)))))/100</f>
        <v>3.63E-3</v>
      </c>
      <c r="H1318">
        <v>2</v>
      </c>
      <c r="I1318" s="1">
        <f>IF(C1318=1,VLOOKUP(FoxFire!B1318,balance!$AF:$AJ,2,FALSE),IF(C1318=2,VLOOKUP(B1318,balance!$AF:$AJ,3,FALSE),IF(C1318=3,VLOOKUP(B1318,balance!$AF:$AJ,4,FALSE),IF(C1318=4,VLOOKUP(B1318,balance!$AF:$AJ,5,FALSE),IF(C1318=5,VLOOKUP(B1318,balance!$AF:$AK,6,FALSE),0)))))*1000000000000</f>
        <v>3018750000000</v>
      </c>
      <c r="J1318">
        <f>VLOOKUP(B1318,balance!AU:BD,10,FALSE)</f>
        <v>19716390</v>
      </c>
    </row>
    <row r="1319" spans="1:10" x14ac:dyDescent="0.3">
      <c r="A1319">
        <v>1317</v>
      </c>
      <c r="B1319">
        <f t="shared" si="41"/>
        <v>264</v>
      </c>
      <c r="C1319">
        <f t="shared" si="40"/>
        <v>3</v>
      </c>
      <c r="D1319">
        <v>9026</v>
      </c>
      <c r="E1319" s="1">
        <f>IF(C1319=1,VLOOKUP(B1319,balance!$AU:$AZ,2,FALSE),IF(C1319=2,VLOOKUP(B1319,balance!$AU:$AZ,3,FALSE),IF(C1319=3,VLOOKUP(B1319,balance!$AU:$AZ,4,FALSE),IF(C1319=4,VLOOKUP(B1319,balance!$AU:$AZ,5,FALSE),IF(C1319=5,VLOOKUP(B1319-1,balance!$AU:$AZ,6,FALSE),0)))))</f>
        <v>6500</v>
      </c>
      <c r="F1319">
        <v>53</v>
      </c>
      <c r="G1319">
        <f>IF(C1319=1,VLOOKUP(FoxFire!B1319,balance!$U:$Z,2,FALSE),IF(C1319=2,VLOOKUP(B1319,balance!$U:$Z,3,FALSE),IF(C1319=3,VLOOKUP(B1319,balance!$U:$Z,4,FALSE),IF(C1319=4,VLOOKUP(B1319,balance!$U:$Z,5,FALSE),IF(C1319=5,VLOOKUP(B1319-1,balance!$U:$Z,6,FALSE),0)))))/100</f>
        <v>3.63E-3</v>
      </c>
      <c r="H1319">
        <v>2</v>
      </c>
      <c r="I1319" s="1">
        <f>IF(C1319=1,VLOOKUP(FoxFire!B1319,balance!$AF:$AJ,2,FALSE),IF(C1319=2,VLOOKUP(B1319,balance!$AF:$AJ,3,FALSE),IF(C1319=3,VLOOKUP(B1319,balance!$AF:$AJ,4,FALSE),IF(C1319=4,VLOOKUP(B1319,balance!$AF:$AJ,5,FALSE),IF(C1319=5,VLOOKUP(B1319,balance!$AF:$AK,6,FALSE),0)))))*1000000000000</f>
        <v>3018750000000</v>
      </c>
      <c r="J1319">
        <f>VLOOKUP(B1319,balance!AU:BD,10,FALSE)</f>
        <v>19716390</v>
      </c>
    </row>
    <row r="1320" spans="1:10" x14ac:dyDescent="0.3">
      <c r="A1320">
        <v>1318</v>
      </c>
      <c r="B1320">
        <f t="shared" si="41"/>
        <v>264</v>
      </c>
      <c r="C1320">
        <f t="shared" si="40"/>
        <v>4</v>
      </c>
      <c r="D1320">
        <v>9026</v>
      </c>
      <c r="E1320" s="1">
        <f>IF(C1320=1,VLOOKUP(B1320,balance!$AU:$AZ,2,FALSE),IF(C1320=2,VLOOKUP(B1320,balance!$AU:$AZ,3,FALSE),IF(C1320=3,VLOOKUP(B1320,balance!$AU:$AZ,4,FALSE),IF(C1320=4,VLOOKUP(B1320,balance!$AU:$AZ,5,FALSE),IF(C1320=5,VLOOKUP(B1320-1,balance!$AU:$AZ,6,FALSE),0)))))</f>
        <v>6500</v>
      </c>
      <c r="F1320">
        <v>53</v>
      </c>
      <c r="G1320">
        <f>IF(C1320=1,VLOOKUP(FoxFire!B1320,balance!$U:$Z,2,FALSE),IF(C1320=2,VLOOKUP(B1320,balance!$U:$Z,3,FALSE),IF(C1320=3,VLOOKUP(B1320,balance!$U:$Z,4,FALSE),IF(C1320=4,VLOOKUP(B1320,balance!$U:$Z,5,FALSE),IF(C1320=5,VLOOKUP(B1320-1,balance!$U:$Z,6,FALSE),0)))))/100</f>
        <v>3.63E-3</v>
      </c>
      <c r="H1320">
        <v>2</v>
      </c>
      <c r="I1320" s="1">
        <f>IF(C1320=1,VLOOKUP(FoxFire!B1320,balance!$AF:$AJ,2,FALSE),IF(C1320=2,VLOOKUP(B1320,balance!$AF:$AJ,3,FALSE),IF(C1320=3,VLOOKUP(B1320,balance!$AF:$AJ,4,FALSE),IF(C1320=4,VLOOKUP(B1320,balance!$AF:$AJ,5,FALSE),IF(C1320=5,VLOOKUP(B1320,balance!$AF:$AK,6,FALSE),0)))))*1000000000000</f>
        <v>3018750000000</v>
      </c>
      <c r="J1320">
        <f>VLOOKUP(B1320,balance!AU:BD,10,FALSE)</f>
        <v>19716390</v>
      </c>
    </row>
    <row r="1321" spans="1:10" x14ac:dyDescent="0.3">
      <c r="A1321">
        <v>1319</v>
      </c>
      <c r="B1321">
        <f t="shared" si="41"/>
        <v>265</v>
      </c>
      <c r="C1321">
        <f t="shared" si="40"/>
        <v>5</v>
      </c>
      <c r="D1321">
        <v>9026</v>
      </c>
      <c r="E1321" s="1">
        <f>IF(C1321=1,VLOOKUP(B1321,balance!$AU:$AZ,2,FALSE),IF(C1321=2,VLOOKUP(B1321,balance!$AU:$AZ,3,FALSE),IF(C1321=3,VLOOKUP(B1321,balance!$AU:$AZ,4,FALSE),IF(C1321=4,VLOOKUP(B1321,balance!$AU:$AZ,5,FALSE),IF(C1321=5,VLOOKUP(B1321-1,balance!$AU:$AZ,6,FALSE),0)))))</f>
        <v>130000</v>
      </c>
      <c r="F1321">
        <v>53</v>
      </c>
      <c r="G1321">
        <f>IF(C1321=1,VLOOKUP(FoxFire!B1321,balance!$U:$Z,2,FALSE),IF(C1321=2,VLOOKUP(B1321,balance!$U:$Z,3,FALSE),IF(C1321=3,VLOOKUP(B1321,balance!$U:$Z,4,FALSE),IF(C1321=4,VLOOKUP(B1321,balance!$U:$Z,5,FALSE),IF(C1321=5,VLOOKUP(B1321-1,balance!$U:$Z,6,FALSE),0)))))/100</f>
        <v>1337.6399000000001</v>
      </c>
      <c r="H1321">
        <v>2</v>
      </c>
      <c r="I1321" s="1">
        <f>IF(C1321=1,VLOOKUP(FoxFire!B1321,balance!$AF:$AJ,2,FALSE),IF(C1321=2,VLOOKUP(B1321,balance!$AF:$AJ,3,FALSE),IF(C1321=3,VLOOKUP(B1321,balance!$AF:$AJ,4,FALSE),IF(C1321=4,VLOOKUP(B1321,balance!$AF:$AJ,5,FALSE),IF(C1321=5,VLOOKUP(B1321,balance!$AF:$AK,6,FALSE),0)))))*1000000000000</f>
        <v>12080000000000</v>
      </c>
      <c r="J1321">
        <f>VLOOKUP(B1321,balance!AU:BD,10,FALSE)</f>
        <v>19956330</v>
      </c>
    </row>
    <row r="1322" spans="1:10" x14ac:dyDescent="0.3">
      <c r="A1322">
        <v>1320</v>
      </c>
      <c r="B1322">
        <f t="shared" si="41"/>
        <v>265</v>
      </c>
      <c r="C1322">
        <f t="shared" si="40"/>
        <v>1</v>
      </c>
      <c r="D1322">
        <v>9026</v>
      </c>
      <c r="E1322" s="1">
        <f>IF(C1322=1,VLOOKUP(B1322,balance!$AU:$AZ,2,FALSE),IF(C1322=2,VLOOKUP(B1322,balance!$AU:$AZ,3,FALSE),IF(C1322=3,VLOOKUP(B1322,balance!$AU:$AZ,4,FALSE),IF(C1322=4,VLOOKUP(B1322,balance!$AU:$AZ,5,FALSE),IF(C1322=5,VLOOKUP(B1322-1,balance!$AU:$AZ,6,FALSE),0)))))</f>
        <v>6500</v>
      </c>
      <c r="F1322">
        <v>53</v>
      </c>
      <c r="G1322">
        <f>IF(C1322=1,VLOOKUP(FoxFire!B1322,balance!$U:$Z,2,FALSE),IF(C1322=2,VLOOKUP(B1322,balance!$U:$Z,3,FALSE),IF(C1322=3,VLOOKUP(B1322,balance!$U:$Z,4,FALSE),IF(C1322=4,VLOOKUP(B1322,balance!$U:$Z,5,FALSE),IF(C1322=5,VLOOKUP(B1322-1,balance!$U:$Z,6,FALSE),0)))))/100</f>
        <v>3.64E-3</v>
      </c>
      <c r="H1322">
        <v>2</v>
      </c>
      <c r="I1322" s="1">
        <f>IF(C1322=1,VLOOKUP(FoxFire!B1322,balance!$AF:$AJ,2,FALSE),IF(C1322=2,VLOOKUP(B1322,balance!$AF:$AJ,3,FALSE),IF(C1322=3,VLOOKUP(B1322,balance!$AF:$AJ,4,FALSE),IF(C1322=4,VLOOKUP(B1322,balance!$AF:$AJ,5,FALSE),IF(C1322=5,VLOOKUP(B1322,balance!$AF:$AK,6,FALSE),0)))))*1000000000000</f>
        <v>3020000000000</v>
      </c>
      <c r="J1322">
        <f>VLOOKUP(B1322,balance!AU:BD,10,FALSE)</f>
        <v>19956330</v>
      </c>
    </row>
    <row r="1323" spans="1:10" x14ac:dyDescent="0.3">
      <c r="A1323">
        <v>1321</v>
      </c>
      <c r="B1323">
        <f t="shared" si="41"/>
        <v>265</v>
      </c>
      <c r="C1323">
        <f t="shared" si="40"/>
        <v>2</v>
      </c>
      <c r="D1323">
        <v>9026</v>
      </c>
      <c r="E1323" s="1">
        <f>IF(C1323=1,VLOOKUP(B1323,balance!$AU:$AZ,2,FALSE),IF(C1323=2,VLOOKUP(B1323,balance!$AU:$AZ,3,FALSE),IF(C1323=3,VLOOKUP(B1323,balance!$AU:$AZ,4,FALSE),IF(C1323=4,VLOOKUP(B1323,balance!$AU:$AZ,5,FALSE),IF(C1323=5,VLOOKUP(B1323-1,balance!$AU:$AZ,6,FALSE),0)))))</f>
        <v>6500</v>
      </c>
      <c r="F1323">
        <v>53</v>
      </c>
      <c r="G1323">
        <f>IF(C1323=1,VLOOKUP(FoxFire!B1323,balance!$U:$Z,2,FALSE),IF(C1323=2,VLOOKUP(B1323,balance!$U:$Z,3,FALSE),IF(C1323=3,VLOOKUP(B1323,balance!$U:$Z,4,FALSE),IF(C1323=4,VLOOKUP(B1323,balance!$U:$Z,5,FALSE),IF(C1323=5,VLOOKUP(B1323-1,balance!$U:$Z,6,FALSE),0)))))/100</f>
        <v>3.64E-3</v>
      </c>
      <c r="H1323">
        <v>2</v>
      </c>
      <c r="I1323" s="1">
        <f>IF(C1323=1,VLOOKUP(FoxFire!B1323,balance!$AF:$AJ,2,FALSE),IF(C1323=2,VLOOKUP(B1323,balance!$AF:$AJ,3,FALSE),IF(C1323=3,VLOOKUP(B1323,balance!$AF:$AJ,4,FALSE),IF(C1323=4,VLOOKUP(B1323,balance!$AF:$AJ,5,FALSE),IF(C1323=5,VLOOKUP(B1323,balance!$AF:$AK,6,FALSE),0)))))*1000000000000</f>
        <v>3020000000000</v>
      </c>
      <c r="J1323">
        <f>VLOOKUP(B1323,balance!AU:BD,10,FALSE)</f>
        <v>19956330</v>
      </c>
    </row>
    <row r="1324" spans="1:10" x14ac:dyDescent="0.3">
      <c r="A1324">
        <v>1322</v>
      </c>
      <c r="B1324">
        <f t="shared" si="41"/>
        <v>265</v>
      </c>
      <c r="C1324">
        <f t="shared" si="40"/>
        <v>3</v>
      </c>
      <c r="D1324">
        <v>9026</v>
      </c>
      <c r="E1324" s="1">
        <f>IF(C1324=1,VLOOKUP(B1324,balance!$AU:$AZ,2,FALSE),IF(C1324=2,VLOOKUP(B1324,balance!$AU:$AZ,3,FALSE),IF(C1324=3,VLOOKUP(B1324,balance!$AU:$AZ,4,FALSE),IF(C1324=4,VLOOKUP(B1324,balance!$AU:$AZ,5,FALSE),IF(C1324=5,VLOOKUP(B1324-1,balance!$AU:$AZ,6,FALSE),0)))))</f>
        <v>6500</v>
      </c>
      <c r="F1324">
        <v>53</v>
      </c>
      <c r="G1324">
        <f>IF(C1324=1,VLOOKUP(FoxFire!B1324,balance!$U:$Z,2,FALSE),IF(C1324=2,VLOOKUP(B1324,balance!$U:$Z,3,FALSE),IF(C1324=3,VLOOKUP(B1324,balance!$U:$Z,4,FALSE),IF(C1324=4,VLOOKUP(B1324,balance!$U:$Z,5,FALSE),IF(C1324=5,VLOOKUP(B1324-1,balance!$U:$Z,6,FALSE),0)))))/100</f>
        <v>3.64E-3</v>
      </c>
      <c r="H1324">
        <v>2</v>
      </c>
      <c r="I1324" s="1">
        <f>IF(C1324=1,VLOOKUP(FoxFire!B1324,balance!$AF:$AJ,2,FALSE),IF(C1324=2,VLOOKUP(B1324,balance!$AF:$AJ,3,FALSE),IF(C1324=3,VLOOKUP(B1324,balance!$AF:$AJ,4,FALSE),IF(C1324=4,VLOOKUP(B1324,balance!$AF:$AJ,5,FALSE),IF(C1324=5,VLOOKUP(B1324,balance!$AF:$AK,6,FALSE),0)))))*1000000000000</f>
        <v>3020000000000</v>
      </c>
      <c r="J1324">
        <f>VLOOKUP(B1324,balance!AU:BD,10,FALSE)</f>
        <v>19956330</v>
      </c>
    </row>
    <row r="1325" spans="1:10" x14ac:dyDescent="0.3">
      <c r="A1325">
        <v>1323</v>
      </c>
      <c r="B1325">
        <f t="shared" si="41"/>
        <v>265</v>
      </c>
      <c r="C1325">
        <f t="shared" si="40"/>
        <v>4</v>
      </c>
      <c r="D1325">
        <v>9026</v>
      </c>
      <c r="E1325" s="1">
        <f>IF(C1325=1,VLOOKUP(B1325,balance!$AU:$AZ,2,FALSE),IF(C1325=2,VLOOKUP(B1325,balance!$AU:$AZ,3,FALSE),IF(C1325=3,VLOOKUP(B1325,balance!$AU:$AZ,4,FALSE),IF(C1325=4,VLOOKUP(B1325,balance!$AU:$AZ,5,FALSE),IF(C1325=5,VLOOKUP(B1325-1,balance!$AU:$AZ,6,FALSE),0)))))</f>
        <v>6500</v>
      </c>
      <c r="F1325">
        <v>53</v>
      </c>
      <c r="G1325">
        <f>IF(C1325=1,VLOOKUP(FoxFire!B1325,balance!$U:$Z,2,FALSE),IF(C1325=2,VLOOKUP(B1325,balance!$U:$Z,3,FALSE),IF(C1325=3,VLOOKUP(B1325,balance!$U:$Z,4,FALSE),IF(C1325=4,VLOOKUP(B1325,balance!$U:$Z,5,FALSE),IF(C1325=5,VLOOKUP(B1325-1,balance!$U:$Z,6,FALSE),0)))))/100</f>
        <v>3.64E-3</v>
      </c>
      <c r="H1325">
        <v>2</v>
      </c>
      <c r="I1325" s="1">
        <f>IF(C1325=1,VLOOKUP(FoxFire!B1325,balance!$AF:$AJ,2,FALSE),IF(C1325=2,VLOOKUP(B1325,balance!$AF:$AJ,3,FALSE),IF(C1325=3,VLOOKUP(B1325,balance!$AF:$AJ,4,FALSE),IF(C1325=4,VLOOKUP(B1325,balance!$AF:$AJ,5,FALSE),IF(C1325=5,VLOOKUP(B1325,balance!$AF:$AK,6,FALSE),0)))))*1000000000000</f>
        <v>3020000000000</v>
      </c>
      <c r="J1325">
        <f>VLOOKUP(B1325,balance!AU:BD,10,FALSE)</f>
        <v>19956330</v>
      </c>
    </row>
    <row r="1326" spans="1:10" x14ac:dyDescent="0.3">
      <c r="A1326">
        <v>1324</v>
      </c>
      <c r="B1326">
        <f t="shared" si="41"/>
        <v>266</v>
      </c>
      <c r="C1326">
        <f t="shared" si="40"/>
        <v>5</v>
      </c>
      <c r="D1326">
        <v>9026</v>
      </c>
      <c r="E1326" s="1">
        <f>IF(C1326=1,VLOOKUP(B1326,balance!$AU:$AZ,2,FALSE),IF(C1326=2,VLOOKUP(B1326,balance!$AU:$AZ,3,FALSE),IF(C1326=3,VLOOKUP(B1326,balance!$AU:$AZ,4,FALSE),IF(C1326=4,VLOOKUP(B1326,balance!$AU:$AZ,5,FALSE),IF(C1326=5,VLOOKUP(B1326-1,balance!$AU:$AZ,6,FALSE),0)))))</f>
        <v>130000</v>
      </c>
      <c r="F1326">
        <v>53</v>
      </c>
      <c r="G1326">
        <f>IF(C1326=1,VLOOKUP(FoxFire!B1326,balance!$U:$Z,2,FALSE),IF(C1326=2,VLOOKUP(B1326,balance!$U:$Z,3,FALSE),IF(C1326=3,VLOOKUP(B1326,balance!$U:$Z,4,FALSE),IF(C1326=4,VLOOKUP(B1326,balance!$U:$Z,5,FALSE),IF(C1326=5,VLOOKUP(B1326-1,balance!$U:$Z,6,FALSE),0)))))/100</f>
        <v>1342.6661000000001</v>
      </c>
      <c r="H1326">
        <v>2</v>
      </c>
      <c r="I1326" s="1">
        <f>IF(C1326=1,VLOOKUP(FoxFire!B1326,balance!$AF:$AJ,2,FALSE),IF(C1326=2,VLOOKUP(B1326,balance!$AF:$AJ,3,FALSE),IF(C1326=3,VLOOKUP(B1326,balance!$AF:$AJ,4,FALSE),IF(C1326=4,VLOOKUP(B1326,balance!$AF:$AJ,5,FALSE),IF(C1326=5,VLOOKUP(B1326,balance!$AF:$AK,6,FALSE),0)))))*1000000000000</f>
        <v>12085000000000</v>
      </c>
      <c r="J1326">
        <f>VLOOKUP(B1326,balance!AU:BD,10,FALSE)</f>
        <v>20199090</v>
      </c>
    </row>
    <row r="1327" spans="1:10" x14ac:dyDescent="0.3">
      <c r="A1327">
        <v>1325</v>
      </c>
      <c r="B1327">
        <f t="shared" si="41"/>
        <v>266</v>
      </c>
      <c r="C1327">
        <f t="shared" si="40"/>
        <v>1</v>
      </c>
      <c r="D1327">
        <v>9026</v>
      </c>
      <c r="E1327" s="1">
        <f>IF(C1327=1,VLOOKUP(B1327,balance!$AU:$AZ,2,FALSE),IF(C1327=2,VLOOKUP(B1327,balance!$AU:$AZ,3,FALSE),IF(C1327=3,VLOOKUP(B1327,balance!$AU:$AZ,4,FALSE),IF(C1327=4,VLOOKUP(B1327,balance!$AU:$AZ,5,FALSE),IF(C1327=5,VLOOKUP(B1327-1,balance!$AU:$AZ,6,FALSE),0)))))</f>
        <v>6500</v>
      </c>
      <c r="F1327">
        <v>53</v>
      </c>
      <c r="G1327">
        <f>IF(C1327=1,VLOOKUP(FoxFire!B1327,balance!$U:$Z,2,FALSE),IF(C1327=2,VLOOKUP(B1327,balance!$U:$Z,3,FALSE),IF(C1327=3,VLOOKUP(B1327,balance!$U:$Z,4,FALSE),IF(C1327=4,VLOOKUP(B1327,balance!$U:$Z,5,FALSE),IF(C1327=5,VLOOKUP(B1327-1,balance!$U:$Z,6,FALSE),0)))))/100</f>
        <v>3.65E-3</v>
      </c>
      <c r="H1327">
        <v>2</v>
      </c>
      <c r="I1327" s="1">
        <f>IF(C1327=1,VLOOKUP(FoxFire!B1327,balance!$AF:$AJ,2,FALSE),IF(C1327=2,VLOOKUP(B1327,balance!$AF:$AJ,3,FALSE),IF(C1327=3,VLOOKUP(B1327,balance!$AF:$AJ,4,FALSE),IF(C1327=4,VLOOKUP(B1327,balance!$AF:$AJ,5,FALSE),IF(C1327=5,VLOOKUP(B1327,balance!$AF:$AK,6,FALSE),0)))))*1000000000000</f>
        <v>3021250000000</v>
      </c>
      <c r="J1327">
        <f>VLOOKUP(B1327,balance!AU:BD,10,FALSE)</f>
        <v>20199090</v>
      </c>
    </row>
    <row r="1328" spans="1:10" x14ac:dyDescent="0.3">
      <c r="A1328">
        <v>1326</v>
      </c>
      <c r="B1328">
        <f t="shared" si="41"/>
        <v>266</v>
      </c>
      <c r="C1328">
        <f t="shared" si="40"/>
        <v>2</v>
      </c>
      <c r="D1328">
        <v>9026</v>
      </c>
      <c r="E1328" s="1">
        <f>IF(C1328=1,VLOOKUP(B1328,balance!$AU:$AZ,2,FALSE),IF(C1328=2,VLOOKUP(B1328,balance!$AU:$AZ,3,FALSE),IF(C1328=3,VLOOKUP(B1328,balance!$AU:$AZ,4,FALSE),IF(C1328=4,VLOOKUP(B1328,balance!$AU:$AZ,5,FALSE),IF(C1328=5,VLOOKUP(B1328-1,balance!$AU:$AZ,6,FALSE),0)))))</f>
        <v>6500</v>
      </c>
      <c r="F1328">
        <v>53</v>
      </c>
      <c r="G1328">
        <f>IF(C1328=1,VLOOKUP(FoxFire!B1328,balance!$U:$Z,2,FALSE),IF(C1328=2,VLOOKUP(B1328,balance!$U:$Z,3,FALSE),IF(C1328=3,VLOOKUP(B1328,balance!$U:$Z,4,FALSE),IF(C1328=4,VLOOKUP(B1328,balance!$U:$Z,5,FALSE),IF(C1328=5,VLOOKUP(B1328-1,balance!$U:$Z,6,FALSE),0)))))/100</f>
        <v>3.65E-3</v>
      </c>
      <c r="H1328">
        <v>2</v>
      </c>
      <c r="I1328" s="1">
        <f>IF(C1328=1,VLOOKUP(FoxFire!B1328,balance!$AF:$AJ,2,FALSE),IF(C1328=2,VLOOKUP(B1328,balance!$AF:$AJ,3,FALSE),IF(C1328=3,VLOOKUP(B1328,balance!$AF:$AJ,4,FALSE),IF(C1328=4,VLOOKUP(B1328,balance!$AF:$AJ,5,FALSE),IF(C1328=5,VLOOKUP(B1328,balance!$AF:$AK,6,FALSE),0)))))*1000000000000</f>
        <v>3021250000000</v>
      </c>
      <c r="J1328">
        <f>VLOOKUP(B1328,balance!AU:BD,10,FALSE)</f>
        <v>20199090</v>
      </c>
    </row>
    <row r="1329" spans="1:10" x14ac:dyDescent="0.3">
      <c r="A1329">
        <v>1327</v>
      </c>
      <c r="B1329">
        <f t="shared" si="41"/>
        <v>266</v>
      </c>
      <c r="C1329">
        <f t="shared" si="40"/>
        <v>3</v>
      </c>
      <c r="D1329">
        <v>9026</v>
      </c>
      <c r="E1329" s="1">
        <f>IF(C1329=1,VLOOKUP(B1329,balance!$AU:$AZ,2,FALSE),IF(C1329=2,VLOOKUP(B1329,balance!$AU:$AZ,3,FALSE),IF(C1329=3,VLOOKUP(B1329,balance!$AU:$AZ,4,FALSE),IF(C1329=4,VLOOKUP(B1329,balance!$AU:$AZ,5,FALSE),IF(C1329=5,VLOOKUP(B1329-1,balance!$AU:$AZ,6,FALSE),0)))))</f>
        <v>6500</v>
      </c>
      <c r="F1329">
        <v>53</v>
      </c>
      <c r="G1329">
        <f>IF(C1329=1,VLOOKUP(FoxFire!B1329,balance!$U:$Z,2,FALSE),IF(C1329=2,VLOOKUP(B1329,balance!$U:$Z,3,FALSE),IF(C1329=3,VLOOKUP(B1329,balance!$U:$Z,4,FALSE),IF(C1329=4,VLOOKUP(B1329,balance!$U:$Z,5,FALSE),IF(C1329=5,VLOOKUP(B1329-1,balance!$U:$Z,6,FALSE),0)))))/100</f>
        <v>3.65E-3</v>
      </c>
      <c r="H1329">
        <v>2</v>
      </c>
      <c r="I1329" s="1">
        <f>IF(C1329=1,VLOOKUP(FoxFire!B1329,balance!$AF:$AJ,2,FALSE),IF(C1329=2,VLOOKUP(B1329,balance!$AF:$AJ,3,FALSE),IF(C1329=3,VLOOKUP(B1329,balance!$AF:$AJ,4,FALSE),IF(C1329=4,VLOOKUP(B1329,balance!$AF:$AJ,5,FALSE),IF(C1329=5,VLOOKUP(B1329,balance!$AF:$AK,6,FALSE),0)))))*1000000000000</f>
        <v>3021250000000</v>
      </c>
      <c r="J1329">
        <f>VLOOKUP(B1329,balance!AU:BD,10,FALSE)</f>
        <v>20199090</v>
      </c>
    </row>
    <row r="1330" spans="1:10" x14ac:dyDescent="0.3">
      <c r="A1330">
        <v>1328</v>
      </c>
      <c r="B1330">
        <f t="shared" si="41"/>
        <v>266</v>
      </c>
      <c r="C1330">
        <f t="shared" si="40"/>
        <v>4</v>
      </c>
      <c r="D1330">
        <v>9026</v>
      </c>
      <c r="E1330" s="1">
        <f>IF(C1330=1,VLOOKUP(B1330,balance!$AU:$AZ,2,FALSE),IF(C1330=2,VLOOKUP(B1330,balance!$AU:$AZ,3,FALSE),IF(C1330=3,VLOOKUP(B1330,balance!$AU:$AZ,4,FALSE),IF(C1330=4,VLOOKUP(B1330,balance!$AU:$AZ,5,FALSE),IF(C1330=5,VLOOKUP(B1330-1,balance!$AU:$AZ,6,FALSE),0)))))</f>
        <v>6500</v>
      </c>
      <c r="F1330">
        <v>53</v>
      </c>
      <c r="G1330">
        <f>IF(C1330=1,VLOOKUP(FoxFire!B1330,balance!$U:$Z,2,FALSE),IF(C1330=2,VLOOKUP(B1330,balance!$U:$Z,3,FALSE),IF(C1330=3,VLOOKUP(B1330,balance!$U:$Z,4,FALSE),IF(C1330=4,VLOOKUP(B1330,balance!$U:$Z,5,FALSE),IF(C1330=5,VLOOKUP(B1330-1,balance!$U:$Z,6,FALSE),0)))))/100</f>
        <v>3.65E-3</v>
      </c>
      <c r="H1330">
        <v>2</v>
      </c>
      <c r="I1330" s="1">
        <f>IF(C1330=1,VLOOKUP(FoxFire!B1330,balance!$AF:$AJ,2,FALSE),IF(C1330=2,VLOOKUP(B1330,balance!$AF:$AJ,3,FALSE),IF(C1330=3,VLOOKUP(B1330,balance!$AF:$AJ,4,FALSE),IF(C1330=4,VLOOKUP(B1330,balance!$AF:$AJ,5,FALSE),IF(C1330=5,VLOOKUP(B1330,balance!$AF:$AK,6,FALSE),0)))))*1000000000000</f>
        <v>3021250000000</v>
      </c>
      <c r="J1330">
        <f>VLOOKUP(B1330,balance!AU:BD,10,FALSE)</f>
        <v>20199090</v>
      </c>
    </row>
    <row r="1331" spans="1:10" x14ac:dyDescent="0.3">
      <c r="A1331">
        <v>1329</v>
      </c>
      <c r="B1331">
        <f t="shared" si="41"/>
        <v>267</v>
      </c>
      <c r="C1331">
        <f t="shared" si="40"/>
        <v>5</v>
      </c>
      <c r="D1331">
        <v>9026</v>
      </c>
      <c r="E1331" s="1">
        <f>IF(C1331=1,VLOOKUP(B1331,balance!$AU:$AZ,2,FALSE),IF(C1331=2,VLOOKUP(B1331,balance!$AU:$AZ,3,FALSE),IF(C1331=3,VLOOKUP(B1331,balance!$AU:$AZ,4,FALSE),IF(C1331=4,VLOOKUP(B1331,balance!$AU:$AZ,5,FALSE),IF(C1331=5,VLOOKUP(B1331-1,balance!$AU:$AZ,6,FALSE),0)))))</f>
        <v>130000</v>
      </c>
      <c r="F1331">
        <v>53</v>
      </c>
      <c r="G1331">
        <f>IF(C1331=1,VLOOKUP(FoxFire!B1331,balance!$U:$Z,2,FALSE),IF(C1331=2,VLOOKUP(B1331,balance!$U:$Z,3,FALSE),IF(C1331=3,VLOOKUP(B1331,balance!$U:$Z,4,FALSE),IF(C1331=4,VLOOKUP(B1331,balance!$U:$Z,5,FALSE),IF(C1331=5,VLOOKUP(B1331-1,balance!$U:$Z,6,FALSE),0)))))/100</f>
        <v>1347.7011000000002</v>
      </c>
      <c r="H1331">
        <v>2</v>
      </c>
      <c r="I1331" s="1">
        <f>IF(C1331=1,VLOOKUP(FoxFire!B1331,balance!$AF:$AJ,2,FALSE),IF(C1331=2,VLOOKUP(B1331,balance!$AF:$AJ,3,FALSE),IF(C1331=3,VLOOKUP(B1331,balance!$AF:$AJ,4,FALSE),IF(C1331=4,VLOOKUP(B1331,balance!$AF:$AJ,5,FALSE),IF(C1331=5,VLOOKUP(B1331,balance!$AF:$AK,6,FALSE),0)))))*1000000000000</f>
        <v>12090000000000</v>
      </c>
      <c r="J1331">
        <f>VLOOKUP(B1331,balance!AU:BD,10,FALSE)</f>
        <v>20444680</v>
      </c>
    </row>
    <row r="1332" spans="1:10" x14ac:dyDescent="0.3">
      <c r="A1332">
        <v>1330</v>
      </c>
      <c r="B1332">
        <f t="shared" si="41"/>
        <v>267</v>
      </c>
      <c r="C1332">
        <f t="shared" si="40"/>
        <v>1</v>
      </c>
      <c r="D1332">
        <v>9026</v>
      </c>
      <c r="E1332" s="1">
        <f>IF(C1332=1,VLOOKUP(B1332,balance!$AU:$AZ,2,FALSE),IF(C1332=2,VLOOKUP(B1332,balance!$AU:$AZ,3,FALSE),IF(C1332=3,VLOOKUP(B1332,balance!$AU:$AZ,4,FALSE),IF(C1332=4,VLOOKUP(B1332,balance!$AU:$AZ,5,FALSE),IF(C1332=5,VLOOKUP(B1332-1,balance!$AU:$AZ,6,FALSE),0)))))</f>
        <v>6500</v>
      </c>
      <c r="F1332">
        <v>53</v>
      </c>
      <c r="G1332">
        <f>IF(C1332=1,VLOOKUP(FoxFire!B1332,balance!$U:$Z,2,FALSE),IF(C1332=2,VLOOKUP(B1332,balance!$U:$Z,3,FALSE),IF(C1332=3,VLOOKUP(B1332,balance!$U:$Z,4,FALSE),IF(C1332=4,VLOOKUP(B1332,balance!$U:$Z,5,FALSE),IF(C1332=5,VLOOKUP(B1332-1,balance!$U:$Z,6,FALSE),0)))))/100</f>
        <v>3.6600000000000001E-3</v>
      </c>
      <c r="H1332">
        <v>2</v>
      </c>
      <c r="I1332" s="1">
        <f>IF(C1332=1,VLOOKUP(FoxFire!B1332,balance!$AF:$AJ,2,FALSE),IF(C1332=2,VLOOKUP(B1332,balance!$AF:$AJ,3,FALSE),IF(C1332=3,VLOOKUP(B1332,balance!$AF:$AJ,4,FALSE),IF(C1332=4,VLOOKUP(B1332,balance!$AF:$AJ,5,FALSE),IF(C1332=5,VLOOKUP(B1332,balance!$AF:$AK,6,FALSE),0)))))*1000000000000</f>
        <v>3022500000000</v>
      </c>
      <c r="J1332">
        <f>VLOOKUP(B1332,balance!AU:BD,10,FALSE)</f>
        <v>20444680</v>
      </c>
    </row>
    <row r="1333" spans="1:10" x14ac:dyDescent="0.3">
      <c r="A1333">
        <v>1331</v>
      </c>
      <c r="B1333">
        <f t="shared" si="41"/>
        <v>267</v>
      </c>
      <c r="C1333">
        <f t="shared" si="40"/>
        <v>2</v>
      </c>
      <c r="D1333">
        <v>9026</v>
      </c>
      <c r="E1333" s="1">
        <f>IF(C1333=1,VLOOKUP(B1333,balance!$AU:$AZ,2,FALSE),IF(C1333=2,VLOOKUP(B1333,balance!$AU:$AZ,3,FALSE),IF(C1333=3,VLOOKUP(B1333,balance!$AU:$AZ,4,FALSE),IF(C1333=4,VLOOKUP(B1333,balance!$AU:$AZ,5,FALSE),IF(C1333=5,VLOOKUP(B1333-1,balance!$AU:$AZ,6,FALSE),0)))))</f>
        <v>6500</v>
      </c>
      <c r="F1333">
        <v>53</v>
      </c>
      <c r="G1333">
        <f>IF(C1333=1,VLOOKUP(FoxFire!B1333,balance!$U:$Z,2,FALSE),IF(C1333=2,VLOOKUP(B1333,balance!$U:$Z,3,FALSE),IF(C1333=3,VLOOKUP(B1333,balance!$U:$Z,4,FALSE),IF(C1333=4,VLOOKUP(B1333,balance!$U:$Z,5,FALSE),IF(C1333=5,VLOOKUP(B1333-1,balance!$U:$Z,6,FALSE),0)))))/100</f>
        <v>3.6600000000000001E-3</v>
      </c>
      <c r="H1333">
        <v>2</v>
      </c>
      <c r="I1333" s="1">
        <f>IF(C1333=1,VLOOKUP(FoxFire!B1333,balance!$AF:$AJ,2,FALSE),IF(C1333=2,VLOOKUP(B1333,balance!$AF:$AJ,3,FALSE),IF(C1333=3,VLOOKUP(B1333,balance!$AF:$AJ,4,FALSE),IF(C1333=4,VLOOKUP(B1333,balance!$AF:$AJ,5,FALSE),IF(C1333=5,VLOOKUP(B1333,balance!$AF:$AK,6,FALSE),0)))))*1000000000000</f>
        <v>3022500000000</v>
      </c>
      <c r="J1333">
        <f>VLOOKUP(B1333,balance!AU:BD,10,FALSE)</f>
        <v>20444680</v>
      </c>
    </row>
    <row r="1334" spans="1:10" x14ac:dyDescent="0.3">
      <c r="A1334">
        <v>1332</v>
      </c>
      <c r="B1334">
        <f t="shared" si="41"/>
        <v>267</v>
      </c>
      <c r="C1334">
        <f t="shared" si="40"/>
        <v>3</v>
      </c>
      <c r="D1334">
        <v>9026</v>
      </c>
      <c r="E1334" s="1">
        <f>IF(C1334=1,VLOOKUP(B1334,balance!$AU:$AZ,2,FALSE),IF(C1334=2,VLOOKUP(B1334,balance!$AU:$AZ,3,FALSE),IF(C1334=3,VLOOKUP(B1334,balance!$AU:$AZ,4,FALSE),IF(C1334=4,VLOOKUP(B1334,balance!$AU:$AZ,5,FALSE),IF(C1334=5,VLOOKUP(B1334-1,balance!$AU:$AZ,6,FALSE),0)))))</f>
        <v>6500</v>
      </c>
      <c r="F1334">
        <v>53</v>
      </c>
      <c r="G1334">
        <f>IF(C1334=1,VLOOKUP(FoxFire!B1334,balance!$U:$Z,2,FALSE),IF(C1334=2,VLOOKUP(B1334,balance!$U:$Z,3,FALSE),IF(C1334=3,VLOOKUP(B1334,balance!$U:$Z,4,FALSE),IF(C1334=4,VLOOKUP(B1334,balance!$U:$Z,5,FALSE),IF(C1334=5,VLOOKUP(B1334-1,balance!$U:$Z,6,FALSE),0)))))/100</f>
        <v>3.6600000000000001E-3</v>
      </c>
      <c r="H1334">
        <v>2</v>
      </c>
      <c r="I1334" s="1">
        <f>IF(C1334=1,VLOOKUP(FoxFire!B1334,balance!$AF:$AJ,2,FALSE),IF(C1334=2,VLOOKUP(B1334,balance!$AF:$AJ,3,FALSE),IF(C1334=3,VLOOKUP(B1334,balance!$AF:$AJ,4,FALSE),IF(C1334=4,VLOOKUP(B1334,balance!$AF:$AJ,5,FALSE),IF(C1334=5,VLOOKUP(B1334,balance!$AF:$AK,6,FALSE),0)))))*1000000000000</f>
        <v>3022500000000</v>
      </c>
      <c r="J1334">
        <f>VLOOKUP(B1334,balance!AU:BD,10,FALSE)</f>
        <v>20444680</v>
      </c>
    </row>
    <row r="1335" spans="1:10" x14ac:dyDescent="0.3">
      <c r="A1335">
        <v>1333</v>
      </c>
      <c r="B1335">
        <f t="shared" si="41"/>
        <v>267</v>
      </c>
      <c r="C1335">
        <f t="shared" si="40"/>
        <v>4</v>
      </c>
      <c r="D1335">
        <v>9026</v>
      </c>
      <c r="E1335" s="1">
        <f>IF(C1335=1,VLOOKUP(B1335,balance!$AU:$AZ,2,FALSE),IF(C1335=2,VLOOKUP(B1335,balance!$AU:$AZ,3,FALSE),IF(C1335=3,VLOOKUP(B1335,balance!$AU:$AZ,4,FALSE),IF(C1335=4,VLOOKUP(B1335,balance!$AU:$AZ,5,FALSE),IF(C1335=5,VLOOKUP(B1335-1,balance!$AU:$AZ,6,FALSE),0)))))</f>
        <v>6500</v>
      </c>
      <c r="F1335">
        <v>53</v>
      </c>
      <c r="G1335">
        <f>IF(C1335=1,VLOOKUP(FoxFire!B1335,balance!$U:$Z,2,FALSE),IF(C1335=2,VLOOKUP(B1335,balance!$U:$Z,3,FALSE),IF(C1335=3,VLOOKUP(B1335,balance!$U:$Z,4,FALSE),IF(C1335=4,VLOOKUP(B1335,balance!$U:$Z,5,FALSE),IF(C1335=5,VLOOKUP(B1335-1,balance!$U:$Z,6,FALSE),0)))))/100</f>
        <v>3.6600000000000001E-3</v>
      </c>
      <c r="H1335">
        <v>2</v>
      </c>
      <c r="I1335" s="1">
        <f>IF(C1335=1,VLOOKUP(FoxFire!B1335,balance!$AF:$AJ,2,FALSE),IF(C1335=2,VLOOKUP(B1335,balance!$AF:$AJ,3,FALSE),IF(C1335=3,VLOOKUP(B1335,balance!$AF:$AJ,4,FALSE),IF(C1335=4,VLOOKUP(B1335,balance!$AF:$AJ,5,FALSE),IF(C1335=5,VLOOKUP(B1335,balance!$AF:$AK,6,FALSE),0)))))*1000000000000</f>
        <v>3022500000000</v>
      </c>
      <c r="J1335">
        <f>VLOOKUP(B1335,balance!AU:BD,10,FALSE)</f>
        <v>20444680</v>
      </c>
    </row>
    <row r="1336" spans="1:10" x14ac:dyDescent="0.3">
      <c r="A1336">
        <v>1334</v>
      </c>
      <c r="B1336">
        <f t="shared" si="41"/>
        <v>268</v>
      </c>
      <c r="C1336">
        <f t="shared" si="40"/>
        <v>5</v>
      </c>
      <c r="D1336">
        <v>9026</v>
      </c>
      <c r="E1336" s="1">
        <f>IF(C1336=1,VLOOKUP(B1336,balance!$AU:$AZ,2,FALSE),IF(C1336=2,VLOOKUP(B1336,balance!$AU:$AZ,3,FALSE),IF(C1336=3,VLOOKUP(B1336,balance!$AU:$AZ,4,FALSE),IF(C1336=4,VLOOKUP(B1336,balance!$AU:$AZ,5,FALSE),IF(C1336=5,VLOOKUP(B1336-1,balance!$AU:$AZ,6,FALSE),0)))))</f>
        <v>130000</v>
      </c>
      <c r="F1336">
        <v>53</v>
      </c>
      <c r="G1336">
        <f>IF(C1336=1,VLOOKUP(FoxFire!B1336,balance!$U:$Z,2,FALSE),IF(C1336=2,VLOOKUP(B1336,balance!$U:$Z,3,FALSE),IF(C1336=3,VLOOKUP(B1336,balance!$U:$Z,4,FALSE),IF(C1336=4,VLOOKUP(B1336,balance!$U:$Z,5,FALSE),IF(C1336=5,VLOOKUP(B1336-1,balance!$U:$Z,6,FALSE),0)))))/100</f>
        <v>1352.7449000000001</v>
      </c>
      <c r="H1336">
        <v>2</v>
      </c>
      <c r="I1336" s="1">
        <f>IF(C1336=1,VLOOKUP(FoxFire!B1336,balance!$AF:$AJ,2,FALSE),IF(C1336=2,VLOOKUP(B1336,balance!$AF:$AJ,3,FALSE),IF(C1336=3,VLOOKUP(B1336,balance!$AF:$AJ,4,FALSE),IF(C1336=4,VLOOKUP(B1336,balance!$AF:$AJ,5,FALSE),IF(C1336=5,VLOOKUP(B1336,balance!$AF:$AK,6,FALSE),0)))))*1000000000000</f>
        <v>12095000000000</v>
      </c>
      <c r="J1336">
        <f>VLOOKUP(B1336,balance!AU:BD,10,FALSE)</f>
        <v>20693110</v>
      </c>
    </row>
    <row r="1337" spans="1:10" x14ac:dyDescent="0.3">
      <c r="A1337">
        <v>1335</v>
      </c>
      <c r="B1337">
        <f t="shared" si="41"/>
        <v>268</v>
      </c>
      <c r="C1337">
        <f t="shared" si="40"/>
        <v>1</v>
      </c>
      <c r="D1337">
        <v>9026</v>
      </c>
      <c r="E1337" s="1">
        <f>IF(C1337=1,VLOOKUP(B1337,balance!$AU:$AZ,2,FALSE),IF(C1337=2,VLOOKUP(B1337,balance!$AU:$AZ,3,FALSE),IF(C1337=3,VLOOKUP(B1337,balance!$AU:$AZ,4,FALSE),IF(C1337=4,VLOOKUP(B1337,balance!$AU:$AZ,5,FALSE),IF(C1337=5,VLOOKUP(B1337-1,balance!$AU:$AZ,6,FALSE),0)))))</f>
        <v>6500</v>
      </c>
      <c r="F1337">
        <v>53</v>
      </c>
      <c r="G1337">
        <f>IF(C1337=1,VLOOKUP(FoxFire!B1337,balance!$U:$Z,2,FALSE),IF(C1337=2,VLOOKUP(B1337,balance!$U:$Z,3,FALSE),IF(C1337=3,VLOOKUP(B1337,balance!$U:$Z,4,FALSE),IF(C1337=4,VLOOKUP(B1337,balance!$U:$Z,5,FALSE),IF(C1337=5,VLOOKUP(B1337-1,balance!$U:$Z,6,FALSE),0)))))/100</f>
        <v>3.6700000000000001E-3</v>
      </c>
      <c r="H1337">
        <v>2</v>
      </c>
      <c r="I1337" s="1">
        <f>IF(C1337=1,VLOOKUP(FoxFire!B1337,balance!$AF:$AJ,2,FALSE),IF(C1337=2,VLOOKUP(B1337,balance!$AF:$AJ,3,FALSE),IF(C1337=3,VLOOKUP(B1337,balance!$AF:$AJ,4,FALSE),IF(C1337=4,VLOOKUP(B1337,balance!$AF:$AJ,5,FALSE),IF(C1337=5,VLOOKUP(B1337,balance!$AF:$AK,6,FALSE),0)))))*1000000000000</f>
        <v>3023750000000</v>
      </c>
      <c r="J1337">
        <f>VLOOKUP(B1337,balance!AU:BD,10,FALSE)</f>
        <v>20693110</v>
      </c>
    </row>
    <row r="1338" spans="1:10" x14ac:dyDescent="0.3">
      <c r="A1338">
        <v>1336</v>
      </c>
      <c r="B1338">
        <f t="shared" si="41"/>
        <v>268</v>
      </c>
      <c r="C1338">
        <f t="shared" si="40"/>
        <v>2</v>
      </c>
      <c r="D1338">
        <v>9026</v>
      </c>
      <c r="E1338" s="1">
        <f>IF(C1338=1,VLOOKUP(B1338,balance!$AU:$AZ,2,FALSE),IF(C1338=2,VLOOKUP(B1338,balance!$AU:$AZ,3,FALSE),IF(C1338=3,VLOOKUP(B1338,balance!$AU:$AZ,4,FALSE),IF(C1338=4,VLOOKUP(B1338,balance!$AU:$AZ,5,FALSE),IF(C1338=5,VLOOKUP(B1338-1,balance!$AU:$AZ,6,FALSE),0)))))</f>
        <v>6500</v>
      </c>
      <c r="F1338">
        <v>53</v>
      </c>
      <c r="G1338">
        <f>IF(C1338=1,VLOOKUP(FoxFire!B1338,balance!$U:$Z,2,FALSE),IF(C1338=2,VLOOKUP(B1338,balance!$U:$Z,3,FALSE),IF(C1338=3,VLOOKUP(B1338,balance!$U:$Z,4,FALSE),IF(C1338=4,VLOOKUP(B1338,balance!$U:$Z,5,FALSE),IF(C1338=5,VLOOKUP(B1338-1,balance!$U:$Z,6,FALSE),0)))))/100</f>
        <v>3.6700000000000001E-3</v>
      </c>
      <c r="H1338">
        <v>2</v>
      </c>
      <c r="I1338" s="1">
        <f>IF(C1338=1,VLOOKUP(FoxFire!B1338,balance!$AF:$AJ,2,FALSE),IF(C1338=2,VLOOKUP(B1338,balance!$AF:$AJ,3,FALSE),IF(C1338=3,VLOOKUP(B1338,balance!$AF:$AJ,4,FALSE),IF(C1338=4,VLOOKUP(B1338,balance!$AF:$AJ,5,FALSE),IF(C1338=5,VLOOKUP(B1338,balance!$AF:$AK,6,FALSE),0)))))*1000000000000</f>
        <v>3023750000000</v>
      </c>
      <c r="J1338">
        <f>VLOOKUP(B1338,balance!AU:BD,10,FALSE)</f>
        <v>20693110</v>
      </c>
    </row>
    <row r="1339" spans="1:10" x14ac:dyDescent="0.3">
      <c r="A1339">
        <v>1337</v>
      </c>
      <c r="B1339">
        <f t="shared" si="41"/>
        <v>268</v>
      </c>
      <c r="C1339">
        <f t="shared" si="40"/>
        <v>3</v>
      </c>
      <c r="D1339">
        <v>9026</v>
      </c>
      <c r="E1339" s="1">
        <f>IF(C1339=1,VLOOKUP(B1339,balance!$AU:$AZ,2,FALSE),IF(C1339=2,VLOOKUP(B1339,balance!$AU:$AZ,3,FALSE),IF(C1339=3,VLOOKUP(B1339,balance!$AU:$AZ,4,FALSE),IF(C1339=4,VLOOKUP(B1339,balance!$AU:$AZ,5,FALSE),IF(C1339=5,VLOOKUP(B1339-1,balance!$AU:$AZ,6,FALSE),0)))))</f>
        <v>6500</v>
      </c>
      <c r="F1339">
        <v>53</v>
      </c>
      <c r="G1339">
        <f>IF(C1339=1,VLOOKUP(FoxFire!B1339,balance!$U:$Z,2,FALSE),IF(C1339=2,VLOOKUP(B1339,balance!$U:$Z,3,FALSE),IF(C1339=3,VLOOKUP(B1339,balance!$U:$Z,4,FALSE),IF(C1339=4,VLOOKUP(B1339,balance!$U:$Z,5,FALSE),IF(C1339=5,VLOOKUP(B1339-1,balance!$U:$Z,6,FALSE),0)))))/100</f>
        <v>3.6700000000000001E-3</v>
      </c>
      <c r="H1339">
        <v>2</v>
      </c>
      <c r="I1339" s="1">
        <f>IF(C1339=1,VLOOKUP(FoxFire!B1339,balance!$AF:$AJ,2,FALSE),IF(C1339=2,VLOOKUP(B1339,balance!$AF:$AJ,3,FALSE),IF(C1339=3,VLOOKUP(B1339,balance!$AF:$AJ,4,FALSE),IF(C1339=4,VLOOKUP(B1339,balance!$AF:$AJ,5,FALSE),IF(C1339=5,VLOOKUP(B1339,balance!$AF:$AK,6,FALSE),0)))))*1000000000000</f>
        <v>3023750000000</v>
      </c>
      <c r="J1339">
        <f>VLOOKUP(B1339,balance!AU:BD,10,FALSE)</f>
        <v>20693110</v>
      </c>
    </row>
    <row r="1340" spans="1:10" x14ac:dyDescent="0.3">
      <c r="A1340">
        <v>1338</v>
      </c>
      <c r="B1340">
        <f t="shared" si="41"/>
        <v>268</v>
      </c>
      <c r="C1340">
        <f t="shared" si="40"/>
        <v>4</v>
      </c>
      <c r="D1340">
        <v>9026</v>
      </c>
      <c r="E1340" s="1">
        <f>IF(C1340=1,VLOOKUP(B1340,balance!$AU:$AZ,2,FALSE),IF(C1340=2,VLOOKUP(B1340,balance!$AU:$AZ,3,FALSE),IF(C1340=3,VLOOKUP(B1340,balance!$AU:$AZ,4,FALSE),IF(C1340=4,VLOOKUP(B1340,balance!$AU:$AZ,5,FALSE),IF(C1340=5,VLOOKUP(B1340-1,balance!$AU:$AZ,6,FALSE),0)))))</f>
        <v>6500</v>
      </c>
      <c r="F1340">
        <v>53</v>
      </c>
      <c r="G1340">
        <f>IF(C1340=1,VLOOKUP(FoxFire!B1340,balance!$U:$Z,2,FALSE),IF(C1340=2,VLOOKUP(B1340,balance!$U:$Z,3,FALSE),IF(C1340=3,VLOOKUP(B1340,balance!$U:$Z,4,FALSE),IF(C1340=4,VLOOKUP(B1340,balance!$U:$Z,5,FALSE),IF(C1340=5,VLOOKUP(B1340-1,balance!$U:$Z,6,FALSE),0)))))/100</f>
        <v>3.6700000000000001E-3</v>
      </c>
      <c r="H1340">
        <v>2</v>
      </c>
      <c r="I1340" s="1">
        <f>IF(C1340=1,VLOOKUP(FoxFire!B1340,balance!$AF:$AJ,2,FALSE),IF(C1340=2,VLOOKUP(B1340,balance!$AF:$AJ,3,FALSE),IF(C1340=3,VLOOKUP(B1340,balance!$AF:$AJ,4,FALSE),IF(C1340=4,VLOOKUP(B1340,balance!$AF:$AJ,5,FALSE),IF(C1340=5,VLOOKUP(B1340,balance!$AF:$AK,6,FALSE),0)))))*1000000000000</f>
        <v>3023750000000</v>
      </c>
      <c r="J1340">
        <f>VLOOKUP(B1340,balance!AU:BD,10,FALSE)</f>
        <v>20693110</v>
      </c>
    </row>
    <row r="1341" spans="1:10" x14ac:dyDescent="0.3">
      <c r="A1341">
        <v>1339</v>
      </c>
      <c r="B1341">
        <f t="shared" si="41"/>
        <v>269</v>
      </c>
      <c r="C1341">
        <f t="shared" si="40"/>
        <v>5</v>
      </c>
      <c r="D1341">
        <v>9026</v>
      </c>
      <c r="E1341" s="1">
        <f>IF(C1341=1,VLOOKUP(B1341,balance!$AU:$AZ,2,FALSE),IF(C1341=2,VLOOKUP(B1341,balance!$AU:$AZ,3,FALSE),IF(C1341=3,VLOOKUP(B1341,balance!$AU:$AZ,4,FALSE),IF(C1341=4,VLOOKUP(B1341,balance!$AU:$AZ,5,FALSE),IF(C1341=5,VLOOKUP(B1341-1,balance!$AU:$AZ,6,FALSE),0)))))</f>
        <v>130000</v>
      </c>
      <c r="F1341">
        <v>53</v>
      </c>
      <c r="G1341">
        <f>IF(C1341=1,VLOOKUP(FoxFire!B1341,balance!$U:$Z,2,FALSE),IF(C1341=2,VLOOKUP(B1341,balance!$U:$Z,3,FALSE),IF(C1341=3,VLOOKUP(B1341,balance!$U:$Z,4,FALSE),IF(C1341=4,VLOOKUP(B1341,balance!$U:$Z,5,FALSE),IF(C1341=5,VLOOKUP(B1341-1,balance!$U:$Z,6,FALSE),0)))))/100</f>
        <v>1357.7973000000002</v>
      </c>
      <c r="H1341">
        <v>2</v>
      </c>
      <c r="I1341" s="1">
        <f>IF(C1341=1,VLOOKUP(FoxFire!B1341,balance!$AF:$AJ,2,FALSE),IF(C1341=2,VLOOKUP(B1341,balance!$AF:$AJ,3,FALSE),IF(C1341=3,VLOOKUP(B1341,balance!$AF:$AJ,4,FALSE),IF(C1341=4,VLOOKUP(B1341,balance!$AF:$AJ,5,FALSE),IF(C1341=5,VLOOKUP(B1341,balance!$AF:$AK,6,FALSE),0)))))*1000000000000</f>
        <v>12100000000000</v>
      </c>
      <c r="J1341">
        <f>VLOOKUP(B1341,balance!AU:BD,10,FALSE)</f>
        <v>20944390</v>
      </c>
    </row>
    <row r="1342" spans="1:10" x14ac:dyDescent="0.3">
      <c r="A1342">
        <v>1340</v>
      </c>
      <c r="B1342">
        <f t="shared" si="41"/>
        <v>269</v>
      </c>
      <c r="C1342">
        <f t="shared" si="40"/>
        <v>1</v>
      </c>
      <c r="D1342">
        <v>9026</v>
      </c>
      <c r="E1342" s="1">
        <f>IF(C1342=1,VLOOKUP(B1342,balance!$AU:$AZ,2,FALSE),IF(C1342=2,VLOOKUP(B1342,balance!$AU:$AZ,3,FALSE),IF(C1342=3,VLOOKUP(B1342,balance!$AU:$AZ,4,FALSE),IF(C1342=4,VLOOKUP(B1342,balance!$AU:$AZ,5,FALSE),IF(C1342=5,VLOOKUP(B1342-1,balance!$AU:$AZ,6,FALSE),0)))))</f>
        <v>6500</v>
      </c>
      <c r="F1342">
        <v>53</v>
      </c>
      <c r="G1342">
        <f>IF(C1342=1,VLOOKUP(FoxFire!B1342,balance!$U:$Z,2,FALSE),IF(C1342=2,VLOOKUP(B1342,balance!$U:$Z,3,FALSE),IF(C1342=3,VLOOKUP(B1342,balance!$U:$Z,4,FALSE),IF(C1342=4,VLOOKUP(B1342,balance!$U:$Z,5,FALSE),IF(C1342=5,VLOOKUP(B1342-1,balance!$U:$Z,6,FALSE),0)))))/100</f>
        <v>3.6800000000000001E-3</v>
      </c>
      <c r="H1342">
        <v>2</v>
      </c>
      <c r="I1342" s="1">
        <f>IF(C1342=1,VLOOKUP(FoxFire!B1342,balance!$AF:$AJ,2,FALSE),IF(C1342=2,VLOOKUP(B1342,balance!$AF:$AJ,3,FALSE),IF(C1342=3,VLOOKUP(B1342,balance!$AF:$AJ,4,FALSE),IF(C1342=4,VLOOKUP(B1342,balance!$AF:$AJ,5,FALSE),IF(C1342=5,VLOOKUP(B1342,balance!$AF:$AK,6,FALSE),0)))))*1000000000000</f>
        <v>3025000000000</v>
      </c>
      <c r="J1342">
        <f>VLOOKUP(B1342,balance!AU:BD,10,FALSE)</f>
        <v>20944390</v>
      </c>
    </row>
    <row r="1343" spans="1:10" x14ac:dyDescent="0.3">
      <c r="A1343">
        <v>1341</v>
      </c>
      <c r="B1343">
        <f t="shared" si="41"/>
        <v>269</v>
      </c>
      <c r="C1343">
        <f t="shared" si="40"/>
        <v>2</v>
      </c>
      <c r="D1343">
        <v>9026</v>
      </c>
      <c r="E1343" s="1">
        <f>IF(C1343=1,VLOOKUP(B1343,balance!$AU:$AZ,2,FALSE),IF(C1343=2,VLOOKUP(B1343,balance!$AU:$AZ,3,FALSE),IF(C1343=3,VLOOKUP(B1343,balance!$AU:$AZ,4,FALSE),IF(C1343=4,VLOOKUP(B1343,balance!$AU:$AZ,5,FALSE),IF(C1343=5,VLOOKUP(B1343-1,balance!$AU:$AZ,6,FALSE),0)))))</f>
        <v>6500</v>
      </c>
      <c r="F1343">
        <v>53</v>
      </c>
      <c r="G1343">
        <f>IF(C1343=1,VLOOKUP(FoxFire!B1343,balance!$U:$Z,2,FALSE),IF(C1343=2,VLOOKUP(B1343,balance!$U:$Z,3,FALSE),IF(C1343=3,VLOOKUP(B1343,balance!$U:$Z,4,FALSE),IF(C1343=4,VLOOKUP(B1343,balance!$U:$Z,5,FALSE),IF(C1343=5,VLOOKUP(B1343-1,balance!$U:$Z,6,FALSE),0)))))/100</f>
        <v>3.6800000000000001E-3</v>
      </c>
      <c r="H1343">
        <v>2</v>
      </c>
      <c r="I1343" s="1">
        <f>IF(C1343=1,VLOOKUP(FoxFire!B1343,balance!$AF:$AJ,2,FALSE),IF(C1343=2,VLOOKUP(B1343,balance!$AF:$AJ,3,FALSE),IF(C1343=3,VLOOKUP(B1343,balance!$AF:$AJ,4,FALSE),IF(C1343=4,VLOOKUP(B1343,balance!$AF:$AJ,5,FALSE),IF(C1343=5,VLOOKUP(B1343,balance!$AF:$AK,6,FALSE),0)))))*1000000000000</f>
        <v>3025000000000</v>
      </c>
      <c r="J1343">
        <f>VLOOKUP(B1343,balance!AU:BD,10,FALSE)</f>
        <v>20944390</v>
      </c>
    </row>
    <row r="1344" spans="1:10" x14ac:dyDescent="0.3">
      <c r="A1344">
        <v>1342</v>
      </c>
      <c r="B1344">
        <f t="shared" si="41"/>
        <v>269</v>
      </c>
      <c r="C1344">
        <f t="shared" si="40"/>
        <v>3</v>
      </c>
      <c r="D1344">
        <v>9026</v>
      </c>
      <c r="E1344" s="1">
        <f>IF(C1344=1,VLOOKUP(B1344,balance!$AU:$AZ,2,FALSE),IF(C1344=2,VLOOKUP(B1344,balance!$AU:$AZ,3,FALSE),IF(C1344=3,VLOOKUP(B1344,balance!$AU:$AZ,4,FALSE),IF(C1344=4,VLOOKUP(B1344,balance!$AU:$AZ,5,FALSE),IF(C1344=5,VLOOKUP(B1344-1,balance!$AU:$AZ,6,FALSE),0)))))</f>
        <v>6500</v>
      </c>
      <c r="F1344">
        <v>53</v>
      </c>
      <c r="G1344">
        <f>IF(C1344=1,VLOOKUP(FoxFire!B1344,balance!$U:$Z,2,FALSE),IF(C1344=2,VLOOKUP(B1344,balance!$U:$Z,3,FALSE),IF(C1344=3,VLOOKUP(B1344,balance!$U:$Z,4,FALSE),IF(C1344=4,VLOOKUP(B1344,balance!$U:$Z,5,FALSE),IF(C1344=5,VLOOKUP(B1344-1,balance!$U:$Z,6,FALSE),0)))))/100</f>
        <v>3.6800000000000001E-3</v>
      </c>
      <c r="H1344">
        <v>2</v>
      </c>
      <c r="I1344" s="1">
        <f>IF(C1344=1,VLOOKUP(FoxFire!B1344,balance!$AF:$AJ,2,FALSE),IF(C1344=2,VLOOKUP(B1344,balance!$AF:$AJ,3,FALSE),IF(C1344=3,VLOOKUP(B1344,balance!$AF:$AJ,4,FALSE),IF(C1344=4,VLOOKUP(B1344,balance!$AF:$AJ,5,FALSE),IF(C1344=5,VLOOKUP(B1344,balance!$AF:$AK,6,FALSE),0)))))*1000000000000</f>
        <v>3025000000000</v>
      </c>
      <c r="J1344">
        <f>VLOOKUP(B1344,balance!AU:BD,10,FALSE)</f>
        <v>20944390</v>
      </c>
    </row>
    <row r="1345" spans="1:10" x14ac:dyDescent="0.3">
      <c r="A1345">
        <v>1343</v>
      </c>
      <c r="B1345">
        <f t="shared" si="41"/>
        <v>269</v>
      </c>
      <c r="C1345">
        <f t="shared" si="40"/>
        <v>4</v>
      </c>
      <c r="D1345">
        <v>9026</v>
      </c>
      <c r="E1345" s="1">
        <f>IF(C1345=1,VLOOKUP(B1345,balance!$AU:$AZ,2,FALSE),IF(C1345=2,VLOOKUP(B1345,balance!$AU:$AZ,3,FALSE),IF(C1345=3,VLOOKUP(B1345,balance!$AU:$AZ,4,FALSE),IF(C1345=4,VLOOKUP(B1345,balance!$AU:$AZ,5,FALSE),IF(C1345=5,VLOOKUP(B1345-1,balance!$AU:$AZ,6,FALSE),0)))))</f>
        <v>6500</v>
      </c>
      <c r="F1345">
        <v>53</v>
      </c>
      <c r="G1345">
        <f>IF(C1345=1,VLOOKUP(FoxFire!B1345,balance!$U:$Z,2,FALSE),IF(C1345=2,VLOOKUP(B1345,balance!$U:$Z,3,FALSE),IF(C1345=3,VLOOKUP(B1345,balance!$U:$Z,4,FALSE),IF(C1345=4,VLOOKUP(B1345,balance!$U:$Z,5,FALSE),IF(C1345=5,VLOOKUP(B1345-1,balance!$U:$Z,6,FALSE),0)))))/100</f>
        <v>3.6800000000000001E-3</v>
      </c>
      <c r="H1345">
        <v>2</v>
      </c>
      <c r="I1345" s="1">
        <f>IF(C1345=1,VLOOKUP(FoxFire!B1345,balance!$AF:$AJ,2,FALSE),IF(C1345=2,VLOOKUP(B1345,balance!$AF:$AJ,3,FALSE),IF(C1345=3,VLOOKUP(B1345,balance!$AF:$AJ,4,FALSE),IF(C1345=4,VLOOKUP(B1345,balance!$AF:$AJ,5,FALSE),IF(C1345=5,VLOOKUP(B1345,balance!$AF:$AK,6,FALSE),0)))))*1000000000000</f>
        <v>3025000000000</v>
      </c>
      <c r="J1345">
        <f>VLOOKUP(B1345,balance!AU:BD,10,FALSE)</f>
        <v>20944390</v>
      </c>
    </row>
    <row r="1346" spans="1:10" x14ac:dyDescent="0.3">
      <c r="A1346">
        <v>1344</v>
      </c>
      <c r="B1346">
        <f t="shared" si="41"/>
        <v>270</v>
      </c>
      <c r="C1346">
        <f t="shared" si="40"/>
        <v>5</v>
      </c>
      <c r="D1346">
        <v>9026</v>
      </c>
      <c r="E1346" s="1">
        <f>IF(C1346=1,VLOOKUP(B1346,balance!$AU:$AZ,2,FALSE),IF(C1346=2,VLOOKUP(B1346,balance!$AU:$AZ,3,FALSE),IF(C1346=3,VLOOKUP(B1346,balance!$AU:$AZ,4,FALSE),IF(C1346=4,VLOOKUP(B1346,balance!$AU:$AZ,5,FALSE),IF(C1346=5,VLOOKUP(B1346-1,balance!$AU:$AZ,6,FALSE),0)))))</f>
        <v>130000</v>
      </c>
      <c r="F1346">
        <v>53</v>
      </c>
      <c r="G1346">
        <f>IF(C1346=1,VLOOKUP(FoxFire!B1346,balance!$U:$Z,2,FALSE),IF(C1346=2,VLOOKUP(B1346,balance!$U:$Z,3,FALSE),IF(C1346=3,VLOOKUP(B1346,balance!$U:$Z,4,FALSE),IF(C1346=4,VLOOKUP(B1346,balance!$U:$Z,5,FALSE),IF(C1346=5,VLOOKUP(B1346-1,balance!$U:$Z,6,FALSE),0)))))/100</f>
        <v>1362.8586000000003</v>
      </c>
      <c r="H1346">
        <v>2</v>
      </c>
      <c r="I1346" s="1">
        <f>IF(C1346=1,VLOOKUP(FoxFire!B1346,balance!$AF:$AJ,2,FALSE),IF(C1346=2,VLOOKUP(B1346,balance!$AF:$AJ,3,FALSE),IF(C1346=3,VLOOKUP(B1346,balance!$AF:$AJ,4,FALSE),IF(C1346=4,VLOOKUP(B1346,balance!$AF:$AJ,5,FALSE),IF(C1346=5,VLOOKUP(B1346,balance!$AF:$AK,6,FALSE),0)))))*1000000000000</f>
        <v>12105000000000</v>
      </c>
      <c r="J1346">
        <f>VLOOKUP(B1346,balance!AU:BD,10,FALSE)</f>
        <v>21198530</v>
      </c>
    </row>
    <row r="1347" spans="1:10" x14ac:dyDescent="0.3">
      <c r="A1347">
        <v>1345</v>
      </c>
      <c r="B1347">
        <f t="shared" si="41"/>
        <v>270</v>
      </c>
      <c r="C1347">
        <f t="shared" si="40"/>
        <v>1</v>
      </c>
      <c r="D1347">
        <v>9026</v>
      </c>
      <c r="E1347" s="1">
        <f>IF(C1347=1,VLOOKUP(B1347,balance!$AU:$AZ,2,FALSE),IF(C1347=2,VLOOKUP(B1347,balance!$AU:$AZ,3,FALSE),IF(C1347=3,VLOOKUP(B1347,balance!$AU:$AZ,4,FALSE),IF(C1347=4,VLOOKUP(B1347,balance!$AU:$AZ,5,FALSE),IF(C1347=5,VLOOKUP(B1347-1,balance!$AU:$AZ,6,FALSE),0)))))</f>
        <v>6500</v>
      </c>
      <c r="F1347">
        <v>53</v>
      </c>
      <c r="G1347">
        <f>IF(C1347=1,VLOOKUP(FoxFire!B1347,balance!$U:$Z,2,FALSE),IF(C1347=2,VLOOKUP(B1347,balance!$U:$Z,3,FALSE),IF(C1347=3,VLOOKUP(B1347,balance!$U:$Z,4,FALSE),IF(C1347=4,VLOOKUP(B1347,balance!$U:$Z,5,FALSE),IF(C1347=5,VLOOKUP(B1347-1,balance!$U:$Z,6,FALSE),0)))))/100</f>
        <v>3.6900000000000001E-3</v>
      </c>
      <c r="H1347">
        <v>2</v>
      </c>
      <c r="I1347" s="1">
        <f>IF(C1347=1,VLOOKUP(FoxFire!B1347,balance!$AF:$AJ,2,FALSE),IF(C1347=2,VLOOKUP(B1347,balance!$AF:$AJ,3,FALSE),IF(C1347=3,VLOOKUP(B1347,balance!$AF:$AJ,4,FALSE),IF(C1347=4,VLOOKUP(B1347,balance!$AF:$AJ,5,FALSE),IF(C1347=5,VLOOKUP(B1347,balance!$AF:$AK,6,FALSE),0)))))*1000000000000</f>
        <v>3026250000000</v>
      </c>
      <c r="J1347">
        <f>VLOOKUP(B1347,balance!AU:BD,10,FALSE)</f>
        <v>21198530</v>
      </c>
    </row>
    <row r="1348" spans="1:10" x14ac:dyDescent="0.3">
      <c r="A1348">
        <v>1346</v>
      </c>
      <c r="B1348">
        <f t="shared" si="41"/>
        <v>270</v>
      </c>
      <c r="C1348">
        <f t="shared" si="40"/>
        <v>2</v>
      </c>
      <c r="D1348">
        <v>9026</v>
      </c>
      <c r="E1348" s="1">
        <f>IF(C1348=1,VLOOKUP(B1348,balance!$AU:$AZ,2,FALSE),IF(C1348=2,VLOOKUP(B1348,balance!$AU:$AZ,3,FALSE),IF(C1348=3,VLOOKUP(B1348,balance!$AU:$AZ,4,FALSE),IF(C1348=4,VLOOKUP(B1348,balance!$AU:$AZ,5,FALSE),IF(C1348=5,VLOOKUP(B1348-1,balance!$AU:$AZ,6,FALSE),0)))))</f>
        <v>6500</v>
      </c>
      <c r="F1348">
        <v>53</v>
      </c>
      <c r="G1348">
        <f>IF(C1348=1,VLOOKUP(FoxFire!B1348,balance!$U:$Z,2,FALSE),IF(C1348=2,VLOOKUP(B1348,balance!$U:$Z,3,FALSE),IF(C1348=3,VLOOKUP(B1348,balance!$U:$Z,4,FALSE),IF(C1348=4,VLOOKUP(B1348,balance!$U:$Z,5,FALSE),IF(C1348=5,VLOOKUP(B1348-1,balance!$U:$Z,6,FALSE),0)))))/100</f>
        <v>3.6900000000000001E-3</v>
      </c>
      <c r="H1348">
        <v>2</v>
      </c>
      <c r="I1348" s="1">
        <f>IF(C1348=1,VLOOKUP(FoxFire!B1348,balance!$AF:$AJ,2,FALSE),IF(C1348=2,VLOOKUP(B1348,balance!$AF:$AJ,3,FALSE),IF(C1348=3,VLOOKUP(B1348,balance!$AF:$AJ,4,FALSE),IF(C1348=4,VLOOKUP(B1348,balance!$AF:$AJ,5,FALSE),IF(C1348=5,VLOOKUP(B1348,balance!$AF:$AK,6,FALSE),0)))))*1000000000000</f>
        <v>3026250000000</v>
      </c>
      <c r="J1348">
        <f>VLOOKUP(B1348,balance!AU:BD,10,FALSE)</f>
        <v>21198530</v>
      </c>
    </row>
    <row r="1349" spans="1:10" x14ac:dyDescent="0.3">
      <c r="A1349">
        <v>1347</v>
      </c>
      <c r="B1349">
        <f t="shared" si="41"/>
        <v>270</v>
      </c>
      <c r="C1349">
        <f t="shared" si="40"/>
        <v>3</v>
      </c>
      <c r="D1349">
        <v>9026</v>
      </c>
      <c r="E1349" s="1">
        <f>IF(C1349=1,VLOOKUP(B1349,balance!$AU:$AZ,2,FALSE),IF(C1349=2,VLOOKUP(B1349,balance!$AU:$AZ,3,FALSE),IF(C1349=3,VLOOKUP(B1349,balance!$AU:$AZ,4,FALSE),IF(C1349=4,VLOOKUP(B1349,balance!$AU:$AZ,5,FALSE),IF(C1349=5,VLOOKUP(B1349-1,balance!$AU:$AZ,6,FALSE),0)))))</f>
        <v>6500</v>
      </c>
      <c r="F1349">
        <v>53</v>
      </c>
      <c r="G1349">
        <f>IF(C1349=1,VLOOKUP(FoxFire!B1349,balance!$U:$Z,2,FALSE),IF(C1349=2,VLOOKUP(B1349,balance!$U:$Z,3,FALSE),IF(C1349=3,VLOOKUP(B1349,balance!$U:$Z,4,FALSE),IF(C1349=4,VLOOKUP(B1349,balance!$U:$Z,5,FALSE),IF(C1349=5,VLOOKUP(B1349-1,balance!$U:$Z,6,FALSE),0)))))/100</f>
        <v>3.6900000000000001E-3</v>
      </c>
      <c r="H1349">
        <v>2</v>
      </c>
      <c r="I1349" s="1">
        <f>IF(C1349=1,VLOOKUP(FoxFire!B1349,balance!$AF:$AJ,2,FALSE),IF(C1349=2,VLOOKUP(B1349,balance!$AF:$AJ,3,FALSE),IF(C1349=3,VLOOKUP(B1349,balance!$AF:$AJ,4,FALSE),IF(C1349=4,VLOOKUP(B1349,balance!$AF:$AJ,5,FALSE),IF(C1349=5,VLOOKUP(B1349,balance!$AF:$AK,6,FALSE),0)))))*1000000000000</f>
        <v>3026250000000</v>
      </c>
      <c r="J1349">
        <f>VLOOKUP(B1349,balance!AU:BD,10,FALSE)</f>
        <v>21198530</v>
      </c>
    </row>
    <row r="1350" spans="1:10" x14ac:dyDescent="0.3">
      <c r="A1350">
        <v>1348</v>
      </c>
      <c r="B1350">
        <f t="shared" si="41"/>
        <v>270</v>
      </c>
      <c r="C1350">
        <f t="shared" si="40"/>
        <v>4</v>
      </c>
      <c r="D1350">
        <v>9026</v>
      </c>
      <c r="E1350" s="1">
        <f>IF(C1350=1,VLOOKUP(B1350,balance!$AU:$AZ,2,FALSE),IF(C1350=2,VLOOKUP(B1350,balance!$AU:$AZ,3,FALSE),IF(C1350=3,VLOOKUP(B1350,balance!$AU:$AZ,4,FALSE),IF(C1350=4,VLOOKUP(B1350,balance!$AU:$AZ,5,FALSE),IF(C1350=5,VLOOKUP(B1350-1,balance!$AU:$AZ,6,FALSE),0)))))</f>
        <v>6500</v>
      </c>
      <c r="F1350">
        <v>53</v>
      </c>
      <c r="G1350">
        <f>IF(C1350=1,VLOOKUP(FoxFire!B1350,balance!$U:$Z,2,FALSE),IF(C1350=2,VLOOKUP(B1350,balance!$U:$Z,3,FALSE),IF(C1350=3,VLOOKUP(B1350,balance!$U:$Z,4,FALSE),IF(C1350=4,VLOOKUP(B1350,balance!$U:$Z,5,FALSE),IF(C1350=5,VLOOKUP(B1350-1,balance!$U:$Z,6,FALSE),0)))))/100</f>
        <v>3.6900000000000001E-3</v>
      </c>
      <c r="H1350">
        <v>2</v>
      </c>
      <c r="I1350" s="1">
        <f>IF(C1350=1,VLOOKUP(FoxFire!B1350,balance!$AF:$AJ,2,FALSE),IF(C1350=2,VLOOKUP(B1350,balance!$AF:$AJ,3,FALSE),IF(C1350=3,VLOOKUP(B1350,balance!$AF:$AJ,4,FALSE),IF(C1350=4,VLOOKUP(B1350,balance!$AF:$AJ,5,FALSE),IF(C1350=5,VLOOKUP(B1350,balance!$AF:$AK,6,FALSE),0)))))*1000000000000</f>
        <v>3026250000000</v>
      </c>
      <c r="J1350">
        <f>VLOOKUP(B1350,balance!AU:BD,10,FALSE)</f>
        <v>21198530</v>
      </c>
    </row>
    <row r="1351" spans="1:10" x14ac:dyDescent="0.3">
      <c r="A1351">
        <v>1349</v>
      </c>
      <c r="B1351">
        <f t="shared" si="41"/>
        <v>271</v>
      </c>
      <c r="C1351">
        <f t="shared" si="40"/>
        <v>5</v>
      </c>
      <c r="D1351">
        <v>9026</v>
      </c>
      <c r="E1351" s="1">
        <f>IF(C1351=1,VLOOKUP(B1351,balance!$AU:$AZ,2,FALSE),IF(C1351=2,VLOOKUP(B1351,balance!$AU:$AZ,3,FALSE),IF(C1351=3,VLOOKUP(B1351,balance!$AU:$AZ,4,FALSE),IF(C1351=4,VLOOKUP(B1351,balance!$AU:$AZ,5,FALSE),IF(C1351=5,VLOOKUP(B1351-1,balance!$AU:$AZ,6,FALSE),0)))))</f>
        <v>130000</v>
      </c>
      <c r="F1351">
        <v>53</v>
      </c>
      <c r="G1351">
        <f>IF(C1351=1,VLOOKUP(FoxFire!B1351,balance!$U:$Z,2,FALSE),IF(C1351=2,VLOOKUP(B1351,balance!$U:$Z,3,FALSE),IF(C1351=3,VLOOKUP(B1351,balance!$U:$Z,4,FALSE),IF(C1351=4,VLOOKUP(B1351,balance!$U:$Z,5,FALSE),IF(C1351=5,VLOOKUP(B1351-1,balance!$U:$Z,6,FALSE),0)))))/100</f>
        <v>1367.9285</v>
      </c>
      <c r="H1351">
        <v>2</v>
      </c>
      <c r="I1351" s="1">
        <f>IF(C1351=1,VLOOKUP(FoxFire!B1351,balance!$AF:$AJ,2,FALSE),IF(C1351=2,VLOOKUP(B1351,balance!$AF:$AJ,3,FALSE),IF(C1351=3,VLOOKUP(B1351,balance!$AF:$AJ,4,FALSE),IF(C1351=4,VLOOKUP(B1351,balance!$AF:$AJ,5,FALSE),IF(C1351=5,VLOOKUP(B1351,balance!$AF:$AK,6,FALSE),0)))))*1000000000000</f>
        <v>12110000000000</v>
      </c>
      <c r="J1351">
        <f>VLOOKUP(B1351,balance!AU:BD,10,FALSE)</f>
        <v>21443540</v>
      </c>
    </row>
    <row r="1352" spans="1:10" x14ac:dyDescent="0.3">
      <c r="A1352">
        <v>1350</v>
      </c>
      <c r="B1352">
        <f t="shared" si="41"/>
        <v>271</v>
      </c>
      <c r="C1352">
        <f t="shared" ref="C1352:C1415" si="42">C1347</f>
        <v>1</v>
      </c>
      <c r="D1352">
        <v>9026</v>
      </c>
      <c r="E1352" s="1">
        <f>IF(C1352=1,VLOOKUP(B1352,balance!$AU:$AZ,2,FALSE),IF(C1352=2,VLOOKUP(B1352,balance!$AU:$AZ,3,FALSE),IF(C1352=3,VLOOKUP(B1352,balance!$AU:$AZ,4,FALSE),IF(C1352=4,VLOOKUP(B1352,balance!$AU:$AZ,5,FALSE),IF(C1352=5,VLOOKUP(B1352-1,balance!$AU:$AZ,6,FALSE),0)))))</f>
        <v>7000</v>
      </c>
      <c r="F1352">
        <v>53</v>
      </c>
      <c r="G1352">
        <f>IF(C1352=1,VLOOKUP(FoxFire!B1352,balance!$U:$Z,2,FALSE),IF(C1352=2,VLOOKUP(B1352,balance!$U:$Z,3,FALSE),IF(C1352=3,VLOOKUP(B1352,balance!$U:$Z,4,FALSE),IF(C1352=4,VLOOKUP(B1352,balance!$U:$Z,5,FALSE),IF(C1352=5,VLOOKUP(B1352-1,balance!$U:$Z,6,FALSE),0)))))/100</f>
        <v>3.7000000000000002E-3</v>
      </c>
      <c r="H1352">
        <v>2</v>
      </c>
      <c r="I1352" s="1">
        <f>IF(C1352=1,VLOOKUP(FoxFire!B1352,balance!$AF:$AJ,2,FALSE),IF(C1352=2,VLOOKUP(B1352,balance!$AF:$AJ,3,FALSE),IF(C1352=3,VLOOKUP(B1352,balance!$AF:$AJ,4,FALSE),IF(C1352=4,VLOOKUP(B1352,balance!$AF:$AJ,5,FALSE),IF(C1352=5,VLOOKUP(B1352,balance!$AF:$AK,6,FALSE),0)))))*1000000000000</f>
        <v>3027500000000</v>
      </c>
      <c r="J1352">
        <f>VLOOKUP(B1352,balance!AU:BD,10,FALSE)</f>
        <v>21443540</v>
      </c>
    </row>
    <row r="1353" spans="1:10" x14ac:dyDescent="0.3">
      <c r="A1353">
        <v>1351</v>
      </c>
      <c r="B1353">
        <f t="shared" si="41"/>
        <v>271</v>
      </c>
      <c r="C1353">
        <f t="shared" si="42"/>
        <v>2</v>
      </c>
      <c r="D1353">
        <v>9026</v>
      </c>
      <c r="E1353" s="1">
        <f>IF(C1353=1,VLOOKUP(B1353,balance!$AU:$AZ,2,FALSE),IF(C1353=2,VLOOKUP(B1353,balance!$AU:$AZ,3,FALSE),IF(C1353=3,VLOOKUP(B1353,balance!$AU:$AZ,4,FALSE),IF(C1353=4,VLOOKUP(B1353,balance!$AU:$AZ,5,FALSE),IF(C1353=5,VLOOKUP(B1353-1,balance!$AU:$AZ,6,FALSE),0)))))</f>
        <v>7000</v>
      </c>
      <c r="F1353">
        <v>53</v>
      </c>
      <c r="G1353">
        <f>IF(C1353=1,VLOOKUP(FoxFire!B1353,balance!$U:$Z,2,FALSE),IF(C1353=2,VLOOKUP(B1353,balance!$U:$Z,3,FALSE),IF(C1353=3,VLOOKUP(B1353,balance!$U:$Z,4,FALSE),IF(C1353=4,VLOOKUP(B1353,balance!$U:$Z,5,FALSE),IF(C1353=5,VLOOKUP(B1353-1,balance!$U:$Z,6,FALSE),0)))))/100</f>
        <v>3.7000000000000002E-3</v>
      </c>
      <c r="H1353">
        <v>2</v>
      </c>
      <c r="I1353" s="1">
        <f>IF(C1353=1,VLOOKUP(FoxFire!B1353,balance!$AF:$AJ,2,FALSE),IF(C1353=2,VLOOKUP(B1353,balance!$AF:$AJ,3,FALSE),IF(C1353=3,VLOOKUP(B1353,balance!$AF:$AJ,4,FALSE),IF(C1353=4,VLOOKUP(B1353,balance!$AF:$AJ,5,FALSE),IF(C1353=5,VLOOKUP(B1353,balance!$AF:$AK,6,FALSE),0)))))*1000000000000</f>
        <v>3027500000000</v>
      </c>
      <c r="J1353">
        <f>VLOOKUP(B1353,balance!AU:BD,10,FALSE)</f>
        <v>21443540</v>
      </c>
    </row>
    <row r="1354" spans="1:10" x14ac:dyDescent="0.3">
      <c r="A1354">
        <v>1352</v>
      </c>
      <c r="B1354">
        <f t="shared" si="41"/>
        <v>271</v>
      </c>
      <c r="C1354">
        <f t="shared" si="42"/>
        <v>3</v>
      </c>
      <c r="D1354">
        <v>9026</v>
      </c>
      <c r="E1354" s="1">
        <f>IF(C1354=1,VLOOKUP(B1354,balance!$AU:$AZ,2,FALSE),IF(C1354=2,VLOOKUP(B1354,balance!$AU:$AZ,3,FALSE),IF(C1354=3,VLOOKUP(B1354,balance!$AU:$AZ,4,FALSE),IF(C1354=4,VLOOKUP(B1354,balance!$AU:$AZ,5,FALSE),IF(C1354=5,VLOOKUP(B1354-1,balance!$AU:$AZ,6,FALSE),0)))))</f>
        <v>7000</v>
      </c>
      <c r="F1354">
        <v>53</v>
      </c>
      <c r="G1354">
        <f>IF(C1354=1,VLOOKUP(FoxFire!B1354,balance!$U:$Z,2,FALSE),IF(C1354=2,VLOOKUP(B1354,balance!$U:$Z,3,FALSE),IF(C1354=3,VLOOKUP(B1354,balance!$U:$Z,4,FALSE),IF(C1354=4,VLOOKUP(B1354,balance!$U:$Z,5,FALSE),IF(C1354=5,VLOOKUP(B1354-1,balance!$U:$Z,6,FALSE),0)))))/100</f>
        <v>3.7000000000000002E-3</v>
      </c>
      <c r="H1354">
        <v>2</v>
      </c>
      <c r="I1354" s="1">
        <f>IF(C1354=1,VLOOKUP(FoxFire!B1354,balance!$AF:$AJ,2,FALSE),IF(C1354=2,VLOOKUP(B1354,balance!$AF:$AJ,3,FALSE),IF(C1354=3,VLOOKUP(B1354,balance!$AF:$AJ,4,FALSE),IF(C1354=4,VLOOKUP(B1354,balance!$AF:$AJ,5,FALSE),IF(C1354=5,VLOOKUP(B1354,balance!$AF:$AK,6,FALSE),0)))))*1000000000000</f>
        <v>3027500000000</v>
      </c>
      <c r="J1354">
        <f>VLOOKUP(B1354,balance!AU:BD,10,FALSE)</f>
        <v>21443540</v>
      </c>
    </row>
    <row r="1355" spans="1:10" x14ac:dyDescent="0.3">
      <c r="A1355">
        <v>1353</v>
      </c>
      <c r="B1355">
        <f t="shared" si="41"/>
        <v>271</v>
      </c>
      <c r="C1355">
        <f t="shared" si="42"/>
        <v>4</v>
      </c>
      <c r="D1355">
        <v>9026</v>
      </c>
      <c r="E1355" s="1">
        <f>IF(C1355=1,VLOOKUP(B1355,balance!$AU:$AZ,2,FALSE),IF(C1355=2,VLOOKUP(B1355,balance!$AU:$AZ,3,FALSE),IF(C1355=3,VLOOKUP(B1355,balance!$AU:$AZ,4,FALSE),IF(C1355=4,VLOOKUP(B1355,balance!$AU:$AZ,5,FALSE),IF(C1355=5,VLOOKUP(B1355-1,balance!$AU:$AZ,6,FALSE),0)))))</f>
        <v>7000</v>
      </c>
      <c r="F1355">
        <v>53</v>
      </c>
      <c r="G1355">
        <f>IF(C1355=1,VLOOKUP(FoxFire!B1355,balance!$U:$Z,2,FALSE),IF(C1355=2,VLOOKUP(B1355,balance!$U:$Z,3,FALSE),IF(C1355=3,VLOOKUP(B1355,balance!$U:$Z,4,FALSE),IF(C1355=4,VLOOKUP(B1355,balance!$U:$Z,5,FALSE),IF(C1355=5,VLOOKUP(B1355-1,balance!$U:$Z,6,FALSE),0)))))/100</f>
        <v>3.7000000000000002E-3</v>
      </c>
      <c r="H1355">
        <v>2</v>
      </c>
      <c r="I1355" s="1">
        <f>IF(C1355=1,VLOOKUP(FoxFire!B1355,balance!$AF:$AJ,2,FALSE),IF(C1355=2,VLOOKUP(B1355,balance!$AF:$AJ,3,FALSE),IF(C1355=3,VLOOKUP(B1355,balance!$AF:$AJ,4,FALSE),IF(C1355=4,VLOOKUP(B1355,balance!$AF:$AJ,5,FALSE),IF(C1355=5,VLOOKUP(B1355,balance!$AF:$AK,6,FALSE),0)))))*1000000000000</f>
        <v>3027500000000</v>
      </c>
      <c r="J1355">
        <f>VLOOKUP(B1355,balance!AU:BD,10,FALSE)</f>
        <v>21443540</v>
      </c>
    </row>
    <row r="1356" spans="1:10" x14ac:dyDescent="0.3">
      <c r="A1356">
        <v>1354</v>
      </c>
      <c r="B1356">
        <f t="shared" ref="B1356:B1419" si="43">B1351+1</f>
        <v>272</v>
      </c>
      <c r="C1356">
        <f t="shared" si="42"/>
        <v>5</v>
      </c>
      <c r="D1356">
        <v>9026</v>
      </c>
      <c r="E1356" s="1">
        <f>IF(C1356=1,VLOOKUP(B1356,balance!$AU:$AZ,2,FALSE),IF(C1356=2,VLOOKUP(B1356,balance!$AU:$AZ,3,FALSE),IF(C1356=3,VLOOKUP(B1356,balance!$AU:$AZ,4,FALSE),IF(C1356=4,VLOOKUP(B1356,balance!$AU:$AZ,5,FALSE),IF(C1356=5,VLOOKUP(B1356-1,balance!$AU:$AZ,6,FALSE),0)))))</f>
        <v>140000</v>
      </c>
      <c r="F1356">
        <v>53</v>
      </c>
      <c r="G1356">
        <f>IF(C1356=1,VLOOKUP(FoxFire!B1356,balance!$U:$Z,2,FALSE),IF(C1356=2,VLOOKUP(B1356,balance!$U:$Z,3,FALSE),IF(C1356=3,VLOOKUP(B1356,balance!$U:$Z,4,FALSE),IF(C1356=4,VLOOKUP(B1356,balance!$U:$Z,5,FALSE),IF(C1356=5,VLOOKUP(B1356-1,balance!$U:$Z,6,FALSE),0)))))/100</f>
        <v>1373.0073000000002</v>
      </c>
      <c r="H1356">
        <v>2</v>
      </c>
      <c r="I1356" s="1">
        <f>IF(C1356=1,VLOOKUP(FoxFire!B1356,balance!$AF:$AJ,2,FALSE),IF(C1356=2,VLOOKUP(B1356,balance!$AF:$AJ,3,FALSE),IF(C1356=3,VLOOKUP(B1356,balance!$AF:$AJ,4,FALSE),IF(C1356=4,VLOOKUP(B1356,balance!$AF:$AJ,5,FALSE),IF(C1356=5,VLOOKUP(B1356,balance!$AF:$AK,6,FALSE),0)))))*1000000000000</f>
        <v>12115000000000</v>
      </c>
      <c r="J1356">
        <f>VLOOKUP(B1356,balance!AU:BD,10,FALSE)</f>
        <v>21691430</v>
      </c>
    </row>
    <row r="1357" spans="1:10" x14ac:dyDescent="0.3">
      <c r="A1357">
        <v>1355</v>
      </c>
      <c r="B1357">
        <f t="shared" si="43"/>
        <v>272</v>
      </c>
      <c r="C1357">
        <f t="shared" si="42"/>
        <v>1</v>
      </c>
      <c r="D1357">
        <v>9026</v>
      </c>
      <c r="E1357" s="1">
        <f>IF(C1357=1,VLOOKUP(B1357,balance!$AU:$AZ,2,FALSE),IF(C1357=2,VLOOKUP(B1357,balance!$AU:$AZ,3,FALSE),IF(C1357=3,VLOOKUP(B1357,balance!$AU:$AZ,4,FALSE),IF(C1357=4,VLOOKUP(B1357,balance!$AU:$AZ,5,FALSE),IF(C1357=5,VLOOKUP(B1357-1,balance!$AU:$AZ,6,FALSE),0)))))</f>
        <v>7000</v>
      </c>
      <c r="F1357">
        <v>53</v>
      </c>
      <c r="G1357">
        <f>IF(C1357=1,VLOOKUP(FoxFire!B1357,balance!$U:$Z,2,FALSE),IF(C1357=2,VLOOKUP(B1357,balance!$U:$Z,3,FALSE),IF(C1357=3,VLOOKUP(B1357,balance!$U:$Z,4,FALSE),IF(C1357=4,VLOOKUP(B1357,balance!$U:$Z,5,FALSE),IF(C1357=5,VLOOKUP(B1357-1,balance!$U:$Z,6,FALSE),0)))))/100</f>
        <v>3.7099999999999998E-3</v>
      </c>
      <c r="H1357">
        <v>2</v>
      </c>
      <c r="I1357" s="1">
        <f>IF(C1357=1,VLOOKUP(FoxFire!B1357,balance!$AF:$AJ,2,FALSE),IF(C1357=2,VLOOKUP(B1357,balance!$AF:$AJ,3,FALSE),IF(C1357=3,VLOOKUP(B1357,balance!$AF:$AJ,4,FALSE),IF(C1357=4,VLOOKUP(B1357,balance!$AF:$AJ,5,FALSE),IF(C1357=5,VLOOKUP(B1357,balance!$AF:$AK,6,FALSE),0)))))*1000000000000</f>
        <v>3028750000000</v>
      </c>
      <c r="J1357">
        <f>VLOOKUP(B1357,balance!AU:BD,10,FALSE)</f>
        <v>21691430</v>
      </c>
    </row>
    <row r="1358" spans="1:10" x14ac:dyDescent="0.3">
      <c r="A1358">
        <v>1356</v>
      </c>
      <c r="B1358">
        <f t="shared" si="43"/>
        <v>272</v>
      </c>
      <c r="C1358">
        <f t="shared" si="42"/>
        <v>2</v>
      </c>
      <c r="D1358">
        <v>9026</v>
      </c>
      <c r="E1358" s="1">
        <f>IF(C1358=1,VLOOKUP(B1358,balance!$AU:$AZ,2,FALSE),IF(C1358=2,VLOOKUP(B1358,balance!$AU:$AZ,3,FALSE),IF(C1358=3,VLOOKUP(B1358,balance!$AU:$AZ,4,FALSE),IF(C1358=4,VLOOKUP(B1358,balance!$AU:$AZ,5,FALSE),IF(C1358=5,VLOOKUP(B1358-1,balance!$AU:$AZ,6,FALSE),0)))))</f>
        <v>7000</v>
      </c>
      <c r="F1358">
        <v>53</v>
      </c>
      <c r="G1358">
        <f>IF(C1358=1,VLOOKUP(FoxFire!B1358,balance!$U:$Z,2,FALSE),IF(C1358=2,VLOOKUP(B1358,balance!$U:$Z,3,FALSE),IF(C1358=3,VLOOKUP(B1358,balance!$U:$Z,4,FALSE),IF(C1358=4,VLOOKUP(B1358,balance!$U:$Z,5,FALSE),IF(C1358=5,VLOOKUP(B1358-1,balance!$U:$Z,6,FALSE),0)))))/100</f>
        <v>3.7099999999999998E-3</v>
      </c>
      <c r="H1358">
        <v>2</v>
      </c>
      <c r="I1358" s="1">
        <f>IF(C1358=1,VLOOKUP(FoxFire!B1358,balance!$AF:$AJ,2,FALSE),IF(C1358=2,VLOOKUP(B1358,balance!$AF:$AJ,3,FALSE),IF(C1358=3,VLOOKUP(B1358,balance!$AF:$AJ,4,FALSE),IF(C1358=4,VLOOKUP(B1358,balance!$AF:$AJ,5,FALSE),IF(C1358=5,VLOOKUP(B1358,balance!$AF:$AK,6,FALSE),0)))))*1000000000000</f>
        <v>3028750000000</v>
      </c>
      <c r="J1358">
        <f>VLOOKUP(B1358,balance!AU:BD,10,FALSE)</f>
        <v>21691430</v>
      </c>
    </row>
    <row r="1359" spans="1:10" x14ac:dyDescent="0.3">
      <c r="A1359">
        <v>1357</v>
      </c>
      <c r="B1359">
        <f t="shared" si="43"/>
        <v>272</v>
      </c>
      <c r="C1359">
        <f t="shared" si="42"/>
        <v>3</v>
      </c>
      <c r="D1359">
        <v>9026</v>
      </c>
      <c r="E1359" s="1">
        <f>IF(C1359=1,VLOOKUP(B1359,balance!$AU:$AZ,2,FALSE),IF(C1359=2,VLOOKUP(B1359,balance!$AU:$AZ,3,FALSE),IF(C1359=3,VLOOKUP(B1359,balance!$AU:$AZ,4,FALSE),IF(C1359=4,VLOOKUP(B1359,balance!$AU:$AZ,5,FALSE),IF(C1359=5,VLOOKUP(B1359-1,balance!$AU:$AZ,6,FALSE),0)))))</f>
        <v>7000</v>
      </c>
      <c r="F1359">
        <v>53</v>
      </c>
      <c r="G1359">
        <f>IF(C1359=1,VLOOKUP(FoxFire!B1359,balance!$U:$Z,2,FALSE),IF(C1359=2,VLOOKUP(B1359,balance!$U:$Z,3,FALSE),IF(C1359=3,VLOOKUP(B1359,balance!$U:$Z,4,FALSE),IF(C1359=4,VLOOKUP(B1359,balance!$U:$Z,5,FALSE),IF(C1359=5,VLOOKUP(B1359-1,balance!$U:$Z,6,FALSE),0)))))/100</f>
        <v>3.7099999999999998E-3</v>
      </c>
      <c r="H1359">
        <v>2</v>
      </c>
      <c r="I1359" s="1">
        <f>IF(C1359=1,VLOOKUP(FoxFire!B1359,balance!$AF:$AJ,2,FALSE),IF(C1359=2,VLOOKUP(B1359,balance!$AF:$AJ,3,FALSE),IF(C1359=3,VLOOKUP(B1359,balance!$AF:$AJ,4,FALSE),IF(C1359=4,VLOOKUP(B1359,balance!$AF:$AJ,5,FALSE),IF(C1359=5,VLOOKUP(B1359,balance!$AF:$AK,6,FALSE),0)))))*1000000000000</f>
        <v>3028750000000</v>
      </c>
      <c r="J1359">
        <f>VLOOKUP(B1359,balance!AU:BD,10,FALSE)</f>
        <v>21691430</v>
      </c>
    </row>
    <row r="1360" spans="1:10" x14ac:dyDescent="0.3">
      <c r="A1360">
        <v>1358</v>
      </c>
      <c r="B1360">
        <f t="shared" si="43"/>
        <v>272</v>
      </c>
      <c r="C1360">
        <f t="shared" si="42"/>
        <v>4</v>
      </c>
      <c r="D1360">
        <v>9026</v>
      </c>
      <c r="E1360" s="1">
        <f>IF(C1360=1,VLOOKUP(B1360,balance!$AU:$AZ,2,FALSE),IF(C1360=2,VLOOKUP(B1360,balance!$AU:$AZ,3,FALSE),IF(C1360=3,VLOOKUP(B1360,balance!$AU:$AZ,4,FALSE),IF(C1360=4,VLOOKUP(B1360,balance!$AU:$AZ,5,FALSE),IF(C1360=5,VLOOKUP(B1360-1,balance!$AU:$AZ,6,FALSE),0)))))</f>
        <v>7000</v>
      </c>
      <c r="F1360">
        <v>53</v>
      </c>
      <c r="G1360">
        <f>IF(C1360=1,VLOOKUP(FoxFire!B1360,balance!$U:$Z,2,FALSE),IF(C1360=2,VLOOKUP(B1360,balance!$U:$Z,3,FALSE),IF(C1360=3,VLOOKUP(B1360,balance!$U:$Z,4,FALSE),IF(C1360=4,VLOOKUP(B1360,balance!$U:$Z,5,FALSE),IF(C1360=5,VLOOKUP(B1360-1,balance!$U:$Z,6,FALSE),0)))))/100</f>
        <v>3.7099999999999998E-3</v>
      </c>
      <c r="H1360">
        <v>2</v>
      </c>
      <c r="I1360" s="1">
        <f>IF(C1360=1,VLOOKUP(FoxFire!B1360,balance!$AF:$AJ,2,FALSE),IF(C1360=2,VLOOKUP(B1360,balance!$AF:$AJ,3,FALSE),IF(C1360=3,VLOOKUP(B1360,balance!$AF:$AJ,4,FALSE),IF(C1360=4,VLOOKUP(B1360,balance!$AF:$AJ,5,FALSE),IF(C1360=5,VLOOKUP(B1360,balance!$AF:$AK,6,FALSE),0)))))*1000000000000</f>
        <v>3028750000000</v>
      </c>
      <c r="J1360">
        <f>VLOOKUP(B1360,balance!AU:BD,10,FALSE)</f>
        <v>21691430</v>
      </c>
    </row>
    <row r="1361" spans="1:10" x14ac:dyDescent="0.3">
      <c r="A1361">
        <v>1359</v>
      </c>
      <c r="B1361">
        <f t="shared" si="43"/>
        <v>273</v>
      </c>
      <c r="C1361">
        <f t="shared" si="42"/>
        <v>5</v>
      </c>
      <c r="D1361">
        <v>9026</v>
      </c>
      <c r="E1361" s="1">
        <f>IF(C1361=1,VLOOKUP(B1361,balance!$AU:$AZ,2,FALSE),IF(C1361=2,VLOOKUP(B1361,balance!$AU:$AZ,3,FALSE),IF(C1361=3,VLOOKUP(B1361,balance!$AU:$AZ,4,FALSE),IF(C1361=4,VLOOKUP(B1361,balance!$AU:$AZ,5,FALSE),IF(C1361=5,VLOOKUP(B1361-1,balance!$AU:$AZ,6,FALSE),0)))))</f>
        <v>140000</v>
      </c>
      <c r="F1361">
        <v>53</v>
      </c>
      <c r="G1361">
        <f>IF(C1361=1,VLOOKUP(FoxFire!B1361,balance!$U:$Z,2,FALSE),IF(C1361=2,VLOOKUP(B1361,balance!$U:$Z,3,FALSE),IF(C1361=3,VLOOKUP(B1361,balance!$U:$Z,4,FALSE),IF(C1361=4,VLOOKUP(B1361,balance!$U:$Z,5,FALSE),IF(C1361=5,VLOOKUP(B1361-1,balance!$U:$Z,6,FALSE),0)))))/100</f>
        <v>1378.0948000000001</v>
      </c>
      <c r="H1361">
        <v>2</v>
      </c>
      <c r="I1361" s="1">
        <f>IF(C1361=1,VLOOKUP(FoxFire!B1361,balance!$AF:$AJ,2,FALSE),IF(C1361=2,VLOOKUP(B1361,balance!$AF:$AJ,3,FALSE),IF(C1361=3,VLOOKUP(B1361,balance!$AF:$AJ,4,FALSE),IF(C1361=4,VLOOKUP(B1361,balance!$AF:$AJ,5,FALSE),IF(C1361=5,VLOOKUP(B1361,balance!$AF:$AK,6,FALSE),0)))))*1000000000000</f>
        <v>12120000000000</v>
      </c>
      <c r="J1361">
        <f>VLOOKUP(B1361,balance!AU:BD,10,FALSE)</f>
        <v>21942210</v>
      </c>
    </row>
    <row r="1362" spans="1:10" x14ac:dyDescent="0.3">
      <c r="A1362">
        <v>1360</v>
      </c>
      <c r="B1362">
        <f t="shared" si="43"/>
        <v>273</v>
      </c>
      <c r="C1362">
        <f t="shared" si="42"/>
        <v>1</v>
      </c>
      <c r="D1362">
        <v>9026</v>
      </c>
      <c r="E1362" s="1">
        <f>IF(C1362=1,VLOOKUP(B1362,balance!$AU:$AZ,2,FALSE),IF(C1362=2,VLOOKUP(B1362,balance!$AU:$AZ,3,FALSE),IF(C1362=3,VLOOKUP(B1362,balance!$AU:$AZ,4,FALSE),IF(C1362=4,VLOOKUP(B1362,balance!$AU:$AZ,5,FALSE),IF(C1362=5,VLOOKUP(B1362-1,balance!$AU:$AZ,6,FALSE),0)))))</f>
        <v>7000</v>
      </c>
      <c r="F1362">
        <v>53</v>
      </c>
      <c r="G1362">
        <f>IF(C1362=1,VLOOKUP(FoxFire!B1362,balance!$U:$Z,2,FALSE),IF(C1362=2,VLOOKUP(B1362,balance!$U:$Z,3,FALSE),IF(C1362=3,VLOOKUP(B1362,balance!$U:$Z,4,FALSE),IF(C1362=4,VLOOKUP(B1362,balance!$U:$Z,5,FALSE),IF(C1362=5,VLOOKUP(B1362-1,balance!$U:$Z,6,FALSE),0)))))/100</f>
        <v>3.7199999999999998E-3</v>
      </c>
      <c r="H1362">
        <v>2</v>
      </c>
      <c r="I1362" s="1">
        <f>IF(C1362=1,VLOOKUP(FoxFire!B1362,balance!$AF:$AJ,2,FALSE),IF(C1362=2,VLOOKUP(B1362,balance!$AF:$AJ,3,FALSE),IF(C1362=3,VLOOKUP(B1362,balance!$AF:$AJ,4,FALSE),IF(C1362=4,VLOOKUP(B1362,balance!$AF:$AJ,5,FALSE),IF(C1362=5,VLOOKUP(B1362,balance!$AF:$AK,6,FALSE),0)))))*1000000000000</f>
        <v>3030000000000</v>
      </c>
      <c r="J1362">
        <f>VLOOKUP(B1362,balance!AU:BD,10,FALSE)</f>
        <v>21942210</v>
      </c>
    </row>
    <row r="1363" spans="1:10" x14ac:dyDescent="0.3">
      <c r="A1363">
        <v>1361</v>
      </c>
      <c r="B1363">
        <f t="shared" si="43"/>
        <v>273</v>
      </c>
      <c r="C1363">
        <f t="shared" si="42"/>
        <v>2</v>
      </c>
      <c r="D1363">
        <v>9026</v>
      </c>
      <c r="E1363" s="1">
        <f>IF(C1363=1,VLOOKUP(B1363,balance!$AU:$AZ,2,FALSE),IF(C1363=2,VLOOKUP(B1363,balance!$AU:$AZ,3,FALSE),IF(C1363=3,VLOOKUP(B1363,balance!$AU:$AZ,4,FALSE),IF(C1363=4,VLOOKUP(B1363,balance!$AU:$AZ,5,FALSE),IF(C1363=5,VLOOKUP(B1363-1,balance!$AU:$AZ,6,FALSE),0)))))</f>
        <v>7000</v>
      </c>
      <c r="F1363">
        <v>53</v>
      </c>
      <c r="G1363">
        <f>IF(C1363=1,VLOOKUP(FoxFire!B1363,balance!$U:$Z,2,FALSE),IF(C1363=2,VLOOKUP(B1363,balance!$U:$Z,3,FALSE),IF(C1363=3,VLOOKUP(B1363,balance!$U:$Z,4,FALSE),IF(C1363=4,VLOOKUP(B1363,balance!$U:$Z,5,FALSE),IF(C1363=5,VLOOKUP(B1363-1,balance!$U:$Z,6,FALSE),0)))))/100</f>
        <v>3.7199999999999998E-3</v>
      </c>
      <c r="H1363">
        <v>2</v>
      </c>
      <c r="I1363" s="1">
        <f>IF(C1363=1,VLOOKUP(FoxFire!B1363,balance!$AF:$AJ,2,FALSE),IF(C1363=2,VLOOKUP(B1363,balance!$AF:$AJ,3,FALSE),IF(C1363=3,VLOOKUP(B1363,balance!$AF:$AJ,4,FALSE),IF(C1363=4,VLOOKUP(B1363,balance!$AF:$AJ,5,FALSE),IF(C1363=5,VLOOKUP(B1363,balance!$AF:$AK,6,FALSE),0)))))*1000000000000</f>
        <v>3030000000000</v>
      </c>
      <c r="J1363">
        <f>VLOOKUP(B1363,balance!AU:BD,10,FALSE)</f>
        <v>21942210</v>
      </c>
    </row>
    <row r="1364" spans="1:10" x14ac:dyDescent="0.3">
      <c r="A1364">
        <v>1362</v>
      </c>
      <c r="B1364">
        <f t="shared" si="43"/>
        <v>273</v>
      </c>
      <c r="C1364">
        <f t="shared" si="42"/>
        <v>3</v>
      </c>
      <c r="D1364">
        <v>9026</v>
      </c>
      <c r="E1364" s="1">
        <f>IF(C1364=1,VLOOKUP(B1364,balance!$AU:$AZ,2,FALSE),IF(C1364=2,VLOOKUP(B1364,balance!$AU:$AZ,3,FALSE),IF(C1364=3,VLOOKUP(B1364,balance!$AU:$AZ,4,FALSE),IF(C1364=4,VLOOKUP(B1364,balance!$AU:$AZ,5,FALSE),IF(C1364=5,VLOOKUP(B1364-1,balance!$AU:$AZ,6,FALSE),0)))))</f>
        <v>7000</v>
      </c>
      <c r="F1364">
        <v>53</v>
      </c>
      <c r="G1364">
        <f>IF(C1364=1,VLOOKUP(FoxFire!B1364,balance!$U:$Z,2,FALSE),IF(C1364=2,VLOOKUP(B1364,balance!$U:$Z,3,FALSE),IF(C1364=3,VLOOKUP(B1364,balance!$U:$Z,4,FALSE),IF(C1364=4,VLOOKUP(B1364,balance!$U:$Z,5,FALSE),IF(C1364=5,VLOOKUP(B1364-1,balance!$U:$Z,6,FALSE),0)))))/100</f>
        <v>3.7199999999999998E-3</v>
      </c>
      <c r="H1364">
        <v>2</v>
      </c>
      <c r="I1364" s="1">
        <f>IF(C1364=1,VLOOKUP(FoxFire!B1364,balance!$AF:$AJ,2,FALSE),IF(C1364=2,VLOOKUP(B1364,balance!$AF:$AJ,3,FALSE),IF(C1364=3,VLOOKUP(B1364,balance!$AF:$AJ,4,FALSE),IF(C1364=4,VLOOKUP(B1364,balance!$AF:$AJ,5,FALSE),IF(C1364=5,VLOOKUP(B1364,balance!$AF:$AK,6,FALSE),0)))))*1000000000000</f>
        <v>3030000000000</v>
      </c>
      <c r="J1364">
        <f>VLOOKUP(B1364,balance!AU:BD,10,FALSE)</f>
        <v>21942210</v>
      </c>
    </row>
    <row r="1365" spans="1:10" x14ac:dyDescent="0.3">
      <c r="A1365">
        <v>1363</v>
      </c>
      <c r="B1365">
        <f t="shared" si="43"/>
        <v>273</v>
      </c>
      <c r="C1365">
        <f t="shared" si="42"/>
        <v>4</v>
      </c>
      <c r="D1365">
        <v>9026</v>
      </c>
      <c r="E1365" s="1">
        <f>IF(C1365=1,VLOOKUP(B1365,balance!$AU:$AZ,2,FALSE),IF(C1365=2,VLOOKUP(B1365,balance!$AU:$AZ,3,FALSE),IF(C1365=3,VLOOKUP(B1365,balance!$AU:$AZ,4,FALSE),IF(C1365=4,VLOOKUP(B1365,balance!$AU:$AZ,5,FALSE),IF(C1365=5,VLOOKUP(B1365-1,balance!$AU:$AZ,6,FALSE),0)))))</f>
        <v>7000</v>
      </c>
      <c r="F1365">
        <v>53</v>
      </c>
      <c r="G1365">
        <f>IF(C1365=1,VLOOKUP(FoxFire!B1365,balance!$U:$Z,2,FALSE),IF(C1365=2,VLOOKUP(B1365,balance!$U:$Z,3,FALSE),IF(C1365=3,VLOOKUP(B1365,balance!$U:$Z,4,FALSE),IF(C1365=4,VLOOKUP(B1365,balance!$U:$Z,5,FALSE),IF(C1365=5,VLOOKUP(B1365-1,balance!$U:$Z,6,FALSE),0)))))/100</f>
        <v>3.7199999999999998E-3</v>
      </c>
      <c r="H1365">
        <v>2</v>
      </c>
      <c r="I1365" s="1">
        <f>IF(C1365=1,VLOOKUP(FoxFire!B1365,balance!$AF:$AJ,2,FALSE),IF(C1365=2,VLOOKUP(B1365,balance!$AF:$AJ,3,FALSE),IF(C1365=3,VLOOKUP(B1365,balance!$AF:$AJ,4,FALSE),IF(C1365=4,VLOOKUP(B1365,balance!$AF:$AJ,5,FALSE),IF(C1365=5,VLOOKUP(B1365,balance!$AF:$AK,6,FALSE),0)))))*1000000000000</f>
        <v>3030000000000</v>
      </c>
      <c r="J1365">
        <f>VLOOKUP(B1365,balance!AU:BD,10,FALSE)</f>
        <v>21942210</v>
      </c>
    </row>
    <row r="1366" spans="1:10" x14ac:dyDescent="0.3">
      <c r="A1366">
        <v>1364</v>
      </c>
      <c r="B1366">
        <f t="shared" si="43"/>
        <v>274</v>
      </c>
      <c r="C1366">
        <f t="shared" si="42"/>
        <v>5</v>
      </c>
      <c r="D1366">
        <v>9026</v>
      </c>
      <c r="E1366" s="1">
        <f>IF(C1366=1,VLOOKUP(B1366,balance!$AU:$AZ,2,FALSE),IF(C1366=2,VLOOKUP(B1366,balance!$AU:$AZ,3,FALSE),IF(C1366=3,VLOOKUP(B1366,balance!$AU:$AZ,4,FALSE),IF(C1366=4,VLOOKUP(B1366,balance!$AU:$AZ,5,FALSE),IF(C1366=5,VLOOKUP(B1366-1,balance!$AU:$AZ,6,FALSE),0)))))</f>
        <v>140000</v>
      </c>
      <c r="F1366">
        <v>53</v>
      </c>
      <c r="G1366">
        <f>IF(C1366=1,VLOOKUP(FoxFire!B1366,balance!$U:$Z,2,FALSE),IF(C1366=2,VLOOKUP(B1366,balance!$U:$Z,3,FALSE),IF(C1366=3,VLOOKUP(B1366,balance!$U:$Z,4,FALSE),IF(C1366=4,VLOOKUP(B1366,balance!$U:$Z,5,FALSE),IF(C1366=5,VLOOKUP(B1366-1,balance!$U:$Z,6,FALSE),0)))))/100</f>
        <v>1383.1912</v>
      </c>
      <c r="H1366">
        <v>2</v>
      </c>
      <c r="I1366" s="1">
        <f>IF(C1366=1,VLOOKUP(FoxFire!B1366,balance!$AF:$AJ,2,FALSE),IF(C1366=2,VLOOKUP(B1366,balance!$AF:$AJ,3,FALSE),IF(C1366=3,VLOOKUP(B1366,balance!$AF:$AJ,4,FALSE),IF(C1366=4,VLOOKUP(B1366,balance!$AF:$AJ,5,FALSE),IF(C1366=5,VLOOKUP(B1366,balance!$AF:$AK,6,FALSE),0)))))*1000000000000</f>
        <v>12125000000000</v>
      </c>
      <c r="J1366">
        <f>VLOOKUP(B1366,balance!AU:BD,10,FALSE)</f>
        <v>22195890</v>
      </c>
    </row>
    <row r="1367" spans="1:10" x14ac:dyDescent="0.3">
      <c r="A1367">
        <v>1365</v>
      </c>
      <c r="B1367">
        <f t="shared" si="43"/>
        <v>274</v>
      </c>
      <c r="C1367">
        <f t="shared" si="42"/>
        <v>1</v>
      </c>
      <c r="D1367">
        <v>9026</v>
      </c>
      <c r="E1367" s="1">
        <f>IF(C1367=1,VLOOKUP(B1367,balance!$AU:$AZ,2,FALSE),IF(C1367=2,VLOOKUP(B1367,balance!$AU:$AZ,3,FALSE),IF(C1367=3,VLOOKUP(B1367,balance!$AU:$AZ,4,FALSE),IF(C1367=4,VLOOKUP(B1367,balance!$AU:$AZ,5,FALSE),IF(C1367=5,VLOOKUP(B1367-1,balance!$AU:$AZ,6,FALSE),0)))))</f>
        <v>7000</v>
      </c>
      <c r="F1367">
        <v>53</v>
      </c>
      <c r="G1367">
        <f>IF(C1367=1,VLOOKUP(FoxFire!B1367,balance!$U:$Z,2,FALSE),IF(C1367=2,VLOOKUP(B1367,balance!$U:$Z,3,FALSE),IF(C1367=3,VLOOKUP(B1367,balance!$U:$Z,4,FALSE),IF(C1367=4,VLOOKUP(B1367,balance!$U:$Z,5,FALSE),IF(C1367=5,VLOOKUP(B1367-1,balance!$U:$Z,6,FALSE),0)))))/100</f>
        <v>3.7299999999999998E-3</v>
      </c>
      <c r="H1367">
        <v>2</v>
      </c>
      <c r="I1367" s="1">
        <f>IF(C1367=1,VLOOKUP(FoxFire!B1367,balance!$AF:$AJ,2,FALSE),IF(C1367=2,VLOOKUP(B1367,balance!$AF:$AJ,3,FALSE),IF(C1367=3,VLOOKUP(B1367,balance!$AF:$AJ,4,FALSE),IF(C1367=4,VLOOKUP(B1367,balance!$AF:$AJ,5,FALSE),IF(C1367=5,VLOOKUP(B1367,balance!$AF:$AK,6,FALSE),0)))))*1000000000000</f>
        <v>3031250000000</v>
      </c>
      <c r="J1367">
        <f>VLOOKUP(B1367,balance!AU:BD,10,FALSE)</f>
        <v>22195890</v>
      </c>
    </row>
    <row r="1368" spans="1:10" x14ac:dyDescent="0.3">
      <c r="A1368">
        <v>1366</v>
      </c>
      <c r="B1368">
        <f t="shared" si="43"/>
        <v>274</v>
      </c>
      <c r="C1368">
        <f t="shared" si="42"/>
        <v>2</v>
      </c>
      <c r="D1368">
        <v>9026</v>
      </c>
      <c r="E1368" s="1">
        <f>IF(C1368=1,VLOOKUP(B1368,balance!$AU:$AZ,2,FALSE),IF(C1368=2,VLOOKUP(B1368,balance!$AU:$AZ,3,FALSE),IF(C1368=3,VLOOKUP(B1368,balance!$AU:$AZ,4,FALSE),IF(C1368=4,VLOOKUP(B1368,balance!$AU:$AZ,5,FALSE),IF(C1368=5,VLOOKUP(B1368-1,balance!$AU:$AZ,6,FALSE),0)))))</f>
        <v>7000</v>
      </c>
      <c r="F1368">
        <v>53</v>
      </c>
      <c r="G1368">
        <f>IF(C1368=1,VLOOKUP(FoxFire!B1368,balance!$U:$Z,2,FALSE),IF(C1368=2,VLOOKUP(B1368,balance!$U:$Z,3,FALSE),IF(C1368=3,VLOOKUP(B1368,balance!$U:$Z,4,FALSE),IF(C1368=4,VLOOKUP(B1368,balance!$U:$Z,5,FALSE),IF(C1368=5,VLOOKUP(B1368-1,balance!$U:$Z,6,FALSE),0)))))/100</f>
        <v>3.7299999999999998E-3</v>
      </c>
      <c r="H1368">
        <v>2</v>
      </c>
      <c r="I1368" s="1">
        <f>IF(C1368=1,VLOOKUP(FoxFire!B1368,balance!$AF:$AJ,2,FALSE),IF(C1368=2,VLOOKUP(B1368,balance!$AF:$AJ,3,FALSE),IF(C1368=3,VLOOKUP(B1368,balance!$AF:$AJ,4,FALSE),IF(C1368=4,VLOOKUP(B1368,balance!$AF:$AJ,5,FALSE),IF(C1368=5,VLOOKUP(B1368,balance!$AF:$AK,6,FALSE),0)))))*1000000000000</f>
        <v>3031250000000</v>
      </c>
      <c r="J1368">
        <f>VLOOKUP(B1368,balance!AU:BD,10,FALSE)</f>
        <v>22195890</v>
      </c>
    </row>
    <row r="1369" spans="1:10" x14ac:dyDescent="0.3">
      <c r="A1369">
        <v>1367</v>
      </c>
      <c r="B1369">
        <f t="shared" si="43"/>
        <v>274</v>
      </c>
      <c r="C1369">
        <f t="shared" si="42"/>
        <v>3</v>
      </c>
      <c r="D1369">
        <v>9026</v>
      </c>
      <c r="E1369" s="1">
        <f>IF(C1369=1,VLOOKUP(B1369,balance!$AU:$AZ,2,FALSE),IF(C1369=2,VLOOKUP(B1369,balance!$AU:$AZ,3,FALSE),IF(C1369=3,VLOOKUP(B1369,balance!$AU:$AZ,4,FALSE),IF(C1369=4,VLOOKUP(B1369,balance!$AU:$AZ,5,FALSE),IF(C1369=5,VLOOKUP(B1369-1,balance!$AU:$AZ,6,FALSE),0)))))</f>
        <v>7000</v>
      </c>
      <c r="F1369">
        <v>53</v>
      </c>
      <c r="G1369">
        <f>IF(C1369=1,VLOOKUP(FoxFire!B1369,balance!$U:$Z,2,FALSE),IF(C1369=2,VLOOKUP(B1369,balance!$U:$Z,3,FALSE),IF(C1369=3,VLOOKUP(B1369,balance!$U:$Z,4,FALSE),IF(C1369=4,VLOOKUP(B1369,balance!$U:$Z,5,FALSE),IF(C1369=5,VLOOKUP(B1369-1,balance!$U:$Z,6,FALSE),0)))))/100</f>
        <v>3.7299999999999998E-3</v>
      </c>
      <c r="H1369">
        <v>2</v>
      </c>
      <c r="I1369" s="1">
        <f>IF(C1369=1,VLOOKUP(FoxFire!B1369,balance!$AF:$AJ,2,FALSE),IF(C1369=2,VLOOKUP(B1369,balance!$AF:$AJ,3,FALSE),IF(C1369=3,VLOOKUP(B1369,balance!$AF:$AJ,4,FALSE),IF(C1369=4,VLOOKUP(B1369,balance!$AF:$AJ,5,FALSE),IF(C1369=5,VLOOKUP(B1369,balance!$AF:$AK,6,FALSE),0)))))*1000000000000</f>
        <v>3031250000000</v>
      </c>
      <c r="J1369">
        <f>VLOOKUP(B1369,balance!AU:BD,10,FALSE)</f>
        <v>22195890</v>
      </c>
    </row>
    <row r="1370" spans="1:10" x14ac:dyDescent="0.3">
      <c r="A1370">
        <v>1368</v>
      </c>
      <c r="B1370">
        <f t="shared" si="43"/>
        <v>274</v>
      </c>
      <c r="C1370">
        <f t="shared" si="42"/>
        <v>4</v>
      </c>
      <c r="D1370">
        <v>9026</v>
      </c>
      <c r="E1370" s="1">
        <f>IF(C1370=1,VLOOKUP(B1370,balance!$AU:$AZ,2,FALSE),IF(C1370=2,VLOOKUP(B1370,balance!$AU:$AZ,3,FALSE),IF(C1370=3,VLOOKUP(B1370,balance!$AU:$AZ,4,FALSE),IF(C1370=4,VLOOKUP(B1370,balance!$AU:$AZ,5,FALSE),IF(C1370=5,VLOOKUP(B1370-1,balance!$AU:$AZ,6,FALSE),0)))))</f>
        <v>7000</v>
      </c>
      <c r="F1370">
        <v>53</v>
      </c>
      <c r="G1370">
        <f>IF(C1370=1,VLOOKUP(FoxFire!B1370,balance!$U:$Z,2,FALSE),IF(C1370=2,VLOOKUP(B1370,balance!$U:$Z,3,FALSE),IF(C1370=3,VLOOKUP(B1370,balance!$U:$Z,4,FALSE),IF(C1370=4,VLOOKUP(B1370,balance!$U:$Z,5,FALSE),IF(C1370=5,VLOOKUP(B1370-1,balance!$U:$Z,6,FALSE),0)))))/100</f>
        <v>3.7299999999999998E-3</v>
      </c>
      <c r="H1370">
        <v>2</v>
      </c>
      <c r="I1370" s="1">
        <f>IF(C1370=1,VLOOKUP(FoxFire!B1370,balance!$AF:$AJ,2,FALSE),IF(C1370=2,VLOOKUP(B1370,balance!$AF:$AJ,3,FALSE),IF(C1370=3,VLOOKUP(B1370,balance!$AF:$AJ,4,FALSE),IF(C1370=4,VLOOKUP(B1370,balance!$AF:$AJ,5,FALSE),IF(C1370=5,VLOOKUP(B1370,balance!$AF:$AK,6,FALSE),0)))))*1000000000000</f>
        <v>3031250000000</v>
      </c>
      <c r="J1370">
        <f>VLOOKUP(B1370,balance!AU:BD,10,FALSE)</f>
        <v>22195890</v>
      </c>
    </row>
    <row r="1371" spans="1:10" x14ac:dyDescent="0.3">
      <c r="A1371">
        <v>1369</v>
      </c>
      <c r="B1371">
        <f t="shared" si="43"/>
        <v>275</v>
      </c>
      <c r="C1371">
        <f t="shared" si="42"/>
        <v>5</v>
      </c>
      <c r="D1371">
        <v>9026</v>
      </c>
      <c r="E1371" s="1">
        <f>IF(C1371=1,VLOOKUP(B1371,balance!$AU:$AZ,2,FALSE),IF(C1371=2,VLOOKUP(B1371,balance!$AU:$AZ,3,FALSE),IF(C1371=3,VLOOKUP(B1371,balance!$AU:$AZ,4,FALSE),IF(C1371=4,VLOOKUP(B1371,balance!$AU:$AZ,5,FALSE),IF(C1371=5,VLOOKUP(B1371-1,balance!$AU:$AZ,6,FALSE),0)))))</f>
        <v>140000</v>
      </c>
      <c r="F1371">
        <v>53</v>
      </c>
      <c r="G1371">
        <f>IF(C1371=1,VLOOKUP(FoxFire!B1371,balance!$U:$Z,2,FALSE),IF(C1371=2,VLOOKUP(B1371,balance!$U:$Z,3,FALSE),IF(C1371=3,VLOOKUP(B1371,balance!$U:$Z,4,FALSE),IF(C1371=4,VLOOKUP(B1371,balance!$U:$Z,5,FALSE),IF(C1371=5,VLOOKUP(B1371-1,balance!$U:$Z,6,FALSE),0)))))/100</f>
        <v>1388.2964000000002</v>
      </c>
      <c r="H1371">
        <v>2</v>
      </c>
      <c r="I1371" s="1">
        <f>IF(C1371=1,VLOOKUP(FoxFire!B1371,balance!$AF:$AJ,2,FALSE),IF(C1371=2,VLOOKUP(B1371,balance!$AF:$AJ,3,FALSE),IF(C1371=3,VLOOKUP(B1371,balance!$AF:$AJ,4,FALSE),IF(C1371=4,VLOOKUP(B1371,balance!$AF:$AJ,5,FALSE),IF(C1371=5,VLOOKUP(B1371,balance!$AF:$AK,6,FALSE),0)))))*1000000000000</f>
        <v>12130000000000</v>
      </c>
      <c r="J1371">
        <f>VLOOKUP(B1371,balance!AU:BD,10,FALSE)</f>
        <v>22452480</v>
      </c>
    </row>
    <row r="1372" spans="1:10" x14ac:dyDescent="0.3">
      <c r="A1372">
        <v>1370</v>
      </c>
      <c r="B1372">
        <f t="shared" si="43"/>
        <v>275</v>
      </c>
      <c r="C1372">
        <f t="shared" si="42"/>
        <v>1</v>
      </c>
      <c r="D1372">
        <v>9026</v>
      </c>
      <c r="E1372" s="1">
        <f>IF(C1372=1,VLOOKUP(B1372,balance!$AU:$AZ,2,FALSE),IF(C1372=2,VLOOKUP(B1372,balance!$AU:$AZ,3,FALSE),IF(C1372=3,VLOOKUP(B1372,balance!$AU:$AZ,4,FALSE),IF(C1372=4,VLOOKUP(B1372,balance!$AU:$AZ,5,FALSE),IF(C1372=5,VLOOKUP(B1372-1,balance!$AU:$AZ,6,FALSE),0)))))</f>
        <v>7000</v>
      </c>
      <c r="F1372">
        <v>53</v>
      </c>
      <c r="G1372">
        <f>IF(C1372=1,VLOOKUP(FoxFire!B1372,balance!$U:$Z,2,FALSE),IF(C1372=2,VLOOKUP(B1372,balance!$U:$Z,3,FALSE),IF(C1372=3,VLOOKUP(B1372,balance!$U:$Z,4,FALSE),IF(C1372=4,VLOOKUP(B1372,balance!$U:$Z,5,FALSE),IF(C1372=5,VLOOKUP(B1372-1,balance!$U:$Z,6,FALSE),0)))))/100</f>
        <v>3.7399999999999998E-3</v>
      </c>
      <c r="H1372">
        <v>2</v>
      </c>
      <c r="I1372" s="1">
        <f>IF(C1372=1,VLOOKUP(FoxFire!B1372,balance!$AF:$AJ,2,FALSE),IF(C1372=2,VLOOKUP(B1372,balance!$AF:$AJ,3,FALSE),IF(C1372=3,VLOOKUP(B1372,balance!$AF:$AJ,4,FALSE),IF(C1372=4,VLOOKUP(B1372,balance!$AF:$AJ,5,FALSE),IF(C1372=5,VLOOKUP(B1372,balance!$AF:$AK,6,FALSE),0)))))*1000000000000</f>
        <v>3032500000000</v>
      </c>
      <c r="J1372">
        <f>VLOOKUP(B1372,balance!AU:BD,10,FALSE)</f>
        <v>22452480</v>
      </c>
    </row>
    <row r="1373" spans="1:10" x14ac:dyDescent="0.3">
      <c r="A1373">
        <v>1371</v>
      </c>
      <c r="B1373">
        <f t="shared" si="43"/>
        <v>275</v>
      </c>
      <c r="C1373">
        <f t="shared" si="42"/>
        <v>2</v>
      </c>
      <c r="D1373">
        <v>9026</v>
      </c>
      <c r="E1373" s="1">
        <f>IF(C1373=1,VLOOKUP(B1373,balance!$AU:$AZ,2,FALSE),IF(C1373=2,VLOOKUP(B1373,balance!$AU:$AZ,3,FALSE),IF(C1373=3,VLOOKUP(B1373,balance!$AU:$AZ,4,FALSE),IF(C1373=4,VLOOKUP(B1373,balance!$AU:$AZ,5,FALSE),IF(C1373=5,VLOOKUP(B1373-1,balance!$AU:$AZ,6,FALSE),0)))))</f>
        <v>7000</v>
      </c>
      <c r="F1373">
        <v>53</v>
      </c>
      <c r="G1373">
        <f>IF(C1373=1,VLOOKUP(FoxFire!B1373,balance!$U:$Z,2,FALSE),IF(C1373=2,VLOOKUP(B1373,balance!$U:$Z,3,FALSE),IF(C1373=3,VLOOKUP(B1373,balance!$U:$Z,4,FALSE),IF(C1373=4,VLOOKUP(B1373,balance!$U:$Z,5,FALSE),IF(C1373=5,VLOOKUP(B1373-1,balance!$U:$Z,6,FALSE),0)))))/100</f>
        <v>3.7399999999999998E-3</v>
      </c>
      <c r="H1373">
        <v>2</v>
      </c>
      <c r="I1373" s="1">
        <f>IF(C1373=1,VLOOKUP(FoxFire!B1373,balance!$AF:$AJ,2,FALSE),IF(C1373=2,VLOOKUP(B1373,balance!$AF:$AJ,3,FALSE),IF(C1373=3,VLOOKUP(B1373,balance!$AF:$AJ,4,FALSE),IF(C1373=4,VLOOKUP(B1373,balance!$AF:$AJ,5,FALSE),IF(C1373=5,VLOOKUP(B1373,balance!$AF:$AK,6,FALSE),0)))))*1000000000000</f>
        <v>3032500000000</v>
      </c>
      <c r="J1373">
        <f>VLOOKUP(B1373,balance!AU:BD,10,FALSE)</f>
        <v>22452480</v>
      </c>
    </row>
    <row r="1374" spans="1:10" x14ac:dyDescent="0.3">
      <c r="A1374">
        <v>1372</v>
      </c>
      <c r="B1374">
        <f t="shared" si="43"/>
        <v>275</v>
      </c>
      <c r="C1374">
        <f t="shared" si="42"/>
        <v>3</v>
      </c>
      <c r="D1374">
        <v>9026</v>
      </c>
      <c r="E1374" s="1">
        <f>IF(C1374=1,VLOOKUP(B1374,balance!$AU:$AZ,2,FALSE),IF(C1374=2,VLOOKUP(B1374,balance!$AU:$AZ,3,FALSE),IF(C1374=3,VLOOKUP(B1374,balance!$AU:$AZ,4,FALSE),IF(C1374=4,VLOOKUP(B1374,balance!$AU:$AZ,5,FALSE),IF(C1374=5,VLOOKUP(B1374-1,balance!$AU:$AZ,6,FALSE),0)))))</f>
        <v>7000</v>
      </c>
      <c r="F1374">
        <v>53</v>
      </c>
      <c r="G1374">
        <f>IF(C1374=1,VLOOKUP(FoxFire!B1374,balance!$U:$Z,2,FALSE),IF(C1374=2,VLOOKUP(B1374,balance!$U:$Z,3,FALSE),IF(C1374=3,VLOOKUP(B1374,balance!$U:$Z,4,FALSE),IF(C1374=4,VLOOKUP(B1374,balance!$U:$Z,5,FALSE),IF(C1374=5,VLOOKUP(B1374-1,balance!$U:$Z,6,FALSE),0)))))/100</f>
        <v>3.7399999999999998E-3</v>
      </c>
      <c r="H1374">
        <v>2</v>
      </c>
      <c r="I1374" s="1">
        <f>IF(C1374=1,VLOOKUP(FoxFire!B1374,balance!$AF:$AJ,2,FALSE),IF(C1374=2,VLOOKUP(B1374,balance!$AF:$AJ,3,FALSE),IF(C1374=3,VLOOKUP(B1374,balance!$AF:$AJ,4,FALSE),IF(C1374=4,VLOOKUP(B1374,balance!$AF:$AJ,5,FALSE),IF(C1374=5,VLOOKUP(B1374,balance!$AF:$AK,6,FALSE),0)))))*1000000000000</f>
        <v>3032500000000</v>
      </c>
      <c r="J1374">
        <f>VLOOKUP(B1374,balance!AU:BD,10,FALSE)</f>
        <v>22452480</v>
      </c>
    </row>
    <row r="1375" spans="1:10" x14ac:dyDescent="0.3">
      <c r="A1375">
        <v>1373</v>
      </c>
      <c r="B1375">
        <f t="shared" si="43"/>
        <v>275</v>
      </c>
      <c r="C1375">
        <f t="shared" si="42"/>
        <v>4</v>
      </c>
      <c r="D1375">
        <v>9026</v>
      </c>
      <c r="E1375" s="1">
        <f>IF(C1375=1,VLOOKUP(B1375,balance!$AU:$AZ,2,FALSE),IF(C1375=2,VLOOKUP(B1375,balance!$AU:$AZ,3,FALSE),IF(C1375=3,VLOOKUP(B1375,balance!$AU:$AZ,4,FALSE),IF(C1375=4,VLOOKUP(B1375,balance!$AU:$AZ,5,FALSE),IF(C1375=5,VLOOKUP(B1375-1,balance!$AU:$AZ,6,FALSE),0)))))</f>
        <v>7000</v>
      </c>
      <c r="F1375">
        <v>53</v>
      </c>
      <c r="G1375">
        <f>IF(C1375=1,VLOOKUP(FoxFire!B1375,balance!$U:$Z,2,FALSE),IF(C1375=2,VLOOKUP(B1375,balance!$U:$Z,3,FALSE),IF(C1375=3,VLOOKUP(B1375,balance!$U:$Z,4,FALSE),IF(C1375=4,VLOOKUP(B1375,balance!$U:$Z,5,FALSE),IF(C1375=5,VLOOKUP(B1375-1,balance!$U:$Z,6,FALSE),0)))))/100</f>
        <v>3.7399999999999998E-3</v>
      </c>
      <c r="H1375">
        <v>2</v>
      </c>
      <c r="I1375" s="1">
        <f>IF(C1375=1,VLOOKUP(FoxFire!B1375,balance!$AF:$AJ,2,FALSE),IF(C1375=2,VLOOKUP(B1375,balance!$AF:$AJ,3,FALSE),IF(C1375=3,VLOOKUP(B1375,balance!$AF:$AJ,4,FALSE),IF(C1375=4,VLOOKUP(B1375,balance!$AF:$AJ,5,FALSE),IF(C1375=5,VLOOKUP(B1375,balance!$AF:$AK,6,FALSE),0)))))*1000000000000</f>
        <v>3032500000000</v>
      </c>
      <c r="J1375">
        <f>VLOOKUP(B1375,balance!AU:BD,10,FALSE)</f>
        <v>22452480</v>
      </c>
    </row>
    <row r="1376" spans="1:10" x14ac:dyDescent="0.3">
      <c r="A1376">
        <v>1374</v>
      </c>
      <c r="B1376">
        <f t="shared" si="43"/>
        <v>276</v>
      </c>
      <c r="C1376">
        <f t="shared" si="42"/>
        <v>5</v>
      </c>
      <c r="D1376">
        <v>9026</v>
      </c>
      <c r="E1376" s="1">
        <f>IF(C1376=1,VLOOKUP(B1376,balance!$AU:$AZ,2,FALSE),IF(C1376=2,VLOOKUP(B1376,balance!$AU:$AZ,3,FALSE),IF(C1376=3,VLOOKUP(B1376,balance!$AU:$AZ,4,FALSE),IF(C1376=4,VLOOKUP(B1376,balance!$AU:$AZ,5,FALSE),IF(C1376=5,VLOOKUP(B1376-1,balance!$AU:$AZ,6,FALSE),0)))))</f>
        <v>140000</v>
      </c>
      <c r="F1376">
        <v>53</v>
      </c>
      <c r="G1376">
        <f>IF(C1376=1,VLOOKUP(FoxFire!B1376,balance!$U:$Z,2,FALSE),IF(C1376=2,VLOOKUP(B1376,balance!$U:$Z,3,FALSE),IF(C1376=3,VLOOKUP(B1376,balance!$U:$Z,4,FALSE),IF(C1376=4,VLOOKUP(B1376,balance!$U:$Z,5,FALSE),IF(C1376=5,VLOOKUP(B1376-1,balance!$U:$Z,6,FALSE),0)))))/100</f>
        <v>1393.4103</v>
      </c>
      <c r="H1376">
        <v>2</v>
      </c>
      <c r="I1376" s="1">
        <f>IF(C1376=1,VLOOKUP(FoxFire!B1376,balance!$AF:$AJ,2,FALSE),IF(C1376=2,VLOOKUP(B1376,balance!$AF:$AJ,3,FALSE),IF(C1376=3,VLOOKUP(B1376,balance!$AF:$AJ,4,FALSE),IF(C1376=4,VLOOKUP(B1376,balance!$AF:$AJ,5,FALSE),IF(C1376=5,VLOOKUP(B1376,balance!$AF:$AK,6,FALSE),0)))))*1000000000000</f>
        <v>12135000000000</v>
      </c>
      <c r="J1376">
        <f>VLOOKUP(B1376,balance!AU:BD,10,FALSE)</f>
        <v>22711990</v>
      </c>
    </row>
    <row r="1377" spans="1:10" x14ac:dyDescent="0.3">
      <c r="A1377">
        <v>1375</v>
      </c>
      <c r="B1377">
        <f t="shared" si="43"/>
        <v>276</v>
      </c>
      <c r="C1377">
        <f t="shared" si="42"/>
        <v>1</v>
      </c>
      <c r="D1377">
        <v>9026</v>
      </c>
      <c r="E1377" s="1">
        <f>IF(C1377=1,VLOOKUP(B1377,balance!$AU:$AZ,2,FALSE),IF(C1377=2,VLOOKUP(B1377,balance!$AU:$AZ,3,FALSE),IF(C1377=3,VLOOKUP(B1377,balance!$AU:$AZ,4,FALSE),IF(C1377=4,VLOOKUP(B1377,balance!$AU:$AZ,5,FALSE),IF(C1377=5,VLOOKUP(B1377-1,balance!$AU:$AZ,6,FALSE),0)))))</f>
        <v>7000</v>
      </c>
      <c r="F1377">
        <v>53</v>
      </c>
      <c r="G1377">
        <f>IF(C1377=1,VLOOKUP(FoxFire!B1377,balance!$U:$Z,2,FALSE),IF(C1377=2,VLOOKUP(B1377,balance!$U:$Z,3,FALSE),IF(C1377=3,VLOOKUP(B1377,balance!$U:$Z,4,FALSE),IF(C1377=4,VLOOKUP(B1377,balance!$U:$Z,5,FALSE),IF(C1377=5,VLOOKUP(B1377-1,balance!$U:$Z,6,FALSE),0)))))/100</f>
        <v>3.7499999999999999E-3</v>
      </c>
      <c r="H1377">
        <v>2</v>
      </c>
      <c r="I1377" s="1">
        <f>IF(C1377=1,VLOOKUP(FoxFire!B1377,balance!$AF:$AJ,2,FALSE),IF(C1377=2,VLOOKUP(B1377,balance!$AF:$AJ,3,FALSE),IF(C1377=3,VLOOKUP(B1377,balance!$AF:$AJ,4,FALSE),IF(C1377=4,VLOOKUP(B1377,balance!$AF:$AJ,5,FALSE),IF(C1377=5,VLOOKUP(B1377,balance!$AF:$AK,6,FALSE),0)))))*1000000000000</f>
        <v>3033750000000</v>
      </c>
      <c r="J1377">
        <f>VLOOKUP(B1377,balance!AU:BD,10,FALSE)</f>
        <v>22711990</v>
      </c>
    </row>
    <row r="1378" spans="1:10" x14ac:dyDescent="0.3">
      <c r="A1378">
        <v>1376</v>
      </c>
      <c r="B1378">
        <f t="shared" si="43"/>
        <v>276</v>
      </c>
      <c r="C1378">
        <f t="shared" si="42"/>
        <v>2</v>
      </c>
      <c r="D1378">
        <v>9026</v>
      </c>
      <c r="E1378" s="1">
        <f>IF(C1378=1,VLOOKUP(B1378,balance!$AU:$AZ,2,FALSE),IF(C1378=2,VLOOKUP(B1378,balance!$AU:$AZ,3,FALSE),IF(C1378=3,VLOOKUP(B1378,balance!$AU:$AZ,4,FALSE),IF(C1378=4,VLOOKUP(B1378,balance!$AU:$AZ,5,FALSE),IF(C1378=5,VLOOKUP(B1378-1,balance!$AU:$AZ,6,FALSE),0)))))</f>
        <v>7000</v>
      </c>
      <c r="F1378">
        <v>53</v>
      </c>
      <c r="G1378">
        <f>IF(C1378=1,VLOOKUP(FoxFire!B1378,balance!$U:$Z,2,FALSE),IF(C1378=2,VLOOKUP(B1378,balance!$U:$Z,3,FALSE),IF(C1378=3,VLOOKUP(B1378,balance!$U:$Z,4,FALSE),IF(C1378=4,VLOOKUP(B1378,balance!$U:$Z,5,FALSE),IF(C1378=5,VLOOKUP(B1378-1,balance!$U:$Z,6,FALSE),0)))))/100</f>
        <v>3.7499999999999999E-3</v>
      </c>
      <c r="H1378">
        <v>2</v>
      </c>
      <c r="I1378" s="1">
        <f>IF(C1378=1,VLOOKUP(FoxFire!B1378,balance!$AF:$AJ,2,FALSE),IF(C1378=2,VLOOKUP(B1378,balance!$AF:$AJ,3,FALSE),IF(C1378=3,VLOOKUP(B1378,balance!$AF:$AJ,4,FALSE),IF(C1378=4,VLOOKUP(B1378,balance!$AF:$AJ,5,FALSE),IF(C1378=5,VLOOKUP(B1378,balance!$AF:$AK,6,FALSE),0)))))*1000000000000</f>
        <v>3033750000000</v>
      </c>
      <c r="J1378">
        <f>VLOOKUP(B1378,balance!AU:BD,10,FALSE)</f>
        <v>22711990</v>
      </c>
    </row>
    <row r="1379" spans="1:10" x14ac:dyDescent="0.3">
      <c r="A1379">
        <v>1377</v>
      </c>
      <c r="B1379">
        <f t="shared" si="43"/>
        <v>276</v>
      </c>
      <c r="C1379">
        <f t="shared" si="42"/>
        <v>3</v>
      </c>
      <c r="D1379">
        <v>9026</v>
      </c>
      <c r="E1379" s="1">
        <f>IF(C1379=1,VLOOKUP(B1379,balance!$AU:$AZ,2,FALSE),IF(C1379=2,VLOOKUP(B1379,balance!$AU:$AZ,3,FALSE),IF(C1379=3,VLOOKUP(B1379,balance!$AU:$AZ,4,FALSE),IF(C1379=4,VLOOKUP(B1379,balance!$AU:$AZ,5,FALSE),IF(C1379=5,VLOOKUP(B1379-1,balance!$AU:$AZ,6,FALSE),0)))))</f>
        <v>7000</v>
      </c>
      <c r="F1379">
        <v>53</v>
      </c>
      <c r="G1379">
        <f>IF(C1379=1,VLOOKUP(FoxFire!B1379,balance!$U:$Z,2,FALSE),IF(C1379=2,VLOOKUP(B1379,balance!$U:$Z,3,FALSE),IF(C1379=3,VLOOKUP(B1379,balance!$U:$Z,4,FALSE),IF(C1379=4,VLOOKUP(B1379,balance!$U:$Z,5,FALSE),IF(C1379=5,VLOOKUP(B1379-1,balance!$U:$Z,6,FALSE),0)))))/100</f>
        <v>3.7499999999999999E-3</v>
      </c>
      <c r="H1379">
        <v>2</v>
      </c>
      <c r="I1379" s="1">
        <f>IF(C1379=1,VLOOKUP(FoxFire!B1379,balance!$AF:$AJ,2,FALSE),IF(C1379=2,VLOOKUP(B1379,balance!$AF:$AJ,3,FALSE),IF(C1379=3,VLOOKUP(B1379,balance!$AF:$AJ,4,FALSE),IF(C1379=4,VLOOKUP(B1379,balance!$AF:$AJ,5,FALSE),IF(C1379=5,VLOOKUP(B1379,balance!$AF:$AK,6,FALSE),0)))))*1000000000000</f>
        <v>3033750000000</v>
      </c>
      <c r="J1379">
        <f>VLOOKUP(B1379,balance!AU:BD,10,FALSE)</f>
        <v>22711990</v>
      </c>
    </row>
    <row r="1380" spans="1:10" x14ac:dyDescent="0.3">
      <c r="A1380">
        <v>1378</v>
      </c>
      <c r="B1380">
        <f t="shared" si="43"/>
        <v>276</v>
      </c>
      <c r="C1380">
        <f t="shared" si="42"/>
        <v>4</v>
      </c>
      <c r="D1380">
        <v>9026</v>
      </c>
      <c r="E1380" s="1">
        <f>IF(C1380=1,VLOOKUP(B1380,balance!$AU:$AZ,2,FALSE),IF(C1380=2,VLOOKUP(B1380,balance!$AU:$AZ,3,FALSE),IF(C1380=3,VLOOKUP(B1380,balance!$AU:$AZ,4,FALSE),IF(C1380=4,VLOOKUP(B1380,balance!$AU:$AZ,5,FALSE),IF(C1380=5,VLOOKUP(B1380-1,balance!$AU:$AZ,6,FALSE),0)))))</f>
        <v>7000</v>
      </c>
      <c r="F1380">
        <v>53</v>
      </c>
      <c r="G1380">
        <f>IF(C1380=1,VLOOKUP(FoxFire!B1380,balance!$U:$Z,2,FALSE),IF(C1380=2,VLOOKUP(B1380,balance!$U:$Z,3,FALSE),IF(C1380=3,VLOOKUP(B1380,balance!$U:$Z,4,FALSE),IF(C1380=4,VLOOKUP(B1380,balance!$U:$Z,5,FALSE),IF(C1380=5,VLOOKUP(B1380-1,balance!$U:$Z,6,FALSE),0)))))/100</f>
        <v>3.7499999999999999E-3</v>
      </c>
      <c r="H1380">
        <v>2</v>
      </c>
      <c r="I1380" s="1">
        <f>IF(C1380=1,VLOOKUP(FoxFire!B1380,balance!$AF:$AJ,2,FALSE),IF(C1380=2,VLOOKUP(B1380,balance!$AF:$AJ,3,FALSE),IF(C1380=3,VLOOKUP(B1380,balance!$AF:$AJ,4,FALSE),IF(C1380=4,VLOOKUP(B1380,balance!$AF:$AJ,5,FALSE),IF(C1380=5,VLOOKUP(B1380,balance!$AF:$AK,6,FALSE),0)))))*1000000000000</f>
        <v>3033750000000</v>
      </c>
      <c r="J1380">
        <f>VLOOKUP(B1380,balance!AU:BD,10,FALSE)</f>
        <v>22711990</v>
      </c>
    </row>
    <row r="1381" spans="1:10" x14ac:dyDescent="0.3">
      <c r="A1381">
        <v>1379</v>
      </c>
      <c r="B1381">
        <f t="shared" si="43"/>
        <v>277</v>
      </c>
      <c r="C1381">
        <f t="shared" si="42"/>
        <v>5</v>
      </c>
      <c r="D1381">
        <v>9026</v>
      </c>
      <c r="E1381" s="1">
        <f>IF(C1381=1,VLOOKUP(B1381,balance!$AU:$AZ,2,FALSE),IF(C1381=2,VLOOKUP(B1381,balance!$AU:$AZ,3,FALSE),IF(C1381=3,VLOOKUP(B1381,balance!$AU:$AZ,4,FALSE),IF(C1381=4,VLOOKUP(B1381,balance!$AU:$AZ,5,FALSE),IF(C1381=5,VLOOKUP(B1381-1,balance!$AU:$AZ,6,FALSE),0)))))</f>
        <v>140000</v>
      </c>
      <c r="F1381">
        <v>53</v>
      </c>
      <c r="G1381">
        <f>IF(C1381=1,VLOOKUP(FoxFire!B1381,balance!$U:$Z,2,FALSE),IF(C1381=2,VLOOKUP(B1381,balance!$U:$Z,3,FALSE),IF(C1381=3,VLOOKUP(B1381,balance!$U:$Z,4,FALSE),IF(C1381=4,VLOOKUP(B1381,balance!$U:$Z,5,FALSE),IF(C1381=5,VLOOKUP(B1381-1,balance!$U:$Z,6,FALSE),0)))))/100</f>
        <v>1398.5332000000001</v>
      </c>
      <c r="H1381">
        <v>2</v>
      </c>
      <c r="I1381" s="1">
        <f>IF(C1381=1,VLOOKUP(FoxFire!B1381,balance!$AF:$AJ,2,FALSE),IF(C1381=2,VLOOKUP(B1381,balance!$AF:$AJ,3,FALSE),IF(C1381=3,VLOOKUP(B1381,balance!$AF:$AJ,4,FALSE),IF(C1381=4,VLOOKUP(B1381,balance!$AF:$AJ,5,FALSE),IF(C1381=5,VLOOKUP(B1381,balance!$AF:$AK,6,FALSE),0)))))*1000000000000</f>
        <v>12140000000000</v>
      </c>
      <c r="J1381">
        <f>VLOOKUP(B1381,balance!AU:BD,10,FALSE)</f>
        <v>22974430</v>
      </c>
    </row>
    <row r="1382" spans="1:10" x14ac:dyDescent="0.3">
      <c r="A1382">
        <v>1380</v>
      </c>
      <c r="B1382">
        <f t="shared" si="43"/>
        <v>277</v>
      </c>
      <c r="C1382">
        <f t="shared" si="42"/>
        <v>1</v>
      </c>
      <c r="D1382">
        <v>9026</v>
      </c>
      <c r="E1382" s="1">
        <f>IF(C1382=1,VLOOKUP(B1382,balance!$AU:$AZ,2,FALSE),IF(C1382=2,VLOOKUP(B1382,balance!$AU:$AZ,3,FALSE),IF(C1382=3,VLOOKUP(B1382,balance!$AU:$AZ,4,FALSE),IF(C1382=4,VLOOKUP(B1382,balance!$AU:$AZ,5,FALSE),IF(C1382=5,VLOOKUP(B1382-1,balance!$AU:$AZ,6,FALSE),0)))))</f>
        <v>7000</v>
      </c>
      <c r="F1382">
        <v>53</v>
      </c>
      <c r="G1382">
        <f>IF(C1382=1,VLOOKUP(FoxFire!B1382,balance!$U:$Z,2,FALSE),IF(C1382=2,VLOOKUP(B1382,balance!$U:$Z,3,FALSE),IF(C1382=3,VLOOKUP(B1382,balance!$U:$Z,4,FALSE),IF(C1382=4,VLOOKUP(B1382,balance!$U:$Z,5,FALSE),IF(C1382=5,VLOOKUP(B1382-1,balance!$U:$Z,6,FALSE),0)))))/100</f>
        <v>3.7599999999999999E-3</v>
      </c>
      <c r="H1382">
        <v>2</v>
      </c>
      <c r="I1382" s="1">
        <f>IF(C1382=1,VLOOKUP(FoxFire!B1382,balance!$AF:$AJ,2,FALSE),IF(C1382=2,VLOOKUP(B1382,balance!$AF:$AJ,3,FALSE),IF(C1382=3,VLOOKUP(B1382,balance!$AF:$AJ,4,FALSE),IF(C1382=4,VLOOKUP(B1382,balance!$AF:$AJ,5,FALSE),IF(C1382=5,VLOOKUP(B1382,balance!$AF:$AK,6,FALSE),0)))))*1000000000000</f>
        <v>3035000000000</v>
      </c>
      <c r="J1382">
        <f>VLOOKUP(B1382,balance!AU:BD,10,FALSE)</f>
        <v>22974430</v>
      </c>
    </row>
    <row r="1383" spans="1:10" x14ac:dyDescent="0.3">
      <c r="A1383">
        <v>1381</v>
      </c>
      <c r="B1383">
        <f t="shared" si="43"/>
        <v>277</v>
      </c>
      <c r="C1383">
        <f t="shared" si="42"/>
        <v>2</v>
      </c>
      <c r="D1383">
        <v>9026</v>
      </c>
      <c r="E1383" s="1">
        <f>IF(C1383=1,VLOOKUP(B1383,balance!$AU:$AZ,2,FALSE),IF(C1383=2,VLOOKUP(B1383,balance!$AU:$AZ,3,FALSE),IF(C1383=3,VLOOKUP(B1383,balance!$AU:$AZ,4,FALSE),IF(C1383=4,VLOOKUP(B1383,balance!$AU:$AZ,5,FALSE),IF(C1383=5,VLOOKUP(B1383-1,balance!$AU:$AZ,6,FALSE),0)))))</f>
        <v>7000</v>
      </c>
      <c r="F1383">
        <v>53</v>
      </c>
      <c r="G1383">
        <f>IF(C1383=1,VLOOKUP(FoxFire!B1383,balance!$U:$Z,2,FALSE),IF(C1383=2,VLOOKUP(B1383,balance!$U:$Z,3,FALSE),IF(C1383=3,VLOOKUP(B1383,balance!$U:$Z,4,FALSE),IF(C1383=4,VLOOKUP(B1383,balance!$U:$Z,5,FALSE),IF(C1383=5,VLOOKUP(B1383-1,balance!$U:$Z,6,FALSE),0)))))/100</f>
        <v>3.7599999999999999E-3</v>
      </c>
      <c r="H1383">
        <v>2</v>
      </c>
      <c r="I1383" s="1">
        <f>IF(C1383=1,VLOOKUP(FoxFire!B1383,balance!$AF:$AJ,2,FALSE),IF(C1383=2,VLOOKUP(B1383,balance!$AF:$AJ,3,FALSE),IF(C1383=3,VLOOKUP(B1383,balance!$AF:$AJ,4,FALSE),IF(C1383=4,VLOOKUP(B1383,balance!$AF:$AJ,5,FALSE),IF(C1383=5,VLOOKUP(B1383,balance!$AF:$AK,6,FALSE),0)))))*1000000000000</f>
        <v>3035000000000</v>
      </c>
      <c r="J1383">
        <f>VLOOKUP(B1383,balance!AU:BD,10,FALSE)</f>
        <v>22974430</v>
      </c>
    </row>
    <row r="1384" spans="1:10" x14ac:dyDescent="0.3">
      <c r="A1384">
        <v>1382</v>
      </c>
      <c r="B1384">
        <f t="shared" si="43"/>
        <v>277</v>
      </c>
      <c r="C1384">
        <f t="shared" si="42"/>
        <v>3</v>
      </c>
      <c r="D1384">
        <v>9026</v>
      </c>
      <c r="E1384" s="1">
        <f>IF(C1384=1,VLOOKUP(B1384,balance!$AU:$AZ,2,FALSE),IF(C1384=2,VLOOKUP(B1384,balance!$AU:$AZ,3,FALSE),IF(C1384=3,VLOOKUP(B1384,balance!$AU:$AZ,4,FALSE),IF(C1384=4,VLOOKUP(B1384,balance!$AU:$AZ,5,FALSE),IF(C1384=5,VLOOKUP(B1384-1,balance!$AU:$AZ,6,FALSE),0)))))</f>
        <v>7000</v>
      </c>
      <c r="F1384">
        <v>53</v>
      </c>
      <c r="G1384">
        <f>IF(C1384=1,VLOOKUP(FoxFire!B1384,balance!$U:$Z,2,FALSE),IF(C1384=2,VLOOKUP(B1384,balance!$U:$Z,3,FALSE),IF(C1384=3,VLOOKUP(B1384,balance!$U:$Z,4,FALSE),IF(C1384=4,VLOOKUP(B1384,balance!$U:$Z,5,FALSE),IF(C1384=5,VLOOKUP(B1384-1,balance!$U:$Z,6,FALSE),0)))))/100</f>
        <v>3.7599999999999999E-3</v>
      </c>
      <c r="H1384">
        <v>2</v>
      </c>
      <c r="I1384" s="1">
        <f>IF(C1384=1,VLOOKUP(FoxFire!B1384,balance!$AF:$AJ,2,FALSE),IF(C1384=2,VLOOKUP(B1384,balance!$AF:$AJ,3,FALSE),IF(C1384=3,VLOOKUP(B1384,balance!$AF:$AJ,4,FALSE),IF(C1384=4,VLOOKUP(B1384,balance!$AF:$AJ,5,FALSE),IF(C1384=5,VLOOKUP(B1384,balance!$AF:$AK,6,FALSE),0)))))*1000000000000</f>
        <v>3035000000000</v>
      </c>
      <c r="J1384">
        <f>VLOOKUP(B1384,balance!AU:BD,10,FALSE)</f>
        <v>22974430</v>
      </c>
    </row>
    <row r="1385" spans="1:10" x14ac:dyDescent="0.3">
      <c r="A1385">
        <v>1383</v>
      </c>
      <c r="B1385">
        <f t="shared" si="43"/>
        <v>277</v>
      </c>
      <c r="C1385">
        <f t="shared" si="42"/>
        <v>4</v>
      </c>
      <c r="D1385">
        <v>9026</v>
      </c>
      <c r="E1385" s="1">
        <f>IF(C1385=1,VLOOKUP(B1385,balance!$AU:$AZ,2,FALSE),IF(C1385=2,VLOOKUP(B1385,balance!$AU:$AZ,3,FALSE),IF(C1385=3,VLOOKUP(B1385,balance!$AU:$AZ,4,FALSE),IF(C1385=4,VLOOKUP(B1385,balance!$AU:$AZ,5,FALSE),IF(C1385=5,VLOOKUP(B1385-1,balance!$AU:$AZ,6,FALSE),0)))))</f>
        <v>7000</v>
      </c>
      <c r="F1385">
        <v>53</v>
      </c>
      <c r="G1385">
        <f>IF(C1385=1,VLOOKUP(FoxFire!B1385,balance!$U:$Z,2,FALSE),IF(C1385=2,VLOOKUP(B1385,balance!$U:$Z,3,FALSE),IF(C1385=3,VLOOKUP(B1385,balance!$U:$Z,4,FALSE),IF(C1385=4,VLOOKUP(B1385,balance!$U:$Z,5,FALSE),IF(C1385=5,VLOOKUP(B1385-1,balance!$U:$Z,6,FALSE),0)))))/100</f>
        <v>3.7599999999999999E-3</v>
      </c>
      <c r="H1385">
        <v>2</v>
      </c>
      <c r="I1385" s="1">
        <f>IF(C1385=1,VLOOKUP(FoxFire!B1385,balance!$AF:$AJ,2,FALSE),IF(C1385=2,VLOOKUP(B1385,balance!$AF:$AJ,3,FALSE),IF(C1385=3,VLOOKUP(B1385,balance!$AF:$AJ,4,FALSE),IF(C1385=4,VLOOKUP(B1385,balance!$AF:$AJ,5,FALSE),IF(C1385=5,VLOOKUP(B1385,balance!$AF:$AK,6,FALSE),0)))))*1000000000000</f>
        <v>3035000000000</v>
      </c>
      <c r="J1385">
        <f>VLOOKUP(B1385,balance!AU:BD,10,FALSE)</f>
        <v>22974430</v>
      </c>
    </row>
    <row r="1386" spans="1:10" x14ac:dyDescent="0.3">
      <c r="A1386">
        <v>1384</v>
      </c>
      <c r="B1386">
        <f t="shared" si="43"/>
        <v>278</v>
      </c>
      <c r="C1386">
        <f t="shared" si="42"/>
        <v>5</v>
      </c>
      <c r="D1386">
        <v>9026</v>
      </c>
      <c r="E1386" s="1">
        <f>IF(C1386=1,VLOOKUP(B1386,balance!$AU:$AZ,2,FALSE),IF(C1386=2,VLOOKUP(B1386,balance!$AU:$AZ,3,FALSE),IF(C1386=3,VLOOKUP(B1386,balance!$AU:$AZ,4,FALSE),IF(C1386=4,VLOOKUP(B1386,balance!$AU:$AZ,5,FALSE),IF(C1386=5,VLOOKUP(B1386-1,balance!$AU:$AZ,6,FALSE),0)))))</f>
        <v>140000</v>
      </c>
      <c r="F1386">
        <v>53</v>
      </c>
      <c r="G1386">
        <f>IF(C1386=1,VLOOKUP(FoxFire!B1386,balance!$U:$Z,2,FALSE),IF(C1386=2,VLOOKUP(B1386,balance!$U:$Z,3,FALSE),IF(C1386=3,VLOOKUP(B1386,balance!$U:$Z,4,FALSE),IF(C1386=4,VLOOKUP(B1386,balance!$U:$Z,5,FALSE),IF(C1386=5,VLOOKUP(B1386-1,balance!$U:$Z,6,FALSE),0)))))/100</f>
        <v>1403.6649000000002</v>
      </c>
      <c r="H1386">
        <v>2</v>
      </c>
      <c r="I1386" s="1">
        <f>IF(C1386=1,VLOOKUP(FoxFire!B1386,balance!$AF:$AJ,2,FALSE),IF(C1386=2,VLOOKUP(B1386,balance!$AF:$AJ,3,FALSE),IF(C1386=3,VLOOKUP(B1386,balance!$AF:$AJ,4,FALSE),IF(C1386=4,VLOOKUP(B1386,balance!$AF:$AJ,5,FALSE),IF(C1386=5,VLOOKUP(B1386,balance!$AF:$AK,6,FALSE),0)))))*1000000000000</f>
        <v>12145000000000</v>
      </c>
      <c r="J1386">
        <f>VLOOKUP(B1386,balance!AU:BD,10,FALSE)</f>
        <v>23239810</v>
      </c>
    </row>
    <row r="1387" spans="1:10" x14ac:dyDescent="0.3">
      <c r="A1387">
        <v>1385</v>
      </c>
      <c r="B1387">
        <f t="shared" si="43"/>
        <v>278</v>
      </c>
      <c r="C1387">
        <f t="shared" si="42"/>
        <v>1</v>
      </c>
      <c r="D1387">
        <v>9026</v>
      </c>
      <c r="E1387" s="1">
        <f>IF(C1387=1,VLOOKUP(B1387,balance!$AU:$AZ,2,FALSE),IF(C1387=2,VLOOKUP(B1387,balance!$AU:$AZ,3,FALSE),IF(C1387=3,VLOOKUP(B1387,balance!$AU:$AZ,4,FALSE),IF(C1387=4,VLOOKUP(B1387,balance!$AU:$AZ,5,FALSE),IF(C1387=5,VLOOKUP(B1387-1,balance!$AU:$AZ,6,FALSE),0)))))</f>
        <v>7000</v>
      </c>
      <c r="F1387">
        <v>53</v>
      </c>
      <c r="G1387">
        <f>IF(C1387=1,VLOOKUP(FoxFire!B1387,balance!$U:$Z,2,FALSE),IF(C1387=2,VLOOKUP(B1387,balance!$U:$Z,3,FALSE),IF(C1387=3,VLOOKUP(B1387,balance!$U:$Z,4,FALSE),IF(C1387=4,VLOOKUP(B1387,balance!$U:$Z,5,FALSE),IF(C1387=5,VLOOKUP(B1387-1,balance!$U:$Z,6,FALSE),0)))))/100</f>
        <v>3.7699999999999999E-3</v>
      </c>
      <c r="H1387">
        <v>2</v>
      </c>
      <c r="I1387" s="1">
        <f>IF(C1387=1,VLOOKUP(FoxFire!B1387,balance!$AF:$AJ,2,FALSE),IF(C1387=2,VLOOKUP(B1387,balance!$AF:$AJ,3,FALSE),IF(C1387=3,VLOOKUP(B1387,balance!$AF:$AJ,4,FALSE),IF(C1387=4,VLOOKUP(B1387,balance!$AF:$AJ,5,FALSE),IF(C1387=5,VLOOKUP(B1387,balance!$AF:$AK,6,FALSE),0)))))*1000000000000</f>
        <v>3036250000000</v>
      </c>
      <c r="J1387">
        <f>VLOOKUP(B1387,balance!AU:BD,10,FALSE)</f>
        <v>23239810</v>
      </c>
    </row>
    <row r="1388" spans="1:10" x14ac:dyDescent="0.3">
      <c r="A1388">
        <v>1386</v>
      </c>
      <c r="B1388">
        <f t="shared" si="43"/>
        <v>278</v>
      </c>
      <c r="C1388">
        <f t="shared" si="42"/>
        <v>2</v>
      </c>
      <c r="D1388">
        <v>9026</v>
      </c>
      <c r="E1388" s="1">
        <f>IF(C1388=1,VLOOKUP(B1388,balance!$AU:$AZ,2,FALSE),IF(C1388=2,VLOOKUP(B1388,balance!$AU:$AZ,3,FALSE),IF(C1388=3,VLOOKUP(B1388,balance!$AU:$AZ,4,FALSE),IF(C1388=4,VLOOKUP(B1388,balance!$AU:$AZ,5,FALSE),IF(C1388=5,VLOOKUP(B1388-1,balance!$AU:$AZ,6,FALSE),0)))))</f>
        <v>7000</v>
      </c>
      <c r="F1388">
        <v>53</v>
      </c>
      <c r="G1388">
        <f>IF(C1388=1,VLOOKUP(FoxFire!B1388,balance!$U:$Z,2,FALSE),IF(C1388=2,VLOOKUP(B1388,balance!$U:$Z,3,FALSE),IF(C1388=3,VLOOKUP(B1388,balance!$U:$Z,4,FALSE),IF(C1388=4,VLOOKUP(B1388,balance!$U:$Z,5,FALSE),IF(C1388=5,VLOOKUP(B1388-1,balance!$U:$Z,6,FALSE),0)))))/100</f>
        <v>3.7699999999999999E-3</v>
      </c>
      <c r="H1388">
        <v>2</v>
      </c>
      <c r="I1388" s="1">
        <f>IF(C1388=1,VLOOKUP(FoxFire!B1388,balance!$AF:$AJ,2,FALSE),IF(C1388=2,VLOOKUP(B1388,balance!$AF:$AJ,3,FALSE),IF(C1388=3,VLOOKUP(B1388,balance!$AF:$AJ,4,FALSE),IF(C1388=4,VLOOKUP(B1388,balance!$AF:$AJ,5,FALSE),IF(C1388=5,VLOOKUP(B1388,balance!$AF:$AK,6,FALSE),0)))))*1000000000000</f>
        <v>3036250000000</v>
      </c>
      <c r="J1388">
        <f>VLOOKUP(B1388,balance!AU:BD,10,FALSE)</f>
        <v>23239810</v>
      </c>
    </row>
    <row r="1389" spans="1:10" x14ac:dyDescent="0.3">
      <c r="A1389">
        <v>1387</v>
      </c>
      <c r="B1389">
        <f t="shared" si="43"/>
        <v>278</v>
      </c>
      <c r="C1389">
        <f t="shared" si="42"/>
        <v>3</v>
      </c>
      <c r="D1389">
        <v>9026</v>
      </c>
      <c r="E1389" s="1">
        <f>IF(C1389=1,VLOOKUP(B1389,balance!$AU:$AZ,2,FALSE),IF(C1389=2,VLOOKUP(B1389,balance!$AU:$AZ,3,FALSE),IF(C1389=3,VLOOKUP(B1389,balance!$AU:$AZ,4,FALSE),IF(C1389=4,VLOOKUP(B1389,balance!$AU:$AZ,5,FALSE),IF(C1389=5,VLOOKUP(B1389-1,balance!$AU:$AZ,6,FALSE),0)))))</f>
        <v>7000</v>
      </c>
      <c r="F1389">
        <v>53</v>
      </c>
      <c r="G1389">
        <f>IF(C1389=1,VLOOKUP(FoxFire!B1389,balance!$U:$Z,2,FALSE),IF(C1389=2,VLOOKUP(B1389,balance!$U:$Z,3,FALSE),IF(C1389=3,VLOOKUP(B1389,balance!$U:$Z,4,FALSE),IF(C1389=4,VLOOKUP(B1389,balance!$U:$Z,5,FALSE),IF(C1389=5,VLOOKUP(B1389-1,balance!$U:$Z,6,FALSE),0)))))/100</f>
        <v>3.7699999999999999E-3</v>
      </c>
      <c r="H1389">
        <v>2</v>
      </c>
      <c r="I1389" s="1">
        <f>IF(C1389=1,VLOOKUP(FoxFire!B1389,balance!$AF:$AJ,2,FALSE),IF(C1389=2,VLOOKUP(B1389,balance!$AF:$AJ,3,FALSE),IF(C1389=3,VLOOKUP(B1389,balance!$AF:$AJ,4,FALSE),IF(C1389=4,VLOOKUP(B1389,balance!$AF:$AJ,5,FALSE),IF(C1389=5,VLOOKUP(B1389,balance!$AF:$AK,6,FALSE),0)))))*1000000000000</f>
        <v>3036250000000</v>
      </c>
      <c r="J1389">
        <f>VLOOKUP(B1389,balance!AU:BD,10,FALSE)</f>
        <v>23239810</v>
      </c>
    </row>
    <row r="1390" spans="1:10" x14ac:dyDescent="0.3">
      <c r="A1390">
        <v>1388</v>
      </c>
      <c r="B1390">
        <f t="shared" si="43"/>
        <v>278</v>
      </c>
      <c r="C1390">
        <f t="shared" si="42"/>
        <v>4</v>
      </c>
      <c r="D1390">
        <v>9026</v>
      </c>
      <c r="E1390" s="1">
        <f>IF(C1390=1,VLOOKUP(B1390,balance!$AU:$AZ,2,FALSE),IF(C1390=2,VLOOKUP(B1390,balance!$AU:$AZ,3,FALSE),IF(C1390=3,VLOOKUP(B1390,balance!$AU:$AZ,4,FALSE),IF(C1390=4,VLOOKUP(B1390,balance!$AU:$AZ,5,FALSE),IF(C1390=5,VLOOKUP(B1390-1,balance!$AU:$AZ,6,FALSE),0)))))</f>
        <v>7000</v>
      </c>
      <c r="F1390">
        <v>53</v>
      </c>
      <c r="G1390">
        <f>IF(C1390=1,VLOOKUP(FoxFire!B1390,balance!$U:$Z,2,FALSE),IF(C1390=2,VLOOKUP(B1390,balance!$U:$Z,3,FALSE),IF(C1390=3,VLOOKUP(B1390,balance!$U:$Z,4,FALSE),IF(C1390=4,VLOOKUP(B1390,balance!$U:$Z,5,FALSE),IF(C1390=5,VLOOKUP(B1390-1,balance!$U:$Z,6,FALSE),0)))))/100</f>
        <v>3.7699999999999999E-3</v>
      </c>
      <c r="H1390">
        <v>2</v>
      </c>
      <c r="I1390" s="1">
        <f>IF(C1390=1,VLOOKUP(FoxFire!B1390,balance!$AF:$AJ,2,FALSE),IF(C1390=2,VLOOKUP(B1390,balance!$AF:$AJ,3,FALSE),IF(C1390=3,VLOOKUP(B1390,balance!$AF:$AJ,4,FALSE),IF(C1390=4,VLOOKUP(B1390,balance!$AF:$AJ,5,FALSE),IF(C1390=5,VLOOKUP(B1390,balance!$AF:$AK,6,FALSE),0)))))*1000000000000</f>
        <v>3036250000000</v>
      </c>
      <c r="J1390">
        <f>VLOOKUP(B1390,balance!AU:BD,10,FALSE)</f>
        <v>23239810</v>
      </c>
    </row>
    <row r="1391" spans="1:10" x14ac:dyDescent="0.3">
      <c r="A1391">
        <v>1389</v>
      </c>
      <c r="B1391">
        <f t="shared" si="43"/>
        <v>279</v>
      </c>
      <c r="C1391">
        <f t="shared" si="42"/>
        <v>5</v>
      </c>
      <c r="D1391">
        <v>9026</v>
      </c>
      <c r="E1391" s="1">
        <f>IF(C1391=1,VLOOKUP(B1391,balance!$AU:$AZ,2,FALSE),IF(C1391=2,VLOOKUP(B1391,balance!$AU:$AZ,3,FALSE),IF(C1391=3,VLOOKUP(B1391,balance!$AU:$AZ,4,FALSE),IF(C1391=4,VLOOKUP(B1391,balance!$AU:$AZ,5,FALSE),IF(C1391=5,VLOOKUP(B1391-1,balance!$AU:$AZ,6,FALSE),0)))))</f>
        <v>140000</v>
      </c>
      <c r="F1391">
        <v>53</v>
      </c>
      <c r="G1391">
        <f>IF(C1391=1,VLOOKUP(FoxFire!B1391,balance!$U:$Z,2,FALSE),IF(C1391=2,VLOOKUP(B1391,balance!$U:$Z,3,FALSE),IF(C1391=3,VLOOKUP(B1391,balance!$U:$Z,4,FALSE),IF(C1391=4,VLOOKUP(B1391,balance!$U:$Z,5,FALSE),IF(C1391=5,VLOOKUP(B1391-1,balance!$U:$Z,6,FALSE),0)))))/100</f>
        <v>1408.8054000000002</v>
      </c>
      <c r="H1391">
        <v>2</v>
      </c>
      <c r="I1391" s="1">
        <f>IF(C1391=1,VLOOKUP(FoxFire!B1391,balance!$AF:$AJ,2,FALSE),IF(C1391=2,VLOOKUP(B1391,balance!$AF:$AJ,3,FALSE),IF(C1391=3,VLOOKUP(B1391,balance!$AF:$AJ,4,FALSE),IF(C1391=4,VLOOKUP(B1391,balance!$AF:$AJ,5,FALSE),IF(C1391=5,VLOOKUP(B1391,balance!$AF:$AK,6,FALSE),0)))))*1000000000000</f>
        <v>12150000000000</v>
      </c>
      <c r="J1391">
        <f>VLOOKUP(B1391,balance!AU:BD,10,FALSE)</f>
        <v>23508140</v>
      </c>
    </row>
    <row r="1392" spans="1:10" x14ac:dyDescent="0.3">
      <c r="A1392">
        <v>1390</v>
      </c>
      <c r="B1392">
        <f t="shared" si="43"/>
        <v>279</v>
      </c>
      <c r="C1392">
        <f t="shared" si="42"/>
        <v>1</v>
      </c>
      <c r="D1392">
        <v>9026</v>
      </c>
      <c r="E1392" s="1">
        <f>IF(C1392=1,VLOOKUP(B1392,balance!$AU:$AZ,2,FALSE),IF(C1392=2,VLOOKUP(B1392,balance!$AU:$AZ,3,FALSE),IF(C1392=3,VLOOKUP(B1392,balance!$AU:$AZ,4,FALSE),IF(C1392=4,VLOOKUP(B1392,balance!$AU:$AZ,5,FALSE),IF(C1392=5,VLOOKUP(B1392-1,balance!$AU:$AZ,6,FALSE),0)))))</f>
        <v>7000</v>
      </c>
      <c r="F1392">
        <v>53</v>
      </c>
      <c r="G1392">
        <f>IF(C1392=1,VLOOKUP(FoxFire!B1392,balance!$U:$Z,2,FALSE),IF(C1392=2,VLOOKUP(B1392,balance!$U:$Z,3,FALSE),IF(C1392=3,VLOOKUP(B1392,balance!$U:$Z,4,FALSE),IF(C1392=4,VLOOKUP(B1392,balance!$U:$Z,5,FALSE),IF(C1392=5,VLOOKUP(B1392-1,balance!$U:$Z,6,FALSE),0)))))/100</f>
        <v>3.7799999999999999E-3</v>
      </c>
      <c r="H1392">
        <v>2</v>
      </c>
      <c r="I1392" s="1">
        <f>IF(C1392=1,VLOOKUP(FoxFire!B1392,balance!$AF:$AJ,2,FALSE),IF(C1392=2,VLOOKUP(B1392,balance!$AF:$AJ,3,FALSE),IF(C1392=3,VLOOKUP(B1392,balance!$AF:$AJ,4,FALSE),IF(C1392=4,VLOOKUP(B1392,balance!$AF:$AJ,5,FALSE),IF(C1392=5,VLOOKUP(B1392,balance!$AF:$AK,6,FALSE),0)))))*1000000000000</f>
        <v>3037500000000</v>
      </c>
      <c r="J1392">
        <f>VLOOKUP(B1392,balance!AU:BD,10,FALSE)</f>
        <v>23508140</v>
      </c>
    </row>
    <row r="1393" spans="1:10" x14ac:dyDescent="0.3">
      <c r="A1393">
        <v>1391</v>
      </c>
      <c r="B1393">
        <f t="shared" si="43"/>
        <v>279</v>
      </c>
      <c r="C1393">
        <f t="shared" si="42"/>
        <v>2</v>
      </c>
      <c r="D1393">
        <v>9026</v>
      </c>
      <c r="E1393" s="1">
        <f>IF(C1393=1,VLOOKUP(B1393,balance!$AU:$AZ,2,FALSE),IF(C1393=2,VLOOKUP(B1393,balance!$AU:$AZ,3,FALSE),IF(C1393=3,VLOOKUP(B1393,balance!$AU:$AZ,4,FALSE),IF(C1393=4,VLOOKUP(B1393,balance!$AU:$AZ,5,FALSE),IF(C1393=5,VLOOKUP(B1393-1,balance!$AU:$AZ,6,FALSE),0)))))</f>
        <v>7000</v>
      </c>
      <c r="F1393">
        <v>53</v>
      </c>
      <c r="G1393">
        <f>IF(C1393=1,VLOOKUP(FoxFire!B1393,balance!$U:$Z,2,FALSE),IF(C1393=2,VLOOKUP(B1393,balance!$U:$Z,3,FALSE),IF(C1393=3,VLOOKUP(B1393,balance!$U:$Z,4,FALSE),IF(C1393=4,VLOOKUP(B1393,balance!$U:$Z,5,FALSE),IF(C1393=5,VLOOKUP(B1393-1,balance!$U:$Z,6,FALSE),0)))))/100</f>
        <v>3.7799999999999999E-3</v>
      </c>
      <c r="H1393">
        <v>2</v>
      </c>
      <c r="I1393" s="1">
        <f>IF(C1393=1,VLOOKUP(FoxFire!B1393,balance!$AF:$AJ,2,FALSE),IF(C1393=2,VLOOKUP(B1393,balance!$AF:$AJ,3,FALSE),IF(C1393=3,VLOOKUP(B1393,balance!$AF:$AJ,4,FALSE),IF(C1393=4,VLOOKUP(B1393,balance!$AF:$AJ,5,FALSE),IF(C1393=5,VLOOKUP(B1393,balance!$AF:$AK,6,FALSE),0)))))*1000000000000</f>
        <v>3037500000000</v>
      </c>
      <c r="J1393">
        <f>VLOOKUP(B1393,balance!AU:BD,10,FALSE)</f>
        <v>23508140</v>
      </c>
    </row>
    <row r="1394" spans="1:10" x14ac:dyDescent="0.3">
      <c r="A1394">
        <v>1392</v>
      </c>
      <c r="B1394">
        <f t="shared" si="43"/>
        <v>279</v>
      </c>
      <c r="C1394">
        <f t="shared" si="42"/>
        <v>3</v>
      </c>
      <c r="D1394">
        <v>9026</v>
      </c>
      <c r="E1394" s="1">
        <f>IF(C1394=1,VLOOKUP(B1394,balance!$AU:$AZ,2,FALSE),IF(C1394=2,VLOOKUP(B1394,balance!$AU:$AZ,3,FALSE),IF(C1394=3,VLOOKUP(B1394,balance!$AU:$AZ,4,FALSE),IF(C1394=4,VLOOKUP(B1394,balance!$AU:$AZ,5,FALSE),IF(C1394=5,VLOOKUP(B1394-1,balance!$AU:$AZ,6,FALSE),0)))))</f>
        <v>7000</v>
      </c>
      <c r="F1394">
        <v>53</v>
      </c>
      <c r="G1394">
        <f>IF(C1394=1,VLOOKUP(FoxFire!B1394,balance!$U:$Z,2,FALSE),IF(C1394=2,VLOOKUP(B1394,balance!$U:$Z,3,FALSE),IF(C1394=3,VLOOKUP(B1394,balance!$U:$Z,4,FALSE),IF(C1394=4,VLOOKUP(B1394,balance!$U:$Z,5,FALSE),IF(C1394=5,VLOOKUP(B1394-1,balance!$U:$Z,6,FALSE),0)))))/100</f>
        <v>3.7799999999999999E-3</v>
      </c>
      <c r="H1394">
        <v>2</v>
      </c>
      <c r="I1394" s="1">
        <f>IF(C1394=1,VLOOKUP(FoxFire!B1394,balance!$AF:$AJ,2,FALSE),IF(C1394=2,VLOOKUP(B1394,balance!$AF:$AJ,3,FALSE),IF(C1394=3,VLOOKUP(B1394,balance!$AF:$AJ,4,FALSE),IF(C1394=4,VLOOKUP(B1394,balance!$AF:$AJ,5,FALSE),IF(C1394=5,VLOOKUP(B1394,balance!$AF:$AK,6,FALSE),0)))))*1000000000000</f>
        <v>3037500000000</v>
      </c>
      <c r="J1394">
        <f>VLOOKUP(B1394,balance!AU:BD,10,FALSE)</f>
        <v>23508140</v>
      </c>
    </row>
    <row r="1395" spans="1:10" x14ac:dyDescent="0.3">
      <c r="A1395">
        <v>1393</v>
      </c>
      <c r="B1395">
        <f t="shared" si="43"/>
        <v>279</v>
      </c>
      <c r="C1395">
        <f t="shared" si="42"/>
        <v>4</v>
      </c>
      <c r="D1395">
        <v>9026</v>
      </c>
      <c r="E1395" s="1">
        <f>IF(C1395=1,VLOOKUP(B1395,balance!$AU:$AZ,2,FALSE),IF(C1395=2,VLOOKUP(B1395,balance!$AU:$AZ,3,FALSE),IF(C1395=3,VLOOKUP(B1395,balance!$AU:$AZ,4,FALSE),IF(C1395=4,VLOOKUP(B1395,balance!$AU:$AZ,5,FALSE),IF(C1395=5,VLOOKUP(B1395-1,balance!$AU:$AZ,6,FALSE),0)))))</f>
        <v>7000</v>
      </c>
      <c r="F1395">
        <v>53</v>
      </c>
      <c r="G1395">
        <f>IF(C1395=1,VLOOKUP(FoxFire!B1395,balance!$U:$Z,2,FALSE),IF(C1395=2,VLOOKUP(B1395,balance!$U:$Z,3,FALSE),IF(C1395=3,VLOOKUP(B1395,balance!$U:$Z,4,FALSE),IF(C1395=4,VLOOKUP(B1395,balance!$U:$Z,5,FALSE),IF(C1395=5,VLOOKUP(B1395-1,balance!$U:$Z,6,FALSE),0)))))/100</f>
        <v>3.7799999999999999E-3</v>
      </c>
      <c r="H1395">
        <v>2</v>
      </c>
      <c r="I1395" s="1">
        <f>IF(C1395=1,VLOOKUP(FoxFire!B1395,balance!$AF:$AJ,2,FALSE),IF(C1395=2,VLOOKUP(B1395,balance!$AF:$AJ,3,FALSE),IF(C1395=3,VLOOKUP(B1395,balance!$AF:$AJ,4,FALSE),IF(C1395=4,VLOOKUP(B1395,balance!$AF:$AJ,5,FALSE),IF(C1395=5,VLOOKUP(B1395,balance!$AF:$AK,6,FALSE),0)))))*1000000000000</f>
        <v>3037500000000</v>
      </c>
      <c r="J1395">
        <f>VLOOKUP(B1395,balance!AU:BD,10,FALSE)</f>
        <v>23508140</v>
      </c>
    </row>
    <row r="1396" spans="1:10" x14ac:dyDescent="0.3">
      <c r="A1396">
        <v>1394</v>
      </c>
      <c r="B1396">
        <f t="shared" si="43"/>
        <v>280</v>
      </c>
      <c r="C1396">
        <f t="shared" si="42"/>
        <v>5</v>
      </c>
      <c r="D1396">
        <v>9026</v>
      </c>
      <c r="E1396" s="1">
        <f>IF(C1396=1,VLOOKUP(B1396,balance!$AU:$AZ,2,FALSE),IF(C1396=2,VLOOKUP(B1396,balance!$AU:$AZ,3,FALSE),IF(C1396=3,VLOOKUP(B1396,balance!$AU:$AZ,4,FALSE),IF(C1396=4,VLOOKUP(B1396,balance!$AU:$AZ,5,FALSE),IF(C1396=5,VLOOKUP(B1396-1,balance!$AU:$AZ,6,FALSE),0)))))</f>
        <v>140000</v>
      </c>
      <c r="F1396">
        <v>53</v>
      </c>
      <c r="G1396">
        <f>IF(C1396=1,VLOOKUP(FoxFire!B1396,balance!$U:$Z,2,FALSE),IF(C1396=2,VLOOKUP(B1396,balance!$U:$Z,3,FALSE),IF(C1396=3,VLOOKUP(B1396,balance!$U:$Z,4,FALSE),IF(C1396=4,VLOOKUP(B1396,balance!$U:$Z,5,FALSE),IF(C1396=5,VLOOKUP(B1396-1,balance!$U:$Z,6,FALSE),0)))))/100</f>
        <v>1413.9548000000002</v>
      </c>
      <c r="H1396">
        <v>2</v>
      </c>
      <c r="I1396" s="1">
        <f>IF(C1396=1,VLOOKUP(FoxFire!B1396,balance!$AF:$AJ,2,FALSE),IF(C1396=2,VLOOKUP(B1396,balance!$AF:$AJ,3,FALSE),IF(C1396=3,VLOOKUP(B1396,balance!$AF:$AJ,4,FALSE),IF(C1396=4,VLOOKUP(B1396,balance!$AF:$AJ,5,FALSE),IF(C1396=5,VLOOKUP(B1396,balance!$AF:$AK,6,FALSE),0)))))*1000000000000</f>
        <v>12155000000000</v>
      </c>
      <c r="J1396">
        <f>VLOOKUP(B1396,balance!AU:BD,10,FALSE)</f>
        <v>23779430</v>
      </c>
    </row>
    <row r="1397" spans="1:10" x14ac:dyDescent="0.3">
      <c r="A1397">
        <v>1395</v>
      </c>
      <c r="B1397">
        <f t="shared" si="43"/>
        <v>280</v>
      </c>
      <c r="C1397">
        <f t="shared" si="42"/>
        <v>1</v>
      </c>
      <c r="D1397">
        <v>9026</v>
      </c>
      <c r="E1397" s="1">
        <f>IF(C1397=1,VLOOKUP(B1397,balance!$AU:$AZ,2,FALSE),IF(C1397=2,VLOOKUP(B1397,balance!$AU:$AZ,3,FALSE),IF(C1397=3,VLOOKUP(B1397,balance!$AU:$AZ,4,FALSE),IF(C1397=4,VLOOKUP(B1397,balance!$AU:$AZ,5,FALSE),IF(C1397=5,VLOOKUP(B1397-1,balance!$AU:$AZ,6,FALSE),0)))))</f>
        <v>7000</v>
      </c>
      <c r="F1397">
        <v>53</v>
      </c>
      <c r="G1397">
        <f>IF(C1397=1,VLOOKUP(FoxFire!B1397,balance!$U:$Z,2,FALSE),IF(C1397=2,VLOOKUP(B1397,balance!$U:$Z,3,FALSE),IF(C1397=3,VLOOKUP(B1397,balance!$U:$Z,4,FALSE),IF(C1397=4,VLOOKUP(B1397,balance!$U:$Z,5,FALSE),IF(C1397=5,VLOOKUP(B1397-1,balance!$U:$Z,6,FALSE),0)))))/100</f>
        <v>3.79E-3</v>
      </c>
      <c r="H1397">
        <v>2</v>
      </c>
      <c r="I1397" s="1">
        <f>IF(C1397=1,VLOOKUP(FoxFire!B1397,balance!$AF:$AJ,2,FALSE),IF(C1397=2,VLOOKUP(B1397,balance!$AF:$AJ,3,FALSE),IF(C1397=3,VLOOKUP(B1397,balance!$AF:$AJ,4,FALSE),IF(C1397=4,VLOOKUP(B1397,balance!$AF:$AJ,5,FALSE),IF(C1397=5,VLOOKUP(B1397,balance!$AF:$AK,6,FALSE),0)))))*1000000000000</f>
        <v>3038750000000</v>
      </c>
      <c r="J1397">
        <f>VLOOKUP(B1397,balance!AU:BD,10,FALSE)</f>
        <v>23779430</v>
      </c>
    </row>
    <row r="1398" spans="1:10" x14ac:dyDescent="0.3">
      <c r="A1398">
        <v>1396</v>
      </c>
      <c r="B1398">
        <f t="shared" si="43"/>
        <v>280</v>
      </c>
      <c r="C1398">
        <f t="shared" si="42"/>
        <v>2</v>
      </c>
      <c r="D1398">
        <v>9026</v>
      </c>
      <c r="E1398" s="1">
        <f>IF(C1398=1,VLOOKUP(B1398,balance!$AU:$AZ,2,FALSE),IF(C1398=2,VLOOKUP(B1398,balance!$AU:$AZ,3,FALSE),IF(C1398=3,VLOOKUP(B1398,balance!$AU:$AZ,4,FALSE),IF(C1398=4,VLOOKUP(B1398,balance!$AU:$AZ,5,FALSE),IF(C1398=5,VLOOKUP(B1398-1,balance!$AU:$AZ,6,FALSE),0)))))</f>
        <v>7000</v>
      </c>
      <c r="F1398">
        <v>53</v>
      </c>
      <c r="G1398">
        <f>IF(C1398=1,VLOOKUP(FoxFire!B1398,balance!$U:$Z,2,FALSE),IF(C1398=2,VLOOKUP(B1398,balance!$U:$Z,3,FALSE),IF(C1398=3,VLOOKUP(B1398,balance!$U:$Z,4,FALSE),IF(C1398=4,VLOOKUP(B1398,balance!$U:$Z,5,FALSE),IF(C1398=5,VLOOKUP(B1398-1,balance!$U:$Z,6,FALSE),0)))))/100</f>
        <v>3.79E-3</v>
      </c>
      <c r="H1398">
        <v>2</v>
      </c>
      <c r="I1398" s="1">
        <f>IF(C1398=1,VLOOKUP(FoxFire!B1398,balance!$AF:$AJ,2,FALSE),IF(C1398=2,VLOOKUP(B1398,balance!$AF:$AJ,3,FALSE),IF(C1398=3,VLOOKUP(B1398,balance!$AF:$AJ,4,FALSE),IF(C1398=4,VLOOKUP(B1398,balance!$AF:$AJ,5,FALSE),IF(C1398=5,VLOOKUP(B1398,balance!$AF:$AK,6,FALSE),0)))))*1000000000000</f>
        <v>3038750000000</v>
      </c>
      <c r="J1398">
        <f>VLOOKUP(B1398,balance!AU:BD,10,FALSE)</f>
        <v>23779430</v>
      </c>
    </row>
    <row r="1399" spans="1:10" x14ac:dyDescent="0.3">
      <c r="A1399">
        <v>1397</v>
      </c>
      <c r="B1399">
        <f t="shared" si="43"/>
        <v>280</v>
      </c>
      <c r="C1399">
        <f t="shared" si="42"/>
        <v>3</v>
      </c>
      <c r="D1399">
        <v>9026</v>
      </c>
      <c r="E1399" s="1">
        <f>IF(C1399=1,VLOOKUP(B1399,balance!$AU:$AZ,2,FALSE),IF(C1399=2,VLOOKUP(B1399,balance!$AU:$AZ,3,FALSE),IF(C1399=3,VLOOKUP(B1399,balance!$AU:$AZ,4,FALSE),IF(C1399=4,VLOOKUP(B1399,balance!$AU:$AZ,5,FALSE),IF(C1399=5,VLOOKUP(B1399-1,balance!$AU:$AZ,6,FALSE),0)))))</f>
        <v>7000</v>
      </c>
      <c r="F1399">
        <v>53</v>
      </c>
      <c r="G1399">
        <f>IF(C1399=1,VLOOKUP(FoxFire!B1399,balance!$U:$Z,2,FALSE),IF(C1399=2,VLOOKUP(B1399,balance!$U:$Z,3,FALSE),IF(C1399=3,VLOOKUP(B1399,balance!$U:$Z,4,FALSE),IF(C1399=4,VLOOKUP(B1399,balance!$U:$Z,5,FALSE),IF(C1399=5,VLOOKUP(B1399-1,balance!$U:$Z,6,FALSE),0)))))/100</f>
        <v>3.79E-3</v>
      </c>
      <c r="H1399">
        <v>2</v>
      </c>
      <c r="I1399" s="1">
        <f>IF(C1399=1,VLOOKUP(FoxFire!B1399,balance!$AF:$AJ,2,FALSE),IF(C1399=2,VLOOKUP(B1399,balance!$AF:$AJ,3,FALSE),IF(C1399=3,VLOOKUP(B1399,balance!$AF:$AJ,4,FALSE),IF(C1399=4,VLOOKUP(B1399,balance!$AF:$AJ,5,FALSE),IF(C1399=5,VLOOKUP(B1399,balance!$AF:$AK,6,FALSE),0)))))*1000000000000</f>
        <v>3038750000000</v>
      </c>
      <c r="J1399">
        <f>VLOOKUP(B1399,balance!AU:BD,10,FALSE)</f>
        <v>23779430</v>
      </c>
    </row>
    <row r="1400" spans="1:10" x14ac:dyDescent="0.3">
      <c r="A1400">
        <v>1398</v>
      </c>
      <c r="B1400">
        <f t="shared" si="43"/>
        <v>280</v>
      </c>
      <c r="C1400">
        <f t="shared" si="42"/>
        <v>4</v>
      </c>
      <c r="D1400">
        <v>9026</v>
      </c>
      <c r="E1400" s="1">
        <f>IF(C1400=1,VLOOKUP(B1400,balance!$AU:$AZ,2,FALSE),IF(C1400=2,VLOOKUP(B1400,balance!$AU:$AZ,3,FALSE),IF(C1400=3,VLOOKUP(B1400,balance!$AU:$AZ,4,FALSE),IF(C1400=4,VLOOKUP(B1400,balance!$AU:$AZ,5,FALSE),IF(C1400=5,VLOOKUP(B1400-1,balance!$AU:$AZ,6,FALSE),0)))))</f>
        <v>7000</v>
      </c>
      <c r="F1400">
        <v>53</v>
      </c>
      <c r="G1400">
        <f>IF(C1400=1,VLOOKUP(FoxFire!B1400,balance!$U:$Z,2,FALSE),IF(C1400=2,VLOOKUP(B1400,balance!$U:$Z,3,FALSE),IF(C1400=3,VLOOKUP(B1400,balance!$U:$Z,4,FALSE),IF(C1400=4,VLOOKUP(B1400,balance!$U:$Z,5,FALSE),IF(C1400=5,VLOOKUP(B1400-1,balance!$U:$Z,6,FALSE),0)))))/100</f>
        <v>3.79E-3</v>
      </c>
      <c r="H1400">
        <v>2</v>
      </c>
      <c r="I1400" s="1">
        <f>IF(C1400=1,VLOOKUP(FoxFire!B1400,balance!$AF:$AJ,2,FALSE),IF(C1400=2,VLOOKUP(B1400,balance!$AF:$AJ,3,FALSE),IF(C1400=3,VLOOKUP(B1400,balance!$AF:$AJ,4,FALSE),IF(C1400=4,VLOOKUP(B1400,balance!$AF:$AJ,5,FALSE),IF(C1400=5,VLOOKUP(B1400,balance!$AF:$AK,6,FALSE),0)))))*1000000000000</f>
        <v>3038750000000</v>
      </c>
      <c r="J1400">
        <f>VLOOKUP(B1400,balance!AU:BD,10,FALSE)</f>
        <v>23779430</v>
      </c>
    </row>
    <row r="1401" spans="1:10" x14ac:dyDescent="0.3">
      <c r="A1401">
        <v>1399</v>
      </c>
      <c r="B1401">
        <f t="shared" si="43"/>
        <v>281</v>
      </c>
      <c r="C1401">
        <f t="shared" si="42"/>
        <v>5</v>
      </c>
      <c r="D1401">
        <v>9026</v>
      </c>
      <c r="E1401" s="1">
        <f>IF(C1401=1,VLOOKUP(B1401,balance!$AU:$AZ,2,FALSE),IF(C1401=2,VLOOKUP(B1401,balance!$AU:$AZ,3,FALSE),IF(C1401=3,VLOOKUP(B1401,balance!$AU:$AZ,4,FALSE),IF(C1401=4,VLOOKUP(B1401,balance!$AU:$AZ,5,FALSE),IF(C1401=5,VLOOKUP(B1401-1,balance!$AU:$AZ,6,FALSE),0)))))</f>
        <v>140000</v>
      </c>
      <c r="F1401">
        <v>53</v>
      </c>
      <c r="G1401">
        <f>IF(C1401=1,VLOOKUP(FoxFire!B1401,balance!$U:$Z,2,FALSE),IF(C1401=2,VLOOKUP(B1401,balance!$U:$Z,3,FALSE),IF(C1401=3,VLOOKUP(B1401,balance!$U:$Z,4,FALSE),IF(C1401=4,VLOOKUP(B1401,balance!$U:$Z,5,FALSE),IF(C1401=5,VLOOKUP(B1401-1,balance!$U:$Z,6,FALSE),0)))))/100</f>
        <v>1419.1132</v>
      </c>
      <c r="H1401">
        <v>2</v>
      </c>
      <c r="I1401" s="1">
        <f>IF(C1401=1,VLOOKUP(FoxFire!B1401,balance!$AF:$AJ,2,FALSE),IF(C1401=2,VLOOKUP(B1401,balance!$AF:$AJ,3,FALSE),IF(C1401=3,VLOOKUP(B1401,balance!$AF:$AJ,4,FALSE),IF(C1401=4,VLOOKUP(B1401,balance!$AF:$AJ,5,FALSE),IF(C1401=5,VLOOKUP(B1401,balance!$AF:$AK,6,FALSE),0)))))*1000000000000</f>
        <v>12160000000000.051</v>
      </c>
      <c r="J1401">
        <f>VLOOKUP(B1401,balance!AU:BD,10,FALSE)</f>
        <v>24053690</v>
      </c>
    </row>
    <row r="1402" spans="1:10" x14ac:dyDescent="0.3">
      <c r="A1402">
        <v>1400</v>
      </c>
      <c r="B1402">
        <f t="shared" si="43"/>
        <v>281</v>
      </c>
      <c r="C1402">
        <f t="shared" si="42"/>
        <v>1</v>
      </c>
      <c r="D1402">
        <v>9026</v>
      </c>
      <c r="E1402" s="1">
        <f>IF(C1402=1,VLOOKUP(B1402,balance!$AU:$AZ,2,FALSE),IF(C1402=2,VLOOKUP(B1402,balance!$AU:$AZ,3,FALSE),IF(C1402=3,VLOOKUP(B1402,balance!$AU:$AZ,4,FALSE),IF(C1402=4,VLOOKUP(B1402,balance!$AU:$AZ,5,FALSE),IF(C1402=5,VLOOKUP(B1402-1,balance!$AU:$AZ,6,FALSE),0)))))</f>
        <v>7000</v>
      </c>
      <c r="F1402">
        <v>53</v>
      </c>
      <c r="G1402">
        <f>IF(C1402=1,VLOOKUP(FoxFire!B1402,balance!$U:$Z,2,FALSE),IF(C1402=2,VLOOKUP(B1402,balance!$U:$Z,3,FALSE),IF(C1402=3,VLOOKUP(B1402,balance!$U:$Z,4,FALSE),IF(C1402=4,VLOOKUP(B1402,balance!$U:$Z,5,FALSE),IF(C1402=5,VLOOKUP(B1402-1,balance!$U:$Z,6,FALSE),0)))))/100</f>
        <v>3.8E-3</v>
      </c>
      <c r="H1402">
        <v>2</v>
      </c>
      <c r="I1402" s="1">
        <f>IF(C1402=1,VLOOKUP(FoxFire!B1402,balance!$AF:$AJ,2,FALSE),IF(C1402=2,VLOOKUP(B1402,balance!$AF:$AJ,3,FALSE),IF(C1402=3,VLOOKUP(B1402,balance!$AF:$AJ,4,FALSE),IF(C1402=4,VLOOKUP(B1402,balance!$AF:$AJ,5,FALSE),IF(C1402=5,VLOOKUP(B1402,balance!$AF:$AK,6,FALSE),0)))))*1000000000000</f>
        <v>3040000000000.0127</v>
      </c>
      <c r="J1402">
        <f>VLOOKUP(B1402,balance!AU:BD,10,FALSE)</f>
        <v>24053690</v>
      </c>
    </row>
    <row r="1403" spans="1:10" x14ac:dyDescent="0.3">
      <c r="A1403">
        <v>1401</v>
      </c>
      <c r="B1403">
        <f t="shared" si="43"/>
        <v>281</v>
      </c>
      <c r="C1403">
        <f t="shared" si="42"/>
        <v>2</v>
      </c>
      <c r="D1403">
        <v>9026</v>
      </c>
      <c r="E1403" s="1">
        <f>IF(C1403=1,VLOOKUP(B1403,balance!$AU:$AZ,2,FALSE),IF(C1403=2,VLOOKUP(B1403,balance!$AU:$AZ,3,FALSE),IF(C1403=3,VLOOKUP(B1403,balance!$AU:$AZ,4,FALSE),IF(C1403=4,VLOOKUP(B1403,balance!$AU:$AZ,5,FALSE),IF(C1403=5,VLOOKUP(B1403-1,balance!$AU:$AZ,6,FALSE),0)))))</f>
        <v>7000</v>
      </c>
      <c r="F1403">
        <v>53</v>
      </c>
      <c r="G1403">
        <f>IF(C1403=1,VLOOKUP(FoxFire!B1403,balance!$U:$Z,2,FALSE),IF(C1403=2,VLOOKUP(B1403,balance!$U:$Z,3,FALSE),IF(C1403=3,VLOOKUP(B1403,balance!$U:$Z,4,FALSE),IF(C1403=4,VLOOKUP(B1403,balance!$U:$Z,5,FALSE),IF(C1403=5,VLOOKUP(B1403-1,balance!$U:$Z,6,FALSE),0)))))/100</f>
        <v>3.8E-3</v>
      </c>
      <c r="H1403">
        <v>2</v>
      </c>
      <c r="I1403" s="1">
        <f>IF(C1403=1,VLOOKUP(FoxFire!B1403,balance!$AF:$AJ,2,FALSE),IF(C1403=2,VLOOKUP(B1403,balance!$AF:$AJ,3,FALSE),IF(C1403=3,VLOOKUP(B1403,balance!$AF:$AJ,4,FALSE),IF(C1403=4,VLOOKUP(B1403,balance!$AF:$AJ,5,FALSE),IF(C1403=5,VLOOKUP(B1403,balance!$AF:$AK,6,FALSE),0)))))*1000000000000</f>
        <v>3040000000000.0127</v>
      </c>
      <c r="J1403">
        <f>VLOOKUP(B1403,balance!AU:BD,10,FALSE)</f>
        <v>24053690</v>
      </c>
    </row>
    <row r="1404" spans="1:10" x14ac:dyDescent="0.3">
      <c r="A1404">
        <v>1402</v>
      </c>
      <c r="B1404">
        <f t="shared" si="43"/>
        <v>281</v>
      </c>
      <c r="C1404">
        <f t="shared" si="42"/>
        <v>3</v>
      </c>
      <c r="D1404">
        <v>9026</v>
      </c>
      <c r="E1404" s="1">
        <f>IF(C1404=1,VLOOKUP(B1404,balance!$AU:$AZ,2,FALSE),IF(C1404=2,VLOOKUP(B1404,balance!$AU:$AZ,3,FALSE),IF(C1404=3,VLOOKUP(B1404,balance!$AU:$AZ,4,FALSE),IF(C1404=4,VLOOKUP(B1404,balance!$AU:$AZ,5,FALSE),IF(C1404=5,VLOOKUP(B1404-1,balance!$AU:$AZ,6,FALSE),0)))))</f>
        <v>7000</v>
      </c>
      <c r="F1404">
        <v>53</v>
      </c>
      <c r="G1404">
        <f>IF(C1404=1,VLOOKUP(FoxFire!B1404,balance!$U:$Z,2,FALSE),IF(C1404=2,VLOOKUP(B1404,balance!$U:$Z,3,FALSE),IF(C1404=3,VLOOKUP(B1404,balance!$U:$Z,4,FALSE),IF(C1404=4,VLOOKUP(B1404,balance!$U:$Z,5,FALSE),IF(C1404=5,VLOOKUP(B1404-1,balance!$U:$Z,6,FALSE),0)))))/100</f>
        <v>3.8E-3</v>
      </c>
      <c r="H1404">
        <v>2</v>
      </c>
      <c r="I1404" s="1">
        <f>IF(C1404=1,VLOOKUP(FoxFire!B1404,balance!$AF:$AJ,2,FALSE),IF(C1404=2,VLOOKUP(B1404,balance!$AF:$AJ,3,FALSE),IF(C1404=3,VLOOKUP(B1404,balance!$AF:$AJ,4,FALSE),IF(C1404=4,VLOOKUP(B1404,balance!$AF:$AJ,5,FALSE),IF(C1404=5,VLOOKUP(B1404,balance!$AF:$AK,6,FALSE),0)))))*1000000000000</f>
        <v>3040000000000.0127</v>
      </c>
      <c r="J1404">
        <f>VLOOKUP(B1404,balance!AU:BD,10,FALSE)</f>
        <v>24053690</v>
      </c>
    </row>
    <row r="1405" spans="1:10" x14ac:dyDescent="0.3">
      <c r="A1405">
        <v>1403</v>
      </c>
      <c r="B1405">
        <f t="shared" si="43"/>
        <v>281</v>
      </c>
      <c r="C1405">
        <f t="shared" si="42"/>
        <v>4</v>
      </c>
      <c r="D1405">
        <v>9026</v>
      </c>
      <c r="E1405" s="1">
        <f>IF(C1405=1,VLOOKUP(B1405,balance!$AU:$AZ,2,FALSE),IF(C1405=2,VLOOKUP(B1405,balance!$AU:$AZ,3,FALSE),IF(C1405=3,VLOOKUP(B1405,balance!$AU:$AZ,4,FALSE),IF(C1405=4,VLOOKUP(B1405,balance!$AU:$AZ,5,FALSE),IF(C1405=5,VLOOKUP(B1405-1,balance!$AU:$AZ,6,FALSE),0)))))</f>
        <v>7000</v>
      </c>
      <c r="F1405">
        <v>53</v>
      </c>
      <c r="G1405">
        <f>IF(C1405=1,VLOOKUP(FoxFire!B1405,balance!$U:$Z,2,FALSE),IF(C1405=2,VLOOKUP(B1405,balance!$U:$Z,3,FALSE),IF(C1405=3,VLOOKUP(B1405,balance!$U:$Z,4,FALSE),IF(C1405=4,VLOOKUP(B1405,balance!$U:$Z,5,FALSE),IF(C1405=5,VLOOKUP(B1405-1,balance!$U:$Z,6,FALSE),0)))))/100</f>
        <v>3.8E-3</v>
      </c>
      <c r="H1405">
        <v>2</v>
      </c>
      <c r="I1405" s="1">
        <f>IF(C1405=1,VLOOKUP(FoxFire!B1405,balance!$AF:$AJ,2,FALSE),IF(C1405=2,VLOOKUP(B1405,balance!$AF:$AJ,3,FALSE),IF(C1405=3,VLOOKUP(B1405,balance!$AF:$AJ,4,FALSE),IF(C1405=4,VLOOKUP(B1405,balance!$AF:$AJ,5,FALSE),IF(C1405=5,VLOOKUP(B1405,balance!$AF:$AK,6,FALSE),0)))))*1000000000000</f>
        <v>3040000000000.0127</v>
      </c>
      <c r="J1405">
        <f>VLOOKUP(B1405,balance!AU:BD,10,FALSE)</f>
        <v>24053690</v>
      </c>
    </row>
    <row r="1406" spans="1:10" x14ac:dyDescent="0.3">
      <c r="A1406">
        <v>1404</v>
      </c>
      <c r="B1406">
        <f t="shared" si="43"/>
        <v>282</v>
      </c>
      <c r="C1406">
        <f t="shared" si="42"/>
        <v>5</v>
      </c>
      <c r="D1406">
        <v>9026</v>
      </c>
      <c r="E1406" s="1">
        <f>IF(C1406=1,VLOOKUP(B1406,balance!$AU:$AZ,2,FALSE),IF(C1406=2,VLOOKUP(B1406,balance!$AU:$AZ,3,FALSE),IF(C1406=3,VLOOKUP(B1406,balance!$AU:$AZ,4,FALSE),IF(C1406=4,VLOOKUP(B1406,balance!$AU:$AZ,5,FALSE),IF(C1406=5,VLOOKUP(B1406-1,balance!$AU:$AZ,6,FALSE),0)))))</f>
        <v>140000</v>
      </c>
      <c r="F1406">
        <v>53</v>
      </c>
      <c r="G1406">
        <f>IF(C1406=1,VLOOKUP(FoxFire!B1406,balance!$U:$Z,2,FALSE),IF(C1406=2,VLOOKUP(B1406,balance!$U:$Z,3,FALSE),IF(C1406=3,VLOOKUP(B1406,balance!$U:$Z,4,FALSE),IF(C1406=4,VLOOKUP(B1406,balance!$U:$Z,5,FALSE),IF(C1406=5,VLOOKUP(B1406-1,balance!$U:$Z,6,FALSE),0)))))/100</f>
        <v>1424.2804000000001</v>
      </c>
      <c r="H1406">
        <v>2</v>
      </c>
      <c r="I1406" s="1">
        <f>IF(C1406=1,VLOOKUP(FoxFire!B1406,balance!$AF:$AJ,2,FALSE),IF(C1406=2,VLOOKUP(B1406,balance!$AF:$AJ,3,FALSE),IF(C1406=3,VLOOKUP(B1406,balance!$AF:$AJ,4,FALSE),IF(C1406=4,VLOOKUP(B1406,balance!$AF:$AJ,5,FALSE),IF(C1406=5,VLOOKUP(B1406,balance!$AF:$AK,6,FALSE),0)))))*1000000000000</f>
        <v>12165000000000.051</v>
      </c>
      <c r="J1406">
        <f>VLOOKUP(B1406,balance!AU:BD,10,FALSE)</f>
        <v>24330930</v>
      </c>
    </row>
    <row r="1407" spans="1:10" x14ac:dyDescent="0.3">
      <c r="A1407">
        <v>1405</v>
      </c>
      <c r="B1407">
        <f t="shared" si="43"/>
        <v>282</v>
      </c>
      <c r="C1407">
        <f t="shared" si="42"/>
        <v>1</v>
      </c>
      <c r="D1407">
        <v>9026</v>
      </c>
      <c r="E1407" s="1">
        <f>IF(C1407=1,VLOOKUP(B1407,balance!$AU:$AZ,2,FALSE),IF(C1407=2,VLOOKUP(B1407,balance!$AU:$AZ,3,FALSE),IF(C1407=3,VLOOKUP(B1407,balance!$AU:$AZ,4,FALSE),IF(C1407=4,VLOOKUP(B1407,balance!$AU:$AZ,5,FALSE),IF(C1407=5,VLOOKUP(B1407-1,balance!$AU:$AZ,6,FALSE),0)))))</f>
        <v>7000</v>
      </c>
      <c r="F1407">
        <v>53</v>
      </c>
      <c r="G1407">
        <f>IF(C1407=1,VLOOKUP(FoxFire!B1407,balance!$U:$Z,2,FALSE),IF(C1407=2,VLOOKUP(B1407,balance!$U:$Z,3,FALSE),IF(C1407=3,VLOOKUP(B1407,balance!$U:$Z,4,FALSE),IF(C1407=4,VLOOKUP(B1407,balance!$U:$Z,5,FALSE),IF(C1407=5,VLOOKUP(B1407-1,balance!$U:$Z,6,FALSE),0)))))/100</f>
        <v>3.81E-3</v>
      </c>
      <c r="H1407">
        <v>2</v>
      </c>
      <c r="I1407" s="1">
        <f>IF(C1407=1,VLOOKUP(FoxFire!B1407,balance!$AF:$AJ,2,FALSE),IF(C1407=2,VLOOKUP(B1407,balance!$AF:$AJ,3,FALSE),IF(C1407=3,VLOOKUP(B1407,balance!$AF:$AJ,4,FALSE),IF(C1407=4,VLOOKUP(B1407,balance!$AF:$AJ,5,FALSE),IF(C1407=5,VLOOKUP(B1407,balance!$AF:$AK,6,FALSE),0)))))*1000000000000</f>
        <v>3041250000000.0127</v>
      </c>
      <c r="J1407">
        <f>VLOOKUP(B1407,balance!AU:BD,10,FALSE)</f>
        <v>24330930</v>
      </c>
    </row>
    <row r="1408" spans="1:10" x14ac:dyDescent="0.3">
      <c r="A1408">
        <v>1406</v>
      </c>
      <c r="B1408">
        <f t="shared" si="43"/>
        <v>282</v>
      </c>
      <c r="C1408">
        <f t="shared" si="42"/>
        <v>2</v>
      </c>
      <c r="D1408">
        <v>9026</v>
      </c>
      <c r="E1408" s="1">
        <f>IF(C1408=1,VLOOKUP(B1408,balance!$AU:$AZ,2,FALSE),IF(C1408=2,VLOOKUP(B1408,balance!$AU:$AZ,3,FALSE),IF(C1408=3,VLOOKUP(B1408,balance!$AU:$AZ,4,FALSE),IF(C1408=4,VLOOKUP(B1408,balance!$AU:$AZ,5,FALSE),IF(C1408=5,VLOOKUP(B1408-1,balance!$AU:$AZ,6,FALSE),0)))))</f>
        <v>7000</v>
      </c>
      <c r="F1408">
        <v>53</v>
      </c>
      <c r="G1408">
        <f>IF(C1408=1,VLOOKUP(FoxFire!B1408,balance!$U:$Z,2,FALSE),IF(C1408=2,VLOOKUP(B1408,balance!$U:$Z,3,FALSE),IF(C1408=3,VLOOKUP(B1408,balance!$U:$Z,4,FALSE),IF(C1408=4,VLOOKUP(B1408,balance!$U:$Z,5,FALSE),IF(C1408=5,VLOOKUP(B1408-1,balance!$U:$Z,6,FALSE),0)))))/100</f>
        <v>3.81E-3</v>
      </c>
      <c r="H1408">
        <v>2</v>
      </c>
      <c r="I1408" s="1">
        <f>IF(C1408=1,VLOOKUP(FoxFire!B1408,balance!$AF:$AJ,2,FALSE),IF(C1408=2,VLOOKUP(B1408,balance!$AF:$AJ,3,FALSE),IF(C1408=3,VLOOKUP(B1408,balance!$AF:$AJ,4,FALSE),IF(C1408=4,VLOOKUP(B1408,balance!$AF:$AJ,5,FALSE),IF(C1408=5,VLOOKUP(B1408,balance!$AF:$AK,6,FALSE),0)))))*1000000000000</f>
        <v>3041250000000.0127</v>
      </c>
      <c r="J1408">
        <f>VLOOKUP(B1408,balance!AU:BD,10,FALSE)</f>
        <v>24330930</v>
      </c>
    </row>
    <row r="1409" spans="1:10" x14ac:dyDescent="0.3">
      <c r="A1409">
        <v>1407</v>
      </c>
      <c r="B1409">
        <f t="shared" si="43"/>
        <v>282</v>
      </c>
      <c r="C1409">
        <f t="shared" si="42"/>
        <v>3</v>
      </c>
      <c r="D1409">
        <v>9026</v>
      </c>
      <c r="E1409" s="1">
        <f>IF(C1409=1,VLOOKUP(B1409,balance!$AU:$AZ,2,FALSE),IF(C1409=2,VLOOKUP(B1409,balance!$AU:$AZ,3,FALSE),IF(C1409=3,VLOOKUP(B1409,balance!$AU:$AZ,4,FALSE),IF(C1409=4,VLOOKUP(B1409,balance!$AU:$AZ,5,FALSE),IF(C1409=5,VLOOKUP(B1409-1,balance!$AU:$AZ,6,FALSE),0)))))</f>
        <v>7000</v>
      </c>
      <c r="F1409">
        <v>53</v>
      </c>
      <c r="G1409">
        <f>IF(C1409=1,VLOOKUP(FoxFire!B1409,balance!$U:$Z,2,FALSE),IF(C1409=2,VLOOKUP(B1409,balance!$U:$Z,3,FALSE),IF(C1409=3,VLOOKUP(B1409,balance!$U:$Z,4,FALSE),IF(C1409=4,VLOOKUP(B1409,balance!$U:$Z,5,FALSE),IF(C1409=5,VLOOKUP(B1409-1,balance!$U:$Z,6,FALSE),0)))))/100</f>
        <v>3.81E-3</v>
      </c>
      <c r="H1409">
        <v>2</v>
      </c>
      <c r="I1409" s="1">
        <f>IF(C1409=1,VLOOKUP(FoxFire!B1409,balance!$AF:$AJ,2,FALSE),IF(C1409=2,VLOOKUP(B1409,balance!$AF:$AJ,3,FALSE),IF(C1409=3,VLOOKUP(B1409,balance!$AF:$AJ,4,FALSE),IF(C1409=4,VLOOKUP(B1409,balance!$AF:$AJ,5,FALSE),IF(C1409=5,VLOOKUP(B1409,balance!$AF:$AK,6,FALSE),0)))))*1000000000000</f>
        <v>3041250000000.0127</v>
      </c>
      <c r="J1409">
        <f>VLOOKUP(B1409,balance!AU:BD,10,FALSE)</f>
        <v>24330930</v>
      </c>
    </row>
    <row r="1410" spans="1:10" x14ac:dyDescent="0.3">
      <c r="A1410">
        <v>1408</v>
      </c>
      <c r="B1410">
        <f t="shared" si="43"/>
        <v>282</v>
      </c>
      <c r="C1410">
        <f t="shared" si="42"/>
        <v>4</v>
      </c>
      <c r="D1410">
        <v>9026</v>
      </c>
      <c r="E1410" s="1">
        <f>IF(C1410=1,VLOOKUP(B1410,balance!$AU:$AZ,2,FALSE),IF(C1410=2,VLOOKUP(B1410,balance!$AU:$AZ,3,FALSE),IF(C1410=3,VLOOKUP(B1410,balance!$AU:$AZ,4,FALSE),IF(C1410=4,VLOOKUP(B1410,balance!$AU:$AZ,5,FALSE),IF(C1410=5,VLOOKUP(B1410-1,balance!$AU:$AZ,6,FALSE),0)))))</f>
        <v>7000</v>
      </c>
      <c r="F1410">
        <v>53</v>
      </c>
      <c r="G1410">
        <f>IF(C1410=1,VLOOKUP(FoxFire!B1410,balance!$U:$Z,2,FALSE),IF(C1410=2,VLOOKUP(B1410,balance!$U:$Z,3,FALSE),IF(C1410=3,VLOOKUP(B1410,balance!$U:$Z,4,FALSE),IF(C1410=4,VLOOKUP(B1410,balance!$U:$Z,5,FALSE),IF(C1410=5,VLOOKUP(B1410-1,balance!$U:$Z,6,FALSE),0)))))/100</f>
        <v>3.81E-3</v>
      </c>
      <c r="H1410">
        <v>2</v>
      </c>
      <c r="I1410" s="1">
        <f>IF(C1410=1,VLOOKUP(FoxFire!B1410,balance!$AF:$AJ,2,FALSE),IF(C1410=2,VLOOKUP(B1410,balance!$AF:$AJ,3,FALSE),IF(C1410=3,VLOOKUP(B1410,balance!$AF:$AJ,4,FALSE),IF(C1410=4,VLOOKUP(B1410,balance!$AF:$AJ,5,FALSE),IF(C1410=5,VLOOKUP(B1410,balance!$AF:$AK,6,FALSE),0)))))*1000000000000</f>
        <v>3041250000000.0127</v>
      </c>
      <c r="J1410">
        <f>VLOOKUP(B1410,balance!AU:BD,10,FALSE)</f>
        <v>24330930</v>
      </c>
    </row>
    <row r="1411" spans="1:10" x14ac:dyDescent="0.3">
      <c r="A1411">
        <v>1409</v>
      </c>
      <c r="B1411">
        <f t="shared" si="43"/>
        <v>283</v>
      </c>
      <c r="C1411">
        <f t="shared" si="42"/>
        <v>5</v>
      </c>
      <c r="D1411">
        <v>9026</v>
      </c>
      <c r="E1411" s="1">
        <f>IF(C1411=1,VLOOKUP(B1411,balance!$AU:$AZ,2,FALSE),IF(C1411=2,VLOOKUP(B1411,balance!$AU:$AZ,3,FALSE),IF(C1411=3,VLOOKUP(B1411,balance!$AU:$AZ,4,FALSE),IF(C1411=4,VLOOKUP(B1411,balance!$AU:$AZ,5,FALSE),IF(C1411=5,VLOOKUP(B1411-1,balance!$AU:$AZ,6,FALSE),0)))))</f>
        <v>140000</v>
      </c>
      <c r="F1411">
        <v>53</v>
      </c>
      <c r="G1411">
        <f>IF(C1411=1,VLOOKUP(FoxFire!B1411,balance!$U:$Z,2,FALSE),IF(C1411=2,VLOOKUP(B1411,balance!$U:$Z,3,FALSE),IF(C1411=3,VLOOKUP(B1411,balance!$U:$Z,4,FALSE),IF(C1411=4,VLOOKUP(B1411,balance!$U:$Z,5,FALSE),IF(C1411=5,VLOOKUP(B1411-1,balance!$U:$Z,6,FALSE),0)))))/100</f>
        <v>1429.4565000000002</v>
      </c>
      <c r="H1411">
        <v>2</v>
      </c>
      <c r="I1411" s="1">
        <f>IF(C1411=1,VLOOKUP(FoxFire!B1411,balance!$AF:$AJ,2,FALSE),IF(C1411=2,VLOOKUP(B1411,balance!$AF:$AJ,3,FALSE),IF(C1411=3,VLOOKUP(B1411,balance!$AF:$AJ,4,FALSE),IF(C1411=4,VLOOKUP(B1411,balance!$AF:$AJ,5,FALSE),IF(C1411=5,VLOOKUP(B1411,balance!$AF:$AK,6,FALSE),0)))))*1000000000000</f>
        <v>12170000000000.049</v>
      </c>
      <c r="J1411">
        <f>VLOOKUP(B1411,balance!AU:BD,10,FALSE)</f>
        <v>24611160</v>
      </c>
    </row>
    <row r="1412" spans="1:10" x14ac:dyDescent="0.3">
      <c r="A1412">
        <v>1410</v>
      </c>
      <c r="B1412">
        <f t="shared" si="43"/>
        <v>283</v>
      </c>
      <c r="C1412">
        <f t="shared" si="42"/>
        <v>1</v>
      </c>
      <c r="D1412">
        <v>9026</v>
      </c>
      <c r="E1412" s="1">
        <f>IF(C1412=1,VLOOKUP(B1412,balance!$AU:$AZ,2,FALSE),IF(C1412=2,VLOOKUP(B1412,balance!$AU:$AZ,3,FALSE),IF(C1412=3,VLOOKUP(B1412,balance!$AU:$AZ,4,FALSE),IF(C1412=4,VLOOKUP(B1412,balance!$AU:$AZ,5,FALSE),IF(C1412=5,VLOOKUP(B1412-1,balance!$AU:$AZ,6,FALSE),0)))))</f>
        <v>7000</v>
      </c>
      <c r="F1412">
        <v>53</v>
      </c>
      <c r="G1412">
        <f>IF(C1412=1,VLOOKUP(FoxFire!B1412,balance!$U:$Z,2,FALSE),IF(C1412=2,VLOOKUP(B1412,balance!$U:$Z,3,FALSE),IF(C1412=3,VLOOKUP(B1412,balance!$U:$Z,4,FALSE),IF(C1412=4,VLOOKUP(B1412,balance!$U:$Z,5,FALSE),IF(C1412=5,VLOOKUP(B1412-1,balance!$U:$Z,6,FALSE),0)))))/100</f>
        <v>3.82E-3</v>
      </c>
      <c r="H1412">
        <v>2</v>
      </c>
      <c r="I1412" s="1">
        <f>IF(C1412=1,VLOOKUP(FoxFire!B1412,balance!$AF:$AJ,2,FALSE),IF(C1412=2,VLOOKUP(B1412,balance!$AF:$AJ,3,FALSE),IF(C1412=3,VLOOKUP(B1412,balance!$AF:$AJ,4,FALSE),IF(C1412=4,VLOOKUP(B1412,balance!$AF:$AJ,5,FALSE),IF(C1412=5,VLOOKUP(B1412,balance!$AF:$AK,6,FALSE),0)))))*1000000000000</f>
        <v>3042500000000.0122</v>
      </c>
      <c r="J1412">
        <f>VLOOKUP(B1412,balance!AU:BD,10,FALSE)</f>
        <v>24611160</v>
      </c>
    </row>
    <row r="1413" spans="1:10" x14ac:dyDescent="0.3">
      <c r="A1413">
        <v>1411</v>
      </c>
      <c r="B1413">
        <f t="shared" si="43"/>
        <v>283</v>
      </c>
      <c r="C1413">
        <f t="shared" si="42"/>
        <v>2</v>
      </c>
      <c r="D1413">
        <v>9026</v>
      </c>
      <c r="E1413" s="1">
        <f>IF(C1413=1,VLOOKUP(B1413,balance!$AU:$AZ,2,FALSE),IF(C1413=2,VLOOKUP(B1413,balance!$AU:$AZ,3,FALSE),IF(C1413=3,VLOOKUP(B1413,balance!$AU:$AZ,4,FALSE),IF(C1413=4,VLOOKUP(B1413,balance!$AU:$AZ,5,FALSE),IF(C1413=5,VLOOKUP(B1413-1,balance!$AU:$AZ,6,FALSE),0)))))</f>
        <v>7000</v>
      </c>
      <c r="F1413">
        <v>53</v>
      </c>
      <c r="G1413">
        <f>IF(C1413=1,VLOOKUP(FoxFire!B1413,balance!$U:$Z,2,FALSE),IF(C1413=2,VLOOKUP(B1413,balance!$U:$Z,3,FALSE),IF(C1413=3,VLOOKUP(B1413,balance!$U:$Z,4,FALSE),IF(C1413=4,VLOOKUP(B1413,balance!$U:$Z,5,FALSE),IF(C1413=5,VLOOKUP(B1413-1,balance!$U:$Z,6,FALSE),0)))))/100</f>
        <v>3.82E-3</v>
      </c>
      <c r="H1413">
        <v>2</v>
      </c>
      <c r="I1413" s="1">
        <f>IF(C1413=1,VLOOKUP(FoxFire!B1413,balance!$AF:$AJ,2,FALSE),IF(C1413=2,VLOOKUP(B1413,balance!$AF:$AJ,3,FALSE),IF(C1413=3,VLOOKUP(B1413,balance!$AF:$AJ,4,FALSE),IF(C1413=4,VLOOKUP(B1413,balance!$AF:$AJ,5,FALSE),IF(C1413=5,VLOOKUP(B1413,balance!$AF:$AK,6,FALSE),0)))))*1000000000000</f>
        <v>3042500000000.0122</v>
      </c>
      <c r="J1413">
        <f>VLOOKUP(B1413,balance!AU:BD,10,FALSE)</f>
        <v>24611160</v>
      </c>
    </row>
    <row r="1414" spans="1:10" x14ac:dyDescent="0.3">
      <c r="A1414">
        <v>1412</v>
      </c>
      <c r="B1414">
        <f t="shared" si="43"/>
        <v>283</v>
      </c>
      <c r="C1414">
        <f t="shared" si="42"/>
        <v>3</v>
      </c>
      <c r="D1414">
        <v>9026</v>
      </c>
      <c r="E1414" s="1">
        <f>IF(C1414=1,VLOOKUP(B1414,balance!$AU:$AZ,2,FALSE),IF(C1414=2,VLOOKUP(B1414,balance!$AU:$AZ,3,FALSE),IF(C1414=3,VLOOKUP(B1414,balance!$AU:$AZ,4,FALSE),IF(C1414=4,VLOOKUP(B1414,balance!$AU:$AZ,5,FALSE),IF(C1414=5,VLOOKUP(B1414-1,balance!$AU:$AZ,6,FALSE),0)))))</f>
        <v>7000</v>
      </c>
      <c r="F1414">
        <v>53</v>
      </c>
      <c r="G1414">
        <f>IF(C1414=1,VLOOKUP(FoxFire!B1414,balance!$U:$Z,2,FALSE),IF(C1414=2,VLOOKUP(B1414,balance!$U:$Z,3,FALSE),IF(C1414=3,VLOOKUP(B1414,balance!$U:$Z,4,FALSE),IF(C1414=4,VLOOKUP(B1414,balance!$U:$Z,5,FALSE),IF(C1414=5,VLOOKUP(B1414-1,balance!$U:$Z,6,FALSE),0)))))/100</f>
        <v>3.82E-3</v>
      </c>
      <c r="H1414">
        <v>2</v>
      </c>
      <c r="I1414" s="1">
        <f>IF(C1414=1,VLOOKUP(FoxFire!B1414,balance!$AF:$AJ,2,FALSE),IF(C1414=2,VLOOKUP(B1414,balance!$AF:$AJ,3,FALSE),IF(C1414=3,VLOOKUP(B1414,balance!$AF:$AJ,4,FALSE),IF(C1414=4,VLOOKUP(B1414,balance!$AF:$AJ,5,FALSE),IF(C1414=5,VLOOKUP(B1414,balance!$AF:$AK,6,FALSE),0)))))*1000000000000</f>
        <v>3042500000000.0122</v>
      </c>
      <c r="J1414">
        <f>VLOOKUP(B1414,balance!AU:BD,10,FALSE)</f>
        <v>24611160</v>
      </c>
    </row>
    <row r="1415" spans="1:10" x14ac:dyDescent="0.3">
      <c r="A1415">
        <v>1413</v>
      </c>
      <c r="B1415">
        <f t="shared" si="43"/>
        <v>283</v>
      </c>
      <c r="C1415">
        <f t="shared" si="42"/>
        <v>4</v>
      </c>
      <c r="D1415">
        <v>9026</v>
      </c>
      <c r="E1415" s="1">
        <f>IF(C1415=1,VLOOKUP(B1415,balance!$AU:$AZ,2,FALSE),IF(C1415=2,VLOOKUP(B1415,balance!$AU:$AZ,3,FALSE),IF(C1415=3,VLOOKUP(B1415,balance!$AU:$AZ,4,FALSE),IF(C1415=4,VLOOKUP(B1415,balance!$AU:$AZ,5,FALSE),IF(C1415=5,VLOOKUP(B1415-1,balance!$AU:$AZ,6,FALSE),0)))))</f>
        <v>7000</v>
      </c>
      <c r="F1415">
        <v>53</v>
      </c>
      <c r="G1415">
        <f>IF(C1415=1,VLOOKUP(FoxFire!B1415,balance!$U:$Z,2,FALSE),IF(C1415=2,VLOOKUP(B1415,balance!$U:$Z,3,FALSE),IF(C1415=3,VLOOKUP(B1415,balance!$U:$Z,4,FALSE),IF(C1415=4,VLOOKUP(B1415,balance!$U:$Z,5,FALSE),IF(C1415=5,VLOOKUP(B1415-1,balance!$U:$Z,6,FALSE),0)))))/100</f>
        <v>3.82E-3</v>
      </c>
      <c r="H1415">
        <v>2</v>
      </c>
      <c r="I1415" s="1">
        <f>IF(C1415=1,VLOOKUP(FoxFire!B1415,balance!$AF:$AJ,2,FALSE),IF(C1415=2,VLOOKUP(B1415,balance!$AF:$AJ,3,FALSE),IF(C1415=3,VLOOKUP(B1415,balance!$AF:$AJ,4,FALSE),IF(C1415=4,VLOOKUP(B1415,balance!$AF:$AJ,5,FALSE),IF(C1415=5,VLOOKUP(B1415,balance!$AF:$AK,6,FALSE),0)))))*1000000000000</f>
        <v>3042500000000.0122</v>
      </c>
      <c r="J1415">
        <f>VLOOKUP(B1415,balance!AU:BD,10,FALSE)</f>
        <v>24611160</v>
      </c>
    </row>
    <row r="1416" spans="1:10" x14ac:dyDescent="0.3">
      <c r="A1416">
        <v>1414</v>
      </c>
      <c r="B1416">
        <f t="shared" si="43"/>
        <v>284</v>
      </c>
      <c r="C1416">
        <f t="shared" ref="C1416:C1479" si="44">C1411</f>
        <v>5</v>
      </c>
      <c r="D1416">
        <v>9026</v>
      </c>
      <c r="E1416" s="1">
        <f>IF(C1416=1,VLOOKUP(B1416,balance!$AU:$AZ,2,FALSE),IF(C1416=2,VLOOKUP(B1416,balance!$AU:$AZ,3,FALSE),IF(C1416=3,VLOOKUP(B1416,balance!$AU:$AZ,4,FALSE),IF(C1416=4,VLOOKUP(B1416,balance!$AU:$AZ,5,FALSE),IF(C1416=5,VLOOKUP(B1416-1,balance!$AU:$AZ,6,FALSE),0)))))</f>
        <v>140000</v>
      </c>
      <c r="F1416">
        <v>53</v>
      </c>
      <c r="G1416">
        <f>IF(C1416=1,VLOOKUP(FoxFire!B1416,balance!$U:$Z,2,FALSE),IF(C1416=2,VLOOKUP(B1416,balance!$U:$Z,3,FALSE),IF(C1416=3,VLOOKUP(B1416,balance!$U:$Z,4,FALSE),IF(C1416=4,VLOOKUP(B1416,balance!$U:$Z,5,FALSE),IF(C1416=5,VLOOKUP(B1416-1,balance!$U:$Z,6,FALSE),0)))))/100</f>
        <v>1434.6415999999999</v>
      </c>
      <c r="H1416">
        <v>2</v>
      </c>
      <c r="I1416" s="1">
        <f>IF(C1416=1,VLOOKUP(FoxFire!B1416,balance!$AF:$AJ,2,FALSE),IF(C1416=2,VLOOKUP(B1416,balance!$AF:$AJ,3,FALSE),IF(C1416=3,VLOOKUP(B1416,balance!$AF:$AJ,4,FALSE),IF(C1416=4,VLOOKUP(B1416,balance!$AF:$AJ,5,FALSE),IF(C1416=5,VLOOKUP(B1416,balance!$AF:$AK,6,FALSE),0)))))*1000000000000</f>
        <v>12175000000000.051</v>
      </c>
      <c r="J1416">
        <f>VLOOKUP(B1416,balance!AU:BD,10,FALSE)</f>
        <v>24894390</v>
      </c>
    </row>
    <row r="1417" spans="1:10" x14ac:dyDescent="0.3">
      <c r="A1417">
        <v>1415</v>
      </c>
      <c r="B1417">
        <f t="shared" si="43"/>
        <v>284</v>
      </c>
      <c r="C1417">
        <f t="shared" si="44"/>
        <v>1</v>
      </c>
      <c r="D1417">
        <v>9026</v>
      </c>
      <c r="E1417" s="1">
        <f>IF(C1417=1,VLOOKUP(B1417,balance!$AU:$AZ,2,FALSE),IF(C1417=2,VLOOKUP(B1417,balance!$AU:$AZ,3,FALSE),IF(C1417=3,VLOOKUP(B1417,balance!$AU:$AZ,4,FALSE),IF(C1417=4,VLOOKUP(B1417,balance!$AU:$AZ,5,FALSE),IF(C1417=5,VLOOKUP(B1417-1,balance!$AU:$AZ,6,FALSE),0)))))</f>
        <v>7000</v>
      </c>
      <c r="F1417">
        <v>53</v>
      </c>
      <c r="G1417">
        <f>IF(C1417=1,VLOOKUP(FoxFire!B1417,balance!$U:$Z,2,FALSE),IF(C1417=2,VLOOKUP(B1417,balance!$U:$Z,3,FALSE),IF(C1417=3,VLOOKUP(B1417,balance!$U:$Z,4,FALSE),IF(C1417=4,VLOOKUP(B1417,balance!$U:$Z,5,FALSE),IF(C1417=5,VLOOKUP(B1417-1,balance!$U:$Z,6,FALSE),0)))))/100</f>
        <v>3.8300000000000001E-3</v>
      </c>
      <c r="H1417">
        <v>2</v>
      </c>
      <c r="I1417" s="1">
        <f>IF(C1417=1,VLOOKUP(FoxFire!B1417,balance!$AF:$AJ,2,FALSE),IF(C1417=2,VLOOKUP(B1417,balance!$AF:$AJ,3,FALSE),IF(C1417=3,VLOOKUP(B1417,balance!$AF:$AJ,4,FALSE),IF(C1417=4,VLOOKUP(B1417,balance!$AF:$AJ,5,FALSE),IF(C1417=5,VLOOKUP(B1417,balance!$AF:$AK,6,FALSE),0)))))*1000000000000</f>
        <v>3043750000000.0127</v>
      </c>
      <c r="J1417">
        <f>VLOOKUP(B1417,balance!AU:BD,10,FALSE)</f>
        <v>24894390</v>
      </c>
    </row>
    <row r="1418" spans="1:10" x14ac:dyDescent="0.3">
      <c r="A1418">
        <v>1416</v>
      </c>
      <c r="B1418">
        <f t="shared" si="43"/>
        <v>284</v>
      </c>
      <c r="C1418">
        <f t="shared" si="44"/>
        <v>2</v>
      </c>
      <c r="D1418">
        <v>9026</v>
      </c>
      <c r="E1418" s="1">
        <f>IF(C1418=1,VLOOKUP(B1418,balance!$AU:$AZ,2,FALSE),IF(C1418=2,VLOOKUP(B1418,balance!$AU:$AZ,3,FALSE),IF(C1418=3,VLOOKUP(B1418,balance!$AU:$AZ,4,FALSE),IF(C1418=4,VLOOKUP(B1418,balance!$AU:$AZ,5,FALSE),IF(C1418=5,VLOOKUP(B1418-1,balance!$AU:$AZ,6,FALSE),0)))))</f>
        <v>7000</v>
      </c>
      <c r="F1418">
        <v>53</v>
      </c>
      <c r="G1418">
        <f>IF(C1418=1,VLOOKUP(FoxFire!B1418,balance!$U:$Z,2,FALSE),IF(C1418=2,VLOOKUP(B1418,balance!$U:$Z,3,FALSE),IF(C1418=3,VLOOKUP(B1418,balance!$U:$Z,4,FALSE),IF(C1418=4,VLOOKUP(B1418,balance!$U:$Z,5,FALSE),IF(C1418=5,VLOOKUP(B1418-1,balance!$U:$Z,6,FALSE),0)))))/100</f>
        <v>3.8300000000000001E-3</v>
      </c>
      <c r="H1418">
        <v>2</v>
      </c>
      <c r="I1418" s="1">
        <f>IF(C1418=1,VLOOKUP(FoxFire!B1418,balance!$AF:$AJ,2,FALSE),IF(C1418=2,VLOOKUP(B1418,balance!$AF:$AJ,3,FALSE),IF(C1418=3,VLOOKUP(B1418,balance!$AF:$AJ,4,FALSE),IF(C1418=4,VLOOKUP(B1418,balance!$AF:$AJ,5,FALSE),IF(C1418=5,VLOOKUP(B1418,balance!$AF:$AK,6,FALSE),0)))))*1000000000000</f>
        <v>3043750000000.0127</v>
      </c>
      <c r="J1418">
        <f>VLOOKUP(B1418,balance!AU:BD,10,FALSE)</f>
        <v>24894390</v>
      </c>
    </row>
    <row r="1419" spans="1:10" x14ac:dyDescent="0.3">
      <c r="A1419">
        <v>1417</v>
      </c>
      <c r="B1419">
        <f t="shared" si="43"/>
        <v>284</v>
      </c>
      <c r="C1419">
        <f t="shared" si="44"/>
        <v>3</v>
      </c>
      <c r="D1419">
        <v>9026</v>
      </c>
      <c r="E1419" s="1">
        <f>IF(C1419=1,VLOOKUP(B1419,balance!$AU:$AZ,2,FALSE),IF(C1419=2,VLOOKUP(B1419,balance!$AU:$AZ,3,FALSE),IF(C1419=3,VLOOKUP(B1419,balance!$AU:$AZ,4,FALSE),IF(C1419=4,VLOOKUP(B1419,balance!$AU:$AZ,5,FALSE),IF(C1419=5,VLOOKUP(B1419-1,balance!$AU:$AZ,6,FALSE),0)))))</f>
        <v>7000</v>
      </c>
      <c r="F1419">
        <v>53</v>
      </c>
      <c r="G1419">
        <f>IF(C1419=1,VLOOKUP(FoxFire!B1419,balance!$U:$Z,2,FALSE),IF(C1419=2,VLOOKUP(B1419,balance!$U:$Z,3,FALSE),IF(C1419=3,VLOOKUP(B1419,balance!$U:$Z,4,FALSE),IF(C1419=4,VLOOKUP(B1419,balance!$U:$Z,5,FALSE),IF(C1419=5,VLOOKUP(B1419-1,balance!$U:$Z,6,FALSE),0)))))/100</f>
        <v>3.8300000000000001E-3</v>
      </c>
      <c r="H1419">
        <v>2</v>
      </c>
      <c r="I1419" s="1">
        <f>IF(C1419=1,VLOOKUP(FoxFire!B1419,balance!$AF:$AJ,2,FALSE),IF(C1419=2,VLOOKUP(B1419,balance!$AF:$AJ,3,FALSE),IF(C1419=3,VLOOKUP(B1419,balance!$AF:$AJ,4,FALSE),IF(C1419=4,VLOOKUP(B1419,balance!$AF:$AJ,5,FALSE),IF(C1419=5,VLOOKUP(B1419,balance!$AF:$AK,6,FALSE),0)))))*1000000000000</f>
        <v>3043750000000.0127</v>
      </c>
      <c r="J1419">
        <f>VLOOKUP(B1419,balance!AU:BD,10,FALSE)</f>
        <v>24894390</v>
      </c>
    </row>
    <row r="1420" spans="1:10" x14ac:dyDescent="0.3">
      <c r="A1420">
        <v>1418</v>
      </c>
      <c r="B1420">
        <f t="shared" ref="B1420:B1483" si="45">B1415+1</f>
        <v>284</v>
      </c>
      <c r="C1420">
        <f t="shared" si="44"/>
        <v>4</v>
      </c>
      <c r="D1420">
        <v>9026</v>
      </c>
      <c r="E1420" s="1">
        <f>IF(C1420=1,VLOOKUP(B1420,balance!$AU:$AZ,2,FALSE),IF(C1420=2,VLOOKUP(B1420,balance!$AU:$AZ,3,FALSE),IF(C1420=3,VLOOKUP(B1420,balance!$AU:$AZ,4,FALSE),IF(C1420=4,VLOOKUP(B1420,balance!$AU:$AZ,5,FALSE),IF(C1420=5,VLOOKUP(B1420-1,balance!$AU:$AZ,6,FALSE),0)))))</f>
        <v>7000</v>
      </c>
      <c r="F1420">
        <v>53</v>
      </c>
      <c r="G1420">
        <f>IF(C1420=1,VLOOKUP(FoxFire!B1420,balance!$U:$Z,2,FALSE),IF(C1420=2,VLOOKUP(B1420,balance!$U:$Z,3,FALSE),IF(C1420=3,VLOOKUP(B1420,balance!$U:$Z,4,FALSE),IF(C1420=4,VLOOKUP(B1420,balance!$U:$Z,5,FALSE),IF(C1420=5,VLOOKUP(B1420-1,balance!$U:$Z,6,FALSE),0)))))/100</f>
        <v>3.8300000000000001E-3</v>
      </c>
      <c r="H1420">
        <v>2</v>
      </c>
      <c r="I1420" s="1">
        <f>IF(C1420=1,VLOOKUP(FoxFire!B1420,balance!$AF:$AJ,2,FALSE),IF(C1420=2,VLOOKUP(B1420,balance!$AF:$AJ,3,FALSE),IF(C1420=3,VLOOKUP(B1420,balance!$AF:$AJ,4,FALSE),IF(C1420=4,VLOOKUP(B1420,balance!$AF:$AJ,5,FALSE),IF(C1420=5,VLOOKUP(B1420,balance!$AF:$AK,6,FALSE),0)))))*1000000000000</f>
        <v>3043750000000.0127</v>
      </c>
      <c r="J1420">
        <f>VLOOKUP(B1420,balance!AU:BD,10,FALSE)</f>
        <v>24894390</v>
      </c>
    </row>
    <row r="1421" spans="1:10" x14ac:dyDescent="0.3">
      <c r="A1421">
        <v>1419</v>
      </c>
      <c r="B1421">
        <f t="shared" si="45"/>
        <v>285</v>
      </c>
      <c r="C1421">
        <f t="shared" si="44"/>
        <v>5</v>
      </c>
      <c r="D1421">
        <v>9026</v>
      </c>
      <c r="E1421" s="1">
        <f>IF(C1421=1,VLOOKUP(B1421,balance!$AU:$AZ,2,FALSE),IF(C1421=2,VLOOKUP(B1421,balance!$AU:$AZ,3,FALSE),IF(C1421=3,VLOOKUP(B1421,balance!$AU:$AZ,4,FALSE),IF(C1421=4,VLOOKUP(B1421,balance!$AU:$AZ,5,FALSE),IF(C1421=5,VLOOKUP(B1421-1,balance!$AU:$AZ,6,FALSE),0)))))</f>
        <v>140000</v>
      </c>
      <c r="F1421">
        <v>53</v>
      </c>
      <c r="G1421">
        <f>IF(C1421=1,VLOOKUP(FoxFire!B1421,balance!$U:$Z,2,FALSE),IF(C1421=2,VLOOKUP(B1421,balance!$U:$Z,3,FALSE),IF(C1421=3,VLOOKUP(B1421,balance!$U:$Z,4,FALSE),IF(C1421=4,VLOOKUP(B1421,balance!$U:$Z,5,FALSE),IF(C1421=5,VLOOKUP(B1421-1,balance!$U:$Z,6,FALSE),0)))))/100</f>
        <v>1439.8355999999999</v>
      </c>
      <c r="H1421">
        <v>2</v>
      </c>
      <c r="I1421" s="1">
        <f>IF(C1421=1,VLOOKUP(FoxFire!B1421,balance!$AF:$AJ,2,FALSE),IF(C1421=2,VLOOKUP(B1421,balance!$AF:$AJ,3,FALSE),IF(C1421=3,VLOOKUP(B1421,balance!$AF:$AJ,4,FALSE),IF(C1421=4,VLOOKUP(B1421,balance!$AF:$AJ,5,FALSE),IF(C1421=5,VLOOKUP(B1421,balance!$AF:$AK,6,FALSE),0)))))*1000000000000</f>
        <v>12180000000000.049</v>
      </c>
      <c r="J1421">
        <f>VLOOKUP(B1421,balance!AU:BD,10,FALSE)</f>
        <v>25180630</v>
      </c>
    </row>
    <row r="1422" spans="1:10" x14ac:dyDescent="0.3">
      <c r="A1422">
        <v>1420</v>
      </c>
      <c r="B1422">
        <f t="shared" si="45"/>
        <v>285</v>
      </c>
      <c r="C1422">
        <f t="shared" si="44"/>
        <v>1</v>
      </c>
      <c r="D1422">
        <v>9026</v>
      </c>
      <c r="E1422" s="1">
        <f>IF(C1422=1,VLOOKUP(B1422,balance!$AU:$AZ,2,FALSE),IF(C1422=2,VLOOKUP(B1422,balance!$AU:$AZ,3,FALSE),IF(C1422=3,VLOOKUP(B1422,balance!$AU:$AZ,4,FALSE),IF(C1422=4,VLOOKUP(B1422,balance!$AU:$AZ,5,FALSE),IF(C1422=5,VLOOKUP(B1422-1,balance!$AU:$AZ,6,FALSE),0)))))</f>
        <v>7000</v>
      </c>
      <c r="F1422">
        <v>53</v>
      </c>
      <c r="G1422">
        <f>IF(C1422=1,VLOOKUP(FoxFire!B1422,balance!$U:$Z,2,FALSE),IF(C1422=2,VLOOKUP(B1422,balance!$U:$Z,3,FALSE),IF(C1422=3,VLOOKUP(B1422,balance!$U:$Z,4,FALSE),IF(C1422=4,VLOOKUP(B1422,balance!$U:$Z,5,FALSE),IF(C1422=5,VLOOKUP(B1422-1,balance!$U:$Z,6,FALSE),0)))))/100</f>
        <v>3.8400000000000001E-3</v>
      </c>
      <c r="H1422">
        <v>2</v>
      </c>
      <c r="I1422" s="1">
        <f>IF(C1422=1,VLOOKUP(FoxFire!B1422,balance!$AF:$AJ,2,FALSE),IF(C1422=2,VLOOKUP(B1422,balance!$AF:$AJ,3,FALSE),IF(C1422=3,VLOOKUP(B1422,balance!$AF:$AJ,4,FALSE),IF(C1422=4,VLOOKUP(B1422,balance!$AF:$AJ,5,FALSE),IF(C1422=5,VLOOKUP(B1422,balance!$AF:$AK,6,FALSE),0)))))*1000000000000</f>
        <v>3045000000000.0122</v>
      </c>
      <c r="J1422">
        <f>VLOOKUP(B1422,balance!AU:BD,10,FALSE)</f>
        <v>25180630</v>
      </c>
    </row>
    <row r="1423" spans="1:10" x14ac:dyDescent="0.3">
      <c r="A1423">
        <v>1421</v>
      </c>
      <c r="B1423">
        <f t="shared" si="45"/>
        <v>285</v>
      </c>
      <c r="C1423">
        <f t="shared" si="44"/>
        <v>2</v>
      </c>
      <c r="D1423">
        <v>9026</v>
      </c>
      <c r="E1423" s="1">
        <f>IF(C1423=1,VLOOKUP(B1423,balance!$AU:$AZ,2,FALSE),IF(C1423=2,VLOOKUP(B1423,balance!$AU:$AZ,3,FALSE),IF(C1423=3,VLOOKUP(B1423,balance!$AU:$AZ,4,FALSE),IF(C1423=4,VLOOKUP(B1423,balance!$AU:$AZ,5,FALSE),IF(C1423=5,VLOOKUP(B1423-1,balance!$AU:$AZ,6,FALSE),0)))))</f>
        <v>7000</v>
      </c>
      <c r="F1423">
        <v>53</v>
      </c>
      <c r="G1423">
        <f>IF(C1423=1,VLOOKUP(FoxFire!B1423,balance!$U:$Z,2,FALSE),IF(C1423=2,VLOOKUP(B1423,balance!$U:$Z,3,FALSE),IF(C1423=3,VLOOKUP(B1423,balance!$U:$Z,4,FALSE),IF(C1423=4,VLOOKUP(B1423,balance!$U:$Z,5,FALSE),IF(C1423=5,VLOOKUP(B1423-1,balance!$U:$Z,6,FALSE),0)))))/100</f>
        <v>3.8400000000000001E-3</v>
      </c>
      <c r="H1423">
        <v>2</v>
      </c>
      <c r="I1423" s="1">
        <f>IF(C1423=1,VLOOKUP(FoxFire!B1423,balance!$AF:$AJ,2,FALSE),IF(C1423=2,VLOOKUP(B1423,balance!$AF:$AJ,3,FALSE),IF(C1423=3,VLOOKUP(B1423,balance!$AF:$AJ,4,FALSE),IF(C1423=4,VLOOKUP(B1423,balance!$AF:$AJ,5,FALSE),IF(C1423=5,VLOOKUP(B1423,balance!$AF:$AK,6,FALSE),0)))))*1000000000000</f>
        <v>3045000000000.0122</v>
      </c>
      <c r="J1423">
        <f>VLOOKUP(B1423,balance!AU:BD,10,FALSE)</f>
        <v>25180630</v>
      </c>
    </row>
    <row r="1424" spans="1:10" x14ac:dyDescent="0.3">
      <c r="A1424">
        <v>1422</v>
      </c>
      <c r="B1424">
        <f t="shared" si="45"/>
        <v>285</v>
      </c>
      <c r="C1424">
        <f t="shared" si="44"/>
        <v>3</v>
      </c>
      <c r="D1424">
        <v>9026</v>
      </c>
      <c r="E1424" s="1">
        <f>IF(C1424=1,VLOOKUP(B1424,balance!$AU:$AZ,2,FALSE),IF(C1424=2,VLOOKUP(B1424,balance!$AU:$AZ,3,FALSE),IF(C1424=3,VLOOKUP(B1424,balance!$AU:$AZ,4,FALSE),IF(C1424=4,VLOOKUP(B1424,balance!$AU:$AZ,5,FALSE),IF(C1424=5,VLOOKUP(B1424-1,balance!$AU:$AZ,6,FALSE),0)))))</f>
        <v>7000</v>
      </c>
      <c r="F1424">
        <v>53</v>
      </c>
      <c r="G1424">
        <f>IF(C1424=1,VLOOKUP(FoxFire!B1424,balance!$U:$Z,2,FALSE),IF(C1424=2,VLOOKUP(B1424,balance!$U:$Z,3,FALSE),IF(C1424=3,VLOOKUP(B1424,balance!$U:$Z,4,FALSE),IF(C1424=4,VLOOKUP(B1424,balance!$U:$Z,5,FALSE),IF(C1424=5,VLOOKUP(B1424-1,balance!$U:$Z,6,FALSE),0)))))/100</f>
        <v>3.8400000000000001E-3</v>
      </c>
      <c r="H1424">
        <v>2</v>
      </c>
      <c r="I1424" s="1">
        <f>IF(C1424=1,VLOOKUP(FoxFire!B1424,balance!$AF:$AJ,2,FALSE),IF(C1424=2,VLOOKUP(B1424,balance!$AF:$AJ,3,FALSE),IF(C1424=3,VLOOKUP(B1424,balance!$AF:$AJ,4,FALSE),IF(C1424=4,VLOOKUP(B1424,balance!$AF:$AJ,5,FALSE),IF(C1424=5,VLOOKUP(B1424,balance!$AF:$AK,6,FALSE),0)))))*1000000000000</f>
        <v>3045000000000.0122</v>
      </c>
      <c r="J1424">
        <f>VLOOKUP(B1424,balance!AU:BD,10,FALSE)</f>
        <v>25180630</v>
      </c>
    </row>
    <row r="1425" spans="1:10" x14ac:dyDescent="0.3">
      <c r="A1425">
        <v>1423</v>
      </c>
      <c r="B1425">
        <f t="shared" si="45"/>
        <v>285</v>
      </c>
      <c r="C1425">
        <f t="shared" si="44"/>
        <v>4</v>
      </c>
      <c r="D1425">
        <v>9026</v>
      </c>
      <c r="E1425" s="1">
        <f>IF(C1425=1,VLOOKUP(B1425,balance!$AU:$AZ,2,FALSE),IF(C1425=2,VLOOKUP(B1425,balance!$AU:$AZ,3,FALSE),IF(C1425=3,VLOOKUP(B1425,balance!$AU:$AZ,4,FALSE),IF(C1425=4,VLOOKUP(B1425,balance!$AU:$AZ,5,FALSE),IF(C1425=5,VLOOKUP(B1425-1,balance!$AU:$AZ,6,FALSE),0)))))</f>
        <v>7000</v>
      </c>
      <c r="F1425">
        <v>53</v>
      </c>
      <c r="G1425">
        <f>IF(C1425=1,VLOOKUP(FoxFire!B1425,balance!$U:$Z,2,FALSE),IF(C1425=2,VLOOKUP(B1425,balance!$U:$Z,3,FALSE),IF(C1425=3,VLOOKUP(B1425,balance!$U:$Z,4,FALSE),IF(C1425=4,VLOOKUP(B1425,balance!$U:$Z,5,FALSE),IF(C1425=5,VLOOKUP(B1425-1,balance!$U:$Z,6,FALSE),0)))))/100</f>
        <v>3.8400000000000001E-3</v>
      </c>
      <c r="H1425">
        <v>2</v>
      </c>
      <c r="I1425" s="1">
        <f>IF(C1425=1,VLOOKUP(FoxFire!B1425,balance!$AF:$AJ,2,FALSE),IF(C1425=2,VLOOKUP(B1425,balance!$AF:$AJ,3,FALSE),IF(C1425=3,VLOOKUP(B1425,balance!$AF:$AJ,4,FALSE),IF(C1425=4,VLOOKUP(B1425,balance!$AF:$AJ,5,FALSE),IF(C1425=5,VLOOKUP(B1425,balance!$AF:$AK,6,FALSE),0)))))*1000000000000</f>
        <v>3045000000000.0122</v>
      </c>
      <c r="J1425">
        <f>VLOOKUP(B1425,balance!AU:BD,10,FALSE)</f>
        <v>25180630</v>
      </c>
    </row>
    <row r="1426" spans="1:10" x14ac:dyDescent="0.3">
      <c r="A1426">
        <v>1424</v>
      </c>
      <c r="B1426">
        <f t="shared" si="45"/>
        <v>286</v>
      </c>
      <c r="C1426">
        <f t="shared" si="44"/>
        <v>5</v>
      </c>
      <c r="D1426">
        <v>9026</v>
      </c>
      <c r="E1426" s="1">
        <f>IF(C1426=1,VLOOKUP(B1426,balance!$AU:$AZ,2,FALSE),IF(C1426=2,VLOOKUP(B1426,balance!$AU:$AZ,3,FALSE),IF(C1426=3,VLOOKUP(B1426,balance!$AU:$AZ,4,FALSE),IF(C1426=4,VLOOKUP(B1426,balance!$AU:$AZ,5,FALSE),IF(C1426=5,VLOOKUP(B1426-1,balance!$AU:$AZ,6,FALSE),0)))))</f>
        <v>140000</v>
      </c>
      <c r="F1426">
        <v>53</v>
      </c>
      <c r="G1426">
        <f>IF(C1426=1,VLOOKUP(FoxFire!B1426,balance!$U:$Z,2,FALSE),IF(C1426=2,VLOOKUP(B1426,balance!$U:$Z,3,FALSE),IF(C1426=3,VLOOKUP(B1426,balance!$U:$Z,4,FALSE),IF(C1426=4,VLOOKUP(B1426,balance!$U:$Z,5,FALSE),IF(C1426=5,VLOOKUP(B1426-1,balance!$U:$Z,6,FALSE),0)))))/100</f>
        <v>1445.0385000000001</v>
      </c>
      <c r="H1426">
        <v>2</v>
      </c>
      <c r="I1426" s="1">
        <f>IF(C1426=1,VLOOKUP(FoxFire!B1426,balance!$AF:$AJ,2,FALSE),IF(C1426=2,VLOOKUP(B1426,balance!$AF:$AJ,3,FALSE),IF(C1426=3,VLOOKUP(B1426,balance!$AF:$AJ,4,FALSE),IF(C1426=4,VLOOKUP(B1426,balance!$AF:$AJ,5,FALSE),IF(C1426=5,VLOOKUP(B1426,balance!$AF:$AK,6,FALSE),0)))))*1000000000000</f>
        <v>12185000000000.051</v>
      </c>
      <c r="J1426">
        <f>VLOOKUP(B1426,balance!AU:BD,10,FALSE)</f>
        <v>25469890</v>
      </c>
    </row>
    <row r="1427" spans="1:10" x14ac:dyDescent="0.3">
      <c r="A1427">
        <v>1425</v>
      </c>
      <c r="B1427">
        <f t="shared" si="45"/>
        <v>286</v>
      </c>
      <c r="C1427">
        <f t="shared" si="44"/>
        <v>1</v>
      </c>
      <c r="D1427">
        <v>9026</v>
      </c>
      <c r="E1427" s="1">
        <f>IF(C1427=1,VLOOKUP(B1427,balance!$AU:$AZ,2,FALSE),IF(C1427=2,VLOOKUP(B1427,balance!$AU:$AZ,3,FALSE),IF(C1427=3,VLOOKUP(B1427,balance!$AU:$AZ,4,FALSE),IF(C1427=4,VLOOKUP(B1427,balance!$AU:$AZ,5,FALSE),IF(C1427=5,VLOOKUP(B1427-1,balance!$AU:$AZ,6,FALSE),0)))))</f>
        <v>7000</v>
      </c>
      <c r="F1427">
        <v>53</v>
      </c>
      <c r="G1427">
        <f>IF(C1427=1,VLOOKUP(FoxFire!B1427,balance!$U:$Z,2,FALSE),IF(C1427=2,VLOOKUP(B1427,balance!$U:$Z,3,FALSE),IF(C1427=3,VLOOKUP(B1427,balance!$U:$Z,4,FALSE),IF(C1427=4,VLOOKUP(B1427,balance!$U:$Z,5,FALSE),IF(C1427=5,VLOOKUP(B1427-1,balance!$U:$Z,6,FALSE),0)))))/100</f>
        <v>3.8500000000000001E-3</v>
      </c>
      <c r="H1427">
        <v>2</v>
      </c>
      <c r="I1427" s="1">
        <f>IF(C1427=1,VLOOKUP(FoxFire!B1427,balance!$AF:$AJ,2,FALSE),IF(C1427=2,VLOOKUP(B1427,balance!$AF:$AJ,3,FALSE),IF(C1427=3,VLOOKUP(B1427,balance!$AF:$AJ,4,FALSE),IF(C1427=4,VLOOKUP(B1427,balance!$AF:$AJ,5,FALSE),IF(C1427=5,VLOOKUP(B1427,balance!$AF:$AK,6,FALSE),0)))))*1000000000000</f>
        <v>3046250000000.0127</v>
      </c>
      <c r="J1427">
        <f>VLOOKUP(B1427,balance!AU:BD,10,FALSE)</f>
        <v>25469890</v>
      </c>
    </row>
    <row r="1428" spans="1:10" x14ac:dyDescent="0.3">
      <c r="A1428">
        <v>1426</v>
      </c>
      <c r="B1428">
        <f t="shared" si="45"/>
        <v>286</v>
      </c>
      <c r="C1428">
        <f t="shared" si="44"/>
        <v>2</v>
      </c>
      <c r="D1428">
        <v>9026</v>
      </c>
      <c r="E1428" s="1">
        <f>IF(C1428=1,VLOOKUP(B1428,balance!$AU:$AZ,2,FALSE),IF(C1428=2,VLOOKUP(B1428,balance!$AU:$AZ,3,FALSE),IF(C1428=3,VLOOKUP(B1428,balance!$AU:$AZ,4,FALSE),IF(C1428=4,VLOOKUP(B1428,balance!$AU:$AZ,5,FALSE),IF(C1428=5,VLOOKUP(B1428-1,balance!$AU:$AZ,6,FALSE),0)))))</f>
        <v>7000</v>
      </c>
      <c r="F1428">
        <v>53</v>
      </c>
      <c r="G1428">
        <f>IF(C1428=1,VLOOKUP(FoxFire!B1428,balance!$U:$Z,2,FALSE),IF(C1428=2,VLOOKUP(B1428,balance!$U:$Z,3,FALSE),IF(C1428=3,VLOOKUP(B1428,balance!$U:$Z,4,FALSE),IF(C1428=4,VLOOKUP(B1428,balance!$U:$Z,5,FALSE),IF(C1428=5,VLOOKUP(B1428-1,balance!$U:$Z,6,FALSE),0)))))/100</f>
        <v>3.8500000000000001E-3</v>
      </c>
      <c r="H1428">
        <v>2</v>
      </c>
      <c r="I1428" s="1">
        <f>IF(C1428=1,VLOOKUP(FoxFire!B1428,balance!$AF:$AJ,2,FALSE),IF(C1428=2,VLOOKUP(B1428,balance!$AF:$AJ,3,FALSE),IF(C1428=3,VLOOKUP(B1428,balance!$AF:$AJ,4,FALSE),IF(C1428=4,VLOOKUP(B1428,balance!$AF:$AJ,5,FALSE),IF(C1428=5,VLOOKUP(B1428,balance!$AF:$AK,6,FALSE),0)))))*1000000000000</f>
        <v>3046250000000.0127</v>
      </c>
      <c r="J1428">
        <f>VLOOKUP(B1428,balance!AU:BD,10,FALSE)</f>
        <v>25469890</v>
      </c>
    </row>
    <row r="1429" spans="1:10" x14ac:dyDescent="0.3">
      <c r="A1429">
        <v>1427</v>
      </c>
      <c r="B1429">
        <f t="shared" si="45"/>
        <v>286</v>
      </c>
      <c r="C1429">
        <f t="shared" si="44"/>
        <v>3</v>
      </c>
      <c r="D1429">
        <v>9026</v>
      </c>
      <c r="E1429" s="1">
        <f>IF(C1429=1,VLOOKUP(B1429,balance!$AU:$AZ,2,FALSE),IF(C1429=2,VLOOKUP(B1429,balance!$AU:$AZ,3,FALSE),IF(C1429=3,VLOOKUP(B1429,balance!$AU:$AZ,4,FALSE),IF(C1429=4,VLOOKUP(B1429,balance!$AU:$AZ,5,FALSE),IF(C1429=5,VLOOKUP(B1429-1,balance!$AU:$AZ,6,FALSE),0)))))</f>
        <v>7000</v>
      </c>
      <c r="F1429">
        <v>53</v>
      </c>
      <c r="G1429">
        <f>IF(C1429=1,VLOOKUP(FoxFire!B1429,balance!$U:$Z,2,FALSE),IF(C1429=2,VLOOKUP(B1429,balance!$U:$Z,3,FALSE),IF(C1429=3,VLOOKUP(B1429,balance!$U:$Z,4,FALSE),IF(C1429=4,VLOOKUP(B1429,balance!$U:$Z,5,FALSE),IF(C1429=5,VLOOKUP(B1429-1,balance!$U:$Z,6,FALSE),0)))))/100</f>
        <v>3.8500000000000001E-3</v>
      </c>
      <c r="H1429">
        <v>2</v>
      </c>
      <c r="I1429" s="1">
        <f>IF(C1429=1,VLOOKUP(FoxFire!B1429,balance!$AF:$AJ,2,FALSE),IF(C1429=2,VLOOKUP(B1429,balance!$AF:$AJ,3,FALSE),IF(C1429=3,VLOOKUP(B1429,balance!$AF:$AJ,4,FALSE),IF(C1429=4,VLOOKUP(B1429,balance!$AF:$AJ,5,FALSE),IF(C1429=5,VLOOKUP(B1429,balance!$AF:$AK,6,FALSE),0)))))*1000000000000</f>
        <v>3046250000000.0127</v>
      </c>
      <c r="J1429">
        <f>VLOOKUP(B1429,balance!AU:BD,10,FALSE)</f>
        <v>25469890</v>
      </c>
    </row>
    <row r="1430" spans="1:10" x14ac:dyDescent="0.3">
      <c r="A1430">
        <v>1428</v>
      </c>
      <c r="B1430">
        <f t="shared" si="45"/>
        <v>286</v>
      </c>
      <c r="C1430">
        <f t="shared" si="44"/>
        <v>4</v>
      </c>
      <c r="D1430">
        <v>9026</v>
      </c>
      <c r="E1430" s="1">
        <f>IF(C1430=1,VLOOKUP(B1430,balance!$AU:$AZ,2,FALSE),IF(C1430=2,VLOOKUP(B1430,balance!$AU:$AZ,3,FALSE),IF(C1430=3,VLOOKUP(B1430,balance!$AU:$AZ,4,FALSE),IF(C1430=4,VLOOKUP(B1430,balance!$AU:$AZ,5,FALSE),IF(C1430=5,VLOOKUP(B1430-1,balance!$AU:$AZ,6,FALSE),0)))))</f>
        <v>7000</v>
      </c>
      <c r="F1430">
        <v>53</v>
      </c>
      <c r="G1430">
        <f>IF(C1430=1,VLOOKUP(FoxFire!B1430,balance!$U:$Z,2,FALSE),IF(C1430=2,VLOOKUP(B1430,balance!$U:$Z,3,FALSE),IF(C1430=3,VLOOKUP(B1430,balance!$U:$Z,4,FALSE),IF(C1430=4,VLOOKUP(B1430,balance!$U:$Z,5,FALSE),IF(C1430=5,VLOOKUP(B1430-1,balance!$U:$Z,6,FALSE),0)))))/100</f>
        <v>3.8500000000000001E-3</v>
      </c>
      <c r="H1430">
        <v>2</v>
      </c>
      <c r="I1430" s="1">
        <f>IF(C1430=1,VLOOKUP(FoxFire!B1430,balance!$AF:$AJ,2,FALSE),IF(C1430=2,VLOOKUP(B1430,balance!$AF:$AJ,3,FALSE),IF(C1430=3,VLOOKUP(B1430,balance!$AF:$AJ,4,FALSE),IF(C1430=4,VLOOKUP(B1430,balance!$AF:$AJ,5,FALSE),IF(C1430=5,VLOOKUP(B1430,balance!$AF:$AK,6,FALSE),0)))))*1000000000000</f>
        <v>3046250000000.0127</v>
      </c>
      <c r="J1430">
        <f>VLOOKUP(B1430,balance!AU:BD,10,FALSE)</f>
        <v>25469890</v>
      </c>
    </row>
    <row r="1431" spans="1:10" x14ac:dyDescent="0.3">
      <c r="A1431">
        <v>1429</v>
      </c>
      <c r="B1431">
        <f t="shared" si="45"/>
        <v>287</v>
      </c>
      <c r="C1431">
        <f t="shared" si="44"/>
        <v>5</v>
      </c>
      <c r="D1431">
        <v>9026</v>
      </c>
      <c r="E1431" s="1">
        <f>IF(C1431=1,VLOOKUP(B1431,balance!$AU:$AZ,2,FALSE),IF(C1431=2,VLOOKUP(B1431,balance!$AU:$AZ,3,FALSE),IF(C1431=3,VLOOKUP(B1431,balance!$AU:$AZ,4,FALSE),IF(C1431=4,VLOOKUP(B1431,balance!$AU:$AZ,5,FALSE),IF(C1431=5,VLOOKUP(B1431-1,balance!$AU:$AZ,6,FALSE),0)))))</f>
        <v>140000</v>
      </c>
      <c r="F1431">
        <v>53</v>
      </c>
      <c r="G1431">
        <f>IF(C1431=1,VLOOKUP(FoxFire!B1431,balance!$U:$Z,2,FALSE),IF(C1431=2,VLOOKUP(B1431,balance!$U:$Z,3,FALSE),IF(C1431=3,VLOOKUP(B1431,balance!$U:$Z,4,FALSE),IF(C1431=4,VLOOKUP(B1431,balance!$U:$Z,5,FALSE),IF(C1431=5,VLOOKUP(B1431-1,balance!$U:$Z,6,FALSE),0)))))/100</f>
        <v>1450.2505000000001</v>
      </c>
      <c r="H1431">
        <v>2</v>
      </c>
      <c r="I1431" s="1">
        <f>IF(C1431=1,VLOOKUP(FoxFire!B1431,balance!$AF:$AJ,2,FALSE),IF(C1431=2,VLOOKUP(B1431,balance!$AF:$AJ,3,FALSE),IF(C1431=3,VLOOKUP(B1431,balance!$AF:$AJ,4,FALSE),IF(C1431=4,VLOOKUP(B1431,balance!$AF:$AJ,5,FALSE),IF(C1431=5,VLOOKUP(B1431,balance!$AF:$AK,6,FALSE),0)))))*1000000000000</f>
        <v>12190000000000.049</v>
      </c>
      <c r="J1431">
        <f>VLOOKUP(B1431,balance!AU:BD,10,FALSE)</f>
        <v>25762180</v>
      </c>
    </row>
    <row r="1432" spans="1:10" x14ac:dyDescent="0.3">
      <c r="A1432">
        <v>1430</v>
      </c>
      <c r="B1432">
        <f t="shared" si="45"/>
        <v>287</v>
      </c>
      <c r="C1432">
        <f t="shared" si="44"/>
        <v>1</v>
      </c>
      <c r="D1432">
        <v>9026</v>
      </c>
      <c r="E1432" s="1">
        <f>IF(C1432=1,VLOOKUP(B1432,balance!$AU:$AZ,2,FALSE),IF(C1432=2,VLOOKUP(B1432,balance!$AU:$AZ,3,FALSE),IF(C1432=3,VLOOKUP(B1432,balance!$AU:$AZ,4,FALSE),IF(C1432=4,VLOOKUP(B1432,balance!$AU:$AZ,5,FALSE),IF(C1432=5,VLOOKUP(B1432-1,balance!$AU:$AZ,6,FALSE),0)))))</f>
        <v>7000</v>
      </c>
      <c r="F1432">
        <v>53</v>
      </c>
      <c r="G1432">
        <f>IF(C1432=1,VLOOKUP(FoxFire!B1432,balance!$U:$Z,2,FALSE),IF(C1432=2,VLOOKUP(B1432,balance!$U:$Z,3,FALSE),IF(C1432=3,VLOOKUP(B1432,balance!$U:$Z,4,FALSE),IF(C1432=4,VLOOKUP(B1432,balance!$U:$Z,5,FALSE),IF(C1432=5,VLOOKUP(B1432-1,balance!$U:$Z,6,FALSE),0)))))/100</f>
        <v>3.8600000000000001E-3</v>
      </c>
      <c r="H1432">
        <v>2</v>
      </c>
      <c r="I1432" s="1">
        <f>IF(C1432=1,VLOOKUP(FoxFire!B1432,balance!$AF:$AJ,2,FALSE),IF(C1432=2,VLOOKUP(B1432,balance!$AF:$AJ,3,FALSE),IF(C1432=3,VLOOKUP(B1432,balance!$AF:$AJ,4,FALSE),IF(C1432=4,VLOOKUP(B1432,balance!$AF:$AJ,5,FALSE),IF(C1432=5,VLOOKUP(B1432,balance!$AF:$AK,6,FALSE),0)))))*1000000000000</f>
        <v>3047500000000.0122</v>
      </c>
      <c r="J1432">
        <f>VLOOKUP(B1432,balance!AU:BD,10,FALSE)</f>
        <v>25762180</v>
      </c>
    </row>
    <row r="1433" spans="1:10" x14ac:dyDescent="0.3">
      <c r="A1433">
        <v>1431</v>
      </c>
      <c r="B1433">
        <f t="shared" si="45"/>
        <v>287</v>
      </c>
      <c r="C1433">
        <f t="shared" si="44"/>
        <v>2</v>
      </c>
      <c r="D1433">
        <v>9026</v>
      </c>
      <c r="E1433" s="1">
        <f>IF(C1433=1,VLOOKUP(B1433,balance!$AU:$AZ,2,FALSE),IF(C1433=2,VLOOKUP(B1433,balance!$AU:$AZ,3,FALSE),IF(C1433=3,VLOOKUP(B1433,balance!$AU:$AZ,4,FALSE),IF(C1433=4,VLOOKUP(B1433,balance!$AU:$AZ,5,FALSE),IF(C1433=5,VLOOKUP(B1433-1,balance!$AU:$AZ,6,FALSE),0)))))</f>
        <v>7000</v>
      </c>
      <c r="F1433">
        <v>53</v>
      </c>
      <c r="G1433">
        <f>IF(C1433=1,VLOOKUP(FoxFire!B1433,balance!$U:$Z,2,FALSE),IF(C1433=2,VLOOKUP(B1433,balance!$U:$Z,3,FALSE),IF(C1433=3,VLOOKUP(B1433,balance!$U:$Z,4,FALSE),IF(C1433=4,VLOOKUP(B1433,balance!$U:$Z,5,FALSE),IF(C1433=5,VLOOKUP(B1433-1,balance!$U:$Z,6,FALSE),0)))))/100</f>
        <v>3.8600000000000001E-3</v>
      </c>
      <c r="H1433">
        <v>2</v>
      </c>
      <c r="I1433" s="1">
        <f>IF(C1433=1,VLOOKUP(FoxFire!B1433,balance!$AF:$AJ,2,FALSE),IF(C1433=2,VLOOKUP(B1433,balance!$AF:$AJ,3,FALSE),IF(C1433=3,VLOOKUP(B1433,balance!$AF:$AJ,4,FALSE),IF(C1433=4,VLOOKUP(B1433,balance!$AF:$AJ,5,FALSE),IF(C1433=5,VLOOKUP(B1433,balance!$AF:$AK,6,FALSE),0)))))*1000000000000</f>
        <v>3047500000000.0122</v>
      </c>
      <c r="J1433">
        <f>VLOOKUP(B1433,balance!AU:BD,10,FALSE)</f>
        <v>25762180</v>
      </c>
    </row>
    <row r="1434" spans="1:10" x14ac:dyDescent="0.3">
      <c r="A1434">
        <v>1432</v>
      </c>
      <c r="B1434">
        <f t="shared" si="45"/>
        <v>287</v>
      </c>
      <c r="C1434">
        <f t="shared" si="44"/>
        <v>3</v>
      </c>
      <c r="D1434">
        <v>9026</v>
      </c>
      <c r="E1434" s="1">
        <f>IF(C1434=1,VLOOKUP(B1434,balance!$AU:$AZ,2,FALSE),IF(C1434=2,VLOOKUP(B1434,balance!$AU:$AZ,3,FALSE),IF(C1434=3,VLOOKUP(B1434,balance!$AU:$AZ,4,FALSE),IF(C1434=4,VLOOKUP(B1434,balance!$AU:$AZ,5,FALSE),IF(C1434=5,VLOOKUP(B1434-1,balance!$AU:$AZ,6,FALSE),0)))))</f>
        <v>7000</v>
      </c>
      <c r="F1434">
        <v>53</v>
      </c>
      <c r="G1434">
        <f>IF(C1434=1,VLOOKUP(FoxFire!B1434,balance!$U:$Z,2,FALSE),IF(C1434=2,VLOOKUP(B1434,balance!$U:$Z,3,FALSE),IF(C1434=3,VLOOKUP(B1434,balance!$U:$Z,4,FALSE),IF(C1434=4,VLOOKUP(B1434,balance!$U:$Z,5,FALSE),IF(C1434=5,VLOOKUP(B1434-1,balance!$U:$Z,6,FALSE),0)))))/100</f>
        <v>3.8600000000000001E-3</v>
      </c>
      <c r="H1434">
        <v>2</v>
      </c>
      <c r="I1434" s="1">
        <f>IF(C1434=1,VLOOKUP(FoxFire!B1434,balance!$AF:$AJ,2,FALSE),IF(C1434=2,VLOOKUP(B1434,balance!$AF:$AJ,3,FALSE),IF(C1434=3,VLOOKUP(B1434,balance!$AF:$AJ,4,FALSE),IF(C1434=4,VLOOKUP(B1434,balance!$AF:$AJ,5,FALSE),IF(C1434=5,VLOOKUP(B1434,balance!$AF:$AK,6,FALSE),0)))))*1000000000000</f>
        <v>3047500000000.0122</v>
      </c>
      <c r="J1434">
        <f>VLOOKUP(B1434,balance!AU:BD,10,FALSE)</f>
        <v>25762180</v>
      </c>
    </row>
    <row r="1435" spans="1:10" x14ac:dyDescent="0.3">
      <c r="A1435">
        <v>1433</v>
      </c>
      <c r="B1435">
        <f t="shared" si="45"/>
        <v>287</v>
      </c>
      <c r="C1435">
        <f t="shared" si="44"/>
        <v>4</v>
      </c>
      <c r="D1435">
        <v>9026</v>
      </c>
      <c r="E1435" s="1">
        <f>IF(C1435=1,VLOOKUP(B1435,balance!$AU:$AZ,2,FALSE),IF(C1435=2,VLOOKUP(B1435,balance!$AU:$AZ,3,FALSE),IF(C1435=3,VLOOKUP(B1435,balance!$AU:$AZ,4,FALSE),IF(C1435=4,VLOOKUP(B1435,balance!$AU:$AZ,5,FALSE),IF(C1435=5,VLOOKUP(B1435-1,balance!$AU:$AZ,6,FALSE),0)))))</f>
        <v>7000</v>
      </c>
      <c r="F1435">
        <v>53</v>
      </c>
      <c r="G1435">
        <f>IF(C1435=1,VLOOKUP(FoxFire!B1435,balance!$U:$Z,2,FALSE),IF(C1435=2,VLOOKUP(B1435,balance!$U:$Z,3,FALSE),IF(C1435=3,VLOOKUP(B1435,balance!$U:$Z,4,FALSE),IF(C1435=4,VLOOKUP(B1435,balance!$U:$Z,5,FALSE),IF(C1435=5,VLOOKUP(B1435-1,balance!$U:$Z,6,FALSE),0)))))/100</f>
        <v>3.8600000000000001E-3</v>
      </c>
      <c r="H1435">
        <v>2</v>
      </c>
      <c r="I1435" s="1">
        <f>IF(C1435=1,VLOOKUP(FoxFire!B1435,balance!$AF:$AJ,2,FALSE),IF(C1435=2,VLOOKUP(B1435,balance!$AF:$AJ,3,FALSE),IF(C1435=3,VLOOKUP(B1435,balance!$AF:$AJ,4,FALSE),IF(C1435=4,VLOOKUP(B1435,balance!$AF:$AJ,5,FALSE),IF(C1435=5,VLOOKUP(B1435,balance!$AF:$AK,6,FALSE),0)))))*1000000000000</f>
        <v>3047500000000.0122</v>
      </c>
      <c r="J1435">
        <f>VLOOKUP(B1435,balance!AU:BD,10,FALSE)</f>
        <v>25762180</v>
      </c>
    </row>
    <row r="1436" spans="1:10" x14ac:dyDescent="0.3">
      <c r="A1436">
        <v>1434</v>
      </c>
      <c r="B1436">
        <f t="shared" si="45"/>
        <v>288</v>
      </c>
      <c r="C1436">
        <f t="shared" si="44"/>
        <v>5</v>
      </c>
      <c r="D1436">
        <v>9026</v>
      </c>
      <c r="E1436" s="1">
        <f>IF(C1436=1,VLOOKUP(B1436,balance!$AU:$AZ,2,FALSE),IF(C1436=2,VLOOKUP(B1436,balance!$AU:$AZ,3,FALSE),IF(C1436=3,VLOOKUP(B1436,balance!$AU:$AZ,4,FALSE),IF(C1436=4,VLOOKUP(B1436,balance!$AU:$AZ,5,FALSE),IF(C1436=5,VLOOKUP(B1436-1,balance!$AU:$AZ,6,FALSE),0)))))</f>
        <v>140000</v>
      </c>
      <c r="F1436">
        <v>53</v>
      </c>
      <c r="G1436">
        <f>IF(C1436=1,VLOOKUP(FoxFire!B1436,balance!$U:$Z,2,FALSE),IF(C1436=2,VLOOKUP(B1436,balance!$U:$Z,3,FALSE),IF(C1436=3,VLOOKUP(B1436,balance!$U:$Z,4,FALSE),IF(C1436=4,VLOOKUP(B1436,balance!$U:$Z,5,FALSE),IF(C1436=5,VLOOKUP(B1436-1,balance!$U:$Z,6,FALSE),0)))))/100</f>
        <v>1455.4714000000001</v>
      </c>
      <c r="H1436">
        <v>2</v>
      </c>
      <c r="I1436" s="1">
        <f>IF(C1436=1,VLOOKUP(FoxFire!B1436,balance!$AF:$AJ,2,FALSE),IF(C1436=2,VLOOKUP(B1436,balance!$AF:$AJ,3,FALSE),IF(C1436=3,VLOOKUP(B1436,balance!$AF:$AJ,4,FALSE),IF(C1436=4,VLOOKUP(B1436,balance!$AF:$AJ,5,FALSE),IF(C1436=5,VLOOKUP(B1436,balance!$AF:$AK,6,FALSE),0)))))*1000000000000</f>
        <v>12195000000000.051</v>
      </c>
      <c r="J1436">
        <f>VLOOKUP(B1436,balance!AU:BD,10,FALSE)</f>
        <v>26057510</v>
      </c>
    </row>
    <row r="1437" spans="1:10" x14ac:dyDescent="0.3">
      <c r="A1437">
        <v>1435</v>
      </c>
      <c r="B1437">
        <f t="shared" si="45"/>
        <v>288</v>
      </c>
      <c r="C1437">
        <f t="shared" si="44"/>
        <v>1</v>
      </c>
      <c r="D1437">
        <v>9026</v>
      </c>
      <c r="E1437" s="1">
        <f>IF(C1437=1,VLOOKUP(B1437,balance!$AU:$AZ,2,FALSE),IF(C1437=2,VLOOKUP(B1437,balance!$AU:$AZ,3,FALSE),IF(C1437=3,VLOOKUP(B1437,balance!$AU:$AZ,4,FALSE),IF(C1437=4,VLOOKUP(B1437,balance!$AU:$AZ,5,FALSE),IF(C1437=5,VLOOKUP(B1437-1,balance!$AU:$AZ,6,FALSE),0)))))</f>
        <v>7000</v>
      </c>
      <c r="F1437">
        <v>53</v>
      </c>
      <c r="G1437">
        <f>IF(C1437=1,VLOOKUP(FoxFire!B1437,balance!$U:$Z,2,FALSE),IF(C1437=2,VLOOKUP(B1437,balance!$U:$Z,3,FALSE),IF(C1437=3,VLOOKUP(B1437,balance!$U:$Z,4,FALSE),IF(C1437=4,VLOOKUP(B1437,balance!$U:$Z,5,FALSE),IF(C1437=5,VLOOKUP(B1437-1,balance!$U:$Z,6,FALSE),0)))))/100</f>
        <v>3.8700000000000002E-3</v>
      </c>
      <c r="H1437">
        <v>2</v>
      </c>
      <c r="I1437" s="1">
        <f>IF(C1437=1,VLOOKUP(FoxFire!B1437,balance!$AF:$AJ,2,FALSE),IF(C1437=2,VLOOKUP(B1437,balance!$AF:$AJ,3,FALSE),IF(C1437=3,VLOOKUP(B1437,balance!$AF:$AJ,4,FALSE),IF(C1437=4,VLOOKUP(B1437,balance!$AF:$AJ,5,FALSE),IF(C1437=5,VLOOKUP(B1437,balance!$AF:$AK,6,FALSE),0)))))*1000000000000</f>
        <v>3048750000000.0127</v>
      </c>
      <c r="J1437">
        <f>VLOOKUP(B1437,balance!AU:BD,10,FALSE)</f>
        <v>26057510</v>
      </c>
    </row>
    <row r="1438" spans="1:10" x14ac:dyDescent="0.3">
      <c r="A1438">
        <v>1436</v>
      </c>
      <c r="B1438">
        <f t="shared" si="45"/>
        <v>288</v>
      </c>
      <c r="C1438">
        <f t="shared" si="44"/>
        <v>2</v>
      </c>
      <c r="D1438">
        <v>9026</v>
      </c>
      <c r="E1438" s="1">
        <f>IF(C1438=1,VLOOKUP(B1438,balance!$AU:$AZ,2,FALSE),IF(C1438=2,VLOOKUP(B1438,balance!$AU:$AZ,3,FALSE),IF(C1438=3,VLOOKUP(B1438,balance!$AU:$AZ,4,FALSE),IF(C1438=4,VLOOKUP(B1438,balance!$AU:$AZ,5,FALSE),IF(C1438=5,VLOOKUP(B1438-1,balance!$AU:$AZ,6,FALSE),0)))))</f>
        <v>7000</v>
      </c>
      <c r="F1438">
        <v>53</v>
      </c>
      <c r="G1438">
        <f>IF(C1438=1,VLOOKUP(FoxFire!B1438,balance!$U:$Z,2,FALSE),IF(C1438=2,VLOOKUP(B1438,balance!$U:$Z,3,FALSE),IF(C1438=3,VLOOKUP(B1438,balance!$U:$Z,4,FALSE),IF(C1438=4,VLOOKUP(B1438,balance!$U:$Z,5,FALSE),IF(C1438=5,VLOOKUP(B1438-1,balance!$U:$Z,6,FALSE),0)))))/100</f>
        <v>3.8700000000000002E-3</v>
      </c>
      <c r="H1438">
        <v>2</v>
      </c>
      <c r="I1438" s="1">
        <f>IF(C1438=1,VLOOKUP(FoxFire!B1438,balance!$AF:$AJ,2,FALSE),IF(C1438=2,VLOOKUP(B1438,balance!$AF:$AJ,3,FALSE),IF(C1438=3,VLOOKUP(B1438,balance!$AF:$AJ,4,FALSE),IF(C1438=4,VLOOKUP(B1438,balance!$AF:$AJ,5,FALSE),IF(C1438=5,VLOOKUP(B1438,balance!$AF:$AK,6,FALSE),0)))))*1000000000000</f>
        <v>3048750000000.0127</v>
      </c>
      <c r="J1438">
        <f>VLOOKUP(B1438,balance!AU:BD,10,FALSE)</f>
        <v>26057510</v>
      </c>
    </row>
    <row r="1439" spans="1:10" x14ac:dyDescent="0.3">
      <c r="A1439">
        <v>1437</v>
      </c>
      <c r="B1439">
        <f t="shared" si="45"/>
        <v>288</v>
      </c>
      <c r="C1439">
        <f t="shared" si="44"/>
        <v>3</v>
      </c>
      <c r="D1439">
        <v>9026</v>
      </c>
      <c r="E1439" s="1">
        <f>IF(C1439=1,VLOOKUP(B1439,balance!$AU:$AZ,2,FALSE),IF(C1439=2,VLOOKUP(B1439,balance!$AU:$AZ,3,FALSE),IF(C1439=3,VLOOKUP(B1439,balance!$AU:$AZ,4,FALSE),IF(C1439=4,VLOOKUP(B1439,balance!$AU:$AZ,5,FALSE),IF(C1439=5,VLOOKUP(B1439-1,balance!$AU:$AZ,6,FALSE),0)))))</f>
        <v>7000</v>
      </c>
      <c r="F1439">
        <v>53</v>
      </c>
      <c r="G1439">
        <f>IF(C1439=1,VLOOKUP(FoxFire!B1439,balance!$U:$Z,2,FALSE),IF(C1439=2,VLOOKUP(B1439,balance!$U:$Z,3,FALSE),IF(C1439=3,VLOOKUP(B1439,balance!$U:$Z,4,FALSE),IF(C1439=4,VLOOKUP(B1439,balance!$U:$Z,5,FALSE),IF(C1439=5,VLOOKUP(B1439-1,balance!$U:$Z,6,FALSE),0)))))/100</f>
        <v>3.8700000000000002E-3</v>
      </c>
      <c r="H1439">
        <v>2</v>
      </c>
      <c r="I1439" s="1">
        <f>IF(C1439=1,VLOOKUP(FoxFire!B1439,balance!$AF:$AJ,2,FALSE),IF(C1439=2,VLOOKUP(B1439,balance!$AF:$AJ,3,FALSE),IF(C1439=3,VLOOKUP(B1439,balance!$AF:$AJ,4,FALSE),IF(C1439=4,VLOOKUP(B1439,balance!$AF:$AJ,5,FALSE),IF(C1439=5,VLOOKUP(B1439,balance!$AF:$AK,6,FALSE),0)))))*1000000000000</f>
        <v>3048750000000.0127</v>
      </c>
      <c r="J1439">
        <f>VLOOKUP(B1439,balance!AU:BD,10,FALSE)</f>
        <v>26057510</v>
      </c>
    </row>
    <row r="1440" spans="1:10" x14ac:dyDescent="0.3">
      <c r="A1440">
        <v>1438</v>
      </c>
      <c r="B1440">
        <f t="shared" si="45"/>
        <v>288</v>
      </c>
      <c r="C1440">
        <f t="shared" si="44"/>
        <v>4</v>
      </c>
      <c r="D1440">
        <v>9026</v>
      </c>
      <c r="E1440" s="1">
        <f>IF(C1440=1,VLOOKUP(B1440,balance!$AU:$AZ,2,FALSE),IF(C1440=2,VLOOKUP(B1440,balance!$AU:$AZ,3,FALSE),IF(C1440=3,VLOOKUP(B1440,balance!$AU:$AZ,4,FALSE),IF(C1440=4,VLOOKUP(B1440,balance!$AU:$AZ,5,FALSE),IF(C1440=5,VLOOKUP(B1440-1,balance!$AU:$AZ,6,FALSE),0)))))</f>
        <v>7000</v>
      </c>
      <c r="F1440">
        <v>53</v>
      </c>
      <c r="G1440">
        <f>IF(C1440=1,VLOOKUP(FoxFire!B1440,balance!$U:$Z,2,FALSE),IF(C1440=2,VLOOKUP(B1440,balance!$U:$Z,3,FALSE),IF(C1440=3,VLOOKUP(B1440,balance!$U:$Z,4,FALSE),IF(C1440=4,VLOOKUP(B1440,balance!$U:$Z,5,FALSE),IF(C1440=5,VLOOKUP(B1440-1,balance!$U:$Z,6,FALSE),0)))))/100</f>
        <v>3.8700000000000002E-3</v>
      </c>
      <c r="H1440">
        <v>2</v>
      </c>
      <c r="I1440" s="1">
        <f>IF(C1440=1,VLOOKUP(FoxFire!B1440,balance!$AF:$AJ,2,FALSE),IF(C1440=2,VLOOKUP(B1440,balance!$AF:$AJ,3,FALSE),IF(C1440=3,VLOOKUP(B1440,balance!$AF:$AJ,4,FALSE),IF(C1440=4,VLOOKUP(B1440,balance!$AF:$AJ,5,FALSE),IF(C1440=5,VLOOKUP(B1440,balance!$AF:$AK,6,FALSE),0)))))*1000000000000</f>
        <v>3048750000000.0127</v>
      </c>
      <c r="J1440">
        <f>VLOOKUP(B1440,balance!AU:BD,10,FALSE)</f>
        <v>26057510</v>
      </c>
    </row>
    <row r="1441" spans="1:10" x14ac:dyDescent="0.3">
      <c r="A1441">
        <v>1439</v>
      </c>
      <c r="B1441">
        <f t="shared" si="45"/>
        <v>289</v>
      </c>
      <c r="C1441">
        <f t="shared" si="44"/>
        <v>5</v>
      </c>
      <c r="D1441">
        <v>9026</v>
      </c>
      <c r="E1441" s="1">
        <f>IF(C1441=1,VLOOKUP(B1441,balance!$AU:$AZ,2,FALSE),IF(C1441=2,VLOOKUP(B1441,balance!$AU:$AZ,3,FALSE),IF(C1441=3,VLOOKUP(B1441,balance!$AU:$AZ,4,FALSE),IF(C1441=4,VLOOKUP(B1441,balance!$AU:$AZ,5,FALSE),IF(C1441=5,VLOOKUP(B1441-1,balance!$AU:$AZ,6,FALSE),0)))))</f>
        <v>140000</v>
      </c>
      <c r="F1441">
        <v>53</v>
      </c>
      <c r="G1441">
        <f>IF(C1441=1,VLOOKUP(FoxFire!B1441,balance!$U:$Z,2,FALSE),IF(C1441=2,VLOOKUP(B1441,balance!$U:$Z,3,FALSE),IF(C1441=3,VLOOKUP(B1441,balance!$U:$Z,4,FALSE),IF(C1441=4,VLOOKUP(B1441,balance!$U:$Z,5,FALSE),IF(C1441=5,VLOOKUP(B1441-1,balance!$U:$Z,6,FALSE),0)))))/100</f>
        <v>1460.7012</v>
      </c>
      <c r="H1441">
        <v>2</v>
      </c>
      <c r="I1441" s="1">
        <f>IF(C1441=1,VLOOKUP(FoxFire!B1441,balance!$AF:$AJ,2,FALSE),IF(C1441=2,VLOOKUP(B1441,balance!$AF:$AJ,3,FALSE),IF(C1441=3,VLOOKUP(B1441,balance!$AF:$AJ,4,FALSE),IF(C1441=4,VLOOKUP(B1441,balance!$AF:$AJ,5,FALSE),IF(C1441=5,VLOOKUP(B1441,balance!$AF:$AK,6,FALSE),0)))))*1000000000000</f>
        <v>12200000000000.051</v>
      </c>
      <c r="J1441">
        <f>VLOOKUP(B1441,balance!AU:BD,10,FALSE)</f>
        <v>26355890</v>
      </c>
    </row>
    <row r="1442" spans="1:10" x14ac:dyDescent="0.3">
      <c r="A1442">
        <v>1440</v>
      </c>
      <c r="B1442">
        <f t="shared" si="45"/>
        <v>289</v>
      </c>
      <c r="C1442">
        <f t="shared" si="44"/>
        <v>1</v>
      </c>
      <c r="D1442">
        <v>9026</v>
      </c>
      <c r="E1442" s="1">
        <f>IF(C1442=1,VLOOKUP(B1442,balance!$AU:$AZ,2,FALSE),IF(C1442=2,VLOOKUP(B1442,balance!$AU:$AZ,3,FALSE),IF(C1442=3,VLOOKUP(B1442,balance!$AU:$AZ,4,FALSE),IF(C1442=4,VLOOKUP(B1442,balance!$AU:$AZ,5,FALSE),IF(C1442=5,VLOOKUP(B1442-1,balance!$AU:$AZ,6,FALSE),0)))))</f>
        <v>7000</v>
      </c>
      <c r="F1442">
        <v>53</v>
      </c>
      <c r="G1442">
        <f>IF(C1442=1,VLOOKUP(FoxFire!B1442,balance!$U:$Z,2,FALSE),IF(C1442=2,VLOOKUP(B1442,balance!$U:$Z,3,FALSE),IF(C1442=3,VLOOKUP(B1442,balance!$U:$Z,4,FALSE),IF(C1442=4,VLOOKUP(B1442,balance!$U:$Z,5,FALSE),IF(C1442=5,VLOOKUP(B1442-1,balance!$U:$Z,6,FALSE),0)))))/100</f>
        <v>3.8800000000000002E-3</v>
      </c>
      <c r="H1442">
        <v>2</v>
      </c>
      <c r="I1442" s="1">
        <f>IF(C1442=1,VLOOKUP(FoxFire!B1442,balance!$AF:$AJ,2,FALSE),IF(C1442=2,VLOOKUP(B1442,balance!$AF:$AJ,3,FALSE),IF(C1442=3,VLOOKUP(B1442,balance!$AF:$AJ,4,FALSE),IF(C1442=4,VLOOKUP(B1442,balance!$AF:$AJ,5,FALSE),IF(C1442=5,VLOOKUP(B1442,balance!$AF:$AK,6,FALSE),0)))))*1000000000000</f>
        <v>3050000000000.0127</v>
      </c>
      <c r="J1442">
        <f>VLOOKUP(B1442,balance!AU:BD,10,FALSE)</f>
        <v>26355890</v>
      </c>
    </row>
    <row r="1443" spans="1:10" x14ac:dyDescent="0.3">
      <c r="A1443">
        <v>1441</v>
      </c>
      <c r="B1443">
        <f t="shared" si="45"/>
        <v>289</v>
      </c>
      <c r="C1443">
        <f t="shared" si="44"/>
        <v>2</v>
      </c>
      <c r="D1443">
        <v>9026</v>
      </c>
      <c r="E1443" s="1">
        <f>IF(C1443=1,VLOOKUP(B1443,balance!$AU:$AZ,2,FALSE),IF(C1443=2,VLOOKUP(B1443,balance!$AU:$AZ,3,FALSE),IF(C1443=3,VLOOKUP(B1443,balance!$AU:$AZ,4,FALSE),IF(C1443=4,VLOOKUP(B1443,balance!$AU:$AZ,5,FALSE),IF(C1443=5,VLOOKUP(B1443-1,balance!$AU:$AZ,6,FALSE),0)))))</f>
        <v>7000</v>
      </c>
      <c r="F1443">
        <v>53</v>
      </c>
      <c r="G1443">
        <f>IF(C1443=1,VLOOKUP(FoxFire!B1443,balance!$U:$Z,2,FALSE),IF(C1443=2,VLOOKUP(B1443,balance!$U:$Z,3,FALSE),IF(C1443=3,VLOOKUP(B1443,balance!$U:$Z,4,FALSE),IF(C1443=4,VLOOKUP(B1443,balance!$U:$Z,5,FALSE),IF(C1443=5,VLOOKUP(B1443-1,balance!$U:$Z,6,FALSE),0)))))/100</f>
        <v>3.8800000000000002E-3</v>
      </c>
      <c r="H1443">
        <v>2</v>
      </c>
      <c r="I1443" s="1">
        <f>IF(C1443=1,VLOOKUP(FoxFire!B1443,balance!$AF:$AJ,2,FALSE),IF(C1443=2,VLOOKUP(B1443,balance!$AF:$AJ,3,FALSE),IF(C1443=3,VLOOKUP(B1443,balance!$AF:$AJ,4,FALSE),IF(C1443=4,VLOOKUP(B1443,balance!$AF:$AJ,5,FALSE),IF(C1443=5,VLOOKUP(B1443,balance!$AF:$AK,6,FALSE),0)))))*1000000000000</f>
        <v>3050000000000.0127</v>
      </c>
      <c r="J1443">
        <f>VLOOKUP(B1443,balance!AU:BD,10,FALSE)</f>
        <v>26355890</v>
      </c>
    </row>
    <row r="1444" spans="1:10" x14ac:dyDescent="0.3">
      <c r="A1444">
        <v>1442</v>
      </c>
      <c r="B1444">
        <f t="shared" si="45"/>
        <v>289</v>
      </c>
      <c r="C1444">
        <f t="shared" si="44"/>
        <v>3</v>
      </c>
      <c r="D1444">
        <v>9026</v>
      </c>
      <c r="E1444" s="1">
        <f>IF(C1444=1,VLOOKUP(B1444,balance!$AU:$AZ,2,FALSE),IF(C1444=2,VLOOKUP(B1444,balance!$AU:$AZ,3,FALSE),IF(C1444=3,VLOOKUP(B1444,balance!$AU:$AZ,4,FALSE),IF(C1444=4,VLOOKUP(B1444,balance!$AU:$AZ,5,FALSE),IF(C1444=5,VLOOKUP(B1444-1,balance!$AU:$AZ,6,FALSE),0)))))</f>
        <v>7000</v>
      </c>
      <c r="F1444">
        <v>53</v>
      </c>
      <c r="G1444">
        <f>IF(C1444=1,VLOOKUP(FoxFire!B1444,balance!$U:$Z,2,FALSE),IF(C1444=2,VLOOKUP(B1444,balance!$U:$Z,3,FALSE),IF(C1444=3,VLOOKUP(B1444,balance!$U:$Z,4,FALSE),IF(C1444=4,VLOOKUP(B1444,balance!$U:$Z,5,FALSE),IF(C1444=5,VLOOKUP(B1444-1,balance!$U:$Z,6,FALSE),0)))))/100</f>
        <v>3.8800000000000002E-3</v>
      </c>
      <c r="H1444">
        <v>2</v>
      </c>
      <c r="I1444" s="1">
        <f>IF(C1444=1,VLOOKUP(FoxFire!B1444,balance!$AF:$AJ,2,FALSE),IF(C1444=2,VLOOKUP(B1444,balance!$AF:$AJ,3,FALSE),IF(C1444=3,VLOOKUP(B1444,balance!$AF:$AJ,4,FALSE),IF(C1444=4,VLOOKUP(B1444,balance!$AF:$AJ,5,FALSE),IF(C1444=5,VLOOKUP(B1444,balance!$AF:$AK,6,FALSE),0)))))*1000000000000</f>
        <v>3050000000000.0127</v>
      </c>
      <c r="J1444">
        <f>VLOOKUP(B1444,balance!AU:BD,10,FALSE)</f>
        <v>26355890</v>
      </c>
    </row>
    <row r="1445" spans="1:10" x14ac:dyDescent="0.3">
      <c r="A1445">
        <v>1443</v>
      </c>
      <c r="B1445">
        <f t="shared" si="45"/>
        <v>289</v>
      </c>
      <c r="C1445">
        <f t="shared" si="44"/>
        <v>4</v>
      </c>
      <c r="D1445">
        <v>9026</v>
      </c>
      <c r="E1445" s="1">
        <f>IF(C1445=1,VLOOKUP(B1445,balance!$AU:$AZ,2,FALSE),IF(C1445=2,VLOOKUP(B1445,balance!$AU:$AZ,3,FALSE),IF(C1445=3,VLOOKUP(B1445,balance!$AU:$AZ,4,FALSE),IF(C1445=4,VLOOKUP(B1445,balance!$AU:$AZ,5,FALSE),IF(C1445=5,VLOOKUP(B1445-1,balance!$AU:$AZ,6,FALSE),0)))))</f>
        <v>7000</v>
      </c>
      <c r="F1445">
        <v>53</v>
      </c>
      <c r="G1445">
        <f>IF(C1445=1,VLOOKUP(FoxFire!B1445,balance!$U:$Z,2,FALSE),IF(C1445=2,VLOOKUP(B1445,balance!$U:$Z,3,FALSE),IF(C1445=3,VLOOKUP(B1445,balance!$U:$Z,4,FALSE),IF(C1445=4,VLOOKUP(B1445,balance!$U:$Z,5,FALSE),IF(C1445=5,VLOOKUP(B1445-1,balance!$U:$Z,6,FALSE),0)))))/100</f>
        <v>3.8800000000000002E-3</v>
      </c>
      <c r="H1445">
        <v>2</v>
      </c>
      <c r="I1445" s="1">
        <f>IF(C1445=1,VLOOKUP(FoxFire!B1445,balance!$AF:$AJ,2,FALSE),IF(C1445=2,VLOOKUP(B1445,balance!$AF:$AJ,3,FALSE),IF(C1445=3,VLOOKUP(B1445,balance!$AF:$AJ,4,FALSE),IF(C1445=4,VLOOKUP(B1445,balance!$AF:$AJ,5,FALSE),IF(C1445=5,VLOOKUP(B1445,balance!$AF:$AK,6,FALSE),0)))))*1000000000000</f>
        <v>3050000000000.0127</v>
      </c>
      <c r="J1445">
        <f>VLOOKUP(B1445,balance!AU:BD,10,FALSE)</f>
        <v>26355890</v>
      </c>
    </row>
    <row r="1446" spans="1:10" x14ac:dyDescent="0.3">
      <c r="A1446">
        <v>1444</v>
      </c>
      <c r="B1446">
        <f t="shared" si="45"/>
        <v>290</v>
      </c>
      <c r="C1446">
        <f t="shared" si="44"/>
        <v>5</v>
      </c>
      <c r="D1446">
        <v>9026</v>
      </c>
      <c r="E1446" s="1">
        <f>IF(C1446=1,VLOOKUP(B1446,balance!$AU:$AZ,2,FALSE),IF(C1446=2,VLOOKUP(B1446,balance!$AU:$AZ,3,FALSE),IF(C1446=3,VLOOKUP(B1446,balance!$AU:$AZ,4,FALSE),IF(C1446=4,VLOOKUP(B1446,balance!$AU:$AZ,5,FALSE),IF(C1446=5,VLOOKUP(B1446-1,balance!$AU:$AZ,6,FALSE),0)))))</f>
        <v>140000</v>
      </c>
      <c r="F1446">
        <v>53</v>
      </c>
      <c r="G1446">
        <f>IF(C1446=1,VLOOKUP(FoxFire!B1446,balance!$U:$Z,2,FALSE),IF(C1446=2,VLOOKUP(B1446,balance!$U:$Z,3,FALSE),IF(C1446=3,VLOOKUP(B1446,balance!$U:$Z,4,FALSE),IF(C1446=4,VLOOKUP(B1446,balance!$U:$Z,5,FALSE),IF(C1446=5,VLOOKUP(B1446-1,balance!$U:$Z,6,FALSE),0)))))/100</f>
        <v>1465.9401</v>
      </c>
      <c r="H1446">
        <v>2</v>
      </c>
      <c r="I1446" s="1">
        <f>IF(C1446=1,VLOOKUP(FoxFire!B1446,balance!$AF:$AJ,2,FALSE),IF(C1446=2,VLOOKUP(B1446,balance!$AF:$AJ,3,FALSE),IF(C1446=3,VLOOKUP(B1446,balance!$AF:$AJ,4,FALSE),IF(C1446=4,VLOOKUP(B1446,balance!$AF:$AJ,5,FALSE),IF(C1446=5,VLOOKUP(B1446,balance!$AF:$AK,6,FALSE),0)))))*1000000000000</f>
        <v>12205000000000.051</v>
      </c>
      <c r="J1446">
        <f>VLOOKUP(B1446,balance!AU:BD,10,FALSE)</f>
        <v>26657330</v>
      </c>
    </row>
    <row r="1447" spans="1:10" x14ac:dyDescent="0.3">
      <c r="A1447">
        <v>1445</v>
      </c>
      <c r="B1447">
        <f t="shared" si="45"/>
        <v>290</v>
      </c>
      <c r="C1447">
        <f t="shared" si="44"/>
        <v>1</v>
      </c>
      <c r="D1447">
        <v>9026</v>
      </c>
      <c r="E1447" s="1">
        <f>IF(C1447=1,VLOOKUP(B1447,balance!$AU:$AZ,2,FALSE),IF(C1447=2,VLOOKUP(B1447,balance!$AU:$AZ,3,FALSE),IF(C1447=3,VLOOKUP(B1447,balance!$AU:$AZ,4,FALSE),IF(C1447=4,VLOOKUP(B1447,balance!$AU:$AZ,5,FALSE),IF(C1447=5,VLOOKUP(B1447-1,balance!$AU:$AZ,6,FALSE),0)))))</f>
        <v>7000</v>
      </c>
      <c r="F1447">
        <v>53</v>
      </c>
      <c r="G1447">
        <f>IF(C1447=1,VLOOKUP(FoxFire!B1447,balance!$U:$Z,2,FALSE),IF(C1447=2,VLOOKUP(B1447,balance!$U:$Z,3,FALSE),IF(C1447=3,VLOOKUP(B1447,balance!$U:$Z,4,FALSE),IF(C1447=4,VLOOKUP(B1447,balance!$U:$Z,5,FALSE),IF(C1447=5,VLOOKUP(B1447-1,balance!$U:$Z,6,FALSE),0)))))/100</f>
        <v>3.8900000000000002E-3</v>
      </c>
      <c r="H1447">
        <v>2</v>
      </c>
      <c r="I1447" s="1">
        <f>IF(C1447=1,VLOOKUP(FoxFire!B1447,balance!$AF:$AJ,2,FALSE),IF(C1447=2,VLOOKUP(B1447,balance!$AF:$AJ,3,FALSE),IF(C1447=3,VLOOKUP(B1447,balance!$AF:$AJ,4,FALSE),IF(C1447=4,VLOOKUP(B1447,balance!$AF:$AJ,5,FALSE),IF(C1447=5,VLOOKUP(B1447,balance!$AF:$AK,6,FALSE),0)))))*1000000000000</f>
        <v>3051250000000.0127</v>
      </c>
      <c r="J1447">
        <f>VLOOKUP(B1447,balance!AU:BD,10,FALSE)</f>
        <v>26657330</v>
      </c>
    </row>
    <row r="1448" spans="1:10" x14ac:dyDescent="0.3">
      <c r="A1448">
        <v>1446</v>
      </c>
      <c r="B1448">
        <f t="shared" si="45"/>
        <v>290</v>
      </c>
      <c r="C1448">
        <f t="shared" si="44"/>
        <v>2</v>
      </c>
      <c r="D1448">
        <v>9026</v>
      </c>
      <c r="E1448" s="1">
        <f>IF(C1448=1,VLOOKUP(B1448,balance!$AU:$AZ,2,FALSE),IF(C1448=2,VLOOKUP(B1448,balance!$AU:$AZ,3,FALSE),IF(C1448=3,VLOOKUP(B1448,balance!$AU:$AZ,4,FALSE),IF(C1448=4,VLOOKUP(B1448,balance!$AU:$AZ,5,FALSE),IF(C1448=5,VLOOKUP(B1448-1,balance!$AU:$AZ,6,FALSE),0)))))</f>
        <v>7000</v>
      </c>
      <c r="F1448">
        <v>53</v>
      </c>
      <c r="G1448">
        <f>IF(C1448=1,VLOOKUP(FoxFire!B1448,balance!$U:$Z,2,FALSE),IF(C1448=2,VLOOKUP(B1448,balance!$U:$Z,3,FALSE),IF(C1448=3,VLOOKUP(B1448,balance!$U:$Z,4,FALSE),IF(C1448=4,VLOOKUP(B1448,balance!$U:$Z,5,FALSE),IF(C1448=5,VLOOKUP(B1448-1,balance!$U:$Z,6,FALSE),0)))))/100</f>
        <v>3.8900000000000002E-3</v>
      </c>
      <c r="H1448">
        <v>2</v>
      </c>
      <c r="I1448" s="1">
        <f>IF(C1448=1,VLOOKUP(FoxFire!B1448,balance!$AF:$AJ,2,FALSE),IF(C1448=2,VLOOKUP(B1448,balance!$AF:$AJ,3,FALSE),IF(C1448=3,VLOOKUP(B1448,balance!$AF:$AJ,4,FALSE),IF(C1448=4,VLOOKUP(B1448,balance!$AF:$AJ,5,FALSE),IF(C1448=5,VLOOKUP(B1448,balance!$AF:$AK,6,FALSE),0)))))*1000000000000</f>
        <v>3051250000000.0127</v>
      </c>
      <c r="J1448">
        <f>VLOOKUP(B1448,balance!AU:BD,10,FALSE)</f>
        <v>26657330</v>
      </c>
    </row>
    <row r="1449" spans="1:10" x14ac:dyDescent="0.3">
      <c r="A1449">
        <v>1447</v>
      </c>
      <c r="B1449">
        <f t="shared" si="45"/>
        <v>290</v>
      </c>
      <c r="C1449">
        <f t="shared" si="44"/>
        <v>3</v>
      </c>
      <c r="D1449">
        <v>9026</v>
      </c>
      <c r="E1449" s="1">
        <f>IF(C1449=1,VLOOKUP(B1449,balance!$AU:$AZ,2,FALSE),IF(C1449=2,VLOOKUP(B1449,balance!$AU:$AZ,3,FALSE),IF(C1449=3,VLOOKUP(B1449,balance!$AU:$AZ,4,FALSE),IF(C1449=4,VLOOKUP(B1449,balance!$AU:$AZ,5,FALSE),IF(C1449=5,VLOOKUP(B1449-1,balance!$AU:$AZ,6,FALSE),0)))))</f>
        <v>7000</v>
      </c>
      <c r="F1449">
        <v>53</v>
      </c>
      <c r="G1449">
        <f>IF(C1449=1,VLOOKUP(FoxFire!B1449,balance!$U:$Z,2,FALSE),IF(C1449=2,VLOOKUP(B1449,balance!$U:$Z,3,FALSE),IF(C1449=3,VLOOKUP(B1449,balance!$U:$Z,4,FALSE),IF(C1449=4,VLOOKUP(B1449,balance!$U:$Z,5,FALSE),IF(C1449=5,VLOOKUP(B1449-1,balance!$U:$Z,6,FALSE),0)))))/100</f>
        <v>3.8900000000000002E-3</v>
      </c>
      <c r="H1449">
        <v>2</v>
      </c>
      <c r="I1449" s="1">
        <f>IF(C1449=1,VLOOKUP(FoxFire!B1449,balance!$AF:$AJ,2,FALSE),IF(C1449=2,VLOOKUP(B1449,balance!$AF:$AJ,3,FALSE),IF(C1449=3,VLOOKUP(B1449,balance!$AF:$AJ,4,FALSE),IF(C1449=4,VLOOKUP(B1449,balance!$AF:$AJ,5,FALSE),IF(C1449=5,VLOOKUP(B1449,balance!$AF:$AK,6,FALSE),0)))))*1000000000000</f>
        <v>3051250000000.0127</v>
      </c>
      <c r="J1449">
        <f>VLOOKUP(B1449,balance!AU:BD,10,FALSE)</f>
        <v>26657330</v>
      </c>
    </row>
    <row r="1450" spans="1:10" x14ac:dyDescent="0.3">
      <c r="A1450">
        <v>1448</v>
      </c>
      <c r="B1450">
        <f t="shared" si="45"/>
        <v>290</v>
      </c>
      <c r="C1450">
        <f t="shared" si="44"/>
        <v>4</v>
      </c>
      <c r="D1450">
        <v>9026</v>
      </c>
      <c r="E1450" s="1">
        <f>IF(C1450=1,VLOOKUP(B1450,balance!$AU:$AZ,2,FALSE),IF(C1450=2,VLOOKUP(B1450,balance!$AU:$AZ,3,FALSE),IF(C1450=3,VLOOKUP(B1450,balance!$AU:$AZ,4,FALSE),IF(C1450=4,VLOOKUP(B1450,balance!$AU:$AZ,5,FALSE),IF(C1450=5,VLOOKUP(B1450-1,balance!$AU:$AZ,6,FALSE),0)))))</f>
        <v>7000</v>
      </c>
      <c r="F1450">
        <v>53</v>
      </c>
      <c r="G1450">
        <f>IF(C1450=1,VLOOKUP(FoxFire!B1450,balance!$U:$Z,2,FALSE),IF(C1450=2,VLOOKUP(B1450,balance!$U:$Z,3,FALSE),IF(C1450=3,VLOOKUP(B1450,balance!$U:$Z,4,FALSE),IF(C1450=4,VLOOKUP(B1450,balance!$U:$Z,5,FALSE),IF(C1450=5,VLOOKUP(B1450-1,balance!$U:$Z,6,FALSE),0)))))/100</f>
        <v>3.8900000000000002E-3</v>
      </c>
      <c r="H1450">
        <v>2</v>
      </c>
      <c r="I1450" s="1">
        <f>IF(C1450=1,VLOOKUP(FoxFire!B1450,balance!$AF:$AJ,2,FALSE),IF(C1450=2,VLOOKUP(B1450,balance!$AF:$AJ,3,FALSE),IF(C1450=3,VLOOKUP(B1450,balance!$AF:$AJ,4,FALSE),IF(C1450=4,VLOOKUP(B1450,balance!$AF:$AJ,5,FALSE),IF(C1450=5,VLOOKUP(B1450,balance!$AF:$AK,6,FALSE),0)))))*1000000000000</f>
        <v>3051250000000.0127</v>
      </c>
      <c r="J1450">
        <f>VLOOKUP(B1450,balance!AU:BD,10,FALSE)</f>
        <v>26657330</v>
      </c>
    </row>
    <row r="1451" spans="1:10" x14ac:dyDescent="0.3">
      <c r="A1451">
        <v>1449</v>
      </c>
      <c r="B1451">
        <f t="shared" si="45"/>
        <v>291</v>
      </c>
      <c r="C1451">
        <f t="shared" si="44"/>
        <v>5</v>
      </c>
      <c r="D1451">
        <v>9026</v>
      </c>
      <c r="E1451" s="1">
        <f>IF(C1451=1,VLOOKUP(B1451,balance!$AU:$AZ,2,FALSE),IF(C1451=2,VLOOKUP(B1451,balance!$AU:$AZ,3,FALSE),IF(C1451=3,VLOOKUP(B1451,balance!$AU:$AZ,4,FALSE),IF(C1451=4,VLOOKUP(B1451,balance!$AU:$AZ,5,FALSE),IF(C1451=5,VLOOKUP(B1451-1,balance!$AU:$AZ,6,FALSE),0)))))</f>
        <v>140000</v>
      </c>
      <c r="F1451">
        <v>53</v>
      </c>
      <c r="G1451">
        <f>IF(C1451=1,VLOOKUP(FoxFire!B1451,balance!$U:$Z,2,FALSE),IF(C1451=2,VLOOKUP(B1451,balance!$U:$Z,3,FALSE),IF(C1451=3,VLOOKUP(B1451,balance!$U:$Z,4,FALSE),IF(C1451=4,VLOOKUP(B1451,balance!$U:$Z,5,FALSE),IF(C1451=5,VLOOKUP(B1451-1,balance!$U:$Z,6,FALSE),0)))))/100</f>
        <v>1471.1881000000001</v>
      </c>
      <c r="H1451">
        <v>2</v>
      </c>
      <c r="I1451" s="1">
        <f>IF(C1451=1,VLOOKUP(FoxFire!B1451,balance!$AF:$AJ,2,FALSE),IF(C1451=2,VLOOKUP(B1451,balance!$AF:$AJ,3,FALSE),IF(C1451=3,VLOOKUP(B1451,balance!$AF:$AJ,4,FALSE),IF(C1451=4,VLOOKUP(B1451,balance!$AF:$AJ,5,FALSE),IF(C1451=5,VLOOKUP(B1451,balance!$AF:$AK,6,FALSE),0)))))*1000000000000</f>
        <v>12210000000000.051</v>
      </c>
      <c r="J1451">
        <f>VLOOKUP(B1451,balance!AU:BD,10,FALSE)</f>
        <v>26949840</v>
      </c>
    </row>
    <row r="1452" spans="1:10" x14ac:dyDescent="0.3">
      <c r="A1452">
        <v>1450</v>
      </c>
      <c r="B1452">
        <f t="shared" si="45"/>
        <v>291</v>
      </c>
      <c r="C1452">
        <f t="shared" si="44"/>
        <v>1</v>
      </c>
      <c r="D1452">
        <v>9026</v>
      </c>
      <c r="E1452" s="1">
        <f>IF(C1452=1,VLOOKUP(B1452,balance!$AU:$AZ,2,FALSE),IF(C1452=2,VLOOKUP(B1452,balance!$AU:$AZ,3,FALSE),IF(C1452=3,VLOOKUP(B1452,balance!$AU:$AZ,4,FALSE),IF(C1452=4,VLOOKUP(B1452,balance!$AU:$AZ,5,FALSE),IF(C1452=5,VLOOKUP(B1452-1,balance!$AU:$AZ,6,FALSE),0)))))</f>
        <v>7500</v>
      </c>
      <c r="F1452">
        <v>53</v>
      </c>
      <c r="G1452">
        <f>IF(C1452=1,VLOOKUP(FoxFire!B1452,balance!$U:$Z,2,FALSE),IF(C1452=2,VLOOKUP(B1452,balance!$U:$Z,3,FALSE),IF(C1452=3,VLOOKUP(B1452,balance!$U:$Z,4,FALSE),IF(C1452=4,VLOOKUP(B1452,balance!$U:$Z,5,FALSE),IF(C1452=5,VLOOKUP(B1452-1,balance!$U:$Z,6,FALSE),0)))))/100</f>
        <v>3.9000000000000003E-3</v>
      </c>
      <c r="H1452">
        <v>2</v>
      </c>
      <c r="I1452" s="1">
        <f>IF(C1452=1,VLOOKUP(FoxFire!B1452,balance!$AF:$AJ,2,FALSE),IF(C1452=2,VLOOKUP(B1452,balance!$AF:$AJ,3,FALSE),IF(C1452=3,VLOOKUP(B1452,balance!$AF:$AJ,4,FALSE),IF(C1452=4,VLOOKUP(B1452,balance!$AF:$AJ,5,FALSE),IF(C1452=5,VLOOKUP(B1452,balance!$AF:$AK,6,FALSE),0)))))*1000000000000</f>
        <v>3052500000000.0127</v>
      </c>
      <c r="J1452">
        <f>VLOOKUP(B1452,balance!AU:BD,10,FALSE)</f>
        <v>26949840</v>
      </c>
    </row>
    <row r="1453" spans="1:10" x14ac:dyDescent="0.3">
      <c r="A1453">
        <v>1451</v>
      </c>
      <c r="B1453">
        <f t="shared" si="45"/>
        <v>291</v>
      </c>
      <c r="C1453">
        <f t="shared" si="44"/>
        <v>2</v>
      </c>
      <c r="D1453">
        <v>9026</v>
      </c>
      <c r="E1453" s="1">
        <f>IF(C1453=1,VLOOKUP(B1453,balance!$AU:$AZ,2,FALSE),IF(C1453=2,VLOOKUP(B1453,balance!$AU:$AZ,3,FALSE),IF(C1453=3,VLOOKUP(B1453,balance!$AU:$AZ,4,FALSE),IF(C1453=4,VLOOKUP(B1453,balance!$AU:$AZ,5,FALSE),IF(C1453=5,VLOOKUP(B1453-1,balance!$AU:$AZ,6,FALSE),0)))))</f>
        <v>7500</v>
      </c>
      <c r="F1453">
        <v>53</v>
      </c>
      <c r="G1453">
        <f>IF(C1453=1,VLOOKUP(FoxFire!B1453,balance!$U:$Z,2,FALSE),IF(C1453=2,VLOOKUP(B1453,balance!$U:$Z,3,FALSE),IF(C1453=3,VLOOKUP(B1453,balance!$U:$Z,4,FALSE),IF(C1453=4,VLOOKUP(B1453,balance!$U:$Z,5,FALSE),IF(C1453=5,VLOOKUP(B1453-1,balance!$U:$Z,6,FALSE),0)))))/100</f>
        <v>3.9000000000000003E-3</v>
      </c>
      <c r="H1453">
        <v>2</v>
      </c>
      <c r="I1453" s="1">
        <f>IF(C1453=1,VLOOKUP(FoxFire!B1453,balance!$AF:$AJ,2,FALSE),IF(C1453=2,VLOOKUP(B1453,balance!$AF:$AJ,3,FALSE),IF(C1453=3,VLOOKUP(B1453,balance!$AF:$AJ,4,FALSE),IF(C1453=4,VLOOKUP(B1453,balance!$AF:$AJ,5,FALSE),IF(C1453=5,VLOOKUP(B1453,balance!$AF:$AK,6,FALSE),0)))))*1000000000000</f>
        <v>3052500000000.0127</v>
      </c>
      <c r="J1453">
        <f>VLOOKUP(B1453,balance!AU:BD,10,FALSE)</f>
        <v>26949840</v>
      </c>
    </row>
    <row r="1454" spans="1:10" x14ac:dyDescent="0.3">
      <c r="A1454">
        <v>1452</v>
      </c>
      <c r="B1454">
        <f t="shared" si="45"/>
        <v>291</v>
      </c>
      <c r="C1454">
        <f t="shared" si="44"/>
        <v>3</v>
      </c>
      <c r="D1454">
        <v>9026</v>
      </c>
      <c r="E1454" s="1">
        <f>IF(C1454=1,VLOOKUP(B1454,balance!$AU:$AZ,2,FALSE),IF(C1454=2,VLOOKUP(B1454,balance!$AU:$AZ,3,FALSE),IF(C1454=3,VLOOKUP(B1454,balance!$AU:$AZ,4,FALSE),IF(C1454=4,VLOOKUP(B1454,balance!$AU:$AZ,5,FALSE),IF(C1454=5,VLOOKUP(B1454-1,balance!$AU:$AZ,6,FALSE),0)))))</f>
        <v>7500</v>
      </c>
      <c r="F1454">
        <v>53</v>
      </c>
      <c r="G1454">
        <f>IF(C1454=1,VLOOKUP(FoxFire!B1454,balance!$U:$Z,2,FALSE),IF(C1454=2,VLOOKUP(B1454,balance!$U:$Z,3,FALSE),IF(C1454=3,VLOOKUP(B1454,balance!$U:$Z,4,FALSE),IF(C1454=4,VLOOKUP(B1454,balance!$U:$Z,5,FALSE),IF(C1454=5,VLOOKUP(B1454-1,balance!$U:$Z,6,FALSE),0)))))/100</f>
        <v>3.9000000000000003E-3</v>
      </c>
      <c r="H1454">
        <v>2</v>
      </c>
      <c r="I1454" s="1">
        <f>IF(C1454=1,VLOOKUP(FoxFire!B1454,balance!$AF:$AJ,2,FALSE),IF(C1454=2,VLOOKUP(B1454,balance!$AF:$AJ,3,FALSE),IF(C1454=3,VLOOKUP(B1454,balance!$AF:$AJ,4,FALSE),IF(C1454=4,VLOOKUP(B1454,balance!$AF:$AJ,5,FALSE),IF(C1454=5,VLOOKUP(B1454,balance!$AF:$AK,6,FALSE),0)))))*1000000000000</f>
        <v>3052500000000.0127</v>
      </c>
      <c r="J1454">
        <f>VLOOKUP(B1454,balance!AU:BD,10,FALSE)</f>
        <v>26949840</v>
      </c>
    </row>
    <row r="1455" spans="1:10" x14ac:dyDescent="0.3">
      <c r="A1455">
        <v>1453</v>
      </c>
      <c r="B1455">
        <f t="shared" si="45"/>
        <v>291</v>
      </c>
      <c r="C1455">
        <f t="shared" si="44"/>
        <v>4</v>
      </c>
      <c r="D1455">
        <v>9026</v>
      </c>
      <c r="E1455" s="1">
        <f>IF(C1455=1,VLOOKUP(B1455,balance!$AU:$AZ,2,FALSE),IF(C1455=2,VLOOKUP(B1455,balance!$AU:$AZ,3,FALSE),IF(C1455=3,VLOOKUP(B1455,balance!$AU:$AZ,4,FALSE),IF(C1455=4,VLOOKUP(B1455,balance!$AU:$AZ,5,FALSE),IF(C1455=5,VLOOKUP(B1455-1,balance!$AU:$AZ,6,FALSE),0)))))</f>
        <v>7500</v>
      </c>
      <c r="F1455">
        <v>53</v>
      </c>
      <c r="G1455">
        <f>IF(C1455=1,VLOOKUP(FoxFire!B1455,balance!$U:$Z,2,FALSE),IF(C1455=2,VLOOKUP(B1455,balance!$U:$Z,3,FALSE),IF(C1455=3,VLOOKUP(B1455,balance!$U:$Z,4,FALSE),IF(C1455=4,VLOOKUP(B1455,balance!$U:$Z,5,FALSE),IF(C1455=5,VLOOKUP(B1455-1,balance!$U:$Z,6,FALSE),0)))))/100</f>
        <v>3.9000000000000003E-3</v>
      </c>
      <c r="H1455">
        <v>2</v>
      </c>
      <c r="I1455" s="1">
        <f>IF(C1455=1,VLOOKUP(FoxFire!B1455,balance!$AF:$AJ,2,FALSE),IF(C1455=2,VLOOKUP(B1455,balance!$AF:$AJ,3,FALSE),IF(C1455=3,VLOOKUP(B1455,balance!$AF:$AJ,4,FALSE),IF(C1455=4,VLOOKUP(B1455,balance!$AF:$AJ,5,FALSE),IF(C1455=5,VLOOKUP(B1455,balance!$AF:$AK,6,FALSE),0)))))*1000000000000</f>
        <v>3052500000000.0127</v>
      </c>
      <c r="J1455">
        <f>VLOOKUP(B1455,balance!AU:BD,10,FALSE)</f>
        <v>26949840</v>
      </c>
    </row>
    <row r="1456" spans="1:10" x14ac:dyDescent="0.3">
      <c r="A1456">
        <v>1454</v>
      </c>
      <c r="B1456">
        <f t="shared" si="45"/>
        <v>292</v>
      </c>
      <c r="C1456">
        <f t="shared" si="44"/>
        <v>5</v>
      </c>
      <c r="D1456">
        <v>9026</v>
      </c>
      <c r="E1456" s="1">
        <f>IF(C1456=1,VLOOKUP(B1456,balance!$AU:$AZ,2,FALSE),IF(C1456=2,VLOOKUP(B1456,balance!$AU:$AZ,3,FALSE),IF(C1456=3,VLOOKUP(B1456,balance!$AU:$AZ,4,FALSE),IF(C1456=4,VLOOKUP(B1456,balance!$AU:$AZ,5,FALSE),IF(C1456=5,VLOOKUP(B1456-1,balance!$AU:$AZ,6,FALSE),0)))))</f>
        <v>150000</v>
      </c>
      <c r="F1456">
        <v>53</v>
      </c>
      <c r="G1456">
        <f>IF(C1456=1,VLOOKUP(FoxFire!B1456,balance!$U:$Z,2,FALSE),IF(C1456=2,VLOOKUP(B1456,balance!$U:$Z,3,FALSE),IF(C1456=3,VLOOKUP(B1456,balance!$U:$Z,4,FALSE),IF(C1456=4,VLOOKUP(B1456,balance!$U:$Z,5,FALSE),IF(C1456=5,VLOOKUP(B1456-1,balance!$U:$Z,6,FALSE),0)))))/100</f>
        <v>1476.4449999999999</v>
      </c>
      <c r="H1456">
        <v>2</v>
      </c>
      <c r="I1456" s="1">
        <f>IF(C1456=1,VLOOKUP(FoxFire!B1456,balance!$AF:$AJ,2,FALSE),IF(C1456=2,VLOOKUP(B1456,balance!$AF:$AJ,3,FALSE),IF(C1456=3,VLOOKUP(B1456,balance!$AF:$AJ,4,FALSE),IF(C1456=4,VLOOKUP(B1456,balance!$AF:$AJ,5,FALSE),IF(C1456=5,VLOOKUP(B1456,balance!$AF:$AK,6,FALSE),0)))))*1000000000000</f>
        <v>12215000000000.049</v>
      </c>
      <c r="J1456">
        <f>VLOOKUP(B1456,balance!AU:BD,10,FALSE)</f>
        <v>27245430</v>
      </c>
    </row>
    <row r="1457" spans="1:10" x14ac:dyDescent="0.3">
      <c r="A1457">
        <v>1455</v>
      </c>
      <c r="B1457">
        <f t="shared" si="45"/>
        <v>292</v>
      </c>
      <c r="C1457">
        <f t="shared" si="44"/>
        <v>1</v>
      </c>
      <c r="D1457">
        <v>9026</v>
      </c>
      <c r="E1457" s="1">
        <f>IF(C1457=1,VLOOKUP(B1457,balance!$AU:$AZ,2,FALSE),IF(C1457=2,VLOOKUP(B1457,balance!$AU:$AZ,3,FALSE),IF(C1457=3,VLOOKUP(B1457,balance!$AU:$AZ,4,FALSE),IF(C1457=4,VLOOKUP(B1457,balance!$AU:$AZ,5,FALSE),IF(C1457=5,VLOOKUP(B1457-1,balance!$AU:$AZ,6,FALSE),0)))))</f>
        <v>7500</v>
      </c>
      <c r="F1457">
        <v>53</v>
      </c>
      <c r="G1457">
        <f>IF(C1457=1,VLOOKUP(FoxFire!B1457,balance!$U:$Z,2,FALSE),IF(C1457=2,VLOOKUP(B1457,balance!$U:$Z,3,FALSE),IF(C1457=3,VLOOKUP(B1457,balance!$U:$Z,4,FALSE),IF(C1457=4,VLOOKUP(B1457,balance!$U:$Z,5,FALSE),IF(C1457=5,VLOOKUP(B1457-1,balance!$U:$Z,6,FALSE),0)))))/100</f>
        <v>3.9100000000000003E-3</v>
      </c>
      <c r="H1457">
        <v>2</v>
      </c>
      <c r="I1457" s="1">
        <f>IF(C1457=1,VLOOKUP(FoxFire!B1457,balance!$AF:$AJ,2,FALSE),IF(C1457=2,VLOOKUP(B1457,balance!$AF:$AJ,3,FALSE),IF(C1457=3,VLOOKUP(B1457,balance!$AF:$AJ,4,FALSE),IF(C1457=4,VLOOKUP(B1457,balance!$AF:$AJ,5,FALSE),IF(C1457=5,VLOOKUP(B1457,balance!$AF:$AK,6,FALSE),0)))))*1000000000000</f>
        <v>3053750000000.0122</v>
      </c>
      <c r="J1457">
        <f>VLOOKUP(B1457,balance!AU:BD,10,FALSE)</f>
        <v>27245430</v>
      </c>
    </row>
    <row r="1458" spans="1:10" x14ac:dyDescent="0.3">
      <c r="A1458">
        <v>1456</v>
      </c>
      <c r="B1458">
        <f t="shared" si="45"/>
        <v>292</v>
      </c>
      <c r="C1458">
        <f t="shared" si="44"/>
        <v>2</v>
      </c>
      <c r="D1458">
        <v>9026</v>
      </c>
      <c r="E1458" s="1">
        <f>IF(C1458=1,VLOOKUP(B1458,balance!$AU:$AZ,2,FALSE),IF(C1458=2,VLOOKUP(B1458,balance!$AU:$AZ,3,FALSE),IF(C1458=3,VLOOKUP(B1458,balance!$AU:$AZ,4,FALSE),IF(C1458=4,VLOOKUP(B1458,balance!$AU:$AZ,5,FALSE),IF(C1458=5,VLOOKUP(B1458-1,balance!$AU:$AZ,6,FALSE),0)))))</f>
        <v>7500</v>
      </c>
      <c r="F1458">
        <v>53</v>
      </c>
      <c r="G1458">
        <f>IF(C1458=1,VLOOKUP(FoxFire!B1458,balance!$U:$Z,2,FALSE),IF(C1458=2,VLOOKUP(B1458,balance!$U:$Z,3,FALSE),IF(C1458=3,VLOOKUP(B1458,balance!$U:$Z,4,FALSE),IF(C1458=4,VLOOKUP(B1458,balance!$U:$Z,5,FALSE),IF(C1458=5,VLOOKUP(B1458-1,balance!$U:$Z,6,FALSE),0)))))/100</f>
        <v>3.9100000000000003E-3</v>
      </c>
      <c r="H1458">
        <v>2</v>
      </c>
      <c r="I1458" s="1">
        <f>IF(C1458=1,VLOOKUP(FoxFire!B1458,balance!$AF:$AJ,2,FALSE),IF(C1458=2,VLOOKUP(B1458,balance!$AF:$AJ,3,FALSE),IF(C1458=3,VLOOKUP(B1458,balance!$AF:$AJ,4,FALSE),IF(C1458=4,VLOOKUP(B1458,balance!$AF:$AJ,5,FALSE),IF(C1458=5,VLOOKUP(B1458,balance!$AF:$AK,6,FALSE),0)))))*1000000000000</f>
        <v>3053750000000.0122</v>
      </c>
      <c r="J1458">
        <f>VLOOKUP(B1458,balance!AU:BD,10,FALSE)</f>
        <v>27245430</v>
      </c>
    </row>
    <row r="1459" spans="1:10" x14ac:dyDescent="0.3">
      <c r="A1459">
        <v>1457</v>
      </c>
      <c r="B1459">
        <f t="shared" si="45"/>
        <v>292</v>
      </c>
      <c r="C1459">
        <f t="shared" si="44"/>
        <v>3</v>
      </c>
      <c r="D1459">
        <v>9026</v>
      </c>
      <c r="E1459" s="1">
        <f>IF(C1459=1,VLOOKUP(B1459,balance!$AU:$AZ,2,FALSE),IF(C1459=2,VLOOKUP(B1459,balance!$AU:$AZ,3,FALSE),IF(C1459=3,VLOOKUP(B1459,balance!$AU:$AZ,4,FALSE),IF(C1459=4,VLOOKUP(B1459,balance!$AU:$AZ,5,FALSE),IF(C1459=5,VLOOKUP(B1459-1,balance!$AU:$AZ,6,FALSE),0)))))</f>
        <v>7500</v>
      </c>
      <c r="F1459">
        <v>53</v>
      </c>
      <c r="G1459">
        <f>IF(C1459=1,VLOOKUP(FoxFire!B1459,balance!$U:$Z,2,FALSE),IF(C1459=2,VLOOKUP(B1459,balance!$U:$Z,3,FALSE),IF(C1459=3,VLOOKUP(B1459,balance!$U:$Z,4,FALSE),IF(C1459=4,VLOOKUP(B1459,balance!$U:$Z,5,FALSE),IF(C1459=5,VLOOKUP(B1459-1,balance!$U:$Z,6,FALSE),0)))))/100</f>
        <v>3.9100000000000003E-3</v>
      </c>
      <c r="H1459">
        <v>2</v>
      </c>
      <c r="I1459" s="1">
        <f>IF(C1459=1,VLOOKUP(FoxFire!B1459,balance!$AF:$AJ,2,FALSE),IF(C1459=2,VLOOKUP(B1459,balance!$AF:$AJ,3,FALSE),IF(C1459=3,VLOOKUP(B1459,balance!$AF:$AJ,4,FALSE),IF(C1459=4,VLOOKUP(B1459,balance!$AF:$AJ,5,FALSE),IF(C1459=5,VLOOKUP(B1459,balance!$AF:$AK,6,FALSE),0)))))*1000000000000</f>
        <v>3053750000000.0122</v>
      </c>
      <c r="J1459">
        <f>VLOOKUP(B1459,balance!AU:BD,10,FALSE)</f>
        <v>27245430</v>
      </c>
    </row>
    <row r="1460" spans="1:10" x14ac:dyDescent="0.3">
      <c r="A1460">
        <v>1458</v>
      </c>
      <c r="B1460">
        <f t="shared" si="45"/>
        <v>292</v>
      </c>
      <c r="C1460">
        <f t="shared" si="44"/>
        <v>4</v>
      </c>
      <c r="D1460">
        <v>9026</v>
      </c>
      <c r="E1460" s="1">
        <f>IF(C1460=1,VLOOKUP(B1460,balance!$AU:$AZ,2,FALSE),IF(C1460=2,VLOOKUP(B1460,balance!$AU:$AZ,3,FALSE),IF(C1460=3,VLOOKUP(B1460,balance!$AU:$AZ,4,FALSE),IF(C1460=4,VLOOKUP(B1460,balance!$AU:$AZ,5,FALSE),IF(C1460=5,VLOOKUP(B1460-1,balance!$AU:$AZ,6,FALSE),0)))))</f>
        <v>7500</v>
      </c>
      <c r="F1460">
        <v>53</v>
      </c>
      <c r="G1460">
        <f>IF(C1460=1,VLOOKUP(FoxFire!B1460,balance!$U:$Z,2,FALSE),IF(C1460=2,VLOOKUP(B1460,balance!$U:$Z,3,FALSE),IF(C1460=3,VLOOKUP(B1460,balance!$U:$Z,4,FALSE),IF(C1460=4,VLOOKUP(B1460,balance!$U:$Z,5,FALSE),IF(C1460=5,VLOOKUP(B1460-1,balance!$U:$Z,6,FALSE),0)))))/100</f>
        <v>3.9100000000000003E-3</v>
      </c>
      <c r="H1460">
        <v>2</v>
      </c>
      <c r="I1460" s="1">
        <f>IF(C1460=1,VLOOKUP(FoxFire!B1460,balance!$AF:$AJ,2,FALSE),IF(C1460=2,VLOOKUP(B1460,balance!$AF:$AJ,3,FALSE),IF(C1460=3,VLOOKUP(B1460,balance!$AF:$AJ,4,FALSE),IF(C1460=4,VLOOKUP(B1460,balance!$AF:$AJ,5,FALSE),IF(C1460=5,VLOOKUP(B1460,balance!$AF:$AK,6,FALSE),0)))))*1000000000000</f>
        <v>3053750000000.0122</v>
      </c>
      <c r="J1460">
        <f>VLOOKUP(B1460,balance!AU:BD,10,FALSE)</f>
        <v>27245430</v>
      </c>
    </row>
    <row r="1461" spans="1:10" x14ac:dyDescent="0.3">
      <c r="A1461">
        <v>1459</v>
      </c>
      <c r="B1461">
        <f t="shared" si="45"/>
        <v>293</v>
      </c>
      <c r="C1461">
        <f t="shared" si="44"/>
        <v>5</v>
      </c>
      <c r="D1461">
        <v>9026</v>
      </c>
      <c r="E1461" s="1">
        <f>IF(C1461=1,VLOOKUP(B1461,balance!$AU:$AZ,2,FALSE),IF(C1461=2,VLOOKUP(B1461,balance!$AU:$AZ,3,FALSE),IF(C1461=3,VLOOKUP(B1461,balance!$AU:$AZ,4,FALSE),IF(C1461=4,VLOOKUP(B1461,balance!$AU:$AZ,5,FALSE),IF(C1461=5,VLOOKUP(B1461-1,balance!$AU:$AZ,6,FALSE),0)))))</f>
        <v>150000</v>
      </c>
      <c r="F1461">
        <v>53</v>
      </c>
      <c r="G1461">
        <f>IF(C1461=1,VLOOKUP(FoxFire!B1461,balance!$U:$Z,2,FALSE),IF(C1461=2,VLOOKUP(B1461,balance!$U:$Z,3,FALSE),IF(C1461=3,VLOOKUP(B1461,balance!$U:$Z,4,FALSE),IF(C1461=4,VLOOKUP(B1461,balance!$U:$Z,5,FALSE),IF(C1461=5,VLOOKUP(B1461-1,balance!$U:$Z,6,FALSE),0)))))/100</f>
        <v>1481.711</v>
      </c>
      <c r="H1461">
        <v>2</v>
      </c>
      <c r="I1461" s="1">
        <f>IF(C1461=1,VLOOKUP(FoxFire!B1461,balance!$AF:$AJ,2,FALSE),IF(C1461=2,VLOOKUP(B1461,balance!$AF:$AJ,3,FALSE),IF(C1461=3,VLOOKUP(B1461,balance!$AF:$AJ,4,FALSE),IF(C1461=4,VLOOKUP(B1461,balance!$AF:$AJ,5,FALSE),IF(C1461=5,VLOOKUP(B1461,balance!$AF:$AK,6,FALSE),0)))))*1000000000000</f>
        <v>12220000000000.051</v>
      </c>
      <c r="J1461">
        <f>VLOOKUP(B1461,balance!AU:BD,10,FALSE)</f>
        <v>27544110</v>
      </c>
    </row>
    <row r="1462" spans="1:10" x14ac:dyDescent="0.3">
      <c r="A1462">
        <v>1460</v>
      </c>
      <c r="B1462">
        <f t="shared" si="45"/>
        <v>293</v>
      </c>
      <c r="C1462">
        <f t="shared" si="44"/>
        <v>1</v>
      </c>
      <c r="D1462">
        <v>9026</v>
      </c>
      <c r="E1462" s="1">
        <f>IF(C1462=1,VLOOKUP(B1462,balance!$AU:$AZ,2,FALSE),IF(C1462=2,VLOOKUP(B1462,balance!$AU:$AZ,3,FALSE),IF(C1462=3,VLOOKUP(B1462,balance!$AU:$AZ,4,FALSE),IF(C1462=4,VLOOKUP(B1462,balance!$AU:$AZ,5,FALSE),IF(C1462=5,VLOOKUP(B1462-1,balance!$AU:$AZ,6,FALSE),0)))))</f>
        <v>7500</v>
      </c>
      <c r="F1462">
        <v>53</v>
      </c>
      <c r="G1462">
        <f>IF(C1462=1,VLOOKUP(FoxFire!B1462,balance!$U:$Z,2,FALSE),IF(C1462=2,VLOOKUP(B1462,balance!$U:$Z,3,FALSE),IF(C1462=3,VLOOKUP(B1462,balance!$U:$Z,4,FALSE),IF(C1462=4,VLOOKUP(B1462,balance!$U:$Z,5,FALSE),IF(C1462=5,VLOOKUP(B1462-1,balance!$U:$Z,6,FALSE),0)))))/100</f>
        <v>3.9199999999999999E-3</v>
      </c>
      <c r="H1462">
        <v>2</v>
      </c>
      <c r="I1462" s="1">
        <f>IF(C1462=1,VLOOKUP(FoxFire!B1462,balance!$AF:$AJ,2,FALSE),IF(C1462=2,VLOOKUP(B1462,balance!$AF:$AJ,3,FALSE),IF(C1462=3,VLOOKUP(B1462,balance!$AF:$AJ,4,FALSE),IF(C1462=4,VLOOKUP(B1462,balance!$AF:$AJ,5,FALSE),IF(C1462=5,VLOOKUP(B1462,balance!$AF:$AK,6,FALSE),0)))))*1000000000000</f>
        <v>3055000000000.0127</v>
      </c>
      <c r="J1462">
        <f>VLOOKUP(B1462,balance!AU:BD,10,FALSE)</f>
        <v>27544110</v>
      </c>
    </row>
    <row r="1463" spans="1:10" x14ac:dyDescent="0.3">
      <c r="A1463">
        <v>1461</v>
      </c>
      <c r="B1463">
        <f t="shared" si="45"/>
        <v>293</v>
      </c>
      <c r="C1463">
        <f t="shared" si="44"/>
        <v>2</v>
      </c>
      <c r="D1463">
        <v>9026</v>
      </c>
      <c r="E1463" s="1">
        <f>IF(C1463=1,VLOOKUP(B1463,balance!$AU:$AZ,2,FALSE),IF(C1463=2,VLOOKUP(B1463,balance!$AU:$AZ,3,FALSE),IF(C1463=3,VLOOKUP(B1463,balance!$AU:$AZ,4,FALSE),IF(C1463=4,VLOOKUP(B1463,balance!$AU:$AZ,5,FALSE),IF(C1463=5,VLOOKUP(B1463-1,balance!$AU:$AZ,6,FALSE),0)))))</f>
        <v>7500</v>
      </c>
      <c r="F1463">
        <v>53</v>
      </c>
      <c r="G1463">
        <f>IF(C1463=1,VLOOKUP(FoxFire!B1463,balance!$U:$Z,2,FALSE),IF(C1463=2,VLOOKUP(B1463,balance!$U:$Z,3,FALSE),IF(C1463=3,VLOOKUP(B1463,balance!$U:$Z,4,FALSE),IF(C1463=4,VLOOKUP(B1463,balance!$U:$Z,5,FALSE),IF(C1463=5,VLOOKUP(B1463-1,balance!$U:$Z,6,FALSE),0)))))/100</f>
        <v>3.9199999999999999E-3</v>
      </c>
      <c r="H1463">
        <v>2</v>
      </c>
      <c r="I1463" s="1">
        <f>IF(C1463=1,VLOOKUP(FoxFire!B1463,balance!$AF:$AJ,2,FALSE),IF(C1463=2,VLOOKUP(B1463,balance!$AF:$AJ,3,FALSE),IF(C1463=3,VLOOKUP(B1463,balance!$AF:$AJ,4,FALSE),IF(C1463=4,VLOOKUP(B1463,balance!$AF:$AJ,5,FALSE),IF(C1463=5,VLOOKUP(B1463,balance!$AF:$AK,6,FALSE),0)))))*1000000000000</f>
        <v>3055000000000.0127</v>
      </c>
      <c r="J1463">
        <f>VLOOKUP(B1463,balance!AU:BD,10,FALSE)</f>
        <v>27544110</v>
      </c>
    </row>
    <row r="1464" spans="1:10" x14ac:dyDescent="0.3">
      <c r="A1464">
        <v>1462</v>
      </c>
      <c r="B1464">
        <f t="shared" si="45"/>
        <v>293</v>
      </c>
      <c r="C1464">
        <f t="shared" si="44"/>
        <v>3</v>
      </c>
      <c r="D1464">
        <v>9026</v>
      </c>
      <c r="E1464" s="1">
        <f>IF(C1464=1,VLOOKUP(B1464,balance!$AU:$AZ,2,FALSE),IF(C1464=2,VLOOKUP(B1464,balance!$AU:$AZ,3,FALSE),IF(C1464=3,VLOOKUP(B1464,balance!$AU:$AZ,4,FALSE),IF(C1464=4,VLOOKUP(B1464,balance!$AU:$AZ,5,FALSE),IF(C1464=5,VLOOKUP(B1464-1,balance!$AU:$AZ,6,FALSE),0)))))</f>
        <v>7500</v>
      </c>
      <c r="F1464">
        <v>53</v>
      </c>
      <c r="G1464">
        <f>IF(C1464=1,VLOOKUP(FoxFire!B1464,balance!$U:$Z,2,FALSE),IF(C1464=2,VLOOKUP(B1464,balance!$U:$Z,3,FALSE),IF(C1464=3,VLOOKUP(B1464,balance!$U:$Z,4,FALSE),IF(C1464=4,VLOOKUP(B1464,balance!$U:$Z,5,FALSE),IF(C1464=5,VLOOKUP(B1464-1,balance!$U:$Z,6,FALSE),0)))))/100</f>
        <v>3.9199999999999999E-3</v>
      </c>
      <c r="H1464">
        <v>2</v>
      </c>
      <c r="I1464" s="1">
        <f>IF(C1464=1,VLOOKUP(FoxFire!B1464,balance!$AF:$AJ,2,FALSE),IF(C1464=2,VLOOKUP(B1464,balance!$AF:$AJ,3,FALSE),IF(C1464=3,VLOOKUP(B1464,balance!$AF:$AJ,4,FALSE),IF(C1464=4,VLOOKUP(B1464,balance!$AF:$AJ,5,FALSE),IF(C1464=5,VLOOKUP(B1464,balance!$AF:$AK,6,FALSE),0)))))*1000000000000</f>
        <v>3055000000000.0127</v>
      </c>
      <c r="J1464">
        <f>VLOOKUP(B1464,balance!AU:BD,10,FALSE)</f>
        <v>27544110</v>
      </c>
    </row>
    <row r="1465" spans="1:10" x14ac:dyDescent="0.3">
      <c r="A1465">
        <v>1463</v>
      </c>
      <c r="B1465">
        <f t="shared" si="45"/>
        <v>293</v>
      </c>
      <c r="C1465">
        <f t="shared" si="44"/>
        <v>4</v>
      </c>
      <c r="D1465">
        <v>9026</v>
      </c>
      <c r="E1465" s="1">
        <f>IF(C1465=1,VLOOKUP(B1465,balance!$AU:$AZ,2,FALSE),IF(C1465=2,VLOOKUP(B1465,balance!$AU:$AZ,3,FALSE),IF(C1465=3,VLOOKUP(B1465,balance!$AU:$AZ,4,FALSE),IF(C1465=4,VLOOKUP(B1465,balance!$AU:$AZ,5,FALSE),IF(C1465=5,VLOOKUP(B1465-1,balance!$AU:$AZ,6,FALSE),0)))))</f>
        <v>7500</v>
      </c>
      <c r="F1465">
        <v>53</v>
      </c>
      <c r="G1465">
        <f>IF(C1465=1,VLOOKUP(FoxFire!B1465,balance!$U:$Z,2,FALSE),IF(C1465=2,VLOOKUP(B1465,balance!$U:$Z,3,FALSE),IF(C1465=3,VLOOKUP(B1465,balance!$U:$Z,4,FALSE),IF(C1465=4,VLOOKUP(B1465,balance!$U:$Z,5,FALSE),IF(C1465=5,VLOOKUP(B1465-1,balance!$U:$Z,6,FALSE),0)))))/100</f>
        <v>3.9199999999999999E-3</v>
      </c>
      <c r="H1465">
        <v>2</v>
      </c>
      <c r="I1465" s="1">
        <f>IF(C1465=1,VLOOKUP(FoxFire!B1465,balance!$AF:$AJ,2,FALSE),IF(C1465=2,VLOOKUP(B1465,balance!$AF:$AJ,3,FALSE),IF(C1465=3,VLOOKUP(B1465,balance!$AF:$AJ,4,FALSE),IF(C1465=4,VLOOKUP(B1465,balance!$AF:$AJ,5,FALSE),IF(C1465=5,VLOOKUP(B1465,balance!$AF:$AK,6,FALSE),0)))))*1000000000000</f>
        <v>3055000000000.0127</v>
      </c>
      <c r="J1465">
        <f>VLOOKUP(B1465,balance!AU:BD,10,FALSE)</f>
        <v>27544110</v>
      </c>
    </row>
    <row r="1466" spans="1:10" x14ac:dyDescent="0.3">
      <c r="A1466">
        <v>1464</v>
      </c>
      <c r="B1466">
        <f t="shared" si="45"/>
        <v>294</v>
      </c>
      <c r="C1466">
        <f t="shared" si="44"/>
        <v>5</v>
      </c>
      <c r="D1466">
        <v>9026</v>
      </c>
      <c r="E1466" s="1">
        <f>IF(C1466=1,VLOOKUP(B1466,balance!$AU:$AZ,2,FALSE),IF(C1466=2,VLOOKUP(B1466,balance!$AU:$AZ,3,FALSE),IF(C1466=3,VLOOKUP(B1466,balance!$AU:$AZ,4,FALSE),IF(C1466=4,VLOOKUP(B1466,balance!$AU:$AZ,5,FALSE),IF(C1466=5,VLOOKUP(B1466-1,balance!$AU:$AZ,6,FALSE),0)))))</f>
        <v>150000</v>
      </c>
      <c r="F1466">
        <v>53</v>
      </c>
      <c r="G1466">
        <f>IF(C1466=1,VLOOKUP(FoxFire!B1466,balance!$U:$Z,2,FALSE),IF(C1466=2,VLOOKUP(B1466,balance!$U:$Z,3,FALSE),IF(C1466=3,VLOOKUP(B1466,balance!$U:$Z,4,FALSE),IF(C1466=4,VLOOKUP(B1466,balance!$U:$Z,5,FALSE),IF(C1466=5,VLOOKUP(B1466-1,balance!$U:$Z,6,FALSE),0)))))/100</f>
        <v>1486.9860000000001</v>
      </c>
      <c r="H1466">
        <v>2</v>
      </c>
      <c r="I1466" s="1">
        <f>IF(C1466=1,VLOOKUP(FoxFire!B1466,balance!$AF:$AJ,2,FALSE),IF(C1466=2,VLOOKUP(B1466,balance!$AF:$AJ,3,FALSE),IF(C1466=3,VLOOKUP(B1466,balance!$AF:$AJ,4,FALSE),IF(C1466=4,VLOOKUP(B1466,balance!$AF:$AJ,5,FALSE),IF(C1466=5,VLOOKUP(B1466,balance!$AF:$AK,6,FALSE),0)))))*1000000000000</f>
        <v>12225000000000.049</v>
      </c>
      <c r="J1466">
        <f>VLOOKUP(B1466,balance!AU:BD,10,FALSE)</f>
        <v>27845890</v>
      </c>
    </row>
    <row r="1467" spans="1:10" x14ac:dyDescent="0.3">
      <c r="A1467">
        <v>1465</v>
      </c>
      <c r="B1467">
        <f t="shared" si="45"/>
        <v>294</v>
      </c>
      <c r="C1467">
        <f t="shared" si="44"/>
        <v>1</v>
      </c>
      <c r="D1467">
        <v>9026</v>
      </c>
      <c r="E1467" s="1">
        <f>IF(C1467=1,VLOOKUP(B1467,balance!$AU:$AZ,2,FALSE),IF(C1467=2,VLOOKUP(B1467,balance!$AU:$AZ,3,FALSE),IF(C1467=3,VLOOKUP(B1467,balance!$AU:$AZ,4,FALSE),IF(C1467=4,VLOOKUP(B1467,balance!$AU:$AZ,5,FALSE),IF(C1467=5,VLOOKUP(B1467-1,balance!$AU:$AZ,6,FALSE),0)))))</f>
        <v>7500</v>
      </c>
      <c r="F1467">
        <v>53</v>
      </c>
      <c r="G1467">
        <f>IF(C1467=1,VLOOKUP(FoxFire!B1467,balance!$U:$Z,2,FALSE),IF(C1467=2,VLOOKUP(B1467,balance!$U:$Z,3,FALSE),IF(C1467=3,VLOOKUP(B1467,balance!$U:$Z,4,FALSE),IF(C1467=4,VLOOKUP(B1467,balance!$U:$Z,5,FALSE),IF(C1467=5,VLOOKUP(B1467-1,balance!$U:$Z,6,FALSE),0)))))/100</f>
        <v>3.9300000000000003E-3</v>
      </c>
      <c r="H1467">
        <v>2</v>
      </c>
      <c r="I1467" s="1">
        <f>IF(C1467=1,VLOOKUP(FoxFire!B1467,balance!$AF:$AJ,2,FALSE),IF(C1467=2,VLOOKUP(B1467,balance!$AF:$AJ,3,FALSE),IF(C1467=3,VLOOKUP(B1467,balance!$AF:$AJ,4,FALSE),IF(C1467=4,VLOOKUP(B1467,balance!$AF:$AJ,5,FALSE),IF(C1467=5,VLOOKUP(B1467,balance!$AF:$AK,6,FALSE),0)))))*1000000000000</f>
        <v>3056250000000.0122</v>
      </c>
      <c r="J1467">
        <f>VLOOKUP(B1467,balance!AU:BD,10,FALSE)</f>
        <v>27845890</v>
      </c>
    </row>
    <row r="1468" spans="1:10" x14ac:dyDescent="0.3">
      <c r="A1468">
        <v>1466</v>
      </c>
      <c r="B1468">
        <f t="shared" si="45"/>
        <v>294</v>
      </c>
      <c r="C1468">
        <f t="shared" si="44"/>
        <v>2</v>
      </c>
      <c r="D1468">
        <v>9026</v>
      </c>
      <c r="E1468" s="1">
        <f>IF(C1468=1,VLOOKUP(B1468,balance!$AU:$AZ,2,FALSE),IF(C1468=2,VLOOKUP(B1468,balance!$AU:$AZ,3,FALSE),IF(C1468=3,VLOOKUP(B1468,balance!$AU:$AZ,4,FALSE),IF(C1468=4,VLOOKUP(B1468,balance!$AU:$AZ,5,FALSE),IF(C1468=5,VLOOKUP(B1468-1,balance!$AU:$AZ,6,FALSE),0)))))</f>
        <v>7500</v>
      </c>
      <c r="F1468">
        <v>53</v>
      </c>
      <c r="G1468">
        <f>IF(C1468=1,VLOOKUP(FoxFire!B1468,balance!$U:$Z,2,FALSE),IF(C1468=2,VLOOKUP(B1468,balance!$U:$Z,3,FALSE),IF(C1468=3,VLOOKUP(B1468,balance!$U:$Z,4,FALSE),IF(C1468=4,VLOOKUP(B1468,balance!$U:$Z,5,FALSE),IF(C1468=5,VLOOKUP(B1468-1,balance!$U:$Z,6,FALSE),0)))))/100</f>
        <v>3.9300000000000003E-3</v>
      </c>
      <c r="H1468">
        <v>2</v>
      </c>
      <c r="I1468" s="1">
        <f>IF(C1468=1,VLOOKUP(FoxFire!B1468,balance!$AF:$AJ,2,FALSE),IF(C1468=2,VLOOKUP(B1468,balance!$AF:$AJ,3,FALSE),IF(C1468=3,VLOOKUP(B1468,balance!$AF:$AJ,4,FALSE),IF(C1468=4,VLOOKUP(B1468,balance!$AF:$AJ,5,FALSE),IF(C1468=5,VLOOKUP(B1468,balance!$AF:$AK,6,FALSE),0)))))*1000000000000</f>
        <v>3056250000000.0122</v>
      </c>
      <c r="J1468">
        <f>VLOOKUP(B1468,balance!AU:BD,10,FALSE)</f>
        <v>27845890</v>
      </c>
    </row>
    <row r="1469" spans="1:10" x14ac:dyDescent="0.3">
      <c r="A1469">
        <v>1467</v>
      </c>
      <c r="B1469">
        <f t="shared" si="45"/>
        <v>294</v>
      </c>
      <c r="C1469">
        <f t="shared" si="44"/>
        <v>3</v>
      </c>
      <c r="D1469">
        <v>9026</v>
      </c>
      <c r="E1469" s="1">
        <f>IF(C1469=1,VLOOKUP(B1469,balance!$AU:$AZ,2,FALSE),IF(C1469=2,VLOOKUP(B1469,balance!$AU:$AZ,3,FALSE),IF(C1469=3,VLOOKUP(B1469,balance!$AU:$AZ,4,FALSE),IF(C1469=4,VLOOKUP(B1469,balance!$AU:$AZ,5,FALSE),IF(C1469=5,VLOOKUP(B1469-1,balance!$AU:$AZ,6,FALSE),0)))))</f>
        <v>7500</v>
      </c>
      <c r="F1469">
        <v>53</v>
      </c>
      <c r="G1469">
        <f>IF(C1469=1,VLOOKUP(FoxFire!B1469,balance!$U:$Z,2,FALSE),IF(C1469=2,VLOOKUP(B1469,balance!$U:$Z,3,FALSE),IF(C1469=3,VLOOKUP(B1469,balance!$U:$Z,4,FALSE),IF(C1469=4,VLOOKUP(B1469,balance!$U:$Z,5,FALSE),IF(C1469=5,VLOOKUP(B1469-1,balance!$U:$Z,6,FALSE),0)))))/100</f>
        <v>3.9300000000000003E-3</v>
      </c>
      <c r="H1469">
        <v>2</v>
      </c>
      <c r="I1469" s="1">
        <f>IF(C1469=1,VLOOKUP(FoxFire!B1469,balance!$AF:$AJ,2,FALSE),IF(C1469=2,VLOOKUP(B1469,balance!$AF:$AJ,3,FALSE),IF(C1469=3,VLOOKUP(B1469,balance!$AF:$AJ,4,FALSE),IF(C1469=4,VLOOKUP(B1469,balance!$AF:$AJ,5,FALSE),IF(C1469=5,VLOOKUP(B1469,balance!$AF:$AK,6,FALSE),0)))))*1000000000000</f>
        <v>3056250000000.0122</v>
      </c>
      <c r="J1469">
        <f>VLOOKUP(B1469,balance!AU:BD,10,FALSE)</f>
        <v>27845890</v>
      </c>
    </row>
    <row r="1470" spans="1:10" x14ac:dyDescent="0.3">
      <c r="A1470">
        <v>1468</v>
      </c>
      <c r="B1470">
        <f t="shared" si="45"/>
        <v>294</v>
      </c>
      <c r="C1470">
        <f t="shared" si="44"/>
        <v>4</v>
      </c>
      <c r="D1470">
        <v>9026</v>
      </c>
      <c r="E1470" s="1">
        <f>IF(C1470=1,VLOOKUP(B1470,balance!$AU:$AZ,2,FALSE),IF(C1470=2,VLOOKUP(B1470,balance!$AU:$AZ,3,FALSE),IF(C1470=3,VLOOKUP(B1470,balance!$AU:$AZ,4,FALSE),IF(C1470=4,VLOOKUP(B1470,balance!$AU:$AZ,5,FALSE),IF(C1470=5,VLOOKUP(B1470-1,balance!$AU:$AZ,6,FALSE),0)))))</f>
        <v>7500</v>
      </c>
      <c r="F1470">
        <v>53</v>
      </c>
      <c r="G1470">
        <f>IF(C1470=1,VLOOKUP(FoxFire!B1470,balance!$U:$Z,2,FALSE),IF(C1470=2,VLOOKUP(B1470,balance!$U:$Z,3,FALSE),IF(C1470=3,VLOOKUP(B1470,balance!$U:$Z,4,FALSE),IF(C1470=4,VLOOKUP(B1470,balance!$U:$Z,5,FALSE),IF(C1470=5,VLOOKUP(B1470-1,balance!$U:$Z,6,FALSE),0)))))/100</f>
        <v>3.9300000000000003E-3</v>
      </c>
      <c r="H1470">
        <v>2</v>
      </c>
      <c r="I1470" s="1">
        <f>IF(C1470=1,VLOOKUP(FoxFire!B1470,balance!$AF:$AJ,2,FALSE),IF(C1470=2,VLOOKUP(B1470,balance!$AF:$AJ,3,FALSE),IF(C1470=3,VLOOKUP(B1470,balance!$AF:$AJ,4,FALSE),IF(C1470=4,VLOOKUP(B1470,balance!$AF:$AJ,5,FALSE),IF(C1470=5,VLOOKUP(B1470,balance!$AF:$AK,6,FALSE),0)))))*1000000000000</f>
        <v>3056250000000.0122</v>
      </c>
      <c r="J1470">
        <f>VLOOKUP(B1470,balance!AU:BD,10,FALSE)</f>
        <v>27845890</v>
      </c>
    </row>
    <row r="1471" spans="1:10" x14ac:dyDescent="0.3">
      <c r="A1471">
        <v>1469</v>
      </c>
      <c r="B1471">
        <f t="shared" si="45"/>
        <v>295</v>
      </c>
      <c r="C1471">
        <f t="shared" si="44"/>
        <v>5</v>
      </c>
      <c r="D1471">
        <v>9026</v>
      </c>
      <c r="E1471" s="1">
        <f>IF(C1471=1,VLOOKUP(B1471,balance!$AU:$AZ,2,FALSE),IF(C1471=2,VLOOKUP(B1471,balance!$AU:$AZ,3,FALSE),IF(C1471=3,VLOOKUP(B1471,balance!$AU:$AZ,4,FALSE),IF(C1471=4,VLOOKUP(B1471,balance!$AU:$AZ,5,FALSE),IF(C1471=5,VLOOKUP(B1471-1,balance!$AU:$AZ,6,FALSE),0)))))</f>
        <v>150000</v>
      </c>
      <c r="F1471">
        <v>53</v>
      </c>
      <c r="G1471">
        <f>IF(C1471=1,VLOOKUP(FoxFire!B1471,balance!$U:$Z,2,FALSE),IF(C1471=2,VLOOKUP(B1471,balance!$U:$Z,3,FALSE),IF(C1471=3,VLOOKUP(B1471,balance!$U:$Z,4,FALSE),IF(C1471=4,VLOOKUP(B1471,balance!$U:$Z,5,FALSE),IF(C1471=5,VLOOKUP(B1471-1,balance!$U:$Z,6,FALSE),0)))))/100</f>
        <v>1492.2701000000002</v>
      </c>
      <c r="H1471">
        <v>2</v>
      </c>
      <c r="I1471" s="1">
        <f>IF(C1471=1,VLOOKUP(FoxFire!B1471,balance!$AF:$AJ,2,FALSE),IF(C1471=2,VLOOKUP(B1471,balance!$AF:$AJ,3,FALSE),IF(C1471=3,VLOOKUP(B1471,balance!$AF:$AJ,4,FALSE),IF(C1471=4,VLOOKUP(B1471,balance!$AF:$AJ,5,FALSE),IF(C1471=5,VLOOKUP(B1471,balance!$AF:$AK,6,FALSE),0)))))*1000000000000</f>
        <v>12230000000000.051</v>
      </c>
      <c r="J1471">
        <f>VLOOKUP(B1471,balance!AU:BD,10,FALSE)</f>
        <v>28150780</v>
      </c>
    </row>
    <row r="1472" spans="1:10" x14ac:dyDescent="0.3">
      <c r="A1472">
        <v>1470</v>
      </c>
      <c r="B1472">
        <f t="shared" si="45"/>
        <v>295</v>
      </c>
      <c r="C1472">
        <f t="shared" si="44"/>
        <v>1</v>
      </c>
      <c r="D1472">
        <v>9026</v>
      </c>
      <c r="E1472" s="1">
        <f>IF(C1472=1,VLOOKUP(B1472,balance!$AU:$AZ,2,FALSE),IF(C1472=2,VLOOKUP(B1472,balance!$AU:$AZ,3,FALSE),IF(C1472=3,VLOOKUP(B1472,balance!$AU:$AZ,4,FALSE),IF(C1472=4,VLOOKUP(B1472,balance!$AU:$AZ,5,FALSE),IF(C1472=5,VLOOKUP(B1472-1,balance!$AU:$AZ,6,FALSE),0)))))</f>
        <v>7500</v>
      </c>
      <c r="F1472">
        <v>53</v>
      </c>
      <c r="G1472">
        <f>IF(C1472=1,VLOOKUP(FoxFire!B1472,balance!$U:$Z,2,FALSE),IF(C1472=2,VLOOKUP(B1472,balance!$U:$Z,3,FALSE),IF(C1472=3,VLOOKUP(B1472,balance!$U:$Z,4,FALSE),IF(C1472=4,VLOOKUP(B1472,balance!$U:$Z,5,FALSE),IF(C1472=5,VLOOKUP(B1472-1,balance!$U:$Z,6,FALSE),0)))))/100</f>
        <v>3.9399999999999999E-3</v>
      </c>
      <c r="H1472">
        <v>2</v>
      </c>
      <c r="I1472" s="1">
        <f>IF(C1472=1,VLOOKUP(FoxFire!B1472,balance!$AF:$AJ,2,FALSE),IF(C1472=2,VLOOKUP(B1472,balance!$AF:$AJ,3,FALSE),IF(C1472=3,VLOOKUP(B1472,balance!$AF:$AJ,4,FALSE),IF(C1472=4,VLOOKUP(B1472,balance!$AF:$AJ,5,FALSE),IF(C1472=5,VLOOKUP(B1472,balance!$AF:$AK,6,FALSE),0)))))*1000000000000</f>
        <v>3057500000000.0127</v>
      </c>
      <c r="J1472">
        <f>VLOOKUP(B1472,balance!AU:BD,10,FALSE)</f>
        <v>28150780</v>
      </c>
    </row>
    <row r="1473" spans="1:10" x14ac:dyDescent="0.3">
      <c r="A1473">
        <v>1471</v>
      </c>
      <c r="B1473">
        <f t="shared" si="45"/>
        <v>295</v>
      </c>
      <c r="C1473">
        <f t="shared" si="44"/>
        <v>2</v>
      </c>
      <c r="D1473">
        <v>9026</v>
      </c>
      <c r="E1473" s="1">
        <f>IF(C1473=1,VLOOKUP(B1473,balance!$AU:$AZ,2,FALSE),IF(C1473=2,VLOOKUP(B1473,balance!$AU:$AZ,3,FALSE),IF(C1473=3,VLOOKUP(B1473,balance!$AU:$AZ,4,FALSE),IF(C1473=4,VLOOKUP(B1473,balance!$AU:$AZ,5,FALSE),IF(C1473=5,VLOOKUP(B1473-1,balance!$AU:$AZ,6,FALSE),0)))))</f>
        <v>7500</v>
      </c>
      <c r="F1473">
        <v>53</v>
      </c>
      <c r="G1473">
        <f>IF(C1473=1,VLOOKUP(FoxFire!B1473,balance!$U:$Z,2,FALSE),IF(C1473=2,VLOOKUP(B1473,balance!$U:$Z,3,FALSE),IF(C1473=3,VLOOKUP(B1473,balance!$U:$Z,4,FALSE),IF(C1473=4,VLOOKUP(B1473,balance!$U:$Z,5,FALSE),IF(C1473=5,VLOOKUP(B1473-1,balance!$U:$Z,6,FALSE),0)))))/100</f>
        <v>3.9399999999999999E-3</v>
      </c>
      <c r="H1473">
        <v>2</v>
      </c>
      <c r="I1473" s="1">
        <f>IF(C1473=1,VLOOKUP(FoxFire!B1473,balance!$AF:$AJ,2,FALSE),IF(C1473=2,VLOOKUP(B1473,balance!$AF:$AJ,3,FALSE),IF(C1473=3,VLOOKUP(B1473,balance!$AF:$AJ,4,FALSE),IF(C1473=4,VLOOKUP(B1473,balance!$AF:$AJ,5,FALSE),IF(C1473=5,VLOOKUP(B1473,balance!$AF:$AK,6,FALSE),0)))))*1000000000000</f>
        <v>3057500000000.0127</v>
      </c>
      <c r="J1473">
        <f>VLOOKUP(B1473,balance!AU:BD,10,FALSE)</f>
        <v>28150780</v>
      </c>
    </row>
    <row r="1474" spans="1:10" x14ac:dyDescent="0.3">
      <c r="A1474">
        <v>1472</v>
      </c>
      <c r="B1474">
        <f t="shared" si="45"/>
        <v>295</v>
      </c>
      <c r="C1474">
        <f t="shared" si="44"/>
        <v>3</v>
      </c>
      <c r="D1474">
        <v>9026</v>
      </c>
      <c r="E1474" s="1">
        <f>IF(C1474=1,VLOOKUP(B1474,balance!$AU:$AZ,2,FALSE),IF(C1474=2,VLOOKUP(B1474,balance!$AU:$AZ,3,FALSE),IF(C1474=3,VLOOKUP(B1474,balance!$AU:$AZ,4,FALSE),IF(C1474=4,VLOOKUP(B1474,balance!$AU:$AZ,5,FALSE),IF(C1474=5,VLOOKUP(B1474-1,balance!$AU:$AZ,6,FALSE),0)))))</f>
        <v>7500</v>
      </c>
      <c r="F1474">
        <v>53</v>
      </c>
      <c r="G1474">
        <f>IF(C1474=1,VLOOKUP(FoxFire!B1474,balance!$U:$Z,2,FALSE),IF(C1474=2,VLOOKUP(B1474,balance!$U:$Z,3,FALSE),IF(C1474=3,VLOOKUP(B1474,balance!$U:$Z,4,FALSE),IF(C1474=4,VLOOKUP(B1474,balance!$U:$Z,5,FALSE),IF(C1474=5,VLOOKUP(B1474-1,balance!$U:$Z,6,FALSE),0)))))/100</f>
        <v>3.9399999999999999E-3</v>
      </c>
      <c r="H1474">
        <v>2</v>
      </c>
      <c r="I1474" s="1">
        <f>IF(C1474=1,VLOOKUP(FoxFire!B1474,balance!$AF:$AJ,2,FALSE),IF(C1474=2,VLOOKUP(B1474,balance!$AF:$AJ,3,FALSE),IF(C1474=3,VLOOKUP(B1474,balance!$AF:$AJ,4,FALSE),IF(C1474=4,VLOOKUP(B1474,balance!$AF:$AJ,5,FALSE),IF(C1474=5,VLOOKUP(B1474,balance!$AF:$AK,6,FALSE),0)))))*1000000000000</f>
        <v>3057500000000.0127</v>
      </c>
      <c r="J1474">
        <f>VLOOKUP(B1474,balance!AU:BD,10,FALSE)</f>
        <v>28150780</v>
      </c>
    </row>
    <row r="1475" spans="1:10" x14ac:dyDescent="0.3">
      <c r="A1475">
        <v>1473</v>
      </c>
      <c r="B1475">
        <f t="shared" si="45"/>
        <v>295</v>
      </c>
      <c r="C1475">
        <f t="shared" si="44"/>
        <v>4</v>
      </c>
      <c r="D1475">
        <v>9026</v>
      </c>
      <c r="E1475" s="1">
        <f>IF(C1475=1,VLOOKUP(B1475,balance!$AU:$AZ,2,FALSE),IF(C1475=2,VLOOKUP(B1475,balance!$AU:$AZ,3,FALSE),IF(C1475=3,VLOOKUP(B1475,balance!$AU:$AZ,4,FALSE),IF(C1475=4,VLOOKUP(B1475,balance!$AU:$AZ,5,FALSE),IF(C1475=5,VLOOKUP(B1475-1,balance!$AU:$AZ,6,FALSE),0)))))</f>
        <v>7500</v>
      </c>
      <c r="F1475">
        <v>53</v>
      </c>
      <c r="G1475">
        <f>IF(C1475=1,VLOOKUP(FoxFire!B1475,balance!$U:$Z,2,FALSE),IF(C1475=2,VLOOKUP(B1475,balance!$U:$Z,3,FALSE),IF(C1475=3,VLOOKUP(B1475,balance!$U:$Z,4,FALSE),IF(C1475=4,VLOOKUP(B1475,balance!$U:$Z,5,FALSE),IF(C1475=5,VLOOKUP(B1475-1,balance!$U:$Z,6,FALSE),0)))))/100</f>
        <v>3.9399999999999999E-3</v>
      </c>
      <c r="H1475">
        <v>2</v>
      </c>
      <c r="I1475" s="1">
        <f>IF(C1475=1,VLOOKUP(FoxFire!B1475,balance!$AF:$AJ,2,FALSE),IF(C1475=2,VLOOKUP(B1475,balance!$AF:$AJ,3,FALSE),IF(C1475=3,VLOOKUP(B1475,balance!$AF:$AJ,4,FALSE),IF(C1475=4,VLOOKUP(B1475,balance!$AF:$AJ,5,FALSE),IF(C1475=5,VLOOKUP(B1475,balance!$AF:$AK,6,FALSE),0)))))*1000000000000</f>
        <v>3057500000000.0127</v>
      </c>
      <c r="J1475">
        <f>VLOOKUP(B1475,balance!AU:BD,10,FALSE)</f>
        <v>28150780</v>
      </c>
    </row>
    <row r="1476" spans="1:10" x14ac:dyDescent="0.3">
      <c r="A1476">
        <v>1474</v>
      </c>
      <c r="B1476">
        <f t="shared" si="45"/>
        <v>296</v>
      </c>
      <c r="C1476">
        <f t="shared" si="44"/>
        <v>5</v>
      </c>
      <c r="D1476">
        <v>9026</v>
      </c>
      <c r="E1476" s="1">
        <f>IF(C1476=1,VLOOKUP(B1476,balance!$AU:$AZ,2,FALSE),IF(C1476=2,VLOOKUP(B1476,balance!$AU:$AZ,3,FALSE),IF(C1476=3,VLOOKUP(B1476,balance!$AU:$AZ,4,FALSE),IF(C1476=4,VLOOKUP(B1476,balance!$AU:$AZ,5,FALSE),IF(C1476=5,VLOOKUP(B1476-1,balance!$AU:$AZ,6,FALSE),0)))))</f>
        <v>150000</v>
      </c>
      <c r="F1476">
        <v>53</v>
      </c>
      <c r="G1476">
        <f>IF(C1476=1,VLOOKUP(FoxFire!B1476,balance!$U:$Z,2,FALSE),IF(C1476=2,VLOOKUP(B1476,balance!$U:$Z,3,FALSE),IF(C1476=3,VLOOKUP(B1476,balance!$U:$Z,4,FALSE),IF(C1476=4,VLOOKUP(B1476,balance!$U:$Z,5,FALSE),IF(C1476=5,VLOOKUP(B1476-1,balance!$U:$Z,6,FALSE),0)))))/100</f>
        <v>1497.5633000000003</v>
      </c>
      <c r="H1476">
        <v>2</v>
      </c>
      <c r="I1476" s="1">
        <f>IF(C1476=1,VLOOKUP(FoxFire!B1476,balance!$AF:$AJ,2,FALSE),IF(C1476=2,VLOOKUP(B1476,balance!$AF:$AJ,3,FALSE),IF(C1476=3,VLOOKUP(B1476,balance!$AF:$AJ,4,FALSE),IF(C1476=4,VLOOKUP(B1476,balance!$AF:$AJ,5,FALSE),IF(C1476=5,VLOOKUP(B1476,balance!$AF:$AK,6,FALSE),0)))))*1000000000000</f>
        <v>12235000000000.049</v>
      </c>
      <c r="J1476">
        <f>VLOOKUP(B1476,balance!AU:BD,10,FALSE)</f>
        <v>28458790</v>
      </c>
    </row>
    <row r="1477" spans="1:10" x14ac:dyDescent="0.3">
      <c r="A1477">
        <v>1475</v>
      </c>
      <c r="B1477">
        <f t="shared" si="45"/>
        <v>296</v>
      </c>
      <c r="C1477">
        <f t="shared" si="44"/>
        <v>1</v>
      </c>
      <c r="D1477">
        <v>9026</v>
      </c>
      <c r="E1477" s="1">
        <f>IF(C1477=1,VLOOKUP(B1477,balance!$AU:$AZ,2,FALSE),IF(C1477=2,VLOOKUP(B1477,balance!$AU:$AZ,3,FALSE),IF(C1477=3,VLOOKUP(B1477,balance!$AU:$AZ,4,FALSE),IF(C1477=4,VLOOKUP(B1477,balance!$AU:$AZ,5,FALSE),IF(C1477=5,VLOOKUP(B1477-1,balance!$AU:$AZ,6,FALSE),0)))))</f>
        <v>7500</v>
      </c>
      <c r="F1477">
        <v>53</v>
      </c>
      <c r="G1477">
        <f>IF(C1477=1,VLOOKUP(FoxFire!B1477,balance!$U:$Z,2,FALSE),IF(C1477=2,VLOOKUP(B1477,balance!$U:$Z,3,FALSE),IF(C1477=3,VLOOKUP(B1477,balance!$U:$Z,4,FALSE),IF(C1477=4,VLOOKUP(B1477,balance!$U:$Z,5,FALSE),IF(C1477=5,VLOOKUP(B1477-1,balance!$U:$Z,6,FALSE),0)))))/100</f>
        <v>3.9500000000000004E-3</v>
      </c>
      <c r="H1477">
        <v>2</v>
      </c>
      <c r="I1477" s="1">
        <f>IF(C1477=1,VLOOKUP(FoxFire!B1477,balance!$AF:$AJ,2,FALSE),IF(C1477=2,VLOOKUP(B1477,balance!$AF:$AJ,3,FALSE),IF(C1477=3,VLOOKUP(B1477,balance!$AF:$AJ,4,FALSE),IF(C1477=4,VLOOKUP(B1477,balance!$AF:$AJ,5,FALSE),IF(C1477=5,VLOOKUP(B1477,balance!$AF:$AK,6,FALSE),0)))))*1000000000000</f>
        <v>3058750000000.0122</v>
      </c>
      <c r="J1477">
        <f>VLOOKUP(B1477,balance!AU:BD,10,FALSE)</f>
        <v>28458790</v>
      </c>
    </row>
    <row r="1478" spans="1:10" x14ac:dyDescent="0.3">
      <c r="A1478">
        <v>1476</v>
      </c>
      <c r="B1478">
        <f t="shared" si="45"/>
        <v>296</v>
      </c>
      <c r="C1478">
        <f t="shared" si="44"/>
        <v>2</v>
      </c>
      <c r="D1478">
        <v>9026</v>
      </c>
      <c r="E1478" s="1">
        <f>IF(C1478=1,VLOOKUP(B1478,balance!$AU:$AZ,2,FALSE),IF(C1478=2,VLOOKUP(B1478,balance!$AU:$AZ,3,FALSE),IF(C1478=3,VLOOKUP(B1478,balance!$AU:$AZ,4,FALSE),IF(C1478=4,VLOOKUP(B1478,balance!$AU:$AZ,5,FALSE),IF(C1478=5,VLOOKUP(B1478-1,balance!$AU:$AZ,6,FALSE),0)))))</f>
        <v>7500</v>
      </c>
      <c r="F1478">
        <v>53</v>
      </c>
      <c r="G1478">
        <f>IF(C1478=1,VLOOKUP(FoxFire!B1478,balance!$U:$Z,2,FALSE),IF(C1478=2,VLOOKUP(B1478,balance!$U:$Z,3,FALSE),IF(C1478=3,VLOOKUP(B1478,balance!$U:$Z,4,FALSE),IF(C1478=4,VLOOKUP(B1478,balance!$U:$Z,5,FALSE),IF(C1478=5,VLOOKUP(B1478-1,balance!$U:$Z,6,FALSE),0)))))/100</f>
        <v>3.9500000000000004E-3</v>
      </c>
      <c r="H1478">
        <v>2</v>
      </c>
      <c r="I1478" s="1">
        <f>IF(C1478=1,VLOOKUP(FoxFire!B1478,balance!$AF:$AJ,2,FALSE),IF(C1478=2,VLOOKUP(B1478,balance!$AF:$AJ,3,FALSE),IF(C1478=3,VLOOKUP(B1478,balance!$AF:$AJ,4,FALSE),IF(C1478=4,VLOOKUP(B1478,balance!$AF:$AJ,5,FALSE),IF(C1478=5,VLOOKUP(B1478,balance!$AF:$AK,6,FALSE),0)))))*1000000000000</f>
        <v>3058750000000.0122</v>
      </c>
      <c r="J1478">
        <f>VLOOKUP(B1478,balance!AU:BD,10,FALSE)</f>
        <v>28458790</v>
      </c>
    </row>
    <row r="1479" spans="1:10" x14ac:dyDescent="0.3">
      <c r="A1479">
        <v>1477</v>
      </c>
      <c r="B1479">
        <f t="shared" si="45"/>
        <v>296</v>
      </c>
      <c r="C1479">
        <f t="shared" si="44"/>
        <v>3</v>
      </c>
      <c r="D1479">
        <v>9026</v>
      </c>
      <c r="E1479" s="1">
        <f>IF(C1479=1,VLOOKUP(B1479,balance!$AU:$AZ,2,FALSE),IF(C1479=2,VLOOKUP(B1479,balance!$AU:$AZ,3,FALSE),IF(C1479=3,VLOOKUP(B1479,balance!$AU:$AZ,4,FALSE),IF(C1479=4,VLOOKUP(B1479,balance!$AU:$AZ,5,FALSE),IF(C1479=5,VLOOKUP(B1479-1,balance!$AU:$AZ,6,FALSE),0)))))</f>
        <v>7500</v>
      </c>
      <c r="F1479">
        <v>53</v>
      </c>
      <c r="G1479">
        <f>IF(C1479=1,VLOOKUP(FoxFire!B1479,balance!$U:$Z,2,FALSE),IF(C1479=2,VLOOKUP(B1479,balance!$U:$Z,3,FALSE),IF(C1479=3,VLOOKUP(B1479,balance!$U:$Z,4,FALSE),IF(C1479=4,VLOOKUP(B1479,balance!$U:$Z,5,FALSE),IF(C1479=5,VLOOKUP(B1479-1,balance!$U:$Z,6,FALSE),0)))))/100</f>
        <v>3.9500000000000004E-3</v>
      </c>
      <c r="H1479">
        <v>2</v>
      </c>
      <c r="I1479" s="1">
        <f>IF(C1479=1,VLOOKUP(FoxFire!B1479,balance!$AF:$AJ,2,FALSE),IF(C1479=2,VLOOKUP(B1479,balance!$AF:$AJ,3,FALSE),IF(C1479=3,VLOOKUP(B1479,balance!$AF:$AJ,4,FALSE),IF(C1479=4,VLOOKUP(B1479,balance!$AF:$AJ,5,FALSE),IF(C1479=5,VLOOKUP(B1479,balance!$AF:$AK,6,FALSE),0)))))*1000000000000</f>
        <v>3058750000000.0122</v>
      </c>
      <c r="J1479">
        <f>VLOOKUP(B1479,balance!AU:BD,10,FALSE)</f>
        <v>28458790</v>
      </c>
    </row>
    <row r="1480" spans="1:10" x14ac:dyDescent="0.3">
      <c r="A1480">
        <v>1478</v>
      </c>
      <c r="B1480">
        <f t="shared" si="45"/>
        <v>296</v>
      </c>
      <c r="C1480">
        <f t="shared" ref="C1480:C1543" si="46">C1475</f>
        <v>4</v>
      </c>
      <c r="D1480">
        <v>9026</v>
      </c>
      <c r="E1480" s="1">
        <f>IF(C1480=1,VLOOKUP(B1480,balance!$AU:$AZ,2,FALSE),IF(C1480=2,VLOOKUP(B1480,balance!$AU:$AZ,3,FALSE),IF(C1480=3,VLOOKUP(B1480,balance!$AU:$AZ,4,FALSE),IF(C1480=4,VLOOKUP(B1480,balance!$AU:$AZ,5,FALSE),IF(C1480=5,VLOOKUP(B1480-1,balance!$AU:$AZ,6,FALSE),0)))))</f>
        <v>7500</v>
      </c>
      <c r="F1480">
        <v>53</v>
      </c>
      <c r="G1480">
        <f>IF(C1480=1,VLOOKUP(FoxFire!B1480,balance!$U:$Z,2,FALSE),IF(C1480=2,VLOOKUP(B1480,balance!$U:$Z,3,FALSE),IF(C1480=3,VLOOKUP(B1480,balance!$U:$Z,4,FALSE),IF(C1480=4,VLOOKUP(B1480,balance!$U:$Z,5,FALSE),IF(C1480=5,VLOOKUP(B1480-1,balance!$U:$Z,6,FALSE),0)))))/100</f>
        <v>3.9500000000000004E-3</v>
      </c>
      <c r="H1480">
        <v>2</v>
      </c>
      <c r="I1480" s="1">
        <f>IF(C1480=1,VLOOKUP(FoxFire!B1480,balance!$AF:$AJ,2,FALSE),IF(C1480=2,VLOOKUP(B1480,balance!$AF:$AJ,3,FALSE),IF(C1480=3,VLOOKUP(B1480,balance!$AF:$AJ,4,FALSE),IF(C1480=4,VLOOKUP(B1480,balance!$AF:$AJ,5,FALSE),IF(C1480=5,VLOOKUP(B1480,balance!$AF:$AK,6,FALSE),0)))))*1000000000000</f>
        <v>3058750000000.0122</v>
      </c>
      <c r="J1480">
        <f>VLOOKUP(B1480,balance!AU:BD,10,FALSE)</f>
        <v>28458790</v>
      </c>
    </row>
    <row r="1481" spans="1:10" x14ac:dyDescent="0.3">
      <c r="A1481">
        <v>1479</v>
      </c>
      <c r="B1481">
        <f t="shared" si="45"/>
        <v>297</v>
      </c>
      <c r="C1481">
        <f t="shared" si="46"/>
        <v>5</v>
      </c>
      <c r="D1481">
        <v>9026</v>
      </c>
      <c r="E1481" s="1">
        <f>IF(C1481=1,VLOOKUP(B1481,balance!$AU:$AZ,2,FALSE),IF(C1481=2,VLOOKUP(B1481,balance!$AU:$AZ,3,FALSE),IF(C1481=3,VLOOKUP(B1481,balance!$AU:$AZ,4,FALSE),IF(C1481=4,VLOOKUP(B1481,balance!$AU:$AZ,5,FALSE),IF(C1481=5,VLOOKUP(B1481-1,balance!$AU:$AZ,6,FALSE),0)))))</f>
        <v>150000</v>
      </c>
      <c r="F1481">
        <v>53</v>
      </c>
      <c r="G1481">
        <f>IF(C1481=1,VLOOKUP(FoxFire!B1481,balance!$U:$Z,2,FALSE),IF(C1481=2,VLOOKUP(B1481,balance!$U:$Z,3,FALSE),IF(C1481=3,VLOOKUP(B1481,balance!$U:$Z,4,FALSE),IF(C1481=4,VLOOKUP(B1481,balance!$U:$Z,5,FALSE),IF(C1481=5,VLOOKUP(B1481-1,balance!$U:$Z,6,FALSE),0)))))/100</f>
        <v>1502.8656000000001</v>
      </c>
      <c r="H1481">
        <v>2</v>
      </c>
      <c r="I1481" s="1">
        <f>IF(C1481=1,VLOOKUP(FoxFire!B1481,balance!$AF:$AJ,2,FALSE),IF(C1481=2,VLOOKUP(B1481,balance!$AF:$AJ,3,FALSE),IF(C1481=3,VLOOKUP(B1481,balance!$AF:$AJ,4,FALSE),IF(C1481=4,VLOOKUP(B1481,balance!$AF:$AJ,5,FALSE),IF(C1481=5,VLOOKUP(B1481,balance!$AF:$AK,6,FALSE),0)))))*1000000000000</f>
        <v>12240000000000.051</v>
      </c>
      <c r="J1481">
        <f>VLOOKUP(B1481,balance!AU:BD,10,FALSE)</f>
        <v>28769930</v>
      </c>
    </row>
    <row r="1482" spans="1:10" x14ac:dyDescent="0.3">
      <c r="A1482">
        <v>1480</v>
      </c>
      <c r="B1482">
        <f t="shared" si="45"/>
        <v>297</v>
      </c>
      <c r="C1482">
        <f t="shared" si="46"/>
        <v>1</v>
      </c>
      <c r="D1482">
        <v>9026</v>
      </c>
      <c r="E1482" s="1">
        <f>IF(C1482=1,VLOOKUP(B1482,balance!$AU:$AZ,2,FALSE),IF(C1482=2,VLOOKUP(B1482,balance!$AU:$AZ,3,FALSE),IF(C1482=3,VLOOKUP(B1482,balance!$AU:$AZ,4,FALSE),IF(C1482=4,VLOOKUP(B1482,balance!$AU:$AZ,5,FALSE),IF(C1482=5,VLOOKUP(B1482-1,balance!$AU:$AZ,6,FALSE),0)))))</f>
        <v>7500</v>
      </c>
      <c r="F1482">
        <v>53</v>
      </c>
      <c r="G1482">
        <f>IF(C1482=1,VLOOKUP(FoxFire!B1482,balance!$U:$Z,2,FALSE),IF(C1482=2,VLOOKUP(B1482,balance!$U:$Z,3,FALSE),IF(C1482=3,VLOOKUP(B1482,balance!$U:$Z,4,FALSE),IF(C1482=4,VLOOKUP(B1482,balance!$U:$Z,5,FALSE),IF(C1482=5,VLOOKUP(B1482-1,balance!$U:$Z,6,FALSE),0)))))/100</f>
        <v>3.96E-3</v>
      </c>
      <c r="H1482">
        <v>2</v>
      </c>
      <c r="I1482" s="1">
        <f>IF(C1482=1,VLOOKUP(FoxFire!B1482,balance!$AF:$AJ,2,FALSE),IF(C1482=2,VLOOKUP(B1482,balance!$AF:$AJ,3,FALSE),IF(C1482=3,VLOOKUP(B1482,balance!$AF:$AJ,4,FALSE),IF(C1482=4,VLOOKUP(B1482,balance!$AF:$AJ,5,FALSE),IF(C1482=5,VLOOKUP(B1482,balance!$AF:$AK,6,FALSE),0)))))*1000000000000</f>
        <v>3060000000000.0127</v>
      </c>
      <c r="J1482">
        <f>VLOOKUP(B1482,balance!AU:BD,10,FALSE)</f>
        <v>28769930</v>
      </c>
    </row>
    <row r="1483" spans="1:10" x14ac:dyDescent="0.3">
      <c r="A1483">
        <v>1481</v>
      </c>
      <c r="B1483">
        <f t="shared" si="45"/>
        <v>297</v>
      </c>
      <c r="C1483">
        <f t="shared" si="46"/>
        <v>2</v>
      </c>
      <c r="D1483">
        <v>9026</v>
      </c>
      <c r="E1483" s="1">
        <f>IF(C1483=1,VLOOKUP(B1483,balance!$AU:$AZ,2,FALSE),IF(C1483=2,VLOOKUP(B1483,balance!$AU:$AZ,3,FALSE),IF(C1483=3,VLOOKUP(B1483,balance!$AU:$AZ,4,FALSE),IF(C1483=4,VLOOKUP(B1483,balance!$AU:$AZ,5,FALSE),IF(C1483=5,VLOOKUP(B1483-1,balance!$AU:$AZ,6,FALSE),0)))))</f>
        <v>7500</v>
      </c>
      <c r="F1483">
        <v>53</v>
      </c>
      <c r="G1483">
        <f>IF(C1483=1,VLOOKUP(FoxFire!B1483,balance!$U:$Z,2,FALSE),IF(C1483=2,VLOOKUP(B1483,balance!$U:$Z,3,FALSE),IF(C1483=3,VLOOKUP(B1483,balance!$U:$Z,4,FALSE),IF(C1483=4,VLOOKUP(B1483,balance!$U:$Z,5,FALSE),IF(C1483=5,VLOOKUP(B1483-1,balance!$U:$Z,6,FALSE),0)))))/100</f>
        <v>3.96E-3</v>
      </c>
      <c r="H1483">
        <v>2</v>
      </c>
      <c r="I1483" s="1">
        <f>IF(C1483=1,VLOOKUP(FoxFire!B1483,balance!$AF:$AJ,2,FALSE),IF(C1483=2,VLOOKUP(B1483,balance!$AF:$AJ,3,FALSE),IF(C1483=3,VLOOKUP(B1483,balance!$AF:$AJ,4,FALSE),IF(C1483=4,VLOOKUP(B1483,balance!$AF:$AJ,5,FALSE),IF(C1483=5,VLOOKUP(B1483,balance!$AF:$AK,6,FALSE),0)))))*1000000000000</f>
        <v>3060000000000.0127</v>
      </c>
      <c r="J1483">
        <f>VLOOKUP(B1483,balance!AU:BD,10,FALSE)</f>
        <v>28769930</v>
      </c>
    </row>
    <row r="1484" spans="1:10" x14ac:dyDescent="0.3">
      <c r="A1484">
        <v>1482</v>
      </c>
      <c r="B1484">
        <f t="shared" ref="B1484:B1547" si="47">B1479+1</f>
        <v>297</v>
      </c>
      <c r="C1484">
        <f t="shared" si="46"/>
        <v>3</v>
      </c>
      <c r="D1484">
        <v>9026</v>
      </c>
      <c r="E1484" s="1">
        <f>IF(C1484=1,VLOOKUP(B1484,balance!$AU:$AZ,2,FALSE),IF(C1484=2,VLOOKUP(B1484,balance!$AU:$AZ,3,FALSE),IF(C1484=3,VLOOKUP(B1484,balance!$AU:$AZ,4,FALSE),IF(C1484=4,VLOOKUP(B1484,balance!$AU:$AZ,5,FALSE),IF(C1484=5,VLOOKUP(B1484-1,balance!$AU:$AZ,6,FALSE),0)))))</f>
        <v>7500</v>
      </c>
      <c r="F1484">
        <v>53</v>
      </c>
      <c r="G1484">
        <f>IF(C1484=1,VLOOKUP(FoxFire!B1484,balance!$U:$Z,2,FALSE),IF(C1484=2,VLOOKUP(B1484,balance!$U:$Z,3,FALSE),IF(C1484=3,VLOOKUP(B1484,balance!$U:$Z,4,FALSE),IF(C1484=4,VLOOKUP(B1484,balance!$U:$Z,5,FALSE),IF(C1484=5,VLOOKUP(B1484-1,balance!$U:$Z,6,FALSE),0)))))/100</f>
        <v>3.96E-3</v>
      </c>
      <c r="H1484">
        <v>2</v>
      </c>
      <c r="I1484" s="1">
        <f>IF(C1484=1,VLOOKUP(FoxFire!B1484,balance!$AF:$AJ,2,FALSE),IF(C1484=2,VLOOKUP(B1484,balance!$AF:$AJ,3,FALSE),IF(C1484=3,VLOOKUP(B1484,balance!$AF:$AJ,4,FALSE),IF(C1484=4,VLOOKUP(B1484,balance!$AF:$AJ,5,FALSE),IF(C1484=5,VLOOKUP(B1484,balance!$AF:$AK,6,FALSE),0)))))*1000000000000</f>
        <v>3060000000000.0127</v>
      </c>
      <c r="J1484">
        <f>VLOOKUP(B1484,balance!AU:BD,10,FALSE)</f>
        <v>28769930</v>
      </c>
    </row>
    <row r="1485" spans="1:10" x14ac:dyDescent="0.3">
      <c r="A1485">
        <v>1483</v>
      </c>
      <c r="B1485">
        <f t="shared" si="47"/>
        <v>297</v>
      </c>
      <c r="C1485">
        <f t="shared" si="46"/>
        <v>4</v>
      </c>
      <c r="D1485">
        <v>9026</v>
      </c>
      <c r="E1485" s="1">
        <f>IF(C1485=1,VLOOKUP(B1485,balance!$AU:$AZ,2,FALSE),IF(C1485=2,VLOOKUP(B1485,balance!$AU:$AZ,3,FALSE),IF(C1485=3,VLOOKUP(B1485,balance!$AU:$AZ,4,FALSE),IF(C1485=4,VLOOKUP(B1485,balance!$AU:$AZ,5,FALSE),IF(C1485=5,VLOOKUP(B1485-1,balance!$AU:$AZ,6,FALSE),0)))))</f>
        <v>7500</v>
      </c>
      <c r="F1485">
        <v>53</v>
      </c>
      <c r="G1485">
        <f>IF(C1485=1,VLOOKUP(FoxFire!B1485,balance!$U:$Z,2,FALSE),IF(C1485=2,VLOOKUP(B1485,balance!$U:$Z,3,FALSE),IF(C1485=3,VLOOKUP(B1485,balance!$U:$Z,4,FALSE),IF(C1485=4,VLOOKUP(B1485,balance!$U:$Z,5,FALSE),IF(C1485=5,VLOOKUP(B1485-1,balance!$U:$Z,6,FALSE),0)))))/100</f>
        <v>3.96E-3</v>
      </c>
      <c r="H1485">
        <v>2</v>
      </c>
      <c r="I1485" s="1">
        <f>IF(C1485=1,VLOOKUP(FoxFire!B1485,balance!$AF:$AJ,2,FALSE),IF(C1485=2,VLOOKUP(B1485,balance!$AF:$AJ,3,FALSE),IF(C1485=3,VLOOKUP(B1485,balance!$AF:$AJ,4,FALSE),IF(C1485=4,VLOOKUP(B1485,balance!$AF:$AJ,5,FALSE),IF(C1485=5,VLOOKUP(B1485,balance!$AF:$AK,6,FALSE),0)))))*1000000000000</f>
        <v>3060000000000.0127</v>
      </c>
      <c r="J1485">
        <f>VLOOKUP(B1485,balance!AU:BD,10,FALSE)</f>
        <v>28769930</v>
      </c>
    </row>
    <row r="1486" spans="1:10" x14ac:dyDescent="0.3">
      <c r="A1486">
        <v>1484</v>
      </c>
      <c r="B1486">
        <f t="shared" si="47"/>
        <v>298</v>
      </c>
      <c r="C1486">
        <f t="shared" si="46"/>
        <v>5</v>
      </c>
      <c r="D1486">
        <v>9026</v>
      </c>
      <c r="E1486" s="1">
        <f>IF(C1486=1,VLOOKUP(B1486,balance!$AU:$AZ,2,FALSE),IF(C1486=2,VLOOKUP(B1486,balance!$AU:$AZ,3,FALSE),IF(C1486=3,VLOOKUP(B1486,balance!$AU:$AZ,4,FALSE),IF(C1486=4,VLOOKUP(B1486,balance!$AU:$AZ,5,FALSE),IF(C1486=5,VLOOKUP(B1486-1,balance!$AU:$AZ,6,FALSE),0)))))</f>
        <v>150000</v>
      </c>
      <c r="F1486">
        <v>53</v>
      </c>
      <c r="G1486">
        <f>IF(C1486=1,VLOOKUP(FoxFire!B1486,balance!$U:$Z,2,FALSE),IF(C1486=2,VLOOKUP(B1486,balance!$U:$Z,3,FALSE),IF(C1486=3,VLOOKUP(B1486,balance!$U:$Z,4,FALSE),IF(C1486=4,VLOOKUP(B1486,balance!$U:$Z,5,FALSE),IF(C1486=5,VLOOKUP(B1486-1,balance!$U:$Z,6,FALSE),0)))))/100</f>
        <v>1508.1770000000001</v>
      </c>
      <c r="H1486">
        <v>2</v>
      </c>
      <c r="I1486" s="1">
        <f>IF(C1486=1,VLOOKUP(FoxFire!B1486,balance!$AF:$AJ,2,FALSE),IF(C1486=2,VLOOKUP(B1486,balance!$AF:$AJ,3,FALSE),IF(C1486=3,VLOOKUP(B1486,balance!$AF:$AJ,4,FALSE),IF(C1486=4,VLOOKUP(B1486,balance!$AF:$AJ,5,FALSE),IF(C1486=5,VLOOKUP(B1486,balance!$AF:$AK,6,FALSE),0)))))*1000000000000</f>
        <v>12245000000000.051</v>
      </c>
      <c r="J1486">
        <f>VLOOKUP(B1486,balance!AU:BD,10,FALSE)</f>
        <v>29084210</v>
      </c>
    </row>
    <row r="1487" spans="1:10" x14ac:dyDescent="0.3">
      <c r="A1487">
        <v>1485</v>
      </c>
      <c r="B1487">
        <f t="shared" si="47"/>
        <v>298</v>
      </c>
      <c r="C1487">
        <f t="shared" si="46"/>
        <v>1</v>
      </c>
      <c r="D1487">
        <v>9026</v>
      </c>
      <c r="E1487" s="1">
        <f>IF(C1487=1,VLOOKUP(B1487,balance!$AU:$AZ,2,FALSE),IF(C1487=2,VLOOKUP(B1487,balance!$AU:$AZ,3,FALSE),IF(C1487=3,VLOOKUP(B1487,balance!$AU:$AZ,4,FALSE),IF(C1487=4,VLOOKUP(B1487,balance!$AU:$AZ,5,FALSE),IF(C1487=5,VLOOKUP(B1487-1,balance!$AU:$AZ,6,FALSE),0)))))</f>
        <v>7500</v>
      </c>
      <c r="F1487">
        <v>53</v>
      </c>
      <c r="G1487">
        <f>IF(C1487=1,VLOOKUP(FoxFire!B1487,balance!$U:$Z,2,FALSE),IF(C1487=2,VLOOKUP(B1487,balance!$U:$Z,3,FALSE),IF(C1487=3,VLOOKUP(B1487,balance!$U:$Z,4,FALSE),IF(C1487=4,VLOOKUP(B1487,balance!$U:$Z,5,FALSE),IF(C1487=5,VLOOKUP(B1487-1,balance!$U:$Z,6,FALSE),0)))))/100</f>
        <v>3.9700000000000004E-3</v>
      </c>
      <c r="H1487">
        <v>2</v>
      </c>
      <c r="I1487" s="1">
        <f>IF(C1487=1,VLOOKUP(FoxFire!B1487,balance!$AF:$AJ,2,FALSE),IF(C1487=2,VLOOKUP(B1487,balance!$AF:$AJ,3,FALSE),IF(C1487=3,VLOOKUP(B1487,balance!$AF:$AJ,4,FALSE),IF(C1487=4,VLOOKUP(B1487,balance!$AF:$AJ,5,FALSE),IF(C1487=5,VLOOKUP(B1487,balance!$AF:$AK,6,FALSE),0)))))*1000000000000</f>
        <v>3061250000000.0127</v>
      </c>
      <c r="J1487">
        <f>VLOOKUP(B1487,balance!AU:BD,10,FALSE)</f>
        <v>29084210</v>
      </c>
    </row>
    <row r="1488" spans="1:10" x14ac:dyDescent="0.3">
      <c r="A1488">
        <v>1486</v>
      </c>
      <c r="B1488">
        <f t="shared" si="47"/>
        <v>298</v>
      </c>
      <c r="C1488">
        <f t="shared" si="46"/>
        <v>2</v>
      </c>
      <c r="D1488">
        <v>9026</v>
      </c>
      <c r="E1488" s="1">
        <f>IF(C1488=1,VLOOKUP(B1488,balance!$AU:$AZ,2,FALSE),IF(C1488=2,VLOOKUP(B1488,balance!$AU:$AZ,3,FALSE),IF(C1488=3,VLOOKUP(B1488,balance!$AU:$AZ,4,FALSE),IF(C1488=4,VLOOKUP(B1488,balance!$AU:$AZ,5,FALSE),IF(C1488=5,VLOOKUP(B1488-1,balance!$AU:$AZ,6,FALSE),0)))))</f>
        <v>7500</v>
      </c>
      <c r="F1488">
        <v>53</v>
      </c>
      <c r="G1488">
        <f>IF(C1488=1,VLOOKUP(FoxFire!B1488,balance!$U:$Z,2,FALSE),IF(C1488=2,VLOOKUP(B1488,balance!$U:$Z,3,FALSE),IF(C1488=3,VLOOKUP(B1488,balance!$U:$Z,4,FALSE),IF(C1488=4,VLOOKUP(B1488,balance!$U:$Z,5,FALSE),IF(C1488=5,VLOOKUP(B1488-1,balance!$U:$Z,6,FALSE),0)))))/100</f>
        <v>3.9700000000000004E-3</v>
      </c>
      <c r="H1488">
        <v>2</v>
      </c>
      <c r="I1488" s="1">
        <f>IF(C1488=1,VLOOKUP(FoxFire!B1488,balance!$AF:$AJ,2,FALSE),IF(C1488=2,VLOOKUP(B1488,balance!$AF:$AJ,3,FALSE),IF(C1488=3,VLOOKUP(B1488,balance!$AF:$AJ,4,FALSE),IF(C1488=4,VLOOKUP(B1488,balance!$AF:$AJ,5,FALSE),IF(C1488=5,VLOOKUP(B1488,balance!$AF:$AK,6,FALSE),0)))))*1000000000000</f>
        <v>3061250000000.0127</v>
      </c>
      <c r="J1488">
        <f>VLOOKUP(B1488,balance!AU:BD,10,FALSE)</f>
        <v>29084210</v>
      </c>
    </row>
    <row r="1489" spans="1:10" x14ac:dyDescent="0.3">
      <c r="A1489">
        <v>1487</v>
      </c>
      <c r="B1489">
        <f t="shared" si="47"/>
        <v>298</v>
      </c>
      <c r="C1489">
        <f t="shared" si="46"/>
        <v>3</v>
      </c>
      <c r="D1489">
        <v>9026</v>
      </c>
      <c r="E1489" s="1">
        <f>IF(C1489=1,VLOOKUP(B1489,balance!$AU:$AZ,2,FALSE),IF(C1489=2,VLOOKUP(B1489,balance!$AU:$AZ,3,FALSE),IF(C1489=3,VLOOKUP(B1489,balance!$AU:$AZ,4,FALSE),IF(C1489=4,VLOOKUP(B1489,balance!$AU:$AZ,5,FALSE),IF(C1489=5,VLOOKUP(B1489-1,balance!$AU:$AZ,6,FALSE),0)))))</f>
        <v>7500</v>
      </c>
      <c r="F1489">
        <v>53</v>
      </c>
      <c r="G1489">
        <f>IF(C1489=1,VLOOKUP(FoxFire!B1489,balance!$U:$Z,2,FALSE),IF(C1489=2,VLOOKUP(B1489,balance!$U:$Z,3,FALSE),IF(C1489=3,VLOOKUP(B1489,balance!$U:$Z,4,FALSE),IF(C1489=4,VLOOKUP(B1489,balance!$U:$Z,5,FALSE),IF(C1489=5,VLOOKUP(B1489-1,balance!$U:$Z,6,FALSE),0)))))/100</f>
        <v>3.9700000000000004E-3</v>
      </c>
      <c r="H1489">
        <v>2</v>
      </c>
      <c r="I1489" s="1">
        <f>IF(C1489=1,VLOOKUP(FoxFire!B1489,balance!$AF:$AJ,2,FALSE),IF(C1489=2,VLOOKUP(B1489,balance!$AF:$AJ,3,FALSE),IF(C1489=3,VLOOKUP(B1489,balance!$AF:$AJ,4,FALSE),IF(C1489=4,VLOOKUP(B1489,balance!$AF:$AJ,5,FALSE),IF(C1489=5,VLOOKUP(B1489,balance!$AF:$AK,6,FALSE),0)))))*1000000000000</f>
        <v>3061250000000.0127</v>
      </c>
      <c r="J1489">
        <f>VLOOKUP(B1489,balance!AU:BD,10,FALSE)</f>
        <v>29084210</v>
      </c>
    </row>
    <row r="1490" spans="1:10" x14ac:dyDescent="0.3">
      <c r="A1490">
        <v>1488</v>
      </c>
      <c r="B1490">
        <f t="shared" si="47"/>
        <v>298</v>
      </c>
      <c r="C1490">
        <f t="shared" si="46"/>
        <v>4</v>
      </c>
      <c r="D1490">
        <v>9026</v>
      </c>
      <c r="E1490" s="1">
        <f>IF(C1490=1,VLOOKUP(B1490,balance!$AU:$AZ,2,FALSE),IF(C1490=2,VLOOKUP(B1490,balance!$AU:$AZ,3,FALSE),IF(C1490=3,VLOOKUP(B1490,balance!$AU:$AZ,4,FALSE),IF(C1490=4,VLOOKUP(B1490,balance!$AU:$AZ,5,FALSE),IF(C1490=5,VLOOKUP(B1490-1,balance!$AU:$AZ,6,FALSE),0)))))</f>
        <v>7500</v>
      </c>
      <c r="F1490">
        <v>53</v>
      </c>
      <c r="G1490">
        <f>IF(C1490=1,VLOOKUP(FoxFire!B1490,balance!$U:$Z,2,FALSE),IF(C1490=2,VLOOKUP(B1490,balance!$U:$Z,3,FALSE),IF(C1490=3,VLOOKUP(B1490,balance!$U:$Z,4,FALSE),IF(C1490=4,VLOOKUP(B1490,balance!$U:$Z,5,FALSE),IF(C1490=5,VLOOKUP(B1490-1,balance!$U:$Z,6,FALSE),0)))))/100</f>
        <v>3.9700000000000004E-3</v>
      </c>
      <c r="H1490">
        <v>2</v>
      </c>
      <c r="I1490" s="1">
        <f>IF(C1490=1,VLOOKUP(FoxFire!B1490,balance!$AF:$AJ,2,FALSE),IF(C1490=2,VLOOKUP(B1490,balance!$AF:$AJ,3,FALSE),IF(C1490=3,VLOOKUP(B1490,balance!$AF:$AJ,4,FALSE),IF(C1490=4,VLOOKUP(B1490,balance!$AF:$AJ,5,FALSE),IF(C1490=5,VLOOKUP(B1490,balance!$AF:$AK,6,FALSE),0)))))*1000000000000</f>
        <v>3061250000000.0127</v>
      </c>
      <c r="J1490">
        <f>VLOOKUP(B1490,balance!AU:BD,10,FALSE)</f>
        <v>29084210</v>
      </c>
    </row>
    <row r="1491" spans="1:10" x14ac:dyDescent="0.3">
      <c r="A1491">
        <v>1489</v>
      </c>
      <c r="B1491">
        <f t="shared" si="47"/>
        <v>299</v>
      </c>
      <c r="C1491">
        <f t="shared" si="46"/>
        <v>5</v>
      </c>
      <c r="D1491">
        <v>9026</v>
      </c>
      <c r="E1491" s="1">
        <f>IF(C1491=1,VLOOKUP(B1491,balance!$AU:$AZ,2,FALSE),IF(C1491=2,VLOOKUP(B1491,balance!$AU:$AZ,3,FALSE),IF(C1491=3,VLOOKUP(B1491,balance!$AU:$AZ,4,FALSE),IF(C1491=4,VLOOKUP(B1491,balance!$AU:$AZ,5,FALSE),IF(C1491=5,VLOOKUP(B1491-1,balance!$AU:$AZ,6,FALSE),0)))))</f>
        <v>150000</v>
      </c>
      <c r="F1491">
        <v>53</v>
      </c>
      <c r="G1491">
        <f>IF(C1491=1,VLOOKUP(FoxFire!B1491,balance!$U:$Z,2,FALSE),IF(C1491=2,VLOOKUP(B1491,balance!$U:$Z,3,FALSE),IF(C1491=3,VLOOKUP(B1491,balance!$U:$Z,4,FALSE),IF(C1491=4,VLOOKUP(B1491,balance!$U:$Z,5,FALSE),IF(C1491=5,VLOOKUP(B1491-1,balance!$U:$Z,6,FALSE),0)))))/100</f>
        <v>1513.4974999999999</v>
      </c>
      <c r="H1491">
        <v>2</v>
      </c>
      <c r="I1491" s="1">
        <f>IF(C1491=1,VLOOKUP(FoxFire!B1491,balance!$AF:$AJ,2,FALSE),IF(C1491=2,VLOOKUP(B1491,balance!$AF:$AJ,3,FALSE),IF(C1491=3,VLOOKUP(B1491,balance!$AF:$AJ,4,FALSE),IF(C1491=4,VLOOKUP(B1491,balance!$AF:$AJ,5,FALSE),IF(C1491=5,VLOOKUP(B1491,balance!$AF:$AK,6,FALSE),0)))))*1000000000000</f>
        <v>12250000000000.049</v>
      </c>
      <c r="J1491">
        <f>VLOOKUP(B1491,balance!AU:BD,10,FALSE)</f>
        <v>29401640</v>
      </c>
    </row>
    <row r="1492" spans="1:10" x14ac:dyDescent="0.3">
      <c r="A1492">
        <v>1490</v>
      </c>
      <c r="B1492">
        <f t="shared" si="47"/>
        <v>299</v>
      </c>
      <c r="C1492">
        <f t="shared" si="46"/>
        <v>1</v>
      </c>
      <c r="D1492">
        <v>9026</v>
      </c>
      <c r="E1492" s="1">
        <f>IF(C1492=1,VLOOKUP(B1492,balance!$AU:$AZ,2,FALSE),IF(C1492=2,VLOOKUP(B1492,balance!$AU:$AZ,3,FALSE),IF(C1492=3,VLOOKUP(B1492,balance!$AU:$AZ,4,FALSE),IF(C1492=4,VLOOKUP(B1492,balance!$AU:$AZ,5,FALSE),IF(C1492=5,VLOOKUP(B1492-1,balance!$AU:$AZ,6,FALSE),0)))))</f>
        <v>7500</v>
      </c>
      <c r="F1492">
        <v>53</v>
      </c>
      <c r="G1492">
        <f>IF(C1492=1,VLOOKUP(FoxFire!B1492,balance!$U:$Z,2,FALSE),IF(C1492=2,VLOOKUP(B1492,balance!$U:$Z,3,FALSE),IF(C1492=3,VLOOKUP(B1492,balance!$U:$Z,4,FALSE),IF(C1492=4,VLOOKUP(B1492,balance!$U:$Z,5,FALSE),IF(C1492=5,VLOOKUP(B1492-1,balance!$U:$Z,6,FALSE),0)))))/100</f>
        <v>3.98E-3</v>
      </c>
      <c r="H1492">
        <v>2</v>
      </c>
      <c r="I1492" s="1">
        <f>IF(C1492=1,VLOOKUP(FoxFire!B1492,balance!$AF:$AJ,2,FALSE),IF(C1492=2,VLOOKUP(B1492,balance!$AF:$AJ,3,FALSE),IF(C1492=3,VLOOKUP(B1492,balance!$AF:$AJ,4,FALSE),IF(C1492=4,VLOOKUP(B1492,balance!$AF:$AJ,5,FALSE),IF(C1492=5,VLOOKUP(B1492,balance!$AF:$AK,6,FALSE),0)))))*1000000000000</f>
        <v>3062500000000.0122</v>
      </c>
      <c r="J1492">
        <f>VLOOKUP(B1492,balance!AU:BD,10,FALSE)</f>
        <v>29401640</v>
      </c>
    </row>
    <row r="1493" spans="1:10" x14ac:dyDescent="0.3">
      <c r="A1493">
        <v>1491</v>
      </c>
      <c r="B1493">
        <f t="shared" si="47"/>
        <v>299</v>
      </c>
      <c r="C1493">
        <f t="shared" si="46"/>
        <v>2</v>
      </c>
      <c r="D1493">
        <v>9026</v>
      </c>
      <c r="E1493" s="1">
        <f>IF(C1493=1,VLOOKUP(B1493,balance!$AU:$AZ,2,FALSE),IF(C1493=2,VLOOKUP(B1493,balance!$AU:$AZ,3,FALSE),IF(C1493=3,VLOOKUP(B1493,balance!$AU:$AZ,4,FALSE),IF(C1493=4,VLOOKUP(B1493,balance!$AU:$AZ,5,FALSE),IF(C1493=5,VLOOKUP(B1493-1,balance!$AU:$AZ,6,FALSE),0)))))</f>
        <v>7500</v>
      </c>
      <c r="F1493">
        <v>53</v>
      </c>
      <c r="G1493">
        <f>IF(C1493=1,VLOOKUP(FoxFire!B1493,balance!$U:$Z,2,FALSE),IF(C1493=2,VLOOKUP(B1493,balance!$U:$Z,3,FALSE),IF(C1493=3,VLOOKUP(B1493,balance!$U:$Z,4,FALSE),IF(C1493=4,VLOOKUP(B1493,balance!$U:$Z,5,FALSE),IF(C1493=5,VLOOKUP(B1493-1,balance!$U:$Z,6,FALSE),0)))))/100</f>
        <v>3.98E-3</v>
      </c>
      <c r="H1493">
        <v>2</v>
      </c>
      <c r="I1493" s="1">
        <f>IF(C1493=1,VLOOKUP(FoxFire!B1493,balance!$AF:$AJ,2,FALSE),IF(C1493=2,VLOOKUP(B1493,balance!$AF:$AJ,3,FALSE),IF(C1493=3,VLOOKUP(B1493,balance!$AF:$AJ,4,FALSE),IF(C1493=4,VLOOKUP(B1493,balance!$AF:$AJ,5,FALSE),IF(C1493=5,VLOOKUP(B1493,balance!$AF:$AK,6,FALSE),0)))))*1000000000000</f>
        <v>3062500000000.0122</v>
      </c>
      <c r="J1493">
        <f>VLOOKUP(B1493,balance!AU:BD,10,FALSE)</f>
        <v>29401640</v>
      </c>
    </row>
    <row r="1494" spans="1:10" x14ac:dyDescent="0.3">
      <c r="A1494">
        <v>1492</v>
      </c>
      <c r="B1494">
        <f t="shared" si="47"/>
        <v>299</v>
      </c>
      <c r="C1494">
        <f t="shared" si="46"/>
        <v>3</v>
      </c>
      <c r="D1494">
        <v>9026</v>
      </c>
      <c r="E1494" s="1">
        <f>IF(C1494=1,VLOOKUP(B1494,balance!$AU:$AZ,2,FALSE),IF(C1494=2,VLOOKUP(B1494,balance!$AU:$AZ,3,FALSE),IF(C1494=3,VLOOKUP(B1494,balance!$AU:$AZ,4,FALSE),IF(C1494=4,VLOOKUP(B1494,balance!$AU:$AZ,5,FALSE),IF(C1494=5,VLOOKUP(B1494-1,balance!$AU:$AZ,6,FALSE),0)))))</f>
        <v>7500</v>
      </c>
      <c r="F1494">
        <v>53</v>
      </c>
      <c r="G1494">
        <f>IF(C1494=1,VLOOKUP(FoxFire!B1494,balance!$U:$Z,2,FALSE),IF(C1494=2,VLOOKUP(B1494,balance!$U:$Z,3,FALSE),IF(C1494=3,VLOOKUP(B1494,balance!$U:$Z,4,FALSE),IF(C1494=4,VLOOKUP(B1494,balance!$U:$Z,5,FALSE),IF(C1494=5,VLOOKUP(B1494-1,balance!$U:$Z,6,FALSE),0)))))/100</f>
        <v>3.98E-3</v>
      </c>
      <c r="H1494">
        <v>2</v>
      </c>
      <c r="I1494" s="1">
        <f>IF(C1494=1,VLOOKUP(FoxFire!B1494,balance!$AF:$AJ,2,FALSE),IF(C1494=2,VLOOKUP(B1494,balance!$AF:$AJ,3,FALSE),IF(C1494=3,VLOOKUP(B1494,balance!$AF:$AJ,4,FALSE),IF(C1494=4,VLOOKUP(B1494,balance!$AF:$AJ,5,FALSE),IF(C1494=5,VLOOKUP(B1494,balance!$AF:$AK,6,FALSE),0)))))*1000000000000</f>
        <v>3062500000000.0122</v>
      </c>
      <c r="J1494">
        <f>VLOOKUP(B1494,balance!AU:BD,10,FALSE)</f>
        <v>29401640</v>
      </c>
    </row>
    <row r="1495" spans="1:10" x14ac:dyDescent="0.3">
      <c r="A1495">
        <v>1493</v>
      </c>
      <c r="B1495">
        <f t="shared" si="47"/>
        <v>299</v>
      </c>
      <c r="C1495">
        <f t="shared" si="46"/>
        <v>4</v>
      </c>
      <c r="D1495">
        <v>9026</v>
      </c>
      <c r="E1495" s="1">
        <f>IF(C1495=1,VLOOKUP(B1495,balance!$AU:$AZ,2,FALSE),IF(C1495=2,VLOOKUP(B1495,balance!$AU:$AZ,3,FALSE),IF(C1495=3,VLOOKUP(B1495,balance!$AU:$AZ,4,FALSE),IF(C1495=4,VLOOKUP(B1495,balance!$AU:$AZ,5,FALSE),IF(C1495=5,VLOOKUP(B1495-1,balance!$AU:$AZ,6,FALSE),0)))))</f>
        <v>7500</v>
      </c>
      <c r="F1495">
        <v>53</v>
      </c>
      <c r="G1495">
        <f>IF(C1495=1,VLOOKUP(FoxFire!B1495,balance!$U:$Z,2,FALSE),IF(C1495=2,VLOOKUP(B1495,balance!$U:$Z,3,FALSE),IF(C1495=3,VLOOKUP(B1495,balance!$U:$Z,4,FALSE),IF(C1495=4,VLOOKUP(B1495,balance!$U:$Z,5,FALSE),IF(C1495=5,VLOOKUP(B1495-1,balance!$U:$Z,6,FALSE),0)))))/100</f>
        <v>3.98E-3</v>
      </c>
      <c r="H1495">
        <v>2</v>
      </c>
      <c r="I1495" s="1">
        <f>IF(C1495=1,VLOOKUP(FoxFire!B1495,balance!$AF:$AJ,2,FALSE),IF(C1495=2,VLOOKUP(B1495,balance!$AF:$AJ,3,FALSE),IF(C1495=3,VLOOKUP(B1495,balance!$AF:$AJ,4,FALSE),IF(C1495=4,VLOOKUP(B1495,balance!$AF:$AJ,5,FALSE),IF(C1495=5,VLOOKUP(B1495,balance!$AF:$AK,6,FALSE),0)))))*1000000000000</f>
        <v>3062500000000.0122</v>
      </c>
      <c r="J1495">
        <f>VLOOKUP(B1495,balance!AU:BD,10,FALSE)</f>
        <v>29401640</v>
      </c>
    </row>
    <row r="1496" spans="1:10" x14ac:dyDescent="0.3">
      <c r="A1496">
        <v>1494</v>
      </c>
      <c r="B1496">
        <f t="shared" si="47"/>
        <v>300</v>
      </c>
      <c r="C1496">
        <f t="shared" si="46"/>
        <v>5</v>
      </c>
      <c r="D1496">
        <v>9026</v>
      </c>
      <c r="E1496" s="1">
        <f>IF(C1496=1,VLOOKUP(B1496,balance!$AU:$AZ,2,FALSE),IF(C1496=2,VLOOKUP(B1496,balance!$AU:$AZ,3,FALSE),IF(C1496=3,VLOOKUP(B1496,balance!$AU:$AZ,4,FALSE),IF(C1496=4,VLOOKUP(B1496,balance!$AU:$AZ,5,FALSE),IF(C1496=5,VLOOKUP(B1496-1,balance!$AU:$AZ,6,FALSE),0)))))</f>
        <v>150000</v>
      </c>
      <c r="F1496">
        <v>53</v>
      </c>
      <c r="G1496">
        <f>IF(C1496=1,VLOOKUP(FoxFire!B1496,balance!$U:$Z,2,FALSE),IF(C1496=2,VLOOKUP(B1496,balance!$U:$Z,3,FALSE),IF(C1496=3,VLOOKUP(B1496,balance!$U:$Z,4,FALSE),IF(C1496=4,VLOOKUP(B1496,balance!$U:$Z,5,FALSE),IF(C1496=5,VLOOKUP(B1496-1,balance!$U:$Z,6,FALSE),0)))))/100</f>
        <v>1518.8271999999999</v>
      </c>
      <c r="H1496">
        <v>2</v>
      </c>
      <c r="I1496" s="1">
        <f>IF(C1496=1,VLOOKUP(FoxFire!B1496,balance!$AF:$AJ,2,FALSE),IF(C1496=2,VLOOKUP(B1496,balance!$AF:$AJ,3,FALSE),IF(C1496=3,VLOOKUP(B1496,balance!$AF:$AJ,4,FALSE),IF(C1496=4,VLOOKUP(B1496,balance!$AF:$AJ,5,FALSE),IF(C1496=5,VLOOKUP(B1496,balance!$AF:$AK,6,FALSE),0)))))*1000000000000</f>
        <v>12255000000000.051</v>
      </c>
      <c r="J1496">
        <f>VLOOKUP(B1496,balance!AU:BD,10,FALSE)</f>
        <v>0</v>
      </c>
    </row>
    <row r="1497" spans="1:10" x14ac:dyDescent="0.3">
      <c r="A1497">
        <v>1495</v>
      </c>
      <c r="B1497">
        <f t="shared" si="47"/>
        <v>300</v>
      </c>
      <c r="C1497">
        <f t="shared" si="46"/>
        <v>1</v>
      </c>
      <c r="D1497">
        <v>9026</v>
      </c>
      <c r="E1497" s="1">
        <f>IF(C1497=1,VLOOKUP(B1497,balance!$AU:$AZ,2,FALSE),IF(C1497=2,VLOOKUP(B1497,balance!$AU:$AZ,3,FALSE),IF(C1497=3,VLOOKUP(B1497,balance!$AU:$AZ,4,FALSE),IF(C1497=4,VLOOKUP(B1497,balance!$AU:$AZ,5,FALSE),IF(C1497=5,VLOOKUP(B1497-1,balance!$AU:$AZ,6,FALSE),0)))))</f>
        <v>7500</v>
      </c>
      <c r="F1497">
        <v>53</v>
      </c>
      <c r="G1497">
        <f>IF(C1497=1,VLOOKUP(FoxFire!B1497,balance!$U:$Z,2,FALSE),IF(C1497=2,VLOOKUP(B1497,balance!$U:$Z,3,FALSE),IF(C1497=3,VLOOKUP(B1497,balance!$U:$Z,4,FALSE),IF(C1497=4,VLOOKUP(B1497,balance!$U:$Z,5,FALSE),IF(C1497=5,VLOOKUP(B1497-1,balance!$U:$Z,6,FALSE),0)))))/100</f>
        <v>3.9900000000000005E-3</v>
      </c>
      <c r="H1497">
        <v>2</v>
      </c>
      <c r="I1497" s="1">
        <f>IF(C1497=1,VLOOKUP(FoxFire!B1497,balance!$AF:$AJ,2,FALSE),IF(C1497=2,VLOOKUP(B1497,balance!$AF:$AJ,3,FALSE),IF(C1497=3,VLOOKUP(B1497,balance!$AF:$AJ,4,FALSE),IF(C1497=4,VLOOKUP(B1497,balance!$AF:$AJ,5,FALSE),IF(C1497=5,VLOOKUP(B1497,balance!$AF:$AK,6,FALSE),0)))))*1000000000000</f>
        <v>3063750000000.0127</v>
      </c>
      <c r="J1497">
        <f>VLOOKUP(B1497,balance!AU:BD,10,FALSE)</f>
        <v>0</v>
      </c>
    </row>
    <row r="1498" spans="1:10" x14ac:dyDescent="0.3">
      <c r="A1498">
        <v>1496</v>
      </c>
      <c r="B1498">
        <f t="shared" si="47"/>
        <v>300</v>
      </c>
      <c r="C1498">
        <f t="shared" si="46"/>
        <v>2</v>
      </c>
      <c r="D1498">
        <v>9026</v>
      </c>
      <c r="E1498" s="1">
        <f>IF(C1498=1,VLOOKUP(B1498,balance!$AU:$AZ,2,FALSE),IF(C1498=2,VLOOKUP(B1498,balance!$AU:$AZ,3,FALSE),IF(C1498=3,VLOOKUP(B1498,balance!$AU:$AZ,4,FALSE),IF(C1498=4,VLOOKUP(B1498,balance!$AU:$AZ,5,FALSE),IF(C1498=5,VLOOKUP(B1498-1,balance!$AU:$AZ,6,FALSE),0)))))</f>
        <v>7500</v>
      </c>
      <c r="F1498">
        <v>53</v>
      </c>
      <c r="G1498">
        <f>IF(C1498=1,VLOOKUP(FoxFire!B1498,balance!$U:$Z,2,FALSE),IF(C1498=2,VLOOKUP(B1498,balance!$U:$Z,3,FALSE),IF(C1498=3,VLOOKUP(B1498,balance!$U:$Z,4,FALSE),IF(C1498=4,VLOOKUP(B1498,balance!$U:$Z,5,FALSE),IF(C1498=5,VLOOKUP(B1498-1,balance!$U:$Z,6,FALSE),0)))))/100</f>
        <v>3.9900000000000005E-3</v>
      </c>
      <c r="H1498">
        <v>2</v>
      </c>
      <c r="I1498" s="1">
        <f>IF(C1498=1,VLOOKUP(FoxFire!B1498,balance!$AF:$AJ,2,FALSE),IF(C1498=2,VLOOKUP(B1498,balance!$AF:$AJ,3,FALSE),IF(C1498=3,VLOOKUP(B1498,balance!$AF:$AJ,4,FALSE),IF(C1498=4,VLOOKUP(B1498,balance!$AF:$AJ,5,FALSE),IF(C1498=5,VLOOKUP(B1498,balance!$AF:$AK,6,FALSE),0)))))*1000000000000</f>
        <v>3063750000000.0127</v>
      </c>
      <c r="J1498">
        <f>VLOOKUP(B1498,balance!AU:BD,10,FALSE)</f>
        <v>0</v>
      </c>
    </row>
    <row r="1499" spans="1:10" x14ac:dyDescent="0.3">
      <c r="A1499">
        <v>1497</v>
      </c>
      <c r="B1499">
        <f t="shared" si="47"/>
        <v>300</v>
      </c>
      <c r="C1499">
        <f t="shared" si="46"/>
        <v>3</v>
      </c>
      <c r="D1499">
        <v>9026</v>
      </c>
      <c r="E1499" s="1">
        <f>IF(C1499=1,VLOOKUP(B1499,balance!$AU:$AZ,2,FALSE),IF(C1499=2,VLOOKUP(B1499,balance!$AU:$AZ,3,FALSE),IF(C1499=3,VLOOKUP(B1499,balance!$AU:$AZ,4,FALSE),IF(C1499=4,VLOOKUP(B1499,balance!$AU:$AZ,5,FALSE),IF(C1499=5,VLOOKUP(B1499-1,balance!$AU:$AZ,6,FALSE),0)))))</f>
        <v>7500</v>
      </c>
      <c r="F1499">
        <v>53</v>
      </c>
      <c r="G1499">
        <f>IF(C1499=1,VLOOKUP(FoxFire!B1499,balance!$U:$Z,2,FALSE),IF(C1499=2,VLOOKUP(B1499,balance!$U:$Z,3,FALSE),IF(C1499=3,VLOOKUP(B1499,balance!$U:$Z,4,FALSE),IF(C1499=4,VLOOKUP(B1499,balance!$U:$Z,5,FALSE),IF(C1499=5,VLOOKUP(B1499-1,balance!$U:$Z,6,FALSE),0)))))/100</f>
        <v>3.9900000000000005E-3</v>
      </c>
      <c r="H1499">
        <v>2</v>
      </c>
      <c r="I1499" s="1">
        <f>IF(C1499=1,VLOOKUP(FoxFire!B1499,balance!$AF:$AJ,2,FALSE),IF(C1499=2,VLOOKUP(B1499,balance!$AF:$AJ,3,FALSE),IF(C1499=3,VLOOKUP(B1499,balance!$AF:$AJ,4,FALSE),IF(C1499=4,VLOOKUP(B1499,balance!$AF:$AJ,5,FALSE),IF(C1499=5,VLOOKUP(B1499,balance!$AF:$AK,6,FALSE),0)))))*1000000000000</f>
        <v>3063750000000.0127</v>
      </c>
      <c r="J1499">
        <f>VLOOKUP(B1499,balance!AU:BD,10,FALSE)</f>
        <v>0</v>
      </c>
    </row>
    <row r="1500" spans="1:10" x14ac:dyDescent="0.3">
      <c r="A1500">
        <v>1498</v>
      </c>
      <c r="B1500">
        <f t="shared" si="47"/>
        <v>300</v>
      </c>
      <c r="C1500">
        <f t="shared" si="46"/>
        <v>4</v>
      </c>
      <c r="D1500">
        <v>9026</v>
      </c>
      <c r="E1500" s="1">
        <f>IF(C1500=1,VLOOKUP(B1500,balance!$AU:$AZ,2,FALSE),IF(C1500=2,VLOOKUP(B1500,balance!$AU:$AZ,3,FALSE),IF(C1500=3,VLOOKUP(B1500,balance!$AU:$AZ,4,FALSE),IF(C1500=4,VLOOKUP(B1500,balance!$AU:$AZ,5,FALSE),IF(C1500=5,VLOOKUP(B1500-1,balance!$AU:$AZ,6,FALSE),0)))))</f>
        <v>7500</v>
      </c>
      <c r="F1500">
        <v>53</v>
      </c>
      <c r="G1500">
        <f>IF(C1500=1,VLOOKUP(FoxFire!B1500,balance!$U:$Z,2,FALSE),IF(C1500=2,VLOOKUP(B1500,balance!$U:$Z,3,FALSE),IF(C1500=3,VLOOKUP(B1500,balance!$U:$Z,4,FALSE),IF(C1500=4,VLOOKUP(B1500,balance!$U:$Z,5,FALSE),IF(C1500=5,VLOOKUP(B1500-1,balance!$U:$Z,6,FALSE),0)))))/100</f>
        <v>3.9900000000000005E-3</v>
      </c>
      <c r="H1500">
        <v>2</v>
      </c>
      <c r="I1500" s="1">
        <f>IF(C1500=1,VLOOKUP(FoxFire!B1500,balance!$AF:$AJ,2,FALSE),IF(C1500=2,VLOOKUP(B1500,balance!$AF:$AJ,3,FALSE),IF(C1500=3,VLOOKUP(B1500,balance!$AF:$AJ,4,FALSE),IF(C1500=4,VLOOKUP(B1500,balance!$AF:$AJ,5,FALSE),IF(C1500=5,VLOOKUP(B1500,balance!$AF:$AK,6,FALSE),0)))))*1000000000000</f>
        <v>3063750000000.0127</v>
      </c>
      <c r="J1500">
        <f>VLOOKUP(B1500,balance!AU:BD,10,FALSE)</f>
        <v>0</v>
      </c>
    </row>
    <row r="1501" spans="1:10" x14ac:dyDescent="0.3">
      <c r="A1501">
        <v>1499</v>
      </c>
      <c r="B1501">
        <f t="shared" si="47"/>
        <v>301</v>
      </c>
      <c r="C1501">
        <f t="shared" si="46"/>
        <v>5</v>
      </c>
      <c r="D1501">
        <v>9026</v>
      </c>
      <c r="E1501" s="1">
        <f>IF(C1501=1,VLOOKUP(B1501,balance!$AU:$AZ,2,FALSE),IF(C1501=2,VLOOKUP(B1501,balance!$AU:$AZ,3,FALSE),IF(C1501=3,VLOOKUP(B1501,balance!$AU:$AZ,4,FALSE),IF(C1501=4,VLOOKUP(B1501,balance!$AU:$AZ,5,FALSE),IF(C1501=5,VLOOKUP(B1501-1,balance!$AU:$AZ,6,FALSE),0)))))</f>
        <v>150000</v>
      </c>
      <c r="F1501">
        <v>53</v>
      </c>
      <c r="G1501">
        <f>IF(C1501=1,VLOOKUP(FoxFire!B1501,balance!$U:$Z,2,FALSE),IF(C1501=2,VLOOKUP(B1501,balance!$U:$Z,3,FALSE),IF(C1501=3,VLOOKUP(B1501,balance!$U:$Z,4,FALSE),IF(C1501=4,VLOOKUP(B1501,balance!$U:$Z,5,FALSE),IF(C1501=5,VLOOKUP(B1501-1,balance!$U:$Z,6,FALSE),0)))))/100</f>
        <v>1524.1660000000002</v>
      </c>
      <c r="H1501">
        <v>2</v>
      </c>
      <c r="I1501" s="1">
        <f>IF(C1501=1,VLOOKUP(FoxFire!B1501,balance!$AF:$AJ,2,FALSE),IF(C1501=2,VLOOKUP(B1501,balance!$AF:$AJ,3,FALSE),IF(C1501=3,VLOOKUP(B1501,balance!$AF:$AJ,4,FALSE),IF(C1501=4,VLOOKUP(B1501,balance!$AF:$AJ,5,FALSE),IF(C1501=5,VLOOKUP(B1501,balance!$AF:$AK,6,FALSE),0)))))*1000000000000</f>
        <v>12260000000000.049</v>
      </c>
      <c r="J1501">
        <f>VLOOKUP(B1501,balance!AU:BD,10,FALSE)</f>
        <v>0</v>
      </c>
    </row>
    <row r="1502" spans="1:10" x14ac:dyDescent="0.3">
      <c r="A1502">
        <v>1500</v>
      </c>
      <c r="B1502">
        <f t="shared" si="47"/>
        <v>301</v>
      </c>
      <c r="C1502">
        <f t="shared" si="46"/>
        <v>1</v>
      </c>
      <c r="D1502">
        <v>9026</v>
      </c>
      <c r="E1502" s="1">
        <f>IF(C1502=1,VLOOKUP(B1502,balance!$AU:$AZ,2,FALSE),IF(C1502=2,VLOOKUP(B1502,balance!$AU:$AZ,3,FALSE),IF(C1502=3,VLOOKUP(B1502,balance!$AU:$AZ,4,FALSE),IF(C1502=4,VLOOKUP(B1502,balance!$AU:$AZ,5,FALSE),IF(C1502=5,VLOOKUP(B1502-1,balance!$AU:$AZ,6,FALSE),0)))))</f>
        <v>7500</v>
      </c>
      <c r="F1502">
        <v>53</v>
      </c>
      <c r="G1502">
        <f>IF(C1502=1,VLOOKUP(FoxFire!B1502,balance!$U:$Z,2,FALSE),IF(C1502=2,VLOOKUP(B1502,balance!$U:$Z,3,FALSE),IF(C1502=3,VLOOKUP(B1502,balance!$U:$Z,4,FALSE),IF(C1502=4,VLOOKUP(B1502,balance!$U:$Z,5,FALSE),IF(C1502=5,VLOOKUP(B1502-1,balance!$U:$Z,6,FALSE),0)))))/100</f>
        <v>4.0000000000000001E-3</v>
      </c>
      <c r="H1502">
        <v>2</v>
      </c>
      <c r="I1502" s="1">
        <f>IF(C1502=1,VLOOKUP(FoxFire!B1502,balance!$AF:$AJ,2,FALSE),IF(C1502=2,VLOOKUP(B1502,balance!$AF:$AJ,3,FALSE),IF(C1502=3,VLOOKUP(B1502,balance!$AF:$AJ,4,FALSE),IF(C1502=4,VLOOKUP(B1502,balance!$AF:$AJ,5,FALSE),IF(C1502=5,VLOOKUP(B1502,balance!$AF:$AK,6,FALSE),0)))))*1000000000000</f>
        <v>3065000000000.0122</v>
      </c>
      <c r="J1502">
        <f>VLOOKUP(B1502,balance!AU:BD,10,FALSE)</f>
        <v>0</v>
      </c>
    </row>
    <row r="1503" spans="1:10" x14ac:dyDescent="0.3">
      <c r="A1503">
        <v>1501</v>
      </c>
      <c r="B1503">
        <f t="shared" si="47"/>
        <v>301</v>
      </c>
      <c r="C1503">
        <f t="shared" si="46"/>
        <v>2</v>
      </c>
      <c r="D1503">
        <v>9026</v>
      </c>
      <c r="E1503" s="1">
        <f>IF(C1503=1,VLOOKUP(B1503,balance!$AU:$AZ,2,FALSE),IF(C1503=2,VLOOKUP(B1503,balance!$AU:$AZ,3,FALSE),IF(C1503=3,VLOOKUP(B1503,balance!$AU:$AZ,4,FALSE),IF(C1503=4,VLOOKUP(B1503,balance!$AU:$AZ,5,FALSE),IF(C1503=5,VLOOKUP(B1503-1,balance!$AU:$AZ,6,FALSE),0)))))</f>
        <v>7500</v>
      </c>
      <c r="F1503">
        <v>53</v>
      </c>
      <c r="G1503">
        <f>IF(C1503=1,VLOOKUP(FoxFire!B1503,balance!$U:$Z,2,FALSE),IF(C1503=2,VLOOKUP(B1503,balance!$U:$Z,3,FALSE),IF(C1503=3,VLOOKUP(B1503,balance!$U:$Z,4,FALSE),IF(C1503=4,VLOOKUP(B1503,balance!$U:$Z,5,FALSE),IF(C1503=5,VLOOKUP(B1503-1,balance!$U:$Z,6,FALSE),0)))))/100</f>
        <v>4.0000000000000001E-3</v>
      </c>
      <c r="H1503">
        <v>2</v>
      </c>
      <c r="I1503" s="1">
        <f>IF(C1503=1,VLOOKUP(FoxFire!B1503,balance!$AF:$AJ,2,FALSE),IF(C1503=2,VLOOKUP(B1503,balance!$AF:$AJ,3,FALSE),IF(C1503=3,VLOOKUP(B1503,balance!$AF:$AJ,4,FALSE),IF(C1503=4,VLOOKUP(B1503,balance!$AF:$AJ,5,FALSE),IF(C1503=5,VLOOKUP(B1503,balance!$AF:$AK,6,FALSE),0)))))*1000000000000</f>
        <v>3065000000000.0122</v>
      </c>
      <c r="J1503">
        <f>VLOOKUP(B1503,balance!AU:BD,10,FALSE)</f>
        <v>0</v>
      </c>
    </row>
    <row r="1504" spans="1:10" x14ac:dyDescent="0.3">
      <c r="A1504">
        <v>1502</v>
      </c>
      <c r="B1504">
        <f t="shared" si="47"/>
        <v>301</v>
      </c>
      <c r="C1504">
        <f t="shared" si="46"/>
        <v>3</v>
      </c>
      <c r="D1504">
        <v>9026</v>
      </c>
      <c r="E1504" s="1">
        <f>IF(C1504=1,VLOOKUP(B1504,balance!$AU:$AZ,2,FALSE),IF(C1504=2,VLOOKUP(B1504,balance!$AU:$AZ,3,FALSE),IF(C1504=3,VLOOKUP(B1504,balance!$AU:$AZ,4,FALSE),IF(C1504=4,VLOOKUP(B1504,balance!$AU:$AZ,5,FALSE),IF(C1504=5,VLOOKUP(B1504-1,balance!$AU:$AZ,6,FALSE),0)))))</f>
        <v>7500</v>
      </c>
      <c r="F1504">
        <v>53</v>
      </c>
      <c r="G1504">
        <f>IF(C1504=1,VLOOKUP(FoxFire!B1504,balance!$U:$Z,2,FALSE),IF(C1504=2,VLOOKUP(B1504,balance!$U:$Z,3,FALSE),IF(C1504=3,VLOOKUP(B1504,balance!$U:$Z,4,FALSE),IF(C1504=4,VLOOKUP(B1504,balance!$U:$Z,5,FALSE),IF(C1504=5,VLOOKUP(B1504-1,balance!$U:$Z,6,FALSE),0)))))/100</f>
        <v>4.0000000000000001E-3</v>
      </c>
      <c r="H1504">
        <v>2</v>
      </c>
      <c r="I1504" s="1">
        <f>IF(C1504=1,VLOOKUP(FoxFire!B1504,balance!$AF:$AJ,2,FALSE),IF(C1504=2,VLOOKUP(B1504,balance!$AF:$AJ,3,FALSE),IF(C1504=3,VLOOKUP(B1504,balance!$AF:$AJ,4,FALSE),IF(C1504=4,VLOOKUP(B1504,balance!$AF:$AJ,5,FALSE),IF(C1504=5,VLOOKUP(B1504,balance!$AF:$AK,6,FALSE),0)))))*1000000000000</f>
        <v>3065000000000.0122</v>
      </c>
      <c r="J1504">
        <f>VLOOKUP(B1504,balance!AU:BD,10,FALSE)</f>
        <v>0</v>
      </c>
    </row>
    <row r="1505" spans="1:10" x14ac:dyDescent="0.3">
      <c r="A1505">
        <v>1503</v>
      </c>
      <c r="B1505">
        <f t="shared" si="47"/>
        <v>301</v>
      </c>
      <c r="C1505">
        <f t="shared" si="46"/>
        <v>4</v>
      </c>
      <c r="D1505">
        <v>9026</v>
      </c>
      <c r="E1505" s="1">
        <f>IF(C1505=1,VLOOKUP(B1505,balance!$AU:$AZ,2,FALSE),IF(C1505=2,VLOOKUP(B1505,balance!$AU:$AZ,3,FALSE),IF(C1505=3,VLOOKUP(B1505,balance!$AU:$AZ,4,FALSE),IF(C1505=4,VLOOKUP(B1505,balance!$AU:$AZ,5,FALSE),IF(C1505=5,VLOOKUP(B1505-1,balance!$AU:$AZ,6,FALSE),0)))))</f>
        <v>7500</v>
      </c>
      <c r="F1505">
        <v>53</v>
      </c>
      <c r="G1505">
        <f>IF(C1505=1,VLOOKUP(FoxFire!B1505,balance!$U:$Z,2,FALSE),IF(C1505=2,VLOOKUP(B1505,balance!$U:$Z,3,FALSE),IF(C1505=3,VLOOKUP(B1505,balance!$U:$Z,4,FALSE),IF(C1505=4,VLOOKUP(B1505,balance!$U:$Z,5,FALSE),IF(C1505=5,VLOOKUP(B1505-1,balance!$U:$Z,6,FALSE),0)))))/100</f>
        <v>4.0000000000000001E-3</v>
      </c>
      <c r="H1505">
        <v>2</v>
      </c>
      <c r="I1505" s="1">
        <f>IF(C1505=1,VLOOKUP(FoxFire!B1505,balance!$AF:$AJ,2,FALSE),IF(C1505=2,VLOOKUP(B1505,balance!$AF:$AJ,3,FALSE),IF(C1505=3,VLOOKUP(B1505,balance!$AF:$AJ,4,FALSE),IF(C1505=4,VLOOKUP(B1505,balance!$AF:$AJ,5,FALSE),IF(C1505=5,VLOOKUP(B1505,balance!$AF:$AK,6,FALSE),0)))))*1000000000000</f>
        <v>3065000000000.0122</v>
      </c>
      <c r="J1505">
        <f>VLOOKUP(B1505,balance!AU:BD,10,FALSE)</f>
        <v>0</v>
      </c>
    </row>
    <row r="1506" spans="1:10" x14ac:dyDescent="0.3">
      <c r="A1506">
        <v>1504</v>
      </c>
      <c r="B1506">
        <f t="shared" si="47"/>
        <v>302</v>
      </c>
      <c r="C1506">
        <f t="shared" si="46"/>
        <v>5</v>
      </c>
      <c r="D1506">
        <v>9026</v>
      </c>
      <c r="E1506" s="1">
        <f>IF(C1506=1,VLOOKUP(B1506,balance!$AU:$AZ,2,FALSE),IF(C1506=2,VLOOKUP(B1506,balance!$AU:$AZ,3,FALSE),IF(C1506=3,VLOOKUP(B1506,balance!$AU:$AZ,4,FALSE),IF(C1506=4,VLOOKUP(B1506,balance!$AU:$AZ,5,FALSE),IF(C1506=5,VLOOKUP(B1506-1,balance!$AU:$AZ,6,FALSE),0)))))</f>
        <v>150000</v>
      </c>
      <c r="F1506">
        <v>53</v>
      </c>
      <c r="G1506">
        <f>IF(C1506=1,VLOOKUP(FoxFire!B1506,balance!$U:$Z,2,FALSE),IF(C1506=2,VLOOKUP(B1506,balance!$U:$Z,3,FALSE),IF(C1506=3,VLOOKUP(B1506,balance!$U:$Z,4,FALSE),IF(C1506=4,VLOOKUP(B1506,balance!$U:$Z,5,FALSE),IF(C1506=5,VLOOKUP(B1506-1,balance!$U:$Z,6,FALSE),0)))))/100</f>
        <v>1529.5139000000001</v>
      </c>
      <c r="H1506">
        <v>2</v>
      </c>
      <c r="I1506" s="1">
        <f>IF(C1506=1,VLOOKUP(FoxFire!B1506,balance!$AF:$AJ,2,FALSE),IF(C1506=2,VLOOKUP(B1506,balance!$AF:$AJ,3,FALSE),IF(C1506=3,VLOOKUP(B1506,balance!$AF:$AJ,4,FALSE),IF(C1506=4,VLOOKUP(B1506,balance!$AF:$AJ,5,FALSE),IF(C1506=5,VLOOKUP(B1506,balance!$AF:$AK,6,FALSE),0)))))*1000000000000</f>
        <v>12265000000000.051</v>
      </c>
      <c r="J1506">
        <f>VLOOKUP(B1506,balance!AU:BD,10,FALSE)</f>
        <v>0</v>
      </c>
    </row>
    <row r="1507" spans="1:10" x14ac:dyDescent="0.3">
      <c r="A1507">
        <v>1505</v>
      </c>
      <c r="B1507">
        <f t="shared" si="47"/>
        <v>302</v>
      </c>
      <c r="C1507">
        <f t="shared" si="46"/>
        <v>1</v>
      </c>
      <c r="D1507">
        <v>9026</v>
      </c>
      <c r="E1507" s="1">
        <f>IF(C1507=1,VLOOKUP(B1507,balance!$AU:$AZ,2,FALSE),IF(C1507=2,VLOOKUP(B1507,balance!$AU:$AZ,3,FALSE),IF(C1507=3,VLOOKUP(B1507,balance!$AU:$AZ,4,FALSE),IF(C1507=4,VLOOKUP(B1507,balance!$AU:$AZ,5,FALSE),IF(C1507=5,VLOOKUP(B1507-1,balance!$AU:$AZ,6,FALSE),0)))))</f>
        <v>7500</v>
      </c>
      <c r="F1507">
        <v>53</v>
      </c>
      <c r="G1507">
        <f>IF(C1507=1,VLOOKUP(FoxFire!B1507,balance!$U:$Z,2,FALSE),IF(C1507=2,VLOOKUP(B1507,balance!$U:$Z,3,FALSE),IF(C1507=3,VLOOKUP(B1507,balance!$U:$Z,4,FALSE),IF(C1507=4,VLOOKUP(B1507,balance!$U:$Z,5,FALSE),IF(C1507=5,VLOOKUP(B1507-1,balance!$U:$Z,6,FALSE),0)))))/100</f>
        <v>4.0100000000000005E-3</v>
      </c>
      <c r="H1507">
        <v>2</v>
      </c>
      <c r="I1507" s="1">
        <f>IF(C1507=1,VLOOKUP(FoxFire!B1507,balance!$AF:$AJ,2,FALSE),IF(C1507=2,VLOOKUP(B1507,balance!$AF:$AJ,3,FALSE),IF(C1507=3,VLOOKUP(B1507,balance!$AF:$AJ,4,FALSE),IF(C1507=4,VLOOKUP(B1507,balance!$AF:$AJ,5,FALSE),IF(C1507=5,VLOOKUP(B1507,balance!$AF:$AK,6,FALSE),0)))))*1000000000000</f>
        <v>3066250000000.0127</v>
      </c>
      <c r="J1507">
        <f>VLOOKUP(B1507,balance!AU:BD,10,FALSE)</f>
        <v>0</v>
      </c>
    </row>
    <row r="1508" spans="1:10" x14ac:dyDescent="0.3">
      <c r="A1508">
        <v>1506</v>
      </c>
      <c r="B1508">
        <f t="shared" si="47"/>
        <v>302</v>
      </c>
      <c r="C1508">
        <f t="shared" si="46"/>
        <v>2</v>
      </c>
      <c r="D1508">
        <v>9026</v>
      </c>
      <c r="E1508" s="1">
        <f>IF(C1508=1,VLOOKUP(B1508,balance!$AU:$AZ,2,FALSE),IF(C1508=2,VLOOKUP(B1508,balance!$AU:$AZ,3,FALSE),IF(C1508=3,VLOOKUP(B1508,balance!$AU:$AZ,4,FALSE),IF(C1508=4,VLOOKUP(B1508,balance!$AU:$AZ,5,FALSE),IF(C1508=5,VLOOKUP(B1508-1,balance!$AU:$AZ,6,FALSE),0)))))</f>
        <v>7500</v>
      </c>
      <c r="F1508">
        <v>53</v>
      </c>
      <c r="G1508">
        <f>IF(C1508=1,VLOOKUP(FoxFire!B1508,balance!$U:$Z,2,FALSE),IF(C1508=2,VLOOKUP(B1508,balance!$U:$Z,3,FALSE),IF(C1508=3,VLOOKUP(B1508,balance!$U:$Z,4,FALSE),IF(C1508=4,VLOOKUP(B1508,balance!$U:$Z,5,FALSE),IF(C1508=5,VLOOKUP(B1508-1,balance!$U:$Z,6,FALSE),0)))))/100</f>
        <v>4.0100000000000005E-3</v>
      </c>
      <c r="H1508">
        <v>2</v>
      </c>
      <c r="I1508" s="1">
        <f>IF(C1508=1,VLOOKUP(FoxFire!B1508,balance!$AF:$AJ,2,FALSE),IF(C1508=2,VLOOKUP(B1508,balance!$AF:$AJ,3,FALSE),IF(C1508=3,VLOOKUP(B1508,balance!$AF:$AJ,4,FALSE),IF(C1508=4,VLOOKUP(B1508,balance!$AF:$AJ,5,FALSE),IF(C1508=5,VLOOKUP(B1508,balance!$AF:$AK,6,FALSE),0)))))*1000000000000</f>
        <v>3066250000000.0127</v>
      </c>
      <c r="J1508">
        <f>VLOOKUP(B1508,balance!AU:BD,10,FALSE)</f>
        <v>0</v>
      </c>
    </row>
    <row r="1509" spans="1:10" x14ac:dyDescent="0.3">
      <c r="A1509">
        <v>1507</v>
      </c>
      <c r="B1509">
        <f t="shared" si="47"/>
        <v>302</v>
      </c>
      <c r="C1509">
        <f t="shared" si="46"/>
        <v>3</v>
      </c>
      <c r="D1509">
        <v>9026</v>
      </c>
      <c r="E1509" s="1">
        <f>IF(C1509=1,VLOOKUP(B1509,balance!$AU:$AZ,2,FALSE),IF(C1509=2,VLOOKUP(B1509,balance!$AU:$AZ,3,FALSE),IF(C1509=3,VLOOKUP(B1509,balance!$AU:$AZ,4,FALSE),IF(C1509=4,VLOOKUP(B1509,balance!$AU:$AZ,5,FALSE),IF(C1509=5,VLOOKUP(B1509-1,balance!$AU:$AZ,6,FALSE),0)))))</f>
        <v>7500</v>
      </c>
      <c r="F1509">
        <v>53</v>
      </c>
      <c r="G1509">
        <f>IF(C1509=1,VLOOKUP(FoxFire!B1509,balance!$U:$Z,2,FALSE),IF(C1509=2,VLOOKUP(B1509,balance!$U:$Z,3,FALSE),IF(C1509=3,VLOOKUP(B1509,balance!$U:$Z,4,FALSE),IF(C1509=4,VLOOKUP(B1509,balance!$U:$Z,5,FALSE),IF(C1509=5,VLOOKUP(B1509-1,balance!$U:$Z,6,FALSE),0)))))/100</f>
        <v>4.0100000000000005E-3</v>
      </c>
      <c r="H1509">
        <v>2</v>
      </c>
      <c r="I1509" s="1">
        <f>IF(C1509=1,VLOOKUP(FoxFire!B1509,balance!$AF:$AJ,2,FALSE),IF(C1509=2,VLOOKUP(B1509,balance!$AF:$AJ,3,FALSE),IF(C1509=3,VLOOKUP(B1509,balance!$AF:$AJ,4,FALSE),IF(C1509=4,VLOOKUP(B1509,balance!$AF:$AJ,5,FALSE),IF(C1509=5,VLOOKUP(B1509,balance!$AF:$AK,6,FALSE),0)))))*1000000000000</f>
        <v>3066250000000.0127</v>
      </c>
      <c r="J1509">
        <f>VLOOKUP(B1509,balance!AU:BD,10,FALSE)</f>
        <v>0</v>
      </c>
    </row>
    <row r="1510" spans="1:10" x14ac:dyDescent="0.3">
      <c r="A1510">
        <v>1508</v>
      </c>
      <c r="B1510">
        <f t="shared" si="47"/>
        <v>302</v>
      </c>
      <c r="C1510">
        <f t="shared" si="46"/>
        <v>4</v>
      </c>
      <c r="D1510">
        <v>9026</v>
      </c>
      <c r="E1510" s="1">
        <f>IF(C1510=1,VLOOKUP(B1510,balance!$AU:$AZ,2,FALSE),IF(C1510=2,VLOOKUP(B1510,balance!$AU:$AZ,3,FALSE),IF(C1510=3,VLOOKUP(B1510,balance!$AU:$AZ,4,FALSE),IF(C1510=4,VLOOKUP(B1510,balance!$AU:$AZ,5,FALSE),IF(C1510=5,VLOOKUP(B1510-1,balance!$AU:$AZ,6,FALSE),0)))))</f>
        <v>7500</v>
      </c>
      <c r="F1510">
        <v>53</v>
      </c>
      <c r="G1510">
        <f>IF(C1510=1,VLOOKUP(FoxFire!B1510,balance!$U:$Z,2,FALSE),IF(C1510=2,VLOOKUP(B1510,balance!$U:$Z,3,FALSE),IF(C1510=3,VLOOKUP(B1510,balance!$U:$Z,4,FALSE),IF(C1510=4,VLOOKUP(B1510,balance!$U:$Z,5,FALSE),IF(C1510=5,VLOOKUP(B1510-1,balance!$U:$Z,6,FALSE),0)))))/100</f>
        <v>4.0100000000000005E-3</v>
      </c>
      <c r="H1510">
        <v>2</v>
      </c>
      <c r="I1510" s="1">
        <f>IF(C1510=1,VLOOKUP(FoxFire!B1510,balance!$AF:$AJ,2,FALSE),IF(C1510=2,VLOOKUP(B1510,balance!$AF:$AJ,3,FALSE),IF(C1510=3,VLOOKUP(B1510,balance!$AF:$AJ,4,FALSE),IF(C1510=4,VLOOKUP(B1510,balance!$AF:$AJ,5,FALSE),IF(C1510=5,VLOOKUP(B1510,balance!$AF:$AK,6,FALSE),0)))))*1000000000000</f>
        <v>3066250000000.0127</v>
      </c>
      <c r="J1510">
        <f>VLOOKUP(B1510,balance!AU:BD,10,FALSE)</f>
        <v>0</v>
      </c>
    </row>
    <row r="1511" spans="1:10" x14ac:dyDescent="0.3">
      <c r="A1511">
        <v>1509</v>
      </c>
      <c r="B1511">
        <f t="shared" si="47"/>
        <v>303</v>
      </c>
      <c r="C1511">
        <f t="shared" si="46"/>
        <v>5</v>
      </c>
      <c r="D1511">
        <v>9026</v>
      </c>
      <c r="E1511" s="1">
        <f>IF(C1511=1,VLOOKUP(B1511,balance!$AU:$AZ,2,FALSE),IF(C1511=2,VLOOKUP(B1511,balance!$AU:$AZ,3,FALSE),IF(C1511=3,VLOOKUP(B1511,balance!$AU:$AZ,4,FALSE),IF(C1511=4,VLOOKUP(B1511,balance!$AU:$AZ,5,FALSE),IF(C1511=5,VLOOKUP(B1511-1,balance!$AU:$AZ,6,FALSE),0)))))</f>
        <v>150000</v>
      </c>
      <c r="F1511">
        <v>53</v>
      </c>
      <c r="G1511">
        <f>IF(C1511=1,VLOOKUP(FoxFire!B1511,balance!$U:$Z,2,FALSE),IF(C1511=2,VLOOKUP(B1511,balance!$U:$Z,3,FALSE),IF(C1511=3,VLOOKUP(B1511,balance!$U:$Z,4,FALSE),IF(C1511=4,VLOOKUP(B1511,balance!$U:$Z,5,FALSE),IF(C1511=5,VLOOKUP(B1511-1,balance!$U:$Z,6,FALSE),0)))))/100</f>
        <v>1534.8710000000001</v>
      </c>
      <c r="H1511">
        <v>2</v>
      </c>
      <c r="I1511" s="1">
        <f>IF(C1511=1,VLOOKUP(FoxFire!B1511,balance!$AF:$AJ,2,FALSE),IF(C1511=2,VLOOKUP(B1511,balance!$AF:$AJ,3,FALSE),IF(C1511=3,VLOOKUP(B1511,balance!$AF:$AJ,4,FALSE),IF(C1511=4,VLOOKUP(B1511,balance!$AF:$AJ,5,FALSE),IF(C1511=5,VLOOKUP(B1511,balance!$AF:$AK,6,FALSE),0)))))*1000000000000</f>
        <v>12270000000000.049</v>
      </c>
      <c r="J1511">
        <f>VLOOKUP(B1511,balance!AU:BD,10,FALSE)</f>
        <v>0</v>
      </c>
    </row>
    <row r="1512" spans="1:10" x14ac:dyDescent="0.3">
      <c r="A1512">
        <v>1510</v>
      </c>
      <c r="B1512">
        <f t="shared" si="47"/>
        <v>303</v>
      </c>
      <c r="C1512">
        <f t="shared" si="46"/>
        <v>1</v>
      </c>
      <c r="D1512">
        <v>9026</v>
      </c>
      <c r="E1512" s="1">
        <f>IF(C1512=1,VLOOKUP(B1512,balance!$AU:$AZ,2,FALSE),IF(C1512=2,VLOOKUP(B1512,balance!$AU:$AZ,3,FALSE),IF(C1512=3,VLOOKUP(B1512,balance!$AU:$AZ,4,FALSE),IF(C1512=4,VLOOKUP(B1512,balance!$AU:$AZ,5,FALSE),IF(C1512=5,VLOOKUP(B1512-1,balance!$AU:$AZ,6,FALSE),0)))))</f>
        <v>7500</v>
      </c>
      <c r="F1512">
        <v>53</v>
      </c>
      <c r="G1512">
        <f>IF(C1512=1,VLOOKUP(FoxFire!B1512,balance!$U:$Z,2,FALSE),IF(C1512=2,VLOOKUP(B1512,balance!$U:$Z,3,FALSE),IF(C1512=3,VLOOKUP(B1512,balance!$U:$Z,4,FALSE),IF(C1512=4,VLOOKUP(B1512,balance!$U:$Z,5,FALSE),IF(C1512=5,VLOOKUP(B1512-1,balance!$U:$Z,6,FALSE),0)))))/100</f>
        <v>4.0200000000000001E-3</v>
      </c>
      <c r="H1512">
        <v>2</v>
      </c>
      <c r="I1512" s="1">
        <f>IF(C1512=1,VLOOKUP(FoxFire!B1512,balance!$AF:$AJ,2,FALSE),IF(C1512=2,VLOOKUP(B1512,balance!$AF:$AJ,3,FALSE),IF(C1512=3,VLOOKUP(B1512,balance!$AF:$AJ,4,FALSE),IF(C1512=4,VLOOKUP(B1512,balance!$AF:$AJ,5,FALSE),IF(C1512=5,VLOOKUP(B1512,balance!$AF:$AK,6,FALSE),0)))))*1000000000000</f>
        <v>3067500000000.0122</v>
      </c>
      <c r="J1512">
        <f>VLOOKUP(B1512,balance!AU:BD,10,FALSE)</f>
        <v>0</v>
      </c>
    </row>
    <row r="1513" spans="1:10" x14ac:dyDescent="0.3">
      <c r="A1513">
        <v>1511</v>
      </c>
      <c r="B1513">
        <f t="shared" si="47"/>
        <v>303</v>
      </c>
      <c r="C1513">
        <f t="shared" si="46"/>
        <v>2</v>
      </c>
      <c r="D1513">
        <v>9026</v>
      </c>
      <c r="E1513" s="1">
        <f>IF(C1513=1,VLOOKUP(B1513,balance!$AU:$AZ,2,FALSE),IF(C1513=2,VLOOKUP(B1513,balance!$AU:$AZ,3,FALSE),IF(C1513=3,VLOOKUP(B1513,balance!$AU:$AZ,4,FALSE),IF(C1513=4,VLOOKUP(B1513,balance!$AU:$AZ,5,FALSE),IF(C1513=5,VLOOKUP(B1513-1,balance!$AU:$AZ,6,FALSE),0)))))</f>
        <v>7500</v>
      </c>
      <c r="F1513">
        <v>53</v>
      </c>
      <c r="G1513">
        <f>IF(C1513=1,VLOOKUP(FoxFire!B1513,balance!$U:$Z,2,FALSE),IF(C1513=2,VLOOKUP(B1513,balance!$U:$Z,3,FALSE),IF(C1513=3,VLOOKUP(B1513,balance!$U:$Z,4,FALSE),IF(C1513=4,VLOOKUP(B1513,balance!$U:$Z,5,FALSE),IF(C1513=5,VLOOKUP(B1513-1,balance!$U:$Z,6,FALSE),0)))))/100</f>
        <v>4.0200000000000001E-3</v>
      </c>
      <c r="H1513">
        <v>2</v>
      </c>
      <c r="I1513" s="1">
        <f>IF(C1513=1,VLOOKUP(FoxFire!B1513,balance!$AF:$AJ,2,FALSE),IF(C1513=2,VLOOKUP(B1513,balance!$AF:$AJ,3,FALSE),IF(C1513=3,VLOOKUP(B1513,balance!$AF:$AJ,4,FALSE),IF(C1513=4,VLOOKUP(B1513,balance!$AF:$AJ,5,FALSE),IF(C1513=5,VLOOKUP(B1513,balance!$AF:$AK,6,FALSE),0)))))*1000000000000</f>
        <v>3067500000000.0122</v>
      </c>
      <c r="J1513">
        <f>VLOOKUP(B1513,balance!AU:BD,10,FALSE)</f>
        <v>0</v>
      </c>
    </row>
    <row r="1514" spans="1:10" x14ac:dyDescent="0.3">
      <c r="A1514">
        <v>1512</v>
      </c>
      <c r="B1514">
        <f t="shared" si="47"/>
        <v>303</v>
      </c>
      <c r="C1514">
        <f t="shared" si="46"/>
        <v>3</v>
      </c>
      <c r="D1514">
        <v>9026</v>
      </c>
      <c r="E1514" s="1">
        <f>IF(C1514=1,VLOOKUP(B1514,balance!$AU:$AZ,2,FALSE),IF(C1514=2,VLOOKUP(B1514,balance!$AU:$AZ,3,FALSE),IF(C1514=3,VLOOKUP(B1514,balance!$AU:$AZ,4,FALSE),IF(C1514=4,VLOOKUP(B1514,balance!$AU:$AZ,5,FALSE),IF(C1514=5,VLOOKUP(B1514-1,balance!$AU:$AZ,6,FALSE),0)))))</f>
        <v>7500</v>
      </c>
      <c r="F1514">
        <v>53</v>
      </c>
      <c r="G1514">
        <f>IF(C1514=1,VLOOKUP(FoxFire!B1514,balance!$U:$Z,2,FALSE),IF(C1514=2,VLOOKUP(B1514,balance!$U:$Z,3,FALSE),IF(C1514=3,VLOOKUP(B1514,balance!$U:$Z,4,FALSE),IF(C1514=4,VLOOKUP(B1514,balance!$U:$Z,5,FALSE),IF(C1514=5,VLOOKUP(B1514-1,balance!$U:$Z,6,FALSE),0)))))/100</f>
        <v>4.0200000000000001E-3</v>
      </c>
      <c r="H1514">
        <v>2</v>
      </c>
      <c r="I1514" s="1">
        <f>IF(C1514=1,VLOOKUP(FoxFire!B1514,balance!$AF:$AJ,2,FALSE),IF(C1514=2,VLOOKUP(B1514,balance!$AF:$AJ,3,FALSE),IF(C1514=3,VLOOKUP(B1514,balance!$AF:$AJ,4,FALSE),IF(C1514=4,VLOOKUP(B1514,balance!$AF:$AJ,5,FALSE),IF(C1514=5,VLOOKUP(B1514,balance!$AF:$AK,6,FALSE),0)))))*1000000000000</f>
        <v>3067500000000.0122</v>
      </c>
      <c r="J1514">
        <f>VLOOKUP(B1514,balance!AU:BD,10,FALSE)</f>
        <v>0</v>
      </c>
    </row>
    <row r="1515" spans="1:10" x14ac:dyDescent="0.3">
      <c r="A1515">
        <v>1513</v>
      </c>
      <c r="B1515">
        <f t="shared" si="47"/>
        <v>303</v>
      </c>
      <c r="C1515">
        <f t="shared" si="46"/>
        <v>4</v>
      </c>
      <c r="D1515">
        <v>9026</v>
      </c>
      <c r="E1515" s="1">
        <f>IF(C1515=1,VLOOKUP(B1515,balance!$AU:$AZ,2,FALSE),IF(C1515=2,VLOOKUP(B1515,balance!$AU:$AZ,3,FALSE),IF(C1515=3,VLOOKUP(B1515,balance!$AU:$AZ,4,FALSE),IF(C1515=4,VLOOKUP(B1515,balance!$AU:$AZ,5,FALSE),IF(C1515=5,VLOOKUP(B1515-1,balance!$AU:$AZ,6,FALSE),0)))))</f>
        <v>7500</v>
      </c>
      <c r="F1515">
        <v>53</v>
      </c>
      <c r="G1515">
        <f>IF(C1515=1,VLOOKUP(FoxFire!B1515,balance!$U:$Z,2,FALSE),IF(C1515=2,VLOOKUP(B1515,balance!$U:$Z,3,FALSE),IF(C1515=3,VLOOKUP(B1515,balance!$U:$Z,4,FALSE),IF(C1515=4,VLOOKUP(B1515,balance!$U:$Z,5,FALSE),IF(C1515=5,VLOOKUP(B1515-1,balance!$U:$Z,6,FALSE),0)))))/100</f>
        <v>4.0200000000000001E-3</v>
      </c>
      <c r="H1515">
        <v>2</v>
      </c>
      <c r="I1515" s="1">
        <f>IF(C1515=1,VLOOKUP(FoxFire!B1515,balance!$AF:$AJ,2,FALSE),IF(C1515=2,VLOOKUP(B1515,balance!$AF:$AJ,3,FALSE),IF(C1515=3,VLOOKUP(B1515,balance!$AF:$AJ,4,FALSE),IF(C1515=4,VLOOKUP(B1515,balance!$AF:$AJ,5,FALSE),IF(C1515=5,VLOOKUP(B1515,balance!$AF:$AK,6,FALSE),0)))))*1000000000000</f>
        <v>3067500000000.0122</v>
      </c>
      <c r="J1515">
        <f>VLOOKUP(B1515,balance!AU:BD,10,FALSE)</f>
        <v>0</v>
      </c>
    </row>
    <row r="1516" spans="1:10" x14ac:dyDescent="0.3">
      <c r="A1516">
        <v>1514</v>
      </c>
      <c r="B1516">
        <f t="shared" si="47"/>
        <v>304</v>
      </c>
      <c r="C1516">
        <f t="shared" si="46"/>
        <v>5</v>
      </c>
      <c r="D1516">
        <v>9026</v>
      </c>
      <c r="E1516" s="1">
        <f>IF(C1516=1,VLOOKUP(B1516,balance!$AU:$AZ,2,FALSE),IF(C1516=2,VLOOKUP(B1516,balance!$AU:$AZ,3,FALSE),IF(C1516=3,VLOOKUP(B1516,balance!$AU:$AZ,4,FALSE),IF(C1516=4,VLOOKUP(B1516,balance!$AU:$AZ,5,FALSE),IF(C1516=5,VLOOKUP(B1516-1,balance!$AU:$AZ,6,FALSE),0)))))</f>
        <v>150000</v>
      </c>
      <c r="F1516">
        <v>53</v>
      </c>
      <c r="G1516">
        <f>IF(C1516=1,VLOOKUP(FoxFire!B1516,balance!$U:$Z,2,FALSE),IF(C1516=2,VLOOKUP(B1516,balance!$U:$Z,3,FALSE),IF(C1516=3,VLOOKUP(B1516,balance!$U:$Z,4,FALSE),IF(C1516=4,VLOOKUP(B1516,balance!$U:$Z,5,FALSE),IF(C1516=5,VLOOKUP(B1516-1,balance!$U:$Z,6,FALSE),0)))))/100</f>
        <v>1540.2373</v>
      </c>
      <c r="H1516">
        <v>2</v>
      </c>
      <c r="I1516" s="1">
        <f>IF(C1516=1,VLOOKUP(FoxFire!B1516,balance!$AF:$AJ,2,FALSE),IF(C1516=2,VLOOKUP(B1516,balance!$AF:$AJ,3,FALSE),IF(C1516=3,VLOOKUP(B1516,balance!$AF:$AJ,4,FALSE),IF(C1516=4,VLOOKUP(B1516,balance!$AF:$AJ,5,FALSE),IF(C1516=5,VLOOKUP(B1516,balance!$AF:$AK,6,FALSE),0)))))*1000000000000</f>
        <v>12275000000000.051</v>
      </c>
      <c r="J1516">
        <f>VLOOKUP(B1516,balance!AU:BD,10,FALSE)</f>
        <v>0</v>
      </c>
    </row>
    <row r="1517" spans="1:10" x14ac:dyDescent="0.3">
      <c r="A1517">
        <v>1515</v>
      </c>
      <c r="B1517">
        <f t="shared" si="47"/>
        <v>304</v>
      </c>
      <c r="C1517">
        <f t="shared" si="46"/>
        <v>1</v>
      </c>
      <c r="D1517">
        <v>9026</v>
      </c>
      <c r="E1517" s="1">
        <f>IF(C1517=1,VLOOKUP(B1517,balance!$AU:$AZ,2,FALSE),IF(C1517=2,VLOOKUP(B1517,balance!$AU:$AZ,3,FALSE),IF(C1517=3,VLOOKUP(B1517,balance!$AU:$AZ,4,FALSE),IF(C1517=4,VLOOKUP(B1517,balance!$AU:$AZ,5,FALSE),IF(C1517=5,VLOOKUP(B1517-1,balance!$AU:$AZ,6,FALSE),0)))))</f>
        <v>7500</v>
      </c>
      <c r="F1517">
        <v>53</v>
      </c>
      <c r="G1517">
        <f>IF(C1517=1,VLOOKUP(FoxFire!B1517,balance!$U:$Z,2,FALSE),IF(C1517=2,VLOOKUP(B1517,balance!$U:$Z,3,FALSE),IF(C1517=3,VLOOKUP(B1517,balance!$U:$Z,4,FALSE),IF(C1517=4,VLOOKUP(B1517,balance!$U:$Z,5,FALSE),IF(C1517=5,VLOOKUP(B1517-1,balance!$U:$Z,6,FALSE),0)))))/100</f>
        <v>4.0300000000000006E-3</v>
      </c>
      <c r="H1517">
        <v>2</v>
      </c>
      <c r="I1517" s="1">
        <f>IF(C1517=1,VLOOKUP(FoxFire!B1517,balance!$AF:$AJ,2,FALSE),IF(C1517=2,VLOOKUP(B1517,balance!$AF:$AJ,3,FALSE),IF(C1517=3,VLOOKUP(B1517,balance!$AF:$AJ,4,FALSE),IF(C1517=4,VLOOKUP(B1517,balance!$AF:$AJ,5,FALSE),IF(C1517=5,VLOOKUP(B1517,balance!$AF:$AK,6,FALSE),0)))))*1000000000000</f>
        <v>3068750000000.0127</v>
      </c>
      <c r="J1517">
        <f>VLOOKUP(B1517,balance!AU:BD,10,FALSE)</f>
        <v>0</v>
      </c>
    </row>
    <row r="1518" spans="1:10" x14ac:dyDescent="0.3">
      <c r="A1518">
        <v>1516</v>
      </c>
      <c r="B1518">
        <f t="shared" si="47"/>
        <v>304</v>
      </c>
      <c r="C1518">
        <f t="shared" si="46"/>
        <v>2</v>
      </c>
      <c r="D1518">
        <v>9026</v>
      </c>
      <c r="E1518" s="1">
        <f>IF(C1518=1,VLOOKUP(B1518,balance!$AU:$AZ,2,FALSE),IF(C1518=2,VLOOKUP(B1518,balance!$AU:$AZ,3,FALSE),IF(C1518=3,VLOOKUP(B1518,balance!$AU:$AZ,4,FALSE),IF(C1518=4,VLOOKUP(B1518,balance!$AU:$AZ,5,FALSE),IF(C1518=5,VLOOKUP(B1518-1,balance!$AU:$AZ,6,FALSE),0)))))</f>
        <v>7500</v>
      </c>
      <c r="F1518">
        <v>53</v>
      </c>
      <c r="G1518">
        <f>IF(C1518=1,VLOOKUP(FoxFire!B1518,balance!$U:$Z,2,FALSE),IF(C1518=2,VLOOKUP(B1518,balance!$U:$Z,3,FALSE),IF(C1518=3,VLOOKUP(B1518,balance!$U:$Z,4,FALSE),IF(C1518=4,VLOOKUP(B1518,balance!$U:$Z,5,FALSE),IF(C1518=5,VLOOKUP(B1518-1,balance!$U:$Z,6,FALSE),0)))))/100</f>
        <v>4.0300000000000006E-3</v>
      </c>
      <c r="H1518">
        <v>2</v>
      </c>
      <c r="I1518" s="1">
        <f>IF(C1518=1,VLOOKUP(FoxFire!B1518,balance!$AF:$AJ,2,FALSE),IF(C1518=2,VLOOKUP(B1518,balance!$AF:$AJ,3,FALSE),IF(C1518=3,VLOOKUP(B1518,balance!$AF:$AJ,4,FALSE),IF(C1518=4,VLOOKUP(B1518,balance!$AF:$AJ,5,FALSE),IF(C1518=5,VLOOKUP(B1518,balance!$AF:$AK,6,FALSE),0)))))*1000000000000</f>
        <v>3068750000000.0127</v>
      </c>
      <c r="J1518">
        <f>VLOOKUP(B1518,balance!AU:BD,10,FALSE)</f>
        <v>0</v>
      </c>
    </row>
    <row r="1519" spans="1:10" x14ac:dyDescent="0.3">
      <c r="A1519">
        <v>1517</v>
      </c>
      <c r="B1519">
        <f t="shared" si="47"/>
        <v>304</v>
      </c>
      <c r="C1519">
        <f t="shared" si="46"/>
        <v>3</v>
      </c>
      <c r="D1519">
        <v>9026</v>
      </c>
      <c r="E1519" s="1">
        <f>IF(C1519=1,VLOOKUP(B1519,balance!$AU:$AZ,2,FALSE),IF(C1519=2,VLOOKUP(B1519,balance!$AU:$AZ,3,FALSE),IF(C1519=3,VLOOKUP(B1519,balance!$AU:$AZ,4,FALSE),IF(C1519=4,VLOOKUP(B1519,balance!$AU:$AZ,5,FALSE),IF(C1519=5,VLOOKUP(B1519-1,balance!$AU:$AZ,6,FALSE),0)))))</f>
        <v>7500</v>
      </c>
      <c r="F1519">
        <v>53</v>
      </c>
      <c r="G1519">
        <f>IF(C1519=1,VLOOKUP(FoxFire!B1519,balance!$U:$Z,2,FALSE),IF(C1519=2,VLOOKUP(B1519,balance!$U:$Z,3,FALSE),IF(C1519=3,VLOOKUP(B1519,balance!$U:$Z,4,FALSE),IF(C1519=4,VLOOKUP(B1519,balance!$U:$Z,5,FALSE),IF(C1519=5,VLOOKUP(B1519-1,balance!$U:$Z,6,FALSE),0)))))/100</f>
        <v>4.0300000000000006E-3</v>
      </c>
      <c r="H1519">
        <v>2</v>
      </c>
      <c r="I1519" s="1">
        <f>IF(C1519=1,VLOOKUP(FoxFire!B1519,balance!$AF:$AJ,2,FALSE),IF(C1519=2,VLOOKUP(B1519,balance!$AF:$AJ,3,FALSE),IF(C1519=3,VLOOKUP(B1519,balance!$AF:$AJ,4,FALSE),IF(C1519=4,VLOOKUP(B1519,balance!$AF:$AJ,5,FALSE),IF(C1519=5,VLOOKUP(B1519,balance!$AF:$AK,6,FALSE),0)))))*1000000000000</f>
        <v>3068750000000.0127</v>
      </c>
      <c r="J1519">
        <f>VLOOKUP(B1519,balance!AU:BD,10,FALSE)</f>
        <v>0</v>
      </c>
    </row>
    <row r="1520" spans="1:10" x14ac:dyDescent="0.3">
      <c r="A1520">
        <v>1518</v>
      </c>
      <c r="B1520">
        <f t="shared" si="47"/>
        <v>304</v>
      </c>
      <c r="C1520">
        <f t="shared" si="46"/>
        <v>4</v>
      </c>
      <c r="D1520">
        <v>9026</v>
      </c>
      <c r="E1520" s="1">
        <f>IF(C1520=1,VLOOKUP(B1520,balance!$AU:$AZ,2,FALSE),IF(C1520=2,VLOOKUP(B1520,balance!$AU:$AZ,3,FALSE),IF(C1520=3,VLOOKUP(B1520,balance!$AU:$AZ,4,FALSE),IF(C1520=4,VLOOKUP(B1520,balance!$AU:$AZ,5,FALSE),IF(C1520=5,VLOOKUP(B1520-1,balance!$AU:$AZ,6,FALSE),0)))))</f>
        <v>7500</v>
      </c>
      <c r="F1520">
        <v>53</v>
      </c>
      <c r="G1520">
        <f>IF(C1520=1,VLOOKUP(FoxFire!B1520,balance!$U:$Z,2,FALSE),IF(C1520=2,VLOOKUP(B1520,balance!$U:$Z,3,FALSE),IF(C1520=3,VLOOKUP(B1520,balance!$U:$Z,4,FALSE),IF(C1520=4,VLOOKUP(B1520,balance!$U:$Z,5,FALSE),IF(C1520=5,VLOOKUP(B1520-1,balance!$U:$Z,6,FALSE),0)))))/100</f>
        <v>4.0300000000000006E-3</v>
      </c>
      <c r="H1520">
        <v>2</v>
      </c>
      <c r="I1520" s="1">
        <f>IF(C1520=1,VLOOKUP(FoxFire!B1520,balance!$AF:$AJ,2,FALSE),IF(C1520=2,VLOOKUP(B1520,balance!$AF:$AJ,3,FALSE),IF(C1520=3,VLOOKUP(B1520,balance!$AF:$AJ,4,FALSE),IF(C1520=4,VLOOKUP(B1520,balance!$AF:$AJ,5,FALSE),IF(C1520=5,VLOOKUP(B1520,balance!$AF:$AK,6,FALSE),0)))))*1000000000000</f>
        <v>3068750000000.0127</v>
      </c>
      <c r="J1520">
        <f>VLOOKUP(B1520,balance!AU:BD,10,FALSE)</f>
        <v>0</v>
      </c>
    </row>
    <row r="1521" spans="1:10" x14ac:dyDescent="0.3">
      <c r="A1521">
        <v>1519</v>
      </c>
      <c r="B1521">
        <f t="shared" si="47"/>
        <v>305</v>
      </c>
      <c r="C1521">
        <f t="shared" si="46"/>
        <v>5</v>
      </c>
      <c r="D1521">
        <v>9026</v>
      </c>
      <c r="E1521" s="1">
        <f>IF(C1521=1,VLOOKUP(B1521,balance!$AU:$AZ,2,FALSE),IF(C1521=2,VLOOKUP(B1521,balance!$AU:$AZ,3,FALSE),IF(C1521=3,VLOOKUP(B1521,balance!$AU:$AZ,4,FALSE),IF(C1521=4,VLOOKUP(B1521,balance!$AU:$AZ,5,FALSE),IF(C1521=5,VLOOKUP(B1521-1,balance!$AU:$AZ,6,FALSE),0)))))</f>
        <v>150000</v>
      </c>
      <c r="F1521">
        <v>53</v>
      </c>
      <c r="G1521">
        <f>IF(C1521=1,VLOOKUP(FoxFire!B1521,balance!$U:$Z,2,FALSE),IF(C1521=2,VLOOKUP(B1521,balance!$U:$Z,3,FALSE),IF(C1521=3,VLOOKUP(B1521,balance!$U:$Z,4,FALSE),IF(C1521=4,VLOOKUP(B1521,balance!$U:$Z,5,FALSE),IF(C1521=5,VLOOKUP(B1521-1,balance!$U:$Z,6,FALSE),0)))))/100</f>
        <v>1545.6129000000001</v>
      </c>
      <c r="H1521">
        <v>2</v>
      </c>
      <c r="I1521" s="1">
        <f>IF(C1521=1,VLOOKUP(FoxFire!B1521,balance!$AF:$AJ,2,FALSE),IF(C1521=2,VLOOKUP(B1521,balance!$AF:$AJ,3,FALSE),IF(C1521=3,VLOOKUP(B1521,balance!$AF:$AJ,4,FALSE),IF(C1521=4,VLOOKUP(B1521,balance!$AF:$AJ,5,FALSE),IF(C1521=5,VLOOKUP(B1521,balance!$AF:$AK,6,FALSE),0)))))*1000000000000</f>
        <v>12280000000000.051</v>
      </c>
      <c r="J1521">
        <f>VLOOKUP(B1521,balance!AU:BD,10,FALSE)</f>
        <v>0</v>
      </c>
    </row>
    <row r="1522" spans="1:10" x14ac:dyDescent="0.3">
      <c r="A1522">
        <v>1520</v>
      </c>
      <c r="B1522">
        <f t="shared" si="47"/>
        <v>305</v>
      </c>
      <c r="C1522">
        <f t="shared" si="46"/>
        <v>1</v>
      </c>
      <c r="D1522">
        <v>9026</v>
      </c>
      <c r="E1522" s="1">
        <f>IF(C1522=1,VLOOKUP(B1522,balance!$AU:$AZ,2,FALSE),IF(C1522=2,VLOOKUP(B1522,balance!$AU:$AZ,3,FALSE),IF(C1522=3,VLOOKUP(B1522,balance!$AU:$AZ,4,FALSE),IF(C1522=4,VLOOKUP(B1522,balance!$AU:$AZ,5,FALSE),IF(C1522=5,VLOOKUP(B1522-1,balance!$AU:$AZ,6,FALSE),0)))))</f>
        <v>7500</v>
      </c>
      <c r="F1522">
        <v>53</v>
      </c>
      <c r="G1522">
        <f>IF(C1522=1,VLOOKUP(FoxFire!B1522,balance!$U:$Z,2,FALSE),IF(C1522=2,VLOOKUP(B1522,balance!$U:$Z,3,FALSE),IF(C1522=3,VLOOKUP(B1522,balance!$U:$Z,4,FALSE),IF(C1522=4,VLOOKUP(B1522,balance!$U:$Z,5,FALSE),IF(C1522=5,VLOOKUP(B1522-1,balance!$U:$Z,6,FALSE),0)))))/100</f>
        <v>4.0400000000000002E-3</v>
      </c>
      <c r="H1522">
        <v>2</v>
      </c>
      <c r="I1522" s="1">
        <f>IF(C1522=1,VLOOKUP(FoxFire!B1522,balance!$AF:$AJ,2,FALSE),IF(C1522=2,VLOOKUP(B1522,balance!$AF:$AJ,3,FALSE),IF(C1522=3,VLOOKUP(B1522,balance!$AF:$AJ,4,FALSE),IF(C1522=4,VLOOKUP(B1522,balance!$AF:$AJ,5,FALSE),IF(C1522=5,VLOOKUP(B1522,balance!$AF:$AK,6,FALSE),0)))))*1000000000000</f>
        <v>3070000000000.0127</v>
      </c>
      <c r="J1522">
        <f>VLOOKUP(B1522,balance!AU:BD,10,FALSE)</f>
        <v>0</v>
      </c>
    </row>
    <row r="1523" spans="1:10" x14ac:dyDescent="0.3">
      <c r="A1523">
        <v>1521</v>
      </c>
      <c r="B1523">
        <f t="shared" si="47"/>
        <v>305</v>
      </c>
      <c r="C1523">
        <f t="shared" si="46"/>
        <v>2</v>
      </c>
      <c r="D1523">
        <v>9026</v>
      </c>
      <c r="E1523" s="1">
        <f>IF(C1523=1,VLOOKUP(B1523,balance!$AU:$AZ,2,FALSE),IF(C1523=2,VLOOKUP(B1523,balance!$AU:$AZ,3,FALSE),IF(C1523=3,VLOOKUP(B1523,balance!$AU:$AZ,4,FALSE),IF(C1523=4,VLOOKUP(B1523,balance!$AU:$AZ,5,FALSE),IF(C1523=5,VLOOKUP(B1523-1,balance!$AU:$AZ,6,FALSE),0)))))</f>
        <v>7500</v>
      </c>
      <c r="F1523">
        <v>53</v>
      </c>
      <c r="G1523">
        <f>IF(C1523=1,VLOOKUP(FoxFire!B1523,balance!$U:$Z,2,FALSE),IF(C1523=2,VLOOKUP(B1523,balance!$U:$Z,3,FALSE),IF(C1523=3,VLOOKUP(B1523,balance!$U:$Z,4,FALSE),IF(C1523=4,VLOOKUP(B1523,balance!$U:$Z,5,FALSE),IF(C1523=5,VLOOKUP(B1523-1,balance!$U:$Z,6,FALSE),0)))))/100</f>
        <v>4.0400000000000002E-3</v>
      </c>
      <c r="H1523">
        <v>2</v>
      </c>
      <c r="I1523" s="1">
        <f>IF(C1523=1,VLOOKUP(FoxFire!B1523,balance!$AF:$AJ,2,FALSE),IF(C1523=2,VLOOKUP(B1523,balance!$AF:$AJ,3,FALSE),IF(C1523=3,VLOOKUP(B1523,balance!$AF:$AJ,4,FALSE),IF(C1523=4,VLOOKUP(B1523,balance!$AF:$AJ,5,FALSE),IF(C1523=5,VLOOKUP(B1523,balance!$AF:$AK,6,FALSE),0)))))*1000000000000</f>
        <v>3070000000000.0127</v>
      </c>
      <c r="J1523">
        <f>VLOOKUP(B1523,balance!AU:BD,10,FALSE)</f>
        <v>0</v>
      </c>
    </row>
    <row r="1524" spans="1:10" x14ac:dyDescent="0.3">
      <c r="A1524">
        <v>1522</v>
      </c>
      <c r="B1524">
        <f t="shared" si="47"/>
        <v>305</v>
      </c>
      <c r="C1524">
        <f t="shared" si="46"/>
        <v>3</v>
      </c>
      <c r="D1524">
        <v>9026</v>
      </c>
      <c r="E1524" s="1">
        <f>IF(C1524=1,VLOOKUP(B1524,balance!$AU:$AZ,2,FALSE),IF(C1524=2,VLOOKUP(B1524,balance!$AU:$AZ,3,FALSE),IF(C1524=3,VLOOKUP(B1524,balance!$AU:$AZ,4,FALSE),IF(C1524=4,VLOOKUP(B1524,balance!$AU:$AZ,5,FALSE),IF(C1524=5,VLOOKUP(B1524-1,balance!$AU:$AZ,6,FALSE),0)))))</f>
        <v>7500</v>
      </c>
      <c r="F1524">
        <v>53</v>
      </c>
      <c r="G1524">
        <f>IF(C1524=1,VLOOKUP(FoxFire!B1524,balance!$U:$Z,2,FALSE),IF(C1524=2,VLOOKUP(B1524,balance!$U:$Z,3,FALSE),IF(C1524=3,VLOOKUP(B1524,balance!$U:$Z,4,FALSE),IF(C1524=4,VLOOKUP(B1524,balance!$U:$Z,5,FALSE),IF(C1524=5,VLOOKUP(B1524-1,balance!$U:$Z,6,FALSE),0)))))/100</f>
        <v>4.0400000000000002E-3</v>
      </c>
      <c r="H1524">
        <v>2</v>
      </c>
      <c r="I1524" s="1">
        <f>IF(C1524=1,VLOOKUP(FoxFire!B1524,balance!$AF:$AJ,2,FALSE),IF(C1524=2,VLOOKUP(B1524,balance!$AF:$AJ,3,FALSE),IF(C1524=3,VLOOKUP(B1524,balance!$AF:$AJ,4,FALSE),IF(C1524=4,VLOOKUP(B1524,balance!$AF:$AJ,5,FALSE),IF(C1524=5,VLOOKUP(B1524,balance!$AF:$AK,6,FALSE),0)))))*1000000000000</f>
        <v>3070000000000.0127</v>
      </c>
      <c r="J1524">
        <f>VLOOKUP(B1524,balance!AU:BD,10,FALSE)</f>
        <v>0</v>
      </c>
    </row>
    <row r="1525" spans="1:10" x14ac:dyDescent="0.3">
      <c r="A1525">
        <v>1523</v>
      </c>
      <c r="B1525">
        <f t="shared" si="47"/>
        <v>305</v>
      </c>
      <c r="C1525">
        <f t="shared" si="46"/>
        <v>4</v>
      </c>
      <c r="D1525">
        <v>9026</v>
      </c>
      <c r="E1525" s="1">
        <f>IF(C1525=1,VLOOKUP(B1525,balance!$AU:$AZ,2,FALSE),IF(C1525=2,VLOOKUP(B1525,balance!$AU:$AZ,3,FALSE),IF(C1525=3,VLOOKUP(B1525,balance!$AU:$AZ,4,FALSE),IF(C1525=4,VLOOKUP(B1525,balance!$AU:$AZ,5,FALSE),IF(C1525=5,VLOOKUP(B1525-1,balance!$AU:$AZ,6,FALSE),0)))))</f>
        <v>7500</v>
      </c>
      <c r="F1525">
        <v>53</v>
      </c>
      <c r="G1525">
        <f>IF(C1525=1,VLOOKUP(FoxFire!B1525,balance!$U:$Z,2,FALSE),IF(C1525=2,VLOOKUP(B1525,balance!$U:$Z,3,FALSE),IF(C1525=3,VLOOKUP(B1525,balance!$U:$Z,4,FALSE),IF(C1525=4,VLOOKUP(B1525,balance!$U:$Z,5,FALSE),IF(C1525=5,VLOOKUP(B1525-1,balance!$U:$Z,6,FALSE),0)))))/100</f>
        <v>4.0400000000000002E-3</v>
      </c>
      <c r="H1525">
        <v>2</v>
      </c>
      <c r="I1525" s="1">
        <f>IF(C1525=1,VLOOKUP(FoxFire!B1525,balance!$AF:$AJ,2,FALSE),IF(C1525=2,VLOOKUP(B1525,balance!$AF:$AJ,3,FALSE),IF(C1525=3,VLOOKUP(B1525,balance!$AF:$AJ,4,FALSE),IF(C1525=4,VLOOKUP(B1525,balance!$AF:$AJ,5,FALSE),IF(C1525=5,VLOOKUP(B1525,balance!$AF:$AK,6,FALSE),0)))))*1000000000000</f>
        <v>3070000000000.0127</v>
      </c>
      <c r="J1525">
        <f>VLOOKUP(B1525,balance!AU:BD,10,FALSE)</f>
        <v>0</v>
      </c>
    </row>
    <row r="1526" spans="1:10" x14ac:dyDescent="0.3">
      <c r="A1526">
        <v>1524</v>
      </c>
      <c r="B1526">
        <f t="shared" si="47"/>
        <v>306</v>
      </c>
      <c r="C1526">
        <f t="shared" si="46"/>
        <v>5</v>
      </c>
      <c r="D1526">
        <v>9026</v>
      </c>
      <c r="E1526" s="1">
        <f>IF(C1526=1,VLOOKUP(B1526,balance!$AU:$AZ,2,FALSE),IF(C1526=2,VLOOKUP(B1526,balance!$AU:$AZ,3,FALSE),IF(C1526=3,VLOOKUP(B1526,balance!$AU:$AZ,4,FALSE),IF(C1526=4,VLOOKUP(B1526,balance!$AU:$AZ,5,FALSE),IF(C1526=5,VLOOKUP(B1526-1,balance!$AU:$AZ,6,FALSE),0)))))</f>
        <v>150000</v>
      </c>
      <c r="F1526">
        <v>53</v>
      </c>
      <c r="G1526">
        <f>IF(C1526=1,VLOOKUP(FoxFire!B1526,balance!$U:$Z,2,FALSE),IF(C1526=2,VLOOKUP(B1526,balance!$U:$Z,3,FALSE),IF(C1526=3,VLOOKUP(B1526,balance!$U:$Z,4,FALSE),IF(C1526=4,VLOOKUP(B1526,balance!$U:$Z,5,FALSE),IF(C1526=5,VLOOKUP(B1526-1,balance!$U:$Z,6,FALSE),0)))))/100</f>
        <v>1550.9976000000001</v>
      </c>
      <c r="H1526">
        <v>2</v>
      </c>
      <c r="I1526" s="1">
        <f>IF(C1526=1,VLOOKUP(FoxFire!B1526,balance!$AF:$AJ,2,FALSE),IF(C1526=2,VLOOKUP(B1526,balance!$AF:$AJ,3,FALSE),IF(C1526=3,VLOOKUP(B1526,balance!$AF:$AJ,4,FALSE),IF(C1526=4,VLOOKUP(B1526,balance!$AF:$AJ,5,FALSE),IF(C1526=5,VLOOKUP(B1526,balance!$AF:$AK,6,FALSE),0)))))*1000000000000</f>
        <v>12285000000000.051</v>
      </c>
      <c r="J1526">
        <f>VLOOKUP(B1526,balance!AU:BD,10,FALSE)</f>
        <v>0</v>
      </c>
    </row>
    <row r="1527" spans="1:10" x14ac:dyDescent="0.3">
      <c r="A1527">
        <v>1525</v>
      </c>
      <c r="B1527">
        <f t="shared" si="47"/>
        <v>306</v>
      </c>
      <c r="C1527">
        <f t="shared" si="46"/>
        <v>1</v>
      </c>
      <c r="D1527">
        <v>9026</v>
      </c>
      <c r="E1527" s="1">
        <f>IF(C1527=1,VLOOKUP(B1527,balance!$AU:$AZ,2,FALSE),IF(C1527=2,VLOOKUP(B1527,balance!$AU:$AZ,3,FALSE),IF(C1527=3,VLOOKUP(B1527,balance!$AU:$AZ,4,FALSE),IF(C1527=4,VLOOKUP(B1527,balance!$AU:$AZ,5,FALSE),IF(C1527=5,VLOOKUP(B1527-1,balance!$AU:$AZ,6,FALSE),0)))))</f>
        <v>7500</v>
      </c>
      <c r="F1527">
        <v>53</v>
      </c>
      <c r="G1527">
        <f>IF(C1527=1,VLOOKUP(FoxFire!B1527,balance!$U:$Z,2,FALSE),IF(C1527=2,VLOOKUP(B1527,balance!$U:$Z,3,FALSE),IF(C1527=3,VLOOKUP(B1527,balance!$U:$Z,4,FALSE),IF(C1527=4,VLOOKUP(B1527,balance!$U:$Z,5,FALSE),IF(C1527=5,VLOOKUP(B1527-1,balance!$U:$Z,6,FALSE),0)))))/100</f>
        <v>4.0500000000000006E-3</v>
      </c>
      <c r="H1527">
        <v>2</v>
      </c>
      <c r="I1527" s="1">
        <f>IF(C1527=1,VLOOKUP(FoxFire!B1527,balance!$AF:$AJ,2,FALSE),IF(C1527=2,VLOOKUP(B1527,balance!$AF:$AJ,3,FALSE),IF(C1527=3,VLOOKUP(B1527,balance!$AF:$AJ,4,FALSE),IF(C1527=4,VLOOKUP(B1527,balance!$AF:$AJ,5,FALSE),IF(C1527=5,VLOOKUP(B1527,balance!$AF:$AK,6,FALSE),0)))))*1000000000000</f>
        <v>3071250000000.0127</v>
      </c>
      <c r="J1527">
        <f>VLOOKUP(B1527,balance!AU:BD,10,FALSE)</f>
        <v>0</v>
      </c>
    </row>
    <row r="1528" spans="1:10" x14ac:dyDescent="0.3">
      <c r="A1528">
        <v>1526</v>
      </c>
      <c r="B1528">
        <f t="shared" si="47"/>
        <v>306</v>
      </c>
      <c r="C1528">
        <f t="shared" si="46"/>
        <v>2</v>
      </c>
      <c r="D1528">
        <v>9026</v>
      </c>
      <c r="E1528" s="1">
        <f>IF(C1528=1,VLOOKUP(B1528,balance!$AU:$AZ,2,FALSE),IF(C1528=2,VLOOKUP(B1528,balance!$AU:$AZ,3,FALSE),IF(C1528=3,VLOOKUP(B1528,balance!$AU:$AZ,4,FALSE),IF(C1528=4,VLOOKUP(B1528,balance!$AU:$AZ,5,FALSE),IF(C1528=5,VLOOKUP(B1528-1,balance!$AU:$AZ,6,FALSE),0)))))</f>
        <v>7500</v>
      </c>
      <c r="F1528">
        <v>53</v>
      </c>
      <c r="G1528">
        <f>IF(C1528=1,VLOOKUP(FoxFire!B1528,balance!$U:$Z,2,FALSE),IF(C1528=2,VLOOKUP(B1528,balance!$U:$Z,3,FALSE),IF(C1528=3,VLOOKUP(B1528,balance!$U:$Z,4,FALSE),IF(C1528=4,VLOOKUP(B1528,balance!$U:$Z,5,FALSE),IF(C1528=5,VLOOKUP(B1528-1,balance!$U:$Z,6,FALSE),0)))))/100</f>
        <v>4.0500000000000006E-3</v>
      </c>
      <c r="H1528">
        <v>2</v>
      </c>
      <c r="I1528" s="1">
        <f>IF(C1528=1,VLOOKUP(FoxFire!B1528,balance!$AF:$AJ,2,FALSE),IF(C1528=2,VLOOKUP(B1528,balance!$AF:$AJ,3,FALSE),IF(C1528=3,VLOOKUP(B1528,balance!$AF:$AJ,4,FALSE),IF(C1528=4,VLOOKUP(B1528,balance!$AF:$AJ,5,FALSE),IF(C1528=5,VLOOKUP(B1528,balance!$AF:$AK,6,FALSE),0)))))*1000000000000</f>
        <v>3071250000000.0127</v>
      </c>
      <c r="J1528">
        <f>VLOOKUP(B1528,balance!AU:BD,10,FALSE)</f>
        <v>0</v>
      </c>
    </row>
    <row r="1529" spans="1:10" x14ac:dyDescent="0.3">
      <c r="A1529">
        <v>1527</v>
      </c>
      <c r="B1529">
        <f t="shared" si="47"/>
        <v>306</v>
      </c>
      <c r="C1529">
        <f t="shared" si="46"/>
        <v>3</v>
      </c>
      <c r="D1529">
        <v>9026</v>
      </c>
      <c r="E1529" s="1">
        <f>IF(C1529=1,VLOOKUP(B1529,balance!$AU:$AZ,2,FALSE),IF(C1529=2,VLOOKUP(B1529,balance!$AU:$AZ,3,FALSE),IF(C1529=3,VLOOKUP(B1529,balance!$AU:$AZ,4,FALSE),IF(C1529=4,VLOOKUP(B1529,balance!$AU:$AZ,5,FALSE),IF(C1529=5,VLOOKUP(B1529-1,balance!$AU:$AZ,6,FALSE),0)))))</f>
        <v>7500</v>
      </c>
      <c r="F1529">
        <v>53</v>
      </c>
      <c r="G1529">
        <f>IF(C1529=1,VLOOKUP(FoxFire!B1529,balance!$U:$Z,2,FALSE),IF(C1529=2,VLOOKUP(B1529,balance!$U:$Z,3,FALSE),IF(C1529=3,VLOOKUP(B1529,balance!$U:$Z,4,FALSE),IF(C1529=4,VLOOKUP(B1529,balance!$U:$Z,5,FALSE),IF(C1529=5,VLOOKUP(B1529-1,balance!$U:$Z,6,FALSE),0)))))/100</f>
        <v>4.0500000000000006E-3</v>
      </c>
      <c r="H1529">
        <v>2</v>
      </c>
      <c r="I1529" s="1">
        <f>IF(C1529=1,VLOOKUP(FoxFire!B1529,balance!$AF:$AJ,2,FALSE),IF(C1529=2,VLOOKUP(B1529,balance!$AF:$AJ,3,FALSE),IF(C1529=3,VLOOKUP(B1529,balance!$AF:$AJ,4,FALSE),IF(C1529=4,VLOOKUP(B1529,balance!$AF:$AJ,5,FALSE),IF(C1529=5,VLOOKUP(B1529,balance!$AF:$AK,6,FALSE),0)))))*1000000000000</f>
        <v>3071250000000.0127</v>
      </c>
      <c r="J1529">
        <f>VLOOKUP(B1529,balance!AU:BD,10,FALSE)</f>
        <v>0</v>
      </c>
    </row>
    <row r="1530" spans="1:10" x14ac:dyDescent="0.3">
      <c r="A1530">
        <v>1528</v>
      </c>
      <c r="B1530">
        <f t="shared" si="47"/>
        <v>306</v>
      </c>
      <c r="C1530">
        <f t="shared" si="46"/>
        <v>4</v>
      </c>
      <c r="D1530">
        <v>9026</v>
      </c>
      <c r="E1530" s="1">
        <f>IF(C1530=1,VLOOKUP(B1530,balance!$AU:$AZ,2,FALSE),IF(C1530=2,VLOOKUP(B1530,balance!$AU:$AZ,3,FALSE),IF(C1530=3,VLOOKUP(B1530,balance!$AU:$AZ,4,FALSE),IF(C1530=4,VLOOKUP(B1530,balance!$AU:$AZ,5,FALSE),IF(C1530=5,VLOOKUP(B1530-1,balance!$AU:$AZ,6,FALSE),0)))))</f>
        <v>7500</v>
      </c>
      <c r="F1530">
        <v>53</v>
      </c>
      <c r="G1530">
        <f>IF(C1530=1,VLOOKUP(FoxFire!B1530,balance!$U:$Z,2,FALSE),IF(C1530=2,VLOOKUP(B1530,balance!$U:$Z,3,FALSE),IF(C1530=3,VLOOKUP(B1530,balance!$U:$Z,4,FALSE),IF(C1530=4,VLOOKUP(B1530,balance!$U:$Z,5,FALSE),IF(C1530=5,VLOOKUP(B1530-1,balance!$U:$Z,6,FALSE),0)))))/100</f>
        <v>4.0500000000000006E-3</v>
      </c>
      <c r="H1530">
        <v>2</v>
      </c>
      <c r="I1530" s="1">
        <f>IF(C1530=1,VLOOKUP(FoxFire!B1530,balance!$AF:$AJ,2,FALSE),IF(C1530=2,VLOOKUP(B1530,balance!$AF:$AJ,3,FALSE),IF(C1530=3,VLOOKUP(B1530,balance!$AF:$AJ,4,FALSE),IF(C1530=4,VLOOKUP(B1530,balance!$AF:$AJ,5,FALSE),IF(C1530=5,VLOOKUP(B1530,balance!$AF:$AK,6,FALSE),0)))))*1000000000000</f>
        <v>3071250000000.0127</v>
      </c>
      <c r="J1530">
        <f>VLOOKUP(B1530,balance!AU:BD,10,FALSE)</f>
        <v>0</v>
      </c>
    </row>
    <row r="1531" spans="1:10" x14ac:dyDescent="0.3">
      <c r="A1531">
        <v>1529</v>
      </c>
      <c r="B1531">
        <f t="shared" si="47"/>
        <v>307</v>
      </c>
      <c r="C1531">
        <f t="shared" si="46"/>
        <v>5</v>
      </c>
      <c r="D1531">
        <v>9026</v>
      </c>
      <c r="E1531" s="1">
        <f>IF(C1531=1,VLOOKUP(B1531,balance!$AU:$AZ,2,FALSE),IF(C1531=2,VLOOKUP(B1531,balance!$AU:$AZ,3,FALSE),IF(C1531=3,VLOOKUP(B1531,balance!$AU:$AZ,4,FALSE),IF(C1531=4,VLOOKUP(B1531,balance!$AU:$AZ,5,FALSE),IF(C1531=5,VLOOKUP(B1531-1,balance!$AU:$AZ,6,FALSE),0)))))</f>
        <v>150000</v>
      </c>
      <c r="F1531">
        <v>53</v>
      </c>
      <c r="G1531">
        <f>IF(C1531=1,VLOOKUP(FoxFire!B1531,balance!$U:$Z,2,FALSE),IF(C1531=2,VLOOKUP(B1531,balance!$U:$Z,3,FALSE),IF(C1531=3,VLOOKUP(B1531,balance!$U:$Z,4,FALSE),IF(C1531=4,VLOOKUP(B1531,balance!$U:$Z,5,FALSE),IF(C1531=5,VLOOKUP(B1531-1,balance!$U:$Z,6,FALSE),0)))))/100</f>
        <v>1556.3915000000002</v>
      </c>
      <c r="H1531">
        <v>2</v>
      </c>
      <c r="I1531" s="1">
        <f>IF(C1531=1,VLOOKUP(FoxFire!B1531,balance!$AF:$AJ,2,FALSE),IF(C1531=2,VLOOKUP(B1531,balance!$AF:$AJ,3,FALSE),IF(C1531=3,VLOOKUP(B1531,balance!$AF:$AJ,4,FALSE),IF(C1531=4,VLOOKUP(B1531,balance!$AF:$AJ,5,FALSE),IF(C1531=5,VLOOKUP(B1531,balance!$AF:$AK,6,FALSE),0)))))*1000000000000</f>
        <v>12290000000000.051</v>
      </c>
      <c r="J1531">
        <f>VLOOKUP(B1531,balance!AU:BD,10,FALSE)</f>
        <v>0</v>
      </c>
    </row>
    <row r="1532" spans="1:10" x14ac:dyDescent="0.3">
      <c r="A1532">
        <v>1530</v>
      </c>
      <c r="B1532">
        <f t="shared" si="47"/>
        <v>307</v>
      </c>
      <c r="C1532">
        <f t="shared" si="46"/>
        <v>1</v>
      </c>
      <c r="D1532">
        <v>9026</v>
      </c>
      <c r="E1532" s="1">
        <f>IF(C1532=1,VLOOKUP(B1532,balance!$AU:$AZ,2,FALSE),IF(C1532=2,VLOOKUP(B1532,balance!$AU:$AZ,3,FALSE),IF(C1532=3,VLOOKUP(B1532,balance!$AU:$AZ,4,FALSE),IF(C1532=4,VLOOKUP(B1532,balance!$AU:$AZ,5,FALSE),IF(C1532=5,VLOOKUP(B1532-1,balance!$AU:$AZ,6,FALSE),0)))))</f>
        <v>7500</v>
      </c>
      <c r="F1532">
        <v>53</v>
      </c>
      <c r="G1532">
        <f>IF(C1532=1,VLOOKUP(FoxFire!B1532,balance!$U:$Z,2,FALSE),IF(C1532=2,VLOOKUP(B1532,balance!$U:$Z,3,FALSE),IF(C1532=3,VLOOKUP(B1532,balance!$U:$Z,4,FALSE),IF(C1532=4,VLOOKUP(B1532,balance!$U:$Z,5,FALSE),IF(C1532=5,VLOOKUP(B1532-1,balance!$U:$Z,6,FALSE),0)))))/100</f>
        <v>4.0600000000000002E-3</v>
      </c>
      <c r="H1532">
        <v>2</v>
      </c>
      <c r="I1532" s="1">
        <f>IF(C1532=1,VLOOKUP(FoxFire!B1532,balance!$AF:$AJ,2,FALSE),IF(C1532=2,VLOOKUP(B1532,balance!$AF:$AJ,3,FALSE),IF(C1532=3,VLOOKUP(B1532,balance!$AF:$AJ,4,FALSE),IF(C1532=4,VLOOKUP(B1532,balance!$AF:$AJ,5,FALSE),IF(C1532=5,VLOOKUP(B1532,balance!$AF:$AK,6,FALSE),0)))))*1000000000000</f>
        <v>3072500000000.0127</v>
      </c>
      <c r="J1532">
        <f>VLOOKUP(B1532,balance!AU:BD,10,FALSE)</f>
        <v>0</v>
      </c>
    </row>
    <row r="1533" spans="1:10" x14ac:dyDescent="0.3">
      <c r="A1533">
        <v>1531</v>
      </c>
      <c r="B1533">
        <f t="shared" si="47"/>
        <v>307</v>
      </c>
      <c r="C1533">
        <f t="shared" si="46"/>
        <v>2</v>
      </c>
      <c r="D1533">
        <v>9026</v>
      </c>
      <c r="E1533" s="1">
        <f>IF(C1533=1,VLOOKUP(B1533,balance!$AU:$AZ,2,FALSE),IF(C1533=2,VLOOKUP(B1533,balance!$AU:$AZ,3,FALSE),IF(C1533=3,VLOOKUP(B1533,balance!$AU:$AZ,4,FALSE),IF(C1533=4,VLOOKUP(B1533,balance!$AU:$AZ,5,FALSE),IF(C1533=5,VLOOKUP(B1533-1,balance!$AU:$AZ,6,FALSE),0)))))</f>
        <v>7500</v>
      </c>
      <c r="F1533">
        <v>53</v>
      </c>
      <c r="G1533">
        <f>IF(C1533=1,VLOOKUP(FoxFire!B1533,balance!$U:$Z,2,FALSE),IF(C1533=2,VLOOKUP(B1533,balance!$U:$Z,3,FALSE),IF(C1533=3,VLOOKUP(B1533,balance!$U:$Z,4,FALSE),IF(C1533=4,VLOOKUP(B1533,balance!$U:$Z,5,FALSE),IF(C1533=5,VLOOKUP(B1533-1,balance!$U:$Z,6,FALSE),0)))))/100</f>
        <v>4.0600000000000002E-3</v>
      </c>
      <c r="H1533">
        <v>2</v>
      </c>
      <c r="I1533" s="1">
        <f>IF(C1533=1,VLOOKUP(FoxFire!B1533,balance!$AF:$AJ,2,FALSE),IF(C1533=2,VLOOKUP(B1533,balance!$AF:$AJ,3,FALSE),IF(C1533=3,VLOOKUP(B1533,balance!$AF:$AJ,4,FALSE),IF(C1533=4,VLOOKUP(B1533,balance!$AF:$AJ,5,FALSE),IF(C1533=5,VLOOKUP(B1533,balance!$AF:$AK,6,FALSE),0)))))*1000000000000</f>
        <v>3072500000000.0127</v>
      </c>
      <c r="J1533">
        <f>VLOOKUP(B1533,balance!AU:BD,10,FALSE)</f>
        <v>0</v>
      </c>
    </row>
    <row r="1534" spans="1:10" x14ac:dyDescent="0.3">
      <c r="A1534">
        <v>1532</v>
      </c>
      <c r="B1534">
        <f t="shared" si="47"/>
        <v>307</v>
      </c>
      <c r="C1534">
        <f t="shared" si="46"/>
        <v>3</v>
      </c>
      <c r="D1534">
        <v>9026</v>
      </c>
      <c r="E1534" s="1">
        <f>IF(C1534=1,VLOOKUP(B1534,balance!$AU:$AZ,2,FALSE),IF(C1534=2,VLOOKUP(B1534,balance!$AU:$AZ,3,FALSE),IF(C1534=3,VLOOKUP(B1534,balance!$AU:$AZ,4,FALSE),IF(C1534=4,VLOOKUP(B1534,balance!$AU:$AZ,5,FALSE),IF(C1534=5,VLOOKUP(B1534-1,balance!$AU:$AZ,6,FALSE),0)))))</f>
        <v>7500</v>
      </c>
      <c r="F1534">
        <v>53</v>
      </c>
      <c r="G1534">
        <f>IF(C1534=1,VLOOKUP(FoxFire!B1534,balance!$U:$Z,2,FALSE),IF(C1534=2,VLOOKUP(B1534,balance!$U:$Z,3,FALSE),IF(C1534=3,VLOOKUP(B1534,balance!$U:$Z,4,FALSE),IF(C1534=4,VLOOKUP(B1534,balance!$U:$Z,5,FALSE),IF(C1534=5,VLOOKUP(B1534-1,balance!$U:$Z,6,FALSE),0)))))/100</f>
        <v>4.0600000000000002E-3</v>
      </c>
      <c r="H1534">
        <v>2</v>
      </c>
      <c r="I1534" s="1">
        <f>IF(C1534=1,VLOOKUP(FoxFire!B1534,balance!$AF:$AJ,2,FALSE),IF(C1534=2,VLOOKUP(B1534,balance!$AF:$AJ,3,FALSE),IF(C1534=3,VLOOKUP(B1534,balance!$AF:$AJ,4,FALSE),IF(C1534=4,VLOOKUP(B1534,balance!$AF:$AJ,5,FALSE),IF(C1534=5,VLOOKUP(B1534,balance!$AF:$AK,6,FALSE),0)))))*1000000000000</f>
        <v>3072500000000.0127</v>
      </c>
      <c r="J1534">
        <f>VLOOKUP(B1534,balance!AU:BD,10,FALSE)</f>
        <v>0</v>
      </c>
    </row>
    <row r="1535" spans="1:10" x14ac:dyDescent="0.3">
      <c r="A1535">
        <v>1533</v>
      </c>
      <c r="B1535">
        <f t="shared" si="47"/>
        <v>307</v>
      </c>
      <c r="C1535">
        <f t="shared" si="46"/>
        <v>4</v>
      </c>
      <c r="D1535">
        <v>9026</v>
      </c>
      <c r="E1535" s="1">
        <f>IF(C1535=1,VLOOKUP(B1535,balance!$AU:$AZ,2,FALSE),IF(C1535=2,VLOOKUP(B1535,balance!$AU:$AZ,3,FALSE),IF(C1535=3,VLOOKUP(B1535,balance!$AU:$AZ,4,FALSE),IF(C1535=4,VLOOKUP(B1535,balance!$AU:$AZ,5,FALSE),IF(C1535=5,VLOOKUP(B1535-1,balance!$AU:$AZ,6,FALSE),0)))))</f>
        <v>7500</v>
      </c>
      <c r="F1535">
        <v>53</v>
      </c>
      <c r="G1535">
        <f>IF(C1535=1,VLOOKUP(FoxFire!B1535,balance!$U:$Z,2,FALSE),IF(C1535=2,VLOOKUP(B1535,balance!$U:$Z,3,FALSE),IF(C1535=3,VLOOKUP(B1535,balance!$U:$Z,4,FALSE),IF(C1535=4,VLOOKUP(B1535,balance!$U:$Z,5,FALSE),IF(C1535=5,VLOOKUP(B1535-1,balance!$U:$Z,6,FALSE),0)))))/100</f>
        <v>4.0600000000000002E-3</v>
      </c>
      <c r="H1535">
        <v>2</v>
      </c>
      <c r="I1535" s="1">
        <f>IF(C1535=1,VLOOKUP(FoxFire!B1535,balance!$AF:$AJ,2,FALSE),IF(C1535=2,VLOOKUP(B1535,balance!$AF:$AJ,3,FALSE),IF(C1535=3,VLOOKUP(B1535,balance!$AF:$AJ,4,FALSE),IF(C1535=4,VLOOKUP(B1535,balance!$AF:$AJ,5,FALSE),IF(C1535=5,VLOOKUP(B1535,balance!$AF:$AK,6,FALSE),0)))))*1000000000000</f>
        <v>3072500000000.0127</v>
      </c>
      <c r="J1535">
        <f>VLOOKUP(B1535,balance!AU:BD,10,FALSE)</f>
        <v>0</v>
      </c>
    </row>
    <row r="1536" spans="1:10" x14ac:dyDescent="0.3">
      <c r="A1536">
        <v>1534</v>
      </c>
      <c r="B1536">
        <f t="shared" si="47"/>
        <v>308</v>
      </c>
      <c r="C1536">
        <f t="shared" si="46"/>
        <v>5</v>
      </c>
      <c r="D1536">
        <v>9026</v>
      </c>
      <c r="E1536" s="1">
        <f>IF(C1536=1,VLOOKUP(B1536,balance!$AU:$AZ,2,FALSE),IF(C1536=2,VLOOKUP(B1536,balance!$AU:$AZ,3,FALSE),IF(C1536=3,VLOOKUP(B1536,balance!$AU:$AZ,4,FALSE),IF(C1536=4,VLOOKUP(B1536,balance!$AU:$AZ,5,FALSE),IF(C1536=5,VLOOKUP(B1536-1,balance!$AU:$AZ,6,FALSE),0)))))</f>
        <v>150000</v>
      </c>
      <c r="F1536">
        <v>53</v>
      </c>
      <c r="G1536">
        <f>IF(C1536=1,VLOOKUP(FoxFire!B1536,balance!$U:$Z,2,FALSE),IF(C1536=2,VLOOKUP(B1536,balance!$U:$Z,3,FALSE),IF(C1536=3,VLOOKUP(B1536,balance!$U:$Z,4,FALSE),IF(C1536=4,VLOOKUP(B1536,balance!$U:$Z,5,FALSE),IF(C1536=5,VLOOKUP(B1536-1,balance!$U:$Z,6,FALSE),0)))))/100</f>
        <v>1561.7946999999999</v>
      </c>
      <c r="H1536">
        <v>2</v>
      </c>
      <c r="I1536" s="1">
        <f>IF(C1536=1,VLOOKUP(FoxFire!B1536,balance!$AF:$AJ,2,FALSE),IF(C1536=2,VLOOKUP(B1536,balance!$AF:$AJ,3,FALSE),IF(C1536=3,VLOOKUP(B1536,balance!$AF:$AJ,4,FALSE),IF(C1536=4,VLOOKUP(B1536,balance!$AF:$AJ,5,FALSE),IF(C1536=5,VLOOKUP(B1536,balance!$AF:$AK,6,FALSE),0)))))*1000000000000</f>
        <v>12295000000000.049</v>
      </c>
      <c r="J1536">
        <f>VLOOKUP(B1536,balance!AU:BD,10,FALSE)</f>
        <v>0</v>
      </c>
    </row>
    <row r="1537" spans="1:10" x14ac:dyDescent="0.3">
      <c r="A1537">
        <v>1535</v>
      </c>
      <c r="B1537">
        <f t="shared" si="47"/>
        <v>308</v>
      </c>
      <c r="C1537">
        <f t="shared" si="46"/>
        <v>1</v>
      </c>
      <c r="D1537">
        <v>9026</v>
      </c>
      <c r="E1537" s="1">
        <f>IF(C1537=1,VLOOKUP(B1537,balance!$AU:$AZ,2,FALSE),IF(C1537=2,VLOOKUP(B1537,balance!$AU:$AZ,3,FALSE),IF(C1537=3,VLOOKUP(B1537,balance!$AU:$AZ,4,FALSE),IF(C1537=4,VLOOKUP(B1537,balance!$AU:$AZ,5,FALSE),IF(C1537=5,VLOOKUP(B1537-1,balance!$AU:$AZ,6,FALSE),0)))))</f>
        <v>7500</v>
      </c>
      <c r="F1537">
        <v>53</v>
      </c>
      <c r="G1537">
        <f>IF(C1537=1,VLOOKUP(FoxFire!B1537,balance!$U:$Z,2,FALSE),IF(C1537=2,VLOOKUP(B1537,balance!$U:$Z,3,FALSE),IF(C1537=3,VLOOKUP(B1537,balance!$U:$Z,4,FALSE),IF(C1537=4,VLOOKUP(B1537,balance!$U:$Z,5,FALSE),IF(C1537=5,VLOOKUP(B1537-1,balance!$U:$Z,6,FALSE),0)))))/100</f>
        <v>4.0699999999999998E-3</v>
      </c>
      <c r="H1537">
        <v>2</v>
      </c>
      <c r="I1537" s="1">
        <f>IF(C1537=1,VLOOKUP(FoxFire!B1537,balance!$AF:$AJ,2,FALSE),IF(C1537=2,VLOOKUP(B1537,balance!$AF:$AJ,3,FALSE),IF(C1537=3,VLOOKUP(B1537,balance!$AF:$AJ,4,FALSE),IF(C1537=4,VLOOKUP(B1537,balance!$AF:$AJ,5,FALSE),IF(C1537=5,VLOOKUP(B1537,balance!$AF:$AK,6,FALSE),0)))))*1000000000000</f>
        <v>3073750000000.0122</v>
      </c>
      <c r="J1537">
        <f>VLOOKUP(B1537,balance!AU:BD,10,FALSE)</f>
        <v>0</v>
      </c>
    </row>
    <row r="1538" spans="1:10" x14ac:dyDescent="0.3">
      <c r="A1538">
        <v>1536</v>
      </c>
      <c r="B1538">
        <f t="shared" si="47"/>
        <v>308</v>
      </c>
      <c r="C1538">
        <f t="shared" si="46"/>
        <v>2</v>
      </c>
      <c r="D1538">
        <v>9026</v>
      </c>
      <c r="E1538" s="1">
        <f>IF(C1538=1,VLOOKUP(B1538,balance!$AU:$AZ,2,FALSE),IF(C1538=2,VLOOKUP(B1538,balance!$AU:$AZ,3,FALSE),IF(C1538=3,VLOOKUP(B1538,balance!$AU:$AZ,4,FALSE),IF(C1538=4,VLOOKUP(B1538,balance!$AU:$AZ,5,FALSE),IF(C1538=5,VLOOKUP(B1538-1,balance!$AU:$AZ,6,FALSE),0)))))</f>
        <v>7500</v>
      </c>
      <c r="F1538">
        <v>53</v>
      </c>
      <c r="G1538">
        <f>IF(C1538=1,VLOOKUP(FoxFire!B1538,balance!$U:$Z,2,FALSE),IF(C1538=2,VLOOKUP(B1538,balance!$U:$Z,3,FALSE),IF(C1538=3,VLOOKUP(B1538,balance!$U:$Z,4,FALSE),IF(C1538=4,VLOOKUP(B1538,balance!$U:$Z,5,FALSE),IF(C1538=5,VLOOKUP(B1538-1,balance!$U:$Z,6,FALSE),0)))))/100</f>
        <v>4.0699999999999998E-3</v>
      </c>
      <c r="H1538">
        <v>2</v>
      </c>
      <c r="I1538" s="1">
        <f>IF(C1538=1,VLOOKUP(FoxFire!B1538,balance!$AF:$AJ,2,FALSE),IF(C1538=2,VLOOKUP(B1538,balance!$AF:$AJ,3,FALSE),IF(C1538=3,VLOOKUP(B1538,balance!$AF:$AJ,4,FALSE),IF(C1538=4,VLOOKUP(B1538,balance!$AF:$AJ,5,FALSE),IF(C1538=5,VLOOKUP(B1538,balance!$AF:$AK,6,FALSE),0)))))*1000000000000</f>
        <v>3073750000000.0122</v>
      </c>
      <c r="J1538">
        <f>VLOOKUP(B1538,balance!AU:BD,10,FALSE)</f>
        <v>0</v>
      </c>
    </row>
    <row r="1539" spans="1:10" x14ac:dyDescent="0.3">
      <c r="A1539">
        <v>1537</v>
      </c>
      <c r="B1539">
        <f t="shared" si="47"/>
        <v>308</v>
      </c>
      <c r="C1539">
        <f t="shared" si="46"/>
        <v>3</v>
      </c>
      <c r="D1539">
        <v>9026</v>
      </c>
      <c r="E1539" s="1">
        <f>IF(C1539=1,VLOOKUP(B1539,balance!$AU:$AZ,2,FALSE),IF(C1539=2,VLOOKUP(B1539,balance!$AU:$AZ,3,FALSE),IF(C1539=3,VLOOKUP(B1539,balance!$AU:$AZ,4,FALSE),IF(C1539=4,VLOOKUP(B1539,balance!$AU:$AZ,5,FALSE),IF(C1539=5,VLOOKUP(B1539-1,balance!$AU:$AZ,6,FALSE),0)))))</f>
        <v>7500</v>
      </c>
      <c r="F1539">
        <v>53</v>
      </c>
      <c r="G1539">
        <f>IF(C1539=1,VLOOKUP(FoxFire!B1539,balance!$U:$Z,2,FALSE),IF(C1539=2,VLOOKUP(B1539,balance!$U:$Z,3,FALSE),IF(C1539=3,VLOOKUP(B1539,balance!$U:$Z,4,FALSE),IF(C1539=4,VLOOKUP(B1539,balance!$U:$Z,5,FALSE),IF(C1539=5,VLOOKUP(B1539-1,balance!$U:$Z,6,FALSE),0)))))/100</f>
        <v>4.0699999999999998E-3</v>
      </c>
      <c r="H1539">
        <v>2</v>
      </c>
      <c r="I1539" s="1">
        <f>IF(C1539=1,VLOOKUP(FoxFire!B1539,balance!$AF:$AJ,2,FALSE),IF(C1539=2,VLOOKUP(B1539,balance!$AF:$AJ,3,FALSE),IF(C1539=3,VLOOKUP(B1539,balance!$AF:$AJ,4,FALSE),IF(C1539=4,VLOOKUP(B1539,balance!$AF:$AJ,5,FALSE),IF(C1539=5,VLOOKUP(B1539,balance!$AF:$AK,6,FALSE),0)))))*1000000000000</f>
        <v>3073750000000.0122</v>
      </c>
      <c r="J1539">
        <f>VLOOKUP(B1539,balance!AU:BD,10,FALSE)</f>
        <v>0</v>
      </c>
    </row>
    <row r="1540" spans="1:10" x14ac:dyDescent="0.3">
      <c r="A1540">
        <v>1538</v>
      </c>
      <c r="B1540">
        <f t="shared" si="47"/>
        <v>308</v>
      </c>
      <c r="C1540">
        <f t="shared" si="46"/>
        <v>4</v>
      </c>
      <c r="D1540">
        <v>9026</v>
      </c>
      <c r="E1540" s="1">
        <f>IF(C1540=1,VLOOKUP(B1540,balance!$AU:$AZ,2,FALSE),IF(C1540=2,VLOOKUP(B1540,balance!$AU:$AZ,3,FALSE),IF(C1540=3,VLOOKUP(B1540,balance!$AU:$AZ,4,FALSE),IF(C1540=4,VLOOKUP(B1540,balance!$AU:$AZ,5,FALSE),IF(C1540=5,VLOOKUP(B1540-1,balance!$AU:$AZ,6,FALSE),0)))))</f>
        <v>7500</v>
      </c>
      <c r="F1540">
        <v>53</v>
      </c>
      <c r="G1540">
        <f>IF(C1540=1,VLOOKUP(FoxFire!B1540,balance!$U:$Z,2,FALSE),IF(C1540=2,VLOOKUP(B1540,balance!$U:$Z,3,FALSE),IF(C1540=3,VLOOKUP(B1540,balance!$U:$Z,4,FALSE),IF(C1540=4,VLOOKUP(B1540,balance!$U:$Z,5,FALSE),IF(C1540=5,VLOOKUP(B1540-1,balance!$U:$Z,6,FALSE),0)))))/100</f>
        <v>4.0699999999999998E-3</v>
      </c>
      <c r="H1540">
        <v>2</v>
      </c>
      <c r="I1540" s="1">
        <f>IF(C1540=1,VLOOKUP(FoxFire!B1540,balance!$AF:$AJ,2,FALSE),IF(C1540=2,VLOOKUP(B1540,balance!$AF:$AJ,3,FALSE),IF(C1540=3,VLOOKUP(B1540,balance!$AF:$AJ,4,FALSE),IF(C1540=4,VLOOKUP(B1540,balance!$AF:$AJ,5,FALSE),IF(C1540=5,VLOOKUP(B1540,balance!$AF:$AK,6,FALSE),0)))))*1000000000000</f>
        <v>3073750000000.0122</v>
      </c>
      <c r="J1540">
        <f>VLOOKUP(B1540,balance!AU:BD,10,FALSE)</f>
        <v>0</v>
      </c>
    </row>
    <row r="1541" spans="1:10" x14ac:dyDescent="0.3">
      <c r="A1541">
        <v>1539</v>
      </c>
      <c r="B1541">
        <f t="shared" si="47"/>
        <v>309</v>
      </c>
      <c r="C1541">
        <f t="shared" si="46"/>
        <v>5</v>
      </c>
      <c r="D1541">
        <v>9026</v>
      </c>
      <c r="E1541" s="1">
        <f>IF(C1541=1,VLOOKUP(B1541,balance!$AU:$AZ,2,FALSE),IF(C1541=2,VLOOKUP(B1541,balance!$AU:$AZ,3,FALSE),IF(C1541=3,VLOOKUP(B1541,balance!$AU:$AZ,4,FALSE),IF(C1541=4,VLOOKUP(B1541,balance!$AU:$AZ,5,FALSE),IF(C1541=5,VLOOKUP(B1541-1,balance!$AU:$AZ,6,FALSE),0)))))</f>
        <v>150000</v>
      </c>
      <c r="F1541">
        <v>53</v>
      </c>
      <c r="G1541">
        <f>IF(C1541=1,VLOOKUP(FoxFire!B1541,balance!$U:$Z,2,FALSE),IF(C1541=2,VLOOKUP(B1541,balance!$U:$Z,3,FALSE),IF(C1541=3,VLOOKUP(B1541,balance!$U:$Z,4,FALSE),IF(C1541=4,VLOOKUP(B1541,balance!$U:$Z,5,FALSE),IF(C1541=5,VLOOKUP(B1541-1,balance!$U:$Z,6,FALSE),0)))))/100</f>
        <v>1567.2071000000003</v>
      </c>
      <c r="H1541">
        <v>2</v>
      </c>
      <c r="I1541" s="1">
        <f>IF(C1541=1,VLOOKUP(FoxFire!B1541,balance!$AF:$AJ,2,FALSE),IF(C1541=2,VLOOKUP(B1541,balance!$AF:$AJ,3,FALSE),IF(C1541=3,VLOOKUP(B1541,balance!$AF:$AJ,4,FALSE),IF(C1541=4,VLOOKUP(B1541,balance!$AF:$AJ,5,FALSE),IF(C1541=5,VLOOKUP(B1541,balance!$AF:$AK,6,FALSE),0)))))*1000000000000</f>
        <v>12300000000000.051</v>
      </c>
      <c r="J1541">
        <f>VLOOKUP(B1541,balance!AU:BD,10,FALSE)</f>
        <v>0</v>
      </c>
    </row>
    <row r="1542" spans="1:10" x14ac:dyDescent="0.3">
      <c r="A1542">
        <v>1540</v>
      </c>
      <c r="B1542">
        <f t="shared" si="47"/>
        <v>309</v>
      </c>
      <c r="C1542">
        <f t="shared" si="46"/>
        <v>1</v>
      </c>
      <c r="D1542">
        <v>9026</v>
      </c>
      <c r="E1542" s="1">
        <f>IF(C1542=1,VLOOKUP(B1542,balance!$AU:$AZ,2,FALSE),IF(C1542=2,VLOOKUP(B1542,balance!$AU:$AZ,3,FALSE),IF(C1542=3,VLOOKUP(B1542,balance!$AU:$AZ,4,FALSE),IF(C1542=4,VLOOKUP(B1542,balance!$AU:$AZ,5,FALSE),IF(C1542=5,VLOOKUP(B1542-1,balance!$AU:$AZ,6,FALSE),0)))))</f>
        <v>7500</v>
      </c>
      <c r="F1542">
        <v>53</v>
      </c>
      <c r="G1542">
        <f>IF(C1542=1,VLOOKUP(FoxFire!B1542,balance!$U:$Z,2,FALSE),IF(C1542=2,VLOOKUP(B1542,balance!$U:$Z,3,FALSE),IF(C1542=3,VLOOKUP(B1542,balance!$U:$Z,4,FALSE),IF(C1542=4,VLOOKUP(B1542,balance!$U:$Z,5,FALSE),IF(C1542=5,VLOOKUP(B1542-1,balance!$U:$Z,6,FALSE),0)))))/100</f>
        <v>4.0799999999999994E-3</v>
      </c>
      <c r="H1542">
        <v>2</v>
      </c>
      <c r="I1542" s="1">
        <f>IF(C1542=1,VLOOKUP(FoxFire!B1542,balance!$AF:$AJ,2,FALSE),IF(C1542=2,VLOOKUP(B1542,balance!$AF:$AJ,3,FALSE),IF(C1542=3,VLOOKUP(B1542,balance!$AF:$AJ,4,FALSE),IF(C1542=4,VLOOKUP(B1542,balance!$AF:$AJ,5,FALSE),IF(C1542=5,VLOOKUP(B1542,balance!$AF:$AK,6,FALSE),0)))))*1000000000000</f>
        <v>3075000000000.0127</v>
      </c>
      <c r="J1542">
        <f>VLOOKUP(B1542,balance!AU:BD,10,FALSE)</f>
        <v>0</v>
      </c>
    </row>
    <row r="1543" spans="1:10" x14ac:dyDescent="0.3">
      <c r="A1543">
        <v>1541</v>
      </c>
      <c r="B1543">
        <f t="shared" si="47"/>
        <v>309</v>
      </c>
      <c r="C1543">
        <f t="shared" si="46"/>
        <v>2</v>
      </c>
      <c r="D1543">
        <v>9026</v>
      </c>
      <c r="E1543" s="1">
        <f>IF(C1543=1,VLOOKUP(B1543,balance!$AU:$AZ,2,FALSE),IF(C1543=2,VLOOKUP(B1543,balance!$AU:$AZ,3,FALSE),IF(C1543=3,VLOOKUP(B1543,balance!$AU:$AZ,4,FALSE),IF(C1543=4,VLOOKUP(B1543,balance!$AU:$AZ,5,FALSE),IF(C1543=5,VLOOKUP(B1543-1,balance!$AU:$AZ,6,FALSE),0)))))</f>
        <v>7500</v>
      </c>
      <c r="F1543">
        <v>53</v>
      </c>
      <c r="G1543">
        <f>IF(C1543=1,VLOOKUP(FoxFire!B1543,balance!$U:$Z,2,FALSE),IF(C1543=2,VLOOKUP(B1543,balance!$U:$Z,3,FALSE),IF(C1543=3,VLOOKUP(B1543,balance!$U:$Z,4,FALSE),IF(C1543=4,VLOOKUP(B1543,balance!$U:$Z,5,FALSE),IF(C1543=5,VLOOKUP(B1543-1,balance!$U:$Z,6,FALSE),0)))))/100</f>
        <v>4.0799999999999994E-3</v>
      </c>
      <c r="H1543">
        <v>2</v>
      </c>
      <c r="I1543" s="1">
        <f>IF(C1543=1,VLOOKUP(FoxFire!B1543,balance!$AF:$AJ,2,FALSE),IF(C1543=2,VLOOKUP(B1543,balance!$AF:$AJ,3,FALSE),IF(C1543=3,VLOOKUP(B1543,balance!$AF:$AJ,4,FALSE),IF(C1543=4,VLOOKUP(B1543,balance!$AF:$AJ,5,FALSE),IF(C1543=5,VLOOKUP(B1543,balance!$AF:$AK,6,FALSE),0)))))*1000000000000</f>
        <v>3075000000000.0127</v>
      </c>
      <c r="J1543">
        <f>VLOOKUP(B1543,balance!AU:BD,10,FALSE)</f>
        <v>0</v>
      </c>
    </row>
    <row r="1544" spans="1:10" x14ac:dyDescent="0.3">
      <c r="A1544">
        <v>1542</v>
      </c>
      <c r="B1544">
        <f t="shared" si="47"/>
        <v>309</v>
      </c>
      <c r="C1544">
        <f t="shared" ref="C1544:C1607" si="48">C1539</f>
        <v>3</v>
      </c>
      <c r="D1544">
        <v>9026</v>
      </c>
      <c r="E1544" s="1">
        <f>IF(C1544=1,VLOOKUP(B1544,balance!$AU:$AZ,2,FALSE),IF(C1544=2,VLOOKUP(B1544,balance!$AU:$AZ,3,FALSE),IF(C1544=3,VLOOKUP(B1544,balance!$AU:$AZ,4,FALSE),IF(C1544=4,VLOOKUP(B1544,balance!$AU:$AZ,5,FALSE),IF(C1544=5,VLOOKUP(B1544-1,balance!$AU:$AZ,6,FALSE),0)))))</f>
        <v>7500</v>
      </c>
      <c r="F1544">
        <v>53</v>
      </c>
      <c r="G1544">
        <f>IF(C1544=1,VLOOKUP(FoxFire!B1544,balance!$U:$Z,2,FALSE),IF(C1544=2,VLOOKUP(B1544,balance!$U:$Z,3,FALSE),IF(C1544=3,VLOOKUP(B1544,balance!$U:$Z,4,FALSE),IF(C1544=4,VLOOKUP(B1544,balance!$U:$Z,5,FALSE),IF(C1544=5,VLOOKUP(B1544-1,balance!$U:$Z,6,FALSE),0)))))/100</f>
        <v>4.0799999999999994E-3</v>
      </c>
      <c r="H1544">
        <v>2</v>
      </c>
      <c r="I1544" s="1">
        <f>IF(C1544=1,VLOOKUP(FoxFire!B1544,balance!$AF:$AJ,2,FALSE),IF(C1544=2,VLOOKUP(B1544,balance!$AF:$AJ,3,FALSE),IF(C1544=3,VLOOKUP(B1544,balance!$AF:$AJ,4,FALSE),IF(C1544=4,VLOOKUP(B1544,balance!$AF:$AJ,5,FALSE),IF(C1544=5,VLOOKUP(B1544,balance!$AF:$AK,6,FALSE),0)))))*1000000000000</f>
        <v>3075000000000.0127</v>
      </c>
      <c r="J1544">
        <f>VLOOKUP(B1544,balance!AU:BD,10,FALSE)</f>
        <v>0</v>
      </c>
    </row>
    <row r="1545" spans="1:10" x14ac:dyDescent="0.3">
      <c r="A1545">
        <v>1543</v>
      </c>
      <c r="B1545">
        <f t="shared" si="47"/>
        <v>309</v>
      </c>
      <c r="C1545">
        <f t="shared" si="48"/>
        <v>4</v>
      </c>
      <c r="D1545">
        <v>9026</v>
      </c>
      <c r="E1545" s="1">
        <f>IF(C1545=1,VLOOKUP(B1545,balance!$AU:$AZ,2,FALSE),IF(C1545=2,VLOOKUP(B1545,balance!$AU:$AZ,3,FALSE),IF(C1545=3,VLOOKUP(B1545,balance!$AU:$AZ,4,FALSE),IF(C1545=4,VLOOKUP(B1545,balance!$AU:$AZ,5,FALSE),IF(C1545=5,VLOOKUP(B1545-1,balance!$AU:$AZ,6,FALSE),0)))))</f>
        <v>7500</v>
      </c>
      <c r="F1545">
        <v>53</v>
      </c>
      <c r="G1545">
        <f>IF(C1545=1,VLOOKUP(FoxFire!B1545,balance!$U:$Z,2,FALSE),IF(C1545=2,VLOOKUP(B1545,balance!$U:$Z,3,FALSE),IF(C1545=3,VLOOKUP(B1545,balance!$U:$Z,4,FALSE),IF(C1545=4,VLOOKUP(B1545,balance!$U:$Z,5,FALSE),IF(C1545=5,VLOOKUP(B1545-1,balance!$U:$Z,6,FALSE),0)))))/100</f>
        <v>4.0799999999999994E-3</v>
      </c>
      <c r="H1545">
        <v>2</v>
      </c>
      <c r="I1545" s="1">
        <f>IF(C1545=1,VLOOKUP(FoxFire!B1545,balance!$AF:$AJ,2,FALSE),IF(C1545=2,VLOOKUP(B1545,balance!$AF:$AJ,3,FALSE),IF(C1545=3,VLOOKUP(B1545,balance!$AF:$AJ,4,FALSE),IF(C1545=4,VLOOKUP(B1545,balance!$AF:$AJ,5,FALSE),IF(C1545=5,VLOOKUP(B1545,balance!$AF:$AK,6,FALSE),0)))))*1000000000000</f>
        <v>3075000000000.0127</v>
      </c>
      <c r="J1545">
        <f>VLOOKUP(B1545,balance!AU:BD,10,FALSE)</f>
        <v>0</v>
      </c>
    </row>
    <row r="1546" spans="1:10" x14ac:dyDescent="0.3">
      <c r="A1546">
        <v>1544</v>
      </c>
      <c r="B1546">
        <f t="shared" si="47"/>
        <v>310</v>
      </c>
      <c r="C1546">
        <f t="shared" si="48"/>
        <v>5</v>
      </c>
      <c r="D1546">
        <v>9026</v>
      </c>
      <c r="E1546" s="1">
        <f>IF(C1546=1,VLOOKUP(B1546,balance!$AU:$AZ,2,FALSE),IF(C1546=2,VLOOKUP(B1546,balance!$AU:$AZ,3,FALSE),IF(C1546=3,VLOOKUP(B1546,balance!$AU:$AZ,4,FALSE),IF(C1546=4,VLOOKUP(B1546,balance!$AU:$AZ,5,FALSE),IF(C1546=5,VLOOKUP(B1546-1,balance!$AU:$AZ,6,FALSE),0)))))</f>
        <v>150000</v>
      </c>
      <c r="F1546">
        <v>53</v>
      </c>
      <c r="G1546">
        <f>IF(C1546=1,VLOOKUP(FoxFire!B1546,balance!$U:$Z,2,FALSE),IF(C1546=2,VLOOKUP(B1546,balance!$U:$Z,3,FALSE),IF(C1546=3,VLOOKUP(B1546,balance!$U:$Z,4,FALSE),IF(C1546=4,VLOOKUP(B1546,balance!$U:$Z,5,FALSE),IF(C1546=5,VLOOKUP(B1546-1,balance!$U:$Z,6,FALSE),0)))))/100</f>
        <v>1572.6288</v>
      </c>
      <c r="H1546">
        <v>2</v>
      </c>
      <c r="I1546" s="1">
        <f>IF(C1546=1,VLOOKUP(FoxFire!B1546,balance!$AF:$AJ,2,FALSE),IF(C1546=2,VLOOKUP(B1546,balance!$AF:$AJ,3,FALSE),IF(C1546=3,VLOOKUP(B1546,balance!$AF:$AJ,4,FALSE),IF(C1546=4,VLOOKUP(B1546,balance!$AF:$AJ,5,FALSE),IF(C1546=5,VLOOKUP(B1546,balance!$AF:$AK,6,FALSE),0)))))*1000000000000</f>
        <v>12305000000000.049</v>
      </c>
      <c r="J1546">
        <f>VLOOKUP(B1546,balance!AU:BD,10,FALSE)</f>
        <v>0</v>
      </c>
    </row>
    <row r="1547" spans="1:10" x14ac:dyDescent="0.3">
      <c r="A1547">
        <v>1545</v>
      </c>
      <c r="B1547">
        <f t="shared" si="47"/>
        <v>310</v>
      </c>
      <c r="C1547">
        <f t="shared" si="48"/>
        <v>1</v>
      </c>
      <c r="D1547">
        <v>9026</v>
      </c>
      <c r="E1547" s="1">
        <f>IF(C1547=1,VLOOKUP(B1547,balance!$AU:$AZ,2,FALSE),IF(C1547=2,VLOOKUP(B1547,balance!$AU:$AZ,3,FALSE),IF(C1547=3,VLOOKUP(B1547,balance!$AU:$AZ,4,FALSE),IF(C1547=4,VLOOKUP(B1547,balance!$AU:$AZ,5,FALSE),IF(C1547=5,VLOOKUP(B1547-1,balance!$AU:$AZ,6,FALSE),0)))))</f>
        <v>7500</v>
      </c>
      <c r="F1547">
        <v>53</v>
      </c>
      <c r="G1547">
        <f>IF(C1547=1,VLOOKUP(FoxFire!B1547,balance!$U:$Z,2,FALSE),IF(C1547=2,VLOOKUP(B1547,balance!$U:$Z,3,FALSE),IF(C1547=3,VLOOKUP(B1547,balance!$U:$Z,4,FALSE),IF(C1547=4,VLOOKUP(B1547,balance!$U:$Z,5,FALSE),IF(C1547=5,VLOOKUP(B1547-1,balance!$U:$Z,6,FALSE),0)))))/100</f>
        <v>4.0899999999999999E-3</v>
      </c>
      <c r="H1547">
        <v>2</v>
      </c>
      <c r="I1547" s="1">
        <f>IF(C1547=1,VLOOKUP(FoxFire!B1547,balance!$AF:$AJ,2,FALSE),IF(C1547=2,VLOOKUP(B1547,balance!$AF:$AJ,3,FALSE),IF(C1547=3,VLOOKUP(B1547,balance!$AF:$AJ,4,FALSE),IF(C1547=4,VLOOKUP(B1547,balance!$AF:$AJ,5,FALSE),IF(C1547=5,VLOOKUP(B1547,balance!$AF:$AK,6,FALSE),0)))))*1000000000000</f>
        <v>3076250000000.0122</v>
      </c>
      <c r="J1547">
        <f>VLOOKUP(B1547,balance!AU:BD,10,FALSE)</f>
        <v>0</v>
      </c>
    </row>
    <row r="1548" spans="1:10" x14ac:dyDescent="0.3">
      <c r="A1548">
        <v>1546</v>
      </c>
      <c r="B1548">
        <f t="shared" ref="B1548:B1611" si="49">B1543+1</f>
        <v>310</v>
      </c>
      <c r="C1548">
        <f t="shared" si="48"/>
        <v>2</v>
      </c>
      <c r="D1548">
        <v>9026</v>
      </c>
      <c r="E1548" s="1">
        <f>IF(C1548=1,VLOOKUP(B1548,balance!$AU:$AZ,2,FALSE),IF(C1548=2,VLOOKUP(B1548,balance!$AU:$AZ,3,FALSE),IF(C1548=3,VLOOKUP(B1548,balance!$AU:$AZ,4,FALSE),IF(C1548=4,VLOOKUP(B1548,balance!$AU:$AZ,5,FALSE),IF(C1548=5,VLOOKUP(B1548-1,balance!$AU:$AZ,6,FALSE),0)))))</f>
        <v>7500</v>
      </c>
      <c r="F1548">
        <v>53</v>
      </c>
      <c r="G1548">
        <f>IF(C1548=1,VLOOKUP(FoxFire!B1548,balance!$U:$Z,2,FALSE),IF(C1548=2,VLOOKUP(B1548,balance!$U:$Z,3,FALSE),IF(C1548=3,VLOOKUP(B1548,balance!$U:$Z,4,FALSE),IF(C1548=4,VLOOKUP(B1548,balance!$U:$Z,5,FALSE),IF(C1548=5,VLOOKUP(B1548-1,balance!$U:$Z,6,FALSE),0)))))/100</f>
        <v>4.0899999999999999E-3</v>
      </c>
      <c r="H1548">
        <v>2</v>
      </c>
      <c r="I1548" s="1">
        <f>IF(C1548=1,VLOOKUP(FoxFire!B1548,balance!$AF:$AJ,2,FALSE),IF(C1548=2,VLOOKUP(B1548,balance!$AF:$AJ,3,FALSE),IF(C1548=3,VLOOKUP(B1548,balance!$AF:$AJ,4,FALSE),IF(C1548=4,VLOOKUP(B1548,balance!$AF:$AJ,5,FALSE),IF(C1548=5,VLOOKUP(B1548,balance!$AF:$AK,6,FALSE),0)))))*1000000000000</f>
        <v>3076250000000.0122</v>
      </c>
      <c r="J1548">
        <f>VLOOKUP(B1548,balance!AU:BD,10,FALSE)</f>
        <v>0</v>
      </c>
    </row>
    <row r="1549" spans="1:10" x14ac:dyDescent="0.3">
      <c r="A1549">
        <v>1547</v>
      </c>
      <c r="B1549">
        <f t="shared" si="49"/>
        <v>310</v>
      </c>
      <c r="C1549">
        <f t="shared" si="48"/>
        <v>3</v>
      </c>
      <c r="D1549">
        <v>9026</v>
      </c>
      <c r="E1549" s="1">
        <f>IF(C1549=1,VLOOKUP(B1549,balance!$AU:$AZ,2,FALSE),IF(C1549=2,VLOOKUP(B1549,balance!$AU:$AZ,3,FALSE),IF(C1549=3,VLOOKUP(B1549,balance!$AU:$AZ,4,FALSE),IF(C1549=4,VLOOKUP(B1549,balance!$AU:$AZ,5,FALSE),IF(C1549=5,VLOOKUP(B1549-1,balance!$AU:$AZ,6,FALSE),0)))))</f>
        <v>7500</v>
      </c>
      <c r="F1549">
        <v>53</v>
      </c>
      <c r="G1549">
        <f>IF(C1549=1,VLOOKUP(FoxFire!B1549,balance!$U:$Z,2,FALSE),IF(C1549=2,VLOOKUP(B1549,balance!$U:$Z,3,FALSE),IF(C1549=3,VLOOKUP(B1549,balance!$U:$Z,4,FALSE),IF(C1549=4,VLOOKUP(B1549,balance!$U:$Z,5,FALSE),IF(C1549=5,VLOOKUP(B1549-1,balance!$U:$Z,6,FALSE),0)))))/100</f>
        <v>4.0899999999999999E-3</v>
      </c>
      <c r="H1549">
        <v>2</v>
      </c>
      <c r="I1549" s="1">
        <f>IF(C1549=1,VLOOKUP(FoxFire!B1549,balance!$AF:$AJ,2,FALSE),IF(C1549=2,VLOOKUP(B1549,balance!$AF:$AJ,3,FALSE),IF(C1549=3,VLOOKUP(B1549,balance!$AF:$AJ,4,FALSE),IF(C1549=4,VLOOKUP(B1549,balance!$AF:$AJ,5,FALSE),IF(C1549=5,VLOOKUP(B1549,balance!$AF:$AK,6,FALSE),0)))))*1000000000000</f>
        <v>3076250000000.0122</v>
      </c>
      <c r="J1549">
        <f>VLOOKUP(B1549,balance!AU:BD,10,FALSE)</f>
        <v>0</v>
      </c>
    </row>
    <row r="1550" spans="1:10" x14ac:dyDescent="0.3">
      <c r="A1550">
        <v>1548</v>
      </c>
      <c r="B1550">
        <f t="shared" si="49"/>
        <v>310</v>
      </c>
      <c r="C1550">
        <f t="shared" si="48"/>
        <v>4</v>
      </c>
      <c r="D1550">
        <v>9026</v>
      </c>
      <c r="E1550" s="1">
        <f>IF(C1550=1,VLOOKUP(B1550,balance!$AU:$AZ,2,FALSE),IF(C1550=2,VLOOKUP(B1550,balance!$AU:$AZ,3,FALSE),IF(C1550=3,VLOOKUP(B1550,balance!$AU:$AZ,4,FALSE),IF(C1550=4,VLOOKUP(B1550,balance!$AU:$AZ,5,FALSE),IF(C1550=5,VLOOKUP(B1550-1,balance!$AU:$AZ,6,FALSE),0)))))</f>
        <v>7500</v>
      </c>
      <c r="F1550">
        <v>53</v>
      </c>
      <c r="G1550">
        <f>IF(C1550=1,VLOOKUP(FoxFire!B1550,balance!$U:$Z,2,FALSE),IF(C1550=2,VLOOKUP(B1550,balance!$U:$Z,3,FALSE),IF(C1550=3,VLOOKUP(B1550,balance!$U:$Z,4,FALSE),IF(C1550=4,VLOOKUP(B1550,balance!$U:$Z,5,FALSE),IF(C1550=5,VLOOKUP(B1550-1,balance!$U:$Z,6,FALSE),0)))))/100</f>
        <v>4.0899999999999999E-3</v>
      </c>
      <c r="H1550">
        <v>2</v>
      </c>
      <c r="I1550" s="1">
        <f>IF(C1550=1,VLOOKUP(FoxFire!B1550,balance!$AF:$AJ,2,FALSE),IF(C1550=2,VLOOKUP(B1550,balance!$AF:$AJ,3,FALSE),IF(C1550=3,VLOOKUP(B1550,balance!$AF:$AJ,4,FALSE),IF(C1550=4,VLOOKUP(B1550,balance!$AF:$AJ,5,FALSE),IF(C1550=5,VLOOKUP(B1550,balance!$AF:$AK,6,FALSE),0)))))*1000000000000</f>
        <v>3076250000000.0122</v>
      </c>
      <c r="J1550">
        <f>VLOOKUP(B1550,balance!AU:BD,10,FALSE)</f>
        <v>0</v>
      </c>
    </row>
    <row r="1551" spans="1:10" x14ac:dyDescent="0.3">
      <c r="A1551">
        <v>1549</v>
      </c>
      <c r="B1551">
        <f t="shared" si="49"/>
        <v>311</v>
      </c>
      <c r="C1551">
        <f t="shared" si="48"/>
        <v>5</v>
      </c>
      <c r="D1551">
        <v>9026</v>
      </c>
      <c r="E1551" s="1">
        <f>IF(C1551=1,VLOOKUP(B1551,balance!$AU:$AZ,2,FALSE),IF(C1551=2,VLOOKUP(B1551,balance!$AU:$AZ,3,FALSE),IF(C1551=3,VLOOKUP(B1551,balance!$AU:$AZ,4,FALSE),IF(C1551=4,VLOOKUP(B1551,balance!$AU:$AZ,5,FALSE),IF(C1551=5,VLOOKUP(B1551-1,balance!$AU:$AZ,6,FALSE),0)))))</f>
        <v>150000</v>
      </c>
      <c r="F1551">
        <v>53</v>
      </c>
      <c r="G1551">
        <f>IF(C1551=1,VLOOKUP(FoxFire!B1551,balance!$U:$Z,2,FALSE),IF(C1551=2,VLOOKUP(B1551,balance!$U:$Z,3,FALSE),IF(C1551=3,VLOOKUP(B1551,balance!$U:$Z,4,FALSE),IF(C1551=4,VLOOKUP(B1551,balance!$U:$Z,5,FALSE),IF(C1551=5,VLOOKUP(B1551-1,balance!$U:$Z,6,FALSE),0)))))/100</f>
        <v>1578.0598</v>
      </c>
      <c r="H1551">
        <v>2</v>
      </c>
      <c r="I1551" s="1">
        <f>IF(C1551=1,VLOOKUP(FoxFire!B1551,balance!$AF:$AJ,2,FALSE),IF(C1551=2,VLOOKUP(B1551,balance!$AF:$AJ,3,FALSE),IF(C1551=3,VLOOKUP(B1551,balance!$AF:$AJ,4,FALSE),IF(C1551=4,VLOOKUP(B1551,balance!$AF:$AJ,5,FALSE),IF(C1551=5,VLOOKUP(B1551,balance!$AF:$AK,6,FALSE),0)))))*1000000000000</f>
        <v>12310000000000.051</v>
      </c>
      <c r="J1551">
        <f>VLOOKUP(B1551,balance!AU:BD,10,FALSE)</f>
        <v>0</v>
      </c>
    </row>
    <row r="1552" spans="1:10" x14ac:dyDescent="0.3">
      <c r="A1552">
        <v>1550</v>
      </c>
      <c r="B1552">
        <f t="shared" si="49"/>
        <v>311</v>
      </c>
      <c r="C1552">
        <f t="shared" si="48"/>
        <v>1</v>
      </c>
      <c r="D1552">
        <v>9026</v>
      </c>
      <c r="E1552" s="1">
        <f>IF(C1552=1,VLOOKUP(B1552,balance!$AU:$AZ,2,FALSE),IF(C1552=2,VLOOKUP(B1552,balance!$AU:$AZ,3,FALSE),IF(C1552=3,VLOOKUP(B1552,balance!$AU:$AZ,4,FALSE),IF(C1552=4,VLOOKUP(B1552,balance!$AU:$AZ,5,FALSE),IF(C1552=5,VLOOKUP(B1552-1,balance!$AU:$AZ,6,FALSE),0)))))</f>
        <v>8000</v>
      </c>
      <c r="F1552">
        <v>53</v>
      </c>
      <c r="G1552">
        <f>IF(C1552=1,VLOOKUP(FoxFire!B1552,balance!$U:$Z,2,FALSE),IF(C1552=2,VLOOKUP(B1552,balance!$U:$Z,3,FALSE),IF(C1552=3,VLOOKUP(B1552,balance!$U:$Z,4,FALSE),IF(C1552=4,VLOOKUP(B1552,balance!$U:$Z,5,FALSE),IF(C1552=5,VLOOKUP(B1552-1,balance!$U:$Z,6,FALSE),0)))))/100</f>
        <v>4.0999999999999995E-3</v>
      </c>
      <c r="H1552">
        <v>2</v>
      </c>
      <c r="I1552" s="1">
        <f>IF(C1552=1,VLOOKUP(FoxFire!B1552,balance!$AF:$AJ,2,FALSE),IF(C1552=2,VLOOKUP(B1552,balance!$AF:$AJ,3,FALSE),IF(C1552=3,VLOOKUP(B1552,balance!$AF:$AJ,4,FALSE),IF(C1552=4,VLOOKUP(B1552,balance!$AF:$AJ,5,FALSE),IF(C1552=5,VLOOKUP(B1552,balance!$AF:$AK,6,FALSE),0)))))*1000000000000</f>
        <v>3077500000000.0127</v>
      </c>
      <c r="J1552">
        <f>VLOOKUP(B1552,balance!AU:BD,10,FALSE)</f>
        <v>0</v>
      </c>
    </row>
    <row r="1553" spans="1:10" x14ac:dyDescent="0.3">
      <c r="A1553">
        <v>1551</v>
      </c>
      <c r="B1553">
        <f t="shared" si="49"/>
        <v>311</v>
      </c>
      <c r="C1553">
        <f t="shared" si="48"/>
        <v>2</v>
      </c>
      <c r="D1553">
        <v>9026</v>
      </c>
      <c r="E1553" s="1">
        <f>IF(C1553=1,VLOOKUP(B1553,balance!$AU:$AZ,2,FALSE),IF(C1553=2,VLOOKUP(B1553,balance!$AU:$AZ,3,FALSE),IF(C1553=3,VLOOKUP(B1553,balance!$AU:$AZ,4,FALSE),IF(C1553=4,VLOOKUP(B1553,balance!$AU:$AZ,5,FALSE),IF(C1553=5,VLOOKUP(B1553-1,balance!$AU:$AZ,6,FALSE),0)))))</f>
        <v>8000</v>
      </c>
      <c r="F1553">
        <v>53</v>
      </c>
      <c r="G1553">
        <f>IF(C1553=1,VLOOKUP(FoxFire!B1553,balance!$U:$Z,2,FALSE),IF(C1553=2,VLOOKUP(B1553,balance!$U:$Z,3,FALSE),IF(C1553=3,VLOOKUP(B1553,balance!$U:$Z,4,FALSE),IF(C1553=4,VLOOKUP(B1553,balance!$U:$Z,5,FALSE),IF(C1553=5,VLOOKUP(B1553-1,balance!$U:$Z,6,FALSE),0)))))/100</f>
        <v>4.0999999999999995E-3</v>
      </c>
      <c r="H1553">
        <v>2</v>
      </c>
      <c r="I1553" s="1">
        <f>IF(C1553=1,VLOOKUP(FoxFire!B1553,balance!$AF:$AJ,2,FALSE),IF(C1553=2,VLOOKUP(B1553,balance!$AF:$AJ,3,FALSE),IF(C1553=3,VLOOKUP(B1553,balance!$AF:$AJ,4,FALSE),IF(C1553=4,VLOOKUP(B1553,balance!$AF:$AJ,5,FALSE),IF(C1553=5,VLOOKUP(B1553,balance!$AF:$AK,6,FALSE),0)))))*1000000000000</f>
        <v>3077500000000.0127</v>
      </c>
      <c r="J1553">
        <f>VLOOKUP(B1553,balance!AU:BD,10,FALSE)</f>
        <v>0</v>
      </c>
    </row>
    <row r="1554" spans="1:10" x14ac:dyDescent="0.3">
      <c r="A1554">
        <v>1552</v>
      </c>
      <c r="B1554">
        <f t="shared" si="49"/>
        <v>311</v>
      </c>
      <c r="C1554">
        <f t="shared" si="48"/>
        <v>3</v>
      </c>
      <c r="D1554">
        <v>9026</v>
      </c>
      <c r="E1554" s="1">
        <f>IF(C1554=1,VLOOKUP(B1554,balance!$AU:$AZ,2,FALSE),IF(C1554=2,VLOOKUP(B1554,balance!$AU:$AZ,3,FALSE),IF(C1554=3,VLOOKUP(B1554,balance!$AU:$AZ,4,FALSE),IF(C1554=4,VLOOKUP(B1554,balance!$AU:$AZ,5,FALSE),IF(C1554=5,VLOOKUP(B1554-1,balance!$AU:$AZ,6,FALSE),0)))))</f>
        <v>8000</v>
      </c>
      <c r="F1554">
        <v>53</v>
      </c>
      <c r="G1554">
        <f>IF(C1554=1,VLOOKUP(FoxFire!B1554,balance!$U:$Z,2,FALSE),IF(C1554=2,VLOOKUP(B1554,balance!$U:$Z,3,FALSE),IF(C1554=3,VLOOKUP(B1554,balance!$U:$Z,4,FALSE),IF(C1554=4,VLOOKUP(B1554,balance!$U:$Z,5,FALSE),IF(C1554=5,VLOOKUP(B1554-1,balance!$U:$Z,6,FALSE),0)))))/100</f>
        <v>4.0999999999999995E-3</v>
      </c>
      <c r="H1554">
        <v>2</v>
      </c>
      <c r="I1554" s="1">
        <f>IF(C1554=1,VLOOKUP(FoxFire!B1554,balance!$AF:$AJ,2,FALSE),IF(C1554=2,VLOOKUP(B1554,balance!$AF:$AJ,3,FALSE),IF(C1554=3,VLOOKUP(B1554,balance!$AF:$AJ,4,FALSE),IF(C1554=4,VLOOKUP(B1554,balance!$AF:$AJ,5,FALSE),IF(C1554=5,VLOOKUP(B1554,balance!$AF:$AK,6,FALSE),0)))))*1000000000000</f>
        <v>3077500000000.0127</v>
      </c>
      <c r="J1554">
        <f>VLOOKUP(B1554,balance!AU:BD,10,FALSE)</f>
        <v>0</v>
      </c>
    </row>
    <row r="1555" spans="1:10" x14ac:dyDescent="0.3">
      <c r="A1555">
        <v>1553</v>
      </c>
      <c r="B1555">
        <f t="shared" si="49"/>
        <v>311</v>
      </c>
      <c r="C1555">
        <f t="shared" si="48"/>
        <v>4</v>
      </c>
      <c r="D1555">
        <v>9026</v>
      </c>
      <c r="E1555" s="1">
        <f>IF(C1555=1,VLOOKUP(B1555,balance!$AU:$AZ,2,FALSE),IF(C1555=2,VLOOKUP(B1555,balance!$AU:$AZ,3,FALSE),IF(C1555=3,VLOOKUP(B1555,balance!$AU:$AZ,4,FALSE),IF(C1555=4,VLOOKUP(B1555,balance!$AU:$AZ,5,FALSE),IF(C1555=5,VLOOKUP(B1555-1,balance!$AU:$AZ,6,FALSE),0)))))</f>
        <v>8000</v>
      </c>
      <c r="F1555">
        <v>53</v>
      </c>
      <c r="G1555">
        <f>IF(C1555=1,VLOOKUP(FoxFire!B1555,balance!$U:$Z,2,FALSE),IF(C1555=2,VLOOKUP(B1555,balance!$U:$Z,3,FALSE),IF(C1555=3,VLOOKUP(B1555,balance!$U:$Z,4,FALSE),IF(C1555=4,VLOOKUP(B1555,balance!$U:$Z,5,FALSE),IF(C1555=5,VLOOKUP(B1555-1,balance!$U:$Z,6,FALSE),0)))))/100</f>
        <v>4.0999999999999995E-3</v>
      </c>
      <c r="H1555">
        <v>2</v>
      </c>
      <c r="I1555" s="1">
        <f>IF(C1555=1,VLOOKUP(FoxFire!B1555,balance!$AF:$AJ,2,FALSE),IF(C1555=2,VLOOKUP(B1555,balance!$AF:$AJ,3,FALSE),IF(C1555=3,VLOOKUP(B1555,balance!$AF:$AJ,4,FALSE),IF(C1555=4,VLOOKUP(B1555,balance!$AF:$AJ,5,FALSE),IF(C1555=5,VLOOKUP(B1555,balance!$AF:$AK,6,FALSE),0)))))*1000000000000</f>
        <v>3077500000000.0127</v>
      </c>
      <c r="J1555">
        <f>VLOOKUP(B1555,balance!AU:BD,10,FALSE)</f>
        <v>0</v>
      </c>
    </row>
    <row r="1556" spans="1:10" x14ac:dyDescent="0.3">
      <c r="A1556">
        <v>1554</v>
      </c>
      <c r="B1556">
        <f t="shared" si="49"/>
        <v>312</v>
      </c>
      <c r="C1556">
        <f t="shared" si="48"/>
        <v>5</v>
      </c>
      <c r="D1556">
        <v>9026</v>
      </c>
      <c r="E1556" s="1">
        <f>IF(C1556=1,VLOOKUP(B1556,balance!$AU:$AZ,2,FALSE),IF(C1556=2,VLOOKUP(B1556,balance!$AU:$AZ,3,FALSE),IF(C1556=3,VLOOKUP(B1556,balance!$AU:$AZ,4,FALSE),IF(C1556=4,VLOOKUP(B1556,balance!$AU:$AZ,5,FALSE),IF(C1556=5,VLOOKUP(B1556-1,balance!$AU:$AZ,6,FALSE),0)))))</f>
        <v>160000</v>
      </c>
      <c r="F1556">
        <v>53</v>
      </c>
      <c r="G1556">
        <f>IF(C1556=1,VLOOKUP(FoxFire!B1556,balance!$U:$Z,2,FALSE),IF(C1556=2,VLOOKUP(B1556,balance!$U:$Z,3,FALSE),IF(C1556=3,VLOOKUP(B1556,balance!$U:$Z,4,FALSE),IF(C1556=4,VLOOKUP(B1556,balance!$U:$Z,5,FALSE),IF(C1556=5,VLOOKUP(B1556-1,balance!$U:$Z,6,FALSE),0)))))/100</f>
        <v>1583.5</v>
      </c>
      <c r="H1556">
        <v>2</v>
      </c>
      <c r="I1556" s="1">
        <f>IF(C1556=1,VLOOKUP(FoxFire!B1556,balance!$AF:$AJ,2,FALSE),IF(C1556=2,VLOOKUP(B1556,balance!$AF:$AJ,3,FALSE),IF(C1556=3,VLOOKUP(B1556,balance!$AF:$AJ,4,FALSE),IF(C1556=4,VLOOKUP(B1556,balance!$AF:$AJ,5,FALSE),IF(C1556=5,VLOOKUP(B1556,balance!$AF:$AK,6,FALSE),0)))))*1000000000000</f>
        <v>12315000000000.049</v>
      </c>
      <c r="J1556">
        <f>VLOOKUP(B1556,balance!AU:BD,10,FALSE)</f>
        <v>0</v>
      </c>
    </row>
    <row r="1557" spans="1:10" x14ac:dyDescent="0.3">
      <c r="A1557">
        <v>1555</v>
      </c>
      <c r="B1557">
        <f t="shared" si="49"/>
        <v>312</v>
      </c>
      <c r="C1557">
        <f t="shared" si="48"/>
        <v>1</v>
      </c>
      <c r="D1557">
        <v>9026</v>
      </c>
      <c r="E1557" s="1">
        <f>IF(C1557=1,VLOOKUP(B1557,balance!$AU:$AZ,2,FALSE),IF(C1557=2,VLOOKUP(B1557,balance!$AU:$AZ,3,FALSE),IF(C1557=3,VLOOKUP(B1557,balance!$AU:$AZ,4,FALSE),IF(C1557=4,VLOOKUP(B1557,balance!$AU:$AZ,5,FALSE),IF(C1557=5,VLOOKUP(B1557-1,balance!$AU:$AZ,6,FALSE),0)))))</f>
        <v>8000</v>
      </c>
      <c r="F1557">
        <v>53</v>
      </c>
      <c r="G1557">
        <f>IF(C1557=1,VLOOKUP(FoxFire!B1557,balance!$U:$Z,2,FALSE),IF(C1557=2,VLOOKUP(B1557,balance!$U:$Z,3,FALSE),IF(C1557=3,VLOOKUP(B1557,balance!$U:$Z,4,FALSE),IF(C1557=4,VLOOKUP(B1557,balance!$U:$Z,5,FALSE),IF(C1557=5,VLOOKUP(B1557-1,balance!$U:$Z,6,FALSE),0)))))/100</f>
        <v>4.1099999999999999E-3</v>
      </c>
      <c r="H1557">
        <v>2</v>
      </c>
      <c r="I1557" s="1">
        <f>IF(C1557=1,VLOOKUP(FoxFire!B1557,balance!$AF:$AJ,2,FALSE),IF(C1557=2,VLOOKUP(B1557,balance!$AF:$AJ,3,FALSE),IF(C1557=3,VLOOKUP(B1557,balance!$AF:$AJ,4,FALSE),IF(C1557=4,VLOOKUP(B1557,balance!$AF:$AJ,5,FALSE),IF(C1557=5,VLOOKUP(B1557,balance!$AF:$AK,6,FALSE),0)))))*1000000000000</f>
        <v>3078750000000.0122</v>
      </c>
      <c r="J1557">
        <f>VLOOKUP(B1557,balance!AU:BD,10,FALSE)</f>
        <v>0</v>
      </c>
    </row>
    <row r="1558" spans="1:10" x14ac:dyDescent="0.3">
      <c r="A1558">
        <v>1556</v>
      </c>
      <c r="B1558">
        <f t="shared" si="49"/>
        <v>312</v>
      </c>
      <c r="C1558">
        <f t="shared" si="48"/>
        <v>2</v>
      </c>
      <c r="D1558">
        <v>9026</v>
      </c>
      <c r="E1558" s="1">
        <f>IF(C1558=1,VLOOKUP(B1558,balance!$AU:$AZ,2,FALSE),IF(C1558=2,VLOOKUP(B1558,balance!$AU:$AZ,3,FALSE),IF(C1558=3,VLOOKUP(B1558,balance!$AU:$AZ,4,FALSE),IF(C1558=4,VLOOKUP(B1558,balance!$AU:$AZ,5,FALSE),IF(C1558=5,VLOOKUP(B1558-1,balance!$AU:$AZ,6,FALSE),0)))))</f>
        <v>8000</v>
      </c>
      <c r="F1558">
        <v>53</v>
      </c>
      <c r="G1558">
        <f>IF(C1558=1,VLOOKUP(FoxFire!B1558,balance!$U:$Z,2,FALSE),IF(C1558=2,VLOOKUP(B1558,balance!$U:$Z,3,FALSE),IF(C1558=3,VLOOKUP(B1558,balance!$U:$Z,4,FALSE),IF(C1558=4,VLOOKUP(B1558,balance!$U:$Z,5,FALSE),IF(C1558=5,VLOOKUP(B1558-1,balance!$U:$Z,6,FALSE),0)))))/100</f>
        <v>4.1099999999999999E-3</v>
      </c>
      <c r="H1558">
        <v>2</v>
      </c>
      <c r="I1558" s="1">
        <f>IF(C1558=1,VLOOKUP(FoxFire!B1558,balance!$AF:$AJ,2,FALSE),IF(C1558=2,VLOOKUP(B1558,balance!$AF:$AJ,3,FALSE),IF(C1558=3,VLOOKUP(B1558,balance!$AF:$AJ,4,FALSE),IF(C1558=4,VLOOKUP(B1558,balance!$AF:$AJ,5,FALSE),IF(C1558=5,VLOOKUP(B1558,balance!$AF:$AK,6,FALSE),0)))))*1000000000000</f>
        <v>3078750000000.0122</v>
      </c>
      <c r="J1558">
        <f>VLOOKUP(B1558,balance!AU:BD,10,FALSE)</f>
        <v>0</v>
      </c>
    </row>
    <row r="1559" spans="1:10" x14ac:dyDescent="0.3">
      <c r="A1559">
        <v>1557</v>
      </c>
      <c r="B1559">
        <f t="shared" si="49"/>
        <v>312</v>
      </c>
      <c r="C1559">
        <f t="shared" si="48"/>
        <v>3</v>
      </c>
      <c r="D1559">
        <v>9026</v>
      </c>
      <c r="E1559" s="1">
        <f>IF(C1559=1,VLOOKUP(B1559,balance!$AU:$AZ,2,FALSE),IF(C1559=2,VLOOKUP(B1559,balance!$AU:$AZ,3,FALSE),IF(C1559=3,VLOOKUP(B1559,balance!$AU:$AZ,4,FALSE),IF(C1559=4,VLOOKUP(B1559,balance!$AU:$AZ,5,FALSE),IF(C1559=5,VLOOKUP(B1559-1,balance!$AU:$AZ,6,FALSE),0)))))</f>
        <v>8000</v>
      </c>
      <c r="F1559">
        <v>53</v>
      </c>
      <c r="G1559">
        <f>IF(C1559=1,VLOOKUP(FoxFire!B1559,balance!$U:$Z,2,FALSE),IF(C1559=2,VLOOKUP(B1559,balance!$U:$Z,3,FALSE),IF(C1559=3,VLOOKUP(B1559,balance!$U:$Z,4,FALSE),IF(C1559=4,VLOOKUP(B1559,balance!$U:$Z,5,FALSE),IF(C1559=5,VLOOKUP(B1559-1,balance!$U:$Z,6,FALSE),0)))))/100</f>
        <v>4.1099999999999999E-3</v>
      </c>
      <c r="H1559">
        <v>2</v>
      </c>
      <c r="I1559" s="1">
        <f>IF(C1559=1,VLOOKUP(FoxFire!B1559,balance!$AF:$AJ,2,FALSE),IF(C1559=2,VLOOKUP(B1559,balance!$AF:$AJ,3,FALSE),IF(C1559=3,VLOOKUP(B1559,balance!$AF:$AJ,4,FALSE),IF(C1559=4,VLOOKUP(B1559,balance!$AF:$AJ,5,FALSE),IF(C1559=5,VLOOKUP(B1559,balance!$AF:$AK,6,FALSE),0)))))*1000000000000</f>
        <v>3078750000000.0122</v>
      </c>
      <c r="J1559">
        <f>VLOOKUP(B1559,balance!AU:BD,10,FALSE)</f>
        <v>0</v>
      </c>
    </row>
    <row r="1560" spans="1:10" x14ac:dyDescent="0.3">
      <c r="A1560">
        <v>1558</v>
      </c>
      <c r="B1560">
        <f t="shared" si="49"/>
        <v>312</v>
      </c>
      <c r="C1560">
        <f t="shared" si="48"/>
        <v>4</v>
      </c>
      <c r="D1560">
        <v>9026</v>
      </c>
      <c r="E1560" s="1">
        <f>IF(C1560=1,VLOOKUP(B1560,balance!$AU:$AZ,2,FALSE),IF(C1560=2,VLOOKUP(B1560,balance!$AU:$AZ,3,FALSE),IF(C1560=3,VLOOKUP(B1560,balance!$AU:$AZ,4,FALSE),IF(C1560=4,VLOOKUP(B1560,balance!$AU:$AZ,5,FALSE),IF(C1560=5,VLOOKUP(B1560-1,balance!$AU:$AZ,6,FALSE),0)))))</f>
        <v>8000</v>
      </c>
      <c r="F1560">
        <v>53</v>
      </c>
      <c r="G1560">
        <f>IF(C1560=1,VLOOKUP(FoxFire!B1560,balance!$U:$Z,2,FALSE),IF(C1560=2,VLOOKUP(B1560,balance!$U:$Z,3,FALSE),IF(C1560=3,VLOOKUP(B1560,balance!$U:$Z,4,FALSE),IF(C1560=4,VLOOKUP(B1560,balance!$U:$Z,5,FALSE),IF(C1560=5,VLOOKUP(B1560-1,balance!$U:$Z,6,FALSE),0)))))/100</f>
        <v>4.1099999999999999E-3</v>
      </c>
      <c r="H1560">
        <v>2</v>
      </c>
      <c r="I1560" s="1">
        <f>IF(C1560=1,VLOOKUP(FoxFire!B1560,balance!$AF:$AJ,2,FALSE),IF(C1560=2,VLOOKUP(B1560,balance!$AF:$AJ,3,FALSE),IF(C1560=3,VLOOKUP(B1560,balance!$AF:$AJ,4,FALSE),IF(C1560=4,VLOOKUP(B1560,balance!$AF:$AJ,5,FALSE),IF(C1560=5,VLOOKUP(B1560,balance!$AF:$AK,6,FALSE),0)))))*1000000000000</f>
        <v>3078750000000.0122</v>
      </c>
      <c r="J1560">
        <f>VLOOKUP(B1560,balance!AU:BD,10,FALSE)</f>
        <v>0</v>
      </c>
    </row>
    <row r="1561" spans="1:10" x14ac:dyDescent="0.3">
      <c r="A1561">
        <v>1559</v>
      </c>
      <c r="B1561">
        <f t="shared" si="49"/>
        <v>313</v>
      </c>
      <c r="C1561">
        <f t="shared" si="48"/>
        <v>5</v>
      </c>
      <c r="D1561">
        <v>9026</v>
      </c>
      <c r="E1561" s="1">
        <f>IF(C1561=1,VLOOKUP(B1561,balance!$AU:$AZ,2,FALSE),IF(C1561=2,VLOOKUP(B1561,balance!$AU:$AZ,3,FALSE),IF(C1561=3,VLOOKUP(B1561,balance!$AU:$AZ,4,FALSE),IF(C1561=4,VLOOKUP(B1561,balance!$AU:$AZ,5,FALSE),IF(C1561=5,VLOOKUP(B1561-1,balance!$AU:$AZ,6,FALSE),0)))))</f>
        <v>160000</v>
      </c>
      <c r="F1561">
        <v>53</v>
      </c>
      <c r="G1561">
        <f>IF(C1561=1,VLOOKUP(FoxFire!B1561,balance!$U:$Z,2,FALSE),IF(C1561=2,VLOOKUP(B1561,balance!$U:$Z,3,FALSE),IF(C1561=3,VLOOKUP(B1561,balance!$U:$Z,4,FALSE),IF(C1561=4,VLOOKUP(B1561,balance!$U:$Z,5,FALSE),IF(C1561=5,VLOOKUP(B1561-1,balance!$U:$Z,6,FALSE),0)))))/100</f>
        <v>1588.9496000000001</v>
      </c>
      <c r="H1561">
        <v>2</v>
      </c>
      <c r="I1561" s="1">
        <f>IF(C1561=1,VLOOKUP(FoxFire!B1561,balance!$AF:$AJ,2,FALSE),IF(C1561=2,VLOOKUP(B1561,balance!$AF:$AJ,3,FALSE),IF(C1561=3,VLOOKUP(B1561,balance!$AF:$AJ,4,FALSE),IF(C1561=4,VLOOKUP(B1561,balance!$AF:$AJ,5,FALSE),IF(C1561=5,VLOOKUP(B1561,balance!$AF:$AK,6,FALSE),0)))))*1000000000000</f>
        <v>12320000000000.051</v>
      </c>
      <c r="J1561">
        <f>VLOOKUP(B1561,balance!AU:BD,10,FALSE)</f>
        <v>0</v>
      </c>
    </row>
    <row r="1562" spans="1:10" x14ac:dyDescent="0.3">
      <c r="A1562">
        <v>1560</v>
      </c>
      <c r="B1562">
        <f t="shared" si="49"/>
        <v>313</v>
      </c>
      <c r="C1562">
        <f t="shared" si="48"/>
        <v>1</v>
      </c>
      <c r="D1562">
        <v>9026</v>
      </c>
      <c r="E1562" s="1">
        <f>IF(C1562=1,VLOOKUP(B1562,balance!$AU:$AZ,2,FALSE),IF(C1562=2,VLOOKUP(B1562,balance!$AU:$AZ,3,FALSE),IF(C1562=3,VLOOKUP(B1562,balance!$AU:$AZ,4,FALSE),IF(C1562=4,VLOOKUP(B1562,balance!$AU:$AZ,5,FALSE),IF(C1562=5,VLOOKUP(B1562-1,balance!$AU:$AZ,6,FALSE),0)))))</f>
        <v>8000</v>
      </c>
      <c r="F1562">
        <v>53</v>
      </c>
      <c r="G1562">
        <f>IF(C1562=1,VLOOKUP(FoxFire!B1562,balance!$U:$Z,2,FALSE),IF(C1562=2,VLOOKUP(B1562,balance!$U:$Z,3,FALSE),IF(C1562=3,VLOOKUP(B1562,balance!$U:$Z,4,FALSE),IF(C1562=4,VLOOKUP(B1562,balance!$U:$Z,5,FALSE),IF(C1562=5,VLOOKUP(B1562-1,balance!$U:$Z,6,FALSE),0)))))/100</f>
        <v>4.1199999999999995E-3</v>
      </c>
      <c r="H1562">
        <v>2</v>
      </c>
      <c r="I1562" s="1">
        <f>IF(C1562=1,VLOOKUP(FoxFire!B1562,balance!$AF:$AJ,2,FALSE),IF(C1562=2,VLOOKUP(B1562,balance!$AF:$AJ,3,FALSE),IF(C1562=3,VLOOKUP(B1562,balance!$AF:$AJ,4,FALSE),IF(C1562=4,VLOOKUP(B1562,balance!$AF:$AJ,5,FALSE),IF(C1562=5,VLOOKUP(B1562,balance!$AF:$AK,6,FALSE),0)))))*1000000000000</f>
        <v>3080000000000.0127</v>
      </c>
      <c r="J1562">
        <f>VLOOKUP(B1562,balance!AU:BD,10,FALSE)</f>
        <v>0</v>
      </c>
    </row>
    <row r="1563" spans="1:10" x14ac:dyDescent="0.3">
      <c r="A1563">
        <v>1561</v>
      </c>
      <c r="B1563">
        <f t="shared" si="49"/>
        <v>313</v>
      </c>
      <c r="C1563">
        <f t="shared" si="48"/>
        <v>2</v>
      </c>
      <c r="D1563">
        <v>9026</v>
      </c>
      <c r="E1563" s="1">
        <f>IF(C1563=1,VLOOKUP(B1563,balance!$AU:$AZ,2,FALSE),IF(C1563=2,VLOOKUP(B1563,balance!$AU:$AZ,3,FALSE),IF(C1563=3,VLOOKUP(B1563,balance!$AU:$AZ,4,FALSE),IF(C1563=4,VLOOKUP(B1563,balance!$AU:$AZ,5,FALSE),IF(C1563=5,VLOOKUP(B1563-1,balance!$AU:$AZ,6,FALSE),0)))))</f>
        <v>8000</v>
      </c>
      <c r="F1563">
        <v>53</v>
      </c>
      <c r="G1563">
        <f>IF(C1563=1,VLOOKUP(FoxFire!B1563,balance!$U:$Z,2,FALSE),IF(C1563=2,VLOOKUP(B1563,balance!$U:$Z,3,FALSE),IF(C1563=3,VLOOKUP(B1563,balance!$U:$Z,4,FALSE),IF(C1563=4,VLOOKUP(B1563,balance!$U:$Z,5,FALSE),IF(C1563=5,VLOOKUP(B1563-1,balance!$U:$Z,6,FALSE),0)))))/100</f>
        <v>4.1199999999999995E-3</v>
      </c>
      <c r="H1563">
        <v>2</v>
      </c>
      <c r="I1563" s="1">
        <f>IF(C1563=1,VLOOKUP(FoxFire!B1563,balance!$AF:$AJ,2,FALSE),IF(C1563=2,VLOOKUP(B1563,balance!$AF:$AJ,3,FALSE),IF(C1563=3,VLOOKUP(B1563,balance!$AF:$AJ,4,FALSE),IF(C1563=4,VLOOKUP(B1563,balance!$AF:$AJ,5,FALSE),IF(C1563=5,VLOOKUP(B1563,balance!$AF:$AK,6,FALSE),0)))))*1000000000000</f>
        <v>3080000000000.0127</v>
      </c>
      <c r="J1563">
        <f>VLOOKUP(B1563,balance!AU:BD,10,FALSE)</f>
        <v>0</v>
      </c>
    </row>
    <row r="1564" spans="1:10" x14ac:dyDescent="0.3">
      <c r="A1564">
        <v>1562</v>
      </c>
      <c r="B1564">
        <f t="shared" si="49"/>
        <v>313</v>
      </c>
      <c r="C1564">
        <f t="shared" si="48"/>
        <v>3</v>
      </c>
      <c r="D1564">
        <v>9026</v>
      </c>
      <c r="E1564" s="1">
        <f>IF(C1564=1,VLOOKUP(B1564,balance!$AU:$AZ,2,FALSE),IF(C1564=2,VLOOKUP(B1564,balance!$AU:$AZ,3,FALSE),IF(C1564=3,VLOOKUP(B1564,balance!$AU:$AZ,4,FALSE),IF(C1564=4,VLOOKUP(B1564,balance!$AU:$AZ,5,FALSE),IF(C1564=5,VLOOKUP(B1564-1,balance!$AU:$AZ,6,FALSE),0)))))</f>
        <v>8000</v>
      </c>
      <c r="F1564">
        <v>53</v>
      </c>
      <c r="G1564">
        <f>IF(C1564=1,VLOOKUP(FoxFire!B1564,balance!$U:$Z,2,FALSE),IF(C1564=2,VLOOKUP(B1564,balance!$U:$Z,3,FALSE),IF(C1564=3,VLOOKUP(B1564,balance!$U:$Z,4,FALSE),IF(C1564=4,VLOOKUP(B1564,balance!$U:$Z,5,FALSE),IF(C1564=5,VLOOKUP(B1564-1,balance!$U:$Z,6,FALSE),0)))))/100</f>
        <v>4.1199999999999995E-3</v>
      </c>
      <c r="H1564">
        <v>2</v>
      </c>
      <c r="I1564" s="1">
        <f>IF(C1564=1,VLOOKUP(FoxFire!B1564,balance!$AF:$AJ,2,FALSE),IF(C1564=2,VLOOKUP(B1564,balance!$AF:$AJ,3,FALSE),IF(C1564=3,VLOOKUP(B1564,balance!$AF:$AJ,4,FALSE),IF(C1564=4,VLOOKUP(B1564,balance!$AF:$AJ,5,FALSE),IF(C1564=5,VLOOKUP(B1564,balance!$AF:$AK,6,FALSE),0)))))*1000000000000</f>
        <v>3080000000000.0127</v>
      </c>
      <c r="J1564">
        <f>VLOOKUP(B1564,balance!AU:BD,10,FALSE)</f>
        <v>0</v>
      </c>
    </row>
    <row r="1565" spans="1:10" x14ac:dyDescent="0.3">
      <c r="A1565">
        <v>1563</v>
      </c>
      <c r="B1565">
        <f t="shared" si="49"/>
        <v>313</v>
      </c>
      <c r="C1565">
        <f t="shared" si="48"/>
        <v>4</v>
      </c>
      <c r="D1565">
        <v>9026</v>
      </c>
      <c r="E1565" s="1">
        <f>IF(C1565=1,VLOOKUP(B1565,balance!$AU:$AZ,2,FALSE),IF(C1565=2,VLOOKUP(B1565,balance!$AU:$AZ,3,FALSE),IF(C1565=3,VLOOKUP(B1565,balance!$AU:$AZ,4,FALSE),IF(C1565=4,VLOOKUP(B1565,balance!$AU:$AZ,5,FALSE),IF(C1565=5,VLOOKUP(B1565-1,balance!$AU:$AZ,6,FALSE),0)))))</f>
        <v>8000</v>
      </c>
      <c r="F1565">
        <v>53</v>
      </c>
      <c r="G1565">
        <f>IF(C1565=1,VLOOKUP(FoxFire!B1565,balance!$U:$Z,2,FALSE),IF(C1565=2,VLOOKUP(B1565,balance!$U:$Z,3,FALSE),IF(C1565=3,VLOOKUP(B1565,balance!$U:$Z,4,FALSE),IF(C1565=4,VLOOKUP(B1565,balance!$U:$Z,5,FALSE),IF(C1565=5,VLOOKUP(B1565-1,balance!$U:$Z,6,FALSE),0)))))/100</f>
        <v>4.1199999999999995E-3</v>
      </c>
      <c r="H1565">
        <v>2</v>
      </c>
      <c r="I1565" s="1">
        <f>IF(C1565=1,VLOOKUP(FoxFire!B1565,balance!$AF:$AJ,2,FALSE),IF(C1565=2,VLOOKUP(B1565,balance!$AF:$AJ,3,FALSE),IF(C1565=3,VLOOKUP(B1565,balance!$AF:$AJ,4,FALSE),IF(C1565=4,VLOOKUP(B1565,balance!$AF:$AJ,5,FALSE),IF(C1565=5,VLOOKUP(B1565,balance!$AF:$AK,6,FALSE),0)))))*1000000000000</f>
        <v>3080000000000.0127</v>
      </c>
      <c r="J1565">
        <f>VLOOKUP(B1565,balance!AU:BD,10,FALSE)</f>
        <v>0</v>
      </c>
    </row>
    <row r="1566" spans="1:10" x14ac:dyDescent="0.3">
      <c r="A1566">
        <v>1564</v>
      </c>
      <c r="B1566">
        <f t="shared" si="49"/>
        <v>314</v>
      </c>
      <c r="C1566">
        <f t="shared" si="48"/>
        <v>5</v>
      </c>
      <c r="D1566">
        <v>9026</v>
      </c>
      <c r="E1566" s="1">
        <f>IF(C1566=1,VLOOKUP(B1566,balance!$AU:$AZ,2,FALSE),IF(C1566=2,VLOOKUP(B1566,balance!$AU:$AZ,3,FALSE),IF(C1566=3,VLOOKUP(B1566,balance!$AU:$AZ,4,FALSE),IF(C1566=4,VLOOKUP(B1566,balance!$AU:$AZ,5,FALSE),IF(C1566=5,VLOOKUP(B1566-1,balance!$AU:$AZ,6,FALSE),0)))))</f>
        <v>160000</v>
      </c>
      <c r="F1566">
        <v>53</v>
      </c>
      <c r="G1566">
        <f>IF(C1566=1,VLOOKUP(FoxFire!B1566,balance!$U:$Z,2,FALSE),IF(C1566=2,VLOOKUP(B1566,balance!$U:$Z,3,FALSE),IF(C1566=3,VLOOKUP(B1566,balance!$U:$Z,4,FALSE),IF(C1566=4,VLOOKUP(B1566,balance!$U:$Z,5,FALSE),IF(C1566=5,VLOOKUP(B1566-1,balance!$U:$Z,6,FALSE),0)))))/100</f>
        <v>1594.4085</v>
      </c>
      <c r="H1566">
        <v>2</v>
      </c>
      <c r="I1566" s="1">
        <f>IF(C1566=1,VLOOKUP(FoxFire!B1566,balance!$AF:$AJ,2,FALSE),IF(C1566=2,VLOOKUP(B1566,balance!$AF:$AJ,3,FALSE),IF(C1566=3,VLOOKUP(B1566,balance!$AF:$AJ,4,FALSE),IF(C1566=4,VLOOKUP(B1566,balance!$AF:$AJ,5,FALSE),IF(C1566=5,VLOOKUP(B1566,balance!$AF:$AK,6,FALSE),0)))))*1000000000000</f>
        <v>12325000000000.051</v>
      </c>
      <c r="J1566">
        <f>VLOOKUP(B1566,balance!AU:BD,10,FALSE)</f>
        <v>0</v>
      </c>
    </row>
    <row r="1567" spans="1:10" x14ac:dyDescent="0.3">
      <c r="A1567">
        <v>1565</v>
      </c>
      <c r="B1567">
        <f t="shared" si="49"/>
        <v>314</v>
      </c>
      <c r="C1567">
        <f t="shared" si="48"/>
        <v>1</v>
      </c>
      <c r="D1567">
        <v>9026</v>
      </c>
      <c r="E1567" s="1">
        <f>IF(C1567=1,VLOOKUP(B1567,balance!$AU:$AZ,2,FALSE),IF(C1567=2,VLOOKUP(B1567,balance!$AU:$AZ,3,FALSE),IF(C1567=3,VLOOKUP(B1567,balance!$AU:$AZ,4,FALSE),IF(C1567=4,VLOOKUP(B1567,balance!$AU:$AZ,5,FALSE),IF(C1567=5,VLOOKUP(B1567-1,balance!$AU:$AZ,6,FALSE),0)))))</f>
        <v>8000</v>
      </c>
      <c r="F1567">
        <v>53</v>
      </c>
      <c r="G1567">
        <f>IF(C1567=1,VLOOKUP(FoxFire!B1567,balance!$U:$Z,2,FALSE),IF(C1567=2,VLOOKUP(B1567,balance!$U:$Z,3,FALSE),IF(C1567=3,VLOOKUP(B1567,balance!$U:$Z,4,FALSE),IF(C1567=4,VLOOKUP(B1567,balance!$U:$Z,5,FALSE),IF(C1567=5,VLOOKUP(B1567-1,balance!$U:$Z,6,FALSE),0)))))/100</f>
        <v>4.13E-3</v>
      </c>
      <c r="H1567">
        <v>2</v>
      </c>
      <c r="I1567" s="1">
        <f>IF(C1567=1,VLOOKUP(FoxFire!B1567,balance!$AF:$AJ,2,FALSE),IF(C1567=2,VLOOKUP(B1567,balance!$AF:$AJ,3,FALSE),IF(C1567=3,VLOOKUP(B1567,balance!$AF:$AJ,4,FALSE),IF(C1567=4,VLOOKUP(B1567,balance!$AF:$AJ,5,FALSE),IF(C1567=5,VLOOKUP(B1567,balance!$AF:$AK,6,FALSE),0)))))*1000000000000</f>
        <v>3081250000000.0127</v>
      </c>
      <c r="J1567">
        <f>VLOOKUP(B1567,balance!AU:BD,10,FALSE)</f>
        <v>0</v>
      </c>
    </row>
    <row r="1568" spans="1:10" x14ac:dyDescent="0.3">
      <c r="A1568">
        <v>1566</v>
      </c>
      <c r="B1568">
        <f t="shared" si="49"/>
        <v>314</v>
      </c>
      <c r="C1568">
        <f t="shared" si="48"/>
        <v>2</v>
      </c>
      <c r="D1568">
        <v>9026</v>
      </c>
      <c r="E1568" s="1">
        <f>IF(C1568=1,VLOOKUP(B1568,balance!$AU:$AZ,2,FALSE),IF(C1568=2,VLOOKUP(B1568,balance!$AU:$AZ,3,FALSE),IF(C1568=3,VLOOKUP(B1568,balance!$AU:$AZ,4,FALSE),IF(C1568=4,VLOOKUP(B1568,balance!$AU:$AZ,5,FALSE),IF(C1568=5,VLOOKUP(B1568-1,balance!$AU:$AZ,6,FALSE),0)))))</f>
        <v>8000</v>
      </c>
      <c r="F1568">
        <v>53</v>
      </c>
      <c r="G1568">
        <f>IF(C1568=1,VLOOKUP(FoxFire!B1568,balance!$U:$Z,2,FALSE),IF(C1568=2,VLOOKUP(B1568,balance!$U:$Z,3,FALSE),IF(C1568=3,VLOOKUP(B1568,balance!$U:$Z,4,FALSE),IF(C1568=4,VLOOKUP(B1568,balance!$U:$Z,5,FALSE),IF(C1568=5,VLOOKUP(B1568-1,balance!$U:$Z,6,FALSE),0)))))/100</f>
        <v>4.13E-3</v>
      </c>
      <c r="H1568">
        <v>2</v>
      </c>
      <c r="I1568" s="1">
        <f>IF(C1568=1,VLOOKUP(FoxFire!B1568,balance!$AF:$AJ,2,FALSE),IF(C1568=2,VLOOKUP(B1568,balance!$AF:$AJ,3,FALSE),IF(C1568=3,VLOOKUP(B1568,balance!$AF:$AJ,4,FALSE),IF(C1568=4,VLOOKUP(B1568,balance!$AF:$AJ,5,FALSE),IF(C1568=5,VLOOKUP(B1568,balance!$AF:$AK,6,FALSE),0)))))*1000000000000</f>
        <v>3081250000000.0127</v>
      </c>
      <c r="J1568">
        <f>VLOOKUP(B1568,balance!AU:BD,10,FALSE)</f>
        <v>0</v>
      </c>
    </row>
    <row r="1569" spans="1:10" x14ac:dyDescent="0.3">
      <c r="A1569">
        <v>1567</v>
      </c>
      <c r="B1569">
        <f t="shared" si="49"/>
        <v>314</v>
      </c>
      <c r="C1569">
        <f t="shared" si="48"/>
        <v>3</v>
      </c>
      <c r="D1569">
        <v>9026</v>
      </c>
      <c r="E1569" s="1">
        <f>IF(C1569=1,VLOOKUP(B1569,balance!$AU:$AZ,2,FALSE),IF(C1569=2,VLOOKUP(B1569,balance!$AU:$AZ,3,FALSE),IF(C1569=3,VLOOKUP(B1569,balance!$AU:$AZ,4,FALSE),IF(C1569=4,VLOOKUP(B1569,balance!$AU:$AZ,5,FALSE),IF(C1569=5,VLOOKUP(B1569-1,balance!$AU:$AZ,6,FALSE),0)))))</f>
        <v>8000</v>
      </c>
      <c r="F1569">
        <v>53</v>
      </c>
      <c r="G1569">
        <f>IF(C1569=1,VLOOKUP(FoxFire!B1569,balance!$U:$Z,2,FALSE),IF(C1569=2,VLOOKUP(B1569,balance!$U:$Z,3,FALSE),IF(C1569=3,VLOOKUP(B1569,balance!$U:$Z,4,FALSE),IF(C1569=4,VLOOKUP(B1569,balance!$U:$Z,5,FALSE),IF(C1569=5,VLOOKUP(B1569-1,balance!$U:$Z,6,FALSE),0)))))/100</f>
        <v>4.13E-3</v>
      </c>
      <c r="H1569">
        <v>2</v>
      </c>
      <c r="I1569" s="1">
        <f>IF(C1569=1,VLOOKUP(FoxFire!B1569,balance!$AF:$AJ,2,FALSE),IF(C1569=2,VLOOKUP(B1569,balance!$AF:$AJ,3,FALSE),IF(C1569=3,VLOOKUP(B1569,balance!$AF:$AJ,4,FALSE),IF(C1569=4,VLOOKUP(B1569,balance!$AF:$AJ,5,FALSE),IF(C1569=5,VLOOKUP(B1569,balance!$AF:$AK,6,FALSE),0)))))*1000000000000</f>
        <v>3081250000000.0127</v>
      </c>
      <c r="J1569">
        <f>VLOOKUP(B1569,balance!AU:BD,10,FALSE)</f>
        <v>0</v>
      </c>
    </row>
    <row r="1570" spans="1:10" x14ac:dyDescent="0.3">
      <c r="A1570">
        <v>1568</v>
      </c>
      <c r="B1570">
        <f t="shared" si="49"/>
        <v>314</v>
      </c>
      <c r="C1570">
        <f t="shared" si="48"/>
        <v>4</v>
      </c>
      <c r="D1570">
        <v>9026</v>
      </c>
      <c r="E1570" s="1">
        <f>IF(C1570=1,VLOOKUP(B1570,balance!$AU:$AZ,2,FALSE),IF(C1570=2,VLOOKUP(B1570,balance!$AU:$AZ,3,FALSE),IF(C1570=3,VLOOKUP(B1570,balance!$AU:$AZ,4,FALSE),IF(C1570=4,VLOOKUP(B1570,balance!$AU:$AZ,5,FALSE),IF(C1570=5,VLOOKUP(B1570-1,balance!$AU:$AZ,6,FALSE),0)))))</f>
        <v>8000</v>
      </c>
      <c r="F1570">
        <v>53</v>
      </c>
      <c r="G1570">
        <f>IF(C1570=1,VLOOKUP(FoxFire!B1570,balance!$U:$Z,2,FALSE),IF(C1570=2,VLOOKUP(B1570,balance!$U:$Z,3,FALSE),IF(C1570=3,VLOOKUP(B1570,balance!$U:$Z,4,FALSE),IF(C1570=4,VLOOKUP(B1570,balance!$U:$Z,5,FALSE),IF(C1570=5,VLOOKUP(B1570-1,balance!$U:$Z,6,FALSE),0)))))/100</f>
        <v>4.13E-3</v>
      </c>
      <c r="H1570">
        <v>2</v>
      </c>
      <c r="I1570" s="1">
        <f>IF(C1570=1,VLOOKUP(FoxFire!B1570,balance!$AF:$AJ,2,FALSE),IF(C1570=2,VLOOKUP(B1570,balance!$AF:$AJ,3,FALSE),IF(C1570=3,VLOOKUP(B1570,balance!$AF:$AJ,4,FALSE),IF(C1570=4,VLOOKUP(B1570,balance!$AF:$AJ,5,FALSE),IF(C1570=5,VLOOKUP(B1570,balance!$AF:$AK,6,FALSE),0)))))*1000000000000</f>
        <v>3081250000000.0127</v>
      </c>
      <c r="J1570">
        <f>VLOOKUP(B1570,balance!AU:BD,10,FALSE)</f>
        <v>0</v>
      </c>
    </row>
    <row r="1571" spans="1:10" x14ac:dyDescent="0.3">
      <c r="A1571">
        <v>1569</v>
      </c>
      <c r="B1571">
        <f t="shared" si="49"/>
        <v>315</v>
      </c>
      <c r="C1571">
        <f t="shared" si="48"/>
        <v>5</v>
      </c>
      <c r="D1571">
        <v>9026</v>
      </c>
      <c r="E1571" s="1">
        <f>IF(C1571=1,VLOOKUP(B1571,balance!$AU:$AZ,2,FALSE),IF(C1571=2,VLOOKUP(B1571,balance!$AU:$AZ,3,FALSE),IF(C1571=3,VLOOKUP(B1571,balance!$AU:$AZ,4,FALSE),IF(C1571=4,VLOOKUP(B1571,balance!$AU:$AZ,5,FALSE),IF(C1571=5,VLOOKUP(B1571-1,balance!$AU:$AZ,6,FALSE),0)))))</f>
        <v>160000</v>
      </c>
      <c r="F1571">
        <v>53</v>
      </c>
      <c r="G1571">
        <f>IF(C1571=1,VLOOKUP(FoxFire!B1571,balance!$U:$Z,2,FALSE),IF(C1571=2,VLOOKUP(B1571,balance!$U:$Z,3,FALSE),IF(C1571=3,VLOOKUP(B1571,balance!$U:$Z,4,FALSE),IF(C1571=4,VLOOKUP(B1571,balance!$U:$Z,5,FALSE),IF(C1571=5,VLOOKUP(B1571-1,balance!$U:$Z,6,FALSE),0)))))/100</f>
        <v>1599.8767</v>
      </c>
      <c r="H1571">
        <v>2</v>
      </c>
      <c r="I1571" s="1">
        <f>IF(C1571=1,VLOOKUP(FoxFire!B1571,balance!$AF:$AJ,2,FALSE),IF(C1571=2,VLOOKUP(B1571,balance!$AF:$AJ,3,FALSE),IF(C1571=3,VLOOKUP(B1571,balance!$AF:$AJ,4,FALSE),IF(C1571=4,VLOOKUP(B1571,balance!$AF:$AJ,5,FALSE),IF(C1571=5,VLOOKUP(B1571,balance!$AF:$AK,6,FALSE),0)))))*1000000000000</f>
        <v>12330000000000.051</v>
      </c>
      <c r="J1571">
        <f>VLOOKUP(B1571,balance!AU:BD,10,FALSE)</f>
        <v>0</v>
      </c>
    </row>
    <row r="1572" spans="1:10" x14ac:dyDescent="0.3">
      <c r="A1572">
        <v>1570</v>
      </c>
      <c r="B1572">
        <f t="shared" si="49"/>
        <v>315</v>
      </c>
      <c r="C1572">
        <f t="shared" si="48"/>
        <v>1</v>
      </c>
      <c r="D1572">
        <v>9026</v>
      </c>
      <c r="E1572" s="1">
        <f>IF(C1572=1,VLOOKUP(B1572,balance!$AU:$AZ,2,FALSE),IF(C1572=2,VLOOKUP(B1572,balance!$AU:$AZ,3,FALSE),IF(C1572=3,VLOOKUP(B1572,balance!$AU:$AZ,4,FALSE),IF(C1572=4,VLOOKUP(B1572,balance!$AU:$AZ,5,FALSE),IF(C1572=5,VLOOKUP(B1572-1,balance!$AU:$AZ,6,FALSE),0)))))</f>
        <v>8000</v>
      </c>
      <c r="F1572">
        <v>53</v>
      </c>
      <c r="G1572">
        <f>IF(C1572=1,VLOOKUP(FoxFire!B1572,balance!$U:$Z,2,FALSE),IF(C1572=2,VLOOKUP(B1572,balance!$U:$Z,3,FALSE),IF(C1572=3,VLOOKUP(B1572,balance!$U:$Z,4,FALSE),IF(C1572=4,VLOOKUP(B1572,balance!$U:$Z,5,FALSE),IF(C1572=5,VLOOKUP(B1572-1,balance!$U:$Z,6,FALSE),0)))))/100</f>
        <v>4.1399999999999996E-3</v>
      </c>
      <c r="H1572">
        <v>2</v>
      </c>
      <c r="I1572" s="1">
        <f>IF(C1572=1,VLOOKUP(FoxFire!B1572,balance!$AF:$AJ,2,FALSE),IF(C1572=2,VLOOKUP(B1572,balance!$AF:$AJ,3,FALSE),IF(C1572=3,VLOOKUP(B1572,balance!$AF:$AJ,4,FALSE),IF(C1572=4,VLOOKUP(B1572,balance!$AF:$AJ,5,FALSE),IF(C1572=5,VLOOKUP(B1572,balance!$AF:$AK,6,FALSE),0)))))*1000000000000</f>
        <v>3082500000000.0127</v>
      </c>
      <c r="J1572">
        <f>VLOOKUP(B1572,balance!AU:BD,10,FALSE)</f>
        <v>0</v>
      </c>
    </row>
    <row r="1573" spans="1:10" x14ac:dyDescent="0.3">
      <c r="A1573">
        <v>1571</v>
      </c>
      <c r="B1573">
        <f t="shared" si="49"/>
        <v>315</v>
      </c>
      <c r="C1573">
        <f t="shared" si="48"/>
        <v>2</v>
      </c>
      <c r="D1573">
        <v>9026</v>
      </c>
      <c r="E1573" s="1">
        <f>IF(C1573=1,VLOOKUP(B1573,balance!$AU:$AZ,2,FALSE),IF(C1573=2,VLOOKUP(B1573,balance!$AU:$AZ,3,FALSE),IF(C1573=3,VLOOKUP(B1573,balance!$AU:$AZ,4,FALSE),IF(C1573=4,VLOOKUP(B1573,balance!$AU:$AZ,5,FALSE),IF(C1573=5,VLOOKUP(B1573-1,balance!$AU:$AZ,6,FALSE),0)))))</f>
        <v>8000</v>
      </c>
      <c r="F1573">
        <v>53</v>
      </c>
      <c r="G1573">
        <f>IF(C1573=1,VLOOKUP(FoxFire!B1573,balance!$U:$Z,2,FALSE),IF(C1573=2,VLOOKUP(B1573,balance!$U:$Z,3,FALSE),IF(C1573=3,VLOOKUP(B1573,balance!$U:$Z,4,FALSE),IF(C1573=4,VLOOKUP(B1573,balance!$U:$Z,5,FALSE),IF(C1573=5,VLOOKUP(B1573-1,balance!$U:$Z,6,FALSE),0)))))/100</f>
        <v>4.1399999999999996E-3</v>
      </c>
      <c r="H1573">
        <v>2</v>
      </c>
      <c r="I1573" s="1">
        <f>IF(C1573=1,VLOOKUP(FoxFire!B1573,balance!$AF:$AJ,2,FALSE),IF(C1573=2,VLOOKUP(B1573,balance!$AF:$AJ,3,FALSE),IF(C1573=3,VLOOKUP(B1573,balance!$AF:$AJ,4,FALSE),IF(C1573=4,VLOOKUP(B1573,balance!$AF:$AJ,5,FALSE),IF(C1573=5,VLOOKUP(B1573,balance!$AF:$AK,6,FALSE),0)))))*1000000000000</f>
        <v>3082500000000.0127</v>
      </c>
      <c r="J1573">
        <f>VLOOKUP(B1573,balance!AU:BD,10,FALSE)</f>
        <v>0</v>
      </c>
    </row>
    <row r="1574" spans="1:10" x14ac:dyDescent="0.3">
      <c r="A1574">
        <v>1572</v>
      </c>
      <c r="B1574">
        <f t="shared" si="49"/>
        <v>315</v>
      </c>
      <c r="C1574">
        <f t="shared" si="48"/>
        <v>3</v>
      </c>
      <c r="D1574">
        <v>9026</v>
      </c>
      <c r="E1574" s="1">
        <f>IF(C1574=1,VLOOKUP(B1574,balance!$AU:$AZ,2,FALSE),IF(C1574=2,VLOOKUP(B1574,balance!$AU:$AZ,3,FALSE),IF(C1574=3,VLOOKUP(B1574,balance!$AU:$AZ,4,FALSE),IF(C1574=4,VLOOKUP(B1574,balance!$AU:$AZ,5,FALSE),IF(C1574=5,VLOOKUP(B1574-1,balance!$AU:$AZ,6,FALSE),0)))))</f>
        <v>8000</v>
      </c>
      <c r="F1574">
        <v>53</v>
      </c>
      <c r="G1574">
        <f>IF(C1574=1,VLOOKUP(FoxFire!B1574,balance!$U:$Z,2,FALSE),IF(C1574=2,VLOOKUP(B1574,balance!$U:$Z,3,FALSE),IF(C1574=3,VLOOKUP(B1574,balance!$U:$Z,4,FALSE),IF(C1574=4,VLOOKUP(B1574,balance!$U:$Z,5,FALSE),IF(C1574=5,VLOOKUP(B1574-1,balance!$U:$Z,6,FALSE),0)))))/100</f>
        <v>4.1399999999999996E-3</v>
      </c>
      <c r="H1574">
        <v>2</v>
      </c>
      <c r="I1574" s="1">
        <f>IF(C1574=1,VLOOKUP(FoxFire!B1574,balance!$AF:$AJ,2,FALSE),IF(C1574=2,VLOOKUP(B1574,balance!$AF:$AJ,3,FALSE),IF(C1574=3,VLOOKUP(B1574,balance!$AF:$AJ,4,FALSE),IF(C1574=4,VLOOKUP(B1574,balance!$AF:$AJ,5,FALSE),IF(C1574=5,VLOOKUP(B1574,balance!$AF:$AK,6,FALSE),0)))))*1000000000000</f>
        <v>3082500000000.0127</v>
      </c>
      <c r="J1574">
        <f>VLOOKUP(B1574,balance!AU:BD,10,FALSE)</f>
        <v>0</v>
      </c>
    </row>
    <row r="1575" spans="1:10" x14ac:dyDescent="0.3">
      <c r="A1575">
        <v>1573</v>
      </c>
      <c r="B1575">
        <f t="shared" si="49"/>
        <v>315</v>
      </c>
      <c r="C1575">
        <f t="shared" si="48"/>
        <v>4</v>
      </c>
      <c r="D1575">
        <v>9026</v>
      </c>
      <c r="E1575" s="1">
        <f>IF(C1575=1,VLOOKUP(B1575,balance!$AU:$AZ,2,FALSE),IF(C1575=2,VLOOKUP(B1575,balance!$AU:$AZ,3,FALSE),IF(C1575=3,VLOOKUP(B1575,balance!$AU:$AZ,4,FALSE),IF(C1575=4,VLOOKUP(B1575,balance!$AU:$AZ,5,FALSE),IF(C1575=5,VLOOKUP(B1575-1,balance!$AU:$AZ,6,FALSE),0)))))</f>
        <v>8000</v>
      </c>
      <c r="F1575">
        <v>53</v>
      </c>
      <c r="G1575">
        <f>IF(C1575=1,VLOOKUP(FoxFire!B1575,balance!$U:$Z,2,FALSE),IF(C1575=2,VLOOKUP(B1575,balance!$U:$Z,3,FALSE),IF(C1575=3,VLOOKUP(B1575,balance!$U:$Z,4,FALSE),IF(C1575=4,VLOOKUP(B1575,balance!$U:$Z,5,FALSE),IF(C1575=5,VLOOKUP(B1575-1,balance!$U:$Z,6,FALSE),0)))))/100</f>
        <v>4.1399999999999996E-3</v>
      </c>
      <c r="H1575">
        <v>2</v>
      </c>
      <c r="I1575" s="1">
        <f>IF(C1575=1,VLOOKUP(FoxFire!B1575,balance!$AF:$AJ,2,FALSE),IF(C1575=2,VLOOKUP(B1575,balance!$AF:$AJ,3,FALSE),IF(C1575=3,VLOOKUP(B1575,balance!$AF:$AJ,4,FALSE),IF(C1575=4,VLOOKUP(B1575,balance!$AF:$AJ,5,FALSE),IF(C1575=5,VLOOKUP(B1575,balance!$AF:$AK,6,FALSE),0)))))*1000000000000</f>
        <v>3082500000000.0127</v>
      </c>
      <c r="J1575">
        <f>VLOOKUP(B1575,balance!AU:BD,10,FALSE)</f>
        <v>0</v>
      </c>
    </row>
    <row r="1576" spans="1:10" x14ac:dyDescent="0.3">
      <c r="A1576">
        <v>1574</v>
      </c>
      <c r="B1576">
        <f t="shared" si="49"/>
        <v>316</v>
      </c>
      <c r="C1576">
        <f t="shared" si="48"/>
        <v>5</v>
      </c>
      <c r="D1576">
        <v>9026</v>
      </c>
      <c r="E1576" s="1">
        <f>IF(C1576=1,VLOOKUP(B1576,balance!$AU:$AZ,2,FALSE),IF(C1576=2,VLOOKUP(B1576,balance!$AU:$AZ,3,FALSE),IF(C1576=3,VLOOKUP(B1576,balance!$AU:$AZ,4,FALSE),IF(C1576=4,VLOOKUP(B1576,balance!$AU:$AZ,5,FALSE),IF(C1576=5,VLOOKUP(B1576-1,balance!$AU:$AZ,6,FALSE),0)))))</f>
        <v>160000</v>
      </c>
      <c r="F1576">
        <v>53</v>
      </c>
      <c r="G1576">
        <f>IF(C1576=1,VLOOKUP(FoxFire!B1576,balance!$U:$Z,2,FALSE),IF(C1576=2,VLOOKUP(B1576,balance!$U:$Z,3,FALSE),IF(C1576=3,VLOOKUP(B1576,balance!$U:$Z,4,FALSE),IF(C1576=4,VLOOKUP(B1576,balance!$U:$Z,5,FALSE),IF(C1576=5,VLOOKUP(B1576-1,balance!$U:$Z,6,FALSE),0)))))/100</f>
        <v>1605.3542000000002</v>
      </c>
      <c r="H1576">
        <v>2</v>
      </c>
      <c r="I1576" s="1">
        <f>IF(C1576=1,VLOOKUP(FoxFire!B1576,balance!$AF:$AJ,2,FALSE),IF(C1576=2,VLOOKUP(B1576,balance!$AF:$AJ,3,FALSE),IF(C1576=3,VLOOKUP(B1576,balance!$AF:$AJ,4,FALSE),IF(C1576=4,VLOOKUP(B1576,balance!$AF:$AJ,5,FALSE),IF(C1576=5,VLOOKUP(B1576,balance!$AF:$AK,6,FALSE),0)))))*1000000000000</f>
        <v>12335000000000.051</v>
      </c>
      <c r="J1576">
        <f>VLOOKUP(B1576,balance!AU:BD,10,FALSE)</f>
        <v>0</v>
      </c>
    </row>
    <row r="1577" spans="1:10" x14ac:dyDescent="0.3">
      <c r="A1577">
        <v>1575</v>
      </c>
      <c r="B1577">
        <f t="shared" si="49"/>
        <v>316</v>
      </c>
      <c r="C1577">
        <f t="shared" si="48"/>
        <v>1</v>
      </c>
      <c r="D1577">
        <v>9026</v>
      </c>
      <c r="E1577" s="1">
        <f>IF(C1577=1,VLOOKUP(B1577,balance!$AU:$AZ,2,FALSE),IF(C1577=2,VLOOKUP(B1577,balance!$AU:$AZ,3,FALSE),IF(C1577=3,VLOOKUP(B1577,balance!$AU:$AZ,4,FALSE),IF(C1577=4,VLOOKUP(B1577,balance!$AU:$AZ,5,FALSE),IF(C1577=5,VLOOKUP(B1577-1,balance!$AU:$AZ,6,FALSE),0)))))</f>
        <v>8000</v>
      </c>
      <c r="F1577">
        <v>53</v>
      </c>
      <c r="G1577">
        <f>IF(C1577=1,VLOOKUP(FoxFire!B1577,balance!$U:$Z,2,FALSE),IF(C1577=2,VLOOKUP(B1577,balance!$U:$Z,3,FALSE),IF(C1577=3,VLOOKUP(B1577,balance!$U:$Z,4,FALSE),IF(C1577=4,VLOOKUP(B1577,balance!$U:$Z,5,FALSE),IF(C1577=5,VLOOKUP(B1577-1,balance!$U:$Z,6,FALSE),0)))))/100</f>
        <v>4.15E-3</v>
      </c>
      <c r="H1577">
        <v>2</v>
      </c>
      <c r="I1577" s="1">
        <f>IF(C1577=1,VLOOKUP(FoxFire!B1577,balance!$AF:$AJ,2,FALSE),IF(C1577=2,VLOOKUP(B1577,balance!$AF:$AJ,3,FALSE),IF(C1577=3,VLOOKUP(B1577,balance!$AF:$AJ,4,FALSE),IF(C1577=4,VLOOKUP(B1577,balance!$AF:$AJ,5,FALSE),IF(C1577=5,VLOOKUP(B1577,balance!$AF:$AK,6,FALSE),0)))))*1000000000000</f>
        <v>3083750000000.0127</v>
      </c>
      <c r="J1577">
        <f>VLOOKUP(B1577,balance!AU:BD,10,FALSE)</f>
        <v>0</v>
      </c>
    </row>
    <row r="1578" spans="1:10" x14ac:dyDescent="0.3">
      <c r="A1578">
        <v>1576</v>
      </c>
      <c r="B1578">
        <f t="shared" si="49"/>
        <v>316</v>
      </c>
      <c r="C1578">
        <f t="shared" si="48"/>
        <v>2</v>
      </c>
      <c r="D1578">
        <v>9026</v>
      </c>
      <c r="E1578" s="1">
        <f>IF(C1578=1,VLOOKUP(B1578,balance!$AU:$AZ,2,FALSE),IF(C1578=2,VLOOKUP(B1578,balance!$AU:$AZ,3,FALSE),IF(C1578=3,VLOOKUP(B1578,balance!$AU:$AZ,4,FALSE),IF(C1578=4,VLOOKUP(B1578,balance!$AU:$AZ,5,FALSE),IF(C1578=5,VLOOKUP(B1578-1,balance!$AU:$AZ,6,FALSE),0)))))</f>
        <v>8000</v>
      </c>
      <c r="F1578">
        <v>53</v>
      </c>
      <c r="G1578">
        <f>IF(C1578=1,VLOOKUP(FoxFire!B1578,balance!$U:$Z,2,FALSE),IF(C1578=2,VLOOKUP(B1578,balance!$U:$Z,3,FALSE),IF(C1578=3,VLOOKUP(B1578,balance!$U:$Z,4,FALSE),IF(C1578=4,VLOOKUP(B1578,balance!$U:$Z,5,FALSE),IF(C1578=5,VLOOKUP(B1578-1,balance!$U:$Z,6,FALSE),0)))))/100</f>
        <v>4.15E-3</v>
      </c>
      <c r="H1578">
        <v>2</v>
      </c>
      <c r="I1578" s="1">
        <f>IF(C1578=1,VLOOKUP(FoxFire!B1578,balance!$AF:$AJ,2,FALSE),IF(C1578=2,VLOOKUP(B1578,balance!$AF:$AJ,3,FALSE),IF(C1578=3,VLOOKUP(B1578,balance!$AF:$AJ,4,FALSE),IF(C1578=4,VLOOKUP(B1578,balance!$AF:$AJ,5,FALSE),IF(C1578=5,VLOOKUP(B1578,balance!$AF:$AK,6,FALSE),0)))))*1000000000000</f>
        <v>3083750000000.0127</v>
      </c>
      <c r="J1578">
        <f>VLOOKUP(B1578,balance!AU:BD,10,FALSE)</f>
        <v>0</v>
      </c>
    </row>
    <row r="1579" spans="1:10" x14ac:dyDescent="0.3">
      <c r="A1579">
        <v>1577</v>
      </c>
      <c r="B1579">
        <f t="shared" si="49"/>
        <v>316</v>
      </c>
      <c r="C1579">
        <f t="shared" si="48"/>
        <v>3</v>
      </c>
      <c r="D1579">
        <v>9026</v>
      </c>
      <c r="E1579" s="1">
        <f>IF(C1579=1,VLOOKUP(B1579,balance!$AU:$AZ,2,FALSE),IF(C1579=2,VLOOKUP(B1579,balance!$AU:$AZ,3,FALSE),IF(C1579=3,VLOOKUP(B1579,balance!$AU:$AZ,4,FALSE),IF(C1579=4,VLOOKUP(B1579,balance!$AU:$AZ,5,FALSE),IF(C1579=5,VLOOKUP(B1579-1,balance!$AU:$AZ,6,FALSE),0)))))</f>
        <v>8000</v>
      </c>
      <c r="F1579">
        <v>53</v>
      </c>
      <c r="G1579">
        <f>IF(C1579=1,VLOOKUP(FoxFire!B1579,balance!$U:$Z,2,FALSE),IF(C1579=2,VLOOKUP(B1579,balance!$U:$Z,3,FALSE),IF(C1579=3,VLOOKUP(B1579,balance!$U:$Z,4,FALSE),IF(C1579=4,VLOOKUP(B1579,balance!$U:$Z,5,FALSE),IF(C1579=5,VLOOKUP(B1579-1,balance!$U:$Z,6,FALSE),0)))))/100</f>
        <v>4.15E-3</v>
      </c>
      <c r="H1579">
        <v>2</v>
      </c>
      <c r="I1579" s="1">
        <f>IF(C1579=1,VLOOKUP(FoxFire!B1579,balance!$AF:$AJ,2,FALSE),IF(C1579=2,VLOOKUP(B1579,balance!$AF:$AJ,3,FALSE),IF(C1579=3,VLOOKUP(B1579,balance!$AF:$AJ,4,FALSE),IF(C1579=4,VLOOKUP(B1579,balance!$AF:$AJ,5,FALSE),IF(C1579=5,VLOOKUP(B1579,balance!$AF:$AK,6,FALSE),0)))))*1000000000000</f>
        <v>3083750000000.0127</v>
      </c>
      <c r="J1579">
        <f>VLOOKUP(B1579,balance!AU:BD,10,FALSE)</f>
        <v>0</v>
      </c>
    </row>
    <row r="1580" spans="1:10" x14ac:dyDescent="0.3">
      <c r="A1580">
        <v>1578</v>
      </c>
      <c r="B1580">
        <f t="shared" si="49"/>
        <v>316</v>
      </c>
      <c r="C1580">
        <f t="shared" si="48"/>
        <v>4</v>
      </c>
      <c r="D1580">
        <v>9026</v>
      </c>
      <c r="E1580" s="1">
        <f>IF(C1580=1,VLOOKUP(B1580,balance!$AU:$AZ,2,FALSE),IF(C1580=2,VLOOKUP(B1580,balance!$AU:$AZ,3,FALSE),IF(C1580=3,VLOOKUP(B1580,balance!$AU:$AZ,4,FALSE),IF(C1580=4,VLOOKUP(B1580,balance!$AU:$AZ,5,FALSE),IF(C1580=5,VLOOKUP(B1580-1,balance!$AU:$AZ,6,FALSE),0)))))</f>
        <v>8000</v>
      </c>
      <c r="F1580">
        <v>53</v>
      </c>
      <c r="G1580">
        <f>IF(C1580=1,VLOOKUP(FoxFire!B1580,balance!$U:$Z,2,FALSE),IF(C1580=2,VLOOKUP(B1580,balance!$U:$Z,3,FALSE),IF(C1580=3,VLOOKUP(B1580,balance!$U:$Z,4,FALSE),IF(C1580=4,VLOOKUP(B1580,balance!$U:$Z,5,FALSE),IF(C1580=5,VLOOKUP(B1580-1,balance!$U:$Z,6,FALSE),0)))))/100</f>
        <v>4.15E-3</v>
      </c>
      <c r="H1580">
        <v>2</v>
      </c>
      <c r="I1580" s="1">
        <f>IF(C1580=1,VLOOKUP(FoxFire!B1580,balance!$AF:$AJ,2,FALSE),IF(C1580=2,VLOOKUP(B1580,balance!$AF:$AJ,3,FALSE),IF(C1580=3,VLOOKUP(B1580,balance!$AF:$AJ,4,FALSE),IF(C1580=4,VLOOKUP(B1580,balance!$AF:$AJ,5,FALSE),IF(C1580=5,VLOOKUP(B1580,balance!$AF:$AK,6,FALSE),0)))))*1000000000000</f>
        <v>3083750000000.0127</v>
      </c>
      <c r="J1580">
        <f>VLOOKUP(B1580,balance!AU:BD,10,FALSE)</f>
        <v>0</v>
      </c>
    </row>
    <row r="1581" spans="1:10" x14ac:dyDescent="0.3">
      <c r="A1581">
        <v>1579</v>
      </c>
      <c r="B1581">
        <f t="shared" si="49"/>
        <v>317</v>
      </c>
      <c r="C1581">
        <f t="shared" si="48"/>
        <v>5</v>
      </c>
      <c r="D1581">
        <v>9026</v>
      </c>
      <c r="E1581" s="1">
        <f>IF(C1581=1,VLOOKUP(B1581,balance!$AU:$AZ,2,FALSE),IF(C1581=2,VLOOKUP(B1581,balance!$AU:$AZ,3,FALSE),IF(C1581=3,VLOOKUP(B1581,balance!$AU:$AZ,4,FALSE),IF(C1581=4,VLOOKUP(B1581,balance!$AU:$AZ,5,FALSE),IF(C1581=5,VLOOKUP(B1581-1,balance!$AU:$AZ,6,FALSE),0)))))</f>
        <v>160000</v>
      </c>
      <c r="F1581">
        <v>53</v>
      </c>
      <c r="G1581">
        <f>IF(C1581=1,VLOOKUP(FoxFire!B1581,balance!$U:$Z,2,FALSE),IF(C1581=2,VLOOKUP(B1581,balance!$U:$Z,3,FALSE),IF(C1581=3,VLOOKUP(B1581,balance!$U:$Z,4,FALSE),IF(C1581=4,VLOOKUP(B1581,balance!$U:$Z,5,FALSE),IF(C1581=5,VLOOKUP(B1581-1,balance!$U:$Z,6,FALSE),0)))))/100</f>
        <v>1610.8411000000001</v>
      </c>
      <c r="H1581">
        <v>2</v>
      </c>
      <c r="I1581" s="1">
        <f>IF(C1581=1,VLOOKUP(FoxFire!B1581,balance!$AF:$AJ,2,FALSE),IF(C1581=2,VLOOKUP(B1581,balance!$AF:$AJ,3,FALSE),IF(C1581=3,VLOOKUP(B1581,balance!$AF:$AJ,4,FALSE),IF(C1581=4,VLOOKUP(B1581,balance!$AF:$AJ,5,FALSE),IF(C1581=5,VLOOKUP(B1581,balance!$AF:$AK,6,FALSE),0)))))*1000000000000</f>
        <v>12340000000000.049</v>
      </c>
      <c r="J1581">
        <f>VLOOKUP(B1581,balance!AU:BD,10,FALSE)</f>
        <v>0</v>
      </c>
    </row>
    <row r="1582" spans="1:10" x14ac:dyDescent="0.3">
      <c r="A1582">
        <v>1580</v>
      </c>
      <c r="B1582">
        <f t="shared" si="49"/>
        <v>317</v>
      </c>
      <c r="C1582">
        <f t="shared" si="48"/>
        <v>1</v>
      </c>
      <c r="D1582">
        <v>9026</v>
      </c>
      <c r="E1582" s="1">
        <f>IF(C1582=1,VLOOKUP(B1582,balance!$AU:$AZ,2,FALSE),IF(C1582=2,VLOOKUP(B1582,balance!$AU:$AZ,3,FALSE),IF(C1582=3,VLOOKUP(B1582,balance!$AU:$AZ,4,FALSE),IF(C1582=4,VLOOKUP(B1582,balance!$AU:$AZ,5,FALSE),IF(C1582=5,VLOOKUP(B1582-1,balance!$AU:$AZ,6,FALSE),0)))))</f>
        <v>8000</v>
      </c>
      <c r="F1582">
        <v>53</v>
      </c>
      <c r="G1582">
        <f>IF(C1582=1,VLOOKUP(FoxFire!B1582,balance!$U:$Z,2,FALSE),IF(C1582=2,VLOOKUP(B1582,balance!$U:$Z,3,FALSE),IF(C1582=3,VLOOKUP(B1582,balance!$U:$Z,4,FALSE),IF(C1582=4,VLOOKUP(B1582,balance!$U:$Z,5,FALSE),IF(C1582=5,VLOOKUP(B1582-1,balance!$U:$Z,6,FALSE),0)))))/100</f>
        <v>4.1599999999999996E-3</v>
      </c>
      <c r="H1582">
        <v>2</v>
      </c>
      <c r="I1582" s="1">
        <f>IF(C1582=1,VLOOKUP(FoxFire!B1582,balance!$AF:$AJ,2,FALSE),IF(C1582=2,VLOOKUP(B1582,balance!$AF:$AJ,3,FALSE),IF(C1582=3,VLOOKUP(B1582,balance!$AF:$AJ,4,FALSE),IF(C1582=4,VLOOKUP(B1582,balance!$AF:$AJ,5,FALSE),IF(C1582=5,VLOOKUP(B1582,balance!$AF:$AK,6,FALSE),0)))))*1000000000000</f>
        <v>3085000000000.0122</v>
      </c>
      <c r="J1582">
        <f>VLOOKUP(B1582,balance!AU:BD,10,FALSE)</f>
        <v>0</v>
      </c>
    </row>
    <row r="1583" spans="1:10" x14ac:dyDescent="0.3">
      <c r="A1583">
        <v>1581</v>
      </c>
      <c r="B1583">
        <f t="shared" si="49"/>
        <v>317</v>
      </c>
      <c r="C1583">
        <f t="shared" si="48"/>
        <v>2</v>
      </c>
      <c r="D1583">
        <v>9026</v>
      </c>
      <c r="E1583" s="1">
        <f>IF(C1583=1,VLOOKUP(B1583,balance!$AU:$AZ,2,FALSE),IF(C1583=2,VLOOKUP(B1583,balance!$AU:$AZ,3,FALSE),IF(C1583=3,VLOOKUP(B1583,balance!$AU:$AZ,4,FALSE),IF(C1583=4,VLOOKUP(B1583,balance!$AU:$AZ,5,FALSE),IF(C1583=5,VLOOKUP(B1583-1,balance!$AU:$AZ,6,FALSE),0)))))</f>
        <v>8000</v>
      </c>
      <c r="F1583">
        <v>53</v>
      </c>
      <c r="G1583">
        <f>IF(C1583=1,VLOOKUP(FoxFire!B1583,balance!$U:$Z,2,FALSE),IF(C1583=2,VLOOKUP(B1583,balance!$U:$Z,3,FALSE),IF(C1583=3,VLOOKUP(B1583,balance!$U:$Z,4,FALSE),IF(C1583=4,VLOOKUP(B1583,balance!$U:$Z,5,FALSE),IF(C1583=5,VLOOKUP(B1583-1,balance!$U:$Z,6,FALSE),0)))))/100</f>
        <v>4.1599999999999996E-3</v>
      </c>
      <c r="H1583">
        <v>2</v>
      </c>
      <c r="I1583" s="1">
        <f>IF(C1583=1,VLOOKUP(FoxFire!B1583,balance!$AF:$AJ,2,FALSE),IF(C1583=2,VLOOKUP(B1583,balance!$AF:$AJ,3,FALSE),IF(C1583=3,VLOOKUP(B1583,balance!$AF:$AJ,4,FALSE),IF(C1583=4,VLOOKUP(B1583,balance!$AF:$AJ,5,FALSE),IF(C1583=5,VLOOKUP(B1583,balance!$AF:$AK,6,FALSE),0)))))*1000000000000</f>
        <v>3085000000000.0122</v>
      </c>
      <c r="J1583">
        <f>VLOOKUP(B1583,balance!AU:BD,10,FALSE)</f>
        <v>0</v>
      </c>
    </row>
    <row r="1584" spans="1:10" x14ac:dyDescent="0.3">
      <c r="A1584">
        <v>1582</v>
      </c>
      <c r="B1584">
        <f t="shared" si="49"/>
        <v>317</v>
      </c>
      <c r="C1584">
        <f t="shared" si="48"/>
        <v>3</v>
      </c>
      <c r="D1584">
        <v>9026</v>
      </c>
      <c r="E1584" s="1">
        <f>IF(C1584=1,VLOOKUP(B1584,balance!$AU:$AZ,2,FALSE),IF(C1584=2,VLOOKUP(B1584,balance!$AU:$AZ,3,FALSE),IF(C1584=3,VLOOKUP(B1584,balance!$AU:$AZ,4,FALSE),IF(C1584=4,VLOOKUP(B1584,balance!$AU:$AZ,5,FALSE),IF(C1584=5,VLOOKUP(B1584-1,balance!$AU:$AZ,6,FALSE),0)))))</f>
        <v>8000</v>
      </c>
      <c r="F1584">
        <v>53</v>
      </c>
      <c r="G1584">
        <f>IF(C1584=1,VLOOKUP(FoxFire!B1584,balance!$U:$Z,2,FALSE),IF(C1584=2,VLOOKUP(B1584,balance!$U:$Z,3,FALSE),IF(C1584=3,VLOOKUP(B1584,balance!$U:$Z,4,FALSE),IF(C1584=4,VLOOKUP(B1584,balance!$U:$Z,5,FALSE),IF(C1584=5,VLOOKUP(B1584-1,balance!$U:$Z,6,FALSE),0)))))/100</f>
        <v>4.1599999999999996E-3</v>
      </c>
      <c r="H1584">
        <v>2</v>
      </c>
      <c r="I1584" s="1">
        <f>IF(C1584=1,VLOOKUP(FoxFire!B1584,balance!$AF:$AJ,2,FALSE),IF(C1584=2,VLOOKUP(B1584,balance!$AF:$AJ,3,FALSE),IF(C1584=3,VLOOKUP(B1584,balance!$AF:$AJ,4,FALSE),IF(C1584=4,VLOOKUP(B1584,balance!$AF:$AJ,5,FALSE),IF(C1584=5,VLOOKUP(B1584,balance!$AF:$AK,6,FALSE),0)))))*1000000000000</f>
        <v>3085000000000.0122</v>
      </c>
      <c r="J1584">
        <f>VLOOKUP(B1584,balance!AU:BD,10,FALSE)</f>
        <v>0</v>
      </c>
    </row>
    <row r="1585" spans="1:10" x14ac:dyDescent="0.3">
      <c r="A1585">
        <v>1583</v>
      </c>
      <c r="B1585">
        <f t="shared" si="49"/>
        <v>317</v>
      </c>
      <c r="C1585">
        <f t="shared" si="48"/>
        <v>4</v>
      </c>
      <c r="D1585">
        <v>9026</v>
      </c>
      <c r="E1585" s="1">
        <f>IF(C1585=1,VLOOKUP(B1585,balance!$AU:$AZ,2,FALSE),IF(C1585=2,VLOOKUP(B1585,balance!$AU:$AZ,3,FALSE),IF(C1585=3,VLOOKUP(B1585,balance!$AU:$AZ,4,FALSE),IF(C1585=4,VLOOKUP(B1585,balance!$AU:$AZ,5,FALSE),IF(C1585=5,VLOOKUP(B1585-1,balance!$AU:$AZ,6,FALSE),0)))))</f>
        <v>8000</v>
      </c>
      <c r="F1585">
        <v>53</v>
      </c>
      <c r="G1585">
        <f>IF(C1585=1,VLOOKUP(FoxFire!B1585,balance!$U:$Z,2,FALSE),IF(C1585=2,VLOOKUP(B1585,balance!$U:$Z,3,FALSE),IF(C1585=3,VLOOKUP(B1585,balance!$U:$Z,4,FALSE),IF(C1585=4,VLOOKUP(B1585,balance!$U:$Z,5,FALSE),IF(C1585=5,VLOOKUP(B1585-1,balance!$U:$Z,6,FALSE),0)))))/100</f>
        <v>4.1599999999999996E-3</v>
      </c>
      <c r="H1585">
        <v>2</v>
      </c>
      <c r="I1585" s="1">
        <f>IF(C1585=1,VLOOKUP(FoxFire!B1585,balance!$AF:$AJ,2,FALSE),IF(C1585=2,VLOOKUP(B1585,balance!$AF:$AJ,3,FALSE),IF(C1585=3,VLOOKUP(B1585,balance!$AF:$AJ,4,FALSE),IF(C1585=4,VLOOKUP(B1585,balance!$AF:$AJ,5,FALSE),IF(C1585=5,VLOOKUP(B1585,balance!$AF:$AK,6,FALSE),0)))))*1000000000000</f>
        <v>3085000000000.0122</v>
      </c>
      <c r="J1585">
        <f>VLOOKUP(B1585,balance!AU:BD,10,FALSE)</f>
        <v>0</v>
      </c>
    </row>
    <row r="1586" spans="1:10" x14ac:dyDescent="0.3">
      <c r="A1586">
        <v>1584</v>
      </c>
      <c r="B1586">
        <f t="shared" si="49"/>
        <v>318</v>
      </c>
      <c r="C1586">
        <f t="shared" si="48"/>
        <v>5</v>
      </c>
      <c r="D1586">
        <v>9026</v>
      </c>
      <c r="E1586" s="1">
        <f>IF(C1586=1,VLOOKUP(B1586,balance!$AU:$AZ,2,FALSE),IF(C1586=2,VLOOKUP(B1586,balance!$AU:$AZ,3,FALSE),IF(C1586=3,VLOOKUP(B1586,balance!$AU:$AZ,4,FALSE),IF(C1586=4,VLOOKUP(B1586,balance!$AU:$AZ,5,FALSE),IF(C1586=5,VLOOKUP(B1586-1,balance!$AU:$AZ,6,FALSE),0)))))</f>
        <v>160000</v>
      </c>
      <c r="F1586">
        <v>53</v>
      </c>
      <c r="G1586">
        <f>IF(C1586=1,VLOOKUP(FoxFire!B1586,balance!$U:$Z,2,FALSE),IF(C1586=2,VLOOKUP(B1586,balance!$U:$Z,3,FALSE),IF(C1586=3,VLOOKUP(B1586,balance!$U:$Z,4,FALSE),IF(C1586=4,VLOOKUP(B1586,balance!$U:$Z,5,FALSE),IF(C1586=5,VLOOKUP(B1586-1,balance!$U:$Z,6,FALSE),0)))))/100</f>
        <v>1616.3374000000001</v>
      </c>
      <c r="H1586">
        <v>2</v>
      </c>
      <c r="I1586" s="1">
        <f>IF(C1586=1,VLOOKUP(FoxFire!B1586,balance!$AF:$AJ,2,FALSE),IF(C1586=2,VLOOKUP(B1586,balance!$AF:$AJ,3,FALSE),IF(C1586=3,VLOOKUP(B1586,balance!$AF:$AJ,4,FALSE),IF(C1586=4,VLOOKUP(B1586,balance!$AF:$AJ,5,FALSE),IF(C1586=5,VLOOKUP(B1586,balance!$AF:$AK,6,FALSE),0)))))*1000000000000</f>
        <v>12345000000000.051</v>
      </c>
      <c r="J1586">
        <f>VLOOKUP(B1586,balance!AU:BD,10,FALSE)</f>
        <v>0</v>
      </c>
    </row>
    <row r="1587" spans="1:10" x14ac:dyDescent="0.3">
      <c r="A1587">
        <v>1585</v>
      </c>
      <c r="B1587">
        <f t="shared" si="49"/>
        <v>318</v>
      </c>
      <c r="C1587">
        <f t="shared" si="48"/>
        <v>1</v>
      </c>
      <c r="D1587">
        <v>9026</v>
      </c>
      <c r="E1587" s="1">
        <f>IF(C1587=1,VLOOKUP(B1587,balance!$AU:$AZ,2,FALSE),IF(C1587=2,VLOOKUP(B1587,balance!$AU:$AZ,3,FALSE),IF(C1587=3,VLOOKUP(B1587,balance!$AU:$AZ,4,FALSE),IF(C1587=4,VLOOKUP(B1587,balance!$AU:$AZ,5,FALSE),IF(C1587=5,VLOOKUP(B1587-1,balance!$AU:$AZ,6,FALSE),0)))))</f>
        <v>8000</v>
      </c>
      <c r="F1587">
        <v>53</v>
      </c>
      <c r="G1587">
        <f>IF(C1587=1,VLOOKUP(FoxFire!B1587,balance!$U:$Z,2,FALSE),IF(C1587=2,VLOOKUP(B1587,balance!$U:$Z,3,FALSE),IF(C1587=3,VLOOKUP(B1587,balance!$U:$Z,4,FALSE),IF(C1587=4,VLOOKUP(B1587,balance!$U:$Z,5,FALSE),IF(C1587=5,VLOOKUP(B1587-1,balance!$U:$Z,6,FALSE),0)))))/100</f>
        <v>4.1700000000000001E-3</v>
      </c>
      <c r="H1587">
        <v>2</v>
      </c>
      <c r="I1587" s="1">
        <f>IF(C1587=1,VLOOKUP(FoxFire!B1587,balance!$AF:$AJ,2,FALSE),IF(C1587=2,VLOOKUP(B1587,balance!$AF:$AJ,3,FALSE),IF(C1587=3,VLOOKUP(B1587,balance!$AF:$AJ,4,FALSE),IF(C1587=4,VLOOKUP(B1587,balance!$AF:$AJ,5,FALSE),IF(C1587=5,VLOOKUP(B1587,balance!$AF:$AK,6,FALSE),0)))))*1000000000000</f>
        <v>3086250000000.0127</v>
      </c>
      <c r="J1587">
        <f>VLOOKUP(B1587,balance!AU:BD,10,FALSE)</f>
        <v>0</v>
      </c>
    </row>
    <row r="1588" spans="1:10" x14ac:dyDescent="0.3">
      <c r="A1588">
        <v>1586</v>
      </c>
      <c r="B1588">
        <f t="shared" si="49"/>
        <v>318</v>
      </c>
      <c r="C1588">
        <f t="shared" si="48"/>
        <v>2</v>
      </c>
      <c r="D1588">
        <v>9026</v>
      </c>
      <c r="E1588" s="1">
        <f>IF(C1588=1,VLOOKUP(B1588,balance!$AU:$AZ,2,FALSE),IF(C1588=2,VLOOKUP(B1588,balance!$AU:$AZ,3,FALSE),IF(C1588=3,VLOOKUP(B1588,balance!$AU:$AZ,4,FALSE),IF(C1588=4,VLOOKUP(B1588,balance!$AU:$AZ,5,FALSE),IF(C1588=5,VLOOKUP(B1588-1,balance!$AU:$AZ,6,FALSE),0)))))</f>
        <v>8000</v>
      </c>
      <c r="F1588">
        <v>53</v>
      </c>
      <c r="G1588">
        <f>IF(C1588=1,VLOOKUP(FoxFire!B1588,balance!$U:$Z,2,FALSE),IF(C1588=2,VLOOKUP(B1588,balance!$U:$Z,3,FALSE),IF(C1588=3,VLOOKUP(B1588,balance!$U:$Z,4,FALSE),IF(C1588=4,VLOOKUP(B1588,balance!$U:$Z,5,FALSE),IF(C1588=5,VLOOKUP(B1588-1,balance!$U:$Z,6,FALSE),0)))))/100</f>
        <v>4.1700000000000001E-3</v>
      </c>
      <c r="H1588">
        <v>2</v>
      </c>
      <c r="I1588" s="1">
        <f>IF(C1588=1,VLOOKUP(FoxFire!B1588,balance!$AF:$AJ,2,FALSE),IF(C1588=2,VLOOKUP(B1588,balance!$AF:$AJ,3,FALSE),IF(C1588=3,VLOOKUP(B1588,balance!$AF:$AJ,4,FALSE),IF(C1588=4,VLOOKUP(B1588,balance!$AF:$AJ,5,FALSE),IF(C1588=5,VLOOKUP(B1588,balance!$AF:$AK,6,FALSE),0)))))*1000000000000</f>
        <v>3086250000000.0127</v>
      </c>
      <c r="J1588">
        <f>VLOOKUP(B1588,balance!AU:BD,10,FALSE)</f>
        <v>0</v>
      </c>
    </row>
    <row r="1589" spans="1:10" x14ac:dyDescent="0.3">
      <c r="A1589">
        <v>1587</v>
      </c>
      <c r="B1589">
        <f t="shared" si="49"/>
        <v>318</v>
      </c>
      <c r="C1589">
        <f t="shared" si="48"/>
        <v>3</v>
      </c>
      <c r="D1589">
        <v>9026</v>
      </c>
      <c r="E1589" s="1">
        <f>IF(C1589=1,VLOOKUP(B1589,balance!$AU:$AZ,2,FALSE),IF(C1589=2,VLOOKUP(B1589,balance!$AU:$AZ,3,FALSE),IF(C1589=3,VLOOKUP(B1589,balance!$AU:$AZ,4,FALSE),IF(C1589=4,VLOOKUP(B1589,balance!$AU:$AZ,5,FALSE),IF(C1589=5,VLOOKUP(B1589-1,balance!$AU:$AZ,6,FALSE),0)))))</f>
        <v>8000</v>
      </c>
      <c r="F1589">
        <v>53</v>
      </c>
      <c r="G1589">
        <f>IF(C1589=1,VLOOKUP(FoxFire!B1589,balance!$U:$Z,2,FALSE),IF(C1589=2,VLOOKUP(B1589,balance!$U:$Z,3,FALSE),IF(C1589=3,VLOOKUP(B1589,balance!$U:$Z,4,FALSE),IF(C1589=4,VLOOKUP(B1589,balance!$U:$Z,5,FALSE),IF(C1589=5,VLOOKUP(B1589-1,balance!$U:$Z,6,FALSE),0)))))/100</f>
        <v>4.1700000000000001E-3</v>
      </c>
      <c r="H1589">
        <v>2</v>
      </c>
      <c r="I1589" s="1">
        <f>IF(C1589=1,VLOOKUP(FoxFire!B1589,balance!$AF:$AJ,2,FALSE),IF(C1589=2,VLOOKUP(B1589,balance!$AF:$AJ,3,FALSE),IF(C1589=3,VLOOKUP(B1589,balance!$AF:$AJ,4,FALSE),IF(C1589=4,VLOOKUP(B1589,balance!$AF:$AJ,5,FALSE),IF(C1589=5,VLOOKUP(B1589,balance!$AF:$AK,6,FALSE),0)))))*1000000000000</f>
        <v>3086250000000.0127</v>
      </c>
      <c r="J1589">
        <f>VLOOKUP(B1589,balance!AU:BD,10,FALSE)</f>
        <v>0</v>
      </c>
    </row>
    <row r="1590" spans="1:10" x14ac:dyDescent="0.3">
      <c r="A1590">
        <v>1588</v>
      </c>
      <c r="B1590">
        <f t="shared" si="49"/>
        <v>318</v>
      </c>
      <c r="C1590">
        <f t="shared" si="48"/>
        <v>4</v>
      </c>
      <c r="D1590">
        <v>9026</v>
      </c>
      <c r="E1590" s="1">
        <f>IF(C1590=1,VLOOKUP(B1590,balance!$AU:$AZ,2,FALSE),IF(C1590=2,VLOOKUP(B1590,balance!$AU:$AZ,3,FALSE),IF(C1590=3,VLOOKUP(B1590,balance!$AU:$AZ,4,FALSE),IF(C1590=4,VLOOKUP(B1590,balance!$AU:$AZ,5,FALSE),IF(C1590=5,VLOOKUP(B1590-1,balance!$AU:$AZ,6,FALSE),0)))))</f>
        <v>8000</v>
      </c>
      <c r="F1590">
        <v>53</v>
      </c>
      <c r="G1590">
        <f>IF(C1590=1,VLOOKUP(FoxFire!B1590,balance!$U:$Z,2,FALSE),IF(C1590=2,VLOOKUP(B1590,balance!$U:$Z,3,FALSE),IF(C1590=3,VLOOKUP(B1590,balance!$U:$Z,4,FALSE),IF(C1590=4,VLOOKUP(B1590,balance!$U:$Z,5,FALSE),IF(C1590=5,VLOOKUP(B1590-1,balance!$U:$Z,6,FALSE),0)))))/100</f>
        <v>4.1700000000000001E-3</v>
      </c>
      <c r="H1590">
        <v>2</v>
      </c>
      <c r="I1590" s="1">
        <f>IF(C1590=1,VLOOKUP(FoxFire!B1590,balance!$AF:$AJ,2,FALSE),IF(C1590=2,VLOOKUP(B1590,balance!$AF:$AJ,3,FALSE),IF(C1590=3,VLOOKUP(B1590,balance!$AF:$AJ,4,FALSE),IF(C1590=4,VLOOKUP(B1590,balance!$AF:$AJ,5,FALSE),IF(C1590=5,VLOOKUP(B1590,balance!$AF:$AK,6,FALSE),0)))))*1000000000000</f>
        <v>3086250000000.0127</v>
      </c>
      <c r="J1590">
        <f>VLOOKUP(B1590,balance!AU:BD,10,FALSE)</f>
        <v>0</v>
      </c>
    </row>
    <row r="1591" spans="1:10" x14ac:dyDescent="0.3">
      <c r="A1591">
        <v>1589</v>
      </c>
      <c r="B1591">
        <f t="shared" si="49"/>
        <v>319</v>
      </c>
      <c r="C1591">
        <f t="shared" si="48"/>
        <v>5</v>
      </c>
      <c r="D1591">
        <v>9026</v>
      </c>
      <c r="E1591" s="1">
        <f>IF(C1591=1,VLOOKUP(B1591,balance!$AU:$AZ,2,FALSE),IF(C1591=2,VLOOKUP(B1591,balance!$AU:$AZ,3,FALSE),IF(C1591=3,VLOOKUP(B1591,balance!$AU:$AZ,4,FALSE),IF(C1591=4,VLOOKUP(B1591,balance!$AU:$AZ,5,FALSE),IF(C1591=5,VLOOKUP(B1591-1,balance!$AU:$AZ,6,FALSE),0)))))</f>
        <v>160000</v>
      </c>
      <c r="F1591">
        <v>53</v>
      </c>
      <c r="G1591">
        <f>IF(C1591=1,VLOOKUP(FoxFire!B1591,balance!$U:$Z,2,FALSE),IF(C1591=2,VLOOKUP(B1591,balance!$U:$Z,3,FALSE),IF(C1591=3,VLOOKUP(B1591,balance!$U:$Z,4,FALSE),IF(C1591=4,VLOOKUP(B1591,balance!$U:$Z,5,FALSE),IF(C1591=5,VLOOKUP(B1591-1,balance!$U:$Z,6,FALSE),0)))))/100</f>
        <v>1621.8430000000001</v>
      </c>
      <c r="H1591">
        <v>2</v>
      </c>
      <c r="I1591" s="1">
        <f>IF(C1591=1,VLOOKUP(FoxFire!B1591,balance!$AF:$AJ,2,FALSE),IF(C1591=2,VLOOKUP(B1591,balance!$AF:$AJ,3,FALSE),IF(C1591=3,VLOOKUP(B1591,balance!$AF:$AJ,4,FALSE),IF(C1591=4,VLOOKUP(B1591,balance!$AF:$AJ,5,FALSE),IF(C1591=5,VLOOKUP(B1591,balance!$AF:$AK,6,FALSE),0)))))*1000000000000</f>
        <v>12350000000000.049</v>
      </c>
      <c r="J1591">
        <f>VLOOKUP(B1591,balance!AU:BD,10,FALSE)</f>
        <v>0</v>
      </c>
    </row>
    <row r="1592" spans="1:10" x14ac:dyDescent="0.3">
      <c r="A1592">
        <v>1590</v>
      </c>
      <c r="B1592">
        <f t="shared" si="49"/>
        <v>319</v>
      </c>
      <c r="C1592">
        <f t="shared" si="48"/>
        <v>1</v>
      </c>
      <c r="D1592">
        <v>9026</v>
      </c>
      <c r="E1592" s="1">
        <f>IF(C1592=1,VLOOKUP(B1592,balance!$AU:$AZ,2,FALSE),IF(C1592=2,VLOOKUP(B1592,balance!$AU:$AZ,3,FALSE),IF(C1592=3,VLOOKUP(B1592,balance!$AU:$AZ,4,FALSE),IF(C1592=4,VLOOKUP(B1592,balance!$AU:$AZ,5,FALSE),IF(C1592=5,VLOOKUP(B1592-1,balance!$AU:$AZ,6,FALSE),0)))))</f>
        <v>8000</v>
      </c>
      <c r="F1592">
        <v>53</v>
      </c>
      <c r="G1592">
        <f>IF(C1592=1,VLOOKUP(FoxFire!B1592,balance!$U:$Z,2,FALSE),IF(C1592=2,VLOOKUP(B1592,balance!$U:$Z,3,FALSE),IF(C1592=3,VLOOKUP(B1592,balance!$U:$Z,4,FALSE),IF(C1592=4,VLOOKUP(B1592,balance!$U:$Z,5,FALSE),IF(C1592=5,VLOOKUP(B1592-1,balance!$U:$Z,6,FALSE),0)))))/100</f>
        <v>4.1799999999999997E-3</v>
      </c>
      <c r="H1592">
        <v>2</v>
      </c>
      <c r="I1592" s="1">
        <f>IF(C1592=1,VLOOKUP(FoxFire!B1592,balance!$AF:$AJ,2,FALSE),IF(C1592=2,VLOOKUP(B1592,balance!$AF:$AJ,3,FALSE),IF(C1592=3,VLOOKUP(B1592,balance!$AF:$AJ,4,FALSE),IF(C1592=4,VLOOKUP(B1592,balance!$AF:$AJ,5,FALSE),IF(C1592=5,VLOOKUP(B1592,balance!$AF:$AK,6,FALSE),0)))))*1000000000000</f>
        <v>3087500000000.0122</v>
      </c>
      <c r="J1592">
        <f>VLOOKUP(B1592,balance!AU:BD,10,FALSE)</f>
        <v>0</v>
      </c>
    </row>
    <row r="1593" spans="1:10" x14ac:dyDescent="0.3">
      <c r="A1593">
        <v>1591</v>
      </c>
      <c r="B1593">
        <f t="shared" si="49"/>
        <v>319</v>
      </c>
      <c r="C1593">
        <f t="shared" si="48"/>
        <v>2</v>
      </c>
      <c r="D1593">
        <v>9026</v>
      </c>
      <c r="E1593" s="1">
        <f>IF(C1593=1,VLOOKUP(B1593,balance!$AU:$AZ,2,FALSE),IF(C1593=2,VLOOKUP(B1593,balance!$AU:$AZ,3,FALSE),IF(C1593=3,VLOOKUP(B1593,balance!$AU:$AZ,4,FALSE),IF(C1593=4,VLOOKUP(B1593,balance!$AU:$AZ,5,FALSE),IF(C1593=5,VLOOKUP(B1593-1,balance!$AU:$AZ,6,FALSE),0)))))</f>
        <v>8000</v>
      </c>
      <c r="F1593">
        <v>53</v>
      </c>
      <c r="G1593">
        <f>IF(C1593=1,VLOOKUP(FoxFire!B1593,balance!$U:$Z,2,FALSE),IF(C1593=2,VLOOKUP(B1593,balance!$U:$Z,3,FALSE),IF(C1593=3,VLOOKUP(B1593,balance!$U:$Z,4,FALSE),IF(C1593=4,VLOOKUP(B1593,balance!$U:$Z,5,FALSE),IF(C1593=5,VLOOKUP(B1593-1,balance!$U:$Z,6,FALSE),0)))))/100</f>
        <v>4.1799999999999997E-3</v>
      </c>
      <c r="H1593">
        <v>2</v>
      </c>
      <c r="I1593" s="1">
        <f>IF(C1593=1,VLOOKUP(FoxFire!B1593,balance!$AF:$AJ,2,FALSE),IF(C1593=2,VLOOKUP(B1593,balance!$AF:$AJ,3,FALSE),IF(C1593=3,VLOOKUP(B1593,balance!$AF:$AJ,4,FALSE),IF(C1593=4,VLOOKUP(B1593,balance!$AF:$AJ,5,FALSE),IF(C1593=5,VLOOKUP(B1593,balance!$AF:$AK,6,FALSE),0)))))*1000000000000</f>
        <v>3087500000000.0122</v>
      </c>
      <c r="J1593">
        <f>VLOOKUP(B1593,balance!AU:BD,10,FALSE)</f>
        <v>0</v>
      </c>
    </row>
    <row r="1594" spans="1:10" x14ac:dyDescent="0.3">
      <c r="A1594">
        <v>1592</v>
      </c>
      <c r="B1594">
        <f t="shared" si="49"/>
        <v>319</v>
      </c>
      <c r="C1594">
        <f t="shared" si="48"/>
        <v>3</v>
      </c>
      <c r="D1594">
        <v>9026</v>
      </c>
      <c r="E1594" s="1">
        <f>IF(C1594=1,VLOOKUP(B1594,balance!$AU:$AZ,2,FALSE),IF(C1594=2,VLOOKUP(B1594,balance!$AU:$AZ,3,FALSE),IF(C1594=3,VLOOKUP(B1594,balance!$AU:$AZ,4,FALSE),IF(C1594=4,VLOOKUP(B1594,balance!$AU:$AZ,5,FALSE),IF(C1594=5,VLOOKUP(B1594-1,balance!$AU:$AZ,6,FALSE),0)))))</f>
        <v>8000</v>
      </c>
      <c r="F1594">
        <v>53</v>
      </c>
      <c r="G1594">
        <f>IF(C1594=1,VLOOKUP(FoxFire!B1594,balance!$U:$Z,2,FALSE),IF(C1594=2,VLOOKUP(B1594,balance!$U:$Z,3,FALSE),IF(C1594=3,VLOOKUP(B1594,balance!$U:$Z,4,FALSE),IF(C1594=4,VLOOKUP(B1594,balance!$U:$Z,5,FALSE),IF(C1594=5,VLOOKUP(B1594-1,balance!$U:$Z,6,FALSE),0)))))/100</f>
        <v>4.1799999999999997E-3</v>
      </c>
      <c r="H1594">
        <v>2</v>
      </c>
      <c r="I1594" s="1">
        <f>IF(C1594=1,VLOOKUP(FoxFire!B1594,balance!$AF:$AJ,2,FALSE),IF(C1594=2,VLOOKUP(B1594,balance!$AF:$AJ,3,FALSE),IF(C1594=3,VLOOKUP(B1594,balance!$AF:$AJ,4,FALSE),IF(C1594=4,VLOOKUP(B1594,balance!$AF:$AJ,5,FALSE),IF(C1594=5,VLOOKUP(B1594,balance!$AF:$AK,6,FALSE),0)))))*1000000000000</f>
        <v>3087500000000.0122</v>
      </c>
      <c r="J1594">
        <f>VLOOKUP(B1594,balance!AU:BD,10,FALSE)</f>
        <v>0</v>
      </c>
    </row>
    <row r="1595" spans="1:10" x14ac:dyDescent="0.3">
      <c r="A1595">
        <v>1593</v>
      </c>
      <c r="B1595">
        <f t="shared" si="49"/>
        <v>319</v>
      </c>
      <c r="C1595">
        <f t="shared" si="48"/>
        <v>4</v>
      </c>
      <c r="D1595">
        <v>9026</v>
      </c>
      <c r="E1595" s="1">
        <f>IF(C1595=1,VLOOKUP(B1595,balance!$AU:$AZ,2,FALSE),IF(C1595=2,VLOOKUP(B1595,balance!$AU:$AZ,3,FALSE),IF(C1595=3,VLOOKUP(B1595,balance!$AU:$AZ,4,FALSE),IF(C1595=4,VLOOKUP(B1595,balance!$AU:$AZ,5,FALSE),IF(C1595=5,VLOOKUP(B1595-1,balance!$AU:$AZ,6,FALSE),0)))))</f>
        <v>8000</v>
      </c>
      <c r="F1595">
        <v>53</v>
      </c>
      <c r="G1595">
        <f>IF(C1595=1,VLOOKUP(FoxFire!B1595,balance!$U:$Z,2,FALSE),IF(C1595=2,VLOOKUP(B1595,balance!$U:$Z,3,FALSE),IF(C1595=3,VLOOKUP(B1595,balance!$U:$Z,4,FALSE),IF(C1595=4,VLOOKUP(B1595,balance!$U:$Z,5,FALSE),IF(C1595=5,VLOOKUP(B1595-1,balance!$U:$Z,6,FALSE),0)))))/100</f>
        <v>4.1799999999999997E-3</v>
      </c>
      <c r="H1595">
        <v>2</v>
      </c>
      <c r="I1595" s="1">
        <f>IF(C1595=1,VLOOKUP(FoxFire!B1595,balance!$AF:$AJ,2,FALSE),IF(C1595=2,VLOOKUP(B1595,balance!$AF:$AJ,3,FALSE),IF(C1595=3,VLOOKUP(B1595,balance!$AF:$AJ,4,FALSE),IF(C1595=4,VLOOKUP(B1595,balance!$AF:$AJ,5,FALSE),IF(C1595=5,VLOOKUP(B1595,balance!$AF:$AK,6,FALSE),0)))))*1000000000000</f>
        <v>3087500000000.0122</v>
      </c>
      <c r="J1595">
        <f>VLOOKUP(B1595,balance!AU:BD,10,FALSE)</f>
        <v>0</v>
      </c>
    </row>
    <row r="1596" spans="1:10" x14ac:dyDescent="0.3">
      <c r="A1596">
        <v>1594</v>
      </c>
      <c r="B1596">
        <f t="shared" si="49"/>
        <v>320</v>
      </c>
      <c r="C1596">
        <f t="shared" si="48"/>
        <v>5</v>
      </c>
      <c r="D1596">
        <v>9026</v>
      </c>
      <c r="E1596" s="1">
        <f>IF(C1596=1,VLOOKUP(B1596,balance!$AU:$AZ,2,FALSE),IF(C1596=2,VLOOKUP(B1596,balance!$AU:$AZ,3,FALSE),IF(C1596=3,VLOOKUP(B1596,balance!$AU:$AZ,4,FALSE),IF(C1596=4,VLOOKUP(B1596,balance!$AU:$AZ,5,FALSE),IF(C1596=5,VLOOKUP(B1596-1,balance!$AU:$AZ,6,FALSE),0)))))</f>
        <v>160000</v>
      </c>
      <c r="F1596">
        <v>53</v>
      </c>
      <c r="G1596">
        <f>IF(C1596=1,VLOOKUP(FoxFire!B1596,balance!$U:$Z,2,FALSE),IF(C1596=2,VLOOKUP(B1596,balance!$U:$Z,3,FALSE),IF(C1596=3,VLOOKUP(B1596,balance!$U:$Z,4,FALSE),IF(C1596=4,VLOOKUP(B1596,balance!$U:$Z,5,FALSE),IF(C1596=5,VLOOKUP(B1596-1,balance!$U:$Z,6,FALSE),0)))))/100</f>
        <v>1627.3580999999999</v>
      </c>
      <c r="H1596">
        <v>2</v>
      </c>
      <c r="I1596" s="1">
        <f>IF(C1596=1,VLOOKUP(FoxFire!B1596,balance!$AF:$AJ,2,FALSE),IF(C1596=2,VLOOKUP(B1596,balance!$AF:$AJ,3,FALSE),IF(C1596=3,VLOOKUP(B1596,balance!$AF:$AJ,4,FALSE),IF(C1596=4,VLOOKUP(B1596,balance!$AF:$AJ,5,FALSE),IF(C1596=5,VLOOKUP(B1596,balance!$AF:$AK,6,FALSE),0)))))*1000000000000</f>
        <v>12355000000000.051</v>
      </c>
      <c r="J1596">
        <f>VLOOKUP(B1596,balance!AU:BD,10,FALSE)</f>
        <v>0</v>
      </c>
    </row>
    <row r="1597" spans="1:10" x14ac:dyDescent="0.3">
      <c r="A1597">
        <v>1595</v>
      </c>
      <c r="B1597">
        <f t="shared" si="49"/>
        <v>320</v>
      </c>
      <c r="C1597">
        <f t="shared" si="48"/>
        <v>1</v>
      </c>
      <c r="D1597">
        <v>9026</v>
      </c>
      <c r="E1597" s="1">
        <f>IF(C1597=1,VLOOKUP(B1597,balance!$AU:$AZ,2,FALSE),IF(C1597=2,VLOOKUP(B1597,balance!$AU:$AZ,3,FALSE),IF(C1597=3,VLOOKUP(B1597,balance!$AU:$AZ,4,FALSE),IF(C1597=4,VLOOKUP(B1597,balance!$AU:$AZ,5,FALSE),IF(C1597=5,VLOOKUP(B1597-1,balance!$AU:$AZ,6,FALSE),0)))))</f>
        <v>8000</v>
      </c>
      <c r="F1597">
        <v>53</v>
      </c>
      <c r="G1597">
        <f>IF(C1597=1,VLOOKUP(FoxFire!B1597,balance!$U:$Z,2,FALSE),IF(C1597=2,VLOOKUP(B1597,balance!$U:$Z,3,FALSE),IF(C1597=3,VLOOKUP(B1597,balance!$U:$Z,4,FALSE),IF(C1597=4,VLOOKUP(B1597,balance!$U:$Z,5,FALSE),IF(C1597=5,VLOOKUP(B1597-1,balance!$U:$Z,6,FALSE),0)))))/100</f>
        <v>4.1900000000000001E-3</v>
      </c>
      <c r="H1597">
        <v>2</v>
      </c>
      <c r="I1597" s="1">
        <f>IF(C1597=1,VLOOKUP(FoxFire!B1597,balance!$AF:$AJ,2,FALSE),IF(C1597=2,VLOOKUP(B1597,balance!$AF:$AJ,3,FALSE),IF(C1597=3,VLOOKUP(B1597,balance!$AF:$AJ,4,FALSE),IF(C1597=4,VLOOKUP(B1597,balance!$AF:$AJ,5,FALSE),IF(C1597=5,VLOOKUP(B1597,balance!$AF:$AK,6,FALSE),0)))))*1000000000000</f>
        <v>3088750000000.0127</v>
      </c>
      <c r="J1597">
        <f>VLOOKUP(B1597,balance!AU:BD,10,FALSE)</f>
        <v>0</v>
      </c>
    </row>
    <row r="1598" spans="1:10" x14ac:dyDescent="0.3">
      <c r="A1598">
        <v>1596</v>
      </c>
      <c r="B1598">
        <f t="shared" si="49"/>
        <v>320</v>
      </c>
      <c r="C1598">
        <f t="shared" si="48"/>
        <v>2</v>
      </c>
      <c r="D1598">
        <v>9026</v>
      </c>
      <c r="E1598" s="1">
        <f>IF(C1598=1,VLOOKUP(B1598,balance!$AU:$AZ,2,FALSE),IF(C1598=2,VLOOKUP(B1598,balance!$AU:$AZ,3,FALSE),IF(C1598=3,VLOOKUP(B1598,balance!$AU:$AZ,4,FALSE),IF(C1598=4,VLOOKUP(B1598,balance!$AU:$AZ,5,FALSE),IF(C1598=5,VLOOKUP(B1598-1,balance!$AU:$AZ,6,FALSE),0)))))</f>
        <v>8000</v>
      </c>
      <c r="F1598">
        <v>53</v>
      </c>
      <c r="G1598">
        <f>IF(C1598=1,VLOOKUP(FoxFire!B1598,balance!$U:$Z,2,FALSE),IF(C1598=2,VLOOKUP(B1598,balance!$U:$Z,3,FALSE),IF(C1598=3,VLOOKUP(B1598,balance!$U:$Z,4,FALSE),IF(C1598=4,VLOOKUP(B1598,balance!$U:$Z,5,FALSE),IF(C1598=5,VLOOKUP(B1598-1,balance!$U:$Z,6,FALSE),0)))))/100</f>
        <v>4.1900000000000001E-3</v>
      </c>
      <c r="H1598">
        <v>2</v>
      </c>
      <c r="I1598" s="1">
        <f>IF(C1598=1,VLOOKUP(FoxFire!B1598,balance!$AF:$AJ,2,FALSE),IF(C1598=2,VLOOKUP(B1598,balance!$AF:$AJ,3,FALSE),IF(C1598=3,VLOOKUP(B1598,balance!$AF:$AJ,4,FALSE),IF(C1598=4,VLOOKUP(B1598,balance!$AF:$AJ,5,FALSE),IF(C1598=5,VLOOKUP(B1598,balance!$AF:$AK,6,FALSE),0)))))*1000000000000</f>
        <v>3088750000000.0127</v>
      </c>
      <c r="J1598">
        <f>VLOOKUP(B1598,balance!AU:BD,10,FALSE)</f>
        <v>0</v>
      </c>
    </row>
    <row r="1599" spans="1:10" x14ac:dyDescent="0.3">
      <c r="A1599">
        <v>1597</v>
      </c>
      <c r="B1599">
        <f t="shared" si="49"/>
        <v>320</v>
      </c>
      <c r="C1599">
        <f t="shared" si="48"/>
        <v>3</v>
      </c>
      <c r="D1599">
        <v>9026</v>
      </c>
      <c r="E1599" s="1">
        <f>IF(C1599=1,VLOOKUP(B1599,balance!$AU:$AZ,2,FALSE),IF(C1599=2,VLOOKUP(B1599,balance!$AU:$AZ,3,FALSE),IF(C1599=3,VLOOKUP(B1599,balance!$AU:$AZ,4,FALSE),IF(C1599=4,VLOOKUP(B1599,balance!$AU:$AZ,5,FALSE),IF(C1599=5,VLOOKUP(B1599-1,balance!$AU:$AZ,6,FALSE),0)))))</f>
        <v>8000</v>
      </c>
      <c r="F1599">
        <v>53</v>
      </c>
      <c r="G1599">
        <f>IF(C1599=1,VLOOKUP(FoxFire!B1599,balance!$U:$Z,2,FALSE),IF(C1599=2,VLOOKUP(B1599,balance!$U:$Z,3,FALSE),IF(C1599=3,VLOOKUP(B1599,balance!$U:$Z,4,FALSE),IF(C1599=4,VLOOKUP(B1599,balance!$U:$Z,5,FALSE),IF(C1599=5,VLOOKUP(B1599-1,balance!$U:$Z,6,FALSE),0)))))/100</f>
        <v>4.1900000000000001E-3</v>
      </c>
      <c r="H1599">
        <v>2</v>
      </c>
      <c r="I1599" s="1">
        <f>IF(C1599=1,VLOOKUP(FoxFire!B1599,balance!$AF:$AJ,2,FALSE),IF(C1599=2,VLOOKUP(B1599,balance!$AF:$AJ,3,FALSE),IF(C1599=3,VLOOKUP(B1599,balance!$AF:$AJ,4,FALSE),IF(C1599=4,VLOOKUP(B1599,balance!$AF:$AJ,5,FALSE),IF(C1599=5,VLOOKUP(B1599,balance!$AF:$AK,6,FALSE),0)))))*1000000000000</f>
        <v>3088750000000.0127</v>
      </c>
      <c r="J1599">
        <f>VLOOKUP(B1599,balance!AU:BD,10,FALSE)</f>
        <v>0</v>
      </c>
    </row>
    <row r="1600" spans="1:10" x14ac:dyDescent="0.3">
      <c r="A1600">
        <v>1598</v>
      </c>
      <c r="B1600">
        <f t="shared" si="49"/>
        <v>320</v>
      </c>
      <c r="C1600">
        <f t="shared" si="48"/>
        <v>4</v>
      </c>
      <c r="D1600">
        <v>9026</v>
      </c>
      <c r="E1600" s="1">
        <f>IF(C1600=1,VLOOKUP(B1600,balance!$AU:$AZ,2,FALSE),IF(C1600=2,VLOOKUP(B1600,balance!$AU:$AZ,3,FALSE),IF(C1600=3,VLOOKUP(B1600,balance!$AU:$AZ,4,FALSE),IF(C1600=4,VLOOKUP(B1600,balance!$AU:$AZ,5,FALSE),IF(C1600=5,VLOOKUP(B1600-1,balance!$AU:$AZ,6,FALSE),0)))))</f>
        <v>8000</v>
      </c>
      <c r="F1600">
        <v>53</v>
      </c>
      <c r="G1600">
        <f>IF(C1600=1,VLOOKUP(FoxFire!B1600,balance!$U:$Z,2,FALSE),IF(C1600=2,VLOOKUP(B1600,balance!$U:$Z,3,FALSE),IF(C1600=3,VLOOKUP(B1600,balance!$U:$Z,4,FALSE),IF(C1600=4,VLOOKUP(B1600,balance!$U:$Z,5,FALSE),IF(C1600=5,VLOOKUP(B1600-1,balance!$U:$Z,6,FALSE),0)))))/100</f>
        <v>4.1900000000000001E-3</v>
      </c>
      <c r="H1600">
        <v>2</v>
      </c>
      <c r="I1600" s="1">
        <f>IF(C1600=1,VLOOKUP(FoxFire!B1600,balance!$AF:$AJ,2,FALSE),IF(C1600=2,VLOOKUP(B1600,balance!$AF:$AJ,3,FALSE),IF(C1600=3,VLOOKUP(B1600,balance!$AF:$AJ,4,FALSE),IF(C1600=4,VLOOKUP(B1600,balance!$AF:$AJ,5,FALSE),IF(C1600=5,VLOOKUP(B1600,balance!$AF:$AK,6,FALSE),0)))))*1000000000000</f>
        <v>3088750000000.0127</v>
      </c>
      <c r="J1600">
        <f>VLOOKUP(B1600,balance!AU:BD,10,FALSE)</f>
        <v>0</v>
      </c>
    </row>
    <row r="1601" spans="1:10" x14ac:dyDescent="0.3">
      <c r="A1601">
        <v>1599</v>
      </c>
      <c r="B1601">
        <f t="shared" si="49"/>
        <v>321</v>
      </c>
      <c r="C1601">
        <f t="shared" si="48"/>
        <v>5</v>
      </c>
      <c r="D1601">
        <v>9026</v>
      </c>
      <c r="E1601" s="1">
        <f>IF(C1601=1,VLOOKUP(B1601,balance!$AU:$AZ,2,FALSE),IF(C1601=2,VLOOKUP(B1601,balance!$AU:$AZ,3,FALSE),IF(C1601=3,VLOOKUP(B1601,balance!$AU:$AZ,4,FALSE),IF(C1601=4,VLOOKUP(B1601,balance!$AU:$AZ,5,FALSE),IF(C1601=5,VLOOKUP(B1601-1,balance!$AU:$AZ,6,FALSE),0)))))</f>
        <v>160000</v>
      </c>
      <c r="F1601">
        <v>53</v>
      </c>
      <c r="G1601">
        <f>IF(C1601=1,VLOOKUP(FoxFire!B1601,balance!$U:$Z,2,FALSE),IF(C1601=2,VLOOKUP(B1601,balance!$U:$Z,3,FALSE),IF(C1601=3,VLOOKUP(B1601,balance!$U:$Z,4,FALSE),IF(C1601=4,VLOOKUP(B1601,balance!$U:$Z,5,FALSE),IF(C1601=5,VLOOKUP(B1601-1,balance!$U:$Z,6,FALSE),0)))))/100</f>
        <v>1632.8824999999999</v>
      </c>
      <c r="H1601">
        <v>2</v>
      </c>
      <c r="I1601" s="1">
        <f>IF(C1601=1,VLOOKUP(FoxFire!B1601,balance!$AF:$AJ,2,FALSE),IF(C1601=2,VLOOKUP(B1601,balance!$AF:$AJ,3,FALSE),IF(C1601=3,VLOOKUP(B1601,balance!$AF:$AJ,4,FALSE),IF(C1601=4,VLOOKUP(B1601,balance!$AF:$AJ,5,FALSE),IF(C1601=5,VLOOKUP(B1601,balance!$AF:$AK,6,FALSE),0)))))*1000000000000</f>
        <v>12360000000000.049</v>
      </c>
      <c r="J1601">
        <f>VLOOKUP(B1601,balance!AU:BD,10,FALSE)</f>
        <v>0</v>
      </c>
    </row>
    <row r="1602" spans="1:10" x14ac:dyDescent="0.3">
      <c r="A1602">
        <v>1600</v>
      </c>
      <c r="B1602">
        <f t="shared" si="49"/>
        <v>321</v>
      </c>
      <c r="C1602">
        <f t="shared" si="48"/>
        <v>1</v>
      </c>
      <c r="D1602">
        <v>9026</v>
      </c>
      <c r="E1602" s="1">
        <f>IF(C1602=1,VLOOKUP(B1602,balance!$AU:$AZ,2,FALSE),IF(C1602=2,VLOOKUP(B1602,balance!$AU:$AZ,3,FALSE),IF(C1602=3,VLOOKUP(B1602,balance!$AU:$AZ,4,FALSE),IF(C1602=4,VLOOKUP(B1602,balance!$AU:$AZ,5,FALSE),IF(C1602=5,VLOOKUP(B1602-1,balance!$AU:$AZ,6,FALSE),0)))))</f>
        <v>8000</v>
      </c>
      <c r="F1602">
        <v>53</v>
      </c>
      <c r="G1602">
        <f>IF(C1602=1,VLOOKUP(FoxFire!B1602,balance!$U:$Z,2,FALSE),IF(C1602=2,VLOOKUP(B1602,balance!$U:$Z,3,FALSE),IF(C1602=3,VLOOKUP(B1602,balance!$U:$Z,4,FALSE),IF(C1602=4,VLOOKUP(B1602,balance!$U:$Z,5,FALSE),IF(C1602=5,VLOOKUP(B1602-1,balance!$U:$Z,6,FALSE),0)))))/100</f>
        <v>4.1999999999999997E-3</v>
      </c>
      <c r="H1602">
        <v>2</v>
      </c>
      <c r="I1602" s="1">
        <f>IF(C1602=1,VLOOKUP(FoxFire!B1602,balance!$AF:$AJ,2,FALSE),IF(C1602=2,VLOOKUP(B1602,balance!$AF:$AJ,3,FALSE),IF(C1602=3,VLOOKUP(B1602,balance!$AF:$AJ,4,FALSE),IF(C1602=4,VLOOKUP(B1602,balance!$AF:$AJ,5,FALSE),IF(C1602=5,VLOOKUP(B1602,balance!$AF:$AK,6,FALSE),0)))))*1000000000000</f>
        <v>3090000000000.0122</v>
      </c>
      <c r="J1602">
        <f>VLOOKUP(B1602,balance!AU:BD,10,FALSE)</f>
        <v>0</v>
      </c>
    </row>
    <row r="1603" spans="1:10" x14ac:dyDescent="0.3">
      <c r="A1603">
        <v>1601</v>
      </c>
      <c r="B1603">
        <f t="shared" si="49"/>
        <v>321</v>
      </c>
      <c r="C1603">
        <f t="shared" si="48"/>
        <v>2</v>
      </c>
      <c r="D1603">
        <v>9026</v>
      </c>
      <c r="E1603" s="1">
        <f>IF(C1603=1,VLOOKUP(B1603,balance!$AU:$AZ,2,FALSE),IF(C1603=2,VLOOKUP(B1603,balance!$AU:$AZ,3,FALSE),IF(C1603=3,VLOOKUP(B1603,balance!$AU:$AZ,4,FALSE),IF(C1603=4,VLOOKUP(B1603,balance!$AU:$AZ,5,FALSE),IF(C1603=5,VLOOKUP(B1603-1,balance!$AU:$AZ,6,FALSE),0)))))</f>
        <v>8000</v>
      </c>
      <c r="F1603">
        <v>53</v>
      </c>
      <c r="G1603">
        <f>IF(C1603=1,VLOOKUP(FoxFire!B1603,balance!$U:$Z,2,FALSE),IF(C1603=2,VLOOKUP(B1603,balance!$U:$Z,3,FALSE),IF(C1603=3,VLOOKUP(B1603,balance!$U:$Z,4,FALSE),IF(C1603=4,VLOOKUP(B1603,balance!$U:$Z,5,FALSE),IF(C1603=5,VLOOKUP(B1603-1,balance!$U:$Z,6,FALSE),0)))))/100</f>
        <v>4.1999999999999997E-3</v>
      </c>
      <c r="H1603">
        <v>2</v>
      </c>
      <c r="I1603" s="1">
        <f>IF(C1603=1,VLOOKUP(FoxFire!B1603,balance!$AF:$AJ,2,FALSE),IF(C1603=2,VLOOKUP(B1603,balance!$AF:$AJ,3,FALSE),IF(C1603=3,VLOOKUP(B1603,balance!$AF:$AJ,4,FALSE),IF(C1603=4,VLOOKUP(B1603,balance!$AF:$AJ,5,FALSE),IF(C1603=5,VLOOKUP(B1603,balance!$AF:$AK,6,FALSE),0)))))*1000000000000</f>
        <v>3090000000000.0122</v>
      </c>
      <c r="J1603">
        <f>VLOOKUP(B1603,balance!AU:BD,10,FALSE)</f>
        <v>0</v>
      </c>
    </row>
    <row r="1604" spans="1:10" x14ac:dyDescent="0.3">
      <c r="A1604">
        <v>1602</v>
      </c>
      <c r="B1604">
        <f t="shared" si="49"/>
        <v>321</v>
      </c>
      <c r="C1604">
        <f t="shared" si="48"/>
        <v>3</v>
      </c>
      <c r="D1604">
        <v>9026</v>
      </c>
      <c r="E1604" s="1">
        <f>IF(C1604=1,VLOOKUP(B1604,balance!$AU:$AZ,2,FALSE),IF(C1604=2,VLOOKUP(B1604,balance!$AU:$AZ,3,FALSE),IF(C1604=3,VLOOKUP(B1604,balance!$AU:$AZ,4,FALSE),IF(C1604=4,VLOOKUP(B1604,balance!$AU:$AZ,5,FALSE),IF(C1604=5,VLOOKUP(B1604-1,balance!$AU:$AZ,6,FALSE),0)))))</f>
        <v>8000</v>
      </c>
      <c r="F1604">
        <v>53</v>
      </c>
      <c r="G1604">
        <f>IF(C1604=1,VLOOKUP(FoxFire!B1604,balance!$U:$Z,2,FALSE),IF(C1604=2,VLOOKUP(B1604,balance!$U:$Z,3,FALSE),IF(C1604=3,VLOOKUP(B1604,balance!$U:$Z,4,FALSE),IF(C1604=4,VLOOKUP(B1604,balance!$U:$Z,5,FALSE),IF(C1604=5,VLOOKUP(B1604-1,balance!$U:$Z,6,FALSE),0)))))/100</f>
        <v>4.1999999999999997E-3</v>
      </c>
      <c r="H1604">
        <v>2</v>
      </c>
      <c r="I1604" s="1">
        <f>IF(C1604=1,VLOOKUP(FoxFire!B1604,balance!$AF:$AJ,2,FALSE),IF(C1604=2,VLOOKUP(B1604,balance!$AF:$AJ,3,FALSE),IF(C1604=3,VLOOKUP(B1604,balance!$AF:$AJ,4,FALSE),IF(C1604=4,VLOOKUP(B1604,balance!$AF:$AJ,5,FALSE),IF(C1604=5,VLOOKUP(B1604,balance!$AF:$AK,6,FALSE),0)))))*1000000000000</f>
        <v>3090000000000.0122</v>
      </c>
      <c r="J1604">
        <f>VLOOKUP(B1604,balance!AU:BD,10,FALSE)</f>
        <v>0</v>
      </c>
    </row>
    <row r="1605" spans="1:10" x14ac:dyDescent="0.3">
      <c r="A1605">
        <v>1603</v>
      </c>
      <c r="B1605">
        <f t="shared" si="49"/>
        <v>321</v>
      </c>
      <c r="C1605">
        <f t="shared" si="48"/>
        <v>4</v>
      </c>
      <c r="D1605">
        <v>9026</v>
      </c>
      <c r="E1605" s="1">
        <f>IF(C1605=1,VLOOKUP(B1605,balance!$AU:$AZ,2,FALSE),IF(C1605=2,VLOOKUP(B1605,balance!$AU:$AZ,3,FALSE),IF(C1605=3,VLOOKUP(B1605,balance!$AU:$AZ,4,FALSE),IF(C1605=4,VLOOKUP(B1605,balance!$AU:$AZ,5,FALSE),IF(C1605=5,VLOOKUP(B1605-1,balance!$AU:$AZ,6,FALSE),0)))))</f>
        <v>8000</v>
      </c>
      <c r="F1605">
        <v>53</v>
      </c>
      <c r="G1605">
        <f>IF(C1605=1,VLOOKUP(FoxFire!B1605,balance!$U:$Z,2,FALSE),IF(C1605=2,VLOOKUP(B1605,balance!$U:$Z,3,FALSE),IF(C1605=3,VLOOKUP(B1605,balance!$U:$Z,4,FALSE),IF(C1605=4,VLOOKUP(B1605,balance!$U:$Z,5,FALSE),IF(C1605=5,VLOOKUP(B1605-1,balance!$U:$Z,6,FALSE),0)))))/100</f>
        <v>4.1999999999999997E-3</v>
      </c>
      <c r="H1605">
        <v>2</v>
      </c>
      <c r="I1605" s="1">
        <f>IF(C1605=1,VLOOKUP(FoxFire!B1605,balance!$AF:$AJ,2,FALSE),IF(C1605=2,VLOOKUP(B1605,balance!$AF:$AJ,3,FALSE),IF(C1605=3,VLOOKUP(B1605,balance!$AF:$AJ,4,FALSE),IF(C1605=4,VLOOKUP(B1605,balance!$AF:$AJ,5,FALSE),IF(C1605=5,VLOOKUP(B1605,balance!$AF:$AK,6,FALSE),0)))))*1000000000000</f>
        <v>3090000000000.0122</v>
      </c>
      <c r="J1605">
        <f>VLOOKUP(B1605,balance!AU:BD,10,FALSE)</f>
        <v>0</v>
      </c>
    </row>
    <row r="1606" spans="1:10" x14ac:dyDescent="0.3">
      <c r="A1606">
        <v>1604</v>
      </c>
      <c r="B1606">
        <f t="shared" si="49"/>
        <v>322</v>
      </c>
      <c r="C1606">
        <f t="shared" si="48"/>
        <v>5</v>
      </c>
      <c r="D1606">
        <v>9026</v>
      </c>
      <c r="E1606" s="1">
        <f>IF(C1606=1,VLOOKUP(B1606,balance!$AU:$AZ,2,FALSE),IF(C1606=2,VLOOKUP(B1606,balance!$AU:$AZ,3,FALSE),IF(C1606=3,VLOOKUP(B1606,balance!$AU:$AZ,4,FALSE),IF(C1606=4,VLOOKUP(B1606,balance!$AU:$AZ,5,FALSE),IF(C1606=5,VLOOKUP(B1606-1,balance!$AU:$AZ,6,FALSE),0)))))</f>
        <v>160000</v>
      </c>
      <c r="F1606">
        <v>53</v>
      </c>
      <c r="G1606">
        <f>IF(C1606=1,VLOOKUP(FoxFire!B1606,balance!$U:$Z,2,FALSE),IF(C1606=2,VLOOKUP(B1606,balance!$U:$Z,3,FALSE),IF(C1606=3,VLOOKUP(B1606,balance!$U:$Z,4,FALSE),IF(C1606=4,VLOOKUP(B1606,balance!$U:$Z,5,FALSE),IF(C1606=5,VLOOKUP(B1606-1,balance!$U:$Z,6,FALSE),0)))))/100</f>
        <v>1638.4164000000001</v>
      </c>
      <c r="H1606">
        <v>2</v>
      </c>
      <c r="I1606" s="1">
        <f>IF(C1606=1,VLOOKUP(FoxFire!B1606,balance!$AF:$AJ,2,FALSE),IF(C1606=2,VLOOKUP(B1606,balance!$AF:$AJ,3,FALSE),IF(C1606=3,VLOOKUP(B1606,balance!$AF:$AJ,4,FALSE),IF(C1606=4,VLOOKUP(B1606,balance!$AF:$AJ,5,FALSE),IF(C1606=5,VLOOKUP(B1606,balance!$AF:$AK,6,FALSE),0)))))*1000000000000</f>
        <v>12365000000000.051</v>
      </c>
      <c r="J1606">
        <f>VLOOKUP(B1606,balance!AU:BD,10,FALSE)</f>
        <v>0</v>
      </c>
    </row>
    <row r="1607" spans="1:10" x14ac:dyDescent="0.3">
      <c r="A1607">
        <v>1605</v>
      </c>
      <c r="B1607">
        <f t="shared" si="49"/>
        <v>322</v>
      </c>
      <c r="C1607">
        <f t="shared" si="48"/>
        <v>1</v>
      </c>
      <c r="D1607">
        <v>9026</v>
      </c>
      <c r="E1607" s="1">
        <f>IF(C1607=1,VLOOKUP(B1607,balance!$AU:$AZ,2,FALSE),IF(C1607=2,VLOOKUP(B1607,balance!$AU:$AZ,3,FALSE),IF(C1607=3,VLOOKUP(B1607,balance!$AU:$AZ,4,FALSE),IF(C1607=4,VLOOKUP(B1607,balance!$AU:$AZ,5,FALSE),IF(C1607=5,VLOOKUP(B1607-1,balance!$AU:$AZ,6,FALSE),0)))))</f>
        <v>8000</v>
      </c>
      <c r="F1607">
        <v>53</v>
      </c>
      <c r="G1607">
        <f>IF(C1607=1,VLOOKUP(FoxFire!B1607,balance!$U:$Z,2,FALSE),IF(C1607=2,VLOOKUP(B1607,balance!$U:$Z,3,FALSE),IF(C1607=3,VLOOKUP(B1607,balance!$U:$Z,4,FALSE),IF(C1607=4,VLOOKUP(B1607,balance!$U:$Z,5,FALSE),IF(C1607=5,VLOOKUP(B1607-1,balance!$U:$Z,6,FALSE),0)))))/100</f>
        <v>4.2100000000000002E-3</v>
      </c>
      <c r="H1607">
        <v>2</v>
      </c>
      <c r="I1607" s="1">
        <f>IF(C1607=1,VLOOKUP(FoxFire!B1607,balance!$AF:$AJ,2,FALSE),IF(C1607=2,VLOOKUP(B1607,balance!$AF:$AJ,3,FALSE),IF(C1607=3,VLOOKUP(B1607,balance!$AF:$AJ,4,FALSE),IF(C1607=4,VLOOKUP(B1607,balance!$AF:$AJ,5,FALSE),IF(C1607=5,VLOOKUP(B1607,balance!$AF:$AK,6,FALSE),0)))))*1000000000000</f>
        <v>3091250000000.0127</v>
      </c>
      <c r="J1607">
        <f>VLOOKUP(B1607,balance!AU:BD,10,FALSE)</f>
        <v>0</v>
      </c>
    </row>
    <row r="1608" spans="1:10" x14ac:dyDescent="0.3">
      <c r="A1608">
        <v>1606</v>
      </c>
      <c r="B1608">
        <f t="shared" si="49"/>
        <v>322</v>
      </c>
      <c r="C1608">
        <f t="shared" ref="C1608:C1671" si="50">C1603</f>
        <v>2</v>
      </c>
      <c r="D1608">
        <v>9026</v>
      </c>
      <c r="E1608" s="1">
        <f>IF(C1608=1,VLOOKUP(B1608,balance!$AU:$AZ,2,FALSE),IF(C1608=2,VLOOKUP(B1608,balance!$AU:$AZ,3,FALSE),IF(C1608=3,VLOOKUP(B1608,balance!$AU:$AZ,4,FALSE),IF(C1608=4,VLOOKUP(B1608,balance!$AU:$AZ,5,FALSE),IF(C1608=5,VLOOKUP(B1608-1,balance!$AU:$AZ,6,FALSE),0)))))</f>
        <v>8000</v>
      </c>
      <c r="F1608">
        <v>53</v>
      </c>
      <c r="G1608">
        <f>IF(C1608=1,VLOOKUP(FoxFire!B1608,balance!$U:$Z,2,FALSE),IF(C1608=2,VLOOKUP(B1608,balance!$U:$Z,3,FALSE),IF(C1608=3,VLOOKUP(B1608,balance!$U:$Z,4,FALSE),IF(C1608=4,VLOOKUP(B1608,balance!$U:$Z,5,FALSE),IF(C1608=5,VLOOKUP(B1608-1,balance!$U:$Z,6,FALSE),0)))))/100</f>
        <v>4.2100000000000002E-3</v>
      </c>
      <c r="H1608">
        <v>2</v>
      </c>
      <c r="I1608" s="1">
        <f>IF(C1608=1,VLOOKUP(FoxFire!B1608,balance!$AF:$AJ,2,FALSE),IF(C1608=2,VLOOKUP(B1608,balance!$AF:$AJ,3,FALSE),IF(C1608=3,VLOOKUP(B1608,balance!$AF:$AJ,4,FALSE),IF(C1608=4,VLOOKUP(B1608,balance!$AF:$AJ,5,FALSE),IF(C1608=5,VLOOKUP(B1608,balance!$AF:$AK,6,FALSE),0)))))*1000000000000</f>
        <v>3091250000000.0127</v>
      </c>
      <c r="J1608">
        <f>VLOOKUP(B1608,balance!AU:BD,10,FALSE)</f>
        <v>0</v>
      </c>
    </row>
    <row r="1609" spans="1:10" x14ac:dyDescent="0.3">
      <c r="A1609">
        <v>1607</v>
      </c>
      <c r="B1609">
        <f t="shared" si="49"/>
        <v>322</v>
      </c>
      <c r="C1609">
        <f t="shared" si="50"/>
        <v>3</v>
      </c>
      <c r="D1609">
        <v>9026</v>
      </c>
      <c r="E1609" s="1">
        <f>IF(C1609=1,VLOOKUP(B1609,balance!$AU:$AZ,2,FALSE),IF(C1609=2,VLOOKUP(B1609,balance!$AU:$AZ,3,FALSE),IF(C1609=3,VLOOKUP(B1609,balance!$AU:$AZ,4,FALSE),IF(C1609=4,VLOOKUP(B1609,balance!$AU:$AZ,5,FALSE),IF(C1609=5,VLOOKUP(B1609-1,balance!$AU:$AZ,6,FALSE),0)))))</f>
        <v>8000</v>
      </c>
      <c r="F1609">
        <v>53</v>
      </c>
      <c r="G1609">
        <f>IF(C1609=1,VLOOKUP(FoxFire!B1609,balance!$U:$Z,2,FALSE),IF(C1609=2,VLOOKUP(B1609,balance!$U:$Z,3,FALSE),IF(C1609=3,VLOOKUP(B1609,balance!$U:$Z,4,FALSE),IF(C1609=4,VLOOKUP(B1609,balance!$U:$Z,5,FALSE),IF(C1609=5,VLOOKUP(B1609-1,balance!$U:$Z,6,FALSE),0)))))/100</f>
        <v>4.2100000000000002E-3</v>
      </c>
      <c r="H1609">
        <v>2</v>
      </c>
      <c r="I1609" s="1">
        <f>IF(C1609=1,VLOOKUP(FoxFire!B1609,balance!$AF:$AJ,2,FALSE),IF(C1609=2,VLOOKUP(B1609,balance!$AF:$AJ,3,FALSE),IF(C1609=3,VLOOKUP(B1609,balance!$AF:$AJ,4,FALSE),IF(C1609=4,VLOOKUP(B1609,balance!$AF:$AJ,5,FALSE),IF(C1609=5,VLOOKUP(B1609,balance!$AF:$AK,6,FALSE),0)))))*1000000000000</f>
        <v>3091250000000.0127</v>
      </c>
      <c r="J1609">
        <f>VLOOKUP(B1609,balance!AU:BD,10,FALSE)</f>
        <v>0</v>
      </c>
    </row>
    <row r="1610" spans="1:10" x14ac:dyDescent="0.3">
      <c r="A1610">
        <v>1608</v>
      </c>
      <c r="B1610">
        <f t="shared" si="49"/>
        <v>322</v>
      </c>
      <c r="C1610">
        <f t="shared" si="50"/>
        <v>4</v>
      </c>
      <c r="D1610">
        <v>9026</v>
      </c>
      <c r="E1610" s="1">
        <f>IF(C1610=1,VLOOKUP(B1610,balance!$AU:$AZ,2,FALSE),IF(C1610=2,VLOOKUP(B1610,balance!$AU:$AZ,3,FALSE),IF(C1610=3,VLOOKUP(B1610,balance!$AU:$AZ,4,FALSE),IF(C1610=4,VLOOKUP(B1610,balance!$AU:$AZ,5,FALSE),IF(C1610=5,VLOOKUP(B1610-1,balance!$AU:$AZ,6,FALSE),0)))))</f>
        <v>8000</v>
      </c>
      <c r="F1610">
        <v>53</v>
      </c>
      <c r="G1610">
        <f>IF(C1610=1,VLOOKUP(FoxFire!B1610,balance!$U:$Z,2,FALSE),IF(C1610=2,VLOOKUP(B1610,balance!$U:$Z,3,FALSE),IF(C1610=3,VLOOKUP(B1610,balance!$U:$Z,4,FALSE),IF(C1610=4,VLOOKUP(B1610,balance!$U:$Z,5,FALSE),IF(C1610=5,VLOOKUP(B1610-1,balance!$U:$Z,6,FALSE),0)))))/100</f>
        <v>4.2100000000000002E-3</v>
      </c>
      <c r="H1610">
        <v>2</v>
      </c>
      <c r="I1610" s="1">
        <f>IF(C1610=1,VLOOKUP(FoxFire!B1610,balance!$AF:$AJ,2,FALSE),IF(C1610=2,VLOOKUP(B1610,balance!$AF:$AJ,3,FALSE),IF(C1610=3,VLOOKUP(B1610,balance!$AF:$AJ,4,FALSE),IF(C1610=4,VLOOKUP(B1610,balance!$AF:$AJ,5,FALSE),IF(C1610=5,VLOOKUP(B1610,balance!$AF:$AK,6,FALSE),0)))))*1000000000000</f>
        <v>3091250000000.0127</v>
      </c>
      <c r="J1610">
        <f>VLOOKUP(B1610,balance!AU:BD,10,FALSE)</f>
        <v>0</v>
      </c>
    </row>
    <row r="1611" spans="1:10" x14ac:dyDescent="0.3">
      <c r="A1611">
        <v>1609</v>
      </c>
      <c r="B1611">
        <f t="shared" si="49"/>
        <v>323</v>
      </c>
      <c r="C1611">
        <f t="shared" si="50"/>
        <v>5</v>
      </c>
      <c r="D1611">
        <v>9026</v>
      </c>
      <c r="E1611" s="1">
        <f>IF(C1611=1,VLOOKUP(B1611,balance!$AU:$AZ,2,FALSE),IF(C1611=2,VLOOKUP(B1611,balance!$AU:$AZ,3,FALSE),IF(C1611=3,VLOOKUP(B1611,balance!$AU:$AZ,4,FALSE),IF(C1611=4,VLOOKUP(B1611,balance!$AU:$AZ,5,FALSE),IF(C1611=5,VLOOKUP(B1611-1,balance!$AU:$AZ,6,FALSE),0)))))</f>
        <v>160000</v>
      </c>
      <c r="F1611">
        <v>53</v>
      </c>
      <c r="G1611">
        <f>IF(C1611=1,VLOOKUP(FoxFire!B1611,balance!$U:$Z,2,FALSE),IF(C1611=2,VLOOKUP(B1611,balance!$U:$Z,3,FALSE),IF(C1611=3,VLOOKUP(B1611,balance!$U:$Z,4,FALSE),IF(C1611=4,VLOOKUP(B1611,balance!$U:$Z,5,FALSE),IF(C1611=5,VLOOKUP(B1611-1,balance!$U:$Z,6,FALSE),0)))))/100</f>
        <v>1643.9597000000001</v>
      </c>
      <c r="H1611">
        <v>2</v>
      </c>
      <c r="I1611" s="1">
        <f>IF(C1611=1,VLOOKUP(FoxFire!B1611,balance!$AF:$AJ,2,FALSE),IF(C1611=2,VLOOKUP(B1611,balance!$AF:$AJ,3,FALSE),IF(C1611=3,VLOOKUP(B1611,balance!$AF:$AJ,4,FALSE),IF(C1611=4,VLOOKUP(B1611,balance!$AF:$AJ,5,FALSE),IF(C1611=5,VLOOKUP(B1611,balance!$AF:$AK,6,FALSE),0)))))*1000000000000</f>
        <v>12370000000000.051</v>
      </c>
      <c r="J1611">
        <f>VLOOKUP(B1611,balance!AU:BD,10,FALSE)</f>
        <v>0</v>
      </c>
    </row>
    <row r="1612" spans="1:10" x14ac:dyDescent="0.3">
      <c r="A1612">
        <v>1610</v>
      </c>
      <c r="B1612">
        <f t="shared" ref="B1612:B1675" si="51">B1607+1</f>
        <v>323</v>
      </c>
      <c r="C1612">
        <f t="shared" si="50"/>
        <v>1</v>
      </c>
      <c r="D1612">
        <v>9026</v>
      </c>
      <c r="E1612" s="1">
        <f>IF(C1612=1,VLOOKUP(B1612,balance!$AU:$AZ,2,FALSE),IF(C1612=2,VLOOKUP(B1612,balance!$AU:$AZ,3,FALSE),IF(C1612=3,VLOOKUP(B1612,balance!$AU:$AZ,4,FALSE),IF(C1612=4,VLOOKUP(B1612,balance!$AU:$AZ,5,FALSE),IF(C1612=5,VLOOKUP(B1612-1,balance!$AU:$AZ,6,FALSE),0)))))</f>
        <v>8000</v>
      </c>
      <c r="F1612">
        <v>53</v>
      </c>
      <c r="G1612">
        <f>IF(C1612=1,VLOOKUP(FoxFire!B1612,balance!$U:$Z,2,FALSE),IF(C1612=2,VLOOKUP(B1612,balance!$U:$Z,3,FALSE),IF(C1612=3,VLOOKUP(B1612,balance!$U:$Z,4,FALSE),IF(C1612=4,VLOOKUP(B1612,balance!$U:$Z,5,FALSE),IF(C1612=5,VLOOKUP(B1612-1,balance!$U:$Z,6,FALSE),0)))))/100</f>
        <v>4.2199999999999998E-3</v>
      </c>
      <c r="H1612">
        <v>2</v>
      </c>
      <c r="I1612" s="1">
        <f>IF(C1612=1,VLOOKUP(FoxFire!B1612,balance!$AF:$AJ,2,FALSE),IF(C1612=2,VLOOKUP(B1612,balance!$AF:$AJ,3,FALSE),IF(C1612=3,VLOOKUP(B1612,balance!$AF:$AJ,4,FALSE),IF(C1612=4,VLOOKUP(B1612,balance!$AF:$AJ,5,FALSE),IF(C1612=5,VLOOKUP(B1612,balance!$AF:$AK,6,FALSE),0)))))*1000000000000</f>
        <v>3092500000000.0127</v>
      </c>
      <c r="J1612">
        <f>VLOOKUP(B1612,balance!AU:BD,10,FALSE)</f>
        <v>0</v>
      </c>
    </row>
    <row r="1613" spans="1:10" x14ac:dyDescent="0.3">
      <c r="A1613">
        <v>1611</v>
      </c>
      <c r="B1613">
        <f t="shared" si="51"/>
        <v>323</v>
      </c>
      <c r="C1613">
        <f t="shared" si="50"/>
        <v>2</v>
      </c>
      <c r="D1613">
        <v>9026</v>
      </c>
      <c r="E1613" s="1">
        <f>IF(C1613=1,VLOOKUP(B1613,balance!$AU:$AZ,2,FALSE),IF(C1613=2,VLOOKUP(B1613,balance!$AU:$AZ,3,FALSE),IF(C1613=3,VLOOKUP(B1613,balance!$AU:$AZ,4,FALSE),IF(C1613=4,VLOOKUP(B1613,balance!$AU:$AZ,5,FALSE),IF(C1613=5,VLOOKUP(B1613-1,balance!$AU:$AZ,6,FALSE),0)))))</f>
        <v>8000</v>
      </c>
      <c r="F1613">
        <v>53</v>
      </c>
      <c r="G1613">
        <f>IF(C1613=1,VLOOKUP(FoxFire!B1613,balance!$U:$Z,2,FALSE),IF(C1613=2,VLOOKUP(B1613,balance!$U:$Z,3,FALSE),IF(C1613=3,VLOOKUP(B1613,balance!$U:$Z,4,FALSE),IF(C1613=4,VLOOKUP(B1613,balance!$U:$Z,5,FALSE),IF(C1613=5,VLOOKUP(B1613-1,balance!$U:$Z,6,FALSE),0)))))/100</f>
        <v>4.2199999999999998E-3</v>
      </c>
      <c r="H1613">
        <v>2</v>
      </c>
      <c r="I1613" s="1">
        <f>IF(C1613=1,VLOOKUP(FoxFire!B1613,balance!$AF:$AJ,2,FALSE),IF(C1613=2,VLOOKUP(B1613,balance!$AF:$AJ,3,FALSE),IF(C1613=3,VLOOKUP(B1613,balance!$AF:$AJ,4,FALSE),IF(C1613=4,VLOOKUP(B1613,balance!$AF:$AJ,5,FALSE),IF(C1613=5,VLOOKUP(B1613,balance!$AF:$AK,6,FALSE),0)))))*1000000000000</f>
        <v>3092500000000.0127</v>
      </c>
      <c r="J1613">
        <f>VLOOKUP(B1613,balance!AU:BD,10,FALSE)</f>
        <v>0</v>
      </c>
    </row>
    <row r="1614" spans="1:10" x14ac:dyDescent="0.3">
      <c r="A1614">
        <v>1612</v>
      </c>
      <c r="B1614">
        <f t="shared" si="51"/>
        <v>323</v>
      </c>
      <c r="C1614">
        <f t="shared" si="50"/>
        <v>3</v>
      </c>
      <c r="D1614">
        <v>9026</v>
      </c>
      <c r="E1614" s="1">
        <f>IF(C1614=1,VLOOKUP(B1614,balance!$AU:$AZ,2,FALSE),IF(C1614=2,VLOOKUP(B1614,balance!$AU:$AZ,3,FALSE),IF(C1614=3,VLOOKUP(B1614,balance!$AU:$AZ,4,FALSE),IF(C1614=4,VLOOKUP(B1614,balance!$AU:$AZ,5,FALSE),IF(C1614=5,VLOOKUP(B1614-1,balance!$AU:$AZ,6,FALSE),0)))))</f>
        <v>8000</v>
      </c>
      <c r="F1614">
        <v>53</v>
      </c>
      <c r="G1614">
        <f>IF(C1614=1,VLOOKUP(FoxFire!B1614,balance!$U:$Z,2,FALSE),IF(C1614=2,VLOOKUP(B1614,balance!$U:$Z,3,FALSE),IF(C1614=3,VLOOKUP(B1614,balance!$U:$Z,4,FALSE),IF(C1614=4,VLOOKUP(B1614,balance!$U:$Z,5,FALSE),IF(C1614=5,VLOOKUP(B1614-1,balance!$U:$Z,6,FALSE),0)))))/100</f>
        <v>4.2199999999999998E-3</v>
      </c>
      <c r="H1614">
        <v>2</v>
      </c>
      <c r="I1614" s="1">
        <f>IF(C1614=1,VLOOKUP(FoxFire!B1614,balance!$AF:$AJ,2,FALSE),IF(C1614=2,VLOOKUP(B1614,balance!$AF:$AJ,3,FALSE),IF(C1614=3,VLOOKUP(B1614,balance!$AF:$AJ,4,FALSE),IF(C1614=4,VLOOKUP(B1614,balance!$AF:$AJ,5,FALSE),IF(C1614=5,VLOOKUP(B1614,balance!$AF:$AK,6,FALSE),0)))))*1000000000000</f>
        <v>3092500000000.0127</v>
      </c>
      <c r="J1614">
        <f>VLOOKUP(B1614,balance!AU:BD,10,FALSE)</f>
        <v>0</v>
      </c>
    </row>
    <row r="1615" spans="1:10" x14ac:dyDescent="0.3">
      <c r="A1615">
        <v>1613</v>
      </c>
      <c r="B1615">
        <f t="shared" si="51"/>
        <v>323</v>
      </c>
      <c r="C1615">
        <f t="shared" si="50"/>
        <v>4</v>
      </c>
      <c r="D1615">
        <v>9026</v>
      </c>
      <c r="E1615" s="1">
        <f>IF(C1615=1,VLOOKUP(B1615,balance!$AU:$AZ,2,FALSE),IF(C1615=2,VLOOKUP(B1615,balance!$AU:$AZ,3,FALSE),IF(C1615=3,VLOOKUP(B1615,balance!$AU:$AZ,4,FALSE),IF(C1615=4,VLOOKUP(B1615,balance!$AU:$AZ,5,FALSE),IF(C1615=5,VLOOKUP(B1615-1,balance!$AU:$AZ,6,FALSE),0)))))</f>
        <v>8000</v>
      </c>
      <c r="F1615">
        <v>53</v>
      </c>
      <c r="G1615">
        <f>IF(C1615=1,VLOOKUP(FoxFire!B1615,balance!$U:$Z,2,FALSE),IF(C1615=2,VLOOKUP(B1615,balance!$U:$Z,3,FALSE),IF(C1615=3,VLOOKUP(B1615,balance!$U:$Z,4,FALSE),IF(C1615=4,VLOOKUP(B1615,balance!$U:$Z,5,FALSE),IF(C1615=5,VLOOKUP(B1615-1,balance!$U:$Z,6,FALSE),0)))))/100</f>
        <v>4.2199999999999998E-3</v>
      </c>
      <c r="H1615">
        <v>2</v>
      </c>
      <c r="I1615" s="1">
        <f>IF(C1615=1,VLOOKUP(FoxFire!B1615,balance!$AF:$AJ,2,FALSE),IF(C1615=2,VLOOKUP(B1615,balance!$AF:$AJ,3,FALSE),IF(C1615=3,VLOOKUP(B1615,balance!$AF:$AJ,4,FALSE),IF(C1615=4,VLOOKUP(B1615,balance!$AF:$AJ,5,FALSE),IF(C1615=5,VLOOKUP(B1615,balance!$AF:$AK,6,FALSE),0)))))*1000000000000</f>
        <v>3092500000000.0127</v>
      </c>
      <c r="J1615">
        <f>VLOOKUP(B1615,balance!AU:BD,10,FALSE)</f>
        <v>0</v>
      </c>
    </row>
    <row r="1616" spans="1:10" x14ac:dyDescent="0.3">
      <c r="A1616">
        <v>1614</v>
      </c>
      <c r="B1616">
        <f t="shared" si="51"/>
        <v>324</v>
      </c>
      <c r="C1616">
        <f t="shared" si="50"/>
        <v>5</v>
      </c>
      <c r="D1616">
        <v>9026</v>
      </c>
      <c r="E1616" s="1">
        <f>IF(C1616=1,VLOOKUP(B1616,balance!$AU:$AZ,2,FALSE),IF(C1616=2,VLOOKUP(B1616,balance!$AU:$AZ,3,FALSE),IF(C1616=3,VLOOKUP(B1616,balance!$AU:$AZ,4,FALSE),IF(C1616=4,VLOOKUP(B1616,balance!$AU:$AZ,5,FALSE),IF(C1616=5,VLOOKUP(B1616-1,balance!$AU:$AZ,6,FALSE),0)))))</f>
        <v>160000</v>
      </c>
      <c r="F1616">
        <v>53</v>
      </c>
      <c r="G1616">
        <f>IF(C1616=1,VLOOKUP(FoxFire!B1616,balance!$U:$Z,2,FALSE),IF(C1616=2,VLOOKUP(B1616,balance!$U:$Z,3,FALSE),IF(C1616=3,VLOOKUP(B1616,balance!$U:$Z,4,FALSE),IF(C1616=4,VLOOKUP(B1616,balance!$U:$Z,5,FALSE),IF(C1616=5,VLOOKUP(B1616-1,balance!$U:$Z,6,FALSE),0)))))/100</f>
        <v>1649.5124000000003</v>
      </c>
      <c r="H1616">
        <v>2</v>
      </c>
      <c r="I1616" s="1">
        <f>IF(C1616=1,VLOOKUP(FoxFire!B1616,balance!$AF:$AJ,2,FALSE),IF(C1616=2,VLOOKUP(B1616,balance!$AF:$AJ,3,FALSE),IF(C1616=3,VLOOKUP(B1616,balance!$AF:$AJ,4,FALSE),IF(C1616=4,VLOOKUP(B1616,balance!$AF:$AJ,5,FALSE),IF(C1616=5,VLOOKUP(B1616,balance!$AF:$AK,6,FALSE),0)))))*1000000000000</f>
        <v>12375000000000.049</v>
      </c>
      <c r="J1616">
        <f>VLOOKUP(B1616,balance!AU:BD,10,FALSE)</f>
        <v>0</v>
      </c>
    </row>
    <row r="1617" spans="1:10" x14ac:dyDescent="0.3">
      <c r="A1617">
        <v>1615</v>
      </c>
      <c r="B1617">
        <f t="shared" si="51"/>
        <v>324</v>
      </c>
      <c r="C1617">
        <f t="shared" si="50"/>
        <v>1</v>
      </c>
      <c r="D1617">
        <v>9026</v>
      </c>
      <c r="E1617" s="1">
        <f>IF(C1617=1,VLOOKUP(B1617,balance!$AU:$AZ,2,FALSE),IF(C1617=2,VLOOKUP(B1617,balance!$AU:$AZ,3,FALSE),IF(C1617=3,VLOOKUP(B1617,balance!$AU:$AZ,4,FALSE),IF(C1617=4,VLOOKUP(B1617,balance!$AU:$AZ,5,FALSE),IF(C1617=5,VLOOKUP(B1617-1,balance!$AU:$AZ,6,FALSE),0)))))</f>
        <v>8000</v>
      </c>
      <c r="F1617">
        <v>53</v>
      </c>
      <c r="G1617">
        <f>IF(C1617=1,VLOOKUP(FoxFire!B1617,balance!$U:$Z,2,FALSE),IF(C1617=2,VLOOKUP(B1617,balance!$U:$Z,3,FALSE),IF(C1617=3,VLOOKUP(B1617,balance!$U:$Z,4,FALSE),IF(C1617=4,VLOOKUP(B1617,balance!$U:$Z,5,FALSE),IF(C1617=5,VLOOKUP(B1617-1,balance!$U:$Z,6,FALSE),0)))))/100</f>
        <v>4.2300000000000003E-3</v>
      </c>
      <c r="H1617">
        <v>2</v>
      </c>
      <c r="I1617" s="1">
        <f>IF(C1617=1,VLOOKUP(FoxFire!B1617,balance!$AF:$AJ,2,FALSE),IF(C1617=2,VLOOKUP(B1617,balance!$AF:$AJ,3,FALSE),IF(C1617=3,VLOOKUP(B1617,balance!$AF:$AJ,4,FALSE),IF(C1617=4,VLOOKUP(B1617,balance!$AF:$AJ,5,FALSE),IF(C1617=5,VLOOKUP(B1617,balance!$AF:$AK,6,FALSE),0)))))*1000000000000</f>
        <v>3093750000000.0122</v>
      </c>
      <c r="J1617">
        <f>VLOOKUP(B1617,balance!AU:BD,10,FALSE)</f>
        <v>0</v>
      </c>
    </row>
    <row r="1618" spans="1:10" x14ac:dyDescent="0.3">
      <c r="A1618">
        <v>1616</v>
      </c>
      <c r="B1618">
        <f t="shared" si="51"/>
        <v>324</v>
      </c>
      <c r="C1618">
        <f t="shared" si="50"/>
        <v>2</v>
      </c>
      <c r="D1618">
        <v>9026</v>
      </c>
      <c r="E1618" s="1">
        <f>IF(C1618=1,VLOOKUP(B1618,balance!$AU:$AZ,2,FALSE),IF(C1618=2,VLOOKUP(B1618,balance!$AU:$AZ,3,FALSE),IF(C1618=3,VLOOKUP(B1618,balance!$AU:$AZ,4,FALSE),IF(C1618=4,VLOOKUP(B1618,balance!$AU:$AZ,5,FALSE),IF(C1618=5,VLOOKUP(B1618-1,balance!$AU:$AZ,6,FALSE),0)))))</f>
        <v>8000</v>
      </c>
      <c r="F1618">
        <v>53</v>
      </c>
      <c r="G1618">
        <f>IF(C1618=1,VLOOKUP(FoxFire!B1618,balance!$U:$Z,2,FALSE),IF(C1618=2,VLOOKUP(B1618,balance!$U:$Z,3,FALSE),IF(C1618=3,VLOOKUP(B1618,balance!$U:$Z,4,FALSE),IF(C1618=4,VLOOKUP(B1618,balance!$U:$Z,5,FALSE),IF(C1618=5,VLOOKUP(B1618-1,balance!$U:$Z,6,FALSE),0)))))/100</f>
        <v>4.2300000000000003E-3</v>
      </c>
      <c r="H1618">
        <v>2</v>
      </c>
      <c r="I1618" s="1">
        <f>IF(C1618=1,VLOOKUP(FoxFire!B1618,balance!$AF:$AJ,2,FALSE),IF(C1618=2,VLOOKUP(B1618,balance!$AF:$AJ,3,FALSE),IF(C1618=3,VLOOKUP(B1618,balance!$AF:$AJ,4,FALSE),IF(C1618=4,VLOOKUP(B1618,balance!$AF:$AJ,5,FALSE),IF(C1618=5,VLOOKUP(B1618,balance!$AF:$AK,6,FALSE),0)))))*1000000000000</f>
        <v>3093750000000.0122</v>
      </c>
      <c r="J1618">
        <f>VLOOKUP(B1618,balance!AU:BD,10,FALSE)</f>
        <v>0</v>
      </c>
    </row>
    <row r="1619" spans="1:10" x14ac:dyDescent="0.3">
      <c r="A1619">
        <v>1617</v>
      </c>
      <c r="B1619">
        <f t="shared" si="51"/>
        <v>324</v>
      </c>
      <c r="C1619">
        <f t="shared" si="50"/>
        <v>3</v>
      </c>
      <c r="D1619">
        <v>9026</v>
      </c>
      <c r="E1619" s="1">
        <f>IF(C1619=1,VLOOKUP(B1619,balance!$AU:$AZ,2,FALSE),IF(C1619=2,VLOOKUP(B1619,balance!$AU:$AZ,3,FALSE),IF(C1619=3,VLOOKUP(B1619,balance!$AU:$AZ,4,FALSE),IF(C1619=4,VLOOKUP(B1619,balance!$AU:$AZ,5,FALSE),IF(C1619=5,VLOOKUP(B1619-1,balance!$AU:$AZ,6,FALSE),0)))))</f>
        <v>8000</v>
      </c>
      <c r="F1619">
        <v>53</v>
      </c>
      <c r="G1619">
        <f>IF(C1619=1,VLOOKUP(FoxFire!B1619,balance!$U:$Z,2,FALSE),IF(C1619=2,VLOOKUP(B1619,balance!$U:$Z,3,FALSE),IF(C1619=3,VLOOKUP(B1619,balance!$U:$Z,4,FALSE),IF(C1619=4,VLOOKUP(B1619,balance!$U:$Z,5,FALSE),IF(C1619=5,VLOOKUP(B1619-1,balance!$U:$Z,6,FALSE),0)))))/100</f>
        <v>4.2300000000000003E-3</v>
      </c>
      <c r="H1619">
        <v>2</v>
      </c>
      <c r="I1619" s="1">
        <f>IF(C1619=1,VLOOKUP(FoxFire!B1619,balance!$AF:$AJ,2,FALSE),IF(C1619=2,VLOOKUP(B1619,balance!$AF:$AJ,3,FALSE),IF(C1619=3,VLOOKUP(B1619,balance!$AF:$AJ,4,FALSE),IF(C1619=4,VLOOKUP(B1619,balance!$AF:$AJ,5,FALSE),IF(C1619=5,VLOOKUP(B1619,balance!$AF:$AK,6,FALSE),0)))))*1000000000000</f>
        <v>3093750000000.0122</v>
      </c>
      <c r="J1619">
        <f>VLOOKUP(B1619,balance!AU:BD,10,FALSE)</f>
        <v>0</v>
      </c>
    </row>
    <row r="1620" spans="1:10" x14ac:dyDescent="0.3">
      <c r="A1620">
        <v>1618</v>
      </c>
      <c r="B1620">
        <f t="shared" si="51"/>
        <v>324</v>
      </c>
      <c r="C1620">
        <f t="shared" si="50"/>
        <v>4</v>
      </c>
      <c r="D1620">
        <v>9026</v>
      </c>
      <c r="E1620" s="1">
        <f>IF(C1620=1,VLOOKUP(B1620,balance!$AU:$AZ,2,FALSE),IF(C1620=2,VLOOKUP(B1620,balance!$AU:$AZ,3,FALSE),IF(C1620=3,VLOOKUP(B1620,balance!$AU:$AZ,4,FALSE),IF(C1620=4,VLOOKUP(B1620,balance!$AU:$AZ,5,FALSE),IF(C1620=5,VLOOKUP(B1620-1,balance!$AU:$AZ,6,FALSE),0)))))</f>
        <v>8000</v>
      </c>
      <c r="F1620">
        <v>53</v>
      </c>
      <c r="G1620">
        <f>IF(C1620=1,VLOOKUP(FoxFire!B1620,balance!$U:$Z,2,FALSE),IF(C1620=2,VLOOKUP(B1620,balance!$U:$Z,3,FALSE),IF(C1620=3,VLOOKUP(B1620,balance!$U:$Z,4,FALSE),IF(C1620=4,VLOOKUP(B1620,balance!$U:$Z,5,FALSE),IF(C1620=5,VLOOKUP(B1620-1,balance!$U:$Z,6,FALSE),0)))))/100</f>
        <v>4.2300000000000003E-3</v>
      </c>
      <c r="H1620">
        <v>2</v>
      </c>
      <c r="I1620" s="1">
        <f>IF(C1620=1,VLOOKUP(FoxFire!B1620,balance!$AF:$AJ,2,FALSE),IF(C1620=2,VLOOKUP(B1620,balance!$AF:$AJ,3,FALSE),IF(C1620=3,VLOOKUP(B1620,balance!$AF:$AJ,4,FALSE),IF(C1620=4,VLOOKUP(B1620,balance!$AF:$AJ,5,FALSE),IF(C1620=5,VLOOKUP(B1620,balance!$AF:$AK,6,FALSE),0)))))*1000000000000</f>
        <v>3093750000000.0122</v>
      </c>
      <c r="J1620">
        <f>VLOOKUP(B1620,balance!AU:BD,10,FALSE)</f>
        <v>0</v>
      </c>
    </row>
    <row r="1621" spans="1:10" x14ac:dyDescent="0.3">
      <c r="A1621">
        <v>1619</v>
      </c>
      <c r="B1621">
        <f t="shared" si="51"/>
        <v>325</v>
      </c>
      <c r="C1621">
        <f t="shared" si="50"/>
        <v>5</v>
      </c>
      <c r="D1621">
        <v>9026</v>
      </c>
      <c r="E1621" s="1">
        <f>IF(C1621=1,VLOOKUP(B1621,balance!$AU:$AZ,2,FALSE),IF(C1621=2,VLOOKUP(B1621,balance!$AU:$AZ,3,FALSE),IF(C1621=3,VLOOKUP(B1621,balance!$AU:$AZ,4,FALSE),IF(C1621=4,VLOOKUP(B1621,balance!$AU:$AZ,5,FALSE),IF(C1621=5,VLOOKUP(B1621-1,balance!$AU:$AZ,6,FALSE),0)))))</f>
        <v>160000</v>
      </c>
      <c r="F1621">
        <v>53</v>
      </c>
      <c r="G1621">
        <f>IF(C1621=1,VLOOKUP(FoxFire!B1621,balance!$U:$Z,2,FALSE),IF(C1621=2,VLOOKUP(B1621,balance!$U:$Z,3,FALSE),IF(C1621=3,VLOOKUP(B1621,balance!$U:$Z,4,FALSE),IF(C1621=4,VLOOKUP(B1621,balance!$U:$Z,5,FALSE),IF(C1621=5,VLOOKUP(B1621-1,balance!$U:$Z,6,FALSE),0)))))/100</f>
        <v>1655.0747000000001</v>
      </c>
      <c r="H1621">
        <v>2</v>
      </c>
      <c r="I1621" s="1">
        <f>IF(C1621=1,VLOOKUP(FoxFire!B1621,balance!$AF:$AJ,2,FALSE),IF(C1621=2,VLOOKUP(B1621,balance!$AF:$AJ,3,FALSE),IF(C1621=3,VLOOKUP(B1621,balance!$AF:$AJ,4,FALSE),IF(C1621=4,VLOOKUP(B1621,balance!$AF:$AJ,5,FALSE),IF(C1621=5,VLOOKUP(B1621,balance!$AF:$AK,6,FALSE),0)))))*1000000000000</f>
        <v>12380000000000.051</v>
      </c>
      <c r="J1621">
        <f>VLOOKUP(B1621,balance!AU:BD,10,FALSE)</f>
        <v>0</v>
      </c>
    </row>
    <row r="1622" spans="1:10" x14ac:dyDescent="0.3">
      <c r="A1622">
        <v>1620</v>
      </c>
      <c r="B1622">
        <f t="shared" si="51"/>
        <v>325</v>
      </c>
      <c r="C1622">
        <f t="shared" si="50"/>
        <v>1</v>
      </c>
      <c r="D1622">
        <v>9026</v>
      </c>
      <c r="E1622" s="1">
        <f>IF(C1622=1,VLOOKUP(B1622,balance!$AU:$AZ,2,FALSE),IF(C1622=2,VLOOKUP(B1622,balance!$AU:$AZ,3,FALSE),IF(C1622=3,VLOOKUP(B1622,balance!$AU:$AZ,4,FALSE),IF(C1622=4,VLOOKUP(B1622,balance!$AU:$AZ,5,FALSE),IF(C1622=5,VLOOKUP(B1622-1,balance!$AU:$AZ,6,FALSE),0)))))</f>
        <v>8000</v>
      </c>
      <c r="F1622">
        <v>53</v>
      </c>
      <c r="G1622">
        <f>IF(C1622=1,VLOOKUP(FoxFire!B1622,balance!$U:$Z,2,FALSE),IF(C1622=2,VLOOKUP(B1622,balance!$U:$Z,3,FALSE),IF(C1622=3,VLOOKUP(B1622,balance!$U:$Z,4,FALSE),IF(C1622=4,VLOOKUP(B1622,balance!$U:$Z,5,FALSE),IF(C1622=5,VLOOKUP(B1622-1,balance!$U:$Z,6,FALSE),0)))))/100</f>
        <v>4.2399999999999998E-3</v>
      </c>
      <c r="H1622">
        <v>2</v>
      </c>
      <c r="I1622" s="1">
        <f>IF(C1622=1,VLOOKUP(FoxFire!B1622,balance!$AF:$AJ,2,FALSE),IF(C1622=2,VLOOKUP(B1622,balance!$AF:$AJ,3,FALSE),IF(C1622=3,VLOOKUP(B1622,balance!$AF:$AJ,4,FALSE),IF(C1622=4,VLOOKUP(B1622,balance!$AF:$AJ,5,FALSE),IF(C1622=5,VLOOKUP(B1622,balance!$AF:$AK,6,FALSE),0)))))*1000000000000</f>
        <v>3095000000000.0127</v>
      </c>
      <c r="J1622">
        <f>VLOOKUP(B1622,balance!AU:BD,10,FALSE)</f>
        <v>0</v>
      </c>
    </row>
    <row r="1623" spans="1:10" x14ac:dyDescent="0.3">
      <c r="A1623">
        <v>1621</v>
      </c>
      <c r="B1623">
        <f t="shared" si="51"/>
        <v>325</v>
      </c>
      <c r="C1623">
        <f t="shared" si="50"/>
        <v>2</v>
      </c>
      <c r="D1623">
        <v>9026</v>
      </c>
      <c r="E1623" s="1">
        <f>IF(C1623=1,VLOOKUP(B1623,balance!$AU:$AZ,2,FALSE),IF(C1623=2,VLOOKUP(B1623,balance!$AU:$AZ,3,FALSE),IF(C1623=3,VLOOKUP(B1623,balance!$AU:$AZ,4,FALSE),IF(C1623=4,VLOOKUP(B1623,balance!$AU:$AZ,5,FALSE),IF(C1623=5,VLOOKUP(B1623-1,balance!$AU:$AZ,6,FALSE),0)))))</f>
        <v>8000</v>
      </c>
      <c r="F1623">
        <v>53</v>
      </c>
      <c r="G1623">
        <f>IF(C1623=1,VLOOKUP(FoxFire!B1623,balance!$U:$Z,2,FALSE),IF(C1623=2,VLOOKUP(B1623,balance!$U:$Z,3,FALSE),IF(C1623=3,VLOOKUP(B1623,balance!$U:$Z,4,FALSE),IF(C1623=4,VLOOKUP(B1623,balance!$U:$Z,5,FALSE),IF(C1623=5,VLOOKUP(B1623-1,balance!$U:$Z,6,FALSE),0)))))/100</f>
        <v>4.2399999999999998E-3</v>
      </c>
      <c r="H1623">
        <v>2</v>
      </c>
      <c r="I1623" s="1">
        <f>IF(C1623=1,VLOOKUP(FoxFire!B1623,balance!$AF:$AJ,2,FALSE),IF(C1623=2,VLOOKUP(B1623,balance!$AF:$AJ,3,FALSE),IF(C1623=3,VLOOKUP(B1623,balance!$AF:$AJ,4,FALSE),IF(C1623=4,VLOOKUP(B1623,balance!$AF:$AJ,5,FALSE),IF(C1623=5,VLOOKUP(B1623,balance!$AF:$AK,6,FALSE),0)))))*1000000000000</f>
        <v>3095000000000.0127</v>
      </c>
      <c r="J1623">
        <f>VLOOKUP(B1623,balance!AU:BD,10,FALSE)</f>
        <v>0</v>
      </c>
    </row>
    <row r="1624" spans="1:10" x14ac:dyDescent="0.3">
      <c r="A1624">
        <v>1622</v>
      </c>
      <c r="B1624">
        <f t="shared" si="51"/>
        <v>325</v>
      </c>
      <c r="C1624">
        <f t="shared" si="50"/>
        <v>3</v>
      </c>
      <c r="D1624">
        <v>9026</v>
      </c>
      <c r="E1624" s="1">
        <f>IF(C1624=1,VLOOKUP(B1624,balance!$AU:$AZ,2,FALSE),IF(C1624=2,VLOOKUP(B1624,balance!$AU:$AZ,3,FALSE),IF(C1624=3,VLOOKUP(B1624,balance!$AU:$AZ,4,FALSE),IF(C1624=4,VLOOKUP(B1624,balance!$AU:$AZ,5,FALSE),IF(C1624=5,VLOOKUP(B1624-1,balance!$AU:$AZ,6,FALSE),0)))))</f>
        <v>8000</v>
      </c>
      <c r="F1624">
        <v>53</v>
      </c>
      <c r="G1624">
        <f>IF(C1624=1,VLOOKUP(FoxFire!B1624,balance!$U:$Z,2,FALSE),IF(C1624=2,VLOOKUP(B1624,balance!$U:$Z,3,FALSE),IF(C1624=3,VLOOKUP(B1624,balance!$U:$Z,4,FALSE),IF(C1624=4,VLOOKUP(B1624,balance!$U:$Z,5,FALSE),IF(C1624=5,VLOOKUP(B1624-1,balance!$U:$Z,6,FALSE),0)))))/100</f>
        <v>4.2399999999999998E-3</v>
      </c>
      <c r="H1624">
        <v>2</v>
      </c>
      <c r="I1624" s="1">
        <f>IF(C1624=1,VLOOKUP(FoxFire!B1624,balance!$AF:$AJ,2,FALSE),IF(C1624=2,VLOOKUP(B1624,balance!$AF:$AJ,3,FALSE),IF(C1624=3,VLOOKUP(B1624,balance!$AF:$AJ,4,FALSE),IF(C1624=4,VLOOKUP(B1624,balance!$AF:$AJ,5,FALSE),IF(C1624=5,VLOOKUP(B1624,balance!$AF:$AK,6,FALSE),0)))))*1000000000000</f>
        <v>3095000000000.0127</v>
      </c>
      <c r="J1624">
        <f>VLOOKUP(B1624,balance!AU:BD,10,FALSE)</f>
        <v>0</v>
      </c>
    </row>
    <row r="1625" spans="1:10" x14ac:dyDescent="0.3">
      <c r="A1625">
        <v>1623</v>
      </c>
      <c r="B1625">
        <f t="shared" si="51"/>
        <v>325</v>
      </c>
      <c r="C1625">
        <f t="shared" si="50"/>
        <v>4</v>
      </c>
      <c r="D1625">
        <v>9026</v>
      </c>
      <c r="E1625" s="1">
        <f>IF(C1625=1,VLOOKUP(B1625,balance!$AU:$AZ,2,FALSE),IF(C1625=2,VLOOKUP(B1625,balance!$AU:$AZ,3,FALSE),IF(C1625=3,VLOOKUP(B1625,balance!$AU:$AZ,4,FALSE),IF(C1625=4,VLOOKUP(B1625,balance!$AU:$AZ,5,FALSE),IF(C1625=5,VLOOKUP(B1625-1,balance!$AU:$AZ,6,FALSE),0)))))</f>
        <v>8000</v>
      </c>
      <c r="F1625">
        <v>53</v>
      </c>
      <c r="G1625">
        <f>IF(C1625=1,VLOOKUP(FoxFire!B1625,balance!$U:$Z,2,FALSE),IF(C1625=2,VLOOKUP(B1625,balance!$U:$Z,3,FALSE),IF(C1625=3,VLOOKUP(B1625,balance!$U:$Z,4,FALSE),IF(C1625=4,VLOOKUP(B1625,balance!$U:$Z,5,FALSE),IF(C1625=5,VLOOKUP(B1625-1,balance!$U:$Z,6,FALSE),0)))))/100</f>
        <v>4.2399999999999998E-3</v>
      </c>
      <c r="H1625">
        <v>2</v>
      </c>
      <c r="I1625" s="1">
        <f>IF(C1625=1,VLOOKUP(FoxFire!B1625,balance!$AF:$AJ,2,FALSE),IF(C1625=2,VLOOKUP(B1625,balance!$AF:$AJ,3,FALSE),IF(C1625=3,VLOOKUP(B1625,balance!$AF:$AJ,4,FALSE),IF(C1625=4,VLOOKUP(B1625,balance!$AF:$AJ,5,FALSE),IF(C1625=5,VLOOKUP(B1625,balance!$AF:$AK,6,FALSE),0)))))*1000000000000</f>
        <v>3095000000000.0127</v>
      </c>
      <c r="J1625">
        <f>VLOOKUP(B1625,balance!AU:BD,10,FALSE)</f>
        <v>0</v>
      </c>
    </row>
    <row r="1626" spans="1:10" x14ac:dyDescent="0.3">
      <c r="A1626">
        <v>1624</v>
      </c>
      <c r="B1626">
        <f t="shared" si="51"/>
        <v>326</v>
      </c>
      <c r="C1626">
        <f t="shared" si="50"/>
        <v>5</v>
      </c>
      <c r="D1626">
        <v>9026</v>
      </c>
      <c r="E1626" s="1">
        <f>IF(C1626=1,VLOOKUP(B1626,balance!$AU:$AZ,2,FALSE),IF(C1626=2,VLOOKUP(B1626,balance!$AU:$AZ,3,FALSE),IF(C1626=3,VLOOKUP(B1626,balance!$AU:$AZ,4,FALSE),IF(C1626=4,VLOOKUP(B1626,balance!$AU:$AZ,5,FALSE),IF(C1626=5,VLOOKUP(B1626-1,balance!$AU:$AZ,6,FALSE),0)))))</f>
        <v>160000</v>
      </c>
      <c r="F1626">
        <v>53</v>
      </c>
      <c r="G1626">
        <f>IF(C1626=1,VLOOKUP(FoxFire!B1626,balance!$U:$Z,2,FALSE),IF(C1626=2,VLOOKUP(B1626,balance!$U:$Z,3,FALSE),IF(C1626=3,VLOOKUP(B1626,balance!$U:$Z,4,FALSE),IF(C1626=4,VLOOKUP(B1626,balance!$U:$Z,5,FALSE),IF(C1626=5,VLOOKUP(B1626-1,balance!$U:$Z,6,FALSE),0)))))/100</f>
        <v>1660.6464000000001</v>
      </c>
      <c r="H1626">
        <v>2</v>
      </c>
      <c r="I1626" s="1">
        <f>IF(C1626=1,VLOOKUP(FoxFire!B1626,balance!$AF:$AJ,2,FALSE),IF(C1626=2,VLOOKUP(B1626,balance!$AF:$AJ,3,FALSE),IF(C1626=3,VLOOKUP(B1626,balance!$AF:$AJ,4,FALSE),IF(C1626=4,VLOOKUP(B1626,balance!$AF:$AJ,5,FALSE),IF(C1626=5,VLOOKUP(B1626,balance!$AF:$AK,6,FALSE),0)))))*1000000000000</f>
        <v>12385000000000.049</v>
      </c>
      <c r="J1626">
        <f>VLOOKUP(B1626,balance!AU:BD,10,FALSE)</f>
        <v>0</v>
      </c>
    </row>
    <row r="1627" spans="1:10" x14ac:dyDescent="0.3">
      <c r="A1627">
        <v>1625</v>
      </c>
      <c r="B1627">
        <f t="shared" si="51"/>
        <v>326</v>
      </c>
      <c r="C1627">
        <f t="shared" si="50"/>
        <v>1</v>
      </c>
      <c r="D1627">
        <v>9026</v>
      </c>
      <c r="E1627" s="1">
        <f>IF(C1627=1,VLOOKUP(B1627,balance!$AU:$AZ,2,FALSE),IF(C1627=2,VLOOKUP(B1627,balance!$AU:$AZ,3,FALSE),IF(C1627=3,VLOOKUP(B1627,balance!$AU:$AZ,4,FALSE),IF(C1627=4,VLOOKUP(B1627,balance!$AU:$AZ,5,FALSE),IF(C1627=5,VLOOKUP(B1627-1,balance!$AU:$AZ,6,FALSE),0)))))</f>
        <v>8000</v>
      </c>
      <c r="F1627">
        <v>53</v>
      </c>
      <c r="G1627">
        <f>IF(C1627=1,VLOOKUP(FoxFire!B1627,balance!$U:$Z,2,FALSE),IF(C1627=2,VLOOKUP(B1627,balance!$U:$Z,3,FALSE),IF(C1627=3,VLOOKUP(B1627,balance!$U:$Z,4,FALSE),IF(C1627=4,VLOOKUP(B1627,balance!$U:$Z,5,FALSE),IF(C1627=5,VLOOKUP(B1627-1,balance!$U:$Z,6,FALSE),0)))))/100</f>
        <v>4.2500000000000003E-3</v>
      </c>
      <c r="H1627">
        <v>2</v>
      </c>
      <c r="I1627" s="1">
        <f>IF(C1627=1,VLOOKUP(FoxFire!B1627,balance!$AF:$AJ,2,FALSE),IF(C1627=2,VLOOKUP(B1627,balance!$AF:$AJ,3,FALSE),IF(C1627=3,VLOOKUP(B1627,balance!$AF:$AJ,4,FALSE),IF(C1627=4,VLOOKUP(B1627,balance!$AF:$AJ,5,FALSE),IF(C1627=5,VLOOKUP(B1627,balance!$AF:$AK,6,FALSE),0)))))*1000000000000</f>
        <v>3096250000000.0122</v>
      </c>
      <c r="J1627">
        <f>VLOOKUP(B1627,balance!AU:BD,10,FALSE)</f>
        <v>0</v>
      </c>
    </row>
    <row r="1628" spans="1:10" x14ac:dyDescent="0.3">
      <c r="A1628">
        <v>1626</v>
      </c>
      <c r="B1628">
        <f t="shared" si="51"/>
        <v>326</v>
      </c>
      <c r="C1628">
        <f t="shared" si="50"/>
        <v>2</v>
      </c>
      <c r="D1628">
        <v>9026</v>
      </c>
      <c r="E1628" s="1">
        <f>IF(C1628=1,VLOOKUP(B1628,balance!$AU:$AZ,2,FALSE),IF(C1628=2,VLOOKUP(B1628,balance!$AU:$AZ,3,FALSE),IF(C1628=3,VLOOKUP(B1628,balance!$AU:$AZ,4,FALSE),IF(C1628=4,VLOOKUP(B1628,balance!$AU:$AZ,5,FALSE),IF(C1628=5,VLOOKUP(B1628-1,balance!$AU:$AZ,6,FALSE),0)))))</f>
        <v>8000</v>
      </c>
      <c r="F1628">
        <v>53</v>
      </c>
      <c r="G1628">
        <f>IF(C1628=1,VLOOKUP(FoxFire!B1628,balance!$U:$Z,2,FALSE),IF(C1628=2,VLOOKUP(B1628,balance!$U:$Z,3,FALSE),IF(C1628=3,VLOOKUP(B1628,balance!$U:$Z,4,FALSE),IF(C1628=4,VLOOKUP(B1628,balance!$U:$Z,5,FALSE),IF(C1628=5,VLOOKUP(B1628-1,balance!$U:$Z,6,FALSE),0)))))/100</f>
        <v>4.2500000000000003E-3</v>
      </c>
      <c r="H1628">
        <v>2</v>
      </c>
      <c r="I1628" s="1">
        <f>IF(C1628=1,VLOOKUP(FoxFire!B1628,balance!$AF:$AJ,2,FALSE),IF(C1628=2,VLOOKUP(B1628,balance!$AF:$AJ,3,FALSE),IF(C1628=3,VLOOKUP(B1628,balance!$AF:$AJ,4,FALSE),IF(C1628=4,VLOOKUP(B1628,balance!$AF:$AJ,5,FALSE),IF(C1628=5,VLOOKUP(B1628,balance!$AF:$AK,6,FALSE),0)))))*1000000000000</f>
        <v>3096250000000.0122</v>
      </c>
      <c r="J1628">
        <f>VLOOKUP(B1628,balance!AU:BD,10,FALSE)</f>
        <v>0</v>
      </c>
    </row>
    <row r="1629" spans="1:10" x14ac:dyDescent="0.3">
      <c r="A1629">
        <v>1627</v>
      </c>
      <c r="B1629">
        <f t="shared" si="51"/>
        <v>326</v>
      </c>
      <c r="C1629">
        <f t="shared" si="50"/>
        <v>3</v>
      </c>
      <c r="D1629">
        <v>9026</v>
      </c>
      <c r="E1629" s="1">
        <f>IF(C1629=1,VLOOKUP(B1629,balance!$AU:$AZ,2,FALSE),IF(C1629=2,VLOOKUP(B1629,balance!$AU:$AZ,3,FALSE),IF(C1629=3,VLOOKUP(B1629,balance!$AU:$AZ,4,FALSE),IF(C1629=4,VLOOKUP(B1629,balance!$AU:$AZ,5,FALSE),IF(C1629=5,VLOOKUP(B1629-1,balance!$AU:$AZ,6,FALSE),0)))))</f>
        <v>8000</v>
      </c>
      <c r="F1629">
        <v>53</v>
      </c>
      <c r="G1629">
        <f>IF(C1629=1,VLOOKUP(FoxFire!B1629,balance!$U:$Z,2,FALSE),IF(C1629=2,VLOOKUP(B1629,balance!$U:$Z,3,FALSE),IF(C1629=3,VLOOKUP(B1629,balance!$U:$Z,4,FALSE),IF(C1629=4,VLOOKUP(B1629,balance!$U:$Z,5,FALSE),IF(C1629=5,VLOOKUP(B1629-1,balance!$U:$Z,6,FALSE),0)))))/100</f>
        <v>4.2500000000000003E-3</v>
      </c>
      <c r="H1629">
        <v>2</v>
      </c>
      <c r="I1629" s="1">
        <f>IF(C1629=1,VLOOKUP(FoxFire!B1629,balance!$AF:$AJ,2,FALSE),IF(C1629=2,VLOOKUP(B1629,balance!$AF:$AJ,3,FALSE),IF(C1629=3,VLOOKUP(B1629,balance!$AF:$AJ,4,FALSE),IF(C1629=4,VLOOKUP(B1629,balance!$AF:$AJ,5,FALSE),IF(C1629=5,VLOOKUP(B1629,balance!$AF:$AK,6,FALSE),0)))))*1000000000000</f>
        <v>3096250000000.0122</v>
      </c>
      <c r="J1629">
        <f>VLOOKUP(B1629,balance!AU:BD,10,FALSE)</f>
        <v>0</v>
      </c>
    </row>
    <row r="1630" spans="1:10" x14ac:dyDescent="0.3">
      <c r="A1630">
        <v>1628</v>
      </c>
      <c r="B1630">
        <f t="shared" si="51"/>
        <v>326</v>
      </c>
      <c r="C1630">
        <f t="shared" si="50"/>
        <v>4</v>
      </c>
      <c r="D1630">
        <v>9026</v>
      </c>
      <c r="E1630" s="1">
        <f>IF(C1630=1,VLOOKUP(B1630,balance!$AU:$AZ,2,FALSE),IF(C1630=2,VLOOKUP(B1630,balance!$AU:$AZ,3,FALSE),IF(C1630=3,VLOOKUP(B1630,balance!$AU:$AZ,4,FALSE),IF(C1630=4,VLOOKUP(B1630,balance!$AU:$AZ,5,FALSE),IF(C1630=5,VLOOKUP(B1630-1,balance!$AU:$AZ,6,FALSE),0)))))</f>
        <v>8000</v>
      </c>
      <c r="F1630">
        <v>53</v>
      </c>
      <c r="G1630">
        <f>IF(C1630=1,VLOOKUP(FoxFire!B1630,balance!$U:$Z,2,FALSE),IF(C1630=2,VLOOKUP(B1630,balance!$U:$Z,3,FALSE),IF(C1630=3,VLOOKUP(B1630,balance!$U:$Z,4,FALSE),IF(C1630=4,VLOOKUP(B1630,balance!$U:$Z,5,FALSE),IF(C1630=5,VLOOKUP(B1630-1,balance!$U:$Z,6,FALSE),0)))))/100</f>
        <v>4.2500000000000003E-3</v>
      </c>
      <c r="H1630">
        <v>2</v>
      </c>
      <c r="I1630" s="1">
        <f>IF(C1630=1,VLOOKUP(FoxFire!B1630,balance!$AF:$AJ,2,FALSE),IF(C1630=2,VLOOKUP(B1630,balance!$AF:$AJ,3,FALSE),IF(C1630=3,VLOOKUP(B1630,balance!$AF:$AJ,4,FALSE),IF(C1630=4,VLOOKUP(B1630,balance!$AF:$AJ,5,FALSE),IF(C1630=5,VLOOKUP(B1630,balance!$AF:$AK,6,FALSE),0)))))*1000000000000</f>
        <v>3096250000000.0122</v>
      </c>
      <c r="J1630">
        <f>VLOOKUP(B1630,balance!AU:BD,10,FALSE)</f>
        <v>0</v>
      </c>
    </row>
    <row r="1631" spans="1:10" x14ac:dyDescent="0.3">
      <c r="A1631">
        <v>1629</v>
      </c>
      <c r="B1631">
        <f t="shared" si="51"/>
        <v>327</v>
      </c>
      <c r="C1631">
        <f t="shared" si="50"/>
        <v>5</v>
      </c>
      <c r="D1631">
        <v>9026</v>
      </c>
      <c r="E1631" s="1">
        <f>IF(C1631=1,VLOOKUP(B1631,balance!$AU:$AZ,2,FALSE),IF(C1631=2,VLOOKUP(B1631,balance!$AU:$AZ,3,FALSE),IF(C1631=3,VLOOKUP(B1631,balance!$AU:$AZ,4,FALSE),IF(C1631=4,VLOOKUP(B1631,balance!$AU:$AZ,5,FALSE),IF(C1631=5,VLOOKUP(B1631-1,balance!$AU:$AZ,6,FALSE),0)))))</f>
        <v>160000</v>
      </c>
      <c r="F1631">
        <v>53</v>
      </c>
      <c r="G1631">
        <f>IF(C1631=1,VLOOKUP(FoxFire!B1631,balance!$U:$Z,2,FALSE),IF(C1631=2,VLOOKUP(B1631,balance!$U:$Z,3,FALSE),IF(C1631=3,VLOOKUP(B1631,balance!$U:$Z,4,FALSE),IF(C1631=4,VLOOKUP(B1631,balance!$U:$Z,5,FALSE),IF(C1631=5,VLOOKUP(B1631-1,balance!$U:$Z,6,FALSE),0)))))/100</f>
        <v>1666.2275</v>
      </c>
      <c r="H1631">
        <v>2</v>
      </c>
      <c r="I1631" s="1">
        <f>IF(C1631=1,VLOOKUP(FoxFire!B1631,balance!$AF:$AJ,2,FALSE),IF(C1631=2,VLOOKUP(B1631,balance!$AF:$AJ,3,FALSE),IF(C1631=3,VLOOKUP(B1631,balance!$AF:$AJ,4,FALSE),IF(C1631=4,VLOOKUP(B1631,balance!$AF:$AJ,5,FALSE),IF(C1631=5,VLOOKUP(B1631,balance!$AF:$AK,6,FALSE),0)))))*1000000000000</f>
        <v>12390000000000.051</v>
      </c>
      <c r="J1631">
        <f>VLOOKUP(B1631,balance!AU:BD,10,FALSE)</f>
        <v>0</v>
      </c>
    </row>
    <row r="1632" spans="1:10" x14ac:dyDescent="0.3">
      <c r="A1632">
        <v>1630</v>
      </c>
      <c r="B1632">
        <f t="shared" si="51"/>
        <v>327</v>
      </c>
      <c r="C1632">
        <f t="shared" si="50"/>
        <v>1</v>
      </c>
      <c r="D1632">
        <v>9026</v>
      </c>
      <c r="E1632" s="1">
        <f>IF(C1632=1,VLOOKUP(B1632,balance!$AU:$AZ,2,FALSE),IF(C1632=2,VLOOKUP(B1632,balance!$AU:$AZ,3,FALSE),IF(C1632=3,VLOOKUP(B1632,balance!$AU:$AZ,4,FALSE),IF(C1632=4,VLOOKUP(B1632,balance!$AU:$AZ,5,FALSE),IF(C1632=5,VLOOKUP(B1632-1,balance!$AU:$AZ,6,FALSE),0)))))</f>
        <v>8000</v>
      </c>
      <c r="F1632">
        <v>53</v>
      </c>
      <c r="G1632">
        <f>IF(C1632=1,VLOOKUP(FoxFire!B1632,balance!$U:$Z,2,FALSE),IF(C1632=2,VLOOKUP(B1632,balance!$U:$Z,3,FALSE),IF(C1632=3,VLOOKUP(B1632,balance!$U:$Z,4,FALSE),IF(C1632=4,VLOOKUP(B1632,balance!$U:$Z,5,FALSE),IF(C1632=5,VLOOKUP(B1632-1,balance!$U:$Z,6,FALSE),0)))))/100</f>
        <v>4.2599999999999999E-3</v>
      </c>
      <c r="H1632">
        <v>2</v>
      </c>
      <c r="I1632" s="1">
        <f>IF(C1632=1,VLOOKUP(FoxFire!B1632,balance!$AF:$AJ,2,FALSE),IF(C1632=2,VLOOKUP(B1632,balance!$AF:$AJ,3,FALSE),IF(C1632=3,VLOOKUP(B1632,balance!$AF:$AJ,4,FALSE),IF(C1632=4,VLOOKUP(B1632,balance!$AF:$AJ,5,FALSE),IF(C1632=5,VLOOKUP(B1632,balance!$AF:$AK,6,FALSE),0)))))*1000000000000</f>
        <v>3097500000000.0127</v>
      </c>
      <c r="J1632">
        <f>VLOOKUP(B1632,balance!AU:BD,10,FALSE)</f>
        <v>0</v>
      </c>
    </row>
    <row r="1633" spans="1:10" x14ac:dyDescent="0.3">
      <c r="A1633">
        <v>1631</v>
      </c>
      <c r="B1633">
        <f t="shared" si="51"/>
        <v>327</v>
      </c>
      <c r="C1633">
        <f t="shared" si="50"/>
        <v>2</v>
      </c>
      <c r="D1633">
        <v>9026</v>
      </c>
      <c r="E1633" s="1">
        <f>IF(C1633=1,VLOOKUP(B1633,balance!$AU:$AZ,2,FALSE),IF(C1633=2,VLOOKUP(B1633,balance!$AU:$AZ,3,FALSE),IF(C1633=3,VLOOKUP(B1633,balance!$AU:$AZ,4,FALSE),IF(C1633=4,VLOOKUP(B1633,balance!$AU:$AZ,5,FALSE),IF(C1633=5,VLOOKUP(B1633-1,balance!$AU:$AZ,6,FALSE),0)))))</f>
        <v>8000</v>
      </c>
      <c r="F1633">
        <v>53</v>
      </c>
      <c r="G1633">
        <f>IF(C1633=1,VLOOKUP(FoxFire!B1633,balance!$U:$Z,2,FALSE),IF(C1633=2,VLOOKUP(B1633,balance!$U:$Z,3,FALSE),IF(C1633=3,VLOOKUP(B1633,balance!$U:$Z,4,FALSE),IF(C1633=4,VLOOKUP(B1633,balance!$U:$Z,5,FALSE),IF(C1633=5,VLOOKUP(B1633-1,balance!$U:$Z,6,FALSE),0)))))/100</f>
        <v>4.2599999999999999E-3</v>
      </c>
      <c r="H1633">
        <v>2</v>
      </c>
      <c r="I1633" s="1">
        <f>IF(C1633=1,VLOOKUP(FoxFire!B1633,balance!$AF:$AJ,2,FALSE),IF(C1633=2,VLOOKUP(B1633,balance!$AF:$AJ,3,FALSE),IF(C1633=3,VLOOKUP(B1633,balance!$AF:$AJ,4,FALSE),IF(C1633=4,VLOOKUP(B1633,balance!$AF:$AJ,5,FALSE),IF(C1633=5,VLOOKUP(B1633,balance!$AF:$AK,6,FALSE),0)))))*1000000000000</f>
        <v>3097500000000.0127</v>
      </c>
      <c r="J1633">
        <f>VLOOKUP(B1633,balance!AU:BD,10,FALSE)</f>
        <v>0</v>
      </c>
    </row>
    <row r="1634" spans="1:10" x14ac:dyDescent="0.3">
      <c r="A1634">
        <v>1632</v>
      </c>
      <c r="B1634">
        <f t="shared" si="51"/>
        <v>327</v>
      </c>
      <c r="C1634">
        <f t="shared" si="50"/>
        <v>3</v>
      </c>
      <c r="D1634">
        <v>9026</v>
      </c>
      <c r="E1634" s="1">
        <f>IF(C1634=1,VLOOKUP(B1634,balance!$AU:$AZ,2,FALSE),IF(C1634=2,VLOOKUP(B1634,balance!$AU:$AZ,3,FALSE),IF(C1634=3,VLOOKUP(B1634,balance!$AU:$AZ,4,FALSE),IF(C1634=4,VLOOKUP(B1634,balance!$AU:$AZ,5,FALSE),IF(C1634=5,VLOOKUP(B1634-1,balance!$AU:$AZ,6,FALSE),0)))))</f>
        <v>8000</v>
      </c>
      <c r="F1634">
        <v>53</v>
      </c>
      <c r="G1634">
        <f>IF(C1634=1,VLOOKUP(FoxFire!B1634,balance!$U:$Z,2,FALSE),IF(C1634=2,VLOOKUP(B1634,balance!$U:$Z,3,FALSE),IF(C1634=3,VLOOKUP(B1634,balance!$U:$Z,4,FALSE),IF(C1634=4,VLOOKUP(B1634,balance!$U:$Z,5,FALSE),IF(C1634=5,VLOOKUP(B1634-1,balance!$U:$Z,6,FALSE),0)))))/100</f>
        <v>4.2599999999999999E-3</v>
      </c>
      <c r="H1634">
        <v>2</v>
      </c>
      <c r="I1634" s="1">
        <f>IF(C1634=1,VLOOKUP(FoxFire!B1634,balance!$AF:$AJ,2,FALSE),IF(C1634=2,VLOOKUP(B1634,balance!$AF:$AJ,3,FALSE),IF(C1634=3,VLOOKUP(B1634,balance!$AF:$AJ,4,FALSE),IF(C1634=4,VLOOKUP(B1634,balance!$AF:$AJ,5,FALSE),IF(C1634=5,VLOOKUP(B1634,balance!$AF:$AK,6,FALSE),0)))))*1000000000000</f>
        <v>3097500000000.0127</v>
      </c>
      <c r="J1634">
        <f>VLOOKUP(B1634,balance!AU:BD,10,FALSE)</f>
        <v>0</v>
      </c>
    </row>
    <row r="1635" spans="1:10" x14ac:dyDescent="0.3">
      <c r="A1635">
        <v>1633</v>
      </c>
      <c r="B1635">
        <f t="shared" si="51"/>
        <v>327</v>
      </c>
      <c r="C1635">
        <f t="shared" si="50"/>
        <v>4</v>
      </c>
      <c r="D1635">
        <v>9026</v>
      </c>
      <c r="E1635" s="1">
        <f>IF(C1635=1,VLOOKUP(B1635,balance!$AU:$AZ,2,FALSE),IF(C1635=2,VLOOKUP(B1635,balance!$AU:$AZ,3,FALSE),IF(C1635=3,VLOOKUP(B1635,balance!$AU:$AZ,4,FALSE),IF(C1635=4,VLOOKUP(B1635,balance!$AU:$AZ,5,FALSE),IF(C1635=5,VLOOKUP(B1635-1,balance!$AU:$AZ,6,FALSE),0)))))</f>
        <v>8000</v>
      </c>
      <c r="F1635">
        <v>53</v>
      </c>
      <c r="G1635">
        <f>IF(C1635=1,VLOOKUP(FoxFire!B1635,balance!$U:$Z,2,FALSE),IF(C1635=2,VLOOKUP(B1635,balance!$U:$Z,3,FALSE),IF(C1635=3,VLOOKUP(B1635,balance!$U:$Z,4,FALSE),IF(C1635=4,VLOOKUP(B1635,balance!$U:$Z,5,FALSE),IF(C1635=5,VLOOKUP(B1635-1,balance!$U:$Z,6,FALSE),0)))))/100</f>
        <v>4.2599999999999999E-3</v>
      </c>
      <c r="H1635">
        <v>2</v>
      </c>
      <c r="I1635" s="1">
        <f>IF(C1635=1,VLOOKUP(FoxFire!B1635,balance!$AF:$AJ,2,FALSE),IF(C1635=2,VLOOKUP(B1635,balance!$AF:$AJ,3,FALSE),IF(C1635=3,VLOOKUP(B1635,balance!$AF:$AJ,4,FALSE),IF(C1635=4,VLOOKUP(B1635,balance!$AF:$AJ,5,FALSE),IF(C1635=5,VLOOKUP(B1635,balance!$AF:$AK,6,FALSE),0)))))*1000000000000</f>
        <v>3097500000000.0127</v>
      </c>
      <c r="J1635">
        <f>VLOOKUP(B1635,balance!AU:BD,10,FALSE)</f>
        <v>0</v>
      </c>
    </row>
    <row r="1636" spans="1:10" x14ac:dyDescent="0.3">
      <c r="A1636">
        <v>1634</v>
      </c>
      <c r="B1636">
        <f t="shared" si="51"/>
        <v>328</v>
      </c>
      <c r="C1636">
        <f t="shared" si="50"/>
        <v>5</v>
      </c>
      <c r="D1636">
        <v>9026</v>
      </c>
      <c r="E1636" s="1">
        <f>IF(C1636=1,VLOOKUP(B1636,balance!$AU:$AZ,2,FALSE),IF(C1636=2,VLOOKUP(B1636,balance!$AU:$AZ,3,FALSE),IF(C1636=3,VLOOKUP(B1636,balance!$AU:$AZ,4,FALSE),IF(C1636=4,VLOOKUP(B1636,balance!$AU:$AZ,5,FALSE),IF(C1636=5,VLOOKUP(B1636-1,balance!$AU:$AZ,6,FALSE),0)))))</f>
        <v>160000</v>
      </c>
      <c r="F1636">
        <v>53</v>
      </c>
      <c r="G1636">
        <f>IF(C1636=1,VLOOKUP(FoxFire!B1636,balance!$U:$Z,2,FALSE),IF(C1636=2,VLOOKUP(B1636,balance!$U:$Z,3,FALSE),IF(C1636=3,VLOOKUP(B1636,balance!$U:$Z,4,FALSE),IF(C1636=4,VLOOKUP(B1636,balance!$U:$Z,5,FALSE),IF(C1636=5,VLOOKUP(B1636-1,balance!$U:$Z,6,FALSE),0)))))/100</f>
        <v>1671.8182000000002</v>
      </c>
      <c r="H1636">
        <v>2</v>
      </c>
      <c r="I1636" s="1">
        <f>IF(C1636=1,VLOOKUP(FoxFire!B1636,balance!$AF:$AJ,2,FALSE),IF(C1636=2,VLOOKUP(B1636,balance!$AF:$AJ,3,FALSE),IF(C1636=3,VLOOKUP(B1636,balance!$AF:$AJ,4,FALSE),IF(C1636=4,VLOOKUP(B1636,balance!$AF:$AJ,5,FALSE),IF(C1636=5,VLOOKUP(B1636,balance!$AF:$AK,6,FALSE),0)))))*1000000000000</f>
        <v>12395000000000.049</v>
      </c>
      <c r="J1636">
        <f>VLOOKUP(B1636,balance!AU:BD,10,FALSE)</f>
        <v>0</v>
      </c>
    </row>
    <row r="1637" spans="1:10" x14ac:dyDescent="0.3">
      <c r="A1637">
        <v>1635</v>
      </c>
      <c r="B1637">
        <f t="shared" si="51"/>
        <v>328</v>
      </c>
      <c r="C1637">
        <f t="shared" si="50"/>
        <v>1</v>
      </c>
      <c r="D1637">
        <v>9026</v>
      </c>
      <c r="E1637" s="1">
        <f>IF(C1637=1,VLOOKUP(B1637,balance!$AU:$AZ,2,FALSE),IF(C1637=2,VLOOKUP(B1637,balance!$AU:$AZ,3,FALSE),IF(C1637=3,VLOOKUP(B1637,balance!$AU:$AZ,4,FALSE),IF(C1637=4,VLOOKUP(B1637,balance!$AU:$AZ,5,FALSE),IF(C1637=5,VLOOKUP(B1637-1,balance!$AU:$AZ,6,FALSE),0)))))</f>
        <v>8000</v>
      </c>
      <c r="F1637">
        <v>53</v>
      </c>
      <c r="G1637">
        <f>IF(C1637=1,VLOOKUP(FoxFire!B1637,balance!$U:$Z,2,FALSE),IF(C1637=2,VLOOKUP(B1637,balance!$U:$Z,3,FALSE),IF(C1637=3,VLOOKUP(B1637,balance!$U:$Z,4,FALSE),IF(C1637=4,VLOOKUP(B1637,balance!$U:$Z,5,FALSE),IF(C1637=5,VLOOKUP(B1637-1,balance!$U:$Z,6,FALSE),0)))))/100</f>
        <v>4.2699999999999995E-3</v>
      </c>
      <c r="H1637">
        <v>2</v>
      </c>
      <c r="I1637" s="1">
        <f>IF(C1637=1,VLOOKUP(FoxFire!B1637,balance!$AF:$AJ,2,FALSE),IF(C1637=2,VLOOKUP(B1637,balance!$AF:$AJ,3,FALSE),IF(C1637=3,VLOOKUP(B1637,balance!$AF:$AJ,4,FALSE),IF(C1637=4,VLOOKUP(B1637,balance!$AF:$AJ,5,FALSE),IF(C1637=5,VLOOKUP(B1637,balance!$AF:$AK,6,FALSE),0)))))*1000000000000</f>
        <v>3098750000000.0122</v>
      </c>
      <c r="J1637">
        <f>VLOOKUP(B1637,balance!AU:BD,10,FALSE)</f>
        <v>0</v>
      </c>
    </row>
    <row r="1638" spans="1:10" x14ac:dyDescent="0.3">
      <c r="A1638">
        <v>1636</v>
      </c>
      <c r="B1638">
        <f t="shared" si="51"/>
        <v>328</v>
      </c>
      <c r="C1638">
        <f t="shared" si="50"/>
        <v>2</v>
      </c>
      <c r="D1638">
        <v>9026</v>
      </c>
      <c r="E1638" s="1">
        <f>IF(C1638=1,VLOOKUP(B1638,balance!$AU:$AZ,2,FALSE),IF(C1638=2,VLOOKUP(B1638,balance!$AU:$AZ,3,FALSE),IF(C1638=3,VLOOKUP(B1638,balance!$AU:$AZ,4,FALSE),IF(C1638=4,VLOOKUP(B1638,balance!$AU:$AZ,5,FALSE),IF(C1638=5,VLOOKUP(B1638-1,balance!$AU:$AZ,6,FALSE),0)))))</f>
        <v>8000</v>
      </c>
      <c r="F1638">
        <v>53</v>
      </c>
      <c r="G1638">
        <f>IF(C1638=1,VLOOKUP(FoxFire!B1638,balance!$U:$Z,2,FALSE),IF(C1638=2,VLOOKUP(B1638,balance!$U:$Z,3,FALSE),IF(C1638=3,VLOOKUP(B1638,balance!$U:$Z,4,FALSE),IF(C1638=4,VLOOKUP(B1638,balance!$U:$Z,5,FALSE),IF(C1638=5,VLOOKUP(B1638-1,balance!$U:$Z,6,FALSE),0)))))/100</f>
        <v>4.2699999999999995E-3</v>
      </c>
      <c r="H1638">
        <v>2</v>
      </c>
      <c r="I1638" s="1">
        <f>IF(C1638=1,VLOOKUP(FoxFire!B1638,balance!$AF:$AJ,2,FALSE),IF(C1638=2,VLOOKUP(B1638,balance!$AF:$AJ,3,FALSE),IF(C1638=3,VLOOKUP(B1638,balance!$AF:$AJ,4,FALSE),IF(C1638=4,VLOOKUP(B1638,balance!$AF:$AJ,5,FALSE),IF(C1638=5,VLOOKUP(B1638,balance!$AF:$AK,6,FALSE),0)))))*1000000000000</f>
        <v>3098750000000.0122</v>
      </c>
      <c r="J1638">
        <f>VLOOKUP(B1638,balance!AU:BD,10,FALSE)</f>
        <v>0</v>
      </c>
    </row>
    <row r="1639" spans="1:10" x14ac:dyDescent="0.3">
      <c r="A1639">
        <v>1637</v>
      </c>
      <c r="B1639">
        <f t="shared" si="51"/>
        <v>328</v>
      </c>
      <c r="C1639">
        <f t="shared" si="50"/>
        <v>3</v>
      </c>
      <c r="D1639">
        <v>9026</v>
      </c>
      <c r="E1639" s="1">
        <f>IF(C1639=1,VLOOKUP(B1639,balance!$AU:$AZ,2,FALSE),IF(C1639=2,VLOOKUP(B1639,balance!$AU:$AZ,3,FALSE),IF(C1639=3,VLOOKUP(B1639,balance!$AU:$AZ,4,FALSE),IF(C1639=4,VLOOKUP(B1639,balance!$AU:$AZ,5,FALSE),IF(C1639=5,VLOOKUP(B1639-1,balance!$AU:$AZ,6,FALSE),0)))))</f>
        <v>8000</v>
      </c>
      <c r="F1639">
        <v>53</v>
      </c>
      <c r="G1639">
        <f>IF(C1639=1,VLOOKUP(FoxFire!B1639,balance!$U:$Z,2,FALSE),IF(C1639=2,VLOOKUP(B1639,balance!$U:$Z,3,FALSE),IF(C1639=3,VLOOKUP(B1639,balance!$U:$Z,4,FALSE),IF(C1639=4,VLOOKUP(B1639,balance!$U:$Z,5,FALSE),IF(C1639=5,VLOOKUP(B1639-1,balance!$U:$Z,6,FALSE),0)))))/100</f>
        <v>4.2699999999999995E-3</v>
      </c>
      <c r="H1639">
        <v>2</v>
      </c>
      <c r="I1639" s="1">
        <f>IF(C1639=1,VLOOKUP(FoxFire!B1639,balance!$AF:$AJ,2,FALSE),IF(C1639=2,VLOOKUP(B1639,balance!$AF:$AJ,3,FALSE),IF(C1639=3,VLOOKUP(B1639,balance!$AF:$AJ,4,FALSE),IF(C1639=4,VLOOKUP(B1639,balance!$AF:$AJ,5,FALSE),IF(C1639=5,VLOOKUP(B1639,balance!$AF:$AK,6,FALSE),0)))))*1000000000000</f>
        <v>3098750000000.0122</v>
      </c>
      <c r="J1639">
        <f>VLOOKUP(B1639,balance!AU:BD,10,FALSE)</f>
        <v>0</v>
      </c>
    </row>
    <row r="1640" spans="1:10" x14ac:dyDescent="0.3">
      <c r="A1640">
        <v>1638</v>
      </c>
      <c r="B1640">
        <f t="shared" si="51"/>
        <v>328</v>
      </c>
      <c r="C1640">
        <f t="shared" si="50"/>
        <v>4</v>
      </c>
      <c r="D1640">
        <v>9026</v>
      </c>
      <c r="E1640" s="1">
        <f>IF(C1640=1,VLOOKUP(B1640,balance!$AU:$AZ,2,FALSE),IF(C1640=2,VLOOKUP(B1640,balance!$AU:$AZ,3,FALSE),IF(C1640=3,VLOOKUP(B1640,balance!$AU:$AZ,4,FALSE),IF(C1640=4,VLOOKUP(B1640,balance!$AU:$AZ,5,FALSE),IF(C1640=5,VLOOKUP(B1640-1,balance!$AU:$AZ,6,FALSE),0)))))</f>
        <v>8000</v>
      </c>
      <c r="F1640">
        <v>53</v>
      </c>
      <c r="G1640">
        <f>IF(C1640=1,VLOOKUP(FoxFire!B1640,balance!$U:$Z,2,FALSE),IF(C1640=2,VLOOKUP(B1640,balance!$U:$Z,3,FALSE),IF(C1640=3,VLOOKUP(B1640,balance!$U:$Z,4,FALSE),IF(C1640=4,VLOOKUP(B1640,balance!$U:$Z,5,FALSE),IF(C1640=5,VLOOKUP(B1640-1,balance!$U:$Z,6,FALSE),0)))))/100</f>
        <v>4.2699999999999995E-3</v>
      </c>
      <c r="H1640">
        <v>2</v>
      </c>
      <c r="I1640" s="1">
        <f>IF(C1640=1,VLOOKUP(FoxFire!B1640,balance!$AF:$AJ,2,FALSE),IF(C1640=2,VLOOKUP(B1640,balance!$AF:$AJ,3,FALSE),IF(C1640=3,VLOOKUP(B1640,balance!$AF:$AJ,4,FALSE),IF(C1640=4,VLOOKUP(B1640,balance!$AF:$AJ,5,FALSE),IF(C1640=5,VLOOKUP(B1640,balance!$AF:$AK,6,FALSE),0)))))*1000000000000</f>
        <v>3098750000000.0122</v>
      </c>
      <c r="J1640">
        <f>VLOOKUP(B1640,balance!AU:BD,10,FALSE)</f>
        <v>0</v>
      </c>
    </row>
    <row r="1641" spans="1:10" x14ac:dyDescent="0.3">
      <c r="A1641">
        <v>1639</v>
      </c>
      <c r="B1641">
        <f t="shared" si="51"/>
        <v>329</v>
      </c>
      <c r="C1641">
        <f t="shared" si="50"/>
        <v>5</v>
      </c>
      <c r="D1641">
        <v>9026</v>
      </c>
      <c r="E1641" s="1">
        <f>IF(C1641=1,VLOOKUP(B1641,balance!$AU:$AZ,2,FALSE),IF(C1641=2,VLOOKUP(B1641,balance!$AU:$AZ,3,FALSE),IF(C1641=3,VLOOKUP(B1641,balance!$AU:$AZ,4,FALSE),IF(C1641=4,VLOOKUP(B1641,balance!$AU:$AZ,5,FALSE),IF(C1641=5,VLOOKUP(B1641-1,balance!$AU:$AZ,6,FALSE),0)))))</f>
        <v>160000</v>
      </c>
      <c r="F1641">
        <v>53</v>
      </c>
      <c r="G1641">
        <f>IF(C1641=1,VLOOKUP(FoxFire!B1641,balance!$U:$Z,2,FALSE),IF(C1641=2,VLOOKUP(B1641,balance!$U:$Z,3,FALSE),IF(C1641=3,VLOOKUP(B1641,balance!$U:$Z,4,FALSE),IF(C1641=4,VLOOKUP(B1641,balance!$U:$Z,5,FALSE),IF(C1641=5,VLOOKUP(B1641-1,balance!$U:$Z,6,FALSE),0)))))/100</f>
        <v>1677.4184</v>
      </c>
      <c r="H1641">
        <v>2</v>
      </c>
      <c r="I1641" s="1">
        <f>IF(C1641=1,VLOOKUP(FoxFire!B1641,balance!$AF:$AJ,2,FALSE),IF(C1641=2,VLOOKUP(B1641,balance!$AF:$AJ,3,FALSE),IF(C1641=3,VLOOKUP(B1641,balance!$AF:$AJ,4,FALSE),IF(C1641=4,VLOOKUP(B1641,balance!$AF:$AJ,5,FALSE),IF(C1641=5,VLOOKUP(B1641,balance!$AF:$AK,6,FALSE),0)))))*1000000000000</f>
        <v>12400000000000.051</v>
      </c>
      <c r="J1641">
        <f>VLOOKUP(B1641,balance!AU:BD,10,FALSE)</f>
        <v>0</v>
      </c>
    </row>
    <row r="1642" spans="1:10" x14ac:dyDescent="0.3">
      <c r="A1642">
        <v>1640</v>
      </c>
      <c r="B1642">
        <f t="shared" si="51"/>
        <v>329</v>
      </c>
      <c r="C1642">
        <f t="shared" si="50"/>
        <v>1</v>
      </c>
      <c r="D1642">
        <v>9026</v>
      </c>
      <c r="E1642" s="1">
        <f>IF(C1642=1,VLOOKUP(B1642,balance!$AU:$AZ,2,FALSE),IF(C1642=2,VLOOKUP(B1642,balance!$AU:$AZ,3,FALSE),IF(C1642=3,VLOOKUP(B1642,balance!$AU:$AZ,4,FALSE),IF(C1642=4,VLOOKUP(B1642,balance!$AU:$AZ,5,FALSE),IF(C1642=5,VLOOKUP(B1642-1,balance!$AU:$AZ,6,FALSE),0)))))</f>
        <v>8000</v>
      </c>
      <c r="F1642">
        <v>53</v>
      </c>
      <c r="G1642">
        <f>IF(C1642=1,VLOOKUP(FoxFire!B1642,balance!$U:$Z,2,FALSE),IF(C1642=2,VLOOKUP(B1642,balance!$U:$Z,3,FALSE),IF(C1642=3,VLOOKUP(B1642,balance!$U:$Z,4,FALSE),IF(C1642=4,VLOOKUP(B1642,balance!$U:$Z,5,FALSE),IF(C1642=5,VLOOKUP(B1642-1,balance!$U:$Z,6,FALSE),0)))))/100</f>
        <v>4.28E-3</v>
      </c>
      <c r="H1642">
        <v>2</v>
      </c>
      <c r="I1642" s="1">
        <f>IF(C1642=1,VLOOKUP(FoxFire!B1642,balance!$AF:$AJ,2,FALSE),IF(C1642=2,VLOOKUP(B1642,balance!$AF:$AJ,3,FALSE),IF(C1642=3,VLOOKUP(B1642,balance!$AF:$AJ,4,FALSE),IF(C1642=4,VLOOKUP(B1642,balance!$AF:$AJ,5,FALSE),IF(C1642=5,VLOOKUP(B1642,balance!$AF:$AK,6,FALSE),0)))))*1000000000000</f>
        <v>3100000000000.0127</v>
      </c>
      <c r="J1642">
        <f>VLOOKUP(B1642,balance!AU:BD,10,FALSE)</f>
        <v>0</v>
      </c>
    </row>
    <row r="1643" spans="1:10" x14ac:dyDescent="0.3">
      <c r="A1643">
        <v>1641</v>
      </c>
      <c r="B1643">
        <f t="shared" si="51"/>
        <v>329</v>
      </c>
      <c r="C1643">
        <f t="shared" si="50"/>
        <v>2</v>
      </c>
      <c r="D1643">
        <v>9026</v>
      </c>
      <c r="E1643" s="1">
        <f>IF(C1643=1,VLOOKUP(B1643,balance!$AU:$AZ,2,FALSE),IF(C1643=2,VLOOKUP(B1643,balance!$AU:$AZ,3,FALSE),IF(C1643=3,VLOOKUP(B1643,balance!$AU:$AZ,4,FALSE),IF(C1643=4,VLOOKUP(B1643,balance!$AU:$AZ,5,FALSE),IF(C1643=5,VLOOKUP(B1643-1,balance!$AU:$AZ,6,FALSE),0)))))</f>
        <v>8000</v>
      </c>
      <c r="F1643">
        <v>53</v>
      </c>
      <c r="G1643">
        <f>IF(C1643=1,VLOOKUP(FoxFire!B1643,balance!$U:$Z,2,FALSE),IF(C1643=2,VLOOKUP(B1643,balance!$U:$Z,3,FALSE),IF(C1643=3,VLOOKUP(B1643,balance!$U:$Z,4,FALSE),IF(C1643=4,VLOOKUP(B1643,balance!$U:$Z,5,FALSE),IF(C1643=5,VLOOKUP(B1643-1,balance!$U:$Z,6,FALSE),0)))))/100</f>
        <v>4.28E-3</v>
      </c>
      <c r="H1643">
        <v>2</v>
      </c>
      <c r="I1643" s="1">
        <f>IF(C1643=1,VLOOKUP(FoxFire!B1643,balance!$AF:$AJ,2,FALSE),IF(C1643=2,VLOOKUP(B1643,balance!$AF:$AJ,3,FALSE),IF(C1643=3,VLOOKUP(B1643,balance!$AF:$AJ,4,FALSE),IF(C1643=4,VLOOKUP(B1643,balance!$AF:$AJ,5,FALSE),IF(C1643=5,VLOOKUP(B1643,balance!$AF:$AK,6,FALSE),0)))))*1000000000000</f>
        <v>3100000000000.0127</v>
      </c>
      <c r="J1643">
        <f>VLOOKUP(B1643,balance!AU:BD,10,FALSE)</f>
        <v>0</v>
      </c>
    </row>
    <row r="1644" spans="1:10" x14ac:dyDescent="0.3">
      <c r="A1644">
        <v>1642</v>
      </c>
      <c r="B1644">
        <f t="shared" si="51"/>
        <v>329</v>
      </c>
      <c r="C1644">
        <f t="shared" si="50"/>
        <v>3</v>
      </c>
      <c r="D1644">
        <v>9026</v>
      </c>
      <c r="E1644" s="1">
        <f>IF(C1644=1,VLOOKUP(B1644,balance!$AU:$AZ,2,FALSE),IF(C1644=2,VLOOKUP(B1644,balance!$AU:$AZ,3,FALSE),IF(C1644=3,VLOOKUP(B1644,balance!$AU:$AZ,4,FALSE),IF(C1644=4,VLOOKUP(B1644,balance!$AU:$AZ,5,FALSE),IF(C1644=5,VLOOKUP(B1644-1,balance!$AU:$AZ,6,FALSE),0)))))</f>
        <v>8000</v>
      </c>
      <c r="F1644">
        <v>53</v>
      </c>
      <c r="G1644">
        <f>IF(C1644=1,VLOOKUP(FoxFire!B1644,balance!$U:$Z,2,FALSE),IF(C1644=2,VLOOKUP(B1644,balance!$U:$Z,3,FALSE),IF(C1644=3,VLOOKUP(B1644,balance!$U:$Z,4,FALSE),IF(C1644=4,VLOOKUP(B1644,balance!$U:$Z,5,FALSE),IF(C1644=5,VLOOKUP(B1644-1,balance!$U:$Z,6,FALSE),0)))))/100</f>
        <v>4.28E-3</v>
      </c>
      <c r="H1644">
        <v>2</v>
      </c>
      <c r="I1644" s="1">
        <f>IF(C1644=1,VLOOKUP(FoxFire!B1644,balance!$AF:$AJ,2,FALSE),IF(C1644=2,VLOOKUP(B1644,balance!$AF:$AJ,3,FALSE),IF(C1644=3,VLOOKUP(B1644,balance!$AF:$AJ,4,FALSE),IF(C1644=4,VLOOKUP(B1644,balance!$AF:$AJ,5,FALSE),IF(C1644=5,VLOOKUP(B1644,balance!$AF:$AK,6,FALSE),0)))))*1000000000000</f>
        <v>3100000000000.0127</v>
      </c>
      <c r="J1644">
        <f>VLOOKUP(B1644,balance!AU:BD,10,FALSE)</f>
        <v>0</v>
      </c>
    </row>
    <row r="1645" spans="1:10" x14ac:dyDescent="0.3">
      <c r="A1645">
        <v>1643</v>
      </c>
      <c r="B1645">
        <f t="shared" si="51"/>
        <v>329</v>
      </c>
      <c r="C1645">
        <f t="shared" si="50"/>
        <v>4</v>
      </c>
      <c r="D1645">
        <v>9026</v>
      </c>
      <c r="E1645" s="1">
        <f>IF(C1645=1,VLOOKUP(B1645,balance!$AU:$AZ,2,FALSE),IF(C1645=2,VLOOKUP(B1645,balance!$AU:$AZ,3,FALSE),IF(C1645=3,VLOOKUP(B1645,balance!$AU:$AZ,4,FALSE),IF(C1645=4,VLOOKUP(B1645,balance!$AU:$AZ,5,FALSE),IF(C1645=5,VLOOKUP(B1645-1,balance!$AU:$AZ,6,FALSE),0)))))</f>
        <v>8000</v>
      </c>
      <c r="F1645">
        <v>53</v>
      </c>
      <c r="G1645">
        <f>IF(C1645=1,VLOOKUP(FoxFire!B1645,balance!$U:$Z,2,FALSE),IF(C1645=2,VLOOKUP(B1645,balance!$U:$Z,3,FALSE),IF(C1645=3,VLOOKUP(B1645,balance!$U:$Z,4,FALSE),IF(C1645=4,VLOOKUP(B1645,balance!$U:$Z,5,FALSE),IF(C1645=5,VLOOKUP(B1645-1,balance!$U:$Z,6,FALSE),0)))))/100</f>
        <v>4.28E-3</v>
      </c>
      <c r="H1645">
        <v>2</v>
      </c>
      <c r="I1645" s="1">
        <f>IF(C1645=1,VLOOKUP(FoxFire!B1645,balance!$AF:$AJ,2,FALSE),IF(C1645=2,VLOOKUP(B1645,balance!$AF:$AJ,3,FALSE),IF(C1645=3,VLOOKUP(B1645,balance!$AF:$AJ,4,FALSE),IF(C1645=4,VLOOKUP(B1645,balance!$AF:$AJ,5,FALSE),IF(C1645=5,VLOOKUP(B1645,balance!$AF:$AK,6,FALSE),0)))))*1000000000000</f>
        <v>3100000000000.0127</v>
      </c>
      <c r="J1645">
        <f>VLOOKUP(B1645,balance!AU:BD,10,FALSE)</f>
        <v>0</v>
      </c>
    </row>
    <row r="1646" spans="1:10" x14ac:dyDescent="0.3">
      <c r="A1646">
        <v>1644</v>
      </c>
      <c r="B1646">
        <f t="shared" si="51"/>
        <v>330</v>
      </c>
      <c r="C1646">
        <f t="shared" si="50"/>
        <v>5</v>
      </c>
      <c r="D1646">
        <v>9026</v>
      </c>
      <c r="E1646" s="1">
        <f>IF(C1646=1,VLOOKUP(B1646,balance!$AU:$AZ,2,FALSE),IF(C1646=2,VLOOKUP(B1646,balance!$AU:$AZ,3,FALSE),IF(C1646=3,VLOOKUP(B1646,balance!$AU:$AZ,4,FALSE),IF(C1646=4,VLOOKUP(B1646,balance!$AU:$AZ,5,FALSE),IF(C1646=5,VLOOKUP(B1646-1,balance!$AU:$AZ,6,FALSE),0)))))</f>
        <v>160000</v>
      </c>
      <c r="F1646">
        <v>53</v>
      </c>
      <c r="G1646">
        <f>IF(C1646=1,VLOOKUP(FoxFire!B1646,balance!$U:$Z,2,FALSE),IF(C1646=2,VLOOKUP(B1646,balance!$U:$Z,3,FALSE),IF(C1646=3,VLOOKUP(B1646,balance!$U:$Z,4,FALSE),IF(C1646=4,VLOOKUP(B1646,balance!$U:$Z,5,FALSE),IF(C1646=5,VLOOKUP(B1646-1,balance!$U:$Z,6,FALSE),0)))))/100</f>
        <v>1683.0281</v>
      </c>
      <c r="H1646">
        <v>2</v>
      </c>
      <c r="I1646" s="1">
        <f>IF(C1646=1,VLOOKUP(FoxFire!B1646,balance!$AF:$AJ,2,FALSE),IF(C1646=2,VLOOKUP(B1646,balance!$AF:$AJ,3,FALSE),IF(C1646=3,VLOOKUP(B1646,balance!$AF:$AJ,4,FALSE),IF(C1646=4,VLOOKUP(B1646,balance!$AF:$AJ,5,FALSE),IF(C1646=5,VLOOKUP(B1646,balance!$AF:$AK,6,FALSE),0)))))*1000000000000</f>
        <v>12405000000000.051</v>
      </c>
      <c r="J1646">
        <f>VLOOKUP(B1646,balance!AU:BD,10,FALSE)</f>
        <v>0</v>
      </c>
    </row>
    <row r="1647" spans="1:10" x14ac:dyDescent="0.3">
      <c r="A1647">
        <v>1645</v>
      </c>
      <c r="B1647">
        <f t="shared" si="51"/>
        <v>330</v>
      </c>
      <c r="C1647">
        <f t="shared" si="50"/>
        <v>1</v>
      </c>
      <c r="D1647">
        <v>9026</v>
      </c>
      <c r="E1647" s="1">
        <f>IF(C1647=1,VLOOKUP(B1647,balance!$AU:$AZ,2,FALSE),IF(C1647=2,VLOOKUP(B1647,balance!$AU:$AZ,3,FALSE),IF(C1647=3,VLOOKUP(B1647,balance!$AU:$AZ,4,FALSE),IF(C1647=4,VLOOKUP(B1647,balance!$AU:$AZ,5,FALSE),IF(C1647=5,VLOOKUP(B1647-1,balance!$AU:$AZ,6,FALSE),0)))))</f>
        <v>8000</v>
      </c>
      <c r="F1647">
        <v>53</v>
      </c>
      <c r="G1647">
        <f>IF(C1647=1,VLOOKUP(FoxFire!B1647,balance!$U:$Z,2,FALSE),IF(C1647=2,VLOOKUP(B1647,balance!$U:$Z,3,FALSE),IF(C1647=3,VLOOKUP(B1647,balance!$U:$Z,4,FALSE),IF(C1647=4,VLOOKUP(B1647,balance!$U:$Z,5,FALSE),IF(C1647=5,VLOOKUP(B1647-1,balance!$U:$Z,6,FALSE),0)))))/100</f>
        <v>4.2899999999999995E-3</v>
      </c>
      <c r="H1647">
        <v>2</v>
      </c>
      <c r="I1647" s="1">
        <f>IF(C1647=1,VLOOKUP(FoxFire!B1647,balance!$AF:$AJ,2,FALSE),IF(C1647=2,VLOOKUP(B1647,balance!$AF:$AJ,3,FALSE),IF(C1647=3,VLOOKUP(B1647,balance!$AF:$AJ,4,FALSE),IF(C1647=4,VLOOKUP(B1647,balance!$AF:$AJ,5,FALSE),IF(C1647=5,VLOOKUP(B1647,balance!$AF:$AK,6,FALSE),0)))))*1000000000000</f>
        <v>3101250000000.0127</v>
      </c>
      <c r="J1647">
        <f>VLOOKUP(B1647,balance!AU:BD,10,FALSE)</f>
        <v>0</v>
      </c>
    </row>
    <row r="1648" spans="1:10" x14ac:dyDescent="0.3">
      <c r="A1648">
        <v>1646</v>
      </c>
      <c r="B1648">
        <f t="shared" si="51"/>
        <v>330</v>
      </c>
      <c r="C1648">
        <f t="shared" si="50"/>
        <v>2</v>
      </c>
      <c r="D1648">
        <v>9026</v>
      </c>
      <c r="E1648" s="1">
        <f>IF(C1648=1,VLOOKUP(B1648,balance!$AU:$AZ,2,FALSE),IF(C1648=2,VLOOKUP(B1648,balance!$AU:$AZ,3,FALSE),IF(C1648=3,VLOOKUP(B1648,balance!$AU:$AZ,4,FALSE),IF(C1648=4,VLOOKUP(B1648,balance!$AU:$AZ,5,FALSE),IF(C1648=5,VLOOKUP(B1648-1,balance!$AU:$AZ,6,FALSE),0)))))</f>
        <v>8000</v>
      </c>
      <c r="F1648">
        <v>53</v>
      </c>
      <c r="G1648">
        <f>IF(C1648=1,VLOOKUP(FoxFire!B1648,balance!$U:$Z,2,FALSE),IF(C1648=2,VLOOKUP(B1648,balance!$U:$Z,3,FALSE),IF(C1648=3,VLOOKUP(B1648,balance!$U:$Z,4,FALSE),IF(C1648=4,VLOOKUP(B1648,balance!$U:$Z,5,FALSE),IF(C1648=5,VLOOKUP(B1648-1,balance!$U:$Z,6,FALSE),0)))))/100</f>
        <v>4.2899999999999995E-3</v>
      </c>
      <c r="H1648">
        <v>2</v>
      </c>
      <c r="I1648" s="1">
        <f>IF(C1648=1,VLOOKUP(FoxFire!B1648,balance!$AF:$AJ,2,FALSE),IF(C1648=2,VLOOKUP(B1648,balance!$AF:$AJ,3,FALSE),IF(C1648=3,VLOOKUP(B1648,balance!$AF:$AJ,4,FALSE),IF(C1648=4,VLOOKUP(B1648,balance!$AF:$AJ,5,FALSE),IF(C1648=5,VLOOKUP(B1648,balance!$AF:$AK,6,FALSE),0)))))*1000000000000</f>
        <v>3101250000000.0127</v>
      </c>
      <c r="J1648">
        <f>VLOOKUP(B1648,balance!AU:BD,10,FALSE)</f>
        <v>0</v>
      </c>
    </row>
    <row r="1649" spans="1:10" x14ac:dyDescent="0.3">
      <c r="A1649">
        <v>1647</v>
      </c>
      <c r="B1649">
        <f t="shared" si="51"/>
        <v>330</v>
      </c>
      <c r="C1649">
        <f t="shared" si="50"/>
        <v>3</v>
      </c>
      <c r="D1649">
        <v>9026</v>
      </c>
      <c r="E1649" s="1">
        <f>IF(C1649=1,VLOOKUP(B1649,balance!$AU:$AZ,2,FALSE),IF(C1649=2,VLOOKUP(B1649,balance!$AU:$AZ,3,FALSE),IF(C1649=3,VLOOKUP(B1649,balance!$AU:$AZ,4,FALSE),IF(C1649=4,VLOOKUP(B1649,balance!$AU:$AZ,5,FALSE),IF(C1649=5,VLOOKUP(B1649-1,balance!$AU:$AZ,6,FALSE),0)))))</f>
        <v>8000</v>
      </c>
      <c r="F1649">
        <v>53</v>
      </c>
      <c r="G1649">
        <f>IF(C1649=1,VLOOKUP(FoxFire!B1649,balance!$U:$Z,2,FALSE),IF(C1649=2,VLOOKUP(B1649,balance!$U:$Z,3,FALSE),IF(C1649=3,VLOOKUP(B1649,balance!$U:$Z,4,FALSE),IF(C1649=4,VLOOKUP(B1649,balance!$U:$Z,5,FALSE),IF(C1649=5,VLOOKUP(B1649-1,balance!$U:$Z,6,FALSE),0)))))/100</f>
        <v>4.2899999999999995E-3</v>
      </c>
      <c r="H1649">
        <v>2</v>
      </c>
      <c r="I1649" s="1">
        <f>IF(C1649=1,VLOOKUP(FoxFire!B1649,balance!$AF:$AJ,2,FALSE),IF(C1649=2,VLOOKUP(B1649,balance!$AF:$AJ,3,FALSE),IF(C1649=3,VLOOKUP(B1649,balance!$AF:$AJ,4,FALSE),IF(C1649=4,VLOOKUP(B1649,balance!$AF:$AJ,5,FALSE),IF(C1649=5,VLOOKUP(B1649,balance!$AF:$AK,6,FALSE),0)))))*1000000000000</f>
        <v>3101250000000.0127</v>
      </c>
      <c r="J1649">
        <f>VLOOKUP(B1649,balance!AU:BD,10,FALSE)</f>
        <v>0</v>
      </c>
    </row>
    <row r="1650" spans="1:10" x14ac:dyDescent="0.3">
      <c r="A1650">
        <v>1648</v>
      </c>
      <c r="B1650">
        <f t="shared" si="51"/>
        <v>330</v>
      </c>
      <c r="C1650">
        <f t="shared" si="50"/>
        <v>4</v>
      </c>
      <c r="D1650">
        <v>9026</v>
      </c>
      <c r="E1650" s="1">
        <f>IF(C1650=1,VLOOKUP(B1650,balance!$AU:$AZ,2,FALSE),IF(C1650=2,VLOOKUP(B1650,balance!$AU:$AZ,3,FALSE),IF(C1650=3,VLOOKUP(B1650,balance!$AU:$AZ,4,FALSE),IF(C1650=4,VLOOKUP(B1650,balance!$AU:$AZ,5,FALSE),IF(C1650=5,VLOOKUP(B1650-1,balance!$AU:$AZ,6,FALSE),0)))))</f>
        <v>8000</v>
      </c>
      <c r="F1650">
        <v>53</v>
      </c>
      <c r="G1650">
        <f>IF(C1650=1,VLOOKUP(FoxFire!B1650,balance!$U:$Z,2,FALSE),IF(C1650=2,VLOOKUP(B1650,balance!$U:$Z,3,FALSE),IF(C1650=3,VLOOKUP(B1650,balance!$U:$Z,4,FALSE),IF(C1650=4,VLOOKUP(B1650,balance!$U:$Z,5,FALSE),IF(C1650=5,VLOOKUP(B1650-1,balance!$U:$Z,6,FALSE),0)))))/100</f>
        <v>4.2899999999999995E-3</v>
      </c>
      <c r="H1650">
        <v>2</v>
      </c>
      <c r="I1650" s="1">
        <f>IF(C1650=1,VLOOKUP(FoxFire!B1650,balance!$AF:$AJ,2,FALSE),IF(C1650=2,VLOOKUP(B1650,balance!$AF:$AJ,3,FALSE),IF(C1650=3,VLOOKUP(B1650,balance!$AF:$AJ,4,FALSE),IF(C1650=4,VLOOKUP(B1650,balance!$AF:$AJ,5,FALSE),IF(C1650=5,VLOOKUP(B1650,balance!$AF:$AK,6,FALSE),0)))))*1000000000000</f>
        <v>3101250000000.0127</v>
      </c>
      <c r="J1650">
        <f>VLOOKUP(B1650,balance!AU:BD,10,FALSE)</f>
        <v>0</v>
      </c>
    </row>
    <row r="1651" spans="1:10" x14ac:dyDescent="0.3">
      <c r="A1651">
        <v>1649</v>
      </c>
      <c r="B1651">
        <f t="shared" si="51"/>
        <v>331</v>
      </c>
      <c r="C1651">
        <f t="shared" si="50"/>
        <v>5</v>
      </c>
      <c r="D1651">
        <v>9026</v>
      </c>
      <c r="E1651" s="1">
        <f>IF(C1651=1,VLOOKUP(B1651,balance!$AU:$AZ,2,FALSE),IF(C1651=2,VLOOKUP(B1651,balance!$AU:$AZ,3,FALSE),IF(C1651=3,VLOOKUP(B1651,balance!$AU:$AZ,4,FALSE),IF(C1651=4,VLOOKUP(B1651,balance!$AU:$AZ,5,FALSE),IF(C1651=5,VLOOKUP(B1651-1,balance!$AU:$AZ,6,FALSE),0)))))</f>
        <v>160000</v>
      </c>
      <c r="F1651">
        <v>53</v>
      </c>
      <c r="G1651">
        <f>IF(C1651=1,VLOOKUP(FoxFire!B1651,balance!$U:$Z,2,FALSE),IF(C1651=2,VLOOKUP(B1651,balance!$U:$Z,3,FALSE),IF(C1651=3,VLOOKUP(B1651,balance!$U:$Z,4,FALSE),IF(C1651=4,VLOOKUP(B1651,balance!$U:$Z,5,FALSE),IF(C1651=5,VLOOKUP(B1651-1,balance!$U:$Z,6,FALSE),0)))))/100</f>
        <v>1688.6474000000003</v>
      </c>
      <c r="H1651">
        <v>2</v>
      </c>
      <c r="I1651" s="1">
        <f>IF(C1651=1,VLOOKUP(FoxFire!B1651,balance!$AF:$AJ,2,FALSE),IF(C1651=2,VLOOKUP(B1651,balance!$AF:$AJ,3,FALSE),IF(C1651=3,VLOOKUP(B1651,balance!$AF:$AJ,4,FALSE),IF(C1651=4,VLOOKUP(B1651,balance!$AF:$AJ,5,FALSE),IF(C1651=5,VLOOKUP(B1651,balance!$AF:$AK,6,FALSE),0)))))*1000000000000</f>
        <v>12410000000000.051</v>
      </c>
      <c r="J1651">
        <f>VLOOKUP(B1651,balance!AU:BD,10,FALSE)</f>
        <v>0</v>
      </c>
    </row>
    <row r="1652" spans="1:10" x14ac:dyDescent="0.3">
      <c r="A1652">
        <v>1650</v>
      </c>
      <c r="B1652">
        <f t="shared" si="51"/>
        <v>331</v>
      </c>
      <c r="C1652">
        <f t="shared" si="50"/>
        <v>1</v>
      </c>
      <c r="D1652">
        <v>9026</v>
      </c>
      <c r="E1652" s="1">
        <f>IF(C1652=1,VLOOKUP(B1652,balance!$AU:$AZ,2,FALSE),IF(C1652=2,VLOOKUP(B1652,balance!$AU:$AZ,3,FALSE),IF(C1652=3,VLOOKUP(B1652,balance!$AU:$AZ,4,FALSE),IF(C1652=4,VLOOKUP(B1652,balance!$AU:$AZ,5,FALSE),IF(C1652=5,VLOOKUP(B1652-1,balance!$AU:$AZ,6,FALSE),0)))))</f>
        <v>8500</v>
      </c>
      <c r="F1652">
        <v>53</v>
      </c>
      <c r="G1652">
        <f>IF(C1652=1,VLOOKUP(FoxFire!B1652,balance!$U:$Z,2,FALSE),IF(C1652=2,VLOOKUP(B1652,balance!$U:$Z,3,FALSE),IF(C1652=3,VLOOKUP(B1652,balance!$U:$Z,4,FALSE),IF(C1652=4,VLOOKUP(B1652,balance!$U:$Z,5,FALSE),IF(C1652=5,VLOOKUP(B1652-1,balance!$U:$Z,6,FALSE),0)))))/100</f>
        <v>4.3E-3</v>
      </c>
      <c r="H1652">
        <v>2</v>
      </c>
      <c r="I1652" s="1">
        <f>IF(C1652=1,VLOOKUP(FoxFire!B1652,balance!$AF:$AJ,2,FALSE),IF(C1652=2,VLOOKUP(B1652,balance!$AF:$AJ,3,FALSE),IF(C1652=3,VLOOKUP(B1652,balance!$AF:$AJ,4,FALSE),IF(C1652=4,VLOOKUP(B1652,balance!$AF:$AJ,5,FALSE),IF(C1652=5,VLOOKUP(B1652,balance!$AF:$AK,6,FALSE),0)))))*1000000000000</f>
        <v>3102500000000.0127</v>
      </c>
      <c r="J1652">
        <f>VLOOKUP(B1652,balance!AU:BD,10,FALSE)</f>
        <v>0</v>
      </c>
    </row>
    <row r="1653" spans="1:10" x14ac:dyDescent="0.3">
      <c r="A1653">
        <v>1651</v>
      </c>
      <c r="B1653">
        <f t="shared" si="51"/>
        <v>331</v>
      </c>
      <c r="C1653">
        <f t="shared" si="50"/>
        <v>2</v>
      </c>
      <c r="D1653">
        <v>9026</v>
      </c>
      <c r="E1653" s="1">
        <f>IF(C1653=1,VLOOKUP(B1653,balance!$AU:$AZ,2,FALSE),IF(C1653=2,VLOOKUP(B1653,balance!$AU:$AZ,3,FALSE),IF(C1653=3,VLOOKUP(B1653,balance!$AU:$AZ,4,FALSE),IF(C1653=4,VLOOKUP(B1653,balance!$AU:$AZ,5,FALSE),IF(C1653=5,VLOOKUP(B1653-1,balance!$AU:$AZ,6,FALSE),0)))))</f>
        <v>8500</v>
      </c>
      <c r="F1653">
        <v>53</v>
      </c>
      <c r="G1653">
        <f>IF(C1653=1,VLOOKUP(FoxFire!B1653,balance!$U:$Z,2,FALSE),IF(C1653=2,VLOOKUP(B1653,balance!$U:$Z,3,FALSE),IF(C1653=3,VLOOKUP(B1653,balance!$U:$Z,4,FALSE),IF(C1653=4,VLOOKUP(B1653,balance!$U:$Z,5,FALSE),IF(C1653=5,VLOOKUP(B1653-1,balance!$U:$Z,6,FALSE),0)))))/100</f>
        <v>4.3E-3</v>
      </c>
      <c r="H1653">
        <v>2</v>
      </c>
      <c r="I1653" s="1">
        <f>IF(C1653=1,VLOOKUP(FoxFire!B1653,balance!$AF:$AJ,2,FALSE),IF(C1653=2,VLOOKUP(B1653,balance!$AF:$AJ,3,FALSE),IF(C1653=3,VLOOKUP(B1653,balance!$AF:$AJ,4,FALSE),IF(C1653=4,VLOOKUP(B1653,balance!$AF:$AJ,5,FALSE),IF(C1653=5,VLOOKUP(B1653,balance!$AF:$AK,6,FALSE),0)))))*1000000000000</f>
        <v>3102500000000.0127</v>
      </c>
      <c r="J1653">
        <f>VLOOKUP(B1653,balance!AU:BD,10,FALSE)</f>
        <v>0</v>
      </c>
    </row>
    <row r="1654" spans="1:10" x14ac:dyDescent="0.3">
      <c r="A1654">
        <v>1652</v>
      </c>
      <c r="B1654">
        <f t="shared" si="51"/>
        <v>331</v>
      </c>
      <c r="C1654">
        <f t="shared" si="50"/>
        <v>3</v>
      </c>
      <c r="D1654">
        <v>9026</v>
      </c>
      <c r="E1654" s="1">
        <f>IF(C1654=1,VLOOKUP(B1654,balance!$AU:$AZ,2,FALSE),IF(C1654=2,VLOOKUP(B1654,balance!$AU:$AZ,3,FALSE),IF(C1654=3,VLOOKUP(B1654,balance!$AU:$AZ,4,FALSE),IF(C1654=4,VLOOKUP(B1654,balance!$AU:$AZ,5,FALSE),IF(C1654=5,VLOOKUP(B1654-1,balance!$AU:$AZ,6,FALSE),0)))))</f>
        <v>8500</v>
      </c>
      <c r="F1654">
        <v>53</v>
      </c>
      <c r="G1654">
        <f>IF(C1654=1,VLOOKUP(FoxFire!B1654,balance!$U:$Z,2,FALSE),IF(C1654=2,VLOOKUP(B1654,balance!$U:$Z,3,FALSE),IF(C1654=3,VLOOKUP(B1654,balance!$U:$Z,4,FALSE),IF(C1654=4,VLOOKUP(B1654,balance!$U:$Z,5,FALSE),IF(C1654=5,VLOOKUP(B1654-1,balance!$U:$Z,6,FALSE),0)))))/100</f>
        <v>4.3E-3</v>
      </c>
      <c r="H1654">
        <v>2</v>
      </c>
      <c r="I1654" s="1">
        <f>IF(C1654=1,VLOOKUP(FoxFire!B1654,balance!$AF:$AJ,2,FALSE),IF(C1654=2,VLOOKUP(B1654,balance!$AF:$AJ,3,FALSE),IF(C1654=3,VLOOKUP(B1654,balance!$AF:$AJ,4,FALSE),IF(C1654=4,VLOOKUP(B1654,balance!$AF:$AJ,5,FALSE),IF(C1654=5,VLOOKUP(B1654,balance!$AF:$AK,6,FALSE),0)))))*1000000000000</f>
        <v>3102500000000.0127</v>
      </c>
      <c r="J1654">
        <f>VLOOKUP(B1654,balance!AU:BD,10,FALSE)</f>
        <v>0</v>
      </c>
    </row>
    <row r="1655" spans="1:10" x14ac:dyDescent="0.3">
      <c r="A1655">
        <v>1653</v>
      </c>
      <c r="B1655">
        <f t="shared" si="51"/>
        <v>331</v>
      </c>
      <c r="C1655">
        <f t="shared" si="50"/>
        <v>4</v>
      </c>
      <c r="D1655">
        <v>9026</v>
      </c>
      <c r="E1655" s="1">
        <f>IF(C1655=1,VLOOKUP(B1655,balance!$AU:$AZ,2,FALSE),IF(C1655=2,VLOOKUP(B1655,balance!$AU:$AZ,3,FALSE),IF(C1655=3,VLOOKUP(B1655,balance!$AU:$AZ,4,FALSE),IF(C1655=4,VLOOKUP(B1655,balance!$AU:$AZ,5,FALSE),IF(C1655=5,VLOOKUP(B1655-1,balance!$AU:$AZ,6,FALSE),0)))))</f>
        <v>8500</v>
      </c>
      <c r="F1655">
        <v>53</v>
      </c>
      <c r="G1655">
        <f>IF(C1655=1,VLOOKUP(FoxFire!B1655,balance!$U:$Z,2,FALSE),IF(C1655=2,VLOOKUP(B1655,balance!$U:$Z,3,FALSE),IF(C1655=3,VLOOKUP(B1655,balance!$U:$Z,4,FALSE),IF(C1655=4,VLOOKUP(B1655,balance!$U:$Z,5,FALSE),IF(C1655=5,VLOOKUP(B1655-1,balance!$U:$Z,6,FALSE),0)))))/100</f>
        <v>4.3E-3</v>
      </c>
      <c r="H1655">
        <v>2</v>
      </c>
      <c r="I1655" s="1">
        <f>IF(C1655=1,VLOOKUP(FoxFire!B1655,balance!$AF:$AJ,2,FALSE),IF(C1655=2,VLOOKUP(B1655,balance!$AF:$AJ,3,FALSE),IF(C1655=3,VLOOKUP(B1655,balance!$AF:$AJ,4,FALSE),IF(C1655=4,VLOOKUP(B1655,balance!$AF:$AJ,5,FALSE),IF(C1655=5,VLOOKUP(B1655,balance!$AF:$AK,6,FALSE),0)))))*1000000000000</f>
        <v>3102500000000.0127</v>
      </c>
      <c r="J1655">
        <f>VLOOKUP(B1655,balance!AU:BD,10,FALSE)</f>
        <v>0</v>
      </c>
    </row>
    <row r="1656" spans="1:10" x14ac:dyDescent="0.3">
      <c r="A1656">
        <v>1654</v>
      </c>
      <c r="B1656">
        <f t="shared" si="51"/>
        <v>332</v>
      </c>
      <c r="C1656">
        <f t="shared" si="50"/>
        <v>5</v>
      </c>
      <c r="D1656">
        <v>9026</v>
      </c>
      <c r="E1656" s="1">
        <f>IF(C1656=1,VLOOKUP(B1656,balance!$AU:$AZ,2,FALSE),IF(C1656=2,VLOOKUP(B1656,balance!$AU:$AZ,3,FALSE),IF(C1656=3,VLOOKUP(B1656,balance!$AU:$AZ,4,FALSE),IF(C1656=4,VLOOKUP(B1656,balance!$AU:$AZ,5,FALSE),IF(C1656=5,VLOOKUP(B1656-1,balance!$AU:$AZ,6,FALSE),0)))))</f>
        <v>170000</v>
      </c>
      <c r="F1656">
        <v>53</v>
      </c>
      <c r="G1656">
        <f>IF(C1656=1,VLOOKUP(FoxFire!B1656,balance!$U:$Z,2,FALSE),IF(C1656=2,VLOOKUP(B1656,balance!$U:$Z,3,FALSE),IF(C1656=3,VLOOKUP(B1656,balance!$U:$Z,4,FALSE),IF(C1656=4,VLOOKUP(B1656,balance!$U:$Z,5,FALSE),IF(C1656=5,VLOOKUP(B1656-1,balance!$U:$Z,6,FALSE),0)))))/100</f>
        <v>1694.2762</v>
      </c>
      <c r="H1656">
        <v>2</v>
      </c>
      <c r="I1656" s="1">
        <f>IF(C1656=1,VLOOKUP(FoxFire!B1656,balance!$AF:$AJ,2,FALSE),IF(C1656=2,VLOOKUP(B1656,balance!$AF:$AJ,3,FALSE),IF(C1656=3,VLOOKUP(B1656,balance!$AF:$AJ,4,FALSE),IF(C1656=4,VLOOKUP(B1656,balance!$AF:$AJ,5,FALSE),IF(C1656=5,VLOOKUP(B1656,balance!$AF:$AK,6,FALSE),0)))))*1000000000000</f>
        <v>12415000000000.051</v>
      </c>
      <c r="J1656">
        <f>VLOOKUP(B1656,balance!AU:BD,10,FALSE)</f>
        <v>0</v>
      </c>
    </row>
    <row r="1657" spans="1:10" x14ac:dyDescent="0.3">
      <c r="A1657">
        <v>1655</v>
      </c>
      <c r="B1657">
        <f t="shared" si="51"/>
        <v>332</v>
      </c>
      <c r="C1657">
        <f t="shared" si="50"/>
        <v>1</v>
      </c>
      <c r="D1657">
        <v>9026</v>
      </c>
      <c r="E1657" s="1">
        <f>IF(C1657=1,VLOOKUP(B1657,balance!$AU:$AZ,2,FALSE),IF(C1657=2,VLOOKUP(B1657,balance!$AU:$AZ,3,FALSE),IF(C1657=3,VLOOKUP(B1657,balance!$AU:$AZ,4,FALSE),IF(C1657=4,VLOOKUP(B1657,balance!$AU:$AZ,5,FALSE),IF(C1657=5,VLOOKUP(B1657-1,balance!$AU:$AZ,6,FALSE),0)))))</f>
        <v>8500</v>
      </c>
      <c r="F1657">
        <v>53</v>
      </c>
      <c r="G1657">
        <f>IF(C1657=1,VLOOKUP(FoxFire!B1657,balance!$U:$Z,2,FALSE),IF(C1657=2,VLOOKUP(B1657,balance!$U:$Z,3,FALSE),IF(C1657=3,VLOOKUP(B1657,balance!$U:$Z,4,FALSE),IF(C1657=4,VLOOKUP(B1657,balance!$U:$Z,5,FALSE),IF(C1657=5,VLOOKUP(B1657-1,balance!$U:$Z,6,FALSE),0)))))/100</f>
        <v>4.3099999999999996E-3</v>
      </c>
      <c r="H1657">
        <v>2</v>
      </c>
      <c r="I1657" s="1">
        <f>IF(C1657=1,VLOOKUP(FoxFire!B1657,balance!$AF:$AJ,2,FALSE),IF(C1657=2,VLOOKUP(B1657,balance!$AF:$AJ,3,FALSE),IF(C1657=3,VLOOKUP(B1657,balance!$AF:$AJ,4,FALSE),IF(C1657=4,VLOOKUP(B1657,balance!$AF:$AJ,5,FALSE),IF(C1657=5,VLOOKUP(B1657,balance!$AF:$AK,6,FALSE),0)))))*1000000000000</f>
        <v>3103750000000.0127</v>
      </c>
      <c r="J1657">
        <f>VLOOKUP(B1657,balance!AU:BD,10,FALSE)</f>
        <v>0</v>
      </c>
    </row>
    <row r="1658" spans="1:10" x14ac:dyDescent="0.3">
      <c r="A1658">
        <v>1656</v>
      </c>
      <c r="B1658">
        <f t="shared" si="51"/>
        <v>332</v>
      </c>
      <c r="C1658">
        <f t="shared" si="50"/>
        <v>2</v>
      </c>
      <c r="D1658">
        <v>9026</v>
      </c>
      <c r="E1658" s="1">
        <f>IF(C1658=1,VLOOKUP(B1658,balance!$AU:$AZ,2,FALSE),IF(C1658=2,VLOOKUP(B1658,balance!$AU:$AZ,3,FALSE),IF(C1658=3,VLOOKUP(B1658,balance!$AU:$AZ,4,FALSE),IF(C1658=4,VLOOKUP(B1658,balance!$AU:$AZ,5,FALSE),IF(C1658=5,VLOOKUP(B1658-1,balance!$AU:$AZ,6,FALSE),0)))))</f>
        <v>8500</v>
      </c>
      <c r="F1658">
        <v>53</v>
      </c>
      <c r="G1658">
        <f>IF(C1658=1,VLOOKUP(FoxFire!B1658,balance!$U:$Z,2,FALSE),IF(C1658=2,VLOOKUP(B1658,balance!$U:$Z,3,FALSE),IF(C1658=3,VLOOKUP(B1658,balance!$U:$Z,4,FALSE),IF(C1658=4,VLOOKUP(B1658,balance!$U:$Z,5,FALSE),IF(C1658=5,VLOOKUP(B1658-1,balance!$U:$Z,6,FALSE),0)))))/100</f>
        <v>4.3099999999999996E-3</v>
      </c>
      <c r="H1658">
        <v>2</v>
      </c>
      <c r="I1658" s="1">
        <f>IF(C1658=1,VLOOKUP(FoxFire!B1658,balance!$AF:$AJ,2,FALSE),IF(C1658=2,VLOOKUP(B1658,balance!$AF:$AJ,3,FALSE),IF(C1658=3,VLOOKUP(B1658,balance!$AF:$AJ,4,FALSE),IF(C1658=4,VLOOKUP(B1658,balance!$AF:$AJ,5,FALSE),IF(C1658=5,VLOOKUP(B1658,balance!$AF:$AK,6,FALSE),0)))))*1000000000000</f>
        <v>3103750000000.0127</v>
      </c>
      <c r="J1658">
        <f>VLOOKUP(B1658,balance!AU:BD,10,FALSE)</f>
        <v>0</v>
      </c>
    </row>
    <row r="1659" spans="1:10" x14ac:dyDescent="0.3">
      <c r="A1659">
        <v>1657</v>
      </c>
      <c r="B1659">
        <f t="shared" si="51"/>
        <v>332</v>
      </c>
      <c r="C1659">
        <f t="shared" si="50"/>
        <v>3</v>
      </c>
      <c r="D1659">
        <v>9026</v>
      </c>
      <c r="E1659" s="1">
        <f>IF(C1659=1,VLOOKUP(B1659,balance!$AU:$AZ,2,FALSE),IF(C1659=2,VLOOKUP(B1659,balance!$AU:$AZ,3,FALSE),IF(C1659=3,VLOOKUP(B1659,balance!$AU:$AZ,4,FALSE),IF(C1659=4,VLOOKUP(B1659,balance!$AU:$AZ,5,FALSE),IF(C1659=5,VLOOKUP(B1659-1,balance!$AU:$AZ,6,FALSE),0)))))</f>
        <v>8500</v>
      </c>
      <c r="F1659">
        <v>53</v>
      </c>
      <c r="G1659">
        <f>IF(C1659=1,VLOOKUP(FoxFire!B1659,balance!$U:$Z,2,FALSE),IF(C1659=2,VLOOKUP(B1659,balance!$U:$Z,3,FALSE),IF(C1659=3,VLOOKUP(B1659,balance!$U:$Z,4,FALSE),IF(C1659=4,VLOOKUP(B1659,balance!$U:$Z,5,FALSE),IF(C1659=5,VLOOKUP(B1659-1,balance!$U:$Z,6,FALSE),0)))))/100</f>
        <v>4.3099999999999996E-3</v>
      </c>
      <c r="H1659">
        <v>2</v>
      </c>
      <c r="I1659" s="1">
        <f>IF(C1659=1,VLOOKUP(FoxFire!B1659,balance!$AF:$AJ,2,FALSE),IF(C1659=2,VLOOKUP(B1659,balance!$AF:$AJ,3,FALSE),IF(C1659=3,VLOOKUP(B1659,balance!$AF:$AJ,4,FALSE),IF(C1659=4,VLOOKUP(B1659,balance!$AF:$AJ,5,FALSE),IF(C1659=5,VLOOKUP(B1659,balance!$AF:$AK,6,FALSE),0)))))*1000000000000</f>
        <v>3103750000000.0127</v>
      </c>
      <c r="J1659">
        <f>VLOOKUP(B1659,balance!AU:BD,10,FALSE)</f>
        <v>0</v>
      </c>
    </row>
    <row r="1660" spans="1:10" x14ac:dyDescent="0.3">
      <c r="A1660">
        <v>1658</v>
      </c>
      <c r="B1660">
        <f t="shared" si="51"/>
        <v>332</v>
      </c>
      <c r="C1660">
        <f t="shared" si="50"/>
        <v>4</v>
      </c>
      <c r="D1660">
        <v>9026</v>
      </c>
      <c r="E1660" s="1">
        <f>IF(C1660=1,VLOOKUP(B1660,balance!$AU:$AZ,2,FALSE),IF(C1660=2,VLOOKUP(B1660,balance!$AU:$AZ,3,FALSE),IF(C1660=3,VLOOKUP(B1660,balance!$AU:$AZ,4,FALSE),IF(C1660=4,VLOOKUP(B1660,balance!$AU:$AZ,5,FALSE),IF(C1660=5,VLOOKUP(B1660-1,balance!$AU:$AZ,6,FALSE),0)))))</f>
        <v>8500</v>
      </c>
      <c r="F1660">
        <v>53</v>
      </c>
      <c r="G1660">
        <f>IF(C1660=1,VLOOKUP(FoxFire!B1660,balance!$U:$Z,2,FALSE),IF(C1660=2,VLOOKUP(B1660,balance!$U:$Z,3,FALSE),IF(C1660=3,VLOOKUP(B1660,balance!$U:$Z,4,FALSE),IF(C1660=4,VLOOKUP(B1660,balance!$U:$Z,5,FALSE),IF(C1660=5,VLOOKUP(B1660-1,balance!$U:$Z,6,FALSE),0)))))/100</f>
        <v>4.3099999999999996E-3</v>
      </c>
      <c r="H1660">
        <v>2</v>
      </c>
      <c r="I1660" s="1">
        <f>IF(C1660=1,VLOOKUP(FoxFire!B1660,balance!$AF:$AJ,2,FALSE),IF(C1660=2,VLOOKUP(B1660,balance!$AF:$AJ,3,FALSE),IF(C1660=3,VLOOKUP(B1660,balance!$AF:$AJ,4,FALSE),IF(C1660=4,VLOOKUP(B1660,balance!$AF:$AJ,5,FALSE),IF(C1660=5,VLOOKUP(B1660,balance!$AF:$AK,6,FALSE),0)))))*1000000000000</f>
        <v>3103750000000.0127</v>
      </c>
      <c r="J1660">
        <f>VLOOKUP(B1660,balance!AU:BD,10,FALSE)</f>
        <v>0</v>
      </c>
    </row>
    <row r="1661" spans="1:10" x14ac:dyDescent="0.3">
      <c r="A1661">
        <v>1659</v>
      </c>
      <c r="B1661">
        <f t="shared" si="51"/>
        <v>333</v>
      </c>
      <c r="C1661">
        <f t="shared" si="50"/>
        <v>5</v>
      </c>
      <c r="D1661">
        <v>9026</v>
      </c>
      <c r="E1661" s="1">
        <f>IF(C1661=1,VLOOKUP(B1661,balance!$AU:$AZ,2,FALSE),IF(C1661=2,VLOOKUP(B1661,balance!$AU:$AZ,3,FALSE),IF(C1661=3,VLOOKUP(B1661,balance!$AU:$AZ,4,FALSE),IF(C1661=4,VLOOKUP(B1661,balance!$AU:$AZ,5,FALSE),IF(C1661=5,VLOOKUP(B1661-1,balance!$AU:$AZ,6,FALSE),0)))))</f>
        <v>170000</v>
      </c>
      <c r="F1661">
        <v>53</v>
      </c>
      <c r="G1661">
        <f>IF(C1661=1,VLOOKUP(FoxFire!B1661,balance!$U:$Z,2,FALSE),IF(C1661=2,VLOOKUP(B1661,balance!$U:$Z,3,FALSE),IF(C1661=3,VLOOKUP(B1661,balance!$U:$Z,4,FALSE),IF(C1661=4,VLOOKUP(B1661,balance!$U:$Z,5,FALSE),IF(C1661=5,VLOOKUP(B1661-1,balance!$U:$Z,6,FALSE),0)))))/100</f>
        <v>1699.9146000000003</v>
      </c>
      <c r="H1661">
        <v>2</v>
      </c>
      <c r="I1661" s="1">
        <f>IF(C1661=1,VLOOKUP(FoxFire!B1661,balance!$AF:$AJ,2,FALSE),IF(C1661=2,VLOOKUP(B1661,balance!$AF:$AJ,3,FALSE),IF(C1661=3,VLOOKUP(B1661,balance!$AF:$AJ,4,FALSE),IF(C1661=4,VLOOKUP(B1661,balance!$AF:$AJ,5,FALSE),IF(C1661=5,VLOOKUP(B1661,balance!$AF:$AK,6,FALSE),0)))))*1000000000000</f>
        <v>12420000000000.049</v>
      </c>
      <c r="J1661">
        <f>VLOOKUP(B1661,balance!AU:BD,10,FALSE)</f>
        <v>0</v>
      </c>
    </row>
    <row r="1662" spans="1:10" x14ac:dyDescent="0.3">
      <c r="A1662">
        <v>1660</v>
      </c>
      <c r="B1662">
        <f t="shared" si="51"/>
        <v>333</v>
      </c>
      <c r="C1662">
        <f t="shared" si="50"/>
        <v>1</v>
      </c>
      <c r="D1662">
        <v>9026</v>
      </c>
      <c r="E1662" s="1">
        <f>IF(C1662=1,VLOOKUP(B1662,balance!$AU:$AZ,2,FALSE),IF(C1662=2,VLOOKUP(B1662,balance!$AU:$AZ,3,FALSE),IF(C1662=3,VLOOKUP(B1662,balance!$AU:$AZ,4,FALSE),IF(C1662=4,VLOOKUP(B1662,balance!$AU:$AZ,5,FALSE),IF(C1662=5,VLOOKUP(B1662-1,balance!$AU:$AZ,6,FALSE),0)))))</f>
        <v>8500</v>
      </c>
      <c r="F1662">
        <v>53</v>
      </c>
      <c r="G1662">
        <f>IF(C1662=1,VLOOKUP(FoxFire!B1662,balance!$U:$Z,2,FALSE),IF(C1662=2,VLOOKUP(B1662,balance!$U:$Z,3,FALSE),IF(C1662=3,VLOOKUP(B1662,balance!$U:$Z,4,FALSE),IF(C1662=4,VLOOKUP(B1662,balance!$U:$Z,5,FALSE),IF(C1662=5,VLOOKUP(B1662-1,balance!$U:$Z,6,FALSE),0)))))/100</f>
        <v>4.3200000000000001E-3</v>
      </c>
      <c r="H1662">
        <v>2</v>
      </c>
      <c r="I1662" s="1">
        <f>IF(C1662=1,VLOOKUP(FoxFire!B1662,balance!$AF:$AJ,2,FALSE),IF(C1662=2,VLOOKUP(B1662,balance!$AF:$AJ,3,FALSE),IF(C1662=3,VLOOKUP(B1662,balance!$AF:$AJ,4,FALSE),IF(C1662=4,VLOOKUP(B1662,balance!$AF:$AJ,5,FALSE),IF(C1662=5,VLOOKUP(B1662,balance!$AF:$AK,6,FALSE),0)))))*1000000000000</f>
        <v>3105000000000.0122</v>
      </c>
      <c r="J1662">
        <f>VLOOKUP(B1662,balance!AU:BD,10,FALSE)</f>
        <v>0</v>
      </c>
    </row>
    <row r="1663" spans="1:10" x14ac:dyDescent="0.3">
      <c r="A1663">
        <v>1661</v>
      </c>
      <c r="B1663">
        <f t="shared" si="51"/>
        <v>333</v>
      </c>
      <c r="C1663">
        <f t="shared" si="50"/>
        <v>2</v>
      </c>
      <c r="D1663">
        <v>9026</v>
      </c>
      <c r="E1663" s="1">
        <f>IF(C1663=1,VLOOKUP(B1663,balance!$AU:$AZ,2,FALSE),IF(C1663=2,VLOOKUP(B1663,balance!$AU:$AZ,3,FALSE),IF(C1663=3,VLOOKUP(B1663,balance!$AU:$AZ,4,FALSE),IF(C1663=4,VLOOKUP(B1663,balance!$AU:$AZ,5,FALSE),IF(C1663=5,VLOOKUP(B1663-1,balance!$AU:$AZ,6,FALSE),0)))))</f>
        <v>8500</v>
      </c>
      <c r="F1663">
        <v>53</v>
      </c>
      <c r="G1663">
        <f>IF(C1663=1,VLOOKUP(FoxFire!B1663,balance!$U:$Z,2,FALSE),IF(C1663=2,VLOOKUP(B1663,balance!$U:$Z,3,FALSE),IF(C1663=3,VLOOKUP(B1663,balance!$U:$Z,4,FALSE),IF(C1663=4,VLOOKUP(B1663,balance!$U:$Z,5,FALSE),IF(C1663=5,VLOOKUP(B1663-1,balance!$U:$Z,6,FALSE),0)))))/100</f>
        <v>4.3200000000000001E-3</v>
      </c>
      <c r="H1663">
        <v>2</v>
      </c>
      <c r="I1663" s="1">
        <f>IF(C1663=1,VLOOKUP(FoxFire!B1663,balance!$AF:$AJ,2,FALSE),IF(C1663=2,VLOOKUP(B1663,balance!$AF:$AJ,3,FALSE),IF(C1663=3,VLOOKUP(B1663,balance!$AF:$AJ,4,FALSE),IF(C1663=4,VLOOKUP(B1663,balance!$AF:$AJ,5,FALSE),IF(C1663=5,VLOOKUP(B1663,balance!$AF:$AK,6,FALSE),0)))))*1000000000000</f>
        <v>3105000000000.0122</v>
      </c>
      <c r="J1663">
        <f>VLOOKUP(B1663,balance!AU:BD,10,FALSE)</f>
        <v>0</v>
      </c>
    </row>
    <row r="1664" spans="1:10" x14ac:dyDescent="0.3">
      <c r="A1664">
        <v>1662</v>
      </c>
      <c r="B1664">
        <f t="shared" si="51"/>
        <v>333</v>
      </c>
      <c r="C1664">
        <f t="shared" si="50"/>
        <v>3</v>
      </c>
      <c r="D1664">
        <v>9026</v>
      </c>
      <c r="E1664" s="1">
        <f>IF(C1664=1,VLOOKUP(B1664,balance!$AU:$AZ,2,FALSE),IF(C1664=2,VLOOKUP(B1664,balance!$AU:$AZ,3,FALSE),IF(C1664=3,VLOOKUP(B1664,balance!$AU:$AZ,4,FALSE),IF(C1664=4,VLOOKUP(B1664,balance!$AU:$AZ,5,FALSE),IF(C1664=5,VLOOKUP(B1664-1,balance!$AU:$AZ,6,FALSE),0)))))</f>
        <v>8500</v>
      </c>
      <c r="F1664">
        <v>53</v>
      </c>
      <c r="G1664">
        <f>IF(C1664=1,VLOOKUP(FoxFire!B1664,balance!$U:$Z,2,FALSE),IF(C1664=2,VLOOKUP(B1664,balance!$U:$Z,3,FALSE),IF(C1664=3,VLOOKUP(B1664,balance!$U:$Z,4,FALSE),IF(C1664=4,VLOOKUP(B1664,balance!$U:$Z,5,FALSE),IF(C1664=5,VLOOKUP(B1664-1,balance!$U:$Z,6,FALSE),0)))))/100</f>
        <v>4.3200000000000001E-3</v>
      </c>
      <c r="H1664">
        <v>2</v>
      </c>
      <c r="I1664" s="1">
        <f>IF(C1664=1,VLOOKUP(FoxFire!B1664,balance!$AF:$AJ,2,FALSE),IF(C1664=2,VLOOKUP(B1664,balance!$AF:$AJ,3,FALSE),IF(C1664=3,VLOOKUP(B1664,balance!$AF:$AJ,4,FALSE),IF(C1664=4,VLOOKUP(B1664,balance!$AF:$AJ,5,FALSE),IF(C1664=5,VLOOKUP(B1664,balance!$AF:$AK,6,FALSE),0)))))*1000000000000</f>
        <v>3105000000000.0122</v>
      </c>
      <c r="J1664">
        <f>VLOOKUP(B1664,balance!AU:BD,10,FALSE)</f>
        <v>0</v>
      </c>
    </row>
    <row r="1665" spans="1:10" x14ac:dyDescent="0.3">
      <c r="A1665">
        <v>1663</v>
      </c>
      <c r="B1665">
        <f t="shared" si="51"/>
        <v>333</v>
      </c>
      <c r="C1665">
        <f t="shared" si="50"/>
        <v>4</v>
      </c>
      <c r="D1665">
        <v>9026</v>
      </c>
      <c r="E1665" s="1">
        <f>IF(C1665=1,VLOOKUP(B1665,balance!$AU:$AZ,2,FALSE),IF(C1665=2,VLOOKUP(B1665,balance!$AU:$AZ,3,FALSE),IF(C1665=3,VLOOKUP(B1665,balance!$AU:$AZ,4,FALSE),IF(C1665=4,VLOOKUP(B1665,balance!$AU:$AZ,5,FALSE),IF(C1665=5,VLOOKUP(B1665-1,balance!$AU:$AZ,6,FALSE),0)))))</f>
        <v>8500</v>
      </c>
      <c r="F1665">
        <v>53</v>
      </c>
      <c r="G1665">
        <f>IF(C1665=1,VLOOKUP(FoxFire!B1665,balance!$U:$Z,2,FALSE),IF(C1665=2,VLOOKUP(B1665,balance!$U:$Z,3,FALSE),IF(C1665=3,VLOOKUP(B1665,balance!$U:$Z,4,FALSE),IF(C1665=4,VLOOKUP(B1665,balance!$U:$Z,5,FALSE),IF(C1665=5,VLOOKUP(B1665-1,balance!$U:$Z,6,FALSE),0)))))/100</f>
        <v>4.3200000000000001E-3</v>
      </c>
      <c r="H1665">
        <v>2</v>
      </c>
      <c r="I1665" s="1">
        <f>IF(C1665=1,VLOOKUP(FoxFire!B1665,balance!$AF:$AJ,2,FALSE),IF(C1665=2,VLOOKUP(B1665,balance!$AF:$AJ,3,FALSE),IF(C1665=3,VLOOKUP(B1665,balance!$AF:$AJ,4,FALSE),IF(C1665=4,VLOOKUP(B1665,balance!$AF:$AJ,5,FALSE),IF(C1665=5,VLOOKUP(B1665,balance!$AF:$AK,6,FALSE),0)))))*1000000000000</f>
        <v>3105000000000.0122</v>
      </c>
      <c r="J1665">
        <f>VLOOKUP(B1665,balance!AU:BD,10,FALSE)</f>
        <v>0</v>
      </c>
    </row>
    <row r="1666" spans="1:10" x14ac:dyDescent="0.3">
      <c r="A1666">
        <v>1664</v>
      </c>
      <c r="B1666">
        <f t="shared" si="51"/>
        <v>334</v>
      </c>
      <c r="C1666">
        <f t="shared" si="50"/>
        <v>5</v>
      </c>
      <c r="D1666">
        <v>9026</v>
      </c>
      <c r="E1666" s="1">
        <f>IF(C1666=1,VLOOKUP(B1666,balance!$AU:$AZ,2,FALSE),IF(C1666=2,VLOOKUP(B1666,balance!$AU:$AZ,3,FALSE),IF(C1666=3,VLOOKUP(B1666,balance!$AU:$AZ,4,FALSE),IF(C1666=4,VLOOKUP(B1666,balance!$AU:$AZ,5,FALSE),IF(C1666=5,VLOOKUP(B1666-1,balance!$AU:$AZ,6,FALSE),0)))))</f>
        <v>170000</v>
      </c>
      <c r="F1666">
        <v>53</v>
      </c>
      <c r="G1666">
        <f>IF(C1666=1,VLOOKUP(FoxFire!B1666,balance!$U:$Z,2,FALSE),IF(C1666=2,VLOOKUP(B1666,balance!$U:$Z,3,FALSE),IF(C1666=3,VLOOKUP(B1666,balance!$U:$Z,4,FALSE),IF(C1666=4,VLOOKUP(B1666,balance!$U:$Z,5,FALSE),IF(C1666=5,VLOOKUP(B1666-1,balance!$U:$Z,6,FALSE),0)))))/100</f>
        <v>1705.5626000000002</v>
      </c>
      <c r="H1666">
        <v>2</v>
      </c>
      <c r="I1666" s="1">
        <f>IF(C1666=1,VLOOKUP(FoxFire!B1666,balance!$AF:$AJ,2,FALSE),IF(C1666=2,VLOOKUP(B1666,balance!$AF:$AJ,3,FALSE),IF(C1666=3,VLOOKUP(B1666,balance!$AF:$AJ,4,FALSE),IF(C1666=4,VLOOKUP(B1666,balance!$AF:$AJ,5,FALSE),IF(C1666=5,VLOOKUP(B1666,balance!$AF:$AK,6,FALSE),0)))))*1000000000000</f>
        <v>12425000000000.051</v>
      </c>
      <c r="J1666">
        <f>VLOOKUP(B1666,balance!AU:BD,10,FALSE)</f>
        <v>0</v>
      </c>
    </row>
    <row r="1667" spans="1:10" x14ac:dyDescent="0.3">
      <c r="A1667">
        <v>1665</v>
      </c>
      <c r="B1667">
        <f t="shared" si="51"/>
        <v>334</v>
      </c>
      <c r="C1667">
        <f t="shared" si="50"/>
        <v>1</v>
      </c>
      <c r="D1667">
        <v>9026</v>
      </c>
      <c r="E1667" s="1">
        <f>IF(C1667=1,VLOOKUP(B1667,balance!$AU:$AZ,2,FALSE),IF(C1667=2,VLOOKUP(B1667,balance!$AU:$AZ,3,FALSE),IF(C1667=3,VLOOKUP(B1667,balance!$AU:$AZ,4,FALSE),IF(C1667=4,VLOOKUP(B1667,balance!$AU:$AZ,5,FALSE),IF(C1667=5,VLOOKUP(B1667-1,balance!$AU:$AZ,6,FALSE),0)))))</f>
        <v>8500</v>
      </c>
      <c r="F1667">
        <v>53</v>
      </c>
      <c r="G1667">
        <f>IF(C1667=1,VLOOKUP(FoxFire!B1667,balance!$U:$Z,2,FALSE),IF(C1667=2,VLOOKUP(B1667,balance!$U:$Z,3,FALSE),IF(C1667=3,VLOOKUP(B1667,balance!$U:$Z,4,FALSE),IF(C1667=4,VLOOKUP(B1667,balance!$U:$Z,5,FALSE),IF(C1667=5,VLOOKUP(B1667-1,balance!$U:$Z,6,FALSE),0)))))/100</f>
        <v>4.3299999999999996E-3</v>
      </c>
      <c r="H1667">
        <v>2</v>
      </c>
      <c r="I1667" s="1">
        <f>IF(C1667=1,VLOOKUP(FoxFire!B1667,balance!$AF:$AJ,2,FALSE),IF(C1667=2,VLOOKUP(B1667,balance!$AF:$AJ,3,FALSE),IF(C1667=3,VLOOKUP(B1667,balance!$AF:$AJ,4,FALSE),IF(C1667=4,VLOOKUP(B1667,balance!$AF:$AJ,5,FALSE),IF(C1667=5,VLOOKUP(B1667,balance!$AF:$AK,6,FALSE),0)))))*1000000000000</f>
        <v>3106250000000.0127</v>
      </c>
      <c r="J1667">
        <f>VLOOKUP(B1667,balance!AU:BD,10,FALSE)</f>
        <v>0</v>
      </c>
    </row>
    <row r="1668" spans="1:10" x14ac:dyDescent="0.3">
      <c r="A1668">
        <v>1666</v>
      </c>
      <c r="B1668">
        <f t="shared" si="51"/>
        <v>334</v>
      </c>
      <c r="C1668">
        <f t="shared" si="50"/>
        <v>2</v>
      </c>
      <c r="D1668">
        <v>9026</v>
      </c>
      <c r="E1668" s="1">
        <f>IF(C1668=1,VLOOKUP(B1668,balance!$AU:$AZ,2,FALSE),IF(C1668=2,VLOOKUP(B1668,balance!$AU:$AZ,3,FALSE),IF(C1668=3,VLOOKUP(B1668,balance!$AU:$AZ,4,FALSE),IF(C1668=4,VLOOKUP(B1668,balance!$AU:$AZ,5,FALSE),IF(C1668=5,VLOOKUP(B1668-1,balance!$AU:$AZ,6,FALSE),0)))))</f>
        <v>8500</v>
      </c>
      <c r="F1668">
        <v>53</v>
      </c>
      <c r="G1668">
        <f>IF(C1668=1,VLOOKUP(FoxFire!B1668,balance!$U:$Z,2,FALSE),IF(C1668=2,VLOOKUP(B1668,balance!$U:$Z,3,FALSE),IF(C1668=3,VLOOKUP(B1668,balance!$U:$Z,4,FALSE),IF(C1668=4,VLOOKUP(B1668,balance!$U:$Z,5,FALSE),IF(C1668=5,VLOOKUP(B1668-1,balance!$U:$Z,6,FALSE),0)))))/100</f>
        <v>4.3299999999999996E-3</v>
      </c>
      <c r="H1668">
        <v>2</v>
      </c>
      <c r="I1668" s="1">
        <f>IF(C1668=1,VLOOKUP(FoxFire!B1668,balance!$AF:$AJ,2,FALSE),IF(C1668=2,VLOOKUP(B1668,balance!$AF:$AJ,3,FALSE),IF(C1668=3,VLOOKUP(B1668,balance!$AF:$AJ,4,FALSE),IF(C1668=4,VLOOKUP(B1668,balance!$AF:$AJ,5,FALSE),IF(C1668=5,VLOOKUP(B1668,balance!$AF:$AK,6,FALSE),0)))))*1000000000000</f>
        <v>3106250000000.0127</v>
      </c>
      <c r="J1668">
        <f>VLOOKUP(B1668,balance!AU:BD,10,FALSE)</f>
        <v>0</v>
      </c>
    </row>
    <row r="1669" spans="1:10" x14ac:dyDescent="0.3">
      <c r="A1669">
        <v>1667</v>
      </c>
      <c r="B1669">
        <f t="shared" si="51"/>
        <v>334</v>
      </c>
      <c r="C1669">
        <f t="shared" si="50"/>
        <v>3</v>
      </c>
      <c r="D1669">
        <v>9026</v>
      </c>
      <c r="E1669" s="1">
        <f>IF(C1669=1,VLOOKUP(B1669,balance!$AU:$AZ,2,FALSE),IF(C1669=2,VLOOKUP(B1669,balance!$AU:$AZ,3,FALSE),IF(C1669=3,VLOOKUP(B1669,balance!$AU:$AZ,4,FALSE),IF(C1669=4,VLOOKUP(B1669,balance!$AU:$AZ,5,FALSE),IF(C1669=5,VLOOKUP(B1669-1,balance!$AU:$AZ,6,FALSE),0)))))</f>
        <v>8500</v>
      </c>
      <c r="F1669">
        <v>53</v>
      </c>
      <c r="G1669">
        <f>IF(C1669=1,VLOOKUP(FoxFire!B1669,balance!$U:$Z,2,FALSE),IF(C1669=2,VLOOKUP(B1669,balance!$U:$Z,3,FALSE),IF(C1669=3,VLOOKUP(B1669,balance!$U:$Z,4,FALSE),IF(C1669=4,VLOOKUP(B1669,balance!$U:$Z,5,FALSE),IF(C1669=5,VLOOKUP(B1669-1,balance!$U:$Z,6,FALSE),0)))))/100</f>
        <v>4.3299999999999996E-3</v>
      </c>
      <c r="H1669">
        <v>2</v>
      </c>
      <c r="I1669" s="1">
        <f>IF(C1669=1,VLOOKUP(FoxFire!B1669,balance!$AF:$AJ,2,FALSE),IF(C1669=2,VLOOKUP(B1669,balance!$AF:$AJ,3,FALSE),IF(C1669=3,VLOOKUP(B1669,balance!$AF:$AJ,4,FALSE),IF(C1669=4,VLOOKUP(B1669,balance!$AF:$AJ,5,FALSE),IF(C1669=5,VLOOKUP(B1669,balance!$AF:$AK,6,FALSE),0)))))*1000000000000</f>
        <v>3106250000000.0127</v>
      </c>
      <c r="J1669">
        <f>VLOOKUP(B1669,balance!AU:BD,10,FALSE)</f>
        <v>0</v>
      </c>
    </row>
    <row r="1670" spans="1:10" x14ac:dyDescent="0.3">
      <c r="A1670">
        <v>1668</v>
      </c>
      <c r="B1670">
        <f t="shared" si="51"/>
        <v>334</v>
      </c>
      <c r="C1670">
        <f t="shared" si="50"/>
        <v>4</v>
      </c>
      <c r="D1670">
        <v>9026</v>
      </c>
      <c r="E1670" s="1">
        <f>IF(C1670=1,VLOOKUP(B1670,balance!$AU:$AZ,2,FALSE),IF(C1670=2,VLOOKUP(B1670,balance!$AU:$AZ,3,FALSE),IF(C1670=3,VLOOKUP(B1670,balance!$AU:$AZ,4,FALSE),IF(C1670=4,VLOOKUP(B1670,balance!$AU:$AZ,5,FALSE),IF(C1670=5,VLOOKUP(B1670-1,balance!$AU:$AZ,6,FALSE),0)))))</f>
        <v>8500</v>
      </c>
      <c r="F1670">
        <v>53</v>
      </c>
      <c r="G1670">
        <f>IF(C1670=1,VLOOKUP(FoxFire!B1670,balance!$U:$Z,2,FALSE),IF(C1670=2,VLOOKUP(B1670,balance!$U:$Z,3,FALSE),IF(C1670=3,VLOOKUP(B1670,balance!$U:$Z,4,FALSE),IF(C1670=4,VLOOKUP(B1670,balance!$U:$Z,5,FALSE),IF(C1670=5,VLOOKUP(B1670-1,balance!$U:$Z,6,FALSE),0)))))/100</f>
        <v>4.3299999999999996E-3</v>
      </c>
      <c r="H1670">
        <v>2</v>
      </c>
      <c r="I1670" s="1">
        <f>IF(C1670=1,VLOOKUP(FoxFire!B1670,balance!$AF:$AJ,2,FALSE),IF(C1670=2,VLOOKUP(B1670,balance!$AF:$AJ,3,FALSE),IF(C1670=3,VLOOKUP(B1670,balance!$AF:$AJ,4,FALSE),IF(C1670=4,VLOOKUP(B1670,balance!$AF:$AJ,5,FALSE),IF(C1670=5,VLOOKUP(B1670,balance!$AF:$AK,6,FALSE),0)))))*1000000000000</f>
        <v>3106250000000.0127</v>
      </c>
      <c r="J1670">
        <f>VLOOKUP(B1670,balance!AU:BD,10,FALSE)</f>
        <v>0</v>
      </c>
    </row>
    <row r="1671" spans="1:10" x14ac:dyDescent="0.3">
      <c r="A1671">
        <v>1669</v>
      </c>
      <c r="B1671">
        <f t="shared" si="51"/>
        <v>335</v>
      </c>
      <c r="C1671">
        <f t="shared" si="50"/>
        <v>5</v>
      </c>
      <c r="D1671">
        <v>9026</v>
      </c>
      <c r="E1671" s="1">
        <f>IF(C1671=1,VLOOKUP(B1671,balance!$AU:$AZ,2,FALSE),IF(C1671=2,VLOOKUP(B1671,balance!$AU:$AZ,3,FALSE),IF(C1671=3,VLOOKUP(B1671,balance!$AU:$AZ,4,FALSE),IF(C1671=4,VLOOKUP(B1671,balance!$AU:$AZ,5,FALSE),IF(C1671=5,VLOOKUP(B1671-1,balance!$AU:$AZ,6,FALSE),0)))))</f>
        <v>170000</v>
      </c>
      <c r="F1671">
        <v>53</v>
      </c>
      <c r="G1671">
        <f>IF(C1671=1,VLOOKUP(FoxFire!B1671,balance!$U:$Z,2,FALSE),IF(C1671=2,VLOOKUP(B1671,balance!$U:$Z,3,FALSE),IF(C1671=3,VLOOKUP(B1671,balance!$U:$Z,4,FALSE),IF(C1671=4,VLOOKUP(B1671,balance!$U:$Z,5,FALSE),IF(C1671=5,VLOOKUP(B1671-1,balance!$U:$Z,6,FALSE),0)))))/100</f>
        <v>1711.2202000000002</v>
      </c>
      <c r="H1671">
        <v>2</v>
      </c>
      <c r="I1671" s="1">
        <f>IF(C1671=1,VLOOKUP(FoxFire!B1671,balance!$AF:$AJ,2,FALSE),IF(C1671=2,VLOOKUP(B1671,balance!$AF:$AJ,3,FALSE),IF(C1671=3,VLOOKUP(B1671,balance!$AF:$AJ,4,FALSE),IF(C1671=4,VLOOKUP(B1671,balance!$AF:$AJ,5,FALSE),IF(C1671=5,VLOOKUP(B1671,balance!$AF:$AK,6,FALSE),0)))))*1000000000000</f>
        <v>12430000000000.049</v>
      </c>
      <c r="J1671">
        <f>VLOOKUP(B1671,balance!AU:BD,10,FALSE)</f>
        <v>0</v>
      </c>
    </row>
    <row r="1672" spans="1:10" x14ac:dyDescent="0.3">
      <c r="A1672">
        <v>1670</v>
      </c>
      <c r="B1672">
        <f t="shared" si="51"/>
        <v>335</v>
      </c>
      <c r="C1672">
        <f t="shared" ref="C1672:C1735" si="52">C1667</f>
        <v>1</v>
      </c>
      <c r="D1672">
        <v>9026</v>
      </c>
      <c r="E1672" s="1">
        <f>IF(C1672=1,VLOOKUP(B1672,balance!$AU:$AZ,2,FALSE),IF(C1672=2,VLOOKUP(B1672,balance!$AU:$AZ,3,FALSE),IF(C1672=3,VLOOKUP(B1672,balance!$AU:$AZ,4,FALSE),IF(C1672=4,VLOOKUP(B1672,balance!$AU:$AZ,5,FALSE),IF(C1672=5,VLOOKUP(B1672-1,balance!$AU:$AZ,6,FALSE),0)))))</f>
        <v>8500</v>
      </c>
      <c r="F1672">
        <v>53</v>
      </c>
      <c r="G1672">
        <f>IF(C1672=1,VLOOKUP(FoxFire!B1672,balance!$U:$Z,2,FALSE),IF(C1672=2,VLOOKUP(B1672,balance!$U:$Z,3,FALSE),IF(C1672=3,VLOOKUP(B1672,balance!$U:$Z,4,FALSE),IF(C1672=4,VLOOKUP(B1672,balance!$U:$Z,5,FALSE),IF(C1672=5,VLOOKUP(B1672-1,balance!$U:$Z,6,FALSE),0)))))/100</f>
        <v>4.3400000000000001E-3</v>
      </c>
      <c r="H1672">
        <v>2</v>
      </c>
      <c r="I1672" s="1">
        <f>IF(C1672=1,VLOOKUP(FoxFire!B1672,balance!$AF:$AJ,2,FALSE),IF(C1672=2,VLOOKUP(B1672,balance!$AF:$AJ,3,FALSE),IF(C1672=3,VLOOKUP(B1672,balance!$AF:$AJ,4,FALSE),IF(C1672=4,VLOOKUP(B1672,balance!$AF:$AJ,5,FALSE),IF(C1672=5,VLOOKUP(B1672,balance!$AF:$AK,6,FALSE),0)))))*1000000000000</f>
        <v>3107500000000.0122</v>
      </c>
      <c r="J1672">
        <f>VLOOKUP(B1672,balance!AU:BD,10,FALSE)</f>
        <v>0</v>
      </c>
    </row>
    <row r="1673" spans="1:10" x14ac:dyDescent="0.3">
      <c r="A1673">
        <v>1671</v>
      </c>
      <c r="B1673">
        <f t="shared" si="51"/>
        <v>335</v>
      </c>
      <c r="C1673">
        <f t="shared" si="52"/>
        <v>2</v>
      </c>
      <c r="D1673">
        <v>9026</v>
      </c>
      <c r="E1673" s="1">
        <f>IF(C1673=1,VLOOKUP(B1673,balance!$AU:$AZ,2,FALSE),IF(C1673=2,VLOOKUP(B1673,balance!$AU:$AZ,3,FALSE),IF(C1673=3,VLOOKUP(B1673,balance!$AU:$AZ,4,FALSE),IF(C1673=4,VLOOKUP(B1673,balance!$AU:$AZ,5,FALSE),IF(C1673=5,VLOOKUP(B1673-1,balance!$AU:$AZ,6,FALSE),0)))))</f>
        <v>8500</v>
      </c>
      <c r="F1673">
        <v>53</v>
      </c>
      <c r="G1673">
        <f>IF(C1673=1,VLOOKUP(FoxFire!B1673,balance!$U:$Z,2,FALSE),IF(C1673=2,VLOOKUP(B1673,balance!$U:$Z,3,FALSE),IF(C1673=3,VLOOKUP(B1673,balance!$U:$Z,4,FALSE),IF(C1673=4,VLOOKUP(B1673,balance!$U:$Z,5,FALSE),IF(C1673=5,VLOOKUP(B1673-1,balance!$U:$Z,6,FALSE),0)))))/100</f>
        <v>4.3400000000000001E-3</v>
      </c>
      <c r="H1673">
        <v>2</v>
      </c>
      <c r="I1673" s="1">
        <f>IF(C1673=1,VLOOKUP(FoxFire!B1673,balance!$AF:$AJ,2,FALSE),IF(C1673=2,VLOOKUP(B1673,balance!$AF:$AJ,3,FALSE),IF(C1673=3,VLOOKUP(B1673,balance!$AF:$AJ,4,FALSE),IF(C1673=4,VLOOKUP(B1673,balance!$AF:$AJ,5,FALSE),IF(C1673=5,VLOOKUP(B1673,balance!$AF:$AK,6,FALSE),0)))))*1000000000000</f>
        <v>3107500000000.0122</v>
      </c>
      <c r="J1673">
        <f>VLOOKUP(B1673,balance!AU:BD,10,FALSE)</f>
        <v>0</v>
      </c>
    </row>
    <row r="1674" spans="1:10" x14ac:dyDescent="0.3">
      <c r="A1674">
        <v>1672</v>
      </c>
      <c r="B1674">
        <f t="shared" si="51"/>
        <v>335</v>
      </c>
      <c r="C1674">
        <f t="shared" si="52"/>
        <v>3</v>
      </c>
      <c r="D1674">
        <v>9026</v>
      </c>
      <c r="E1674" s="1">
        <f>IF(C1674=1,VLOOKUP(B1674,balance!$AU:$AZ,2,FALSE),IF(C1674=2,VLOOKUP(B1674,balance!$AU:$AZ,3,FALSE),IF(C1674=3,VLOOKUP(B1674,balance!$AU:$AZ,4,FALSE),IF(C1674=4,VLOOKUP(B1674,balance!$AU:$AZ,5,FALSE),IF(C1674=5,VLOOKUP(B1674-1,balance!$AU:$AZ,6,FALSE),0)))))</f>
        <v>8500</v>
      </c>
      <c r="F1674">
        <v>53</v>
      </c>
      <c r="G1674">
        <f>IF(C1674=1,VLOOKUP(FoxFire!B1674,balance!$U:$Z,2,FALSE),IF(C1674=2,VLOOKUP(B1674,balance!$U:$Z,3,FALSE),IF(C1674=3,VLOOKUP(B1674,balance!$U:$Z,4,FALSE),IF(C1674=4,VLOOKUP(B1674,balance!$U:$Z,5,FALSE),IF(C1674=5,VLOOKUP(B1674-1,balance!$U:$Z,6,FALSE),0)))))/100</f>
        <v>4.3400000000000001E-3</v>
      </c>
      <c r="H1674">
        <v>2</v>
      </c>
      <c r="I1674" s="1">
        <f>IF(C1674=1,VLOOKUP(FoxFire!B1674,balance!$AF:$AJ,2,FALSE),IF(C1674=2,VLOOKUP(B1674,balance!$AF:$AJ,3,FALSE),IF(C1674=3,VLOOKUP(B1674,balance!$AF:$AJ,4,FALSE),IF(C1674=4,VLOOKUP(B1674,balance!$AF:$AJ,5,FALSE),IF(C1674=5,VLOOKUP(B1674,balance!$AF:$AK,6,FALSE),0)))))*1000000000000</f>
        <v>3107500000000.0122</v>
      </c>
      <c r="J1674">
        <f>VLOOKUP(B1674,balance!AU:BD,10,FALSE)</f>
        <v>0</v>
      </c>
    </row>
    <row r="1675" spans="1:10" x14ac:dyDescent="0.3">
      <c r="A1675">
        <v>1673</v>
      </c>
      <c r="B1675">
        <f t="shared" si="51"/>
        <v>335</v>
      </c>
      <c r="C1675">
        <f t="shared" si="52"/>
        <v>4</v>
      </c>
      <c r="D1675">
        <v>9026</v>
      </c>
      <c r="E1675" s="1">
        <f>IF(C1675=1,VLOOKUP(B1675,balance!$AU:$AZ,2,FALSE),IF(C1675=2,VLOOKUP(B1675,balance!$AU:$AZ,3,FALSE),IF(C1675=3,VLOOKUP(B1675,balance!$AU:$AZ,4,FALSE),IF(C1675=4,VLOOKUP(B1675,balance!$AU:$AZ,5,FALSE),IF(C1675=5,VLOOKUP(B1675-1,balance!$AU:$AZ,6,FALSE),0)))))</f>
        <v>8500</v>
      </c>
      <c r="F1675">
        <v>53</v>
      </c>
      <c r="G1675">
        <f>IF(C1675=1,VLOOKUP(FoxFire!B1675,balance!$U:$Z,2,FALSE),IF(C1675=2,VLOOKUP(B1675,balance!$U:$Z,3,FALSE),IF(C1675=3,VLOOKUP(B1675,balance!$U:$Z,4,FALSE),IF(C1675=4,VLOOKUP(B1675,balance!$U:$Z,5,FALSE),IF(C1675=5,VLOOKUP(B1675-1,balance!$U:$Z,6,FALSE),0)))))/100</f>
        <v>4.3400000000000001E-3</v>
      </c>
      <c r="H1675">
        <v>2</v>
      </c>
      <c r="I1675" s="1">
        <f>IF(C1675=1,VLOOKUP(FoxFire!B1675,balance!$AF:$AJ,2,FALSE),IF(C1675=2,VLOOKUP(B1675,balance!$AF:$AJ,3,FALSE),IF(C1675=3,VLOOKUP(B1675,balance!$AF:$AJ,4,FALSE),IF(C1675=4,VLOOKUP(B1675,balance!$AF:$AJ,5,FALSE),IF(C1675=5,VLOOKUP(B1675,balance!$AF:$AK,6,FALSE),0)))))*1000000000000</f>
        <v>3107500000000.0122</v>
      </c>
      <c r="J1675">
        <f>VLOOKUP(B1675,balance!AU:BD,10,FALSE)</f>
        <v>0</v>
      </c>
    </row>
    <row r="1676" spans="1:10" x14ac:dyDescent="0.3">
      <c r="A1676">
        <v>1674</v>
      </c>
      <c r="B1676">
        <f t="shared" ref="B1676:B1739" si="53">B1671+1</f>
        <v>336</v>
      </c>
      <c r="C1676">
        <f t="shared" si="52"/>
        <v>5</v>
      </c>
      <c r="D1676">
        <v>9026</v>
      </c>
      <c r="E1676" s="1">
        <f>IF(C1676=1,VLOOKUP(B1676,balance!$AU:$AZ,2,FALSE),IF(C1676=2,VLOOKUP(B1676,balance!$AU:$AZ,3,FALSE),IF(C1676=3,VLOOKUP(B1676,balance!$AU:$AZ,4,FALSE),IF(C1676=4,VLOOKUP(B1676,balance!$AU:$AZ,5,FALSE),IF(C1676=5,VLOOKUP(B1676-1,balance!$AU:$AZ,6,FALSE),0)))))</f>
        <v>170000</v>
      </c>
      <c r="F1676">
        <v>53</v>
      </c>
      <c r="G1676">
        <f>IF(C1676=1,VLOOKUP(FoxFire!B1676,balance!$U:$Z,2,FALSE),IF(C1676=2,VLOOKUP(B1676,balance!$U:$Z,3,FALSE),IF(C1676=3,VLOOKUP(B1676,balance!$U:$Z,4,FALSE),IF(C1676=4,VLOOKUP(B1676,balance!$U:$Z,5,FALSE),IF(C1676=5,VLOOKUP(B1676-1,balance!$U:$Z,6,FALSE),0)))))/100</f>
        <v>1716.8874000000003</v>
      </c>
      <c r="H1676">
        <v>2</v>
      </c>
      <c r="I1676" s="1">
        <f>IF(C1676=1,VLOOKUP(FoxFire!B1676,balance!$AF:$AJ,2,FALSE),IF(C1676=2,VLOOKUP(B1676,balance!$AF:$AJ,3,FALSE),IF(C1676=3,VLOOKUP(B1676,balance!$AF:$AJ,4,FALSE),IF(C1676=4,VLOOKUP(B1676,balance!$AF:$AJ,5,FALSE),IF(C1676=5,VLOOKUP(B1676,balance!$AF:$AK,6,FALSE),0)))))*1000000000000</f>
        <v>12435000000000.051</v>
      </c>
      <c r="J1676">
        <f>VLOOKUP(B1676,balance!AU:BD,10,FALSE)</f>
        <v>0</v>
      </c>
    </row>
    <row r="1677" spans="1:10" x14ac:dyDescent="0.3">
      <c r="A1677">
        <v>1675</v>
      </c>
      <c r="B1677">
        <f t="shared" si="53"/>
        <v>336</v>
      </c>
      <c r="C1677">
        <f t="shared" si="52"/>
        <v>1</v>
      </c>
      <c r="D1677">
        <v>9026</v>
      </c>
      <c r="E1677" s="1">
        <f>IF(C1677=1,VLOOKUP(B1677,balance!$AU:$AZ,2,FALSE),IF(C1677=2,VLOOKUP(B1677,balance!$AU:$AZ,3,FALSE),IF(C1677=3,VLOOKUP(B1677,balance!$AU:$AZ,4,FALSE),IF(C1677=4,VLOOKUP(B1677,balance!$AU:$AZ,5,FALSE),IF(C1677=5,VLOOKUP(B1677-1,balance!$AU:$AZ,6,FALSE),0)))))</f>
        <v>8500</v>
      </c>
      <c r="F1677">
        <v>53</v>
      </c>
      <c r="G1677">
        <f>IF(C1677=1,VLOOKUP(FoxFire!B1677,balance!$U:$Z,2,FALSE),IF(C1677=2,VLOOKUP(B1677,balance!$U:$Z,3,FALSE),IF(C1677=3,VLOOKUP(B1677,balance!$U:$Z,4,FALSE),IF(C1677=4,VLOOKUP(B1677,balance!$U:$Z,5,FALSE),IF(C1677=5,VLOOKUP(B1677-1,balance!$U:$Z,6,FALSE),0)))))/100</f>
        <v>4.3499999999999997E-3</v>
      </c>
      <c r="H1677">
        <v>2</v>
      </c>
      <c r="I1677" s="1">
        <f>IF(C1677=1,VLOOKUP(FoxFire!B1677,balance!$AF:$AJ,2,FALSE),IF(C1677=2,VLOOKUP(B1677,balance!$AF:$AJ,3,FALSE),IF(C1677=3,VLOOKUP(B1677,balance!$AF:$AJ,4,FALSE),IF(C1677=4,VLOOKUP(B1677,balance!$AF:$AJ,5,FALSE),IF(C1677=5,VLOOKUP(B1677,balance!$AF:$AK,6,FALSE),0)))))*1000000000000</f>
        <v>3108750000000.0127</v>
      </c>
      <c r="J1677">
        <f>VLOOKUP(B1677,balance!AU:BD,10,FALSE)</f>
        <v>0</v>
      </c>
    </row>
    <row r="1678" spans="1:10" x14ac:dyDescent="0.3">
      <c r="A1678">
        <v>1676</v>
      </c>
      <c r="B1678">
        <f t="shared" si="53"/>
        <v>336</v>
      </c>
      <c r="C1678">
        <f t="shared" si="52"/>
        <v>2</v>
      </c>
      <c r="D1678">
        <v>9026</v>
      </c>
      <c r="E1678" s="1">
        <f>IF(C1678=1,VLOOKUP(B1678,balance!$AU:$AZ,2,FALSE),IF(C1678=2,VLOOKUP(B1678,balance!$AU:$AZ,3,FALSE),IF(C1678=3,VLOOKUP(B1678,balance!$AU:$AZ,4,FALSE),IF(C1678=4,VLOOKUP(B1678,balance!$AU:$AZ,5,FALSE),IF(C1678=5,VLOOKUP(B1678-1,balance!$AU:$AZ,6,FALSE),0)))))</f>
        <v>8500</v>
      </c>
      <c r="F1678">
        <v>53</v>
      </c>
      <c r="G1678">
        <f>IF(C1678=1,VLOOKUP(FoxFire!B1678,balance!$U:$Z,2,FALSE),IF(C1678=2,VLOOKUP(B1678,balance!$U:$Z,3,FALSE),IF(C1678=3,VLOOKUP(B1678,balance!$U:$Z,4,FALSE),IF(C1678=4,VLOOKUP(B1678,balance!$U:$Z,5,FALSE),IF(C1678=5,VLOOKUP(B1678-1,balance!$U:$Z,6,FALSE),0)))))/100</f>
        <v>4.3499999999999997E-3</v>
      </c>
      <c r="H1678">
        <v>2</v>
      </c>
      <c r="I1678" s="1">
        <f>IF(C1678=1,VLOOKUP(FoxFire!B1678,balance!$AF:$AJ,2,FALSE),IF(C1678=2,VLOOKUP(B1678,balance!$AF:$AJ,3,FALSE),IF(C1678=3,VLOOKUP(B1678,balance!$AF:$AJ,4,FALSE),IF(C1678=4,VLOOKUP(B1678,balance!$AF:$AJ,5,FALSE),IF(C1678=5,VLOOKUP(B1678,balance!$AF:$AK,6,FALSE),0)))))*1000000000000</f>
        <v>3108750000000.0127</v>
      </c>
      <c r="J1678">
        <f>VLOOKUP(B1678,balance!AU:BD,10,FALSE)</f>
        <v>0</v>
      </c>
    </row>
    <row r="1679" spans="1:10" x14ac:dyDescent="0.3">
      <c r="A1679">
        <v>1677</v>
      </c>
      <c r="B1679">
        <f t="shared" si="53"/>
        <v>336</v>
      </c>
      <c r="C1679">
        <f t="shared" si="52"/>
        <v>3</v>
      </c>
      <c r="D1679">
        <v>9026</v>
      </c>
      <c r="E1679" s="1">
        <f>IF(C1679=1,VLOOKUP(B1679,balance!$AU:$AZ,2,FALSE),IF(C1679=2,VLOOKUP(B1679,balance!$AU:$AZ,3,FALSE),IF(C1679=3,VLOOKUP(B1679,balance!$AU:$AZ,4,FALSE),IF(C1679=4,VLOOKUP(B1679,balance!$AU:$AZ,5,FALSE),IF(C1679=5,VLOOKUP(B1679-1,balance!$AU:$AZ,6,FALSE),0)))))</f>
        <v>8500</v>
      </c>
      <c r="F1679">
        <v>53</v>
      </c>
      <c r="G1679">
        <f>IF(C1679=1,VLOOKUP(FoxFire!B1679,balance!$U:$Z,2,FALSE),IF(C1679=2,VLOOKUP(B1679,balance!$U:$Z,3,FALSE),IF(C1679=3,VLOOKUP(B1679,balance!$U:$Z,4,FALSE),IF(C1679=4,VLOOKUP(B1679,balance!$U:$Z,5,FALSE),IF(C1679=5,VLOOKUP(B1679-1,balance!$U:$Z,6,FALSE),0)))))/100</f>
        <v>4.3499999999999997E-3</v>
      </c>
      <c r="H1679">
        <v>2</v>
      </c>
      <c r="I1679" s="1">
        <f>IF(C1679=1,VLOOKUP(FoxFire!B1679,balance!$AF:$AJ,2,FALSE),IF(C1679=2,VLOOKUP(B1679,balance!$AF:$AJ,3,FALSE),IF(C1679=3,VLOOKUP(B1679,balance!$AF:$AJ,4,FALSE),IF(C1679=4,VLOOKUP(B1679,balance!$AF:$AJ,5,FALSE),IF(C1679=5,VLOOKUP(B1679,balance!$AF:$AK,6,FALSE),0)))))*1000000000000</f>
        <v>3108750000000.0127</v>
      </c>
      <c r="J1679">
        <f>VLOOKUP(B1679,balance!AU:BD,10,FALSE)</f>
        <v>0</v>
      </c>
    </row>
    <row r="1680" spans="1:10" x14ac:dyDescent="0.3">
      <c r="A1680">
        <v>1678</v>
      </c>
      <c r="B1680">
        <f t="shared" si="53"/>
        <v>336</v>
      </c>
      <c r="C1680">
        <f t="shared" si="52"/>
        <v>4</v>
      </c>
      <c r="D1680">
        <v>9026</v>
      </c>
      <c r="E1680" s="1">
        <f>IF(C1680=1,VLOOKUP(B1680,balance!$AU:$AZ,2,FALSE),IF(C1680=2,VLOOKUP(B1680,balance!$AU:$AZ,3,FALSE),IF(C1680=3,VLOOKUP(B1680,balance!$AU:$AZ,4,FALSE),IF(C1680=4,VLOOKUP(B1680,balance!$AU:$AZ,5,FALSE),IF(C1680=5,VLOOKUP(B1680-1,balance!$AU:$AZ,6,FALSE),0)))))</f>
        <v>8500</v>
      </c>
      <c r="F1680">
        <v>53</v>
      </c>
      <c r="G1680">
        <f>IF(C1680=1,VLOOKUP(FoxFire!B1680,balance!$U:$Z,2,FALSE),IF(C1680=2,VLOOKUP(B1680,balance!$U:$Z,3,FALSE),IF(C1680=3,VLOOKUP(B1680,balance!$U:$Z,4,FALSE),IF(C1680=4,VLOOKUP(B1680,balance!$U:$Z,5,FALSE),IF(C1680=5,VLOOKUP(B1680-1,balance!$U:$Z,6,FALSE),0)))))/100</f>
        <v>4.3499999999999997E-3</v>
      </c>
      <c r="H1680">
        <v>2</v>
      </c>
      <c r="I1680" s="1">
        <f>IF(C1680=1,VLOOKUP(FoxFire!B1680,balance!$AF:$AJ,2,FALSE),IF(C1680=2,VLOOKUP(B1680,balance!$AF:$AJ,3,FALSE),IF(C1680=3,VLOOKUP(B1680,balance!$AF:$AJ,4,FALSE),IF(C1680=4,VLOOKUP(B1680,balance!$AF:$AJ,5,FALSE),IF(C1680=5,VLOOKUP(B1680,balance!$AF:$AK,6,FALSE),0)))))*1000000000000</f>
        <v>3108750000000.0127</v>
      </c>
      <c r="J1680">
        <f>VLOOKUP(B1680,balance!AU:BD,10,FALSE)</f>
        <v>0</v>
      </c>
    </row>
    <row r="1681" spans="1:10" x14ac:dyDescent="0.3">
      <c r="A1681">
        <v>1679</v>
      </c>
      <c r="B1681">
        <f t="shared" si="53"/>
        <v>337</v>
      </c>
      <c r="C1681">
        <f t="shared" si="52"/>
        <v>5</v>
      </c>
      <c r="D1681">
        <v>9026</v>
      </c>
      <c r="E1681" s="1">
        <f>IF(C1681=1,VLOOKUP(B1681,balance!$AU:$AZ,2,FALSE),IF(C1681=2,VLOOKUP(B1681,balance!$AU:$AZ,3,FALSE),IF(C1681=3,VLOOKUP(B1681,balance!$AU:$AZ,4,FALSE),IF(C1681=4,VLOOKUP(B1681,balance!$AU:$AZ,5,FALSE),IF(C1681=5,VLOOKUP(B1681-1,balance!$AU:$AZ,6,FALSE),0)))))</f>
        <v>170000</v>
      </c>
      <c r="F1681">
        <v>53</v>
      </c>
      <c r="G1681">
        <f>IF(C1681=1,VLOOKUP(FoxFire!B1681,balance!$U:$Z,2,FALSE),IF(C1681=2,VLOOKUP(B1681,balance!$U:$Z,3,FALSE),IF(C1681=3,VLOOKUP(B1681,balance!$U:$Z,4,FALSE),IF(C1681=4,VLOOKUP(B1681,balance!$U:$Z,5,FALSE),IF(C1681=5,VLOOKUP(B1681-1,balance!$U:$Z,6,FALSE),0)))))/100</f>
        <v>1722.5642</v>
      </c>
      <c r="H1681">
        <v>2</v>
      </c>
      <c r="I1681" s="1">
        <f>IF(C1681=1,VLOOKUP(FoxFire!B1681,balance!$AF:$AJ,2,FALSE),IF(C1681=2,VLOOKUP(B1681,balance!$AF:$AJ,3,FALSE),IF(C1681=3,VLOOKUP(B1681,balance!$AF:$AJ,4,FALSE),IF(C1681=4,VLOOKUP(B1681,balance!$AF:$AJ,5,FALSE),IF(C1681=5,VLOOKUP(B1681,balance!$AF:$AK,6,FALSE),0)))))*1000000000000</f>
        <v>12440000000000.049</v>
      </c>
      <c r="J1681">
        <f>VLOOKUP(B1681,balance!AU:BD,10,FALSE)</f>
        <v>0</v>
      </c>
    </row>
    <row r="1682" spans="1:10" x14ac:dyDescent="0.3">
      <c r="A1682">
        <v>1680</v>
      </c>
      <c r="B1682">
        <f t="shared" si="53"/>
        <v>337</v>
      </c>
      <c r="C1682">
        <f t="shared" si="52"/>
        <v>1</v>
      </c>
      <c r="D1682">
        <v>9026</v>
      </c>
      <c r="E1682" s="1">
        <f>IF(C1682=1,VLOOKUP(B1682,balance!$AU:$AZ,2,FALSE),IF(C1682=2,VLOOKUP(B1682,balance!$AU:$AZ,3,FALSE),IF(C1682=3,VLOOKUP(B1682,balance!$AU:$AZ,4,FALSE),IF(C1682=4,VLOOKUP(B1682,balance!$AU:$AZ,5,FALSE),IF(C1682=5,VLOOKUP(B1682-1,balance!$AU:$AZ,6,FALSE),0)))))</f>
        <v>8500</v>
      </c>
      <c r="F1682">
        <v>53</v>
      </c>
      <c r="G1682">
        <f>IF(C1682=1,VLOOKUP(FoxFire!B1682,balance!$U:$Z,2,FALSE),IF(C1682=2,VLOOKUP(B1682,balance!$U:$Z,3,FALSE),IF(C1682=3,VLOOKUP(B1682,balance!$U:$Z,4,FALSE),IF(C1682=4,VLOOKUP(B1682,balance!$U:$Z,5,FALSE),IF(C1682=5,VLOOKUP(B1682-1,balance!$U:$Z,6,FALSE),0)))))/100</f>
        <v>4.3600000000000002E-3</v>
      </c>
      <c r="H1682">
        <v>2</v>
      </c>
      <c r="I1682" s="1">
        <f>IF(C1682=1,VLOOKUP(FoxFire!B1682,balance!$AF:$AJ,2,FALSE),IF(C1682=2,VLOOKUP(B1682,balance!$AF:$AJ,3,FALSE),IF(C1682=3,VLOOKUP(B1682,balance!$AF:$AJ,4,FALSE),IF(C1682=4,VLOOKUP(B1682,balance!$AF:$AJ,5,FALSE),IF(C1682=5,VLOOKUP(B1682,balance!$AF:$AK,6,FALSE),0)))))*1000000000000</f>
        <v>3110000000000.0122</v>
      </c>
      <c r="J1682">
        <f>VLOOKUP(B1682,balance!AU:BD,10,FALSE)</f>
        <v>0</v>
      </c>
    </row>
    <row r="1683" spans="1:10" x14ac:dyDescent="0.3">
      <c r="A1683">
        <v>1681</v>
      </c>
      <c r="B1683">
        <f t="shared" si="53"/>
        <v>337</v>
      </c>
      <c r="C1683">
        <f t="shared" si="52"/>
        <v>2</v>
      </c>
      <c r="D1683">
        <v>9026</v>
      </c>
      <c r="E1683" s="1">
        <f>IF(C1683=1,VLOOKUP(B1683,balance!$AU:$AZ,2,FALSE),IF(C1683=2,VLOOKUP(B1683,balance!$AU:$AZ,3,FALSE),IF(C1683=3,VLOOKUP(B1683,balance!$AU:$AZ,4,FALSE),IF(C1683=4,VLOOKUP(B1683,balance!$AU:$AZ,5,FALSE),IF(C1683=5,VLOOKUP(B1683-1,balance!$AU:$AZ,6,FALSE),0)))))</f>
        <v>8500</v>
      </c>
      <c r="F1683">
        <v>53</v>
      </c>
      <c r="G1683">
        <f>IF(C1683=1,VLOOKUP(FoxFire!B1683,balance!$U:$Z,2,FALSE),IF(C1683=2,VLOOKUP(B1683,balance!$U:$Z,3,FALSE),IF(C1683=3,VLOOKUP(B1683,balance!$U:$Z,4,FALSE),IF(C1683=4,VLOOKUP(B1683,balance!$U:$Z,5,FALSE),IF(C1683=5,VLOOKUP(B1683-1,balance!$U:$Z,6,FALSE),0)))))/100</f>
        <v>4.3600000000000002E-3</v>
      </c>
      <c r="H1683">
        <v>2</v>
      </c>
      <c r="I1683" s="1">
        <f>IF(C1683=1,VLOOKUP(FoxFire!B1683,balance!$AF:$AJ,2,FALSE),IF(C1683=2,VLOOKUP(B1683,balance!$AF:$AJ,3,FALSE),IF(C1683=3,VLOOKUP(B1683,balance!$AF:$AJ,4,FALSE),IF(C1683=4,VLOOKUP(B1683,balance!$AF:$AJ,5,FALSE),IF(C1683=5,VLOOKUP(B1683,balance!$AF:$AK,6,FALSE),0)))))*1000000000000</f>
        <v>3110000000000.0122</v>
      </c>
      <c r="J1683">
        <f>VLOOKUP(B1683,balance!AU:BD,10,FALSE)</f>
        <v>0</v>
      </c>
    </row>
    <row r="1684" spans="1:10" x14ac:dyDescent="0.3">
      <c r="A1684">
        <v>1682</v>
      </c>
      <c r="B1684">
        <f t="shared" si="53"/>
        <v>337</v>
      </c>
      <c r="C1684">
        <f t="shared" si="52"/>
        <v>3</v>
      </c>
      <c r="D1684">
        <v>9026</v>
      </c>
      <c r="E1684" s="1">
        <f>IF(C1684=1,VLOOKUP(B1684,balance!$AU:$AZ,2,FALSE),IF(C1684=2,VLOOKUP(B1684,balance!$AU:$AZ,3,FALSE),IF(C1684=3,VLOOKUP(B1684,balance!$AU:$AZ,4,FALSE),IF(C1684=4,VLOOKUP(B1684,balance!$AU:$AZ,5,FALSE),IF(C1684=5,VLOOKUP(B1684-1,balance!$AU:$AZ,6,FALSE),0)))))</f>
        <v>8500</v>
      </c>
      <c r="F1684">
        <v>53</v>
      </c>
      <c r="G1684">
        <f>IF(C1684=1,VLOOKUP(FoxFire!B1684,balance!$U:$Z,2,FALSE),IF(C1684=2,VLOOKUP(B1684,balance!$U:$Z,3,FALSE),IF(C1684=3,VLOOKUP(B1684,balance!$U:$Z,4,FALSE),IF(C1684=4,VLOOKUP(B1684,balance!$U:$Z,5,FALSE),IF(C1684=5,VLOOKUP(B1684-1,balance!$U:$Z,6,FALSE),0)))))/100</f>
        <v>4.3600000000000002E-3</v>
      </c>
      <c r="H1684">
        <v>2</v>
      </c>
      <c r="I1684" s="1">
        <f>IF(C1684=1,VLOOKUP(FoxFire!B1684,balance!$AF:$AJ,2,FALSE),IF(C1684=2,VLOOKUP(B1684,balance!$AF:$AJ,3,FALSE),IF(C1684=3,VLOOKUP(B1684,balance!$AF:$AJ,4,FALSE),IF(C1684=4,VLOOKUP(B1684,balance!$AF:$AJ,5,FALSE),IF(C1684=5,VLOOKUP(B1684,balance!$AF:$AK,6,FALSE),0)))))*1000000000000</f>
        <v>3110000000000.0122</v>
      </c>
      <c r="J1684">
        <f>VLOOKUP(B1684,balance!AU:BD,10,FALSE)</f>
        <v>0</v>
      </c>
    </row>
    <row r="1685" spans="1:10" x14ac:dyDescent="0.3">
      <c r="A1685">
        <v>1683</v>
      </c>
      <c r="B1685">
        <f t="shared" si="53"/>
        <v>337</v>
      </c>
      <c r="C1685">
        <f t="shared" si="52"/>
        <v>4</v>
      </c>
      <c r="D1685">
        <v>9026</v>
      </c>
      <c r="E1685" s="1">
        <f>IF(C1685=1,VLOOKUP(B1685,balance!$AU:$AZ,2,FALSE),IF(C1685=2,VLOOKUP(B1685,balance!$AU:$AZ,3,FALSE),IF(C1685=3,VLOOKUP(B1685,balance!$AU:$AZ,4,FALSE),IF(C1685=4,VLOOKUP(B1685,balance!$AU:$AZ,5,FALSE),IF(C1685=5,VLOOKUP(B1685-1,balance!$AU:$AZ,6,FALSE),0)))))</f>
        <v>8500</v>
      </c>
      <c r="F1685">
        <v>53</v>
      </c>
      <c r="G1685">
        <f>IF(C1685=1,VLOOKUP(FoxFire!B1685,balance!$U:$Z,2,FALSE),IF(C1685=2,VLOOKUP(B1685,balance!$U:$Z,3,FALSE),IF(C1685=3,VLOOKUP(B1685,balance!$U:$Z,4,FALSE),IF(C1685=4,VLOOKUP(B1685,balance!$U:$Z,5,FALSE),IF(C1685=5,VLOOKUP(B1685-1,balance!$U:$Z,6,FALSE),0)))))/100</f>
        <v>4.3600000000000002E-3</v>
      </c>
      <c r="H1685">
        <v>2</v>
      </c>
      <c r="I1685" s="1">
        <f>IF(C1685=1,VLOOKUP(FoxFire!B1685,balance!$AF:$AJ,2,FALSE),IF(C1685=2,VLOOKUP(B1685,balance!$AF:$AJ,3,FALSE),IF(C1685=3,VLOOKUP(B1685,balance!$AF:$AJ,4,FALSE),IF(C1685=4,VLOOKUP(B1685,balance!$AF:$AJ,5,FALSE),IF(C1685=5,VLOOKUP(B1685,balance!$AF:$AK,6,FALSE),0)))))*1000000000000</f>
        <v>3110000000000.0122</v>
      </c>
      <c r="J1685">
        <f>VLOOKUP(B1685,balance!AU:BD,10,FALSE)</f>
        <v>0</v>
      </c>
    </row>
    <row r="1686" spans="1:10" x14ac:dyDescent="0.3">
      <c r="A1686">
        <v>1684</v>
      </c>
      <c r="B1686">
        <f t="shared" si="53"/>
        <v>338</v>
      </c>
      <c r="C1686">
        <f t="shared" si="52"/>
        <v>5</v>
      </c>
      <c r="D1686">
        <v>9026</v>
      </c>
      <c r="E1686" s="1">
        <f>IF(C1686=1,VLOOKUP(B1686,balance!$AU:$AZ,2,FALSE),IF(C1686=2,VLOOKUP(B1686,balance!$AU:$AZ,3,FALSE),IF(C1686=3,VLOOKUP(B1686,balance!$AU:$AZ,4,FALSE),IF(C1686=4,VLOOKUP(B1686,balance!$AU:$AZ,5,FALSE),IF(C1686=5,VLOOKUP(B1686-1,balance!$AU:$AZ,6,FALSE),0)))))</f>
        <v>170000</v>
      </c>
      <c r="F1686">
        <v>53</v>
      </c>
      <c r="G1686">
        <f>IF(C1686=1,VLOOKUP(FoxFire!B1686,balance!$U:$Z,2,FALSE),IF(C1686=2,VLOOKUP(B1686,balance!$U:$Z,3,FALSE),IF(C1686=3,VLOOKUP(B1686,balance!$U:$Z,4,FALSE),IF(C1686=4,VLOOKUP(B1686,balance!$U:$Z,5,FALSE),IF(C1686=5,VLOOKUP(B1686-1,balance!$U:$Z,6,FALSE),0)))))/100</f>
        <v>1728.2506000000001</v>
      </c>
      <c r="H1686">
        <v>2</v>
      </c>
      <c r="I1686" s="1">
        <f>IF(C1686=1,VLOOKUP(FoxFire!B1686,balance!$AF:$AJ,2,FALSE),IF(C1686=2,VLOOKUP(B1686,balance!$AF:$AJ,3,FALSE),IF(C1686=3,VLOOKUP(B1686,balance!$AF:$AJ,4,FALSE),IF(C1686=4,VLOOKUP(B1686,balance!$AF:$AJ,5,FALSE),IF(C1686=5,VLOOKUP(B1686,balance!$AF:$AK,6,FALSE),0)))))*1000000000000</f>
        <v>12445000000000.051</v>
      </c>
      <c r="J1686">
        <f>VLOOKUP(B1686,balance!AU:BD,10,FALSE)</f>
        <v>0</v>
      </c>
    </row>
    <row r="1687" spans="1:10" x14ac:dyDescent="0.3">
      <c r="A1687">
        <v>1685</v>
      </c>
      <c r="B1687">
        <f t="shared" si="53"/>
        <v>338</v>
      </c>
      <c r="C1687">
        <f t="shared" si="52"/>
        <v>1</v>
      </c>
      <c r="D1687">
        <v>9026</v>
      </c>
      <c r="E1687" s="1">
        <f>IF(C1687=1,VLOOKUP(B1687,balance!$AU:$AZ,2,FALSE),IF(C1687=2,VLOOKUP(B1687,balance!$AU:$AZ,3,FALSE),IF(C1687=3,VLOOKUP(B1687,balance!$AU:$AZ,4,FALSE),IF(C1687=4,VLOOKUP(B1687,balance!$AU:$AZ,5,FALSE),IF(C1687=5,VLOOKUP(B1687-1,balance!$AU:$AZ,6,FALSE),0)))))</f>
        <v>8500</v>
      </c>
      <c r="F1687">
        <v>53</v>
      </c>
      <c r="G1687">
        <f>IF(C1687=1,VLOOKUP(FoxFire!B1687,balance!$U:$Z,2,FALSE),IF(C1687=2,VLOOKUP(B1687,balance!$U:$Z,3,FALSE),IF(C1687=3,VLOOKUP(B1687,balance!$U:$Z,4,FALSE),IF(C1687=4,VLOOKUP(B1687,balance!$U:$Z,5,FALSE),IF(C1687=5,VLOOKUP(B1687-1,balance!$U:$Z,6,FALSE),0)))))/100</f>
        <v>4.3699999999999998E-3</v>
      </c>
      <c r="H1687">
        <v>2</v>
      </c>
      <c r="I1687" s="1">
        <f>IF(C1687=1,VLOOKUP(FoxFire!B1687,balance!$AF:$AJ,2,FALSE),IF(C1687=2,VLOOKUP(B1687,balance!$AF:$AJ,3,FALSE),IF(C1687=3,VLOOKUP(B1687,balance!$AF:$AJ,4,FALSE),IF(C1687=4,VLOOKUP(B1687,balance!$AF:$AJ,5,FALSE),IF(C1687=5,VLOOKUP(B1687,balance!$AF:$AK,6,FALSE),0)))))*1000000000000</f>
        <v>3111250000000.0127</v>
      </c>
      <c r="J1687">
        <f>VLOOKUP(B1687,balance!AU:BD,10,FALSE)</f>
        <v>0</v>
      </c>
    </row>
    <row r="1688" spans="1:10" x14ac:dyDescent="0.3">
      <c r="A1688">
        <v>1686</v>
      </c>
      <c r="B1688">
        <f t="shared" si="53"/>
        <v>338</v>
      </c>
      <c r="C1688">
        <f t="shared" si="52"/>
        <v>2</v>
      </c>
      <c r="D1688">
        <v>9026</v>
      </c>
      <c r="E1688" s="1">
        <f>IF(C1688=1,VLOOKUP(B1688,balance!$AU:$AZ,2,FALSE),IF(C1688=2,VLOOKUP(B1688,balance!$AU:$AZ,3,FALSE),IF(C1688=3,VLOOKUP(B1688,balance!$AU:$AZ,4,FALSE),IF(C1688=4,VLOOKUP(B1688,balance!$AU:$AZ,5,FALSE),IF(C1688=5,VLOOKUP(B1688-1,balance!$AU:$AZ,6,FALSE),0)))))</f>
        <v>8500</v>
      </c>
      <c r="F1688">
        <v>53</v>
      </c>
      <c r="G1688">
        <f>IF(C1688=1,VLOOKUP(FoxFire!B1688,balance!$U:$Z,2,FALSE),IF(C1688=2,VLOOKUP(B1688,balance!$U:$Z,3,FALSE),IF(C1688=3,VLOOKUP(B1688,balance!$U:$Z,4,FALSE),IF(C1688=4,VLOOKUP(B1688,balance!$U:$Z,5,FALSE),IF(C1688=5,VLOOKUP(B1688-1,balance!$U:$Z,6,FALSE),0)))))/100</f>
        <v>4.3699999999999998E-3</v>
      </c>
      <c r="H1688">
        <v>2</v>
      </c>
      <c r="I1688" s="1">
        <f>IF(C1688=1,VLOOKUP(FoxFire!B1688,balance!$AF:$AJ,2,FALSE),IF(C1688=2,VLOOKUP(B1688,balance!$AF:$AJ,3,FALSE),IF(C1688=3,VLOOKUP(B1688,balance!$AF:$AJ,4,FALSE),IF(C1688=4,VLOOKUP(B1688,balance!$AF:$AJ,5,FALSE),IF(C1688=5,VLOOKUP(B1688,balance!$AF:$AK,6,FALSE),0)))))*1000000000000</f>
        <v>3111250000000.0127</v>
      </c>
      <c r="J1688">
        <f>VLOOKUP(B1688,balance!AU:BD,10,FALSE)</f>
        <v>0</v>
      </c>
    </row>
    <row r="1689" spans="1:10" x14ac:dyDescent="0.3">
      <c r="A1689">
        <v>1687</v>
      </c>
      <c r="B1689">
        <f t="shared" si="53"/>
        <v>338</v>
      </c>
      <c r="C1689">
        <f t="shared" si="52"/>
        <v>3</v>
      </c>
      <c r="D1689">
        <v>9026</v>
      </c>
      <c r="E1689" s="1">
        <f>IF(C1689=1,VLOOKUP(B1689,balance!$AU:$AZ,2,FALSE),IF(C1689=2,VLOOKUP(B1689,balance!$AU:$AZ,3,FALSE),IF(C1689=3,VLOOKUP(B1689,balance!$AU:$AZ,4,FALSE),IF(C1689=4,VLOOKUP(B1689,balance!$AU:$AZ,5,FALSE),IF(C1689=5,VLOOKUP(B1689-1,balance!$AU:$AZ,6,FALSE),0)))))</f>
        <v>8500</v>
      </c>
      <c r="F1689">
        <v>53</v>
      </c>
      <c r="G1689">
        <f>IF(C1689=1,VLOOKUP(FoxFire!B1689,balance!$U:$Z,2,FALSE),IF(C1689=2,VLOOKUP(B1689,balance!$U:$Z,3,FALSE),IF(C1689=3,VLOOKUP(B1689,balance!$U:$Z,4,FALSE),IF(C1689=4,VLOOKUP(B1689,balance!$U:$Z,5,FALSE),IF(C1689=5,VLOOKUP(B1689-1,balance!$U:$Z,6,FALSE),0)))))/100</f>
        <v>4.3699999999999998E-3</v>
      </c>
      <c r="H1689">
        <v>2</v>
      </c>
      <c r="I1689" s="1">
        <f>IF(C1689=1,VLOOKUP(FoxFire!B1689,balance!$AF:$AJ,2,FALSE),IF(C1689=2,VLOOKUP(B1689,balance!$AF:$AJ,3,FALSE),IF(C1689=3,VLOOKUP(B1689,balance!$AF:$AJ,4,FALSE),IF(C1689=4,VLOOKUP(B1689,balance!$AF:$AJ,5,FALSE),IF(C1689=5,VLOOKUP(B1689,balance!$AF:$AK,6,FALSE),0)))))*1000000000000</f>
        <v>3111250000000.0127</v>
      </c>
      <c r="J1689">
        <f>VLOOKUP(B1689,balance!AU:BD,10,FALSE)</f>
        <v>0</v>
      </c>
    </row>
    <row r="1690" spans="1:10" x14ac:dyDescent="0.3">
      <c r="A1690">
        <v>1688</v>
      </c>
      <c r="B1690">
        <f t="shared" si="53"/>
        <v>338</v>
      </c>
      <c r="C1690">
        <f t="shared" si="52"/>
        <v>4</v>
      </c>
      <c r="D1690">
        <v>9026</v>
      </c>
      <c r="E1690" s="1">
        <f>IF(C1690=1,VLOOKUP(B1690,balance!$AU:$AZ,2,FALSE),IF(C1690=2,VLOOKUP(B1690,balance!$AU:$AZ,3,FALSE),IF(C1690=3,VLOOKUP(B1690,balance!$AU:$AZ,4,FALSE),IF(C1690=4,VLOOKUP(B1690,balance!$AU:$AZ,5,FALSE),IF(C1690=5,VLOOKUP(B1690-1,balance!$AU:$AZ,6,FALSE),0)))))</f>
        <v>8500</v>
      </c>
      <c r="F1690">
        <v>53</v>
      </c>
      <c r="G1690">
        <f>IF(C1690=1,VLOOKUP(FoxFire!B1690,balance!$U:$Z,2,FALSE),IF(C1690=2,VLOOKUP(B1690,balance!$U:$Z,3,FALSE),IF(C1690=3,VLOOKUP(B1690,balance!$U:$Z,4,FALSE),IF(C1690=4,VLOOKUP(B1690,balance!$U:$Z,5,FALSE),IF(C1690=5,VLOOKUP(B1690-1,balance!$U:$Z,6,FALSE),0)))))/100</f>
        <v>4.3699999999999998E-3</v>
      </c>
      <c r="H1690">
        <v>2</v>
      </c>
      <c r="I1690" s="1">
        <f>IF(C1690=1,VLOOKUP(FoxFire!B1690,balance!$AF:$AJ,2,FALSE),IF(C1690=2,VLOOKUP(B1690,balance!$AF:$AJ,3,FALSE),IF(C1690=3,VLOOKUP(B1690,balance!$AF:$AJ,4,FALSE),IF(C1690=4,VLOOKUP(B1690,balance!$AF:$AJ,5,FALSE),IF(C1690=5,VLOOKUP(B1690,balance!$AF:$AK,6,FALSE),0)))))*1000000000000</f>
        <v>3111250000000.0127</v>
      </c>
      <c r="J1690">
        <f>VLOOKUP(B1690,balance!AU:BD,10,FALSE)</f>
        <v>0</v>
      </c>
    </row>
    <row r="1691" spans="1:10" x14ac:dyDescent="0.3">
      <c r="A1691">
        <v>1689</v>
      </c>
      <c r="B1691">
        <f t="shared" si="53"/>
        <v>339</v>
      </c>
      <c r="C1691">
        <f t="shared" si="52"/>
        <v>5</v>
      </c>
      <c r="D1691">
        <v>9026</v>
      </c>
      <c r="E1691" s="1">
        <f>IF(C1691=1,VLOOKUP(B1691,balance!$AU:$AZ,2,FALSE),IF(C1691=2,VLOOKUP(B1691,balance!$AU:$AZ,3,FALSE),IF(C1691=3,VLOOKUP(B1691,balance!$AU:$AZ,4,FALSE),IF(C1691=4,VLOOKUP(B1691,balance!$AU:$AZ,5,FALSE),IF(C1691=5,VLOOKUP(B1691-1,balance!$AU:$AZ,6,FALSE),0)))))</f>
        <v>170000</v>
      </c>
      <c r="F1691">
        <v>53</v>
      </c>
      <c r="G1691">
        <f>IF(C1691=1,VLOOKUP(FoxFire!B1691,balance!$U:$Z,2,FALSE),IF(C1691=2,VLOOKUP(B1691,balance!$U:$Z,3,FALSE),IF(C1691=3,VLOOKUP(B1691,balance!$U:$Z,4,FALSE),IF(C1691=4,VLOOKUP(B1691,balance!$U:$Z,5,FALSE),IF(C1691=5,VLOOKUP(B1691-1,balance!$U:$Z,6,FALSE),0)))))/100</f>
        <v>1733.9467000000002</v>
      </c>
      <c r="H1691">
        <v>2</v>
      </c>
      <c r="I1691" s="1">
        <f>IF(C1691=1,VLOOKUP(FoxFire!B1691,balance!$AF:$AJ,2,FALSE),IF(C1691=2,VLOOKUP(B1691,balance!$AF:$AJ,3,FALSE),IF(C1691=3,VLOOKUP(B1691,balance!$AF:$AJ,4,FALSE),IF(C1691=4,VLOOKUP(B1691,balance!$AF:$AJ,5,FALSE),IF(C1691=5,VLOOKUP(B1691,balance!$AF:$AK,6,FALSE),0)))))*1000000000000</f>
        <v>12450000000000.051</v>
      </c>
      <c r="J1691">
        <f>VLOOKUP(B1691,balance!AU:BD,10,FALSE)</f>
        <v>0</v>
      </c>
    </row>
    <row r="1692" spans="1:10" x14ac:dyDescent="0.3">
      <c r="A1692">
        <v>1690</v>
      </c>
      <c r="B1692">
        <f t="shared" si="53"/>
        <v>339</v>
      </c>
      <c r="C1692">
        <f t="shared" si="52"/>
        <v>1</v>
      </c>
      <c r="D1692">
        <v>9026</v>
      </c>
      <c r="E1692" s="1">
        <f>IF(C1692=1,VLOOKUP(B1692,balance!$AU:$AZ,2,FALSE),IF(C1692=2,VLOOKUP(B1692,balance!$AU:$AZ,3,FALSE),IF(C1692=3,VLOOKUP(B1692,balance!$AU:$AZ,4,FALSE),IF(C1692=4,VLOOKUP(B1692,balance!$AU:$AZ,5,FALSE),IF(C1692=5,VLOOKUP(B1692-1,balance!$AU:$AZ,6,FALSE),0)))))</f>
        <v>8500</v>
      </c>
      <c r="F1692">
        <v>53</v>
      </c>
      <c r="G1692">
        <f>IF(C1692=1,VLOOKUP(FoxFire!B1692,balance!$U:$Z,2,FALSE),IF(C1692=2,VLOOKUP(B1692,balance!$U:$Z,3,FALSE),IF(C1692=3,VLOOKUP(B1692,balance!$U:$Z,4,FALSE),IF(C1692=4,VLOOKUP(B1692,balance!$U:$Z,5,FALSE),IF(C1692=5,VLOOKUP(B1692-1,balance!$U:$Z,6,FALSE),0)))))/100</f>
        <v>4.3800000000000002E-3</v>
      </c>
      <c r="H1692">
        <v>2</v>
      </c>
      <c r="I1692" s="1">
        <f>IF(C1692=1,VLOOKUP(FoxFire!B1692,balance!$AF:$AJ,2,FALSE),IF(C1692=2,VLOOKUP(B1692,balance!$AF:$AJ,3,FALSE),IF(C1692=3,VLOOKUP(B1692,balance!$AF:$AJ,4,FALSE),IF(C1692=4,VLOOKUP(B1692,balance!$AF:$AJ,5,FALSE),IF(C1692=5,VLOOKUP(B1692,balance!$AF:$AK,6,FALSE),0)))))*1000000000000</f>
        <v>3112500000000.0127</v>
      </c>
      <c r="J1692">
        <f>VLOOKUP(B1692,balance!AU:BD,10,FALSE)</f>
        <v>0</v>
      </c>
    </row>
    <row r="1693" spans="1:10" x14ac:dyDescent="0.3">
      <c r="A1693">
        <v>1691</v>
      </c>
      <c r="B1693">
        <f t="shared" si="53"/>
        <v>339</v>
      </c>
      <c r="C1693">
        <f t="shared" si="52"/>
        <v>2</v>
      </c>
      <c r="D1693">
        <v>9026</v>
      </c>
      <c r="E1693" s="1">
        <f>IF(C1693=1,VLOOKUP(B1693,balance!$AU:$AZ,2,FALSE),IF(C1693=2,VLOOKUP(B1693,balance!$AU:$AZ,3,FALSE),IF(C1693=3,VLOOKUP(B1693,balance!$AU:$AZ,4,FALSE),IF(C1693=4,VLOOKUP(B1693,balance!$AU:$AZ,5,FALSE),IF(C1693=5,VLOOKUP(B1693-1,balance!$AU:$AZ,6,FALSE),0)))))</f>
        <v>8500</v>
      </c>
      <c r="F1693">
        <v>53</v>
      </c>
      <c r="G1693">
        <f>IF(C1693=1,VLOOKUP(FoxFire!B1693,balance!$U:$Z,2,FALSE),IF(C1693=2,VLOOKUP(B1693,balance!$U:$Z,3,FALSE),IF(C1693=3,VLOOKUP(B1693,balance!$U:$Z,4,FALSE),IF(C1693=4,VLOOKUP(B1693,balance!$U:$Z,5,FALSE),IF(C1693=5,VLOOKUP(B1693-1,balance!$U:$Z,6,FALSE),0)))))/100</f>
        <v>4.3800000000000002E-3</v>
      </c>
      <c r="H1693">
        <v>2</v>
      </c>
      <c r="I1693" s="1">
        <f>IF(C1693=1,VLOOKUP(FoxFire!B1693,balance!$AF:$AJ,2,FALSE),IF(C1693=2,VLOOKUP(B1693,balance!$AF:$AJ,3,FALSE),IF(C1693=3,VLOOKUP(B1693,balance!$AF:$AJ,4,FALSE),IF(C1693=4,VLOOKUP(B1693,balance!$AF:$AJ,5,FALSE),IF(C1693=5,VLOOKUP(B1693,balance!$AF:$AK,6,FALSE),0)))))*1000000000000</f>
        <v>3112500000000.0127</v>
      </c>
      <c r="J1693">
        <f>VLOOKUP(B1693,balance!AU:BD,10,FALSE)</f>
        <v>0</v>
      </c>
    </row>
    <row r="1694" spans="1:10" x14ac:dyDescent="0.3">
      <c r="A1694">
        <v>1692</v>
      </c>
      <c r="B1694">
        <f t="shared" si="53"/>
        <v>339</v>
      </c>
      <c r="C1694">
        <f t="shared" si="52"/>
        <v>3</v>
      </c>
      <c r="D1694">
        <v>9026</v>
      </c>
      <c r="E1694" s="1">
        <f>IF(C1694=1,VLOOKUP(B1694,balance!$AU:$AZ,2,FALSE),IF(C1694=2,VLOOKUP(B1694,balance!$AU:$AZ,3,FALSE),IF(C1694=3,VLOOKUP(B1694,balance!$AU:$AZ,4,FALSE),IF(C1694=4,VLOOKUP(B1694,balance!$AU:$AZ,5,FALSE),IF(C1694=5,VLOOKUP(B1694-1,balance!$AU:$AZ,6,FALSE),0)))))</f>
        <v>8500</v>
      </c>
      <c r="F1694">
        <v>53</v>
      </c>
      <c r="G1694">
        <f>IF(C1694=1,VLOOKUP(FoxFire!B1694,balance!$U:$Z,2,FALSE),IF(C1694=2,VLOOKUP(B1694,balance!$U:$Z,3,FALSE),IF(C1694=3,VLOOKUP(B1694,balance!$U:$Z,4,FALSE),IF(C1694=4,VLOOKUP(B1694,balance!$U:$Z,5,FALSE),IF(C1694=5,VLOOKUP(B1694-1,balance!$U:$Z,6,FALSE),0)))))/100</f>
        <v>4.3800000000000002E-3</v>
      </c>
      <c r="H1694">
        <v>2</v>
      </c>
      <c r="I1694" s="1">
        <f>IF(C1694=1,VLOOKUP(FoxFire!B1694,balance!$AF:$AJ,2,FALSE),IF(C1694=2,VLOOKUP(B1694,balance!$AF:$AJ,3,FALSE),IF(C1694=3,VLOOKUP(B1694,balance!$AF:$AJ,4,FALSE),IF(C1694=4,VLOOKUP(B1694,balance!$AF:$AJ,5,FALSE),IF(C1694=5,VLOOKUP(B1694,balance!$AF:$AK,6,FALSE),0)))))*1000000000000</f>
        <v>3112500000000.0127</v>
      </c>
      <c r="J1694">
        <f>VLOOKUP(B1694,balance!AU:BD,10,FALSE)</f>
        <v>0</v>
      </c>
    </row>
    <row r="1695" spans="1:10" x14ac:dyDescent="0.3">
      <c r="A1695">
        <v>1693</v>
      </c>
      <c r="B1695">
        <f t="shared" si="53"/>
        <v>339</v>
      </c>
      <c r="C1695">
        <f t="shared" si="52"/>
        <v>4</v>
      </c>
      <c r="D1695">
        <v>9026</v>
      </c>
      <c r="E1695" s="1">
        <f>IF(C1695=1,VLOOKUP(B1695,balance!$AU:$AZ,2,FALSE),IF(C1695=2,VLOOKUP(B1695,balance!$AU:$AZ,3,FALSE),IF(C1695=3,VLOOKUP(B1695,balance!$AU:$AZ,4,FALSE),IF(C1695=4,VLOOKUP(B1695,balance!$AU:$AZ,5,FALSE),IF(C1695=5,VLOOKUP(B1695-1,balance!$AU:$AZ,6,FALSE),0)))))</f>
        <v>8500</v>
      </c>
      <c r="F1695">
        <v>53</v>
      </c>
      <c r="G1695">
        <f>IF(C1695=1,VLOOKUP(FoxFire!B1695,balance!$U:$Z,2,FALSE),IF(C1695=2,VLOOKUP(B1695,balance!$U:$Z,3,FALSE),IF(C1695=3,VLOOKUP(B1695,balance!$U:$Z,4,FALSE),IF(C1695=4,VLOOKUP(B1695,balance!$U:$Z,5,FALSE),IF(C1695=5,VLOOKUP(B1695-1,balance!$U:$Z,6,FALSE),0)))))/100</f>
        <v>4.3800000000000002E-3</v>
      </c>
      <c r="H1695">
        <v>2</v>
      </c>
      <c r="I1695" s="1">
        <f>IF(C1695=1,VLOOKUP(FoxFire!B1695,balance!$AF:$AJ,2,FALSE),IF(C1695=2,VLOOKUP(B1695,balance!$AF:$AJ,3,FALSE),IF(C1695=3,VLOOKUP(B1695,balance!$AF:$AJ,4,FALSE),IF(C1695=4,VLOOKUP(B1695,balance!$AF:$AJ,5,FALSE),IF(C1695=5,VLOOKUP(B1695,balance!$AF:$AK,6,FALSE),0)))))*1000000000000</f>
        <v>3112500000000.0127</v>
      </c>
      <c r="J1695">
        <f>VLOOKUP(B1695,balance!AU:BD,10,FALSE)</f>
        <v>0</v>
      </c>
    </row>
    <row r="1696" spans="1:10" x14ac:dyDescent="0.3">
      <c r="A1696">
        <v>1694</v>
      </c>
      <c r="B1696">
        <f t="shared" si="53"/>
        <v>340</v>
      </c>
      <c r="C1696">
        <f t="shared" si="52"/>
        <v>5</v>
      </c>
      <c r="D1696">
        <v>9026</v>
      </c>
      <c r="E1696" s="1">
        <f>IF(C1696=1,VLOOKUP(B1696,balance!$AU:$AZ,2,FALSE),IF(C1696=2,VLOOKUP(B1696,balance!$AU:$AZ,3,FALSE),IF(C1696=3,VLOOKUP(B1696,balance!$AU:$AZ,4,FALSE),IF(C1696=4,VLOOKUP(B1696,balance!$AU:$AZ,5,FALSE),IF(C1696=5,VLOOKUP(B1696-1,balance!$AU:$AZ,6,FALSE),0)))))</f>
        <v>170000</v>
      </c>
      <c r="F1696">
        <v>53</v>
      </c>
      <c r="G1696">
        <f>IF(C1696=1,VLOOKUP(FoxFire!B1696,balance!$U:$Z,2,FALSE),IF(C1696=2,VLOOKUP(B1696,balance!$U:$Z,3,FALSE),IF(C1696=3,VLOOKUP(B1696,balance!$U:$Z,4,FALSE),IF(C1696=4,VLOOKUP(B1696,balance!$U:$Z,5,FALSE),IF(C1696=5,VLOOKUP(B1696-1,balance!$U:$Z,6,FALSE),0)))))/100</f>
        <v>1739.6524999999999</v>
      </c>
      <c r="H1696">
        <v>2</v>
      </c>
      <c r="I1696" s="1">
        <f>IF(C1696=1,VLOOKUP(FoxFire!B1696,balance!$AF:$AJ,2,FALSE),IF(C1696=2,VLOOKUP(B1696,balance!$AF:$AJ,3,FALSE),IF(C1696=3,VLOOKUP(B1696,balance!$AF:$AJ,4,FALSE),IF(C1696=4,VLOOKUP(B1696,balance!$AF:$AJ,5,FALSE),IF(C1696=5,VLOOKUP(B1696,balance!$AF:$AK,6,FALSE),0)))))*1000000000000</f>
        <v>12455000000000.051</v>
      </c>
      <c r="J1696">
        <f>VLOOKUP(B1696,balance!AU:BD,10,FALSE)</f>
        <v>0</v>
      </c>
    </row>
    <row r="1697" spans="1:10" x14ac:dyDescent="0.3">
      <c r="A1697">
        <v>1695</v>
      </c>
      <c r="B1697">
        <f t="shared" si="53"/>
        <v>340</v>
      </c>
      <c r="C1697">
        <f t="shared" si="52"/>
        <v>1</v>
      </c>
      <c r="D1697">
        <v>9026</v>
      </c>
      <c r="E1697" s="1">
        <f>IF(C1697=1,VLOOKUP(B1697,balance!$AU:$AZ,2,FALSE),IF(C1697=2,VLOOKUP(B1697,balance!$AU:$AZ,3,FALSE),IF(C1697=3,VLOOKUP(B1697,balance!$AU:$AZ,4,FALSE),IF(C1697=4,VLOOKUP(B1697,balance!$AU:$AZ,5,FALSE),IF(C1697=5,VLOOKUP(B1697-1,balance!$AU:$AZ,6,FALSE),0)))))</f>
        <v>8500</v>
      </c>
      <c r="F1697">
        <v>53</v>
      </c>
      <c r="G1697">
        <f>IF(C1697=1,VLOOKUP(FoxFire!B1697,balance!$U:$Z,2,FALSE),IF(C1697=2,VLOOKUP(B1697,balance!$U:$Z,3,FALSE),IF(C1697=3,VLOOKUP(B1697,balance!$U:$Z,4,FALSE),IF(C1697=4,VLOOKUP(B1697,balance!$U:$Z,5,FALSE),IF(C1697=5,VLOOKUP(B1697-1,balance!$U:$Z,6,FALSE),0)))))/100</f>
        <v>4.3899999999999998E-3</v>
      </c>
      <c r="H1697">
        <v>2</v>
      </c>
      <c r="I1697" s="1">
        <f>IF(C1697=1,VLOOKUP(FoxFire!B1697,balance!$AF:$AJ,2,FALSE),IF(C1697=2,VLOOKUP(B1697,balance!$AF:$AJ,3,FALSE),IF(C1697=3,VLOOKUP(B1697,balance!$AF:$AJ,4,FALSE),IF(C1697=4,VLOOKUP(B1697,balance!$AF:$AJ,5,FALSE),IF(C1697=5,VLOOKUP(B1697,balance!$AF:$AK,6,FALSE),0)))))*1000000000000</f>
        <v>3113750000000.0127</v>
      </c>
      <c r="J1697">
        <f>VLOOKUP(B1697,balance!AU:BD,10,FALSE)</f>
        <v>0</v>
      </c>
    </row>
    <row r="1698" spans="1:10" x14ac:dyDescent="0.3">
      <c r="A1698">
        <v>1696</v>
      </c>
      <c r="B1698">
        <f t="shared" si="53"/>
        <v>340</v>
      </c>
      <c r="C1698">
        <f t="shared" si="52"/>
        <v>2</v>
      </c>
      <c r="D1698">
        <v>9026</v>
      </c>
      <c r="E1698" s="1">
        <f>IF(C1698=1,VLOOKUP(B1698,balance!$AU:$AZ,2,FALSE),IF(C1698=2,VLOOKUP(B1698,balance!$AU:$AZ,3,FALSE),IF(C1698=3,VLOOKUP(B1698,balance!$AU:$AZ,4,FALSE),IF(C1698=4,VLOOKUP(B1698,balance!$AU:$AZ,5,FALSE),IF(C1698=5,VLOOKUP(B1698-1,balance!$AU:$AZ,6,FALSE),0)))))</f>
        <v>8500</v>
      </c>
      <c r="F1698">
        <v>53</v>
      </c>
      <c r="G1698">
        <f>IF(C1698=1,VLOOKUP(FoxFire!B1698,balance!$U:$Z,2,FALSE),IF(C1698=2,VLOOKUP(B1698,balance!$U:$Z,3,FALSE),IF(C1698=3,VLOOKUP(B1698,balance!$U:$Z,4,FALSE),IF(C1698=4,VLOOKUP(B1698,balance!$U:$Z,5,FALSE),IF(C1698=5,VLOOKUP(B1698-1,balance!$U:$Z,6,FALSE),0)))))/100</f>
        <v>4.3899999999999998E-3</v>
      </c>
      <c r="H1698">
        <v>2</v>
      </c>
      <c r="I1698" s="1">
        <f>IF(C1698=1,VLOOKUP(FoxFire!B1698,balance!$AF:$AJ,2,FALSE),IF(C1698=2,VLOOKUP(B1698,balance!$AF:$AJ,3,FALSE),IF(C1698=3,VLOOKUP(B1698,balance!$AF:$AJ,4,FALSE),IF(C1698=4,VLOOKUP(B1698,balance!$AF:$AJ,5,FALSE),IF(C1698=5,VLOOKUP(B1698,balance!$AF:$AK,6,FALSE),0)))))*1000000000000</f>
        <v>3113750000000.0127</v>
      </c>
      <c r="J1698">
        <f>VLOOKUP(B1698,balance!AU:BD,10,FALSE)</f>
        <v>0</v>
      </c>
    </row>
    <row r="1699" spans="1:10" x14ac:dyDescent="0.3">
      <c r="A1699">
        <v>1697</v>
      </c>
      <c r="B1699">
        <f t="shared" si="53"/>
        <v>340</v>
      </c>
      <c r="C1699">
        <f t="shared" si="52"/>
        <v>3</v>
      </c>
      <c r="D1699">
        <v>9026</v>
      </c>
      <c r="E1699" s="1">
        <f>IF(C1699=1,VLOOKUP(B1699,balance!$AU:$AZ,2,FALSE),IF(C1699=2,VLOOKUP(B1699,balance!$AU:$AZ,3,FALSE),IF(C1699=3,VLOOKUP(B1699,balance!$AU:$AZ,4,FALSE),IF(C1699=4,VLOOKUP(B1699,balance!$AU:$AZ,5,FALSE),IF(C1699=5,VLOOKUP(B1699-1,balance!$AU:$AZ,6,FALSE),0)))))</f>
        <v>8500</v>
      </c>
      <c r="F1699">
        <v>53</v>
      </c>
      <c r="G1699">
        <f>IF(C1699=1,VLOOKUP(FoxFire!B1699,balance!$U:$Z,2,FALSE),IF(C1699=2,VLOOKUP(B1699,balance!$U:$Z,3,FALSE),IF(C1699=3,VLOOKUP(B1699,balance!$U:$Z,4,FALSE),IF(C1699=4,VLOOKUP(B1699,balance!$U:$Z,5,FALSE),IF(C1699=5,VLOOKUP(B1699-1,balance!$U:$Z,6,FALSE),0)))))/100</f>
        <v>4.3899999999999998E-3</v>
      </c>
      <c r="H1699">
        <v>2</v>
      </c>
      <c r="I1699" s="1">
        <f>IF(C1699=1,VLOOKUP(FoxFire!B1699,balance!$AF:$AJ,2,FALSE),IF(C1699=2,VLOOKUP(B1699,balance!$AF:$AJ,3,FALSE),IF(C1699=3,VLOOKUP(B1699,balance!$AF:$AJ,4,FALSE),IF(C1699=4,VLOOKUP(B1699,balance!$AF:$AJ,5,FALSE),IF(C1699=5,VLOOKUP(B1699,balance!$AF:$AK,6,FALSE),0)))))*1000000000000</f>
        <v>3113750000000.0127</v>
      </c>
      <c r="J1699">
        <f>VLOOKUP(B1699,balance!AU:BD,10,FALSE)</f>
        <v>0</v>
      </c>
    </row>
    <row r="1700" spans="1:10" x14ac:dyDescent="0.3">
      <c r="A1700">
        <v>1698</v>
      </c>
      <c r="B1700">
        <f t="shared" si="53"/>
        <v>340</v>
      </c>
      <c r="C1700">
        <f t="shared" si="52"/>
        <v>4</v>
      </c>
      <c r="D1700">
        <v>9026</v>
      </c>
      <c r="E1700" s="1">
        <f>IF(C1700=1,VLOOKUP(B1700,balance!$AU:$AZ,2,FALSE),IF(C1700=2,VLOOKUP(B1700,balance!$AU:$AZ,3,FALSE),IF(C1700=3,VLOOKUP(B1700,balance!$AU:$AZ,4,FALSE),IF(C1700=4,VLOOKUP(B1700,balance!$AU:$AZ,5,FALSE),IF(C1700=5,VLOOKUP(B1700-1,balance!$AU:$AZ,6,FALSE),0)))))</f>
        <v>8500</v>
      </c>
      <c r="F1700">
        <v>53</v>
      </c>
      <c r="G1700">
        <f>IF(C1700=1,VLOOKUP(FoxFire!B1700,balance!$U:$Z,2,FALSE),IF(C1700=2,VLOOKUP(B1700,balance!$U:$Z,3,FALSE),IF(C1700=3,VLOOKUP(B1700,balance!$U:$Z,4,FALSE),IF(C1700=4,VLOOKUP(B1700,balance!$U:$Z,5,FALSE),IF(C1700=5,VLOOKUP(B1700-1,balance!$U:$Z,6,FALSE),0)))))/100</f>
        <v>4.3899999999999998E-3</v>
      </c>
      <c r="H1700">
        <v>2</v>
      </c>
      <c r="I1700" s="1">
        <f>IF(C1700=1,VLOOKUP(FoxFire!B1700,balance!$AF:$AJ,2,FALSE),IF(C1700=2,VLOOKUP(B1700,balance!$AF:$AJ,3,FALSE),IF(C1700=3,VLOOKUP(B1700,balance!$AF:$AJ,4,FALSE),IF(C1700=4,VLOOKUP(B1700,balance!$AF:$AJ,5,FALSE),IF(C1700=5,VLOOKUP(B1700,balance!$AF:$AK,6,FALSE),0)))))*1000000000000</f>
        <v>3113750000000.0127</v>
      </c>
      <c r="J1700">
        <f>VLOOKUP(B1700,balance!AU:BD,10,FALSE)</f>
        <v>0</v>
      </c>
    </row>
    <row r="1701" spans="1:10" x14ac:dyDescent="0.3">
      <c r="A1701">
        <v>1699</v>
      </c>
      <c r="B1701">
        <f t="shared" si="53"/>
        <v>341</v>
      </c>
      <c r="C1701">
        <f t="shared" si="52"/>
        <v>5</v>
      </c>
      <c r="D1701">
        <v>9026</v>
      </c>
      <c r="E1701" s="1">
        <f>IF(C1701=1,VLOOKUP(B1701,balance!$AU:$AZ,2,FALSE),IF(C1701=2,VLOOKUP(B1701,balance!$AU:$AZ,3,FALSE),IF(C1701=3,VLOOKUP(B1701,balance!$AU:$AZ,4,FALSE),IF(C1701=4,VLOOKUP(B1701,balance!$AU:$AZ,5,FALSE),IF(C1701=5,VLOOKUP(B1701-1,balance!$AU:$AZ,6,FALSE),0)))))</f>
        <v>170000</v>
      </c>
      <c r="F1701">
        <v>53</v>
      </c>
      <c r="G1701">
        <f>IF(C1701=1,VLOOKUP(FoxFire!B1701,balance!$U:$Z,2,FALSE),IF(C1701=2,VLOOKUP(B1701,balance!$U:$Z,3,FALSE),IF(C1701=3,VLOOKUP(B1701,balance!$U:$Z,4,FALSE),IF(C1701=4,VLOOKUP(B1701,balance!$U:$Z,5,FALSE),IF(C1701=5,VLOOKUP(B1701-1,balance!$U:$Z,6,FALSE),0)))))/100</f>
        <v>1745.3679000000002</v>
      </c>
      <c r="H1701">
        <v>2</v>
      </c>
      <c r="I1701" s="1">
        <f>IF(C1701=1,VLOOKUP(FoxFire!B1701,balance!$AF:$AJ,2,FALSE),IF(C1701=2,VLOOKUP(B1701,balance!$AF:$AJ,3,FALSE),IF(C1701=3,VLOOKUP(B1701,balance!$AF:$AJ,4,FALSE),IF(C1701=4,VLOOKUP(B1701,balance!$AF:$AJ,5,FALSE),IF(C1701=5,VLOOKUP(B1701,balance!$AF:$AK,6,FALSE),0)))))*1000000000000</f>
        <v>12460000000000.051</v>
      </c>
      <c r="J1701">
        <f>VLOOKUP(B1701,balance!AU:BD,10,FALSE)</f>
        <v>0</v>
      </c>
    </row>
    <row r="1702" spans="1:10" x14ac:dyDescent="0.3">
      <c r="A1702">
        <v>1700</v>
      </c>
      <c r="B1702">
        <f t="shared" si="53"/>
        <v>341</v>
      </c>
      <c r="C1702">
        <f t="shared" si="52"/>
        <v>1</v>
      </c>
      <c r="D1702">
        <v>9026</v>
      </c>
      <c r="E1702" s="1">
        <f>IF(C1702=1,VLOOKUP(B1702,balance!$AU:$AZ,2,FALSE),IF(C1702=2,VLOOKUP(B1702,balance!$AU:$AZ,3,FALSE),IF(C1702=3,VLOOKUP(B1702,balance!$AU:$AZ,4,FALSE),IF(C1702=4,VLOOKUP(B1702,balance!$AU:$AZ,5,FALSE),IF(C1702=5,VLOOKUP(B1702-1,balance!$AU:$AZ,6,FALSE),0)))))</f>
        <v>8500</v>
      </c>
      <c r="F1702">
        <v>53</v>
      </c>
      <c r="G1702">
        <f>IF(C1702=1,VLOOKUP(FoxFire!B1702,balance!$U:$Z,2,FALSE),IF(C1702=2,VLOOKUP(B1702,balance!$U:$Z,3,FALSE),IF(C1702=3,VLOOKUP(B1702,balance!$U:$Z,4,FALSE),IF(C1702=4,VLOOKUP(B1702,balance!$U:$Z,5,FALSE),IF(C1702=5,VLOOKUP(B1702-1,balance!$U:$Z,6,FALSE),0)))))/100</f>
        <v>4.4000000000000003E-3</v>
      </c>
      <c r="H1702">
        <v>2</v>
      </c>
      <c r="I1702" s="1">
        <f>IF(C1702=1,VLOOKUP(FoxFire!B1702,balance!$AF:$AJ,2,FALSE),IF(C1702=2,VLOOKUP(B1702,balance!$AF:$AJ,3,FALSE),IF(C1702=3,VLOOKUP(B1702,balance!$AF:$AJ,4,FALSE),IF(C1702=4,VLOOKUP(B1702,balance!$AF:$AJ,5,FALSE),IF(C1702=5,VLOOKUP(B1702,balance!$AF:$AK,6,FALSE),0)))))*1000000000000</f>
        <v>3115000000000.0127</v>
      </c>
      <c r="J1702">
        <f>VLOOKUP(B1702,balance!AU:BD,10,FALSE)</f>
        <v>0</v>
      </c>
    </row>
    <row r="1703" spans="1:10" x14ac:dyDescent="0.3">
      <c r="A1703">
        <v>1701</v>
      </c>
      <c r="B1703">
        <f t="shared" si="53"/>
        <v>341</v>
      </c>
      <c r="C1703">
        <f t="shared" si="52"/>
        <v>2</v>
      </c>
      <c r="D1703">
        <v>9026</v>
      </c>
      <c r="E1703" s="1">
        <f>IF(C1703=1,VLOOKUP(B1703,balance!$AU:$AZ,2,FALSE),IF(C1703=2,VLOOKUP(B1703,balance!$AU:$AZ,3,FALSE),IF(C1703=3,VLOOKUP(B1703,balance!$AU:$AZ,4,FALSE),IF(C1703=4,VLOOKUP(B1703,balance!$AU:$AZ,5,FALSE),IF(C1703=5,VLOOKUP(B1703-1,balance!$AU:$AZ,6,FALSE),0)))))</f>
        <v>8500</v>
      </c>
      <c r="F1703">
        <v>53</v>
      </c>
      <c r="G1703">
        <f>IF(C1703=1,VLOOKUP(FoxFire!B1703,balance!$U:$Z,2,FALSE),IF(C1703=2,VLOOKUP(B1703,balance!$U:$Z,3,FALSE),IF(C1703=3,VLOOKUP(B1703,balance!$U:$Z,4,FALSE),IF(C1703=4,VLOOKUP(B1703,balance!$U:$Z,5,FALSE),IF(C1703=5,VLOOKUP(B1703-1,balance!$U:$Z,6,FALSE),0)))))/100</f>
        <v>4.4000000000000003E-3</v>
      </c>
      <c r="H1703">
        <v>2</v>
      </c>
      <c r="I1703" s="1">
        <f>IF(C1703=1,VLOOKUP(FoxFire!B1703,balance!$AF:$AJ,2,FALSE),IF(C1703=2,VLOOKUP(B1703,balance!$AF:$AJ,3,FALSE),IF(C1703=3,VLOOKUP(B1703,balance!$AF:$AJ,4,FALSE),IF(C1703=4,VLOOKUP(B1703,balance!$AF:$AJ,5,FALSE),IF(C1703=5,VLOOKUP(B1703,balance!$AF:$AK,6,FALSE),0)))))*1000000000000</f>
        <v>3115000000000.0127</v>
      </c>
      <c r="J1703">
        <f>VLOOKUP(B1703,balance!AU:BD,10,FALSE)</f>
        <v>0</v>
      </c>
    </row>
    <row r="1704" spans="1:10" x14ac:dyDescent="0.3">
      <c r="A1704">
        <v>1702</v>
      </c>
      <c r="B1704">
        <f t="shared" si="53"/>
        <v>341</v>
      </c>
      <c r="C1704">
        <f t="shared" si="52"/>
        <v>3</v>
      </c>
      <c r="D1704">
        <v>9026</v>
      </c>
      <c r="E1704" s="1">
        <f>IF(C1704=1,VLOOKUP(B1704,balance!$AU:$AZ,2,FALSE),IF(C1704=2,VLOOKUP(B1704,balance!$AU:$AZ,3,FALSE),IF(C1704=3,VLOOKUP(B1704,balance!$AU:$AZ,4,FALSE),IF(C1704=4,VLOOKUP(B1704,balance!$AU:$AZ,5,FALSE),IF(C1704=5,VLOOKUP(B1704-1,balance!$AU:$AZ,6,FALSE),0)))))</f>
        <v>8500</v>
      </c>
      <c r="F1704">
        <v>53</v>
      </c>
      <c r="G1704">
        <f>IF(C1704=1,VLOOKUP(FoxFire!B1704,balance!$U:$Z,2,FALSE),IF(C1704=2,VLOOKUP(B1704,balance!$U:$Z,3,FALSE),IF(C1704=3,VLOOKUP(B1704,balance!$U:$Z,4,FALSE),IF(C1704=4,VLOOKUP(B1704,balance!$U:$Z,5,FALSE),IF(C1704=5,VLOOKUP(B1704-1,balance!$U:$Z,6,FALSE),0)))))/100</f>
        <v>4.4000000000000003E-3</v>
      </c>
      <c r="H1704">
        <v>2</v>
      </c>
      <c r="I1704" s="1">
        <f>IF(C1704=1,VLOOKUP(FoxFire!B1704,balance!$AF:$AJ,2,FALSE),IF(C1704=2,VLOOKUP(B1704,balance!$AF:$AJ,3,FALSE),IF(C1704=3,VLOOKUP(B1704,balance!$AF:$AJ,4,FALSE),IF(C1704=4,VLOOKUP(B1704,balance!$AF:$AJ,5,FALSE),IF(C1704=5,VLOOKUP(B1704,balance!$AF:$AK,6,FALSE),0)))))*1000000000000</f>
        <v>3115000000000.0127</v>
      </c>
      <c r="J1704">
        <f>VLOOKUP(B1704,balance!AU:BD,10,FALSE)</f>
        <v>0</v>
      </c>
    </row>
    <row r="1705" spans="1:10" x14ac:dyDescent="0.3">
      <c r="A1705">
        <v>1703</v>
      </c>
      <c r="B1705">
        <f t="shared" si="53"/>
        <v>341</v>
      </c>
      <c r="C1705">
        <f t="shared" si="52"/>
        <v>4</v>
      </c>
      <c r="D1705">
        <v>9026</v>
      </c>
      <c r="E1705" s="1">
        <f>IF(C1705=1,VLOOKUP(B1705,balance!$AU:$AZ,2,FALSE),IF(C1705=2,VLOOKUP(B1705,balance!$AU:$AZ,3,FALSE),IF(C1705=3,VLOOKUP(B1705,balance!$AU:$AZ,4,FALSE),IF(C1705=4,VLOOKUP(B1705,balance!$AU:$AZ,5,FALSE),IF(C1705=5,VLOOKUP(B1705-1,balance!$AU:$AZ,6,FALSE),0)))))</f>
        <v>8500</v>
      </c>
      <c r="F1705">
        <v>53</v>
      </c>
      <c r="G1705">
        <f>IF(C1705=1,VLOOKUP(FoxFire!B1705,balance!$U:$Z,2,FALSE),IF(C1705=2,VLOOKUP(B1705,balance!$U:$Z,3,FALSE),IF(C1705=3,VLOOKUP(B1705,balance!$U:$Z,4,FALSE),IF(C1705=4,VLOOKUP(B1705,balance!$U:$Z,5,FALSE),IF(C1705=5,VLOOKUP(B1705-1,balance!$U:$Z,6,FALSE),0)))))/100</f>
        <v>4.4000000000000003E-3</v>
      </c>
      <c r="H1705">
        <v>2</v>
      </c>
      <c r="I1705" s="1">
        <f>IF(C1705=1,VLOOKUP(FoxFire!B1705,balance!$AF:$AJ,2,FALSE),IF(C1705=2,VLOOKUP(B1705,balance!$AF:$AJ,3,FALSE),IF(C1705=3,VLOOKUP(B1705,balance!$AF:$AJ,4,FALSE),IF(C1705=4,VLOOKUP(B1705,balance!$AF:$AJ,5,FALSE),IF(C1705=5,VLOOKUP(B1705,balance!$AF:$AK,6,FALSE),0)))))*1000000000000</f>
        <v>3115000000000.0127</v>
      </c>
      <c r="J1705">
        <f>VLOOKUP(B1705,balance!AU:BD,10,FALSE)</f>
        <v>0</v>
      </c>
    </row>
    <row r="1706" spans="1:10" x14ac:dyDescent="0.3">
      <c r="A1706">
        <v>1704</v>
      </c>
      <c r="B1706">
        <f t="shared" si="53"/>
        <v>342</v>
      </c>
      <c r="C1706">
        <f t="shared" si="52"/>
        <v>5</v>
      </c>
      <c r="D1706">
        <v>9026</v>
      </c>
      <c r="E1706" s="1">
        <f>IF(C1706=1,VLOOKUP(B1706,balance!$AU:$AZ,2,FALSE),IF(C1706=2,VLOOKUP(B1706,balance!$AU:$AZ,3,FALSE),IF(C1706=3,VLOOKUP(B1706,balance!$AU:$AZ,4,FALSE),IF(C1706=4,VLOOKUP(B1706,balance!$AU:$AZ,5,FALSE),IF(C1706=5,VLOOKUP(B1706-1,balance!$AU:$AZ,6,FALSE),0)))))</f>
        <v>170000</v>
      </c>
      <c r="F1706">
        <v>53</v>
      </c>
      <c r="G1706">
        <f>IF(C1706=1,VLOOKUP(FoxFire!B1706,balance!$U:$Z,2,FALSE),IF(C1706=2,VLOOKUP(B1706,balance!$U:$Z,3,FALSE),IF(C1706=3,VLOOKUP(B1706,balance!$U:$Z,4,FALSE),IF(C1706=4,VLOOKUP(B1706,balance!$U:$Z,5,FALSE),IF(C1706=5,VLOOKUP(B1706-1,balance!$U:$Z,6,FALSE),0)))))/100</f>
        <v>1751.0930000000001</v>
      </c>
      <c r="H1706">
        <v>2</v>
      </c>
      <c r="I1706" s="1">
        <f>IF(C1706=1,VLOOKUP(FoxFire!B1706,balance!$AF:$AJ,2,FALSE),IF(C1706=2,VLOOKUP(B1706,balance!$AF:$AJ,3,FALSE),IF(C1706=3,VLOOKUP(B1706,balance!$AF:$AJ,4,FALSE),IF(C1706=4,VLOOKUP(B1706,balance!$AF:$AJ,5,FALSE),IF(C1706=5,VLOOKUP(B1706,balance!$AF:$AK,6,FALSE),0)))))*1000000000000</f>
        <v>12465000000000.049</v>
      </c>
      <c r="J1706">
        <f>VLOOKUP(B1706,balance!AU:BD,10,FALSE)</f>
        <v>0</v>
      </c>
    </row>
    <row r="1707" spans="1:10" x14ac:dyDescent="0.3">
      <c r="A1707">
        <v>1705</v>
      </c>
      <c r="B1707">
        <f t="shared" si="53"/>
        <v>342</v>
      </c>
      <c r="C1707">
        <f t="shared" si="52"/>
        <v>1</v>
      </c>
      <c r="D1707">
        <v>9026</v>
      </c>
      <c r="E1707" s="1">
        <f>IF(C1707=1,VLOOKUP(B1707,balance!$AU:$AZ,2,FALSE),IF(C1707=2,VLOOKUP(B1707,balance!$AU:$AZ,3,FALSE),IF(C1707=3,VLOOKUP(B1707,balance!$AU:$AZ,4,FALSE),IF(C1707=4,VLOOKUP(B1707,balance!$AU:$AZ,5,FALSE),IF(C1707=5,VLOOKUP(B1707-1,balance!$AU:$AZ,6,FALSE),0)))))</f>
        <v>8500</v>
      </c>
      <c r="F1707">
        <v>53</v>
      </c>
      <c r="G1707">
        <f>IF(C1707=1,VLOOKUP(FoxFire!B1707,balance!$U:$Z,2,FALSE),IF(C1707=2,VLOOKUP(B1707,balance!$U:$Z,3,FALSE),IF(C1707=3,VLOOKUP(B1707,balance!$U:$Z,4,FALSE),IF(C1707=4,VLOOKUP(B1707,balance!$U:$Z,5,FALSE),IF(C1707=5,VLOOKUP(B1707-1,balance!$U:$Z,6,FALSE),0)))))/100</f>
        <v>4.4099999999999999E-3</v>
      </c>
      <c r="H1707">
        <v>2</v>
      </c>
      <c r="I1707" s="1">
        <f>IF(C1707=1,VLOOKUP(FoxFire!B1707,balance!$AF:$AJ,2,FALSE),IF(C1707=2,VLOOKUP(B1707,balance!$AF:$AJ,3,FALSE),IF(C1707=3,VLOOKUP(B1707,balance!$AF:$AJ,4,FALSE),IF(C1707=4,VLOOKUP(B1707,balance!$AF:$AJ,5,FALSE),IF(C1707=5,VLOOKUP(B1707,balance!$AF:$AK,6,FALSE),0)))))*1000000000000</f>
        <v>3116250000000.0122</v>
      </c>
      <c r="J1707">
        <f>VLOOKUP(B1707,balance!AU:BD,10,FALSE)</f>
        <v>0</v>
      </c>
    </row>
    <row r="1708" spans="1:10" x14ac:dyDescent="0.3">
      <c r="A1708">
        <v>1706</v>
      </c>
      <c r="B1708">
        <f t="shared" si="53"/>
        <v>342</v>
      </c>
      <c r="C1708">
        <f t="shared" si="52"/>
        <v>2</v>
      </c>
      <c r="D1708">
        <v>9026</v>
      </c>
      <c r="E1708" s="1">
        <f>IF(C1708=1,VLOOKUP(B1708,balance!$AU:$AZ,2,FALSE),IF(C1708=2,VLOOKUP(B1708,balance!$AU:$AZ,3,FALSE),IF(C1708=3,VLOOKUP(B1708,balance!$AU:$AZ,4,FALSE),IF(C1708=4,VLOOKUP(B1708,balance!$AU:$AZ,5,FALSE),IF(C1708=5,VLOOKUP(B1708-1,balance!$AU:$AZ,6,FALSE),0)))))</f>
        <v>8500</v>
      </c>
      <c r="F1708">
        <v>53</v>
      </c>
      <c r="G1708">
        <f>IF(C1708=1,VLOOKUP(FoxFire!B1708,balance!$U:$Z,2,FALSE),IF(C1708=2,VLOOKUP(B1708,balance!$U:$Z,3,FALSE),IF(C1708=3,VLOOKUP(B1708,balance!$U:$Z,4,FALSE),IF(C1708=4,VLOOKUP(B1708,balance!$U:$Z,5,FALSE),IF(C1708=5,VLOOKUP(B1708-1,balance!$U:$Z,6,FALSE),0)))))/100</f>
        <v>4.4099999999999999E-3</v>
      </c>
      <c r="H1708">
        <v>2</v>
      </c>
      <c r="I1708" s="1">
        <f>IF(C1708=1,VLOOKUP(FoxFire!B1708,balance!$AF:$AJ,2,FALSE),IF(C1708=2,VLOOKUP(B1708,balance!$AF:$AJ,3,FALSE),IF(C1708=3,VLOOKUP(B1708,balance!$AF:$AJ,4,FALSE),IF(C1708=4,VLOOKUP(B1708,balance!$AF:$AJ,5,FALSE),IF(C1708=5,VLOOKUP(B1708,balance!$AF:$AK,6,FALSE),0)))))*1000000000000</f>
        <v>3116250000000.0122</v>
      </c>
      <c r="J1708">
        <f>VLOOKUP(B1708,balance!AU:BD,10,FALSE)</f>
        <v>0</v>
      </c>
    </row>
    <row r="1709" spans="1:10" x14ac:dyDescent="0.3">
      <c r="A1709">
        <v>1707</v>
      </c>
      <c r="B1709">
        <f t="shared" si="53"/>
        <v>342</v>
      </c>
      <c r="C1709">
        <f t="shared" si="52"/>
        <v>3</v>
      </c>
      <c r="D1709">
        <v>9026</v>
      </c>
      <c r="E1709" s="1">
        <f>IF(C1709=1,VLOOKUP(B1709,balance!$AU:$AZ,2,FALSE),IF(C1709=2,VLOOKUP(B1709,balance!$AU:$AZ,3,FALSE),IF(C1709=3,VLOOKUP(B1709,balance!$AU:$AZ,4,FALSE),IF(C1709=4,VLOOKUP(B1709,balance!$AU:$AZ,5,FALSE),IF(C1709=5,VLOOKUP(B1709-1,balance!$AU:$AZ,6,FALSE),0)))))</f>
        <v>8500</v>
      </c>
      <c r="F1709">
        <v>53</v>
      </c>
      <c r="G1709">
        <f>IF(C1709=1,VLOOKUP(FoxFire!B1709,balance!$U:$Z,2,FALSE),IF(C1709=2,VLOOKUP(B1709,balance!$U:$Z,3,FALSE),IF(C1709=3,VLOOKUP(B1709,balance!$U:$Z,4,FALSE),IF(C1709=4,VLOOKUP(B1709,balance!$U:$Z,5,FALSE),IF(C1709=5,VLOOKUP(B1709-1,balance!$U:$Z,6,FALSE),0)))))/100</f>
        <v>4.4099999999999999E-3</v>
      </c>
      <c r="H1709">
        <v>2</v>
      </c>
      <c r="I1709" s="1">
        <f>IF(C1709=1,VLOOKUP(FoxFire!B1709,balance!$AF:$AJ,2,FALSE),IF(C1709=2,VLOOKUP(B1709,balance!$AF:$AJ,3,FALSE),IF(C1709=3,VLOOKUP(B1709,balance!$AF:$AJ,4,FALSE),IF(C1709=4,VLOOKUP(B1709,balance!$AF:$AJ,5,FALSE),IF(C1709=5,VLOOKUP(B1709,balance!$AF:$AK,6,FALSE),0)))))*1000000000000</f>
        <v>3116250000000.0122</v>
      </c>
      <c r="J1709">
        <f>VLOOKUP(B1709,balance!AU:BD,10,FALSE)</f>
        <v>0</v>
      </c>
    </row>
    <row r="1710" spans="1:10" x14ac:dyDescent="0.3">
      <c r="A1710">
        <v>1708</v>
      </c>
      <c r="B1710">
        <f t="shared" si="53"/>
        <v>342</v>
      </c>
      <c r="C1710">
        <f t="shared" si="52"/>
        <v>4</v>
      </c>
      <c r="D1710">
        <v>9026</v>
      </c>
      <c r="E1710" s="1">
        <f>IF(C1710=1,VLOOKUP(B1710,balance!$AU:$AZ,2,FALSE),IF(C1710=2,VLOOKUP(B1710,balance!$AU:$AZ,3,FALSE),IF(C1710=3,VLOOKUP(B1710,balance!$AU:$AZ,4,FALSE),IF(C1710=4,VLOOKUP(B1710,balance!$AU:$AZ,5,FALSE),IF(C1710=5,VLOOKUP(B1710-1,balance!$AU:$AZ,6,FALSE),0)))))</f>
        <v>8500</v>
      </c>
      <c r="F1710">
        <v>53</v>
      </c>
      <c r="G1710">
        <f>IF(C1710=1,VLOOKUP(FoxFire!B1710,balance!$U:$Z,2,FALSE),IF(C1710=2,VLOOKUP(B1710,balance!$U:$Z,3,FALSE),IF(C1710=3,VLOOKUP(B1710,balance!$U:$Z,4,FALSE),IF(C1710=4,VLOOKUP(B1710,balance!$U:$Z,5,FALSE),IF(C1710=5,VLOOKUP(B1710-1,balance!$U:$Z,6,FALSE),0)))))/100</f>
        <v>4.4099999999999999E-3</v>
      </c>
      <c r="H1710">
        <v>2</v>
      </c>
      <c r="I1710" s="1">
        <f>IF(C1710=1,VLOOKUP(FoxFire!B1710,balance!$AF:$AJ,2,FALSE),IF(C1710=2,VLOOKUP(B1710,balance!$AF:$AJ,3,FALSE),IF(C1710=3,VLOOKUP(B1710,balance!$AF:$AJ,4,FALSE),IF(C1710=4,VLOOKUP(B1710,balance!$AF:$AJ,5,FALSE),IF(C1710=5,VLOOKUP(B1710,balance!$AF:$AK,6,FALSE),0)))))*1000000000000</f>
        <v>3116250000000.0122</v>
      </c>
      <c r="J1710">
        <f>VLOOKUP(B1710,balance!AU:BD,10,FALSE)</f>
        <v>0</v>
      </c>
    </row>
    <row r="1711" spans="1:10" x14ac:dyDescent="0.3">
      <c r="A1711">
        <v>1709</v>
      </c>
      <c r="B1711">
        <f t="shared" si="53"/>
        <v>343</v>
      </c>
      <c r="C1711">
        <f t="shared" si="52"/>
        <v>5</v>
      </c>
      <c r="D1711">
        <v>9026</v>
      </c>
      <c r="E1711" s="1">
        <f>IF(C1711=1,VLOOKUP(B1711,balance!$AU:$AZ,2,FALSE),IF(C1711=2,VLOOKUP(B1711,balance!$AU:$AZ,3,FALSE),IF(C1711=3,VLOOKUP(B1711,balance!$AU:$AZ,4,FALSE),IF(C1711=4,VLOOKUP(B1711,balance!$AU:$AZ,5,FALSE),IF(C1711=5,VLOOKUP(B1711-1,balance!$AU:$AZ,6,FALSE),0)))))</f>
        <v>170000</v>
      </c>
      <c r="F1711">
        <v>53</v>
      </c>
      <c r="G1711">
        <f>IF(C1711=1,VLOOKUP(FoxFire!B1711,balance!$U:$Z,2,FALSE),IF(C1711=2,VLOOKUP(B1711,balance!$U:$Z,3,FALSE),IF(C1711=3,VLOOKUP(B1711,balance!$U:$Z,4,FALSE),IF(C1711=4,VLOOKUP(B1711,balance!$U:$Z,5,FALSE),IF(C1711=5,VLOOKUP(B1711-1,balance!$U:$Z,6,FALSE),0)))))/100</f>
        <v>1756.8278</v>
      </c>
      <c r="H1711">
        <v>2</v>
      </c>
      <c r="I1711" s="1">
        <f>IF(C1711=1,VLOOKUP(FoxFire!B1711,balance!$AF:$AJ,2,FALSE),IF(C1711=2,VLOOKUP(B1711,balance!$AF:$AJ,3,FALSE),IF(C1711=3,VLOOKUP(B1711,balance!$AF:$AJ,4,FALSE),IF(C1711=4,VLOOKUP(B1711,balance!$AF:$AJ,5,FALSE),IF(C1711=5,VLOOKUP(B1711,balance!$AF:$AK,6,FALSE),0)))))*1000000000000</f>
        <v>12470000000000.051</v>
      </c>
      <c r="J1711">
        <f>VLOOKUP(B1711,balance!AU:BD,10,FALSE)</f>
        <v>0</v>
      </c>
    </row>
    <row r="1712" spans="1:10" x14ac:dyDescent="0.3">
      <c r="A1712">
        <v>1710</v>
      </c>
      <c r="B1712">
        <f t="shared" si="53"/>
        <v>343</v>
      </c>
      <c r="C1712">
        <f t="shared" si="52"/>
        <v>1</v>
      </c>
      <c r="D1712">
        <v>9026</v>
      </c>
      <c r="E1712" s="1">
        <f>IF(C1712=1,VLOOKUP(B1712,balance!$AU:$AZ,2,FALSE),IF(C1712=2,VLOOKUP(B1712,balance!$AU:$AZ,3,FALSE),IF(C1712=3,VLOOKUP(B1712,balance!$AU:$AZ,4,FALSE),IF(C1712=4,VLOOKUP(B1712,balance!$AU:$AZ,5,FALSE),IF(C1712=5,VLOOKUP(B1712-1,balance!$AU:$AZ,6,FALSE),0)))))</f>
        <v>8500</v>
      </c>
      <c r="F1712">
        <v>53</v>
      </c>
      <c r="G1712">
        <f>IF(C1712=1,VLOOKUP(FoxFire!B1712,balance!$U:$Z,2,FALSE),IF(C1712=2,VLOOKUP(B1712,balance!$U:$Z,3,FALSE),IF(C1712=3,VLOOKUP(B1712,balance!$U:$Z,4,FALSE),IF(C1712=4,VLOOKUP(B1712,balance!$U:$Z,5,FALSE),IF(C1712=5,VLOOKUP(B1712-1,balance!$U:$Z,6,FALSE),0)))))/100</f>
        <v>4.4200000000000003E-3</v>
      </c>
      <c r="H1712">
        <v>2</v>
      </c>
      <c r="I1712" s="1">
        <f>IF(C1712=1,VLOOKUP(FoxFire!B1712,balance!$AF:$AJ,2,FALSE),IF(C1712=2,VLOOKUP(B1712,balance!$AF:$AJ,3,FALSE),IF(C1712=3,VLOOKUP(B1712,balance!$AF:$AJ,4,FALSE),IF(C1712=4,VLOOKUP(B1712,balance!$AF:$AJ,5,FALSE),IF(C1712=5,VLOOKUP(B1712,balance!$AF:$AK,6,FALSE),0)))))*1000000000000</f>
        <v>3117500000000.0127</v>
      </c>
      <c r="J1712">
        <f>VLOOKUP(B1712,balance!AU:BD,10,FALSE)</f>
        <v>0</v>
      </c>
    </row>
    <row r="1713" spans="1:10" x14ac:dyDescent="0.3">
      <c r="A1713">
        <v>1711</v>
      </c>
      <c r="B1713">
        <f t="shared" si="53"/>
        <v>343</v>
      </c>
      <c r="C1713">
        <f t="shared" si="52"/>
        <v>2</v>
      </c>
      <c r="D1713">
        <v>9026</v>
      </c>
      <c r="E1713" s="1">
        <f>IF(C1713=1,VLOOKUP(B1713,balance!$AU:$AZ,2,FALSE),IF(C1713=2,VLOOKUP(B1713,balance!$AU:$AZ,3,FALSE),IF(C1713=3,VLOOKUP(B1713,balance!$AU:$AZ,4,FALSE),IF(C1713=4,VLOOKUP(B1713,balance!$AU:$AZ,5,FALSE),IF(C1713=5,VLOOKUP(B1713-1,balance!$AU:$AZ,6,FALSE),0)))))</f>
        <v>8500</v>
      </c>
      <c r="F1713">
        <v>53</v>
      </c>
      <c r="G1713">
        <f>IF(C1713=1,VLOOKUP(FoxFire!B1713,balance!$U:$Z,2,FALSE),IF(C1713=2,VLOOKUP(B1713,balance!$U:$Z,3,FALSE),IF(C1713=3,VLOOKUP(B1713,balance!$U:$Z,4,FALSE),IF(C1713=4,VLOOKUP(B1713,balance!$U:$Z,5,FALSE),IF(C1713=5,VLOOKUP(B1713-1,balance!$U:$Z,6,FALSE),0)))))/100</f>
        <v>4.4200000000000003E-3</v>
      </c>
      <c r="H1713">
        <v>2</v>
      </c>
      <c r="I1713" s="1">
        <f>IF(C1713=1,VLOOKUP(FoxFire!B1713,balance!$AF:$AJ,2,FALSE),IF(C1713=2,VLOOKUP(B1713,balance!$AF:$AJ,3,FALSE),IF(C1713=3,VLOOKUP(B1713,balance!$AF:$AJ,4,FALSE),IF(C1713=4,VLOOKUP(B1713,balance!$AF:$AJ,5,FALSE),IF(C1713=5,VLOOKUP(B1713,balance!$AF:$AK,6,FALSE),0)))))*1000000000000</f>
        <v>3117500000000.0127</v>
      </c>
      <c r="J1713">
        <f>VLOOKUP(B1713,balance!AU:BD,10,FALSE)</f>
        <v>0</v>
      </c>
    </row>
    <row r="1714" spans="1:10" x14ac:dyDescent="0.3">
      <c r="A1714">
        <v>1712</v>
      </c>
      <c r="B1714">
        <f t="shared" si="53"/>
        <v>343</v>
      </c>
      <c r="C1714">
        <f t="shared" si="52"/>
        <v>3</v>
      </c>
      <c r="D1714">
        <v>9026</v>
      </c>
      <c r="E1714" s="1">
        <f>IF(C1714=1,VLOOKUP(B1714,balance!$AU:$AZ,2,FALSE),IF(C1714=2,VLOOKUP(B1714,balance!$AU:$AZ,3,FALSE),IF(C1714=3,VLOOKUP(B1714,balance!$AU:$AZ,4,FALSE),IF(C1714=4,VLOOKUP(B1714,balance!$AU:$AZ,5,FALSE),IF(C1714=5,VLOOKUP(B1714-1,balance!$AU:$AZ,6,FALSE),0)))))</f>
        <v>8500</v>
      </c>
      <c r="F1714">
        <v>53</v>
      </c>
      <c r="G1714">
        <f>IF(C1714=1,VLOOKUP(FoxFire!B1714,balance!$U:$Z,2,FALSE),IF(C1714=2,VLOOKUP(B1714,balance!$U:$Z,3,FALSE),IF(C1714=3,VLOOKUP(B1714,balance!$U:$Z,4,FALSE),IF(C1714=4,VLOOKUP(B1714,balance!$U:$Z,5,FALSE),IF(C1714=5,VLOOKUP(B1714-1,balance!$U:$Z,6,FALSE),0)))))/100</f>
        <v>4.4200000000000003E-3</v>
      </c>
      <c r="H1714">
        <v>2</v>
      </c>
      <c r="I1714" s="1">
        <f>IF(C1714=1,VLOOKUP(FoxFire!B1714,balance!$AF:$AJ,2,FALSE),IF(C1714=2,VLOOKUP(B1714,balance!$AF:$AJ,3,FALSE),IF(C1714=3,VLOOKUP(B1714,balance!$AF:$AJ,4,FALSE),IF(C1714=4,VLOOKUP(B1714,balance!$AF:$AJ,5,FALSE),IF(C1714=5,VLOOKUP(B1714,balance!$AF:$AK,6,FALSE),0)))))*1000000000000</f>
        <v>3117500000000.0127</v>
      </c>
      <c r="J1714">
        <f>VLOOKUP(B1714,balance!AU:BD,10,FALSE)</f>
        <v>0</v>
      </c>
    </row>
    <row r="1715" spans="1:10" x14ac:dyDescent="0.3">
      <c r="A1715">
        <v>1713</v>
      </c>
      <c r="B1715">
        <f t="shared" si="53"/>
        <v>343</v>
      </c>
      <c r="C1715">
        <f t="shared" si="52"/>
        <v>4</v>
      </c>
      <c r="D1715">
        <v>9026</v>
      </c>
      <c r="E1715" s="1">
        <f>IF(C1715=1,VLOOKUP(B1715,balance!$AU:$AZ,2,FALSE),IF(C1715=2,VLOOKUP(B1715,balance!$AU:$AZ,3,FALSE),IF(C1715=3,VLOOKUP(B1715,balance!$AU:$AZ,4,FALSE),IF(C1715=4,VLOOKUP(B1715,balance!$AU:$AZ,5,FALSE),IF(C1715=5,VLOOKUP(B1715-1,balance!$AU:$AZ,6,FALSE),0)))))</f>
        <v>8500</v>
      </c>
      <c r="F1715">
        <v>53</v>
      </c>
      <c r="G1715">
        <f>IF(C1715=1,VLOOKUP(FoxFire!B1715,balance!$U:$Z,2,FALSE),IF(C1715=2,VLOOKUP(B1715,balance!$U:$Z,3,FALSE),IF(C1715=3,VLOOKUP(B1715,balance!$U:$Z,4,FALSE),IF(C1715=4,VLOOKUP(B1715,balance!$U:$Z,5,FALSE),IF(C1715=5,VLOOKUP(B1715-1,balance!$U:$Z,6,FALSE),0)))))/100</f>
        <v>4.4200000000000003E-3</v>
      </c>
      <c r="H1715">
        <v>2</v>
      </c>
      <c r="I1715" s="1">
        <f>IF(C1715=1,VLOOKUP(FoxFire!B1715,balance!$AF:$AJ,2,FALSE),IF(C1715=2,VLOOKUP(B1715,balance!$AF:$AJ,3,FALSE),IF(C1715=3,VLOOKUP(B1715,balance!$AF:$AJ,4,FALSE),IF(C1715=4,VLOOKUP(B1715,balance!$AF:$AJ,5,FALSE),IF(C1715=5,VLOOKUP(B1715,balance!$AF:$AK,6,FALSE),0)))))*1000000000000</f>
        <v>3117500000000.0127</v>
      </c>
      <c r="J1715">
        <f>VLOOKUP(B1715,balance!AU:BD,10,FALSE)</f>
        <v>0</v>
      </c>
    </row>
    <row r="1716" spans="1:10" x14ac:dyDescent="0.3">
      <c r="A1716">
        <v>1714</v>
      </c>
      <c r="B1716">
        <f t="shared" si="53"/>
        <v>344</v>
      </c>
      <c r="C1716">
        <f t="shared" si="52"/>
        <v>5</v>
      </c>
      <c r="D1716">
        <v>9026</v>
      </c>
      <c r="E1716" s="1">
        <f>IF(C1716=1,VLOOKUP(B1716,balance!$AU:$AZ,2,FALSE),IF(C1716=2,VLOOKUP(B1716,balance!$AU:$AZ,3,FALSE),IF(C1716=3,VLOOKUP(B1716,balance!$AU:$AZ,4,FALSE),IF(C1716=4,VLOOKUP(B1716,balance!$AU:$AZ,5,FALSE),IF(C1716=5,VLOOKUP(B1716-1,balance!$AU:$AZ,6,FALSE),0)))))</f>
        <v>170000</v>
      </c>
      <c r="F1716">
        <v>53</v>
      </c>
      <c r="G1716">
        <f>IF(C1716=1,VLOOKUP(FoxFire!B1716,balance!$U:$Z,2,FALSE),IF(C1716=2,VLOOKUP(B1716,balance!$U:$Z,3,FALSE),IF(C1716=3,VLOOKUP(B1716,balance!$U:$Z,4,FALSE),IF(C1716=4,VLOOKUP(B1716,balance!$U:$Z,5,FALSE),IF(C1716=5,VLOOKUP(B1716-1,balance!$U:$Z,6,FALSE),0)))))/100</f>
        <v>1762.5724000000002</v>
      </c>
      <c r="H1716">
        <v>2</v>
      </c>
      <c r="I1716" s="1">
        <f>IF(C1716=1,VLOOKUP(FoxFire!B1716,balance!$AF:$AJ,2,FALSE),IF(C1716=2,VLOOKUP(B1716,balance!$AF:$AJ,3,FALSE),IF(C1716=3,VLOOKUP(B1716,balance!$AF:$AJ,4,FALSE),IF(C1716=4,VLOOKUP(B1716,balance!$AF:$AJ,5,FALSE),IF(C1716=5,VLOOKUP(B1716,balance!$AF:$AK,6,FALSE),0)))))*1000000000000</f>
        <v>12475000000000.049</v>
      </c>
      <c r="J1716">
        <f>VLOOKUP(B1716,balance!AU:BD,10,FALSE)</f>
        <v>0</v>
      </c>
    </row>
    <row r="1717" spans="1:10" x14ac:dyDescent="0.3">
      <c r="A1717">
        <v>1715</v>
      </c>
      <c r="B1717">
        <f t="shared" si="53"/>
        <v>344</v>
      </c>
      <c r="C1717">
        <f t="shared" si="52"/>
        <v>1</v>
      </c>
      <c r="D1717">
        <v>9026</v>
      </c>
      <c r="E1717" s="1">
        <f>IF(C1717=1,VLOOKUP(B1717,balance!$AU:$AZ,2,FALSE),IF(C1717=2,VLOOKUP(B1717,balance!$AU:$AZ,3,FALSE),IF(C1717=3,VLOOKUP(B1717,balance!$AU:$AZ,4,FALSE),IF(C1717=4,VLOOKUP(B1717,balance!$AU:$AZ,5,FALSE),IF(C1717=5,VLOOKUP(B1717-1,balance!$AU:$AZ,6,FALSE),0)))))</f>
        <v>8500</v>
      </c>
      <c r="F1717">
        <v>53</v>
      </c>
      <c r="G1717">
        <f>IF(C1717=1,VLOOKUP(FoxFire!B1717,balance!$U:$Z,2,FALSE),IF(C1717=2,VLOOKUP(B1717,balance!$U:$Z,3,FALSE),IF(C1717=3,VLOOKUP(B1717,balance!$U:$Z,4,FALSE),IF(C1717=4,VLOOKUP(B1717,balance!$U:$Z,5,FALSE),IF(C1717=5,VLOOKUP(B1717-1,balance!$U:$Z,6,FALSE),0)))))/100</f>
        <v>4.4299999999999999E-3</v>
      </c>
      <c r="H1717">
        <v>2</v>
      </c>
      <c r="I1717" s="1">
        <f>IF(C1717=1,VLOOKUP(FoxFire!B1717,balance!$AF:$AJ,2,FALSE),IF(C1717=2,VLOOKUP(B1717,balance!$AF:$AJ,3,FALSE),IF(C1717=3,VLOOKUP(B1717,balance!$AF:$AJ,4,FALSE),IF(C1717=4,VLOOKUP(B1717,balance!$AF:$AJ,5,FALSE),IF(C1717=5,VLOOKUP(B1717,balance!$AF:$AK,6,FALSE),0)))))*1000000000000</f>
        <v>3118750000000.0122</v>
      </c>
      <c r="J1717">
        <f>VLOOKUP(B1717,balance!AU:BD,10,FALSE)</f>
        <v>0</v>
      </c>
    </row>
    <row r="1718" spans="1:10" x14ac:dyDescent="0.3">
      <c r="A1718">
        <v>1716</v>
      </c>
      <c r="B1718">
        <f t="shared" si="53"/>
        <v>344</v>
      </c>
      <c r="C1718">
        <f t="shared" si="52"/>
        <v>2</v>
      </c>
      <c r="D1718">
        <v>9026</v>
      </c>
      <c r="E1718" s="1">
        <f>IF(C1718=1,VLOOKUP(B1718,balance!$AU:$AZ,2,FALSE),IF(C1718=2,VLOOKUP(B1718,balance!$AU:$AZ,3,FALSE),IF(C1718=3,VLOOKUP(B1718,balance!$AU:$AZ,4,FALSE),IF(C1718=4,VLOOKUP(B1718,balance!$AU:$AZ,5,FALSE),IF(C1718=5,VLOOKUP(B1718-1,balance!$AU:$AZ,6,FALSE),0)))))</f>
        <v>8500</v>
      </c>
      <c r="F1718">
        <v>53</v>
      </c>
      <c r="G1718">
        <f>IF(C1718=1,VLOOKUP(FoxFire!B1718,balance!$U:$Z,2,FALSE),IF(C1718=2,VLOOKUP(B1718,balance!$U:$Z,3,FALSE),IF(C1718=3,VLOOKUP(B1718,balance!$U:$Z,4,FALSE),IF(C1718=4,VLOOKUP(B1718,balance!$U:$Z,5,FALSE),IF(C1718=5,VLOOKUP(B1718-1,balance!$U:$Z,6,FALSE),0)))))/100</f>
        <v>4.4299999999999999E-3</v>
      </c>
      <c r="H1718">
        <v>2</v>
      </c>
      <c r="I1718" s="1">
        <f>IF(C1718=1,VLOOKUP(FoxFire!B1718,balance!$AF:$AJ,2,FALSE),IF(C1718=2,VLOOKUP(B1718,balance!$AF:$AJ,3,FALSE),IF(C1718=3,VLOOKUP(B1718,balance!$AF:$AJ,4,FALSE),IF(C1718=4,VLOOKUP(B1718,balance!$AF:$AJ,5,FALSE),IF(C1718=5,VLOOKUP(B1718,balance!$AF:$AK,6,FALSE),0)))))*1000000000000</f>
        <v>3118750000000.0122</v>
      </c>
      <c r="J1718">
        <f>VLOOKUP(B1718,balance!AU:BD,10,FALSE)</f>
        <v>0</v>
      </c>
    </row>
    <row r="1719" spans="1:10" x14ac:dyDescent="0.3">
      <c r="A1719">
        <v>1717</v>
      </c>
      <c r="B1719">
        <f t="shared" si="53"/>
        <v>344</v>
      </c>
      <c r="C1719">
        <f t="shared" si="52"/>
        <v>3</v>
      </c>
      <c r="D1719">
        <v>9026</v>
      </c>
      <c r="E1719" s="1">
        <f>IF(C1719=1,VLOOKUP(B1719,balance!$AU:$AZ,2,FALSE),IF(C1719=2,VLOOKUP(B1719,balance!$AU:$AZ,3,FALSE),IF(C1719=3,VLOOKUP(B1719,balance!$AU:$AZ,4,FALSE),IF(C1719=4,VLOOKUP(B1719,balance!$AU:$AZ,5,FALSE),IF(C1719=5,VLOOKUP(B1719-1,balance!$AU:$AZ,6,FALSE),0)))))</f>
        <v>8500</v>
      </c>
      <c r="F1719">
        <v>53</v>
      </c>
      <c r="G1719">
        <f>IF(C1719=1,VLOOKUP(FoxFire!B1719,balance!$U:$Z,2,FALSE),IF(C1719=2,VLOOKUP(B1719,balance!$U:$Z,3,FALSE),IF(C1719=3,VLOOKUP(B1719,balance!$U:$Z,4,FALSE),IF(C1719=4,VLOOKUP(B1719,balance!$U:$Z,5,FALSE),IF(C1719=5,VLOOKUP(B1719-1,balance!$U:$Z,6,FALSE),0)))))/100</f>
        <v>4.4299999999999999E-3</v>
      </c>
      <c r="H1719">
        <v>2</v>
      </c>
      <c r="I1719" s="1">
        <f>IF(C1719=1,VLOOKUP(FoxFire!B1719,balance!$AF:$AJ,2,FALSE),IF(C1719=2,VLOOKUP(B1719,balance!$AF:$AJ,3,FALSE),IF(C1719=3,VLOOKUP(B1719,balance!$AF:$AJ,4,FALSE),IF(C1719=4,VLOOKUP(B1719,balance!$AF:$AJ,5,FALSE),IF(C1719=5,VLOOKUP(B1719,balance!$AF:$AK,6,FALSE),0)))))*1000000000000</f>
        <v>3118750000000.0122</v>
      </c>
      <c r="J1719">
        <f>VLOOKUP(B1719,balance!AU:BD,10,FALSE)</f>
        <v>0</v>
      </c>
    </row>
    <row r="1720" spans="1:10" x14ac:dyDescent="0.3">
      <c r="A1720">
        <v>1718</v>
      </c>
      <c r="B1720">
        <f t="shared" si="53"/>
        <v>344</v>
      </c>
      <c r="C1720">
        <f t="shared" si="52"/>
        <v>4</v>
      </c>
      <c r="D1720">
        <v>9026</v>
      </c>
      <c r="E1720" s="1">
        <f>IF(C1720=1,VLOOKUP(B1720,balance!$AU:$AZ,2,FALSE),IF(C1720=2,VLOOKUP(B1720,balance!$AU:$AZ,3,FALSE),IF(C1720=3,VLOOKUP(B1720,balance!$AU:$AZ,4,FALSE),IF(C1720=4,VLOOKUP(B1720,balance!$AU:$AZ,5,FALSE),IF(C1720=5,VLOOKUP(B1720-1,balance!$AU:$AZ,6,FALSE),0)))))</f>
        <v>8500</v>
      </c>
      <c r="F1720">
        <v>53</v>
      </c>
      <c r="G1720">
        <f>IF(C1720=1,VLOOKUP(FoxFire!B1720,balance!$U:$Z,2,FALSE),IF(C1720=2,VLOOKUP(B1720,balance!$U:$Z,3,FALSE),IF(C1720=3,VLOOKUP(B1720,balance!$U:$Z,4,FALSE),IF(C1720=4,VLOOKUP(B1720,balance!$U:$Z,5,FALSE),IF(C1720=5,VLOOKUP(B1720-1,balance!$U:$Z,6,FALSE),0)))))/100</f>
        <v>4.4299999999999999E-3</v>
      </c>
      <c r="H1720">
        <v>2</v>
      </c>
      <c r="I1720" s="1">
        <f>IF(C1720=1,VLOOKUP(FoxFire!B1720,balance!$AF:$AJ,2,FALSE),IF(C1720=2,VLOOKUP(B1720,balance!$AF:$AJ,3,FALSE),IF(C1720=3,VLOOKUP(B1720,balance!$AF:$AJ,4,FALSE),IF(C1720=4,VLOOKUP(B1720,balance!$AF:$AJ,5,FALSE),IF(C1720=5,VLOOKUP(B1720,balance!$AF:$AK,6,FALSE),0)))))*1000000000000</f>
        <v>3118750000000.0122</v>
      </c>
      <c r="J1720">
        <f>VLOOKUP(B1720,balance!AU:BD,10,FALSE)</f>
        <v>0</v>
      </c>
    </row>
    <row r="1721" spans="1:10" x14ac:dyDescent="0.3">
      <c r="A1721">
        <v>1719</v>
      </c>
      <c r="B1721">
        <f t="shared" si="53"/>
        <v>345</v>
      </c>
      <c r="C1721">
        <f t="shared" si="52"/>
        <v>5</v>
      </c>
      <c r="D1721">
        <v>9026</v>
      </c>
      <c r="E1721" s="1">
        <f>IF(C1721=1,VLOOKUP(B1721,balance!$AU:$AZ,2,FALSE),IF(C1721=2,VLOOKUP(B1721,balance!$AU:$AZ,3,FALSE),IF(C1721=3,VLOOKUP(B1721,balance!$AU:$AZ,4,FALSE),IF(C1721=4,VLOOKUP(B1721,balance!$AU:$AZ,5,FALSE),IF(C1721=5,VLOOKUP(B1721-1,balance!$AU:$AZ,6,FALSE),0)))))</f>
        <v>170000</v>
      </c>
      <c r="F1721">
        <v>53</v>
      </c>
      <c r="G1721">
        <f>IF(C1721=1,VLOOKUP(FoxFire!B1721,balance!$U:$Z,2,FALSE),IF(C1721=2,VLOOKUP(B1721,balance!$U:$Z,3,FALSE),IF(C1721=3,VLOOKUP(B1721,balance!$U:$Z,4,FALSE),IF(C1721=4,VLOOKUP(B1721,balance!$U:$Z,5,FALSE),IF(C1721=5,VLOOKUP(B1721-1,balance!$U:$Z,6,FALSE),0)))))/100</f>
        <v>1768.3267000000001</v>
      </c>
      <c r="H1721">
        <v>2</v>
      </c>
      <c r="I1721" s="1">
        <f>IF(C1721=1,VLOOKUP(FoxFire!B1721,balance!$AF:$AJ,2,FALSE),IF(C1721=2,VLOOKUP(B1721,balance!$AF:$AJ,3,FALSE),IF(C1721=3,VLOOKUP(B1721,balance!$AF:$AJ,4,FALSE),IF(C1721=4,VLOOKUP(B1721,balance!$AF:$AJ,5,FALSE),IF(C1721=5,VLOOKUP(B1721,balance!$AF:$AK,6,FALSE),0)))))*1000000000000</f>
        <v>12480000000000.1</v>
      </c>
      <c r="J1721">
        <f>VLOOKUP(B1721,balance!AU:BD,10,FALSE)</f>
        <v>0</v>
      </c>
    </row>
    <row r="1722" spans="1:10" x14ac:dyDescent="0.3">
      <c r="A1722">
        <v>1720</v>
      </c>
      <c r="B1722">
        <f t="shared" si="53"/>
        <v>345</v>
      </c>
      <c r="C1722">
        <f t="shared" si="52"/>
        <v>1</v>
      </c>
      <c r="D1722">
        <v>9026</v>
      </c>
      <c r="E1722" s="1">
        <f>IF(C1722=1,VLOOKUP(B1722,balance!$AU:$AZ,2,FALSE),IF(C1722=2,VLOOKUP(B1722,balance!$AU:$AZ,3,FALSE),IF(C1722=3,VLOOKUP(B1722,balance!$AU:$AZ,4,FALSE),IF(C1722=4,VLOOKUP(B1722,balance!$AU:$AZ,5,FALSE),IF(C1722=5,VLOOKUP(B1722-1,balance!$AU:$AZ,6,FALSE),0)))))</f>
        <v>8500</v>
      </c>
      <c r="F1722">
        <v>53</v>
      </c>
      <c r="G1722">
        <f>IF(C1722=1,VLOOKUP(FoxFire!B1722,balance!$U:$Z,2,FALSE),IF(C1722=2,VLOOKUP(B1722,balance!$U:$Z,3,FALSE),IF(C1722=3,VLOOKUP(B1722,balance!$U:$Z,4,FALSE),IF(C1722=4,VLOOKUP(B1722,balance!$U:$Z,5,FALSE),IF(C1722=5,VLOOKUP(B1722-1,balance!$U:$Z,6,FALSE),0)))))/100</f>
        <v>4.4400000000000004E-3</v>
      </c>
      <c r="H1722">
        <v>2</v>
      </c>
      <c r="I1722" s="1">
        <f>IF(C1722=1,VLOOKUP(FoxFire!B1722,balance!$AF:$AJ,2,FALSE),IF(C1722=2,VLOOKUP(B1722,balance!$AF:$AJ,3,FALSE),IF(C1722=3,VLOOKUP(B1722,balance!$AF:$AJ,4,FALSE),IF(C1722=4,VLOOKUP(B1722,balance!$AF:$AJ,5,FALSE),IF(C1722=5,VLOOKUP(B1722,balance!$AF:$AK,6,FALSE),0)))))*1000000000000</f>
        <v>3120000000000.0249</v>
      </c>
      <c r="J1722">
        <f>VLOOKUP(B1722,balance!AU:BD,10,FALSE)</f>
        <v>0</v>
      </c>
    </row>
    <row r="1723" spans="1:10" x14ac:dyDescent="0.3">
      <c r="A1723">
        <v>1721</v>
      </c>
      <c r="B1723">
        <f t="shared" si="53"/>
        <v>345</v>
      </c>
      <c r="C1723">
        <f t="shared" si="52"/>
        <v>2</v>
      </c>
      <c r="D1723">
        <v>9026</v>
      </c>
      <c r="E1723" s="1">
        <f>IF(C1723=1,VLOOKUP(B1723,balance!$AU:$AZ,2,FALSE),IF(C1723=2,VLOOKUP(B1723,balance!$AU:$AZ,3,FALSE),IF(C1723=3,VLOOKUP(B1723,balance!$AU:$AZ,4,FALSE),IF(C1723=4,VLOOKUP(B1723,balance!$AU:$AZ,5,FALSE),IF(C1723=5,VLOOKUP(B1723-1,balance!$AU:$AZ,6,FALSE),0)))))</f>
        <v>8500</v>
      </c>
      <c r="F1723">
        <v>53</v>
      </c>
      <c r="G1723">
        <f>IF(C1723=1,VLOOKUP(FoxFire!B1723,balance!$U:$Z,2,FALSE),IF(C1723=2,VLOOKUP(B1723,balance!$U:$Z,3,FALSE),IF(C1723=3,VLOOKUP(B1723,balance!$U:$Z,4,FALSE),IF(C1723=4,VLOOKUP(B1723,balance!$U:$Z,5,FALSE),IF(C1723=5,VLOOKUP(B1723-1,balance!$U:$Z,6,FALSE),0)))))/100</f>
        <v>4.4400000000000004E-3</v>
      </c>
      <c r="H1723">
        <v>2</v>
      </c>
      <c r="I1723" s="1">
        <f>IF(C1723=1,VLOOKUP(FoxFire!B1723,balance!$AF:$AJ,2,FALSE),IF(C1723=2,VLOOKUP(B1723,balance!$AF:$AJ,3,FALSE),IF(C1723=3,VLOOKUP(B1723,balance!$AF:$AJ,4,FALSE),IF(C1723=4,VLOOKUP(B1723,balance!$AF:$AJ,5,FALSE),IF(C1723=5,VLOOKUP(B1723,balance!$AF:$AK,6,FALSE),0)))))*1000000000000</f>
        <v>3120000000000.0249</v>
      </c>
      <c r="J1723">
        <f>VLOOKUP(B1723,balance!AU:BD,10,FALSE)</f>
        <v>0</v>
      </c>
    </row>
    <row r="1724" spans="1:10" x14ac:dyDescent="0.3">
      <c r="A1724">
        <v>1722</v>
      </c>
      <c r="B1724">
        <f t="shared" si="53"/>
        <v>345</v>
      </c>
      <c r="C1724">
        <f t="shared" si="52"/>
        <v>3</v>
      </c>
      <c r="D1724">
        <v>9026</v>
      </c>
      <c r="E1724" s="1">
        <f>IF(C1724=1,VLOOKUP(B1724,balance!$AU:$AZ,2,FALSE),IF(C1724=2,VLOOKUP(B1724,balance!$AU:$AZ,3,FALSE),IF(C1724=3,VLOOKUP(B1724,balance!$AU:$AZ,4,FALSE),IF(C1724=4,VLOOKUP(B1724,balance!$AU:$AZ,5,FALSE),IF(C1724=5,VLOOKUP(B1724-1,balance!$AU:$AZ,6,FALSE),0)))))</f>
        <v>8500</v>
      </c>
      <c r="F1724">
        <v>53</v>
      </c>
      <c r="G1724">
        <f>IF(C1724=1,VLOOKUP(FoxFire!B1724,balance!$U:$Z,2,FALSE),IF(C1724=2,VLOOKUP(B1724,balance!$U:$Z,3,FALSE),IF(C1724=3,VLOOKUP(B1724,balance!$U:$Z,4,FALSE),IF(C1724=4,VLOOKUP(B1724,balance!$U:$Z,5,FALSE),IF(C1724=5,VLOOKUP(B1724-1,balance!$U:$Z,6,FALSE),0)))))/100</f>
        <v>4.4400000000000004E-3</v>
      </c>
      <c r="H1724">
        <v>2</v>
      </c>
      <c r="I1724" s="1">
        <f>IF(C1724=1,VLOOKUP(FoxFire!B1724,balance!$AF:$AJ,2,FALSE),IF(C1724=2,VLOOKUP(B1724,balance!$AF:$AJ,3,FALSE),IF(C1724=3,VLOOKUP(B1724,balance!$AF:$AJ,4,FALSE),IF(C1724=4,VLOOKUP(B1724,balance!$AF:$AJ,5,FALSE),IF(C1724=5,VLOOKUP(B1724,balance!$AF:$AK,6,FALSE),0)))))*1000000000000</f>
        <v>3120000000000.0249</v>
      </c>
      <c r="J1724">
        <f>VLOOKUP(B1724,balance!AU:BD,10,FALSE)</f>
        <v>0</v>
      </c>
    </row>
    <row r="1725" spans="1:10" x14ac:dyDescent="0.3">
      <c r="A1725">
        <v>1723</v>
      </c>
      <c r="B1725">
        <f t="shared" si="53"/>
        <v>345</v>
      </c>
      <c r="C1725">
        <f t="shared" si="52"/>
        <v>4</v>
      </c>
      <c r="D1725">
        <v>9026</v>
      </c>
      <c r="E1725" s="1">
        <f>IF(C1725=1,VLOOKUP(B1725,balance!$AU:$AZ,2,FALSE),IF(C1725=2,VLOOKUP(B1725,balance!$AU:$AZ,3,FALSE),IF(C1725=3,VLOOKUP(B1725,balance!$AU:$AZ,4,FALSE),IF(C1725=4,VLOOKUP(B1725,balance!$AU:$AZ,5,FALSE),IF(C1725=5,VLOOKUP(B1725-1,balance!$AU:$AZ,6,FALSE),0)))))</f>
        <v>8500</v>
      </c>
      <c r="F1725">
        <v>53</v>
      </c>
      <c r="G1725">
        <f>IF(C1725=1,VLOOKUP(FoxFire!B1725,balance!$U:$Z,2,FALSE),IF(C1725=2,VLOOKUP(B1725,balance!$U:$Z,3,FALSE),IF(C1725=3,VLOOKUP(B1725,balance!$U:$Z,4,FALSE),IF(C1725=4,VLOOKUP(B1725,balance!$U:$Z,5,FALSE),IF(C1725=5,VLOOKUP(B1725-1,balance!$U:$Z,6,FALSE),0)))))/100</f>
        <v>4.4400000000000004E-3</v>
      </c>
      <c r="H1725">
        <v>2</v>
      </c>
      <c r="I1725" s="1">
        <f>IF(C1725=1,VLOOKUP(FoxFire!B1725,balance!$AF:$AJ,2,FALSE),IF(C1725=2,VLOOKUP(B1725,balance!$AF:$AJ,3,FALSE),IF(C1725=3,VLOOKUP(B1725,balance!$AF:$AJ,4,FALSE),IF(C1725=4,VLOOKUP(B1725,balance!$AF:$AJ,5,FALSE),IF(C1725=5,VLOOKUP(B1725,balance!$AF:$AK,6,FALSE),0)))))*1000000000000</f>
        <v>3120000000000.0249</v>
      </c>
      <c r="J1725">
        <f>VLOOKUP(B1725,balance!AU:BD,10,FALSE)</f>
        <v>0</v>
      </c>
    </row>
    <row r="1726" spans="1:10" x14ac:dyDescent="0.3">
      <c r="A1726">
        <v>1724</v>
      </c>
      <c r="B1726">
        <f t="shared" si="53"/>
        <v>346</v>
      </c>
      <c r="C1726">
        <f t="shared" si="52"/>
        <v>5</v>
      </c>
      <c r="D1726">
        <v>9026</v>
      </c>
      <c r="E1726" s="1">
        <f>IF(C1726=1,VLOOKUP(B1726,balance!$AU:$AZ,2,FALSE),IF(C1726=2,VLOOKUP(B1726,balance!$AU:$AZ,3,FALSE),IF(C1726=3,VLOOKUP(B1726,balance!$AU:$AZ,4,FALSE),IF(C1726=4,VLOOKUP(B1726,balance!$AU:$AZ,5,FALSE),IF(C1726=5,VLOOKUP(B1726-1,balance!$AU:$AZ,6,FALSE),0)))))</f>
        <v>170000</v>
      </c>
      <c r="F1726">
        <v>53</v>
      </c>
      <c r="G1726">
        <f>IF(C1726=1,VLOOKUP(FoxFire!B1726,balance!$U:$Z,2,FALSE),IF(C1726=2,VLOOKUP(B1726,balance!$U:$Z,3,FALSE),IF(C1726=3,VLOOKUP(B1726,balance!$U:$Z,4,FALSE),IF(C1726=4,VLOOKUP(B1726,balance!$U:$Z,5,FALSE),IF(C1726=5,VLOOKUP(B1726-1,balance!$U:$Z,6,FALSE),0)))))/100</f>
        <v>1774.0907</v>
      </c>
      <c r="H1726">
        <v>2</v>
      </c>
      <c r="I1726" s="1">
        <f>IF(C1726=1,VLOOKUP(FoxFire!B1726,balance!$AF:$AJ,2,FALSE),IF(C1726=2,VLOOKUP(B1726,balance!$AF:$AJ,3,FALSE),IF(C1726=3,VLOOKUP(B1726,balance!$AF:$AJ,4,FALSE),IF(C1726=4,VLOOKUP(B1726,balance!$AF:$AJ,5,FALSE),IF(C1726=5,VLOOKUP(B1726,balance!$AF:$AK,6,FALSE),0)))))*1000000000000</f>
        <v>12485000000000.102</v>
      </c>
      <c r="J1726">
        <f>VLOOKUP(B1726,balance!AU:BD,10,FALSE)</f>
        <v>0</v>
      </c>
    </row>
    <row r="1727" spans="1:10" x14ac:dyDescent="0.3">
      <c r="A1727">
        <v>1725</v>
      </c>
      <c r="B1727">
        <f t="shared" si="53"/>
        <v>346</v>
      </c>
      <c r="C1727">
        <f t="shared" si="52"/>
        <v>1</v>
      </c>
      <c r="D1727">
        <v>9026</v>
      </c>
      <c r="E1727" s="1">
        <f>IF(C1727=1,VLOOKUP(B1727,balance!$AU:$AZ,2,FALSE),IF(C1727=2,VLOOKUP(B1727,balance!$AU:$AZ,3,FALSE),IF(C1727=3,VLOOKUP(B1727,balance!$AU:$AZ,4,FALSE),IF(C1727=4,VLOOKUP(B1727,balance!$AU:$AZ,5,FALSE),IF(C1727=5,VLOOKUP(B1727-1,balance!$AU:$AZ,6,FALSE),0)))))</f>
        <v>8500</v>
      </c>
      <c r="F1727">
        <v>53</v>
      </c>
      <c r="G1727">
        <f>IF(C1727=1,VLOOKUP(FoxFire!B1727,balance!$U:$Z,2,FALSE),IF(C1727=2,VLOOKUP(B1727,balance!$U:$Z,3,FALSE),IF(C1727=3,VLOOKUP(B1727,balance!$U:$Z,4,FALSE),IF(C1727=4,VLOOKUP(B1727,balance!$U:$Z,5,FALSE),IF(C1727=5,VLOOKUP(B1727-1,balance!$U:$Z,6,FALSE),0)))))/100</f>
        <v>4.45E-3</v>
      </c>
      <c r="H1727">
        <v>2</v>
      </c>
      <c r="I1727" s="1">
        <f>IF(C1727=1,VLOOKUP(FoxFire!B1727,balance!$AF:$AJ,2,FALSE),IF(C1727=2,VLOOKUP(B1727,balance!$AF:$AJ,3,FALSE),IF(C1727=3,VLOOKUP(B1727,balance!$AF:$AJ,4,FALSE),IF(C1727=4,VLOOKUP(B1727,balance!$AF:$AJ,5,FALSE),IF(C1727=5,VLOOKUP(B1727,balance!$AF:$AK,6,FALSE),0)))))*1000000000000</f>
        <v>3121250000000.0254</v>
      </c>
      <c r="J1727">
        <f>VLOOKUP(B1727,balance!AU:BD,10,FALSE)</f>
        <v>0</v>
      </c>
    </row>
    <row r="1728" spans="1:10" x14ac:dyDescent="0.3">
      <c r="A1728">
        <v>1726</v>
      </c>
      <c r="B1728">
        <f t="shared" si="53"/>
        <v>346</v>
      </c>
      <c r="C1728">
        <f t="shared" si="52"/>
        <v>2</v>
      </c>
      <c r="D1728">
        <v>9026</v>
      </c>
      <c r="E1728" s="1">
        <f>IF(C1728=1,VLOOKUP(B1728,balance!$AU:$AZ,2,FALSE),IF(C1728=2,VLOOKUP(B1728,balance!$AU:$AZ,3,FALSE),IF(C1728=3,VLOOKUP(B1728,balance!$AU:$AZ,4,FALSE),IF(C1728=4,VLOOKUP(B1728,balance!$AU:$AZ,5,FALSE),IF(C1728=5,VLOOKUP(B1728-1,balance!$AU:$AZ,6,FALSE),0)))))</f>
        <v>8500</v>
      </c>
      <c r="F1728">
        <v>53</v>
      </c>
      <c r="G1728">
        <f>IF(C1728=1,VLOOKUP(FoxFire!B1728,balance!$U:$Z,2,FALSE),IF(C1728=2,VLOOKUP(B1728,balance!$U:$Z,3,FALSE),IF(C1728=3,VLOOKUP(B1728,balance!$U:$Z,4,FALSE),IF(C1728=4,VLOOKUP(B1728,balance!$U:$Z,5,FALSE),IF(C1728=5,VLOOKUP(B1728-1,balance!$U:$Z,6,FALSE),0)))))/100</f>
        <v>4.45E-3</v>
      </c>
      <c r="H1728">
        <v>2</v>
      </c>
      <c r="I1728" s="1">
        <f>IF(C1728=1,VLOOKUP(FoxFire!B1728,balance!$AF:$AJ,2,FALSE),IF(C1728=2,VLOOKUP(B1728,balance!$AF:$AJ,3,FALSE),IF(C1728=3,VLOOKUP(B1728,balance!$AF:$AJ,4,FALSE),IF(C1728=4,VLOOKUP(B1728,balance!$AF:$AJ,5,FALSE),IF(C1728=5,VLOOKUP(B1728,balance!$AF:$AK,6,FALSE),0)))))*1000000000000</f>
        <v>3121250000000.0254</v>
      </c>
      <c r="J1728">
        <f>VLOOKUP(B1728,balance!AU:BD,10,FALSE)</f>
        <v>0</v>
      </c>
    </row>
    <row r="1729" spans="1:10" x14ac:dyDescent="0.3">
      <c r="A1729">
        <v>1727</v>
      </c>
      <c r="B1729">
        <f t="shared" si="53"/>
        <v>346</v>
      </c>
      <c r="C1729">
        <f t="shared" si="52"/>
        <v>3</v>
      </c>
      <c r="D1729">
        <v>9026</v>
      </c>
      <c r="E1729" s="1">
        <f>IF(C1729=1,VLOOKUP(B1729,balance!$AU:$AZ,2,FALSE),IF(C1729=2,VLOOKUP(B1729,balance!$AU:$AZ,3,FALSE),IF(C1729=3,VLOOKUP(B1729,balance!$AU:$AZ,4,FALSE),IF(C1729=4,VLOOKUP(B1729,balance!$AU:$AZ,5,FALSE),IF(C1729=5,VLOOKUP(B1729-1,balance!$AU:$AZ,6,FALSE),0)))))</f>
        <v>8500</v>
      </c>
      <c r="F1729">
        <v>53</v>
      </c>
      <c r="G1729">
        <f>IF(C1729=1,VLOOKUP(FoxFire!B1729,balance!$U:$Z,2,FALSE),IF(C1729=2,VLOOKUP(B1729,balance!$U:$Z,3,FALSE),IF(C1729=3,VLOOKUP(B1729,balance!$U:$Z,4,FALSE),IF(C1729=4,VLOOKUP(B1729,balance!$U:$Z,5,FALSE),IF(C1729=5,VLOOKUP(B1729-1,balance!$U:$Z,6,FALSE),0)))))/100</f>
        <v>4.45E-3</v>
      </c>
      <c r="H1729">
        <v>2</v>
      </c>
      <c r="I1729" s="1">
        <f>IF(C1729=1,VLOOKUP(FoxFire!B1729,balance!$AF:$AJ,2,FALSE),IF(C1729=2,VLOOKUP(B1729,balance!$AF:$AJ,3,FALSE),IF(C1729=3,VLOOKUP(B1729,balance!$AF:$AJ,4,FALSE),IF(C1729=4,VLOOKUP(B1729,balance!$AF:$AJ,5,FALSE),IF(C1729=5,VLOOKUP(B1729,balance!$AF:$AK,6,FALSE),0)))))*1000000000000</f>
        <v>3121250000000.0254</v>
      </c>
      <c r="J1729">
        <f>VLOOKUP(B1729,balance!AU:BD,10,FALSE)</f>
        <v>0</v>
      </c>
    </row>
    <row r="1730" spans="1:10" x14ac:dyDescent="0.3">
      <c r="A1730">
        <v>1728</v>
      </c>
      <c r="B1730">
        <f t="shared" si="53"/>
        <v>346</v>
      </c>
      <c r="C1730">
        <f t="shared" si="52"/>
        <v>4</v>
      </c>
      <c r="D1730">
        <v>9026</v>
      </c>
      <c r="E1730" s="1">
        <f>IF(C1730=1,VLOOKUP(B1730,balance!$AU:$AZ,2,FALSE),IF(C1730=2,VLOOKUP(B1730,balance!$AU:$AZ,3,FALSE),IF(C1730=3,VLOOKUP(B1730,balance!$AU:$AZ,4,FALSE),IF(C1730=4,VLOOKUP(B1730,balance!$AU:$AZ,5,FALSE),IF(C1730=5,VLOOKUP(B1730-1,balance!$AU:$AZ,6,FALSE),0)))))</f>
        <v>8500</v>
      </c>
      <c r="F1730">
        <v>53</v>
      </c>
      <c r="G1730">
        <f>IF(C1730=1,VLOOKUP(FoxFire!B1730,balance!$U:$Z,2,FALSE),IF(C1730=2,VLOOKUP(B1730,balance!$U:$Z,3,FALSE),IF(C1730=3,VLOOKUP(B1730,balance!$U:$Z,4,FALSE),IF(C1730=4,VLOOKUP(B1730,balance!$U:$Z,5,FALSE),IF(C1730=5,VLOOKUP(B1730-1,balance!$U:$Z,6,FALSE),0)))))/100</f>
        <v>4.45E-3</v>
      </c>
      <c r="H1730">
        <v>2</v>
      </c>
      <c r="I1730" s="1">
        <f>IF(C1730=1,VLOOKUP(FoxFire!B1730,balance!$AF:$AJ,2,FALSE),IF(C1730=2,VLOOKUP(B1730,balance!$AF:$AJ,3,FALSE),IF(C1730=3,VLOOKUP(B1730,balance!$AF:$AJ,4,FALSE),IF(C1730=4,VLOOKUP(B1730,balance!$AF:$AJ,5,FALSE),IF(C1730=5,VLOOKUP(B1730,balance!$AF:$AK,6,FALSE),0)))))*1000000000000</f>
        <v>3121250000000.0254</v>
      </c>
      <c r="J1730">
        <f>VLOOKUP(B1730,balance!AU:BD,10,FALSE)</f>
        <v>0</v>
      </c>
    </row>
    <row r="1731" spans="1:10" x14ac:dyDescent="0.3">
      <c r="A1731">
        <v>1729</v>
      </c>
      <c r="B1731">
        <f t="shared" si="53"/>
        <v>347</v>
      </c>
      <c r="C1731">
        <f t="shared" si="52"/>
        <v>5</v>
      </c>
      <c r="D1731">
        <v>9026</v>
      </c>
      <c r="E1731" s="1">
        <f>IF(C1731=1,VLOOKUP(B1731,balance!$AU:$AZ,2,FALSE),IF(C1731=2,VLOOKUP(B1731,balance!$AU:$AZ,3,FALSE),IF(C1731=3,VLOOKUP(B1731,balance!$AU:$AZ,4,FALSE),IF(C1731=4,VLOOKUP(B1731,balance!$AU:$AZ,5,FALSE),IF(C1731=5,VLOOKUP(B1731-1,balance!$AU:$AZ,6,FALSE),0)))))</f>
        <v>170000</v>
      </c>
      <c r="F1731">
        <v>53</v>
      </c>
      <c r="G1731">
        <f>IF(C1731=1,VLOOKUP(FoxFire!B1731,balance!$U:$Z,2,FALSE),IF(C1731=2,VLOOKUP(B1731,balance!$U:$Z,3,FALSE),IF(C1731=3,VLOOKUP(B1731,balance!$U:$Z,4,FALSE),IF(C1731=4,VLOOKUP(B1731,balance!$U:$Z,5,FALSE),IF(C1731=5,VLOOKUP(B1731-1,balance!$U:$Z,6,FALSE),0)))))/100</f>
        <v>1779.8645000000001</v>
      </c>
      <c r="H1731">
        <v>2</v>
      </c>
      <c r="I1731" s="1">
        <f>IF(C1731=1,VLOOKUP(FoxFire!B1731,balance!$AF:$AJ,2,FALSE),IF(C1731=2,VLOOKUP(B1731,balance!$AF:$AJ,3,FALSE),IF(C1731=3,VLOOKUP(B1731,balance!$AF:$AJ,4,FALSE),IF(C1731=4,VLOOKUP(B1731,balance!$AF:$AJ,5,FALSE),IF(C1731=5,VLOOKUP(B1731,balance!$AF:$AK,6,FALSE),0)))))*1000000000000</f>
        <v>12490000000000.1</v>
      </c>
      <c r="J1731">
        <f>VLOOKUP(B1731,balance!AU:BD,10,FALSE)</f>
        <v>0</v>
      </c>
    </row>
    <row r="1732" spans="1:10" x14ac:dyDescent="0.3">
      <c r="A1732">
        <v>1730</v>
      </c>
      <c r="B1732">
        <f t="shared" si="53"/>
        <v>347</v>
      </c>
      <c r="C1732">
        <f t="shared" si="52"/>
        <v>1</v>
      </c>
      <c r="D1732">
        <v>9026</v>
      </c>
      <c r="E1732" s="1">
        <f>IF(C1732=1,VLOOKUP(B1732,balance!$AU:$AZ,2,FALSE),IF(C1732=2,VLOOKUP(B1732,balance!$AU:$AZ,3,FALSE),IF(C1732=3,VLOOKUP(B1732,balance!$AU:$AZ,4,FALSE),IF(C1732=4,VLOOKUP(B1732,balance!$AU:$AZ,5,FALSE),IF(C1732=5,VLOOKUP(B1732-1,balance!$AU:$AZ,6,FALSE),0)))))</f>
        <v>8500</v>
      </c>
      <c r="F1732">
        <v>53</v>
      </c>
      <c r="G1732">
        <f>IF(C1732=1,VLOOKUP(FoxFire!B1732,balance!$U:$Z,2,FALSE),IF(C1732=2,VLOOKUP(B1732,balance!$U:$Z,3,FALSE),IF(C1732=3,VLOOKUP(B1732,balance!$U:$Z,4,FALSE),IF(C1732=4,VLOOKUP(B1732,balance!$U:$Z,5,FALSE),IF(C1732=5,VLOOKUP(B1732-1,balance!$U:$Z,6,FALSE),0)))))/100</f>
        <v>4.4600000000000004E-3</v>
      </c>
      <c r="H1732">
        <v>2</v>
      </c>
      <c r="I1732" s="1">
        <f>IF(C1732=1,VLOOKUP(FoxFire!B1732,balance!$AF:$AJ,2,FALSE),IF(C1732=2,VLOOKUP(B1732,balance!$AF:$AJ,3,FALSE),IF(C1732=3,VLOOKUP(B1732,balance!$AF:$AJ,4,FALSE),IF(C1732=4,VLOOKUP(B1732,balance!$AF:$AJ,5,FALSE),IF(C1732=5,VLOOKUP(B1732,balance!$AF:$AK,6,FALSE),0)))))*1000000000000</f>
        <v>3122500000000.0249</v>
      </c>
      <c r="J1732">
        <f>VLOOKUP(B1732,balance!AU:BD,10,FALSE)</f>
        <v>0</v>
      </c>
    </row>
    <row r="1733" spans="1:10" x14ac:dyDescent="0.3">
      <c r="A1733">
        <v>1731</v>
      </c>
      <c r="B1733">
        <f t="shared" si="53"/>
        <v>347</v>
      </c>
      <c r="C1733">
        <f t="shared" si="52"/>
        <v>2</v>
      </c>
      <c r="D1733">
        <v>9026</v>
      </c>
      <c r="E1733" s="1">
        <f>IF(C1733=1,VLOOKUP(B1733,balance!$AU:$AZ,2,FALSE),IF(C1733=2,VLOOKUP(B1733,balance!$AU:$AZ,3,FALSE),IF(C1733=3,VLOOKUP(B1733,balance!$AU:$AZ,4,FALSE),IF(C1733=4,VLOOKUP(B1733,balance!$AU:$AZ,5,FALSE),IF(C1733=5,VLOOKUP(B1733-1,balance!$AU:$AZ,6,FALSE),0)))))</f>
        <v>8500</v>
      </c>
      <c r="F1733">
        <v>53</v>
      </c>
      <c r="G1733">
        <f>IF(C1733=1,VLOOKUP(FoxFire!B1733,balance!$U:$Z,2,FALSE),IF(C1733=2,VLOOKUP(B1733,balance!$U:$Z,3,FALSE),IF(C1733=3,VLOOKUP(B1733,balance!$U:$Z,4,FALSE),IF(C1733=4,VLOOKUP(B1733,balance!$U:$Z,5,FALSE),IF(C1733=5,VLOOKUP(B1733-1,balance!$U:$Z,6,FALSE),0)))))/100</f>
        <v>4.4600000000000004E-3</v>
      </c>
      <c r="H1733">
        <v>2</v>
      </c>
      <c r="I1733" s="1">
        <f>IF(C1733=1,VLOOKUP(FoxFire!B1733,balance!$AF:$AJ,2,FALSE),IF(C1733=2,VLOOKUP(B1733,balance!$AF:$AJ,3,FALSE),IF(C1733=3,VLOOKUP(B1733,balance!$AF:$AJ,4,FALSE),IF(C1733=4,VLOOKUP(B1733,balance!$AF:$AJ,5,FALSE),IF(C1733=5,VLOOKUP(B1733,balance!$AF:$AK,6,FALSE),0)))))*1000000000000</f>
        <v>3122500000000.0249</v>
      </c>
      <c r="J1733">
        <f>VLOOKUP(B1733,balance!AU:BD,10,FALSE)</f>
        <v>0</v>
      </c>
    </row>
    <row r="1734" spans="1:10" x14ac:dyDescent="0.3">
      <c r="A1734">
        <v>1732</v>
      </c>
      <c r="B1734">
        <f t="shared" si="53"/>
        <v>347</v>
      </c>
      <c r="C1734">
        <f t="shared" si="52"/>
        <v>3</v>
      </c>
      <c r="D1734">
        <v>9026</v>
      </c>
      <c r="E1734" s="1">
        <f>IF(C1734=1,VLOOKUP(B1734,balance!$AU:$AZ,2,FALSE),IF(C1734=2,VLOOKUP(B1734,balance!$AU:$AZ,3,FALSE),IF(C1734=3,VLOOKUP(B1734,balance!$AU:$AZ,4,FALSE),IF(C1734=4,VLOOKUP(B1734,balance!$AU:$AZ,5,FALSE),IF(C1734=5,VLOOKUP(B1734-1,balance!$AU:$AZ,6,FALSE),0)))))</f>
        <v>8500</v>
      </c>
      <c r="F1734">
        <v>53</v>
      </c>
      <c r="G1734">
        <f>IF(C1734=1,VLOOKUP(FoxFire!B1734,balance!$U:$Z,2,FALSE),IF(C1734=2,VLOOKUP(B1734,balance!$U:$Z,3,FALSE),IF(C1734=3,VLOOKUP(B1734,balance!$U:$Z,4,FALSE),IF(C1734=4,VLOOKUP(B1734,balance!$U:$Z,5,FALSE),IF(C1734=5,VLOOKUP(B1734-1,balance!$U:$Z,6,FALSE),0)))))/100</f>
        <v>4.4600000000000004E-3</v>
      </c>
      <c r="H1734">
        <v>2</v>
      </c>
      <c r="I1734" s="1">
        <f>IF(C1734=1,VLOOKUP(FoxFire!B1734,balance!$AF:$AJ,2,FALSE),IF(C1734=2,VLOOKUP(B1734,balance!$AF:$AJ,3,FALSE),IF(C1734=3,VLOOKUP(B1734,balance!$AF:$AJ,4,FALSE),IF(C1734=4,VLOOKUP(B1734,balance!$AF:$AJ,5,FALSE),IF(C1734=5,VLOOKUP(B1734,balance!$AF:$AK,6,FALSE),0)))))*1000000000000</f>
        <v>3122500000000.0249</v>
      </c>
      <c r="J1734">
        <f>VLOOKUP(B1734,balance!AU:BD,10,FALSE)</f>
        <v>0</v>
      </c>
    </row>
    <row r="1735" spans="1:10" x14ac:dyDescent="0.3">
      <c r="A1735">
        <v>1733</v>
      </c>
      <c r="B1735">
        <f t="shared" si="53"/>
        <v>347</v>
      </c>
      <c r="C1735">
        <f t="shared" si="52"/>
        <v>4</v>
      </c>
      <c r="D1735">
        <v>9026</v>
      </c>
      <c r="E1735" s="1">
        <f>IF(C1735=1,VLOOKUP(B1735,balance!$AU:$AZ,2,FALSE),IF(C1735=2,VLOOKUP(B1735,balance!$AU:$AZ,3,FALSE),IF(C1735=3,VLOOKUP(B1735,balance!$AU:$AZ,4,FALSE),IF(C1735=4,VLOOKUP(B1735,balance!$AU:$AZ,5,FALSE),IF(C1735=5,VLOOKUP(B1735-1,balance!$AU:$AZ,6,FALSE),0)))))</f>
        <v>8500</v>
      </c>
      <c r="F1735">
        <v>53</v>
      </c>
      <c r="G1735">
        <f>IF(C1735=1,VLOOKUP(FoxFire!B1735,balance!$U:$Z,2,FALSE),IF(C1735=2,VLOOKUP(B1735,balance!$U:$Z,3,FALSE),IF(C1735=3,VLOOKUP(B1735,balance!$U:$Z,4,FALSE),IF(C1735=4,VLOOKUP(B1735,balance!$U:$Z,5,FALSE),IF(C1735=5,VLOOKUP(B1735-1,balance!$U:$Z,6,FALSE),0)))))/100</f>
        <v>4.4600000000000004E-3</v>
      </c>
      <c r="H1735">
        <v>2</v>
      </c>
      <c r="I1735" s="1">
        <f>IF(C1735=1,VLOOKUP(FoxFire!B1735,balance!$AF:$AJ,2,FALSE),IF(C1735=2,VLOOKUP(B1735,balance!$AF:$AJ,3,FALSE),IF(C1735=3,VLOOKUP(B1735,balance!$AF:$AJ,4,FALSE),IF(C1735=4,VLOOKUP(B1735,balance!$AF:$AJ,5,FALSE),IF(C1735=5,VLOOKUP(B1735,balance!$AF:$AK,6,FALSE),0)))))*1000000000000</f>
        <v>3122500000000.0249</v>
      </c>
      <c r="J1735">
        <f>VLOOKUP(B1735,balance!AU:BD,10,FALSE)</f>
        <v>0</v>
      </c>
    </row>
    <row r="1736" spans="1:10" x14ac:dyDescent="0.3">
      <c r="A1736">
        <v>1734</v>
      </c>
      <c r="B1736">
        <f t="shared" si="53"/>
        <v>348</v>
      </c>
      <c r="C1736">
        <f t="shared" ref="C1736:C1799" si="54">C1731</f>
        <v>5</v>
      </c>
      <c r="D1736">
        <v>9026</v>
      </c>
      <c r="E1736" s="1">
        <f>IF(C1736=1,VLOOKUP(B1736,balance!$AU:$AZ,2,FALSE),IF(C1736=2,VLOOKUP(B1736,balance!$AU:$AZ,3,FALSE),IF(C1736=3,VLOOKUP(B1736,balance!$AU:$AZ,4,FALSE),IF(C1736=4,VLOOKUP(B1736,balance!$AU:$AZ,5,FALSE),IF(C1736=5,VLOOKUP(B1736-1,balance!$AU:$AZ,6,FALSE),0)))))</f>
        <v>170000</v>
      </c>
      <c r="F1736">
        <v>53</v>
      </c>
      <c r="G1736">
        <f>IF(C1736=1,VLOOKUP(FoxFire!B1736,balance!$U:$Z,2,FALSE),IF(C1736=2,VLOOKUP(B1736,balance!$U:$Z,3,FALSE),IF(C1736=3,VLOOKUP(B1736,balance!$U:$Z,4,FALSE),IF(C1736=4,VLOOKUP(B1736,balance!$U:$Z,5,FALSE),IF(C1736=5,VLOOKUP(B1736-1,balance!$U:$Z,6,FALSE),0)))))/100</f>
        <v>1785.6480000000001</v>
      </c>
      <c r="H1736">
        <v>2</v>
      </c>
      <c r="I1736" s="1">
        <f>IF(C1736=1,VLOOKUP(FoxFire!B1736,balance!$AF:$AJ,2,FALSE),IF(C1736=2,VLOOKUP(B1736,balance!$AF:$AJ,3,FALSE),IF(C1736=3,VLOOKUP(B1736,balance!$AF:$AJ,4,FALSE),IF(C1736=4,VLOOKUP(B1736,balance!$AF:$AJ,5,FALSE),IF(C1736=5,VLOOKUP(B1736,balance!$AF:$AK,6,FALSE),0)))))*1000000000000</f>
        <v>12495000000000.1</v>
      </c>
      <c r="J1736">
        <f>VLOOKUP(B1736,balance!AU:BD,10,FALSE)</f>
        <v>0</v>
      </c>
    </row>
    <row r="1737" spans="1:10" x14ac:dyDescent="0.3">
      <c r="A1737">
        <v>1735</v>
      </c>
      <c r="B1737">
        <f t="shared" si="53"/>
        <v>348</v>
      </c>
      <c r="C1737">
        <f t="shared" si="54"/>
        <v>1</v>
      </c>
      <c r="D1737">
        <v>9026</v>
      </c>
      <c r="E1737" s="1">
        <f>IF(C1737=1,VLOOKUP(B1737,balance!$AU:$AZ,2,FALSE),IF(C1737=2,VLOOKUP(B1737,balance!$AU:$AZ,3,FALSE),IF(C1737=3,VLOOKUP(B1737,balance!$AU:$AZ,4,FALSE),IF(C1737=4,VLOOKUP(B1737,balance!$AU:$AZ,5,FALSE),IF(C1737=5,VLOOKUP(B1737-1,balance!$AU:$AZ,6,FALSE),0)))))</f>
        <v>8500</v>
      </c>
      <c r="F1737">
        <v>53</v>
      </c>
      <c r="G1737">
        <f>IF(C1737=1,VLOOKUP(FoxFire!B1737,balance!$U:$Z,2,FALSE),IF(C1737=2,VLOOKUP(B1737,balance!$U:$Z,3,FALSE),IF(C1737=3,VLOOKUP(B1737,balance!$U:$Z,4,FALSE),IF(C1737=4,VLOOKUP(B1737,balance!$U:$Z,5,FALSE),IF(C1737=5,VLOOKUP(B1737-1,balance!$U:$Z,6,FALSE),0)))))/100</f>
        <v>4.47E-3</v>
      </c>
      <c r="H1737">
        <v>2</v>
      </c>
      <c r="I1737" s="1">
        <f>IF(C1737=1,VLOOKUP(FoxFire!B1737,balance!$AF:$AJ,2,FALSE),IF(C1737=2,VLOOKUP(B1737,balance!$AF:$AJ,3,FALSE),IF(C1737=3,VLOOKUP(B1737,balance!$AF:$AJ,4,FALSE),IF(C1737=4,VLOOKUP(B1737,balance!$AF:$AJ,5,FALSE),IF(C1737=5,VLOOKUP(B1737,balance!$AF:$AK,6,FALSE),0)))))*1000000000000</f>
        <v>3123750000000.0249</v>
      </c>
      <c r="J1737">
        <f>VLOOKUP(B1737,balance!AU:BD,10,FALSE)</f>
        <v>0</v>
      </c>
    </row>
    <row r="1738" spans="1:10" x14ac:dyDescent="0.3">
      <c r="A1738">
        <v>1736</v>
      </c>
      <c r="B1738">
        <f t="shared" si="53"/>
        <v>348</v>
      </c>
      <c r="C1738">
        <f t="shared" si="54"/>
        <v>2</v>
      </c>
      <c r="D1738">
        <v>9026</v>
      </c>
      <c r="E1738" s="1">
        <f>IF(C1738=1,VLOOKUP(B1738,balance!$AU:$AZ,2,FALSE),IF(C1738=2,VLOOKUP(B1738,balance!$AU:$AZ,3,FALSE),IF(C1738=3,VLOOKUP(B1738,balance!$AU:$AZ,4,FALSE),IF(C1738=4,VLOOKUP(B1738,balance!$AU:$AZ,5,FALSE),IF(C1738=5,VLOOKUP(B1738-1,balance!$AU:$AZ,6,FALSE),0)))))</f>
        <v>8500</v>
      </c>
      <c r="F1738">
        <v>53</v>
      </c>
      <c r="G1738">
        <f>IF(C1738=1,VLOOKUP(FoxFire!B1738,balance!$U:$Z,2,FALSE),IF(C1738=2,VLOOKUP(B1738,balance!$U:$Z,3,FALSE),IF(C1738=3,VLOOKUP(B1738,balance!$U:$Z,4,FALSE),IF(C1738=4,VLOOKUP(B1738,balance!$U:$Z,5,FALSE),IF(C1738=5,VLOOKUP(B1738-1,balance!$U:$Z,6,FALSE),0)))))/100</f>
        <v>4.47E-3</v>
      </c>
      <c r="H1738">
        <v>2</v>
      </c>
      <c r="I1738" s="1">
        <f>IF(C1738=1,VLOOKUP(FoxFire!B1738,balance!$AF:$AJ,2,FALSE),IF(C1738=2,VLOOKUP(B1738,balance!$AF:$AJ,3,FALSE),IF(C1738=3,VLOOKUP(B1738,balance!$AF:$AJ,4,FALSE),IF(C1738=4,VLOOKUP(B1738,balance!$AF:$AJ,5,FALSE),IF(C1738=5,VLOOKUP(B1738,balance!$AF:$AK,6,FALSE),0)))))*1000000000000</f>
        <v>3123750000000.0249</v>
      </c>
      <c r="J1738">
        <f>VLOOKUP(B1738,balance!AU:BD,10,FALSE)</f>
        <v>0</v>
      </c>
    </row>
    <row r="1739" spans="1:10" x14ac:dyDescent="0.3">
      <c r="A1739">
        <v>1737</v>
      </c>
      <c r="B1739">
        <f t="shared" si="53"/>
        <v>348</v>
      </c>
      <c r="C1739">
        <f t="shared" si="54"/>
        <v>3</v>
      </c>
      <c r="D1739">
        <v>9026</v>
      </c>
      <c r="E1739" s="1">
        <f>IF(C1739=1,VLOOKUP(B1739,balance!$AU:$AZ,2,FALSE),IF(C1739=2,VLOOKUP(B1739,balance!$AU:$AZ,3,FALSE),IF(C1739=3,VLOOKUP(B1739,balance!$AU:$AZ,4,FALSE),IF(C1739=4,VLOOKUP(B1739,balance!$AU:$AZ,5,FALSE),IF(C1739=5,VLOOKUP(B1739-1,balance!$AU:$AZ,6,FALSE),0)))))</f>
        <v>8500</v>
      </c>
      <c r="F1739">
        <v>53</v>
      </c>
      <c r="G1739">
        <f>IF(C1739=1,VLOOKUP(FoxFire!B1739,balance!$U:$Z,2,FALSE),IF(C1739=2,VLOOKUP(B1739,balance!$U:$Z,3,FALSE),IF(C1739=3,VLOOKUP(B1739,balance!$U:$Z,4,FALSE),IF(C1739=4,VLOOKUP(B1739,balance!$U:$Z,5,FALSE),IF(C1739=5,VLOOKUP(B1739-1,balance!$U:$Z,6,FALSE),0)))))/100</f>
        <v>4.47E-3</v>
      </c>
      <c r="H1739">
        <v>2</v>
      </c>
      <c r="I1739" s="1">
        <f>IF(C1739=1,VLOOKUP(FoxFire!B1739,balance!$AF:$AJ,2,FALSE),IF(C1739=2,VLOOKUP(B1739,balance!$AF:$AJ,3,FALSE),IF(C1739=3,VLOOKUP(B1739,balance!$AF:$AJ,4,FALSE),IF(C1739=4,VLOOKUP(B1739,balance!$AF:$AJ,5,FALSE),IF(C1739=5,VLOOKUP(B1739,balance!$AF:$AK,6,FALSE),0)))))*1000000000000</f>
        <v>3123750000000.0249</v>
      </c>
      <c r="J1739">
        <f>VLOOKUP(B1739,balance!AU:BD,10,FALSE)</f>
        <v>0</v>
      </c>
    </row>
    <row r="1740" spans="1:10" x14ac:dyDescent="0.3">
      <c r="A1740">
        <v>1738</v>
      </c>
      <c r="B1740">
        <f t="shared" ref="B1740:B1803" si="55">B1735+1</f>
        <v>348</v>
      </c>
      <c r="C1740">
        <f t="shared" si="54"/>
        <v>4</v>
      </c>
      <c r="D1740">
        <v>9026</v>
      </c>
      <c r="E1740" s="1">
        <f>IF(C1740=1,VLOOKUP(B1740,balance!$AU:$AZ,2,FALSE),IF(C1740=2,VLOOKUP(B1740,balance!$AU:$AZ,3,FALSE),IF(C1740=3,VLOOKUP(B1740,balance!$AU:$AZ,4,FALSE),IF(C1740=4,VLOOKUP(B1740,balance!$AU:$AZ,5,FALSE),IF(C1740=5,VLOOKUP(B1740-1,balance!$AU:$AZ,6,FALSE),0)))))</f>
        <v>8500</v>
      </c>
      <c r="F1740">
        <v>53</v>
      </c>
      <c r="G1740">
        <f>IF(C1740=1,VLOOKUP(FoxFire!B1740,balance!$U:$Z,2,FALSE),IF(C1740=2,VLOOKUP(B1740,balance!$U:$Z,3,FALSE),IF(C1740=3,VLOOKUP(B1740,balance!$U:$Z,4,FALSE),IF(C1740=4,VLOOKUP(B1740,balance!$U:$Z,5,FALSE),IF(C1740=5,VLOOKUP(B1740-1,balance!$U:$Z,6,FALSE),0)))))/100</f>
        <v>4.47E-3</v>
      </c>
      <c r="H1740">
        <v>2</v>
      </c>
      <c r="I1740" s="1">
        <f>IF(C1740=1,VLOOKUP(FoxFire!B1740,balance!$AF:$AJ,2,FALSE),IF(C1740=2,VLOOKUP(B1740,balance!$AF:$AJ,3,FALSE),IF(C1740=3,VLOOKUP(B1740,balance!$AF:$AJ,4,FALSE),IF(C1740=4,VLOOKUP(B1740,balance!$AF:$AJ,5,FALSE),IF(C1740=5,VLOOKUP(B1740,balance!$AF:$AK,6,FALSE),0)))))*1000000000000</f>
        <v>3123750000000.0249</v>
      </c>
      <c r="J1740">
        <f>VLOOKUP(B1740,balance!AU:BD,10,FALSE)</f>
        <v>0</v>
      </c>
    </row>
    <row r="1741" spans="1:10" x14ac:dyDescent="0.3">
      <c r="A1741">
        <v>1739</v>
      </c>
      <c r="B1741">
        <f t="shared" si="55"/>
        <v>349</v>
      </c>
      <c r="C1741">
        <f t="shared" si="54"/>
        <v>5</v>
      </c>
      <c r="D1741">
        <v>9026</v>
      </c>
      <c r="E1741" s="1">
        <f>IF(C1741=1,VLOOKUP(B1741,balance!$AU:$AZ,2,FALSE),IF(C1741=2,VLOOKUP(B1741,balance!$AU:$AZ,3,FALSE),IF(C1741=3,VLOOKUP(B1741,balance!$AU:$AZ,4,FALSE),IF(C1741=4,VLOOKUP(B1741,balance!$AU:$AZ,5,FALSE),IF(C1741=5,VLOOKUP(B1741-1,balance!$AU:$AZ,6,FALSE),0)))))</f>
        <v>170000</v>
      </c>
      <c r="F1741">
        <v>53</v>
      </c>
      <c r="G1741">
        <f>IF(C1741=1,VLOOKUP(FoxFire!B1741,balance!$U:$Z,2,FALSE),IF(C1741=2,VLOOKUP(B1741,balance!$U:$Z,3,FALSE),IF(C1741=3,VLOOKUP(B1741,balance!$U:$Z,4,FALSE),IF(C1741=4,VLOOKUP(B1741,balance!$U:$Z,5,FALSE),IF(C1741=5,VLOOKUP(B1741-1,balance!$U:$Z,6,FALSE),0)))))/100</f>
        <v>1791.4414000000002</v>
      </c>
      <c r="H1741">
        <v>2</v>
      </c>
      <c r="I1741" s="1">
        <f>IF(C1741=1,VLOOKUP(FoxFire!B1741,balance!$AF:$AJ,2,FALSE),IF(C1741=2,VLOOKUP(B1741,balance!$AF:$AJ,3,FALSE),IF(C1741=3,VLOOKUP(B1741,balance!$AF:$AJ,4,FALSE),IF(C1741=4,VLOOKUP(B1741,balance!$AF:$AJ,5,FALSE),IF(C1741=5,VLOOKUP(B1741,balance!$AF:$AK,6,FALSE),0)))))*1000000000000</f>
        <v>12500000000000.1</v>
      </c>
      <c r="J1741">
        <f>VLOOKUP(B1741,balance!AU:BD,10,FALSE)</f>
        <v>0</v>
      </c>
    </row>
    <row r="1742" spans="1:10" x14ac:dyDescent="0.3">
      <c r="A1742">
        <v>1740</v>
      </c>
      <c r="B1742">
        <f t="shared" si="55"/>
        <v>349</v>
      </c>
      <c r="C1742">
        <f t="shared" si="54"/>
        <v>1</v>
      </c>
      <c r="D1742">
        <v>9026</v>
      </c>
      <c r="E1742" s="1">
        <f>IF(C1742=1,VLOOKUP(B1742,balance!$AU:$AZ,2,FALSE),IF(C1742=2,VLOOKUP(B1742,balance!$AU:$AZ,3,FALSE),IF(C1742=3,VLOOKUP(B1742,balance!$AU:$AZ,4,FALSE),IF(C1742=4,VLOOKUP(B1742,balance!$AU:$AZ,5,FALSE),IF(C1742=5,VLOOKUP(B1742-1,balance!$AU:$AZ,6,FALSE),0)))))</f>
        <v>8500</v>
      </c>
      <c r="F1742">
        <v>53</v>
      </c>
      <c r="G1742">
        <f>IF(C1742=1,VLOOKUP(FoxFire!B1742,balance!$U:$Z,2,FALSE),IF(C1742=2,VLOOKUP(B1742,balance!$U:$Z,3,FALSE),IF(C1742=3,VLOOKUP(B1742,balance!$U:$Z,4,FALSE),IF(C1742=4,VLOOKUP(B1742,balance!$U:$Z,5,FALSE),IF(C1742=5,VLOOKUP(B1742-1,balance!$U:$Z,6,FALSE),0)))))/100</f>
        <v>4.4800000000000005E-3</v>
      </c>
      <c r="H1742">
        <v>2</v>
      </c>
      <c r="I1742" s="1">
        <f>IF(C1742=1,VLOOKUP(FoxFire!B1742,balance!$AF:$AJ,2,FALSE),IF(C1742=2,VLOOKUP(B1742,balance!$AF:$AJ,3,FALSE),IF(C1742=3,VLOOKUP(B1742,balance!$AF:$AJ,4,FALSE),IF(C1742=4,VLOOKUP(B1742,balance!$AF:$AJ,5,FALSE),IF(C1742=5,VLOOKUP(B1742,balance!$AF:$AK,6,FALSE),0)))))*1000000000000</f>
        <v>3125000000000.0249</v>
      </c>
      <c r="J1742">
        <f>VLOOKUP(B1742,balance!AU:BD,10,FALSE)</f>
        <v>0</v>
      </c>
    </row>
    <row r="1743" spans="1:10" x14ac:dyDescent="0.3">
      <c r="A1743">
        <v>1741</v>
      </c>
      <c r="B1743">
        <f t="shared" si="55"/>
        <v>349</v>
      </c>
      <c r="C1743">
        <f t="shared" si="54"/>
        <v>2</v>
      </c>
      <c r="D1743">
        <v>9026</v>
      </c>
      <c r="E1743" s="1">
        <f>IF(C1743=1,VLOOKUP(B1743,balance!$AU:$AZ,2,FALSE),IF(C1743=2,VLOOKUP(B1743,balance!$AU:$AZ,3,FALSE),IF(C1743=3,VLOOKUP(B1743,balance!$AU:$AZ,4,FALSE),IF(C1743=4,VLOOKUP(B1743,balance!$AU:$AZ,5,FALSE),IF(C1743=5,VLOOKUP(B1743-1,balance!$AU:$AZ,6,FALSE),0)))))</f>
        <v>8500</v>
      </c>
      <c r="F1743">
        <v>53</v>
      </c>
      <c r="G1743">
        <f>IF(C1743=1,VLOOKUP(FoxFire!B1743,balance!$U:$Z,2,FALSE),IF(C1743=2,VLOOKUP(B1743,balance!$U:$Z,3,FALSE),IF(C1743=3,VLOOKUP(B1743,balance!$U:$Z,4,FALSE),IF(C1743=4,VLOOKUP(B1743,balance!$U:$Z,5,FALSE),IF(C1743=5,VLOOKUP(B1743-1,balance!$U:$Z,6,FALSE),0)))))/100</f>
        <v>4.4800000000000005E-3</v>
      </c>
      <c r="H1743">
        <v>2</v>
      </c>
      <c r="I1743" s="1">
        <f>IF(C1743=1,VLOOKUP(FoxFire!B1743,balance!$AF:$AJ,2,FALSE),IF(C1743=2,VLOOKUP(B1743,balance!$AF:$AJ,3,FALSE),IF(C1743=3,VLOOKUP(B1743,balance!$AF:$AJ,4,FALSE),IF(C1743=4,VLOOKUP(B1743,balance!$AF:$AJ,5,FALSE),IF(C1743=5,VLOOKUP(B1743,balance!$AF:$AK,6,FALSE),0)))))*1000000000000</f>
        <v>3125000000000.0249</v>
      </c>
      <c r="J1743">
        <f>VLOOKUP(B1743,balance!AU:BD,10,FALSE)</f>
        <v>0</v>
      </c>
    </row>
    <row r="1744" spans="1:10" x14ac:dyDescent="0.3">
      <c r="A1744">
        <v>1742</v>
      </c>
      <c r="B1744">
        <f t="shared" si="55"/>
        <v>349</v>
      </c>
      <c r="C1744">
        <f t="shared" si="54"/>
        <v>3</v>
      </c>
      <c r="D1744">
        <v>9026</v>
      </c>
      <c r="E1744" s="1">
        <f>IF(C1744=1,VLOOKUP(B1744,balance!$AU:$AZ,2,FALSE),IF(C1744=2,VLOOKUP(B1744,balance!$AU:$AZ,3,FALSE),IF(C1744=3,VLOOKUP(B1744,balance!$AU:$AZ,4,FALSE),IF(C1744=4,VLOOKUP(B1744,balance!$AU:$AZ,5,FALSE),IF(C1744=5,VLOOKUP(B1744-1,balance!$AU:$AZ,6,FALSE),0)))))</f>
        <v>8500</v>
      </c>
      <c r="F1744">
        <v>53</v>
      </c>
      <c r="G1744">
        <f>IF(C1744=1,VLOOKUP(FoxFire!B1744,balance!$U:$Z,2,FALSE),IF(C1744=2,VLOOKUP(B1744,balance!$U:$Z,3,FALSE),IF(C1744=3,VLOOKUP(B1744,balance!$U:$Z,4,FALSE),IF(C1744=4,VLOOKUP(B1744,balance!$U:$Z,5,FALSE),IF(C1744=5,VLOOKUP(B1744-1,balance!$U:$Z,6,FALSE),0)))))/100</f>
        <v>4.4800000000000005E-3</v>
      </c>
      <c r="H1744">
        <v>2</v>
      </c>
      <c r="I1744" s="1">
        <f>IF(C1744=1,VLOOKUP(FoxFire!B1744,balance!$AF:$AJ,2,FALSE),IF(C1744=2,VLOOKUP(B1744,balance!$AF:$AJ,3,FALSE),IF(C1744=3,VLOOKUP(B1744,balance!$AF:$AJ,4,FALSE),IF(C1744=4,VLOOKUP(B1744,balance!$AF:$AJ,5,FALSE),IF(C1744=5,VLOOKUP(B1744,balance!$AF:$AK,6,FALSE),0)))))*1000000000000</f>
        <v>3125000000000.0249</v>
      </c>
      <c r="J1744">
        <f>VLOOKUP(B1744,balance!AU:BD,10,FALSE)</f>
        <v>0</v>
      </c>
    </row>
    <row r="1745" spans="1:10" x14ac:dyDescent="0.3">
      <c r="A1745">
        <v>1743</v>
      </c>
      <c r="B1745">
        <f t="shared" si="55"/>
        <v>349</v>
      </c>
      <c r="C1745">
        <f t="shared" si="54"/>
        <v>4</v>
      </c>
      <c r="D1745">
        <v>9026</v>
      </c>
      <c r="E1745" s="1">
        <f>IF(C1745=1,VLOOKUP(B1745,balance!$AU:$AZ,2,FALSE),IF(C1745=2,VLOOKUP(B1745,balance!$AU:$AZ,3,FALSE),IF(C1745=3,VLOOKUP(B1745,balance!$AU:$AZ,4,FALSE),IF(C1745=4,VLOOKUP(B1745,balance!$AU:$AZ,5,FALSE),IF(C1745=5,VLOOKUP(B1745-1,balance!$AU:$AZ,6,FALSE),0)))))</f>
        <v>8500</v>
      </c>
      <c r="F1745">
        <v>53</v>
      </c>
      <c r="G1745">
        <f>IF(C1745=1,VLOOKUP(FoxFire!B1745,balance!$U:$Z,2,FALSE),IF(C1745=2,VLOOKUP(B1745,balance!$U:$Z,3,FALSE),IF(C1745=3,VLOOKUP(B1745,balance!$U:$Z,4,FALSE),IF(C1745=4,VLOOKUP(B1745,balance!$U:$Z,5,FALSE),IF(C1745=5,VLOOKUP(B1745-1,balance!$U:$Z,6,FALSE),0)))))/100</f>
        <v>4.4800000000000005E-3</v>
      </c>
      <c r="H1745">
        <v>2</v>
      </c>
      <c r="I1745" s="1">
        <f>IF(C1745=1,VLOOKUP(FoxFire!B1745,balance!$AF:$AJ,2,FALSE),IF(C1745=2,VLOOKUP(B1745,balance!$AF:$AJ,3,FALSE),IF(C1745=3,VLOOKUP(B1745,balance!$AF:$AJ,4,FALSE),IF(C1745=4,VLOOKUP(B1745,balance!$AF:$AJ,5,FALSE),IF(C1745=5,VLOOKUP(B1745,balance!$AF:$AK,6,FALSE),0)))))*1000000000000</f>
        <v>3125000000000.0249</v>
      </c>
      <c r="J1745">
        <f>VLOOKUP(B1745,balance!AU:BD,10,FALSE)</f>
        <v>0</v>
      </c>
    </row>
    <row r="1746" spans="1:10" x14ac:dyDescent="0.3">
      <c r="A1746">
        <v>1744</v>
      </c>
      <c r="B1746">
        <f t="shared" si="55"/>
        <v>350</v>
      </c>
      <c r="C1746">
        <f t="shared" si="54"/>
        <v>5</v>
      </c>
      <c r="D1746">
        <v>9026</v>
      </c>
      <c r="E1746" s="1">
        <f>IF(C1746=1,VLOOKUP(B1746,balance!$AU:$AZ,2,FALSE),IF(C1746=2,VLOOKUP(B1746,balance!$AU:$AZ,3,FALSE),IF(C1746=3,VLOOKUP(B1746,balance!$AU:$AZ,4,FALSE),IF(C1746=4,VLOOKUP(B1746,balance!$AU:$AZ,5,FALSE),IF(C1746=5,VLOOKUP(B1746-1,balance!$AU:$AZ,6,FALSE),0)))))</f>
        <v>170000</v>
      </c>
      <c r="F1746">
        <v>53</v>
      </c>
      <c r="G1746">
        <f>IF(C1746=1,VLOOKUP(FoxFire!B1746,balance!$U:$Z,2,FALSE),IF(C1746=2,VLOOKUP(B1746,balance!$U:$Z,3,FALSE),IF(C1746=3,VLOOKUP(B1746,balance!$U:$Z,4,FALSE),IF(C1746=4,VLOOKUP(B1746,balance!$U:$Z,5,FALSE),IF(C1746=5,VLOOKUP(B1746-1,balance!$U:$Z,6,FALSE),0)))))/100</f>
        <v>1797.2445</v>
      </c>
      <c r="H1746">
        <v>2</v>
      </c>
      <c r="I1746" s="1">
        <f>IF(C1746=1,VLOOKUP(FoxFire!B1746,balance!$AF:$AJ,2,FALSE),IF(C1746=2,VLOOKUP(B1746,balance!$AF:$AJ,3,FALSE),IF(C1746=3,VLOOKUP(B1746,balance!$AF:$AJ,4,FALSE),IF(C1746=4,VLOOKUP(B1746,balance!$AF:$AJ,5,FALSE),IF(C1746=5,VLOOKUP(B1746,balance!$AF:$AK,6,FALSE),0)))))*1000000000000</f>
        <v>12505000000000.1</v>
      </c>
      <c r="J1746">
        <f>VLOOKUP(B1746,balance!AU:BD,10,FALSE)</f>
        <v>0</v>
      </c>
    </row>
    <row r="1747" spans="1:10" x14ac:dyDescent="0.3">
      <c r="A1747">
        <v>1745</v>
      </c>
      <c r="B1747">
        <f t="shared" si="55"/>
        <v>350</v>
      </c>
      <c r="C1747">
        <f t="shared" si="54"/>
        <v>1</v>
      </c>
      <c r="D1747">
        <v>9026</v>
      </c>
      <c r="E1747" s="1">
        <f>IF(C1747=1,VLOOKUP(B1747,balance!$AU:$AZ,2,FALSE),IF(C1747=2,VLOOKUP(B1747,balance!$AU:$AZ,3,FALSE),IF(C1747=3,VLOOKUP(B1747,balance!$AU:$AZ,4,FALSE),IF(C1747=4,VLOOKUP(B1747,balance!$AU:$AZ,5,FALSE),IF(C1747=5,VLOOKUP(B1747-1,balance!$AU:$AZ,6,FALSE),0)))))</f>
        <v>8500</v>
      </c>
      <c r="F1747">
        <v>53</v>
      </c>
      <c r="G1747">
        <f>IF(C1747=1,VLOOKUP(FoxFire!B1747,balance!$U:$Z,2,FALSE),IF(C1747=2,VLOOKUP(B1747,balance!$U:$Z,3,FALSE),IF(C1747=3,VLOOKUP(B1747,balance!$U:$Z,4,FALSE),IF(C1747=4,VLOOKUP(B1747,balance!$U:$Z,5,FALSE),IF(C1747=5,VLOOKUP(B1747-1,balance!$U:$Z,6,FALSE),0)))))/100</f>
        <v>4.4900000000000001E-3</v>
      </c>
      <c r="H1747">
        <v>2</v>
      </c>
      <c r="I1747" s="1">
        <f>IF(C1747=1,VLOOKUP(FoxFire!B1747,balance!$AF:$AJ,2,FALSE),IF(C1747=2,VLOOKUP(B1747,balance!$AF:$AJ,3,FALSE),IF(C1747=3,VLOOKUP(B1747,balance!$AF:$AJ,4,FALSE),IF(C1747=4,VLOOKUP(B1747,balance!$AF:$AJ,5,FALSE),IF(C1747=5,VLOOKUP(B1747,balance!$AF:$AK,6,FALSE),0)))))*1000000000000</f>
        <v>3126250000000.0249</v>
      </c>
      <c r="J1747">
        <f>VLOOKUP(B1747,balance!AU:BD,10,FALSE)</f>
        <v>0</v>
      </c>
    </row>
    <row r="1748" spans="1:10" x14ac:dyDescent="0.3">
      <c r="A1748">
        <v>1746</v>
      </c>
      <c r="B1748">
        <f t="shared" si="55"/>
        <v>350</v>
      </c>
      <c r="C1748">
        <f t="shared" si="54"/>
        <v>2</v>
      </c>
      <c r="D1748">
        <v>9026</v>
      </c>
      <c r="E1748" s="1">
        <f>IF(C1748=1,VLOOKUP(B1748,balance!$AU:$AZ,2,FALSE),IF(C1748=2,VLOOKUP(B1748,balance!$AU:$AZ,3,FALSE),IF(C1748=3,VLOOKUP(B1748,balance!$AU:$AZ,4,FALSE),IF(C1748=4,VLOOKUP(B1748,balance!$AU:$AZ,5,FALSE),IF(C1748=5,VLOOKUP(B1748-1,balance!$AU:$AZ,6,FALSE),0)))))</f>
        <v>8500</v>
      </c>
      <c r="F1748">
        <v>53</v>
      </c>
      <c r="G1748">
        <f>IF(C1748=1,VLOOKUP(FoxFire!B1748,balance!$U:$Z,2,FALSE),IF(C1748=2,VLOOKUP(B1748,balance!$U:$Z,3,FALSE),IF(C1748=3,VLOOKUP(B1748,balance!$U:$Z,4,FALSE),IF(C1748=4,VLOOKUP(B1748,balance!$U:$Z,5,FALSE),IF(C1748=5,VLOOKUP(B1748-1,balance!$U:$Z,6,FALSE),0)))))/100</f>
        <v>4.4900000000000001E-3</v>
      </c>
      <c r="H1748">
        <v>2</v>
      </c>
      <c r="I1748" s="1">
        <f>IF(C1748=1,VLOOKUP(FoxFire!B1748,balance!$AF:$AJ,2,FALSE),IF(C1748=2,VLOOKUP(B1748,balance!$AF:$AJ,3,FALSE),IF(C1748=3,VLOOKUP(B1748,balance!$AF:$AJ,4,FALSE),IF(C1748=4,VLOOKUP(B1748,balance!$AF:$AJ,5,FALSE),IF(C1748=5,VLOOKUP(B1748,balance!$AF:$AK,6,FALSE),0)))))*1000000000000</f>
        <v>3126250000000.0249</v>
      </c>
      <c r="J1748">
        <f>VLOOKUP(B1748,balance!AU:BD,10,FALSE)</f>
        <v>0</v>
      </c>
    </row>
    <row r="1749" spans="1:10" x14ac:dyDescent="0.3">
      <c r="A1749">
        <v>1747</v>
      </c>
      <c r="B1749">
        <f t="shared" si="55"/>
        <v>350</v>
      </c>
      <c r="C1749">
        <f t="shared" si="54"/>
        <v>3</v>
      </c>
      <c r="D1749">
        <v>9026</v>
      </c>
      <c r="E1749" s="1">
        <f>IF(C1749=1,VLOOKUP(B1749,balance!$AU:$AZ,2,FALSE),IF(C1749=2,VLOOKUP(B1749,balance!$AU:$AZ,3,FALSE),IF(C1749=3,VLOOKUP(B1749,balance!$AU:$AZ,4,FALSE),IF(C1749=4,VLOOKUP(B1749,balance!$AU:$AZ,5,FALSE),IF(C1749=5,VLOOKUP(B1749-1,balance!$AU:$AZ,6,FALSE),0)))))</f>
        <v>8500</v>
      </c>
      <c r="F1749">
        <v>53</v>
      </c>
      <c r="G1749">
        <f>IF(C1749=1,VLOOKUP(FoxFire!B1749,balance!$U:$Z,2,FALSE),IF(C1749=2,VLOOKUP(B1749,balance!$U:$Z,3,FALSE),IF(C1749=3,VLOOKUP(B1749,balance!$U:$Z,4,FALSE),IF(C1749=4,VLOOKUP(B1749,balance!$U:$Z,5,FALSE),IF(C1749=5,VLOOKUP(B1749-1,balance!$U:$Z,6,FALSE),0)))))/100</f>
        <v>4.4900000000000001E-3</v>
      </c>
      <c r="H1749">
        <v>2</v>
      </c>
      <c r="I1749" s="1">
        <f>IF(C1749=1,VLOOKUP(FoxFire!B1749,balance!$AF:$AJ,2,FALSE),IF(C1749=2,VLOOKUP(B1749,balance!$AF:$AJ,3,FALSE),IF(C1749=3,VLOOKUP(B1749,balance!$AF:$AJ,4,FALSE),IF(C1749=4,VLOOKUP(B1749,balance!$AF:$AJ,5,FALSE),IF(C1749=5,VLOOKUP(B1749,balance!$AF:$AK,6,FALSE),0)))))*1000000000000</f>
        <v>3126250000000.0249</v>
      </c>
      <c r="J1749">
        <f>VLOOKUP(B1749,balance!AU:BD,10,FALSE)</f>
        <v>0</v>
      </c>
    </row>
    <row r="1750" spans="1:10" x14ac:dyDescent="0.3">
      <c r="A1750">
        <v>1748</v>
      </c>
      <c r="B1750">
        <f t="shared" si="55"/>
        <v>350</v>
      </c>
      <c r="C1750">
        <f t="shared" si="54"/>
        <v>4</v>
      </c>
      <c r="D1750">
        <v>9026</v>
      </c>
      <c r="E1750" s="1">
        <f>IF(C1750=1,VLOOKUP(B1750,balance!$AU:$AZ,2,FALSE),IF(C1750=2,VLOOKUP(B1750,balance!$AU:$AZ,3,FALSE),IF(C1750=3,VLOOKUP(B1750,balance!$AU:$AZ,4,FALSE),IF(C1750=4,VLOOKUP(B1750,balance!$AU:$AZ,5,FALSE),IF(C1750=5,VLOOKUP(B1750-1,balance!$AU:$AZ,6,FALSE),0)))))</f>
        <v>8500</v>
      </c>
      <c r="F1750">
        <v>53</v>
      </c>
      <c r="G1750">
        <f>IF(C1750=1,VLOOKUP(FoxFire!B1750,balance!$U:$Z,2,FALSE),IF(C1750=2,VLOOKUP(B1750,balance!$U:$Z,3,FALSE),IF(C1750=3,VLOOKUP(B1750,balance!$U:$Z,4,FALSE),IF(C1750=4,VLOOKUP(B1750,balance!$U:$Z,5,FALSE),IF(C1750=5,VLOOKUP(B1750-1,balance!$U:$Z,6,FALSE),0)))))/100</f>
        <v>4.4900000000000001E-3</v>
      </c>
      <c r="H1750">
        <v>2</v>
      </c>
      <c r="I1750" s="1">
        <f>IF(C1750=1,VLOOKUP(FoxFire!B1750,balance!$AF:$AJ,2,FALSE),IF(C1750=2,VLOOKUP(B1750,balance!$AF:$AJ,3,FALSE),IF(C1750=3,VLOOKUP(B1750,balance!$AF:$AJ,4,FALSE),IF(C1750=4,VLOOKUP(B1750,balance!$AF:$AJ,5,FALSE),IF(C1750=5,VLOOKUP(B1750,balance!$AF:$AK,6,FALSE),0)))))*1000000000000</f>
        <v>3126250000000.0249</v>
      </c>
      <c r="J1750">
        <f>VLOOKUP(B1750,balance!AU:BD,10,FALSE)</f>
        <v>0</v>
      </c>
    </row>
    <row r="1751" spans="1:10" x14ac:dyDescent="0.3">
      <c r="A1751">
        <v>1749</v>
      </c>
      <c r="B1751">
        <f t="shared" si="55"/>
        <v>351</v>
      </c>
      <c r="C1751">
        <f t="shared" si="54"/>
        <v>5</v>
      </c>
      <c r="D1751">
        <v>9026</v>
      </c>
      <c r="E1751" s="1">
        <f>IF(C1751=1,VLOOKUP(B1751,balance!$AU:$AZ,2,FALSE),IF(C1751=2,VLOOKUP(B1751,balance!$AU:$AZ,3,FALSE),IF(C1751=3,VLOOKUP(B1751,balance!$AU:$AZ,4,FALSE),IF(C1751=4,VLOOKUP(B1751,balance!$AU:$AZ,5,FALSE),IF(C1751=5,VLOOKUP(B1751-1,balance!$AU:$AZ,6,FALSE),0)))))</f>
        <v>170000</v>
      </c>
      <c r="F1751">
        <v>53</v>
      </c>
      <c r="G1751">
        <f>IF(C1751=1,VLOOKUP(FoxFire!B1751,balance!$U:$Z,2,FALSE),IF(C1751=2,VLOOKUP(B1751,balance!$U:$Z,3,FALSE),IF(C1751=3,VLOOKUP(B1751,balance!$U:$Z,4,FALSE),IF(C1751=4,VLOOKUP(B1751,balance!$U:$Z,5,FALSE),IF(C1751=5,VLOOKUP(B1751-1,balance!$U:$Z,6,FALSE),0)))))/100</f>
        <v>1803.0574999999999</v>
      </c>
      <c r="H1751">
        <v>2</v>
      </c>
      <c r="I1751" s="1">
        <f>IF(C1751=1,VLOOKUP(FoxFire!B1751,balance!$AF:$AJ,2,FALSE),IF(C1751=2,VLOOKUP(B1751,balance!$AF:$AJ,3,FALSE),IF(C1751=3,VLOOKUP(B1751,balance!$AF:$AJ,4,FALSE),IF(C1751=4,VLOOKUP(B1751,balance!$AF:$AJ,5,FALSE),IF(C1751=5,VLOOKUP(B1751,balance!$AF:$AK,6,FALSE),0)))))*1000000000000</f>
        <v>12510000000000.1</v>
      </c>
      <c r="J1751">
        <f>VLOOKUP(B1751,balance!AU:BD,10,FALSE)</f>
        <v>0</v>
      </c>
    </row>
    <row r="1752" spans="1:10" x14ac:dyDescent="0.3">
      <c r="A1752">
        <v>1750</v>
      </c>
      <c r="B1752">
        <f t="shared" si="55"/>
        <v>351</v>
      </c>
      <c r="C1752">
        <f t="shared" si="54"/>
        <v>1</v>
      </c>
      <c r="D1752">
        <v>9026</v>
      </c>
      <c r="E1752" s="1">
        <f>IF(C1752=1,VLOOKUP(B1752,balance!$AU:$AZ,2,FALSE),IF(C1752=2,VLOOKUP(B1752,balance!$AU:$AZ,3,FALSE),IF(C1752=3,VLOOKUP(B1752,balance!$AU:$AZ,4,FALSE),IF(C1752=4,VLOOKUP(B1752,balance!$AU:$AZ,5,FALSE),IF(C1752=5,VLOOKUP(B1752-1,balance!$AU:$AZ,6,FALSE),0)))))</f>
        <v>9000</v>
      </c>
      <c r="F1752">
        <v>53</v>
      </c>
      <c r="G1752">
        <f>IF(C1752=1,VLOOKUP(FoxFire!B1752,balance!$U:$Z,2,FALSE),IF(C1752=2,VLOOKUP(B1752,balance!$U:$Z,3,FALSE),IF(C1752=3,VLOOKUP(B1752,balance!$U:$Z,4,FALSE),IF(C1752=4,VLOOKUP(B1752,balance!$U:$Z,5,FALSE),IF(C1752=5,VLOOKUP(B1752-1,balance!$U:$Z,6,FALSE),0)))))/100</f>
        <v>4.5000000000000005E-3</v>
      </c>
      <c r="H1752">
        <v>2</v>
      </c>
      <c r="I1752" s="1">
        <f>IF(C1752=1,VLOOKUP(FoxFire!B1752,balance!$AF:$AJ,2,FALSE),IF(C1752=2,VLOOKUP(B1752,balance!$AF:$AJ,3,FALSE),IF(C1752=3,VLOOKUP(B1752,balance!$AF:$AJ,4,FALSE),IF(C1752=4,VLOOKUP(B1752,balance!$AF:$AJ,5,FALSE),IF(C1752=5,VLOOKUP(B1752,balance!$AF:$AK,6,FALSE),0)))))*1000000000000</f>
        <v>3127500000000.0249</v>
      </c>
      <c r="J1752">
        <f>VLOOKUP(B1752,balance!AU:BD,10,FALSE)</f>
        <v>0</v>
      </c>
    </row>
    <row r="1753" spans="1:10" x14ac:dyDescent="0.3">
      <c r="A1753">
        <v>1751</v>
      </c>
      <c r="B1753">
        <f t="shared" si="55"/>
        <v>351</v>
      </c>
      <c r="C1753">
        <f t="shared" si="54"/>
        <v>2</v>
      </c>
      <c r="D1753">
        <v>9026</v>
      </c>
      <c r="E1753" s="1">
        <f>IF(C1753=1,VLOOKUP(B1753,balance!$AU:$AZ,2,FALSE),IF(C1753=2,VLOOKUP(B1753,balance!$AU:$AZ,3,FALSE),IF(C1753=3,VLOOKUP(B1753,balance!$AU:$AZ,4,FALSE),IF(C1753=4,VLOOKUP(B1753,balance!$AU:$AZ,5,FALSE),IF(C1753=5,VLOOKUP(B1753-1,balance!$AU:$AZ,6,FALSE),0)))))</f>
        <v>9000</v>
      </c>
      <c r="F1753">
        <v>53</v>
      </c>
      <c r="G1753">
        <f>IF(C1753=1,VLOOKUP(FoxFire!B1753,balance!$U:$Z,2,FALSE),IF(C1753=2,VLOOKUP(B1753,balance!$U:$Z,3,FALSE),IF(C1753=3,VLOOKUP(B1753,balance!$U:$Z,4,FALSE),IF(C1753=4,VLOOKUP(B1753,balance!$U:$Z,5,FALSE),IF(C1753=5,VLOOKUP(B1753-1,balance!$U:$Z,6,FALSE),0)))))/100</f>
        <v>4.5000000000000005E-3</v>
      </c>
      <c r="H1753">
        <v>2</v>
      </c>
      <c r="I1753" s="1">
        <f>IF(C1753=1,VLOOKUP(FoxFire!B1753,balance!$AF:$AJ,2,FALSE),IF(C1753=2,VLOOKUP(B1753,balance!$AF:$AJ,3,FALSE),IF(C1753=3,VLOOKUP(B1753,balance!$AF:$AJ,4,FALSE),IF(C1753=4,VLOOKUP(B1753,balance!$AF:$AJ,5,FALSE),IF(C1753=5,VLOOKUP(B1753,balance!$AF:$AK,6,FALSE),0)))))*1000000000000</f>
        <v>3127500000000.0249</v>
      </c>
      <c r="J1753">
        <f>VLOOKUP(B1753,balance!AU:BD,10,FALSE)</f>
        <v>0</v>
      </c>
    </row>
    <row r="1754" spans="1:10" x14ac:dyDescent="0.3">
      <c r="A1754">
        <v>1752</v>
      </c>
      <c r="B1754">
        <f t="shared" si="55"/>
        <v>351</v>
      </c>
      <c r="C1754">
        <f t="shared" si="54"/>
        <v>3</v>
      </c>
      <c r="D1754">
        <v>9026</v>
      </c>
      <c r="E1754" s="1">
        <f>IF(C1754=1,VLOOKUP(B1754,balance!$AU:$AZ,2,FALSE),IF(C1754=2,VLOOKUP(B1754,balance!$AU:$AZ,3,FALSE),IF(C1754=3,VLOOKUP(B1754,balance!$AU:$AZ,4,FALSE),IF(C1754=4,VLOOKUP(B1754,balance!$AU:$AZ,5,FALSE),IF(C1754=5,VLOOKUP(B1754-1,balance!$AU:$AZ,6,FALSE),0)))))</f>
        <v>9000</v>
      </c>
      <c r="F1754">
        <v>53</v>
      </c>
      <c r="G1754">
        <f>IF(C1754=1,VLOOKUP(FoxFire!B1754,balance!$U:$Z,2,FALSE),IF(C1754=2,VLOOKUP(B1754,balance!$U:$Z,3,FALSE),IF(C1754=3,VLOOKUP(B1754,balance!$U:$Z,4,FALSE),IF(C1754=4,VLOOKUP(B1754,balance!$U:$Z,5,FALSE),IF(C1754=5,VLOOKUP(B1754-1,balance!$U:$Z,6,FALSE),0)))))/100</f>
        <v>4.5000000000000005E-3</v>
      </c>
      <c r="H1754">
        <v>2</v>
      </c>
      <c r="I1754" s="1">
        <f>IF(C1754=1,VLOOKUP(FoxFire!B1754,balance!$AF:$AJ,2,FALSE),IF(C1754=2,VLOOKUP(B1754,balance!$AF:$AJ,3,FALSE),IF(C1754=3,VLOOKUP(B1754,balance!$AF:$AJ,4,FALSE),IF(C1754=4,VLOOKUP(B1754,balance!$AF:$AJ,5,FALSE),IF(C1754=5,VLOOKUP(B1754,balance!$AF:$AK,6,FALSE),0)))))*1000000000000</f>
        <v>3127500000000.0249</v>
      </c>
      <c r="J1754">
        <f>VLOOKUP(B1754,balance!AU:BD,10,FALSE)</f>
        <v>0</v>
      </c>
    </row>
    <row r="1755" spans="1:10" x14ac:dyDescent="0.3">
      <c r="A1755">
        <v>1753</v>
      </c>
      <c r="B1755">
        <f t="shared" si="55"/>
        <v>351</v>
      </c>
      <c r="C1755">
        <f t="shared" si="54"/>
        <v>4</v>
      </c>
      <c r="D1755">
        <v>9026</v>
      </c>
      <c r="E1755" s="1">
        <f>IF(C1755=1,VLOOKUP(B1755,balance!$AU:$AZ,2,FALSE),IF(C1755=2,VLOOKUP(B1755,balance!$AU:$AZ,3,FALSE),IF(C1755=3,VLOOKUP(B1755,balance!$AU:$AZ,4,FALSE),IF(C1755=4,VLOOKUP(B1755,balance!$AU:$AZ,5,FALSE),IF(C1755=5,VLOOKUP(B1755-1,balance!$AU:$AZ,6,FALSE),0)))))</f>
        <v>9000</v>
      </c>
      <c r="F1755">
        <v>53</v>
      </c>
      <c r="G1755">
        <f>IF(C1755=1,VLOOKUP(FoxFire!B1755,balance!$U:$Z,2,FALSE),IF(C1755=2,VLOOKUP(B1755,balance!$U:$Z,3,FALSE),IF(C1755=3,VLOOKUP(B1755,balance!$U:$Z,4,FALSE),IF(C1755=4,VLOOKUP(B1755,balance!$U:$Z,5,FALSE),IF(C1755=5,VLOOKUP(B1755-1,balance!$U:$Z,6,FALSE),0)))))/100</f>
        <v>4.5000000000000005E-3</v>
      </c>
      <c r="H1755">
        <v>2</v>
      </c>
      <c r="I1755" s="1">
        <f>IF(C1755=1,VLOOKUP(FoxFire!B1755,balance!$AF:$AJ,2,FALSE),IF(C1755=2,VLOOKUP(B1755,balance!$AF:$AJ,3,FALSE),IF(C1755=3,VLOOKUP(B1755,balance!$AF:$AJ,4,FALSE),IF(C1755=4,VLOOKUP(B1755,balance!$AF:$AJ,5,FALSE),IF(C1755=5,VLOOKUP(B1755,balance!$AF:$AK,6,FALSE),0)))))*1000000000000</f>
        <v>3127500000000.0249</v>
      </c>
      <c r="J1755">
        <f>VLOOKUP(B1755,balance!AU:BD,10,FALSE)</f>
        <v>0</v>
      </c>
    </row>
    <row r="1756" spans="1:10" x14ac:dyDescent="0.3">
      <c r="A1756">
        <v>1754</v>
      </c>
      <c r="B1756">
        <f t="shared" si="55"/>
        <v>352</v>
      </c>
      <c r="C1756">
        <f t="shared" si="54"/>
        <v>5</v>
      </c>
      <c r="D1756">
        <v>9026</v>
      </c>
      <c r="E1756" s="1">
        <f>IF(C1756=1,VLOOKUP(B1756,balance!$AU:$AZ,2,FALSE),IF(C1756=2,VLOOKUP(B1756,balance!$AU:$AZ,3,FALSE),IF(C1756=3,VLOOKUP(B1756,balance!$AU:$AZ,4,FALSE),IF(C1756=4,VLOOKUP(B1756,balance!$AU:$AZ,5,FALSE),IF(C1756=5,VLOOKUP(B1756-1,balance!$AU:$AZ,6,FALSE),0)))))</f>
        <v>180000</v>
      </c>
      <c r="F1756">
        <v>53</v>
      </c>
      <c r="G1756">
        <f>IF(C1756=1,VLOOKUP(FoxFire!B1756,balance!$U:$Z,2,FALSE),IF(C1756=2,VLOOKUP(B1756,balance!$U:$Z,3,FALSE),IF(C1756=3,VLOOKUP(B1756,balance!$U:$Z,4,FALSE),IF(C1756=4,VLOOKUP(B1756,balance!$U:$Z,5,FALSE),IF(C1756=5,VLOOKUP(B1756-1,balance!$U:$Z,6,FALSE),0)))))/100</f>
        <v>1808.8803</v>
      </c>
      <c r="H1756">
        <v>2</v>
      </c>
      <c r="I1756" s="1">
        <f>IF(C1756=1,VLOOKUP(FoxFire!B1756,balance!$AF:$AJ,2,FALSE),IF(C1756=2,VLOOKUP(B1756,balance!$AF:$AJ,3,FALSE),IF(C1756=3,VLOOKUP(B1756,balance!$AF:$AJ,4,FALSE),IF(C1756=4,VLOOKUP(B1756,balance!$AF:$AJ,5,FALSE),IF(C1756=5,VLOOKUP(B1756,balance!$AF:$AK,6,FALSE),0)))))*1000000000000</f>
        <v>12515000000000.1</v>
      </c>
      <c r="J1756">
        <f>VLOOKUP(B1756,balance!AU:BD,10,FALSE)</f>
        <v>0</v>
      </c>
    </row>
    <row r="1757" spans="1:10" x14ac:dyDescent="0.3">
      <c r="A1757">
        <v>1755</v>
      </c>
      <c r="B1757">
        <f t="shared" si="55"/>
        <v>352</v>
      </c>
      <c r="C1757">
        <f t="shared" si="54"/>
        <v>1</v>
      </c>
      <c r="D1757">
        <v>9026</v>
      </c>
      <c r="E1757" s="1">
        <f>IF(C1757=1,VLOOKUP(B1757,balance!$AU:$AZ,2,FALSE),IF(C1757=2,VLOOKUP(B1757,balance!$AU:$AZ,3,FALSE),IF(C1757=3,VLOOKUP(B1757,balance!$AU:$AZ,4,FALSE),IF(C1757=4,VLOOKUP(B1757,balance!$AU:$AZ,5,FALSE),IF(C1757=5,VLOOKUP(B1757-1,balance!$AU:$AZ,6,FALSE),0)))))</f>
        <v>9000</v>
      </c>
      <c r="F1757">
        <v>53</v>
      </c>
      <c r="G1757">
        <f>IF(C1757=1,VLOOKUP(FoxFire!B1757,balance!$U:$Z,2,FALSE),IF(C1757=2,VLOOKUP(B1757,balance!$U:$Z,3,FALSE),IF(C1757=3,VLOOKUP(B1757,balance!$U:$Z,4,FALSE),IF(C1757=4,VLOOKUP(B1757,balance!$U:$Z,5,FALSE),IF(C1757=5,VLOOKUP(B1757-1,balance!$U:$Z,6,FALSE),0)))))/100</f>
        <v>4.5100000000000001E-3</v>
      </c>
      <c r="H1757">
        <v>2</v>
      </c>
      <c r="I1757" s="1">
        <f>IF(C1757=1,VLOOKUP(FoxFire!B1757,balance!$AF:$AJ,2,FALSE),IF(C1757=2,VLOOKUP(B1757,balance!$AF:$AJ,3,FALSE),IF(C1757=3,VLOOKUP(B1757,balance!$AF:$AJ,4,FALSE),IF(C1757=4,VLOOKUP(B1757,balance!$AF:$AJ,5,FALSE),IF(C1757=5,VLOOKUP(B1757,balance!$AF:$AK,6,FALSE),0)))))*1000000000000</f>
        <v>3128750000000.0249</v>
      </c>
      <c r="J1757">
        <f>VLOOKUP(B1757,balance!AU:BD,10,FALSE)</f>
        <v>0</v>
      </c>
    </row>
    <row r="1758" spans="1:10" x14ac:dyDescent="0.3">
      <c r="A1758">
        <v>1756</v>
      </c>
      <c r="B1758">
        <f t="shared" si="55"/>
        <v>352</v>
      </c>
      <c r="C1758">
        <f t="shared" si="54"/>
        <v>2</v>
      </c>
      <c r="D1758">
        <v>9026</v>
      </c>
      <c r="E1758" s="1">
        <f>IF(C1758=1,VLOOKUP(B1758,balance!$AU:$AZ,2,FALSE),IF(C1758=2,VLOOKUP(B1758,balance!$AU:$AZ,3,FALSE),IF(C1758=3,VLOOKUP(B1758,balance!$AU:$AZ,4,FALSE),IF(C1758=4,VLOOKUP(B1758,balance!$AU:$AZ,5,FALSE),IF(C1758=5,VLOOKUP(B1758-1,balance!$AU:$AZ,6,FALSE),0)))))</f>
        <v>9000</v>
      </c>
      <c r="F1758">
        <v>53</v>
      </c>
      <c r="G1758">
        <f>IF(C1758=1,VLOOKUP(FoxFire!B1758,balance!$U:$Z,2,FALSE),IF(C1758=2,VLOOKUP(B1758,balance!$U:$Z,3,FALSE),IF(C1758=3,VLOOKUP(B1758,balance!$U:$Z,4,FALSE),IF(C1758=4,VLOOKUP(B1758,balance!$U:$Z,5,FALSE),IF(C1758=5,VLOOKUP(B1758-1,balance!$U:$Z,6,FALSE),0)))))/100</f>
        <v>4.5100000000000001E-3</v>
      </c>
      <c r="H1758">
        <v>2</v>
      </c>
      <c r="I1758" s="1">
        <f>IF(C1758=1,VLOOKUP(FoxFire!B1758,balance!$AF:$AJ,2,FALSE),IF(C1758=2,VLOOKUP(B1758,balance!$AF:$AJ,3,FALSE),IF(C1758=3,VLOOKUP(B1758,balance!$AF:$AJ,4,FALSE),IF(C1758=4,VLOOKUP(B1758,balance!$AF:$AJ,5,FALSE),IF(C1758=5,VLOOKUP(B1758,balance!$AF:$AK,6,FALSE),0)))))*1000000000000</f>
        <v>3128750000000.0249</v>
      </c>
      <c r="J1758">
        <f>VLOOKUP(B1758,balance!AU:BD,10,FALSE)</f>
        <v>0</v>
      </c>
    </row>
    <row r="1759" spans="1:10" x14ac:dyDescent="0.3">
      <c r="A1759">
        <v>1757</v>
      </c>
      <c r="B1759">
        <f t="shared" si="55"/>
        <v>352</v>
      </c>
      <c r="C1759">
        <f t="shared" si="54"/>
        <v>3</v>
      </c>
      <c r="D1759">
        <v>9026</v>
      </c>
      <c r="E1759" s="1">
        <f>IF(C1759=1,VLOOKUP(B1759,balance!$AU:$AZ,2,FALSE),IF(C1759=2,VLOOKUP(B1759,balance!$AU:$AZ,3,FALSE),IF(C1759=3,VLOOKUP(B1759,balance!$AU:$AZ,4,FALSE),IF(C1759=4,VLOOKUP(B1759,balance!$AU:$AZ,5,FALSE),IF(C1759=5,VLOOKUP(B1759-1,balance!$AU:$AZ,6,FALSE),0)))))</f>
        <v>9000</v>
      </c>
      <c r="F1759">
        <v>53</v>
      </c>
      <c r="G1759">
        <f>IF(C1759=1,VLOOKUP(FoxFire!B1759,balance!$U:$Z,2,FALSE),IF(C1759=2,VLOOKUP(B1759,balance!$U:$Z,3,FALSE),IF(C1759=3,VLOOKUP(B1759,balance!$U:$Z,4,FALSE),IF(C1759=4,VLOOKUP(B1759,balance!$U:$Z,5,FALSE),IF(C1759=5,VLOOKUP(B1759-1,balance!$U:$Z,6,FALSE),0)))))/100</f>
        <v>4.5100000000000001E-3</v>
      </c>
      <c r="H1759">
        <v>2</v>
      </c>
      <c r="I1759" s="1">
        <f>IF(C1759=1,VLOOKUP(FoxFire!B1759,balance!$AF:$AJ,2,FALSE),IF(C1759=2,VLOOKUP(B1759,balance!$AF:$AJ,3,FALSE),IF(C1759=3,VLOOKUP(B1759,balance!$AF:$AJ,4,FALSE),IF(C1759=4,VLOOKUP(B1759,balance!$AF:$AJ,5,FALSE),IF(C1759=5,VLOOKUP(B1759,balance!$AF:$AK,6,FALSE),0)))))*1000000000000</f>
        <v>3128750000000.0249</v>
      </c>
      <c r="J1759">
        <f>VLOOKUP(B1759,balance!AU:BD,10,FALSE)</f>
        <v>0</v>
      </c>
    </row>
    <row r="1760" spans="1:10" x14ac:dyDescent="0.3">
      <c r="A1760">
        <v>1758</v>
      </c>
      <c r="B1760">
        <f t="shared" si="55"/>
        <v>352</v>
      </c>
      <c r="C1760">
        <f t="shared" si="54"/>
        <v>4</v>
      </c>
      <c r="D1760">
        <v>9026</v>
      </c>
      <c r="E1760" s="1">
        <f>IF(C1760=1,VLOOKUP(B1760,balance!$AU:$AZ,2,FALSE),IF(C1760=2,VLOOKUP(B1760,balance!$AU:$AZ,3,FALSE),IF(C1760=3,VLOOKUP(B1760,balance!$AU:$AZ,4,FALSE),IF(C1760=4,VLOOKUP(B1760,balance!$AU:$AZ,5,FALSE),IF(C1760=5,VLOOKUP(B1760-1,balance!$AU:$AZ,6,FALSE),0)))))</f>
        <v>9000</v>
      </c>
      <c r="F1760">
        <v>53</v>
      </c>
      <c r="G1760">
        <f>IF(C1760=1,VLOOKUP(FoxFire!B1760,balance!$U:$Z,2,FALSE),IF(C1760=2,VLOOKUP(B1760,balance!$U:$Z,3,FALSE),IF(C1760=3,VLOOKUP(B1760,balance!$U:$Z,4,FALSE),IF(C1760=4,VLOOKUP(B1760,balance!$U:$Z,5,FALSE),IF(C1760=5,VLOOKUP(B1760-1,balance!$U:$Z,6,FALSE),0)))))/100</f>
        <v>4.5100000000000001E-3</v>
      </c>
      <c r="H1760">
        <v>2</v>
      </c>
      <c r="I1760" s="1">
        <f>IF(C1760=1,VLOOKUP(FoxFire!B1760,balance!$AF:$AJ,2,FALSE),IF(C1760=2,VLOOKUP(B1760,balance!$AF:$AJ,3,FALSE),IF(C1760=3,VLOOKUP(B1760,balance!$AF:$AJ,4,FALSE),IF(C1760=4,VLOOKUP(B1760,balance!$AF:$AJ,5,FALSE),IF(C1760=5,VLOOKUP(B1760,balance!$AF:$AK,6,FALSE),0)))))*1000000000000</f>
        <v>3128750000000.0249</v>
      </c>
      <c r="J1760">
        <f>VLOOKUP(B1760,balance!AU:BD,10,FALSE)</f>
        <v>0</v>
      </c>
    </row>
    <row r="1761" spans="1:10" x14ac:dyDescent="0.3">
      <c r="A1761">
        <v>1759</v>
      </c>
      <c r="B1761">
        <f t="shared" si="55"/>
        <v>353</v>
      </c>
      <c r="C1761">
        <f t="shared" si="54"/>
        <v>5</v>
      </c>
      <c r="D1761">
        <v>9026</v>
      </c>
      <c r="E1761" s="1">
        <f>IF(C1761=1,VLOOKUP(B1761,balance!$AU:$AZ,2,FALSE),IF(C1761=2,VLOOKUP(B1761,balance!$AU:$AZ,3,FALSE),IF(C1761=3,VLOOKUP(B1761,balance!$AU:$AZ,4,FALSE),IF(C1761=4,VLOOKUP(B1761,balance!$AU:$AZ,5,FALSE),IF(C1761=5,VLOOKUP(B1761-1,balance!$AU:$AZ,6,FALSE),0)))))</f>
        <v>180000</v>
      </c>
      <c r="F1761">
        <v>53</v>
      </c>
      <c r="G1761">
        <f>IF(C1761=1,VLOOKUP(FoxFire!B1761,balance!$U:$Z,2,FALSE),IF(C1761=2,VLOOKUP(B1761,balance!$U:$Z,3,FALSE),IF(C1761=3,VLOOKUP(B1761,balance!$U:$Z,4,FALSE),IF(C1761=4,VLOOKUP(B1761,balance!$U:$Z,5,FALSE),IF(C1761=5,VLOOKUP(B1761-1,balance!$U:$Z,6,FALSE),0)))))/100</f>
        <v>1814.7129</v>
      </c>
      <c r="H1761">
        <v>2</v>
      </c>
      <c r="I1761" s="1">
        <f>IF(C1761=1,VLOOKUP(FoxFire!B1761,balance!$AF:$AJ,2,FALSE),IF(C1761=2,VLOOKUP(B1761,balance!$AF:$AJ,3,FALSE),IF(C1761=3,VLOOKUP(B1761,balance!$AF:$AJ,4,FALSE),IF(C1761=4,VLOOKUP(B1761,balance!$AF:$AJ,5,FALSE),IF(C1761=5,VLOOKUP(B1761,balance!$AF:$AK,6,FALSE),0)))))*1000000000000</f>
        <v>12520000000000.102</v>
      </c>
      <c r="J1761">
        <f>VLOOKUP(B1761,balance!AU:BD,10,FALSE)</f>
        <v>0</v>
      </c>
    </row>
    <row r="1762" spans="1:10" x14ac:dyDescent="0.3">
      <c r="A1762">
        <v>1760</v>
      </c>
      <c r="B1762">
        <f t="shared" si="55"/>
        <v>353</v>
      </c>
      <c r="C1762">
        <f t="shared" si="54"/>
        <v>1</v>
      </c>
      <c r="D1762">
        <v>9026</v>
      </c>
      <c r="E1762" s="1">
        <f>IF(C1762=1,VLOOKUP(B1762,balance!$AU:$AZ,2,FALSE),IF(C1762=2,VLOOKUP(B1762,balance!$AU:$AZ,3,FALSE),IF(C1762=3,VLOOKUP(B1762,balance!$AU:$AZ,4,FALSE),IF(C1762=4,VLOOKUP(B1762,balance!$AU:$AZ,5,FALSE),IF(C1762=5,VLOOKUP(B1762-1,balance!$AU:$AZ,6,FALSE),0)))))</f>
        <v>9000</v>
      </c>
      <c r="F1762">
        <v>53</v>
      </c>
      <c r="G1762">
        <f>IF(C1762=1,VLOOKUP(FoxFire!B1762,balance!$U:$Z,2,FALSE),IF(C1762=2,VLOOKUP(B1762,balance!$U:$Z,3,FALSE),IF(C1762=3,VLOOKUP(B1762,balance!$U:$Z,4,FALSE),IF(C1762=4,VLOOKUP(B1762,balance!$U:$Z,5,FALSE),IF(C1762=5,VLOOKUP(B1762-1,balance!$U:$Z,6,FALSE),0)))))/100</f>
        <v>4.5199999999999997E-3</v>
      </c>
      <c r="H1762">
        <v>2</v>
      </c>
      <c r="I1762" s="1">
        <f>IF(C1762=1,VLOOKUP(FoxFire!B1762,balance!$AF:$AJ,2,FALSE),IF(C1762=2,VLOOKUP(B1762,balance!$AF:$AJ,3,FALSE),IF(C1762=3,VLOOKUP(B1762,balance!$AF:$AJ,4,FALSE),IF(C1762=4,VLOOKUP(B1762,balance!$AF:$AJ,5,FALSE),IF(C1762=5,VLOOKUP(B1762,balance!$AF:$AK,6,FALSE),0)))))*1000000000000</f>
        <v>3130000000000.0254</v>
      </c>
      <c r="J1762">
        <f>VLOOKUP(B1762,balance!AU:BD,10,FALSE)</f>
        <v>0</v>
      </c>
    </row>
    <row r="1763" spans="1:10" x14ac:dyDescent="0.3">
      <c r="A1763">
        <v>1761</v>
      </c>
      <c r="B1763">
        <f t="shared" si="55"/>
        <v>353</v>
      </c>
      <c r="C1763">
        <f t="shared" si="54"/>
        <v>2</v>
      </c>
      <c r="D1763">
        <v>9026</v>
      </c>
      <c r="E1763" s="1">
        <f>IF(C1763=1,VLOOKUP(B1763,balance!$AU:$AZ,2,FALSE),IF(C1763=2,VLOOKUP(B1763,balance!$AU:$AZ,3,FALSE),IF(C1763=3,VLOOKUP(B1763,balance!$AU:$AZ,4,FALSE),IF(C1763=4,VLOOKUP(B1763,balance!$AU:$AZ,5,FALSE),IF(C1763=5,VLOOKUP(B1763-1,balance!$AU:$AZ,6,FALSE),0)))))</f>
        <v>9000</v>
      </c>
      <c r="F1763">
        <v>53</v>
      </c>
      <c r="G1763">
        <f>IF(C1763=1,VLOOKUP(FoxFire!B1763,balance!$U:$Z,2,FALSE),IF(C1763=2,VLOOKUP(B1763,balance!$U:$Z,3,FALSE),IF(C1763=3,VLOOKUP(B1763,balance!$U:$Z,4,FALSE),IF(C1763=4,VLOOKUP(B1763,balance!$U:$Z,5,FALSE),IF(C1763=5,VLOOKUP(B1763-1,balance!$U:$Z,6,FALSE),0)))))/100</f>
        <v>4.5199999999999997E-3</v>
      </c>
      <c r="H1763">
        <v>2</v>
      </c>
      <c r="I1763" s="1">
        <f>IF(C1763=1,VLOOKUP(FoxFire!B1763,balance!$AF:$AJ,2,FALSE),IF(C1763=2,VLOOKUP(B1763,balance!$AF:$AJ,3,FALSE),IF(C1763=3,VLOOKUP(B1763,balance!$AF:$AJ,4,FALSE),IF(C1763=4,VLOOKUP(B1763,balance!$AF:$AJ,5,FALSE),IF(C1763=5,VLOOKUP(B1763,balance!$AF:$AK,6,FALSE),0)))))*1000000000000</f>
        <v>3130000000000.0254</v>
      </c>
      <c r="J1763">
        <f>VLOOKUP(B1763,balance!AU:BD,10,FALSE)</f>
        <v>0</v>
      </c>
    </row>
    <row r="1764" spans="1:10" x14ac:dyDescent="0.3">
      <c r="A1764">
        <v>1762</v>
      </c>
      <c r="B1764">
        <f t="shared" si="55"/>
        <v>353</v>
      </c>
      <c r="C1764">
        <f t="shared" si="54"/>
        <v>3</v>
      </c>
      <c r="D1764">
        <v>9026</v>
      </c>
      <c r="E1764" s="1">
        <f>IF(C1764=1,VLOOKUP(B1764,balance!$AU:$AZ,2,FALSE),IF(C1764=2,VLOOKUP(B1764,balance!$AU:$AZ,3,FALSE),IF(C1764=3,VLOOKUP(B1764,balance!$AU:$AZ,4,FALSE),IF(C1764=4,VLOOKUP(B1764,balance!$AU:$AZ,5,FALSE),IF(C1764=5,VLOOKUP(B1764-1,balance!$AU:$AZ,6,FALSE),0)))))</f>
        <v>9000</v>
      </c>
      <c r="F1764">
        <v>53</v>
      </c>
      <c r="G1764">
        <f>IF(C1764=1,VLOOKUP(FoxFire!B1764,balance!$U:$Z,2,FALSE),IF(C1764=2,VLOOKUP(B1764,balance!$U:$Z,3,FALSE),IF(C1764=3,VLOOKUP(B1764,balance!$U:$Z,4,FALSE),IF(C1764=4,VLOOKUP(B1764,balance!$U:$Z,5,FALSE),IF(C1764=5,VLOOKUP(B1764-1,balance!$U:$Z,6,FALSE),0)))))/100</f>
        <v>4.5199999999999997E-3</v>
      </c>
      <c r="H1764">
        <v>2</v>
      </c>
      <c r="I1764" s="1">
        <f>IF(C1764=1,VLOOKUP(FoxFire!B1764,balance!$AF:$AJ,2,FALSE),IF(C1764=2,VLOOKUP(B1764,balance!$AF:$AJ,3,FALSE),IF(C1764=3,VLOOKUP(B1764,balance!$AF:$AJ,4,FALSE),IF(C1764=4,VLOOKUP(B1764,balance!$AF:$AJ,5,FALSE),IF(C1764=5,VLOOKUP(B1764,balance!$AF:$AK,6,FALSE),0)))))*1000000000000</f>
        <v>3130000000000.0254</v>
      </c>
      <c r="J1764">
        <f>VLOOKUP(B1764,balance!AU:BD,10,FALSE)</f>
        <v>0</v>
      </c>
    </row>
    <row r="1765" spans="1:10" x14ac:dyDescent="0.3">
      <c r="A1765">
        <v>1763</v>
      </c>
      <c r="B1765">
        <f t="shared" si="55"/>
        <v>353</v>
      </c>
      <c r="C1765">
        <f t="shared" si="54"/>
        <v>4</v>
      </c>
      <c r="D1765">
        <v>9026</v>
      </c>
      <c r="E1765" s="1">
        <f>IF(C1765=1,VLOOKUP(B1765,balance!$AU:$AZ,2,FALSE),IF(C1765=2,VLOOKUP(B1765,balance!$AU:$AZ,3,FALSE),IF(C1765=3,VLOOKUP(B1765,balance!$AU:$AZ,4,FALSE),IF(C1765=4,VLOOKUP(B1765,balance!$AU:$AZ,5,FALSE),IF(C1765=5,VLOOKUP(B1765-1,balance!$AU:$AZ,6,FALSE),0)))))</f>
        <v>9000</v>
      </c>
      <c r="F1765">
        <v>53</v>
      </c>
      <c r="G1765">
        <f>IF(C1765=1,VLOOKUP(FoxFire!B1765,balance!$U:$Z,2,FALSE),IF(C1765=2,VLOOKUP(B1765,balance!$U:$Z,3,FALSE),IF(C1765=3,VLOOKUP(B1765,balance!$U:$Z,4,FALSE),IF(C1765=4,VLOOKUP(B1765,balance!$U:$Z,5,FALSE),IF(C1765=5,VLOOKUP(B1765-1,balance!$U:$Z,6,FALSE),0)))))/100</f>
        <v>4.5199999999999997E-3</v>
      </c>
      <c r="H1765">
        <v>2</v>
      </c>
      <c r="I1765" s="1">
        <f>IF(C1765=1,VLOOKUP(FoxFire!B1765,balance!$AF:$AJ,2,FALSE),IF(C1765=2,VLOOKUP(B1765,balance!$AF:$AJ,3,FALSE),IF(C1765=3,VLOOKUP(B1765,balance!$AF:$AJ,4,FALSE),IF(C1765=4,VLOOKUP(B1765,balance!$AF:$AJ,5,FALSE),IF(C1765=5,VLOOKUP(B1765,balance!$AF:$AK,6,FALSE),0)))))*1000000000000</f>
        <v>3130000000000.0254</v>
      </c>
      <c r="J1765">
        <f>VLOOKUP(B1765,balance!AU:BD,10,FALSE)</f>
        <v>0</v>
      </c>
    </row>
    <row r="1766" spans="1:10" x14ac:dyDescent="0.3">
      <c r="A1766">
        <v>1764</v>
      </c>
      <c r="B1766">
        <f t="shared" si="55"/>
        <v>354</v>
      </c>
      <c r="C1766">
        <f t="shared" si="54"/>
        <v>5</v>
      </c>
      <c r="D1766">
        <v>9026</v>
      </c>
      <c r="E1766" s="1">
        <f>IF(C1766=1,VLOOKUP(B1766,balance!$AU:$AZ,2,FALSE),IF(C1766=2,VLOOKUP(B1766,balance!$AU:$AZ,3,FALSE),IF(C1766=3,VLOOKUP(B1766,balance!$AU:$AZ,4,FALSE),IF(C1766=4,VLOOKUP(B1766,balance!$AU:$AZ,5,FALSE),IF(C1766=5,VLOOKUP(B1766-1,balance!$AU:$AZ,6,FALSE),0)))))</f>
        <v>180000</v>
      </c>
      <c r="F1766">
        <v>53</v>
      </c>
      <c r="G1766">
        <f>IF(C1766=1,VLOOKUP(FoxFire!B1766,balance!$U:$Z,2,FALSE),IF(C1766=2,VLOOKUP(B1766,balance!$U:$Z,3,FALSE),IF(C1766=3,VLOOKUP(B1766,balance!$U:$Z,4,FALSE),IF(C1766=4,VLOOKUP(B1766,balance!$U:$Z,5,FALSE),IF(C1766=5,VLOOKUP(B1766-1,balance!$U:$Z,6,FALSE),0)))))/100</f>
        <v>1820.5554000000002</v>
      </c>
      <c r="H1766">
        <v>2</v>
      </c>
      <c r="I1766" s="1">
        <f>IF(C1766=1,VLOOKUP(FoxFire!B1766,balance!$AF:$AJ,2,FALSE),IF(C1766=2,VLOOKUP(B1766,balance!$AF:$AJ,3,FALSE),IF(C1766=3,VLOOKUP(B1766,balance!$AF:$AJ,4,FALSE),IF(C1766=4,VLOOKUP(B1766,balance!$AF:$AJ,5,FALSE),IF(C1766=5,VLOOKUP(B1766,balance!$AF:$AK,6,FALSE),0)))))*1000000000000</f>
        <v>12525000000000.1</v>
      </c>
      <c r="J1766">
        <f>VLOOKUP(B1766,balance!AU:BD,10,FALSE)</f>
        <v>0</v>
      </c>
    </row>
    <row r="1767" spans="1:10" x14ac:dyDescent="0.3">
      <c r="A1767">
        <v>1765</v>
      </c>
      <c r="B1767">
        <f t="shared" si="55"/>
        <v>354</v>
      </c>
      <c r="C1767">
        <f t="shared" si="54"/>
        <v>1</v>
      </c>
      <c r="D1767">
        <v>9026</v>
      </c>
      <c r="E1767" s="1">
        <f>IF(C1767=1,VLOOKUP(B1767,balance!$AU:$AZ,2,FALSE),IF(C1767=2,VLOOKUP(B1767,balance!$AU:$AZ,3,FALSE),IF(C1767=3,VLOOKUP(B1767,balance!$AU:$AZ,4,FALSE),IF(C1767=4,VLOOKUP(B1767,balance!$AU:$AZ,5,FALSE),IF(C1767=5,VLOOKUP(B1767-1,balance!$AU:$AZ,6,FALSE),0)))))</f>
        <v>9000</v>
      </c>
      <c r="F1767">
        <v>53</v>
      </c>
      <c r="G1767">
        <f>IF(C1767=1,VLOOKUP(FoxFire!B1767,balance!$U:$Z,2,FALSE),IF(C1767=2,VLOOKUP(B1767,balance!$U:$Z,3,FALSE),IF(C1767=3,VLOOKUP(B1767,balance!$U:$Z,4,FALSE),IF(C1767=4,VLOOKUP(B1767,balance!$U:$Z,5,FALSE),IF(C1767=5,VLOOKUP(B1767-1,balance!$U:$Z,6,FALSE),0)))))/100</f>
        <v>4.5300000000000002E-3</v>
      </c>
      <c r="H1767">
        <v>2</v>
      </c>
      <c r="I1767" s="1">
        <f>IF(C1767=1,VLOOKUP(FoxFire!B1767,balance!$AF:$AJ,2,FALSE),IF(C1767=2,VLOOKUP(B1767,balance!$AF:$AJ,3,FALSE),IF(C1767=3,VLOOKUP(B1767,balance!$AF:$AJ,4,FALSE),IF(C1767=4,VLOOKUP(B1767,balance!$AF:$AJ,5,FALSE),IF(C1767=5,VLOOKUP(B1767,balance!$AF:$AK,6,FALSE),0)))))*1000000000000</f>
        <v>3131250000000.0249</v>
      </c>
      <c r="J1767">
        <f>VLOOKUP(B1767,balance!AU:BD,10,FALSE)</f>
        <v>0</v>
      </c>
    </row>
    <row r="1768" spans="1:10" x14ac:dyDescent="0.3">
      <c r="A1768">
        <v>1766</v>
      </c>
      <c r="B1768">
        <f t="shared" si="55"/>
        <v>354</v>
      </c>
      <c r="C1768">
        <f t="shared" si="54"/>
        <v>2</v>
      </c>
      <c r="D1768">
        <v>9026</v>
      </c>
      <c r="E1768" s="1">
        <f>IF(C1768=1,VLOOKUP(B1768,balance!$AU:$AZ,2,FALSE),IF(C1768=2,VLOOKUP(B1768,balance!$AU:$AZ,3,FALSE),IF(C1768=3,VLOOKUP(B1768,balance!$AU:$AZ,4,FALSE),IF(C1768=4,VLOOKUP(B1768,balance!$AU:$AZ,5,FALSE),IF(C1768=5,VLOOKUP(B1768-1,balance!$AU:$AZ,6,FALSE),0)))))</f>
        <v>9000</v>
      </c>
      <c r="F1768">
        <v>53</v>
      </c>
      <c r="G1768">
        <f>IF(C1768=1,VLOOKUP(FoxFire!B1768,balance!$U:$Z,2,FALSE),IF(C1768=2,VLOOKUP(B1768,balance!$U:$Z,3,FALSE),IF(C1768=3,VLOOKUP(B1768,balance!$U:$Z,4,FALSE),IF(C1768=4,VLOOKUP(B1768,balance!$U:$Z,5,FALSE),IF(C1768=5,VLOOKUP(B1768-1,balance!$U:$Z,6,FALSE),0)))))/100</f>
        <v>4.5300000000000002E-3</v>
      </c>
      <c r="H1768">
        <v>2</v>
      </c>
      <c r="I1768" s="1">
        <f>IF(C1768=1,VLOOKUP(FoxFire!B1768,balance!$AF:$AJ,2,FALSE),IF(C1768=2,VLOOKUP(B1768,balance!$AF:$AJ,3,FALSE),IF(C1768=3,VLOOKUP(B1768,balance!$AF:$AJ,4,FALSE),IF(C1768=4,VLOOKUP(B1768,balance!$AF:$AJ,5,FALSE),IF(C1768=5,VLOOKUP(B1768,balance!$AF:$AK,6,FALSE),0)))))*1000000000000</f>
        <v>3131250000000.0249</v>
      </c>
      <c r="J1768">
        <f>VLOOKUP(B1768,balance!AU:BD,10,FALSE)</f>
        <v>0</v>
      </c>
    </row>
    <row r="1769" spans="1:10" x14ac:dyDescent="0.3">
      <c r="A1769">
        <v>1767</v>
      </c>
      <c r="B1769">
        <f t="shared" si="55"/>
        <v>354</v>
      </c>
      <c r="C1769">
        <f t="shared" si="54"/>
        <v>3</v>
      </c>
      <c r="D1769">
        <v>9026</v>
      </c>
      <c r="E1769" s="1">
        <f>IF(C1769=1,VLOOKUP(B1769,balance!$AU:$AZ,2,FALSE),IF(C1769=2,VLOOKUP(B1769,balance!$AU:$AZ,3,FALSE),IF(C1769=3,VLOOKUP(B1769,balance!$AU:$AZ,4,FALSE),IF(C1769=4,VLOOKUP(B1769,balance!$AU:$AZ,5,FALSE),IF(C1769=5,VLOOKUP(B1769-1,balance!$AU:$AZ,6,FALSE),0)))))</f>
        <v>9000</v>
      </c>
      <c r="F1769">
        <v>53</v>
      </c>
      <c r="G1769">
        <f>IF(C1769=1,VLOOKUP(FoxFire!B1769,balance!$U:$Z,2,FALSE),IF(C1769=2,VLOOKUP(B1769,balance!$U:$Z,3,FALSE),IF(C1769=3,VLOOKUP(B1769,balance!$U:$Z,4,FALSE),IF(C1769=4,VLOOKUP(B1769,balance!$U:$Z,5,FALSE),IF(C1769=5,VLOOKUP(B1769-1,balance!$U:$Z,6,FALSE),0)))))/100</f>
        <v>4.5300000000000002E-3</v>
      </c>
      <c r="H1769">
        <v>2</v>
      </c>
      <c r="I1769" s="1">
        <f>IF(C1769=1,VLOOKUP(FoxFire!B1769,balance!$AF:$AJ,2,FALSE),IF(C1769=2,VLOOKUP(B1769,balance!$AF:$AJ,3,FALSE),IF(C1769=3,VLOOKUP(B1769,balance!$AF:$AJ,4,FALSE),IF(C1769=4,VLOOKUP(B1769,balance!$AF:$AJ,5,FALSE),IF(C1769=5,VLOOKUP(B1769,balance!$AF:$AK,6,FALSE),0)))))*1000000000000</f>
        <v>3131250000000.0249</v>
      </c>
      <c r="J1769">
        <f>VLOOKUP(B1769,balance!AU:BD,10,FALSE)</f>
        <v>0</v>
      </c>
    </row>
    <row r="1770" spans="1:10" x14ac:dyDescent="0.3">
      <c r="A1770">
        <v>1768</v>
      </c>
      <c r="B1770">
        <f t="shared" si="55"/>
        <v>354</v>
      </c>
      <c r="C1770">
        <f t="shared" si="54"/>
        <v>4</v>
      </c>
      <c r="D1770">
        <v>9026</v>
      </c>
      <c r="E1770" s="1">
        <f>IF(C1770=1,VLOOKUP(B1770,balance!$AU:$AZ,2,FALSE),IF(C1770=2,VLOOKUP(B1770,balance!$AU:$AZ,3,FALSE),IF(C1770=3,VLOOKUP(B1770,balance!$AU:$AZ,4,FALSE),IF(C1770=4,VLOOKUP(B1770,balance!$AU:$AZ,5,FALSE),IF(C1770=5,VLOOKUP(B1770-1,balance!$AU:$AZ,6,FALSE),0)))))</f>
        <v>9000</v>
      </c>
      <c r="F1770">
        <v>53</v>
      </c>
      <c r="G1770">
        <f>IF(C1770=1,VLOOKUP(FoxFire!B1770,balance!$U:$Z,2,FALSE),IF(C1770=2,VLOOKUP(B1770,balance!$U:$Z,3,FALSE),IF(C1770=3,VLOOKUP(B1770,balance!$U:$Z,4,FALSE),IF(C1770=4,VLOOKUP(B1770,balance!$U:$Z,5,FALSE),IF(C1770=5,VLOOKUP(B1770-1,balance!$U:$Z,6,FALSE),0)))))/100</f>
        <v>4.5300000000000002E-3</v>
      </c>
      <c r="H1770">
        <v>2</v>
      </c>
      <c r="I1770" s="1">
        <f>IF(C1770=1,VLOOKUP(FoxFire!B1770,balance!$AF:$AJ,2,FALSE),IF(C1770=2,VLOOKUP(B1770,balance!$AF:$AJ,3,FALSE),IF(C1770=3,VLOOKUP(B1770,balance!$AF:$AJ,4,FALSE),IF(C1770=4,VLOOKUP(B1770,balance!$AF:$AJ,5,FALSE),IF(C1770=5,VLOOKUP(B1770,balance!$AF:$AK,6,FALSE),0)))))*1000000000000</f>
        <v>3131250000000.0249</v>
      </c>
      <c r="J1770">
        <f>VLOOKUP(B1770,balance!AU:BD,10,FALSE)</f>
        <v>0</v>
      </c>
    </row>
    <row r="1771" spans="1:10" x14ac:dyDescent="0.3">
      <c r="A1771">
        <v>1769</v>
      </c>
      <c r="B1771">
        <f t="shared" si="55"/>
        <v>355</v>
      </c>
      <c r="C1771">
        <f t="shared" si="54"/>
        <v>5</v>
      </c>
      <c r="D1771">
        <v>9026</v>
      </c>
      <c r="E1771" s="1">
        <f>IF(C1771=1,VLOOKUP(B1771,balance!$AU:$AZ,2,FALSE),IF(C1771=2,VLOOKUP(B1771,balance!$AU:$AZ,3,FALSE),IF(C1771=3,VLOOKUP(B1771,balance!$AU:$AZ,4,FALSE),IF(C1771=4,VLOOKUP(B1771,balance!$AU:$AZ,5,FALSE),IF(C1771=5,VLOOKUP(B1771-1,balance!$AU:$AZ,6,FALSE),0)))))</f>
        <v>180000</v>
      </c>
      <c r="F1771">
        <v>53</v>
      </c>
      <c r="G1771">
        <f>IF(C1771=1,VLOOKUP(FoxFire!B1771,balance!$U:$Z,2,FALSE),IF(C1771=2,VLOOKUP(B1771,balance!$U:$Z,3,FALSE),IF(C1771=3,VLOOKUP(B1771,balance!$U:$Z,4,FALSE),IF(C1771=4,VLOOKUP(B1771,balance!$U:$Z,5,FALSE),IF(C1771=5,VLOOKUP(B1771-1,balance!$U:$Z,6,FALSE),0)))))/100</f>
        <v>1826.4078</v>
      </c>
      <c r="H1771">
        <v>2</v>
      </c>
      <c r="I1771" s="1">
        <f>IF(C1771=1,VLOOKUP(FoxFire!B1771,balance!$AF:$AJ,2,FALSE),IF(C1771=2,VLOOKUP(B1771,balance!$AF:$AJ,3,FALSE),IF(C1771=3,VLOOKUP(B1771,balance!$AF:$AJ,4,FALSE),IF(C1771=4,VLOOKUP(B1771,balance!$AF:$AJ,5,FALSE),IF(C1771=5,VLOOKUP(B1771,balance!$AF:$AK,6,FALSE),0)))))*1000000000000</f>
        <v>12530000000000.102</v>
      </c>
      <c r="J1771">
        <f>VLOOKUP(B1771,balance!AU:BD,10,FALSE)</f>
        <v>0</v>
      </c>
    </row>
    <row r="1772" spans="1:10" x14ac:dyDescent="0.3">
      <c r="A1772">
        <v>1770</v>
      </c>
      <c r="B1772">
        <f t="shared" si="55"/>
        <v>355</v>
      </c>
      <c r="C1772">
        <f t="shared" si="54"/>
        <v>1</v>
      </c>
      <c r="D1772">
        <v>9026</v>
      </c>
      <c r="E1772" s="1">
        <f>IF(C1772=1,VLOOKUP(B1772,balance!$AU:$AZ,2,FALSE),IF(C1772=2,VLOOKUP(B1772,balance!$AU:$AZ,3,FALSE),IF(C1772=3,VLOOKUP(B1772,balance!$AU:$AZ,4,FALSE),IF(C1772=4,VLOOKUP(B1772,balance!$AU:$AZ,5,FALSE),IF(C1772=5,VLOOKUP(B1772-1,balance!$AU:$AZ,6,FALSE),0)))))</f>
        <v>9000</v>
      </c>
      <c r="F1772">
        <v>53</v>
      </c>
      <c r="G1772">
        <f>IF(C1772=1,VLOOKUP(FoxFire!B1772,balance!$U:$Z,2,FALSE),IF(C1772=2,VLOOKUP(B1772,balance!$U:$Z,3,FALSE),IF(C1772=3,VLOOKUP(B1772,balance!$U:$Z,4,FALSE),IF(C1772=4,VLOOKUP(B1772,balance!$U:$Z,5,FALSE),IF(C1772=5,VLOOKUP(B1772-1,balance!$U:$Z,6,FALSE),0)))))/100</f>
        <v>4.5399999999999998E-3</v>
      </c>
      <c r="H1772">
        <v>2</v>
      </c>
      <c r="I1772" s="1">
        <f>IF(C1772=1,VLOOKUP(FoxFire!B1772,balance!$AF:$AJ,2,FALSE),IF(C1772=2,VLOOKUP(B1772,balance!$AF:$AJ,3,FALSE),IF(C1772=3,VLOOKUP(B1772,balance!$AF:$AJ,4,FALSE),IF(C1772=4,VLOOKUP(B1772,balance!$AF:$AJ,5,FALSE),IF(C1772=5,VLOOKUP(B1772,balance!$AF:$AK,6,FALSE),0)))))*1000000000000</f>
        <v>3132500000000.0254</v>
      </c>
      <c r="J1772">
        <f>VLOOKUP(B1772,balance!AU:BD,10,FALSE)</f>
        <v>0</v>
      </c>
    </row>
    <row r="1773" spans="1:10" x14ac:dyDescent="0.3">
      <c r="A1773">
        <v>1771</v>
      </c>
      <c r="B1773">
        <f t="shared" si="55"/>
        <v>355</v>
      </c>
      <c r="C1773">
        <f t="shared" si="54"/>
        <v>2</v>
      </c>
      <c r="D1773">
        <v>9026</v>
      </c>
      <c r="E1773" s="1">
        <f>IF(C1773=1,VLOOKUP(B1773,balance!$AU:$AZ,2,FALSE),IF(C1773=2,VLOOKUP(B1773,balance!$AU:$AZ,3,FALSE),IF(C1773=3,VLOOKUP(B1773,balance!$AU:$AZ,4,FALSE),IF(C1773=4,VLOOKUP(B1773,balance!$AU:$AZ,5,FALSE),IF(C1773=5,VLOOKUP(B1773-1,balance!$AU:$AZ,6,FALSE),0)))))</f>
        <v>9000</v>
      </c>
      <c r="F1773">
        <v>53</v>
      </c>
      <c r="G1773">
        <f>IF(C1773=1,VLOOKUP(FoxFire!B1773,balance!$U:$Z,2,FALSE),IF(C1773=2,VLOOKUP(B1773,balance!$U:$Z,3,FALSE),IF(C1773=3,VLOOKUP(B1773,balance!$U:$Z,4,FALSE),IF(C1773=4,VLOOKUP(B1773,balance!$U:$Z,5,FALSE),IF(C1773=5,VLOOKUP(B1773-1,balance!$U:$Z,6,FALSE),0)))))/100</f>
        <v>4.5399999999999998E-3</v>
      </c>
      <c r="H1773">
        <v>2</v>
      </c>
      <c r="I1773" s="1">
        <f>IF(C1773=1,VLOOKUP(FoxFire!B1773,balance!$AF:$AJ,2,FALSE),IF(C1773=2,VLOOKUP(B1773,balance!$AF:$AJ,3,FALSE),IF(C1773=3,VLOOKUP(B1773,balance!$AF:$AJ,4,FALSE),IF(C1773=4,VLOOKUP(B1773,balance!$AF:$AJ,5,FALSE),IF(C1773=5,VLOOKUP(B1773,balance!$AF:$AK,6,FALSE),0)))))*1000000000000</f>
        <v>3132500000000.0254</v>
      </c>
      <c r="J1773">
        <f>VLOOKUP(B1773,balance!AU:BD,10,FALSE)</f>
        <v>0</v>
      </c>
    </row>
    <row r="1774" spans="1:10" x14ac:dyDescent="0.3">
      <c r="A1774">
        <v>1772</v>
      </c>
      <c r="B1774">
        <f t="shared" si="55"/>
        <v>355</v>
      </c>
      <c r="C1774">
        <f t="shared" si="54"/>
        <v>3</v>
      </c>
      <c r="D1774">
        <v>9026</v>
      </c>
      <c r="E1774" s="1">
        <f>IF(C1774=1,VLOOKUP(B1774,balance!$AU:$AZ,2,FALSE),IF(C1774=2,VLOOKUP(B1774,balance!$AU:$AZ,3,FALSE),IF(C1774=3,VLOOKUP(B1774,balance!$AU:$AZ,4,FALSE),IF(C1774=4,VLOOKUP(B1774,balance!$AU:$AZ,5,FALSE),IF(C1774=5,VLOOKUP(B1774-1,balance!$AU:$AZ,6,FALSE),0)))))</f>
        <v>9000</v>
      </c>
      <c r="F1774">
        <v>53</v>
      </c>
      <c r="G1774">
        <f>IF(C1774=1,VLOOKUP(FoxFire!B1774,balance!$U:$Z,2,FALSE),IF(C1774=2,VLOOKUP(B1774,balance!$U:$Z,3,FALSE),IF(C1774=3,VLOOKUP(B1774,balance!$U:$Z,4,FALSE),IF(C1774=4,VLOOKUP(B1774,balance!$U:$Z,5,FALSE),IF(C1774=5,VLOOKUP(B1774-1,balance!$U:$Z,6,FALSE),0)))))/100</f>
        <v>4.5399999999999998E-3</v>
      </c>
      <c r="H1774">
        <v>2</v>
      </c>
      <c r="I1774" s="1">
        <f>IF(C1774=1,VLOOKUP(FoxFire!B1774,balance!$AF:$AJ,2,FALSE),IF(C1774=2,VLOOKUP(B1774,balance!$AF:$AJ,3,FALSE),IF(C1774=3,VLOOKUP(B1774,balance!$AF:$AJ,4,FALSE),IF(C1774=4,VLOOKUP(B1774,balance!$AF:$AJ,5,FALSE),IF(C1774=5,VLOOKUP(B1774,balance!$AF:$AK,6,FALSE),0)))))*1000000000000</f>
        <v>3132500000000.0254</v>
      </c>
      <c r="J1774">
        <f>VLOOKUP(B1774,balance!AU:BD,10,FALSE)</f>
        <v>0</v>
      </c>
    </row>
    <row r="1775" spans="1:10" x14ac:dyDescent="0.3">
      <c r="A1775">
        <v>1773</v>
      </c>
      <c r="B1775">
        <f t="shared" si="55"/>
        <v>355</v>
      </c>
      <c r="C1775">
        <f t="shared" si="54"/>
        <v>4</v>
      </c>
      <c r="D1775">
        <v>9026</v>
      </c>
      <c r="E1775" s="1">
        <f>IF(C1775=1,VLOOKUP(B1775,balance!$AU:$AZ,2,FALSE),IF(C1775=2,VLOOKUP(B1775,balance!$AU:$AZ,3,FALSE),IF(C1775=3,VLOOKUP(B1775,balance!$AU:$AZ,4,FALSE),IF(C1775=4,VLOOKUP(B1775,balance!$AU:$AZ,5,FALSE),IF(C1775=5,VLOOKUP(B1775-1,balance!$AU:$AZ,6,FALSE),0)))))</f>
        <v>9000</v>
      </c>
      <c r="F1775">
        <v>53</v>
      </c>
      <c r="G1775">
        <f>IF(C1775=1,VLOOKUP(FoxFire!B1775,balance!$U:$Z,2,FALSE),IF(C1775=2,VLOOKUP(B1775,balance!$U:$Z,3,FALSE),IF(C1775=3,VLOOKUP(B1775,balance!$U:$Z,4,FALSE),IF(C1775=4,VLOOKUP(B1775,balance!$U:$Z,5,FALSE),IF(C1775=5,VLOOKUP(B1775-1,balance!$U:$Z,6,FALSE),0)))))/100</f>
        <v>4.5399999999999998E-3</v>
      </c>
      <c r="H1775">
        <v>2</v>
      </c>
      <c r="I1775" s="1">
        <f>IF(C1775=1,VLOOKUP(FoxFire!B1775,balance!$AF:$AJ,2,FALSE),IF(C1775=2,VLOOKUP(B1775,balance!$AF:$AJ,3,FALSE),IF(C1775=3,VLOOKUP(B1775,balance!$AF:$AJ,4,FALSE),IF(C1775=4,VLOOKUP(B1775,balance!$AF:$AJ,5,FALSE),IF(C1775=5,VLOOKUP(B1775,balance!$AF:$AK,6,FALSE),0)))))*1000000000000</f>
        <v>3132500000000.0254</v>
      </c>
      <c r="J1775">
        <f>VLOOKUP(B1775,balance!AU:BD,10,FALSE)</f>
        <v>0</v>
      </c>
    </row>
    <row r="1776" spans="1:10" x14ac:dyDescent="0.3">
      <c r="A1776">
        <v>1774</v>
      </c>
      <c r="B1776">
        <f t="shared" si="55"/>
        <v>356</v>
      </c>
      <c r="C1776">
        <f t="shared" si="54"/>
        <v>5</v>
      </c>
      <c r="D1776">
        <v>9026</v>
      </c>
      <c r="E1776" s="1">
        <f>IF(C1776=1,VLOOKUP(B1776,balance!$AU:$AZ,2,FALSE),IF(C1776=2,VLOOKUP(B1776,balance!$AU:$AZ,3,FALSE),IF(C1776=3,VLOOKUP(B1776,balance!$AU:$AZ,4,FALSE),IF(C1776=4,VLOOKUP(B1776,balance!$AU:$AZ,5,FALSE),IF(C1776=5,VLOOKUP(B1776-1,balance!$AU:$AZ,6,FALSE),0)))))</f>
        <v>180000</v>
      </c>
      <c r="F1776">
        <v>53</v>
      </c>
      <c r="G1776">
        <f>IF(C1776=1,VLOOKUP(FoxFire!B1776,balance!$U:$Z,2,FALSE),IF(C1776=2,VLOOKUP(B1776,balance!$U:$Z,3,FALSE),IF(C1776=3,VLOOKUP(B1776,balance!$U:$Z,4,FALSE),IF(C1776=4,VLOOKUP(B1776,balance!$U:$Z,5,FALSE),IF(C1776=5,VLOOKUP(B1776-1,balance!$U:$Z,6,FALSE),0)))))/100</f>
        <v>1832.27</v>
      </c>
      <c r="H1776">
        <v>2</v>
      </c>
      <c r="I1776" s="1">
        <f>IF(C1776=1,VLOOKUP(FoxFire!B1776,balance!$AF:$AJ,2,FALSE),IF(C1776=2,VLOOKUP(B1776,balance!$AF:$AJ,3,FALSE),IF(C1776=3,VLOOKUP(B1776,balance!$AF:$AJ,4,FALSE),IF(C1776=4,VLOOKUP(B1776,balance!$AF:$AJ,5,FALSE),IF(C1776=5,VLOOKUP(B1776,balance!$AF:$AK,6,FALSE),0)))))*1000000000000</f>
        <v>12535000000000.1</v>
      </c>
      <c r="J1776">
        <f>VLOOKUP(B1776,balance!AU:BD,10,FALSE)</f>
        <v>0</v>
      </c>
    </row>
    <row r="1777" spans="1:10" x14ac:dyDescent="0.3">
      <c r="A1777">
        <v>1775</v>
      </c>
      <c r="B1777">
        <f t="shared" si="55"/>
        <v>356</v>
      </c>
      <c r="C1777">
        <f t="shared" si="54"/>
        <v>1</v>
      </c>
      <c r="D1777">
        <v>9026</v>
      </c>
      <c r="E1777" s="1">
        <f>IF(C1777=1,VLOOKUP(B1777,balance!$AU:$AZ,2,FALSE),IF(C1777=2,VLOOKUP(B1777,balance!$AU:$AZ,3,FALSE),IF(C1777=3,VLOOKUP(B1777,balance!$AU:$AZ,4,FALSE),IF(C1777=4,VLOOKUP(B1777,balance!$AU:$AZ,5,FALSE),IF(C1777=5,VLOOKUP(B1777-1,balance!$AU:$AZ,6,FALSE),0)))))</f>
        <v>9000</v>
      </c>
      <c r="F1777">
        <v>53</v>
      </c>
      <c r="G1777">
        <f>IF(C1777=1,VLOOKUP(FoxFire!B1777,balance!$U:$Z,2,FALSE),IF(C1777=2,VLOOKUP(B1777,balance!$U:$Z,3,FALSE),IF(C1777=3,VLOOKUP(B1777,balance!$U:$Z,4,FALSE),IF(C1777=4,VLOOKUP(B1777,balance!$U:$Z,5,FALSE),IF(C1777=5,VLOOKUP(B1777-1,balance!$U:$Z,6,FALSE),0)))))/100</f>
        <v>4.5500000000000002E-3</v>
      </c>
      <c r="H1777">
        <v>2</v>
      </c>
      <c r="I1777" s="1">
        <f>IF(C1777=1,VLOOKUP(FoxFire!B1777,balance!$AF:$AJ,2,FALSE),IF(C1777=2,VLOOKUP(B1777,balance!$AF:$AJ,3,FALSE),IF(C1777=3,VLOOKUP(B1777,balance!$AF:$AJ,4,FALSE),IF(C1777=4,VLOOKUP(B1777,balance!$AF:$AJ,5,FALSE),IF(C1777=5,VLOOKUP(B1777,balance!$AF:$AK,6,FALSE),0)))))*1000000000000</f>
        <v>3133750000000.0249</v>
      </c>
      <c r="J1777">
        <f>VLOOKUP(B1777,balance!AU:BD,10,FALSE)</f>
        <v>0</v>
      </c>
    </row>
    <row r="1778" spans="1:10" x14ac:dyDescent="0.3">
      <c r="A1778">
        <v>1776</v>
      </c>
      <c r="B1778">
        <f t="shared" si="55"/>
        <v>356</v>
      </c>
      <c r="C1778">
        <f t="shared" si="54"/>
        <v>2</v>
      </c>
      <c r="D1778">
        <v>9026</v>
      </c>
      <c r="E1778" s="1">
        <f>IF(C1778=1,VLOOKUP(B1778,balance!$AU:$AZ,2,FALSE),IF(C1778=2,VLOOKUP(B1778,balance!$AU:$AZ,3,FALSE),IF(C1778=3,VLOOKUP(B1778,balance!$AU:$AZ,4,FALSE),IF(C1778=4,VLOOKUP(B1778,balance!$AU:$AZ,5,FALSE),IF(C1778=5,VLOOKUP(B1778-1,balance!$AU:$AZ,6,FALSE),0)))))</f>
        <v>9000</v>
      </c>
      <c r="F1778">
        <v>53</v>
      </c>
      <c r="G1778">
        <f>IF(C1778=1,VLOOKUP(FoxFire!B1778,balance!$U:$Z,2,FALSE),IF(C1778=2,VLOOKUP(B1778,balance!$U:$Z,3,FALSE),IF(C1778=3,VLOOKUP(B1778,balance!$U:$Z,4,FALSE),IF(C1778=4,VLOOKUP(B1778,balance!$U:$Z,5,FALSE),IF(C1778=5,VLOOKUP(B1778-1,balance!$U:$Z,6,FALSE),0)))))/100</f>
        <v>4.5500000000000002E-3</v>
      </c>
      <c r="H1778">
        <v>2</v>
      </c>
      <c r="I1778" s="1">
        <f>IF(C1778=1,VLOOKUP(FoxFire!B1778,balance!$AF:$AJ,2,FALSE),IF(C1778=2,VLOOKUP(B1778,balance!$AF:$AJ,3,FALSE),IF(C1778=3,VLOOKUP(B1778,balance!$AF:$AJ,4,FALSE),IF(C1778=4,VLOOKUP(B1778,balance!$AF:$AJ,5,FALSE),IF(C1778=5,VLOOKUP(B1778,balance!$AF:$AK,6,FALSE),0)))))*1000000000000</f>
        <v>3133750000000.0249</v>
      </c>
      <c r="J1778">
        <f>VLOOKUP(B1778,balance!AU:BD,10,FALSE)</f>
        <v>0</v>
      </c>
    </row>
    <row r="1779" spans="1:10" x14ac:dyDescent="0.3">
      <c r="A1779">
        <v>1777</v>
      </c>
      <c r="B1779">
        <f t="shared" si="55"/>
        <v>356</v>
      </c>
      <c r="C1779">
        <f t="shared" si="54"/>
        <v>3</v>
      </c>
      <c r="D1779">
        <v>9026</v>
      </c>
      <c r="E1779" s="1">
        <f>IF(C1779=1,VLOOKUP(B1779,balance!$AU:$AZ,2,FALSE),IF(C1779=2,VLOOKUP(B1779,balance!$AU:$AZ,3,FALSE),IF(C1779=3,VLOOKUP(B1779,balance!$AU:$AZ,4,FALSE),IF(C1779=4,VLOOKUP(B1779,balance!$AU:$AZ,5,FALSE),IF(C1779=5,VLOOKUP(B1779-1,balance!$AU:$AZ,6,FALSE),0)))))</f>
        <v>9000</v>
      </c>
      <c r="F1779">
        <v>53</v>
      </c>
      <c r="G1779">
        <f>IF(C1779=1,VLOOKUP(FoxFire!B1779,balance!$U:$Z,2,FALSE),IF(C1779=2,VLOOKUP(B1779,balance!$U:$Z,3,FALSE),IF(C1779=3,VLOOKUP(B1779,balance!$U:$Z,4,FALSE),IF(C1779=4,VLOOKUP(B1779,balance!$U:$Z,5,FALSE),IF(C1779=5,VLOOKUP(B1779-1,balance!$U:$Z,6,FALSE),0)))))/100</f>
        <v>4.5500000000000002E-3</v>
      </c>
      <c r="H1779">
        <v>2</v>
      </c>
      <c r="I1779" s="1">
        <f>IF(C1779=1,VLOOKUP(FoxFire!B1779,balance!$AF:$AJ,2,FALSE),IF(C1779=2,VLOOKUP(B1779,balance!$AF:$AJ,3,FALSE),IF(C1779=3,VLOOKUP(B1779,balance!$AF:$AJ,4,FALSE),IF(C1779=4,VLOOKUP(B1779,balance!$AF:$AJ,5,FALSE),IF(C1779=5,VLOOKUP(B1779,balance!$AF:$AK,6,FALSE),0)))))*1000000000000</f>
        <v>3133750000000.0249</v>
      </c>
      <c r="J1779">
        <f>VLOOKUP(B1779,balance!AU:BD,10,FALSE)</f>
        <v>0</v>
      </c>
    </row>
    <row r="1780" spans="1:10" x14ac:dyDescent="0.3">
      <c r="A1780">
        <v>1778</v>
      </c>
      <c r="B1780">
        <f t="shared" si="55"/>
        <v>356</v>
      </c>
      <c r="C1780">
        <f t="shared" si="54"/>
        <v>4</v>
      </c>
      <c r="D1780">
        <v>9026</v>
      </c>
      <c r="E1780" s="1">
        <f>IF(C1780=1,VLOOKUP(B1780,balance!$AU:$AZ,2,FALSE),IF(C1780=2,VLOOKUP(B1780,balance!$AU:$AZ,3,FALSE),IF(C1780=3,VLOOKUP(B1780,balance!$AU:$AZ,4,FALSE),IF(C1780=4,VLOOKUP(B1780,balance!$AU:$AZ,5,FALSE),IF(C1780=5,VLOOKUP(B1780-1,balance!$AU:$AZ,6,FALSE),0)))))</f>
        <v>9000</v>
      </c>
      <c r="F1780">
        <v>53</v>
      </c>
      <c r="G1780">
        <f>IF(C1780=1,VLOOKUP(FoxFire!B1780,balance!$U:$Z,2,FALSE),IF(C1780=2,VLOOKUP(B1780,balance!$U:$Z,3,FALSE),IF(C1780=3,VLOOKUP(B1780,balance!$U:$Z,4,FALSE),IF(C1780=4,VLOOKUP(B1780,balance!$U:$Z,5,FALSE),IF(C1780=5,VLOOKUP(B1780-1,balance!$U:$Z,6,FALSE),0)))))/100</f>
        <v>4.5500000000000002E-3</v>
      </c>
      <c r="H1780">
        <v>2</v>
      </c>
      <c r="I1780" s="1">
        <f>IF(C1780=1,VLOOKUP(FoxFire!B1780,balance!$AF:$AJ,2,FALSE),IF(C1780=2,VLOOKUP(B1780,balance!$AF:$AJ,3,FALSE),IF(C1780=3,VLOOKUP(B1780,balance!$AF:$AJ,4,FALSE),IF(C1780=4,VLOOKUP(B1780,balance!$AF:$AJ,5,FALSE),IF(C1780=5,VLOOKUP(B1780,balance!$AF:$AK,6,FALSE),0)))))*1000000000000</f>
        <v>3133750000000.0249</v>
      </c>
      <c r="J1780">
        <f>VLOOKUP(B1780,balance!AU:BD,10,FALSE)</f>
        <v>0</v>
      </c>
    </row>
    <row r="1781" spans="1:10" x14ac:dyDescent="0.3">
      <c r="A1781">
        <v>1779</v>
      </c>
      <c r="B1781">
        <f t="shared" si="55"/>
        <v>357</v>
      </c>
      <c r="C1781">
        <f t="shared" si="54"/>
        <v>5</v>
      </c>
      <c r="D1781">
        <v>9026</v>
      </c>
      <c r="E1781" s="1">
        <f>IF(C1781=1,VLOOKUP(B1781,balance!$AU:$AZ,2,FALSE),IF(C1781=2,VLOOKUP(B1781,balance!$AU:$AZ,3,FALSE),IF(C1781=3,VLOOKUP(B1781,balance!$AU:$AZ,4,FALSE),IF(C1781=4,VLOOKUP(B1781,balance!$AU:$AZ,5,FALSE),IF(C1781=5,VLOOKUP(B1781-1,balance!$AU:$AZ,6,FALSE),0)))))</f>
        <v>180000</v>
      </c>
      <c r="F1781">
        <v>53</v>
      </c>
      <c r="G1781">
        <f>IF(C1781=1,VLOOKUP(FoxFire!B1781,balance!$U:$Z,2,FALSE),IF(C1781=2,VLOOKUP(B1781,balance!$U:$Z,3,FALSE),IF(C1781=3,VLOOKUP(B1781,balance!$U:$Z,4,FALSE),IF(C1781=4,VLOOKUP(B1781,balance!$U:$Z,5,FALSE),IF(C1781=5,VLOOKUP(B1781-1,balance!$U:$Z,6,FALSE),0)))))/100</f>
        <v>1838.1422</v>
      </c>
      <c r="H1781">
        <v>2</v>
      </c>
      <c r="I1781" s="1">
        <f>IF(C1781=1,VLOOKUP(FoxFire!B1781,balance!$AF:$AJ,2,FALSE),IF(C1781=2,VLOOKUP(B1781,balance!$AF:$AJ,3,FALSE),IF(C1781=3,VLOOKUP(B1781,balance!$AF:$AJ,4,FALSE),IF(C1781=4,VLOOKUP(B1781,balance!$AF:$AJ,5,FALSE),IF(C1781=5,VLOOKUP(B1781,balance!$AF:$AK,6,FALSE),0)))))*1000000000000</f>
        <v>12540000000000.1</v>
      </c>
      <c r="J1781">
        <f>VLOOKUP(B1781,balance!AU:BD,10,FALSE)</f>
        <v>0</v>
      </c>
    </row>
    <row r="1782" spans="1:10" x14ac:dyDescent="0.3">
      <c r="A1782">
        <v>1780</v>
      </c>
      <c r="B1782">
        <f t="shared" si="55"/>
        <v>357</v>
      </c>
      <c r="C1782">
        <f t="shared" si="54"/>
        <v>1</v>
      </c>
      <c r="D1782">
        <v>9026</v>
      </c>
      <c r="E1782" s="1">
        <f>IF(C1782=1,VLOOKUP(B1782,balance!$AU:$AZ,2,FALSE),IF(C1782=2,VLOOKUP(B1782,balance!$AU:$AZ,3,FALSE),IF(C1782=3,VLOOKUP(B1782,balance!$AU:$AZ,4,FALSE),IF(C1782=4,VLOOKUP(B1782,balance!$AU:$AZ,5,FALSE),IF(C1782=5,VLOOKUP(B1782-1,balance!$AU:$AZ,6,FALSE),0)))))</f>
        <v>9000</v>
      </c>
      <c r="F1782">
        <v>53</v>
      </c>
      <c r="G1782">
        <f>IF(C1782=1,VLOOKUP(FoxFire!B1782,balance!$U:$Z,2,FALSE),IF(C1782=2,VLOOKUP(B1782,balance!$U:$Z,3,FALSE),IF(C1782=3,VLOOKUP(B1782,balance!$U:$Z,4,FALSE),IF(C1782=4,VLOOKUP(B1782,balance!$U:$Z,5,FALSE),IF(C1782=5,VLOOKUP(B1782-1,balance!$U:$Z,6,FALSE),0)))))/100</f>
        <v>4.5599999999999998E-3</v>
      </c>
      <c r="H1782">
        <v>2</v>
      </c>
      <c r="I1782" s="1">
        <f>IF(C1782=1,VLOOKUP(FoxFire!B1782,balance!$AF:$AJ,2,FALSE),IF(C1782=2,VLOOKUP(B1782,balance!$AF:$AJ,3,FALSE),IF(C1782=3,VLOOKUP(B1782,balance!$AF:$AJ,4,FALSE),IF(C1782=4,VLOOKUP(B1782,balance!$AF:$AJ,5,FALSE),IF(C1782=5,VLOOKUP(B1782,balance!$AF:$AK,6,FALSE),0)))))*1000000000000</f>
        <v>3135000000000.0249</v>
      </c>
      <c r="J1782">
        <f>VLOOKUP(B1782,balance!AU:BD,10,FALSE)</f>
        <v>0</v>
      </c>
    </row>
    <row r="1783" spans="1:10" x14ac:dyDescent="0.3">
      <c r="A1783">
        <v>1781</v>
      </c>
      <c r="B1783">
        <f t="shared" si="55"/>
        <v>357</v>
      </c>
      <c r="C1783">
        <f t="shared" si="54"/>
        <v>2</v>
      </c>
      <c r="D1783">
        <v>9026</v>
      </c>
      <c r="E1783" s="1">
        <f>IF(C1783=1,VLOOKUP(B1783,balance!$AU:$AZ,2,FALSE),IF(C1783=2,VLOOKUP(B1783,balance!$AU:$AZ,3,FALSE),IF(C1783=3,VLOOKUP(B1783,balance!$AU:$AZ,4,FALSE),IF(C1783=4,VLOOKUP(B1783,balance!$AU:$AZ,5,FALSE),IF(C1783=5,VLOOKUP(B1783-1,balance!$AU:$AZ,6,FALSE),0)))))</f>
        <v>9000</v>
      </c>
      <c r="F1783">
        <v>53</v>
      </c>
      <c r="G1783">
        <f>IF(C1783=1,VLOOKUP(FoxFire!B1783,balance!$U:$Z,2,FALSE),IF(C1783=2,VLOOKUP(B1783,balance!$U:$Z,3,FALSE),IF(C1783=3,VLOOKUP(B1783,balance!$U:$Z,4,FALSE),IF(C1783=4,VLOOKUP(B1783,balance!$U:$Z,5,FALSE),IF(C1783=5,VLOOKUP(B1783-1,balance!$U:$Z,6,FALSE),0)))))/100</f>
        <v>4.5599999999999998E-3</v>
      </c>
      <c r="H1783">
        <v>2</v>
      </c>
      <c r="I1783" s="1">
        <f>IF(C1783=1,VLOOKUP(FoxFire!B1783,balance!$AF:$AJ,2,FALSE),IF(C1783=2,VLOOKUP(B1783,balance!$AF:$AJ,3,FALSE),IF(C1783=3,VLOOKUP(B1783,balance!$AF:$AJ,4,FALSE),IF(C1783=4,VLOOKUP(B1783,balance!$AF:$AJ,5,FALSE),IF(C1783=5,VLOOKUP(B1783,balance!$AF:$AK,6,FALSE),0)))))*1000000000000</f>
        <v>3135000000000.0249</v>
      </c>
      <c r="J1783">
        <f>VLOOKUP(B1783,balance!AU:BD,10,FALSE)</f>
        <v>0</v>
      </c>
    </row>
    <row r="1784" spans="1:10" x14ac:dyDescent="0.3">
      <c r="A1784">
        <v>1782</v>
      </c>
      <c r="B1784">
        <f t="shared" si="55"/>
        <v>357</v>
      </c>
      <c r="C1784">
        <f t="shared" si="54"/>
        <v>3</v>
      </c>
      <c r="D1784">
        <v>9026</v>
      </c>
      <c r="E1784" s="1">
        <f>IF(C1784=1,VLOOKUP(B1784,balance!$AU:$AZ,2,FALSE),IF(C1784=2,VLOOKUP(B1784,balance!$AU:$AZ,3,FALSE),IF(C1784=3,VLOOKUP(B1784,balance!$AU:$AZ,4,FALSE),IF(C1784=4,VLOOKUP(B1784,balance!$AU:$AZ,5,FALSE),IF(C1784=5,VLOOKUP(B1784-1,balance!$AU:$AZ,6,FALSE),0)))))</f>
        <v>9000</v>
      </c>
      <c r="F1784">
        <v>53</v>
      </c>
      <c r="G1784">
        <f>IF(C1784=1,VLOOKUP(FoxFire!B1784,balance!$U:$Z,2,FALSE),IF(C1784=2,VLOOKUP(B1784,balance!$U:$Z,3,FALSE),IF(C1784=3,VLOOKUP(B1784,balance!$U:$Z,4,FALSE),IF(C1784=4,VLOOKUP(B1784,balance!$U:$Z,5,FALSE),IF(C1784=5,VLOOKUP(B1784-1,balance!$U:$Z,6,FALSE),0)))))/100</f>
        <v>4.5599999999999998E-3</v>
      </c>
      <c r="H1784">
        <v>2</v>
      </c>
      <c r="I1784" s="1">
        <f>IF(C1784=1,VLOOKUP(FoxFire!B1784,balance!$AF:$AJ,2,FALSE),IF(C1784=2,VLOOKUP(B1784,balance!$AF:$AJ,3,FALSE),IF(C1784=3,VLOOKUP(B1784,balance!$AF:$AJ,4,FALSE),IF(C1784=4,VLOOKUP(B1784,balance!$AF:$AJ,5,FALSE),IF(C1784=5,VLOOKUP(B1784,balance!$AF:$AK,6,FALSE),0)))))*1000000000000</f>
        <v>3135000000000.0249</v>
      </c>
      <c r="J1784">
        <f>VLOOKUP(B1784,balance!AU:BD,10,FALSE)</f>
        <v>0</v>
      </c>
    </row>
    <row r="1785" spans="1:10" x14ac:dyDescent="0.3">
      <c r="A1785">
        <v>1783</v>
      </c>
      <c r="B1785">
        <f t="shared" si="55"/>
        <v>357</v>
      </c>
      <c r="C1785">
        <f t="shared" si="54"/>
        <v>4</v>
      </c>
      <c r="D1785">
        <v>9026</v>
      </c>
      <c r="E1785" s="1">
        <f>IF(C1785=1,VLOOKUP(B1785,balance!$AU:$AZ,2,FALSE),IF(C1785=2,VLOOKUP(B1785,balance!$AU:$AZ,3,FALSE),IF(C1785=3,VLOOKUP(B1785,balance!$AU:$AZ,4,FALSE),IF(C1785=4,VLOOKUP(B1785,balance!$AU:$AZ,5,FALSE),IF(C1785=5,VLOOKUP(B1785-1,balance!$AU:$AZ,6,FALSE),0)))))</f>
        <v>9000</v>
      </c>
      <c r="F1785">
        <v>53</v>
      </c>
      <c r="G1785">
        <f>IF(C1785=1,VLOOKUP(FoxFire!B1785,balance!$U:$Z,2,FALSE),IF(C1785=2,VLOOKUP(B1785,balance!$U:$Z,3,FALSE),IF(C1785=3,VLOOKUP(B1785,balance!$U:$Z,4,FALSE),IF(C1785=4,VLOOKUP(B1785,balance!$U:$Z,5,FALSE),IF(C1785=5,VLOOKUP(B1785-1,balance!$U:$Z,6,FALSE),0)))))/100</f>
        <v>4.5599999999999998E-3</v>
      </c>
      <c r="H1785">
        <v>2</v>
      </c>
      <c r="I1785" s="1">
        <f>IF(C1785=1,VLOOKUP(FoxFire!B1785,balance!$AF:$AJ,2,FALSE),IF(C1785=2,VLOOKUP(B1785,balance!$AF:$AJ,3,FALSE),IF(C1785=3,VLOOKUP(B1785,balance!$AF:$AJ,4,FALSE),IF(C1785=4,VLOOKUP(B1785,balance!$AF:$AJ,5,FALSE),IF(C1785=5,VLOOKUP(B1785,balance!$AF:$AK,6,FALSE),0)))))*1000000000000</f>
        <v>3135000000000.0249</v>
      </c>
      <c r="J1785">
        <f>VLOOKUP(B1785,balance!AU:BD,10,FALSE)</f>
        <v>0</v>
      </c>
    </row>
    <row r="1786" spans="1:10" x14ac:dyDescent="0.3">
      <c r="A1786">
        <v>1784</v>
      </c>
      <c r="B1786">
        <f t="shared" si="55"/>
        <v>358</v>
      </c>
      <c r="C1786">
        <f t="shared" si="54"/>
        <v>5</v>
      </c>
      <c r="D1786">
        <v>9026</v>
      </c>
      <c r="E1786" s="1">
        <f>IF(C1786=1,VLOOKUP(B1786,balance!$AU:$AZ,2,FALSE),IF(C1786=2,VLOOKUP(B1786,balance!$AU:$AZ,3,FALSE),IF(C1786=3,VLOOKUP(B1786,balance!$AU:$AZ,4,FALSE),IF(C1786=4,VLOOKUP(B1786,balance!$AU:$AZ,5,FALSE),IF(C1786=5,VLOOKUP(B1786-1,balance!$AU:$AZ,6,FALSE),0)))))</f>
        <v>180000</v>
      </c>
      <c r="F1786">
        <v>53</v>
      </c>
      <c r="G1786">
        <f>IF(C1786=1,VLOOKUP(FoxFire!B1786,balance!$U:$Z,2,FALSE),IF(C1786=2,VLOOKUP(B1786,balance!$U:$Z,3,FALSE),IF(C1786=3,VLOOKUP(B1786,balance!$U:$Z,4,FALSE),IF(C1786=4,VLOOKUP(B1786,balance!$U:$Z,5,FALSE),IF(C1786=5,VLOOKUP(B1786-1,balance!$U:$Z,6,FALSE),0)))))/100</f>
        <v>1844.0242000000001</v>
      </c>
      <c r="H1786">
        <v>2</v>
      </c>
      <c r="I1786" s="1">
        <f>IF(C1786=1,VLOOKUP(FoxFire!B1786,balance!$AF:$AJ,2,FALSE),IF(C1786=2,VLOOKUP(B1786,balance!$AF:$AJ,3,FALSE),IF(C1786=3,VLOOKUP(B1786,balance!$AF:$AJ,4,FALSE),IF(C1786=4,VLOOKUP(B1786,balance!$AF:$AJ,5,FALSE),IF(C1786=5,VLOOKUP(B1786,balance!$AF:$AK,6,FALSE),0)))))*1000000000000</f>
        <v>12545000000000.1</v>
      </c>
      <c r="J1786">
        <f>VLOOKUP(B1786,balance!AU:BD,10,FALSE)</f>
        <v>0</v>
      </c>
    </row>
    <row r="1787" spans="1:10" x14ac:dyDescent="0.3">
      <c r="A1787">
        <v>1785</v>
      </c>
      <c r="B1787">
        <f t="shared" si="55"/>
        <v>358</v>
      </c>
      <c r="C1787">
        <f t="shared" si="54"/>
        <v>1</v>
      </c>
      <c r="D1787">
        <v>9026</v>
      </c>
      <c r="E1787" s="1">
        <f>IF(C1787=1,VLOOKUP(B1787,balance!$AU:$AZ,2,FALSE),IF(C1787=2,VLOOKUP(B1787,balance!$AU:$AZ,3,FALSE),IF(C1787=3,VLOOKUP(B1787,balance!$AU:$AZ,4,FALSE),IF(C1787=4,VLOOKUP(B1787,balance!$AU:$AZ,5,FALSE),IF(C1787=5,VLOOKUP(B1787-1,balance!$AU:$AZ,6,FALSE),0)))))</f>
        <v>9000</v>
      </c>
      <c r="F1787">
        <v>53</v>
      </c>
      <c r="G1787">
        <f>IF(C1787=1,VLOOKUP(FoxFire!B1787,balance!$U:$Z,2,FALSE),IF(C1787=2,VLOOKUP(B1787,balance!$U:$Z,3,FALSE),IF(C1787=3,VLOOKUP(B1787,balance!$U:$Z,4,FALSE),IF(C1787=4,VLOOKUP(B1787,balance!$U:$Z,5,FALSE),IF(C1787=5,VLOOKUP(B1787-1,balance!$U:$Z,6,FALSE),0)))))/100</f>
        <v>4.5700000000000003E-3</v>
      </c>
      <c r="H1787">
        <v>2</v>
      </c>
      <c r="I1787" s="1">
        <f>IF(C1787=1,VLOOKUP(FoxFire!B1787,balance!$AF:$AJ,2,FALSE),IF(C1787=2,VLOOKUP(B1787,balance!$AF:$AJ,3,FALSE),IF(C1787=3,VLOOKUP(B1787,balance!$AF:$AJ,4,FALSE),IF(C1787=4,VLOOKUP(B1787,balance!$AF:$AJ,5,FALSE),IF(C1787=5,VLOOKUP(B1787,balance!$AF:$AK,6,FALSE),0)))))*1000000000000</f>
        <v>3136250000000.0249</v>
      </c>
      <c r="J1787">
        <f>VLOOKUP(B1787,balance!AU:BD,10,FALSE)</f>
        <v>0</v>
      </c>
    </row>
    <row r="1788" spans="1:10" x14ac:dyDescent="0.3">
      <c r="A1788">
        <v>1786</v>
      </c>
      <c r="B1788">
        <f t="shared" si="55"/>
        <v>358</v>
      </c>
      <c r="C1788">
        <f t="shared" si="54"/>
        <v>2</v>
      </c>
      <c r="D1788">
        <v>9026</v>
      </c>
      <c r="E1788" s="1">
        <f>IF(C1788=1,VLOOKUP(B1788,balance!$AU:$AZ,2,FALSE),IF(C1788=2,VLOOKUP(B1788,balance!$AU:$AZ,3,FALSE),IF(C1788=3,VLOOKUP(B1788,balance!$AU:$AZ,4,FALSE),IF(C1788=4,VLOOKUP(B1788,balance!$AU:$AZ,5,FALSE),IF(C1788=5,VLOOKUP(B1788-1,balance!$AU:$AZ,6,FALSE),0)))))</f>
        <v>9000</v>
      </c>
      <c r="F1788">
        <v>53</v>
      </c>
      <c r="G1788">
        <f>IF(C1788=1,VLOOKUP(FoxFire!B1788,balance!$U:$Z,2,FALSE),IF(C1788=2,VLOOKUP(B1788,balance!$U:$Z,3,FALSE),IF(C1788=3,VLOOKUP(B1788,balance!$U:$Z,4,FALSE),IF(C1788=4,VLOOKUP(B1788,balance!$U:$Z,5,FALSE),IF(C1788=5,VLOOKUP(B1788-1,balance!$U:$Z,6,FALSE),0)))))/100</f>
        <v>4.5700000000000003E-3</v>
      </c>
      <c r="H1788">
        <v>2</v>
      </c>
      <c r="I1788" s="1">
        <f>IF(C1788=1,VLOOKUP(FoxFire!B1788,balance!$AF:$AJ,2,FALSE),IF(C1788=2,VLOOKUP(B1788,balance!$AF:$AJ,3,FALSE),IF(C1788=3,VLOOKUP(B1788,balance!$AF:$AJ,4,FALSE),IF(C1788=4,VLOOKUP(B1788,balance!$AF:$AJ,5,FALSE),IF(C1788=5,VLOOKUP(B1788,balance!$AF:$AK,6,FALSE),0)))))*1000000000000</f>
        <v>3136250000000.0249</v>
      </c>
      <c r="J1788">
        <f>VLOOKUP(B1788,balance!AU:BD,10,FALSE)</f>
        <v>0</v>
      </c>
    </row>
    <row r="1789" spans="1:10" x14ac:dyDescent="0.3">
      <c r="A1789">
        <v>1787</v>
      </c>
      <c r="B1789">
        <f t="shared" si="55"/>
        <v>358</v>
      </c>
      <c r="C1789">
        <f t="shared" si="54"/>
        <v>3</v>
      </c>
      <c r="D1789">
        <v>9026</v>
      </c>
      <c r="E1789" s="1">
        <f>IF(C1789=1,VLOOKUP(B1789,balance!$AU:$AZ,2,FALSE),IF(C1789=2,VLOOKUP(B1789,balance!$AU:$AZ,3,FALSE),IF(C1789=3,VLOOKUP(B1789,balance!$AU:$AZ,4,FALSE),IF(C1789=4,VLOOKUP(B1789,balance!$AU:$AZ,5,FALSE),IF(C1789=5,VLOOKUP(B1789-1,balance!$AU:$AZ,6,FALSE),0)))))</f>
        <v>9000</v>
      </c>
      <c r="F1789">
        <v>53</v>
      </c>
      <c r="G1789">
        <f>IF(C1789=1,VLOOKUP(FoxFire!B1789,balance!$U:$Z,2,FALSE),IF(C1789=2,VLOOKUP(B1789,balance!$U:$Z,3,FALSE),IF(C1789=3,VLOOKUP(B1789,balance!$U:$Z,4,FALSE),IF(C1789=4,VLOOKUP(B1789,balance!$U:$Z,5,FALSE),IF(C1789=5,VLOOKUP(B1789-1,balance!$U:$Z,6,FALSE),0)))))/100</f>
        <v>4.5700000000000003E-3</v>
      </c>
      <c r="H1789">
        <v>2</v>
      </c>
      <c r="I1789" s="1">
        <f>IF(C1789=1,VLOOKUP(FoxFire!B1789,balance!$AF:$AJ,2,FALSE),IF(C1789=2,VLOOKUP(B1789,balance!$AF:$AJ,3,FALSE),IF(C1789=3,VLOOKUP(B1789,balance!$AF:$AJ,4,FALSE),IF(C1789=4,VLOOKUP(B1789,balance!$AF:$AJ,5,FALSE),IF(C1789=5,VLOOKUP(B1789,balance!$AF:$AK,6,FALSE),0)))))*1000000000000</f>
        <v>3136250000000.0249</v>
      </c>
      <c r="J1789">
        <f>VLOOKUP(B1789,balance!AU:BD,10,FALSE)</f>
        <v>0</v>
      </c>
    </row>
    <row r="1790" spans="1:10" x14ac:dyDescent="0.3">
      <c r="A1790">
        <v>1788</v>
      </c>
      <c r="B1790">
        <f t="shared" si="55"/>
        <v>358</v>
      </c>
      <c r="C1790">
        <f t="shared" si="54"/>
        <v>4</v>
      </c>
      <c r="D1790">
        <v>9026</v>
      </c>
      <c r="E1790" s="1">
        <f>IF(C1790=1,VLOOKUP(B1790,balance!$AU:$AZ,2,FALSE),IF(C1790=2,VLOOKUP(B1790,balance!$AU:$AZ,3,FALSE),IF(C1790=3,VLOOKUP(B1790,balance!$AU:$AZ,4,FALSE),IF(C1790=4,VLOOKUP(B1790,balance!$AU:$AZ,5,FALSE),IF(C1790=5,VLOOKUP(B1790-1,balance!$AU:$AZ,6,FALSE),0)))))</f>
        <v>9000</v>
      </c>
      <c r="F1790">
        <v>53</v>
      </c>
      <c r="G1790">
        <f>IF(C1790=1,VLOOKUP(FoxFire!B1790,balance!$U:$Z,2,FALSE),IF(C1790=2,VLOOKUP(B1790,balance!$U:$Z,3,FALSE),IF(C1790=3,VLOOKUP(B1790,balance!$U:$Z,4,FALSE),IF(C1790=4,VLOOKUP(B1790,balance!$U:$Z,5,FALSE),IF(C1790=5,VLOOKUP(B1790-1,balance!$U:$Z,6,FALSE),0)))))/100</f>
        <v>4.5700000000000003E-3</v>
      </c>
      <c r="H1790">
        <v>2</v>
      </c>
      <c r="I1790" s="1">
        <f>IF(C1790=1,VLOOKUP(FoxFire!B1790,balance!$AF:$AJ,2,FALSE),IF(C1790=2,VLOOKUP(B1790,balance!$AF:$AJ,3,FALSE),IF(C1790=3,VLOOKUP(B1790,balance!$AF:$AJ,4,FALSE),IF(C1790=4,VLOOKUP(B1790,balance!$AF:$AJ,5,FALSE),IF(C1790=5,VLOOKUP(B1790,balance!$AF:$AK,6,FALSE),0)))))*1000000000000</f>
        <v>3136250000000.0249</v>
      </c>
      <c r="J1790">
        <f>VLOOKUP(B1790,balance!AU:BD,10,FALSE)</f>
        <v>0</v>
      </c>
    </row>
    <row r="1791" spans="1:10" x14ac:dyDescent="0.3">
      <c r="A1791">
        <v>1789</v>
      </c>
      <c r="B1791">
        <f t="shared" si="55"/>
        <v>359</v>
      </c>
      <c r="C1791">
        <f t="shared" si="54"/>
        <v>5</v>
      </c>
      <c r="D1791">
        <v>9026</v>
      </c>
      <c r="E1791" s="1">
        <f>IF(C1791=1,VLOOKUP(B1791,balance!$AU:$AZ,2,FALSE),IF(C1791=2,VLOOKUP(B1791,balance!$AU:$AZ,3,FALSE),IF(C1791=3,VLOOKUP(B1791,balance!$AU:$AZ,4,FALSE),IF(C1791=4,VLOOKUP(B1791,balance!$AU:$AZ,5,FALSE),IF(C1791=5,VLOOKUP(B1791-1,balance!$AU:$AZ,6,FALSE),0)))))</f>
        <v>180000</v>
      </c>
      <c r="F1791">
        <v>53</v>
      </c>
      <c r="G1791">
        <f>IF(C1791=1,VLOOKUP(FoxFire!B1791,balance!$U:$Z,2,FALSE),IF(C1791=2,VLOOKUP(B1791,balance!$U:$Z,3,FALSE),IF(C1791=3,VLOOKUP(B1791,balance!$U:$Z,4,FALSE),IF(C1791=4,VLOOKUP(B1791,balance!$U:$Z,5,FALSE),IF(C1791=5,VLOOKUP(B1791-1,balance!$U:$Z,6,FALSE),0)))))/100</f>
        <v>1849.9161999999999</v>
      </c>
      <c r="H1791">
        <v>2</v>
      </c>
      <c r="I1791" s="1">
        <f>IF(C1791=1,VLOOKUP(FoxFire!B1791,balance!$AF:$AJ,2,FALSE),IF(C1791=2,VLOOKUP(B1791,balance!$AF:$AJ,3,FALSE),IF(C1791=3,VLOOKUP(B1791,balance!$AF:$AJ,4,FALSE),IF(C1791=4,VLOOKUP(B1791,balance!$AF:$AJ,5,FALSE),IF(C1791=5,VLOOKUP(B1791,balance!$AF:$AK,6,FALSE),0)))))*1000000000000</f>
        <v>12550000000000.1</v>
      </c>
      <c r="J1791">
        <f>VLOOKUP(B1791,balance!AU:BD,10,FALSE)</f>
        <v>0</v>
      </c>
    </row>
    <row r="1792" spans="1:10" x14ac:dyDescent="0.3">
      <c r="A1792">
        <v>1790</v>
      </c>
      <c r="B1792">
        <f t="shared" si="55"/>
        <v>359</v>
      </c>
      <c r="C1792">
        <f t="shared" si="54"/>
        <v>1</v>
      </c>
      <c r="D1792">
        <v>9026</v>
      </c>
      <c r="E1792" s="1">
        <f>IF(C1792=1,VLOOKUP(B1792,balance!$AU:$AZ,2,FALSE),IF(C1792=2,VLOOKUP(B1792,balance!$AU:$AZ,3,FALSE),IF(C1792=3,VLOOKUP(B1792,balance!$AU:$AZ,4,FALSE),IF(C1792=4,VLOOKUP(B1792,balance!$AU:$AZ,5,FALSE),IF(C1792=5,VLOOKUP(B1792-1,balance!$AU:$AZ,6,FALSE),0)))))</f>
        <v>9000</v>
      </c>
      <c r="F1792">
        <v>53</v>
      </c>
      <c r="G1792">
        <f>IF(C1792=1,VLOOKUP(FoxFire!B1792,balance!$U:$Z,2,FALSE),IF(C1792=2,VLOOKUP(B1792,balance!$U:$Z,3,FALSE),IF(C1792=3,VLOOKUP(B1792,balance!$U:$Z,4,FALSE),IF(C1792=4,VLOOKUP(B1792,balance!$U:$Z,5,FALSE),IF(C1792=5,VLOOKUP(B1792-1,balance!$U:$Z,6,FALSE),0)))))/100</f>
        <v>4.5799999999999999E-3</v>
      </c>
      <c r="H1792">
        <v>2</v>
      </c>
      <c r="I1792" s="1">
        <f>IF(C1792=1,VLOOKUP(FoxFire!B1792,balance!$AF:$AJ,2,FALSE),IF(C1792=2,VLOOKUP(B1792,balance!$AF:$AJ,3,FALSE),IF(C1792=3,VLOOKUP(B1792,balance!$AF:$AJ,4,FALSE),IF(C1792=4,VLOOKUP(B1792,balance!$AF:$AJ,5,FALSE),IF(C1792=5,VLOOKUP(B1792,balance!$AF:$AK,6,FALSE),0)))))*1000000000000</f>
        <v>3137500000000.0249</v>
      </c>
      <c r="J1792">
        <f>VLOOKUP(B1792,balance!AU:BD,10,FALSE)</f>
        <v>0</v>
      </c>
    </row>
    <row r="1793" spans="1:10" x14ac:dyDescent="0.3">
      <c r="A1793">
        <v>1791</v>
      </c>
      <c r="B1793">
        <f t="shared" si="55"/>
        <v>359</v>
      </c>
      <c r="C1793">
        <f t="shared" si="54"/>
        <v>2</v>
      </c>
      <c r="D1793">
        <v>9026</v>
      </c>
      <c r="E1793" s="1">
        <f>IF(C1793=1,VLOOKUP(B1793,balance!$AU:$AZ,2,FALSE),IF(C1793=2,VLOOKUP(B1793,balance!$AU:$AZ,3,FALSE),IF(C1793=3,VLOOKUP(B1793,balance!$AU:$AZ,4,FALSE),IF(C1793=4,VLOOKUP(B1793,balance!$AU:$AZ,5,FALSE),IF(C1793=5,VLOOKUP(B1793-1,balance!$AU:$AZ,6,FALSE),0)))))</f>
        <v>9000</v>
      </c>
      <c r="F1793">
        <v>53</v>
      </c>
      <c r="G1793">
        <f>IF(C1793=1,VLOOKUP(FoxFire!B1793,balance!$U:$Z,2,FALSE),IF(C1793=2,VLOOKUP(B1793,balance!$U:$Z,3,FALSE),IF(C1793=3,VLOOKUP(B1793,balance!$U:$Z,4,FALSE),IF(C1793=4,VLOOKUP(B1793,balance!$U:$Z,5,FALSE),IF(C1793=5,VLOOKUP(B1793-1,balance!$U:$Z,6,FALSE),0)))))/100</f>
        <v>4.5799999999999999E-3</v>
      </c>
      <c r="H1793">
        <v>2</v>
      </c>
      <c r="I1793" s="1">
        <f>IF(C1793=1,VLOOKUP(FoxFire!B1793,balance!$AF:$AJ,2,FALSE),IF(C1793=2,VLOOKUP(B1793,balance!$AF:$AJ,3,FALSE),IF(C1793=3,VLOOKUP(B1793,balance!$AF:$AJ,4,FALSE),IF(C1793=4,VLOOKUP(B1793,balance!$AF:$AJ,5,FALSE),IF(C1793=5,VLOOKUP(B1793,balance!$AF:$AK,6,FALSE),0)))))*1000000000000</f>
        <v>3137500000000.0249</v>
      </c>
      <c r="J1793">
        <f>VLOOKUP(B1793,balance!AU:BD,10,FALSE)</f>
        <v>0</v>
      </c>
    </row>
    <row r="1794" spans="1:10" x14ac:dyDescent="0.3">
      <c r="A1794">
        <v>1792</v>
      </c>
      <c r="B1794">
        <f t="shared" si="55"/>
        <v>359</v>
      </c>
      <c r="C1794">
        <f t="shared" si="54"/>
        <v>3</v>
      </c>
      <c r="D1794">
        <v>9026</v>
      </c>
      <c r="E1794" s="1">
        <f>IF(C1794=1,VLOOKUP(B1794,balance!$AU:$AZ,2,FALSE),IF(C1794=2,VLOOKUP(B1794,balance!$AU:$AZ,3,FALSE),IF(C1794=3,VLOOKUP(B1794,balance!$AU:$AZ,4,FALSE),IF(C1794=4,VLOOKUP(B1794,balance!$AU:$AZ,5,FALSE),IF(C1794=5,VLOOKUP(B1794-1,balance!$AU:$AZ,6,FALSE),0)))))</f>
        <v>9000</v>
      </c>
      <c r="F1794">
        <v>53</v>
      </c>
      <c r="G1794">
        <f>IF(C1794=1,VLOOKUP(FoxFire!B1794,balance!$U:$Z,2,FALSE),IF(C1794=2,VLOOKUP(B1794,balance!$U:$Z,3,FALSE),IF(C1794=3,VLOOKUP(B1794,balance!$U:$Z,4,FALSE),IF(C1794=4,VLOOKUP(B1794,balance!$U:$Z,5,FALSE),IF(C1794=5,VLOOKUP(B1794-1,balance!$U:$Z,6,FALSE),0)))))/100</f>
        <v>4.5799999999999999E-3</v>
      </c>
      <c r="H1794">
        <v>2</v>
      </c>
      <c r="I1794" s="1">
        <f>IF(C1794=1,VLOOKUP(FoxFire!B1794,balance!$AF:$AJ,2,FALSE),IF(C1794=2,VLOOKUP(B1794,balance!$AF:$AJ,3,FALSE),IF(C1794=3,VLOOKUP(B1794,balance!$AF:$AJ,4,FALSE),IF(C1794=4,VLOOKUP(B1794,balance!$AF:$AJ,5,FALSE),IF(C1794=5,VLOOKUP(B1794,balance!$AF:$AK,6,FALSE),0)))))*1000000000000</f>
        <v>3137500000000.0249</v>
      </c>
      <c r="J1794">
        <f>VLOOKUP(B1794,balance!AU:BD,10,FALSE)</f>
        <v>0</v>
      </c>
    </row>
    <row r="1795" spans="1:10" x14ac:dyDescent="0.3">
      <c r="A1795">
        <v>1793</v>
      </c>
      <c r="B1795">
        <f t="shared" si="55"/>
        <v>359</v>
      </c>
      <c r="C1795">
        <f t="shared" si="54"/>
        <v>4</v>
      </c>
      <c r="D1795">
        <v>9026</v>
      </c>
      <c r="E1795" s="1">
        <f>IF(C1795=1,VLOOKUP(B1795,balance!$AU:$AZ,2,FALSE),IF(C1795=2,VLOOKUP(B1795,balance!$AU:$AZ,3,FALSE),IF(C1795=3,VLOOKUP(B1795,balance!$AU:$AZ,4,FALSE),IF(C1795=4,VLOOKUP(B1795,balance!$AU:$AZ,5,FALSE),IF(C1795=5,VLOOKUP(B1795-1,balance!$AU:$AZ,6,FALSE),0)))))</f>
        <v>9000</v>
      </c>
      <c r="F1795">
        <v>53</v>
      </c>
      <c r="G1795">
        <f>IF(C1795=1,VLOOKUP(FoxFire!B1795,balance!$U:$Z,2,FALSE),IF(C1795=2,VLOOKUP(B1795,balance!$U:$Z,3,FALSE),IF(C1795=3,VLOOKUP(B1795,balance!$U:$Z,4,FALSE),IF(C1795=4,VLOOKUP(B1795,balance!$U:$Z,5,FALSE),IF(C1795=5,VLOOKUP(B1795-1,balance!$U:$Z,6,FALSE),0)))))/100</f>
        <v>4.5799999999999999E-3</v>
      </c>
      <c r="H1795">
        <v>2</v>
      </c>
      <c r="I1795" s="1">
        <f>IF(C1795=1,VLOOKUP(FoxFire!B1795,balance!$AF:$AJ,2,FALSE),IF(C1795=2,VLOOKUP(B1795,balance!$AF:$AJ,3,FALSE),IF(C1795=3,VLOOKUP(B1795,balance!$AF:$AJ,4,FALSE),IF(C1795=4,VLOOKUP(B1795,balance!$AF:$AJ,5,FALSE),IF(C1795=5,VLOOKUP(B1795,balance!$AF:$AK,6,FALSE),0)))))*1000000000000</f>
        <v>3137500000000.0249</v>
      </c>
      <c r="J1795">
        <f>VLOOKUP(B1795,balance!AU:BD,10,FALSE)</f>
        <v>0</v>
      </c>
    </row>
    <row r="1796" spans="1:10" x14ac:dyDescent="0.3">
      <c r="A1796">
        <v>1794</v>
      </c>
      <c r="B1796">
        <f t="shared" si="55"/>
        <v>360</v>
      </c>
      <c r="C1796">
        <f t="shared" si="54"/>
        <v>5</v>
      </c>
      <c r="D1796">
        <v>9026</v>
      </c>
      <c r="E1796" s="1">
        <f>IF(C1796=1,VLOOKUP(B1796,balance!$AU:$AZ,2,FALSE),IF(C1796=2,VLOOKUP(B1796,balance!$AU:$AZ,3,FALSE),IF(C1796=3,VLOOKUP(B1796,balance!$AU:$AZ,4,FALSE),IF(C1796=4,VLOOKUP(B1796,balance!$AU:$AZ,5,FALSE),IF(C1796=5,VLOOKUP(B1796-1,balance!$AU:$AZ,6,FALSE),0)))))</f>
        <v>180000</v>
      </c>
      <c r="F1796">
        <v>53</v>
      </c>
      <c r="G1796">
        <f>IF(C1796=1,VLOOKUP(FoxFire!B1796,balance!$U:$Z,2,FALSE),IF(C1796=2,VLOOKUP(B1796,balance!$U:$Z,3,FALSE),IF(C1796=3,VLOOKUP(B1796,balance!$U:$Z,4,FALSE),IF(C1796=4,VLOOKUP(B1796,balance!$U:$Z,5,FALSE),IF(C1796=5,VLOOKUP(B1796-1,balance!$U:$Z,6,FALSE),0)))))/100</f>
        <v>1855.8181</v>
      </c>
      <c r="H1796">
        <v>2</v>
      </c>
      <c r="I1796" s="1">
        <f>IF(C1796=1,VLOOKUP(FoxFire!B1796,balance!$AF:$AJ,2,FALSE),IF(C1796=2,VLOOKUP(B1796,balance!$AF:$AJ,3,FALSE),IF(C1796=3,VLOOKUP(B1796,balance!$AF:$AJ,4,FALSE),IF(C1796=4,VLOOKUP(B1796,balance!$AF:$AJ,5,FALSE),IF(C1796=5,VLOOKUP(B1796,balance!$AF:$AK,6,FALSE),0)))))*1000000000000</f>
        <v>12555000000000.1</v>
      </c>
      <c r="J1796">
        <f>VLOOKUP(B1796,balance!AU:BD,10,FALSE)</f>
        <v>0</v>
      </c>
    </row>
    <row r="1797" spans="1:10" x14ac:dyDescent="0.3">
      <c r="A1797">
        <v>1795</v>
      </c>
      <c r="B1797">
        <f t="shared" si="55"/>
        <v>360</v>
      </c>
      <c r="C1797">
        <f t="shared" si="54"/>
        <v>1</v>
      </c>
      <c r="D1797">
        <v>9026</v>
      </c>
      <c r="E1797" s="1">
        <f>IF(C1797=1,VLOOKUP(B1797,balance!$AU:$AZ,2,FALSE),IF(C1797=2,VLOOKUP(B1797,balance!$AU:$AZ,3,FALSE),IF(C1797=3,VLOOKUP(B1797,balance!$AU:$AZ,4,FALSE),IF(C1797=4,VLOOKUP(B1797,balance!$AU:$AZ,5,FALSE),IF(C1797=5,VLOOKUP(B1797-1,balance!$AU:$AZ,6,FALSE),0)))))</f>
        <v>9000</v>
      </c>
      <c r="F1797">
        <v>53</v>
      </c>
      <c r="G1797">
        <f>IF(C1797=1,VLOOKUP(FoxFire!B1797,balance!$U:$Z,2,FALSE),IF(C1797=2,VLOOKUP(B1797,balance!$U:$Z,3,FALSE),IF(C1797=3,VLOOKUP(B1797,balance!$U:$Z,4,FALSE),IF(C1797=4,VLOOKUP(B1797,balance!$U:$Z,5,FALSE),IF(C1797=5,VLOOKUP(B1797-1,balance!$U:$Z,6,FALSE),0)))))/100</f>
        <v>4.5900000000000003E-3</v>
      </c>
      <c r="H1797">
        <v>2</v>
      </c>
      <c r="I1797" s="1">
        <f>IF(C1797=1,VLOOKUP(FoxFire!B1797,balance!$AF:$AJ,2,FALSE),IF(C1797=2,VLOOKUP(B1797,balance!$AF:$AJ,3,FALSE),IF(C1797=3,VLOOKUP(B1797,balance!$AF:$AJ,4,FALSE),IF(C1797=4,VLOOKUP(B1797,balance!$AF:$AJ,5,FALSE),IF(C1797=5,VLOOKUP(B1797,balance!$AF:$AK,6,FALSE),0)))))*1000000000000</f>
        <v>3138750000000.0249</v>
      </c>
      <c r="J1797">
        <f>VLOOKUP(B1797,balance!AU:BD,10,FALSE)</f>
        <v>0</v>
      </c>
    </row>
    <row r="1798" spans="1:10" x14ac:dyDescent="0.3">
      <c r="A1798">
        <v>1796</v>
      </c>
      <c r="B1798">
        <f t="shared" si="55"/>
        <v>360</v>
      </c>
      <c r="C1798">
        <f t="shared" si="54"/>
        <v>2</v>
      </c>
      <c r="D1798">
        <v>9026</v>
      </c>
      <c r="E1798" s="1">
        <f>IF(C1798=1,VLOOKUP(B1798,balance!$AU:$AZ,2,FALSE),IF(C1798=2,VLOOKUP(B1798,balance!$AU:$AZ,3,FALSE),IF(C1798=3,VLOOKUP(B1798,balance!$AU:$AZ,4,FALSE),IF(C1798=4,VLOOKUP(B1798,balance!$AU:$AZ,5,FALSE),IF(C1798=5,VLOOKUP(B1798-1,balance!$AU:$AZ,6,FALSE),0)))))</f>
        <v>9000</v>
      </c>
      <c r="F1798">
        <v>53</v>
      </c>
      <c r="G1798">
        <f>IF(C1798=1,VLOOKUP(FoxFire!B1798,balance!$U:$Z,2,FALSE),IF(C1798=2,VLOOKUP(B1798,balance!$U:$Z,3,FALSE),IF(C1798=3,VLOOKUP(B1798,balance!$U:$Z,4,FALSE),IF(C1798=4,VLOOKUP(B1798,balance!$U:$Z,5,FALSE),IF(C1798=5,VLOOKUP(B1798-1,balance!$U:$Z,6,FALSE),0)))))/100</f>
        <v>4.5900000000000003E-3</v>
      </c>
      <c r="H1798">
        <v>2</v>
      </c>
      <c r="I1798" s="1">
        <f>IF(C1798=1,VLOOKUP(FoxFire!B1798,balance!$AF:$AJ,2,FALSE),IF(C1798=2,VLOOKUP(B1798,balance!$AF:$AJ,3,FALSE),IF(C1798=3,VLOOKUP(B1798,balance!$AF:$AJ,4,FALSE),IF(C1798=4,VLOOKUP(B1798,balance!$AF:$AJ,5,FALSE),IF(C1798=5,VLOOKUP(B1798,balance!$AF:$AK,6,FALSE),0)))))*1000000000000</f>
        <v>3138750000000.0249</v>
      </c>
      <c r="J1798">
        <f>VLOOKUP(B1798,balance!AU:BD,10,FALSE)</f>
        <v>0</v>
      </c>
    </row>
    <row r="1799" spans="1:10" x14ac:dyDescent="0.3">
      <c r="A1799">
        <v>1797</v>
      </c>
      <c r="B1799">
        <f t="shared" si="55"/>
        <v>360</v>
      </c>
      <c r="C1799">
        <f t="shared" si="54"/>
        <v>3</v>
      </c>
      <c r="D1799">
        <v>9026</v>
      </c>
      <c r="E1799" s="1">
        <f>IF(C1799=1,VLOOKUP(B1799,balance!$AU:$AZ,2,FALSE),IF(C1799=2,VLOOKUP(B1799,balance!$AU:$AZ,3,FALSE),IF(C1799=3,VLOOKUP(B1799,balance!$AU:$AZ,4,FALSE),IF(C1799=4,VLOOKUP(B1799,balance!$AU:$AZ,5,FALSE),IF(C1799=5,VLOOKUP(B1799-1,balance!$AU:$AZ,6,FALSE),0)))))</f>
        <v>9000</v>
      </c>
      <c r="F1799">
        <v>53</v>
      </c>
      <c r="G1799">
        <f>IF(C1799=1,VLOOKUP(FoxFire!B1799,balance!$U:$Z,2,FALSE),IF(C1799=2,VLOOKUP(B1799,balance!$U:$Z,3,FALSE),IF(C1799=3,VLOOKUP(B1799,balance!$U:$Z,4,FALSE),IF(C1799=4,VLOOKUP(B1799,balance!$U:$Z,5,FALSE),IF(C1799=5,VLOOKUP(B1799-1,balance!$U:$Z,6,FALSE),0)))))/100</f>
        <v>4.5900000000000003E-3</v>
      </c>
      <c r="H1799">
        <v>2</v>
      </c>
      <c r="I1799" s="1">
        <f>IF(C1799=1,VLOOKUP(FoxFire!B1799,balance!$AF:$AJ,2,FALSE),IF(C1799=2,VLOOKUP(B1799,balance!$AF:$AJ,3,FALSE),IF(C1799=3,VLOOKUP(B1799,balance!$AF:$AJ,4,FALSE),IF(C1799=4,VLOOKUP(B1799,balance!$AF:$AJ,5,FALSE),IF(C1799=5,VLOOKUP(B1799,balance!$AF:$AK,6,FALSE),0)))))*1000000000000</f>
        <v>3138750000000.0249</v>
      </c>
      <c r="J1799">
        <f>VLOOKUP(B1799,balance!AU:BD,10,FALSE)</f>
        <v>0</v>
      </c>
    </row>
    <row r="1800" spans="1:10" x14ac:dyDescent="0.3">
      <c r="A1800">
        <v>1798</v>
      </c>
      <c r="B1800">
        <f t="shared" si="55"/>
        <v>360</v>
      </c>
      <c r="C1800">
        <f t="shared" ref="C1800:C1863" si="56">C1795</f>
        <v>4</v>
      </c>
      <c r="D1800">
        <v>9026</v>
      </c>
      <c r="E1800" s="1">
        <f>IF(C1800=1,VLOOKUP(B1800,balance!$AU:$AZ,2,FALSE),IF(C1800=2,VLOOKUP(B1800,balance!$AU:$AZ,3,FALSE),IF(C1800=3,VLOOKUP(B1800,balance!$AU:$AZ,4,FALSE),IF(C1800=4,VLOOKUP(B1800,balance!$AU:$AZ,5,FALSE),IF(C1800=5,VLOOKUP(B1800-1,balance!$AU:$AZ,6,FALSE),0)))))</f>
        <v>9000</v>
      </c>
      <c r="F1800">
        <v>53</v>
      </c>
      <c r="G1800">
        <f>IF(C1800=1,VLOOKUP(FoxFire!B1800,balance!$U:$Z,2,FALSE),IF(C1800=2,VLOOKUP(B1800,balance!$U:$Z,3,FALSE),IF(C1800=3,VLOOKUP(B1800,balance!$U:$Z,4,FALSE),IF(C1800=4,VLOOKUP(B1800,balance!$U:$Z,5,FALSE),IF(C1800=5,VLOOKUP(B1800-1,balance!$U:$Z,6,FALSE),0)))))/100</f>
        <v>4.5900000000000003E-3</v>
      </c>
      <c r="H1800">
        <v>2</v>
      </c>
      <c r="I1800" s="1">
        <f>IF(C1800=1,VLOOKUP(FoxFire!B1800,balance!$AF:$AJ,2,FALSE),IF(C1800=2,VLOOKUP(B1800,balance!$AF:$AJ,3,FALSE),IF(C1800=3,VLOOKUP(B1800,balance!$AF:$AJ,4,FALSE),IF(C1800=4,VLOOKUP(B1800,balance!$AF:$AJ,5,FALSE),IF(C1800=5,VLOOKUP(B1800,balance!$AF:$AK,6,FALSE),0)))))*1000000000000</f>
        <v>3138750000000.0249</v>
      </c>
      <c r="J1800">
        <f>VLOOKUP(B1800,balance!AU:BD,10,FALSE)</f>
        <v>0</v>
      </c>
    </row>
    <row r="1801" spans="1:10" x14ac:dyDescent="0.3">
      <c r="A1801">
        <v>1799</v>
      </c>
      <c r="B1801">
        <f t="shared" si="55"/>
        <v>361</v>
      </c>
      <c r="C1801">
        <f t="shared" si="56"/>
        <v>5</v>
      </c>
      <c r="D1801">
        <v>9026</v>
      </c>
      <c r="E1801" s="1">
        <f>IF(C1801=1,VLOOKUP(B1801,balance!$AU:$AZ,2,FALSE),IF(C1801=2,VLOOKUP(B1801,balance!$AU:$AZ,3,FALSE),IF(C1801=3,VLOOKUP(B1801,balance!$AU:$AZ,4,FALSE),IF(C1801=4,VLOOKUP(B1801,balance!$AU:$AZ,5,FALSE),IF(C1801=5,VLOOKUP(B1801-1,balance!$AU:$AZ,6,FALSE),0)))))</f>
        <v>180000</v>
      </c>
      <c r="F1801">
        <v>53</v>
      </c>
      <c r="G1801">
        <f>IF(C1801=1,VLOOKUP(FoxFire!B1801,balance!$U:$Z,2,FALSE),IF(C1801=2,VLOOKUP(B1801,balance!$U:$Z,3,FALSE),IF(C1801=3,VLOOKUP(B1801,balance!$U:$Z,4,FALSE),IF(C1801=4,VLOOKUP(B1801,balance!$U:$Z,5,FALSE),IF(C1801=5,VLOOKUP(B1801-1,balance!$U:$Z,6,FALSE),0)))))/100</f>
        <v>1861.73</v>
      </c>
      <c r="H1801">
        <v>2</v>
      </c>
      <c r="I1801" s="1">
        <f>IF(C1801=1,VLOOKUP(FoxFire!B1801,balance!$AF:$AJ,2,FALSE),IF(C1801=2,VLOOKUP(B1801,balance!$AF:$AJ,3,FALSE),IF(C1801=3,VLOOKUP(B1801,balance!$AF:$AJ,4,FALSE),IF(C1801=4,VLOOKUP(B1801,balance!$AF:$AJ,5,FALSE),IF(C1801=5,VLOOKUP(B1801,balance!$AF:$AK,6,FALSE),0)))))*1000000000000</f>
        <v>12560000000000.1</v>
      </c>
      <c r="J1801">
        <f>VLOOKUP(B1801,balance!AU:BD,10,FALSE)</f>
        <v>0</v>
      </c>
    </row>
    <row r="1802" spans="1:10" x14ac:dyDescent="0.3">
      <c r="A1802">
        <v>1800</v>
      </c>
      <c r="B1802">
        <f t="shared" si="55"/>
        <v>361</v>
      </c>
      <c r="C1802">
        <f t="shared" si="56"/>
        <v>1</v>
      </c>
      <c r="D1802">
        <v>9026</v>
      </c>
      <c r="E1802" s="1">
        <f>IF(C1802=1,VLOOKUP(B1802,balance!$AU:$AZ,2,FALSE),IF(C1802=2,VLOOKUP(B1802,balance!$AU:$AZ,3,FALSE),IF(C1802=3,VLOOKUP(B1802,balance!$AU:$AZ,4,FALSE),IF(C1802=4,VLOOKUP(B1802,balance!$AU:$AZ,5,FALSE),IF(C1802=5,VLOOKUP(B1802-1,balance!$AU:$AZ,6,FALSE),0)))))</f>
        <v>9000</v>
      </c>
      <c r="F1802">
        <v>53</v>
      </c>
      <c r="G1802">
        <f>IF(C1802=1,VLOOKUP(FoxFire!B1802,balance!$U:$Z,2,FALSE),IF(C1802=2,VLOOKUP(B1802,balance!$U:$Z,3,FALSE),IF(C1802=3,VLOOKUP(B1802,balance!$U:$Z,4,FALSE),IF(C1802=4,VLOOKUP(B1802,balance!$U:$Z,5,FALSE),IF(C1802=5,VLOOKUP(B1802-1,balance!$U:$Z,6,FALSE),0)))))/100</f>
        <v>4.5999999999999999E-3</v>
      </c>
      <c r="H1802">
        <v>2</v>
      </c>
      <c r="I1802" s="1">
        <f>IF(C1802=1,VLOOKUP(FoxFire!B1802,balance!$AF:$AJ,2,FALSE),IF(C1802=2,VLOOKUP(B1802,balance!$AF:$AJ,3,FALSE),IF(C1802=3,VLOOKUP(B1802,balance!$AF:$AJ,4,FALSE),IF(C1802=4,VLOOKUP(B1802,balance!$AF:$AJ,5,FALSE),IF(C1802=5,VLOOKUP(B1802,balance!$AF:$AK,6,FALSE),0)))))*1000000000000</f>
        <v>3140000000000.0249</v>
      </c>
      <c r="J1802">
        <f>VLOOKUP(B1802,balance!AU:BD,10,FALSE)</f>
        <v>0</v>
      </c>
    </row>
    <row r="1803" spans="1:10" x14ac:dyDescent="0.3">
      <c r="A1803">
        <v>1801</v>
      </c>
      <c r="B1803">
        <f t="shared" si="55"/>
        <v>361</v>
      </c>
      <c r="C1803">
        <f t="shared" si="56"/>
        <v>2</v>
      </c>
      <c r="D1803">
        <v>9026</v>
      </c>
      <c r="E1803" s="1">
        <f>IF(C1803=1,VLOOKUP(B1803,balance!$AU:$AZ,2,FALSE),IF(C1803=2,VLOOKUP(B1803,balance!$AU:$AZ,3,FALSE),IF(C1803=3,VLOOKUP(B1803,balance!$AU:$AZ,4,FALSE),IF(C1803=4,VLOOKUP(B1803,balance!$AU:$AZ,5,FALSE),IF(C1803=5,VLOOKUP(B1803-1,balance!$AU:$AZ,6,FALSE),0)))))</f>
        <v>9000</v>
      </c>
      <c r="F1803">
        <v>53</v>
      </c>
      <c r="G1803">
        <f>IF(C1803=1,VLOOKUP(FoxFire!B1803,balance!$U:$Z,2,FALSE),IF(C1803=2,VLOOKUP(B1803,balance!$U:$Z,3,FALSE),IF(C1803=3,VLOOKUP(B1803,balance!$U:$Z,4,FALSE),IF(C1803=4,VLOOKUP(B1803,balance!$U:$Z,5,FALSE),IF(C1803=5,VLOOKUP(B1803-1,balance!$U:$Z,6,FALSE),0)))))/100</f>
        <v>4.5999999999999999E-3</v>
      </c>
      <c r="H1803">
        <v>2</v>
      </c>
      <c r="I1803" s="1">
        <f>IF(C1803=1,VLOOKUP(FoxFire!B1803,balance!$AF:$AJ,2,FALSE),IF(C1803=2,VLOOKUP(B1803,balance!$AF:$AJ,3,FALSE),IF(C1803=3,VLOOKUP(B1803,balance!$AF:$AJ,4,FALSE),IF(C1803=4,VLOOKUP(B1803,balance!$AF:$AJ,5,FALSE),IF(C1803=5,VLOOKUP(B1803,balance!$AF:$AK,6,FALSE),0)))))*1000000000000</f>
        <v>3140000000000.0249</v>
      </c>
      <c r="J1803">
        <f>VLOOKUP(B1803,balance!AU:BD,10,FALSE)</f>
        <v>0</v>
      </c>
    </row>
    <row r="1804" spans="1:10" x14ac:dyDescent="0.3">
      <c r="A1804">
        <v>1802</v>
      </c>
      <c r="B1804">
        <f t="shared" ref="B1804:B1867" si="57">B1799+1</f>
        <v>361</v>
      </c>
      <c r="C1804">
        <f t="shared" si="56"/>
        <v>3</v>
      </c>
      <c r="D1804">
        <v>9026</v>
      </c>
      <c r="E1804" s="1">
        <f>IF(C1804=1,VLOOKUP(B1804,balance!$AU:$AZ,2,FALSE),IF(C1804=2,VLOOKUP(B1804,balance!$AU:$AZ,3,FALSE),IF(C1804=3,VLOOKUP(B1804,balance!$AU:$AZ,4,FALSE),IF(C1804=4,VLOOKUP(B1804,balance!$AU:$AZ,5,FALSE),IF(C1804=5,VLOOKUP(B1804-1,balance!$AU:$AZ,6,FALSE),0)))))</f>
        <v>9000</v>
      </c>
      <c r="F1804">
        <v>53</v>
      </c>
      <c r="G1804">
        <f>IF(C1804=1,VLOOKUP(FoxFire!B1804,balance!$U:$Z,2,FALSE),IF(C1804=2,VLOOKUP(B1804,balance!$U:$Z,3,FALSE),IF(C1804=3,VLOOKUP(B1804,balance!$U:$Z,4,FALSE),IF(C1804=4,VLOOKUP(B1804,balance!$U:$Z,5,FALSE),IF(C1804=5,VLOOKUP(B1804-1,balance!$U:$Z,6,FALSE),0)))))/100</f>
        <v>4.5999999999999999E-3</v>
      </c>
      <c r="H1804">
        <v>2</v>
      </c>
      <c r="I1804" s="1">
        <f>IF(C1804=1,VLOOKUP(FoxFire!B1804,balance!$AF:$AJ,2,FALSE),IF(C1804=2,VLOOKUP(B1804,balance!$AF:$AJ,3,FALSE),IF(C1804=3,VLOOKUP(B1804,balance!$AF:$AJ,4,FALSE),IF(C1804=4,VLOOKUP(B1804,balance!$AF:$AJ,5,FALSE),IF(C1804=5,VLOOKUP(B1804,balance!$AF:$AK,6,FALSE),0)))))*1000000000000</f>
        <v>3140000000000.0249</v>
      </c>
      <c r="J1804">
        <f>VLOOKUP(B1804,balance!AU:BD,10,FALSE)</f>
        <v>0</v>
      </c>
    </row>
    <row r="1805" spans="1:10" x14ac:dyDescent="0.3">
      <c r="A1805">
        <v>1803</v>
      </c>
      <c r="B1805">
        <f t="shared" si="57"/>
        <v>361</v>
      </c>
      <c r="C1805">
        <f t="shared" si="56"/>
        <v>4</v>
      </c>
      <c r="D1805">
        <v>9026</v>
      </c>
      <c r="E1805" s="1">
        <f>IF(C1805=1,VLOOKUP(B1805,balance!$AU:$AZ,2,FALSE),IF(C1805=2,VLOOKUP(B1805,balance!$AU:$AZ,3,FALSE),IF(C1805=3,VLOOKUP(B1805,balance!$AU:$AZ,4,FALSE),IF(C1805=4,VLOOKUP(B1805,balance!$AU:$AZ,5,FALSE),IF(C1805=5,VLOOKUP(B1805-1,balance!$AU:$AZ,6,FALSE),0)))))</f>
        <v>9000</v>
      </c>
      <c r="F1805">
        <v>53</v>
      </c>
      <c r="G1805">
        <f>IF(C1805=1,VLOOKUP(FoxFire!B1805,balance!$U:$Z,2,FALSE),IF(C1805=2,VLOOKUP(B1805,balance!$U:$Z,3,FALSE),IF(C1805=3,VLOOKUP(B1805,balance!$U:$Z,4,FALSE),IF(C1805=4,VLOOKUP(B1805,balance!$U:$Z,5,FALSE),IF(C1805=5,VLOOKUP(B1805-1,balance!$U:$Z,6,FALSE),0)))))/100</f>
        <v>4.5999999999999999E-3</v>
      </c>
      <c r="H1805">
        <v>2</v>
      </c>
      <c r="I1805" s="1">
        <f>IF(C1805=1,VLOOKUP(FoxFire!B1805,balance!$AF:$AJ,2,FALSE),IF(C1805=2,VLOOKUP(B1805,balance!$AF:$AJ,3,FALSE),IF(C1805=3,VLOOKUP(B1805,balance!$AF:$AJ,4,FALSE),IF(C1805=4,VLOOKUP(B1805,balance!$AF:$AJ,5,FALSE),IF(C1805=5,VLOOKUP(B1805,balance!$AF:$AK,6,FALSE),0)))))*1000000000000</f>
        <v>3140000000000.0249</v>
      </c>
      <c r="J1805">
        <f>VLOOKUP(B1805,balance!AU:BD,10,FALSE)</f>
        <v>0</v>
      </c>
    </row>
    <row r="1806" spans="1:10" x14ac:dyDescent="0.3">
      <c r="A1806">
        <v>1804</v>
      </c>
      <c r="B1806">
        <f t="shared" si="57"/>
        <v>362</v>
      </c>
      <c r="C1806">
        <f t="shared" si="56"/>
        <v>5</v>
      </c>
      <c r="D1806">
        <v>9026</v>
      </c>
      <c r="E1806" s="1">
        <f>IF(C1806=1,VLOOKUP(B1806,balance!$AU:$AZ,2,FALSE),IF(C1806=2,VLOOKUP(B1806,balance!$AU:$AZ,3,FALSE),IF(C1806=3,VLOOKUP(B1806,balance!$AU:$AZ,4,FALSE),IF(C1806=4,VLOOKUP(B1806,balance!$AU:$AZ,5,FALSE),IF(C1806=5,VLOOKUP(B1806-1,balance!$AU:$AZ,6,FALSE),0)))))</f>
        <v>180000</v>
      </c>
      <c r="F1806">
        <v>53</v>
      </c>
      <c r="G1806">
        <f>IF(C1806=1,VLOOKUP(FoxFire!B1806,balance!$U:$Z,2,FALSE),IF(C1806=2,VLOOKUP(B1806,balance!$U:$Z,3,FALSE),IF(C1806=3,VLOOKUP(B1806,balance!$U:$Z,4,FALSE),IF(C1806=4,VLOOKUP(B1806,balance!$U:$Z,5,FALSE),IF(C1806=5,VLOOKUP(B1806-1,balance!$U:$Z,6,FALSE),0)))))/100</f>
        <v>1867.6518000000003</v>
      </c>
      <c r="H1806">
        <v>2</v>
      </c>
      <c r="I1806" s="1">
        <f>IF(C1806=1,VLOOKUP(FoxFire!B1806,balance!$AF:$AJ,2,FALSE),IF(C1806=2,VLOOKUP(B1806,balance!$AF:$AJ,3,FALSE),IF(C1806=3,VLOOKUP(B1806,balance!$AF:$AJ,4,FALSE),IF(C1806=4,VLOOKUP(B1806,balance!$AF:$AJ,5,FALSE),IF(C1806=5,VLOOKUP(B1806,balance!$AF:$AK,6,FALSE),0)))))*1000000000000</f>
        <v>12565000000000.102</v>
      </c>
      <c r="J1806">
        <f>VLOOKUP(B1806,balance!AU:BD,10,FALSE)</f>
        <v>0</v>
      </c>
    </row>
    <row r="1807" spans="1:10" x14ac:dyDescent="0.3">
      <c r="A1807">
        <v>1805</v>
      </c>
      <c r="B1807">
        <f t="shared" si="57"/>
        <v>362</v>
      </c>
      <c r="C1807">
        <f t="shared" si="56"/>
        <v>1</v>
      </c>
      <c r="D1807">
        <v>9026</v>
      </c>
      <c r="E1807" s="1">
        <f>IF(C1807=1,VLOOKUP(B1807,balance!$AU:$AZ,2,FALSE),IF(C1807=2,VLOOKUP(B1807,balance!$AU:$AZ,3,FALSE),IF(C1807=3,VLOOKUP(B1807,balance!$AU:$AZ,4,FALSE),IF(C1807=4,VLOOKUP(B1807,balance!$AU:$AZ,5,FALSE),IF(C1807=5,VLOOKUP(B1807-1,balance!$AU:$AZ,6,FALSE),0)))))</f>
        <v>9000</v>
      </c>
      <c r="F1807">
        <v>53</v>
      </c>
      <c r="G1807">
        <f>IF(C1807=1,VLOOKUP(FoxFire!B1807,balance!$U:$Z,2,FALSE),IF(C1807=2,VLOOKUP(B1807,balance!$U:$Z,3,FALSE),IF(C1807=3,VLOOKUP(B1807,balance!$U:$Z,4,FALSE),IF(C1807=4,VLOOKUP(B1807,balance!$U:$Z,5,FALSE),IF(C1807=5,VLOOKUP(B1807-1,balance!$U:$Z,6,FALSE),0)))))/100</f>
        <v>4.6100000000000004E-3</v>
      </c>
      <c r="H1807">
        <v>2</v>
      </c>
      <c r="I1807" s="1">
        <f>IF(C1807=1,VLOOKUP(FoxFire!B1807,balance!$AF:$AJ,2,FALSE),IF(C1807=2,VLOOKUP(B1807,balance!$AF:$AJ,3,FALSE),IF(C1807=3,VLOOKUP(B1807,balance!$AF:$AJ,4,FALSE),IF(C1807=4,VLOOKUP(B1807,balance!$AF:$AJ,5,FALSE),IF(C1807=5,VLOOKUP(B1807,balance!$AF:$AK,6,FALSE),0)))))*1000000000000</f>
        <v>3141250000000.0254</v>
      </c>
      <c r="J1807">
        <f>VLOOKUP(B1807,balance!AU:BD,10,FALSE)</f>
        <v>0</v>
      </c>
    </row>
    <row r="1808" spans="1:10" x14ac:dyDescent="0.3">
      <c r="A1808">
        <v>1806</v>
      </c>
      <c r="B1808">
        <f t="shared" si="57"/>
        <v>362</v>
      </c>
      <c r="C1808">
        <f t="shared" si="56"/>
        <v>2</v>
      </c>
      <c r="D1808">
        <v>9026</v>
      </c>
      <c r="E1808" s="1">
        <f>IF(C1808=1,VLOOKUP(B1808,balance!$AU:$AZ,2,FALSE),IF(C1808=2,VLOOKUP(B1808,balance!$AU:$AZ,3,FALSE),IF(C1808=3,VLOOKUP(B1808,balance!$AU:$AZ,4,FALSE),IF(C1808=4,VLOOKUP(B1808,balance!$AU:$AZ,5,FALSE),IF(C1808=5,VLOOKUP(B1808-1,balance!$AU:$AZ,6,FALSE),0)))))</f>
        <v>9000</v>
      </c>
      <c r="F1808">
        <v>53</v>
      </c>
      <c r="G1808">
        <f>IF(C1808=1,VLOOKUP(FoxFire!B1808,balance!$U:$Z,2,FALSE),IF(C1808=2,VLOOKUP(B1808,balance!$U:$Z,3,FALSE),IF(C1808=3,VLOOKUP(B1808,balance!$U:$Z,4,FALSE),IF(C1808=4,VLOOKUP(B1808,balance!$U:$Z,5,FALSE),IF(C1808=5,VLOOKUP(B1808-1,balance!$U:$Z,6,FALSE),0)))))/100</f>
        <v>4.6100000000000004E-3</v>
      </c>
      <c r="H1808">
        <v>2</v>
      </c>
      <c r="I1808" s="1">
        <f>IF(C1808=1,VLOOKUP(FoxFire!B1808,balance!$AF:$AJ,2,FALSE),IF(C1808=2,VLOOKUP(B1808,balance!$AF:$AJ,3,FALSE),IF(C1808=3,VLOOKUP(B1808,balance!$AF:$AJ,4,FALSE),IF(C1808=4,VLOOKUP(B1808,balance!$AF:$AJ,5,FALSE),IF(C1808=5,VLOOKUP(B1808,balance!$AF:$AK,6,FALSE),0)))))*1000000000000</f>
        <v>3141250000000.0254</v>
      </c>
      <c r="J1808">
        <f>VLOOKUP(B1808,balance!AU:BD,10,FALSE)</f>
        <v>0</v>
      </c>
    </row>
    <row r="1809" spans="1:10" x14ac:dyDescent="0.3">
      <c r="A1809">
        <v>1807</v>
      </c>
      <c r="B1809">
        <f t="shared" si="57"/>
        <v>362</v>
      </c>
      <c r="C1809">
        <f t="shared" si="56"/>
        <v>3</v>
      </c>
      <c r="D1809">
        <v>9026</v>
      </c>
      <c r="E1809" s="1">
        <f>IF(C1809=1,VLOOKUP(B1809,balance!$AU:$AZ,2,FALSE),IF(C1809=2,VLOOKUP(B1809,balance!$AU:$AZ,3,FALSE),IF(C1809=3,VLOOKUP(B1809,balance!$AU:$AZ,4,FALSE),IF(C1809=4,VLOOKUP(B1809,balance!$AU:$AZ,5,FALSE),IF(C1809=5,VLOOKUP(B1809-1,balance!$AU:$AZ,6,FALSE),0)))))</f>
        <v>9000</v>
      </c>
      <c r="F1809">
        <v>53</v>
      </c>
      <c r="G1809">
        <f>IF(C1809=1,VLOOKUP(FoxFire!B1809,balance!$U:$Z,2,FALSE),IF(C1809=2,VLOOKUP(B1809,balance!$U:$Z,3,FALSE),IF(C1809=3,VLOOKUP(B1809,balance!$U:$Z,4,FALSE),IF(C1809=4,VLOOKUP(B1809,balance!$U:$Z,5,FALSE),IF(C1809=5,VLOOKUP(B1809-1,balance!$U:$Z,6,FALSE),0)))))/100</f>
        <v>4.6100000000000004E-3</v>
      </c>
      <c r="H1809">
        <v>2</v>
      </c>
      <c r="I1809" s="1">
        <f>IF(C1809=1,VLOOKUP(FoxFire!B1809,balance!$AF:$AJ,2,FALSE),IF(C1809=2,VLOOKUP(B1809,balance!$AF:$AJ,3,FALSE),IF(C1809=3,VLOOKUP(B1809,balance!$AF:$AJ,4,FALSE),IF(C1809=4,VLOOKUP(B1809,balance!$AF:$AJ,5,FALSE),IF(C1809=5,VLOOKUP(B1809,balance!$AF:$AK,6,FALSE),0)))))*1000000000000</f>
        <v>3141250000000.0254</v>
      </c>
      <c r="J1809">
        <f>VLOOKUP(B1809,balance!AU:BD,10,FALSE)</f>
        <v>0</v>
      </c>
    </row>
    <row r="1810" spans="1:10" x14ac:dyDescent="0.3">
      <c r="A1810">
        <v>1808</v>
      </c>
      <c r="B1810">
        <f t="shared" si="57"/>
        <v>362</v>
      </c>
      <c r="C1810">
        <f t="shared" si="56"/>
        <v>4</v>
      </c>
      <c r="D1810">
        <v>9026</v>
      </c>
      <c r="E1810" s="1">
        <f>IF(C1810=1,VLOOKUP(B1810,balance!$AU:$AZ,2,FALSE),IF(C1810=2,VLOOKUP(B1810,balance!$AU:$AZ,3,FALSE),IF(C1810=3,VLOOKUP(B1810,balance!$AU:$AZ,4,FALSE),IF(C1810=4,VLOOKUP(B1810,balance!$AU:$AZ,5,FALSE),IF(C1810=5,VLOOKUP(B1810-1,balance!$AU:$AZ,6,FALSE),0)))))</f>
        <v>9000</v>
      </c>
      <c r="F1810">
        <v>53</v>
      </c>
      <c r="G1810">
        <f>IF(C1810=1,VLOOKUP(FoxFire!B1810,balance!$U:$Z,2,FALSE),IF(C1810=2,VLOOKUP(B1810,balance!$U:$Z,3,FALSE),IF(C1810=3,VLOOKUP(B1810,balance!$U:$Z,4,FALSE),IF(C1810=4,VLOOKUP(B1810,balance!$U:$Z,5,FALSE),IF(C1810=5,VLOOKUP(B1810-1,balance!$U:$Z,6,FALSE),0)))))/100</f>
        <v>4.6100000000000004E-3</v>
      </c>
      <c r="H1810">
        <v>2</v>
      </c>
      <c r="I1810" s="1">
        <f>IF(C1810=1,VLOOKUP(FoxFire!B1810,balance!$AF:$AJ,2,FALSE),IF(C1810=2,VLOOKUP(B1810,balance!$AF:$AJ,3,FALSE),IF(C1810=3,VLOOKUP(B1810,balance!$AF:$AJ,4,FALSE),IF(C1810=4,VLOOKUP(B1810,balance!$AF:$AJ,5,FALSE),IF(C1810=5,VLOOKUP(B1810,balance!$AF:$AK,6,FALSE),0)))))*1000000000000</f>
        <v>3141250000000.0254</v>
      </c>
      <c r="J1810">
        <f>VLOOKUP(B1810,balance!AU:BD,10,FALSE)</f>
        <v>0</v>
      </c>
    </row>
    <row r="1811" spans="1:10" x14ac:dyDescent="0.3">
      <c r="A1811">
        <v>1809</v>
      </c>
      <c r="B1811">
        <f t="shared" si="57"/>
        <v>363</v>
      </c>
      <c r="C1811">
        <f t="shared" si="56"/>
        <v>5</v>
      </c>
      <c r="D1811">
        <v>9026</v>
      </c>
      <c r="E1811" s="1">
        <f>IF(C1811=1,VLOOKUP(B1811,balance!$AU:$AZ,2,FALSE),IF(C1811=2,VLOOKUP(B1811,balance!$AU:$AZ,3,FALSE),IF(C1811=3,VLOOKUP(B1811,balance!$AU:$AZ,4,FALSE),IF(C1811=4,VLOOKUP(B1811,balance!$AU:$AZ,5,FALSE),IF(C1811=5,VLOOKUP(B1811-1,balance!$AU:$AZ,6,FALSE),0)))))</f>
        <v>180000</v>
      </c>
      <c r="F1811">
        <v>53</v>
      </c>
      <c r="G1811">
        <f>IF(C1811=1,VLOOKUP(FoxFire!B1811,balance!$U:$Z,2,FALSE),IF(C1811=2,VLOOKUP(B1811,balance!$U:$Z,3,FALSE),IF(C1811=3,VLOOKUP(B1811,balance!$U:$Z,4,FALSE),IF(C1811=4,VLOOKUP(B1811,balance!$U:$Z,5,FALSE),IF(C1811=5,VLOOKUP(B1811-1,balance!$U:$Z,6,FALSE),0)))))/100</f>
        <v>1873.5836999999999</v>
      </c>
      <c r="H1811">
        <v>2</v>
      </c>
      <c r="I1811" s="1">
        <f>IF(C1811=1,VLOOKUP(FoxFire!B1811,balance!$AF:$AJ,2,FALSE),IF(C1811=2,VLOOKUP(B1811,balance!$AF:$AJ,3,FALSE),IF(C1811=3,VLOOKUP(B1811,balance!$AF:$AJ,4,FALSE),IF(C1811=4,VLOOKUP(B1811,balance!$AF:$AJ,5,FALSE),IF(C1811=5,VLOOKUP(B1811,balance!$AF:$AK,6,FALSE),0)))))*1000000000000</f>
        <v>12570000000000.1</v>
      </c>
      <c r="J1811">
        <f>VLOOKUP(B1811,balance!AU:BD,10,FALSE)</f>
        <v>0</v>
      </c>
    </row>
    <row r="1812" spans="1:10" x14ac:dyDescent="0.3">
      <c r="A1812">
        <v>1810</v>
      </c>
      <c r="B1812">
        <f t="shared" si="57"/>
        <v>363</v>
      </c>
      <c r="C1812">
        <f t="shared" si="56"/>
        <v>1</v>
      </c>
      <c r="D1812">
        <v>9026</v>
      </c>
      <c r="E1812" s="1">
        <f>IF(C1812=1,VLOOKUP(B1812,balance!$AU:$AZ,2,FALSE),IF(C1812=2,VLOOKUP(B1812,balance!$AU:$AZ,3,FALSE),IF(C1812=3,VLOOKUP(B1812,balance!$AU:$AZ,4,FALSE),IF(C1812=4,VLOOKUP(B1812,balance!$AU:$AZ,5,FALSE),IF(C1812=5,VLOOKUP(B1812-1,balance!$AU:$AZ,6,FALSE),0)))))</f>
        <v>9000</v>
      </c>
      <c r="F1812">
        <v>53</v>
      </c>
      <c r="G1812">
        <f>IF(C1812=1,VLOOKUP(FoxFire!B1812,balance!$U:$Z,2,FALSE),IF(C1812=2,VLOOKUP(B1812,balance!$U:$Z,3,FALSE),IF(C1812=3,VLOOKUP(B1812,balance!$U:$Z,4,FALSE),IF(C1812=4,VLOOKUP(B1812,balance!$U:$Z,5,FALSE),IF(C1812=5,VLOOKUP(B1812-1,balance!$U:$Z,6,FALSE),0)))))/100</f>
        <v>4.62E-3</v>
      </c>
      <c r="H1812">
        <v>2</v>
      </c>
      <c r="I1812" s="1">
        <f>IF(C1812=1,VLOOKUP(FoxFire!B1812,balance!$AF:$AJ,2,FALSE),IF(C1812=2,VLOOKUP(B1812,balance!$AF:$AJ,3,FALSE),IF(C1812=3,VLOOKUP(B1812,balance!$AF:$AJ,4,FALSE),IF(C1812=4,VLOOKUP(B1812,balance!$AF:$AJ,5,FALSE),IF(C1812=5,VLOOKUP(B1812,balance!$AF:$AK,6,FALSE),0)))))*1000000000000</f>
        <v>3142500000000.0249</v>
      </c>
      <c r="J1812">
        <f>VLOOKUP(B1812,balance!AU:BD,10,FALSE)</f>
        <v>0</v>
      </c>
    </row>
    <row r="1813" spans="1:10" x14ac:dyDescent="0.3">
      <c r="A1813">
        <v>1811</v>
      </c>
      <c r="B1813">
        <f t="shared" si="57"/>
        <v>363</v>
      </c>
      <c r="C1813">
        <f t="shared" si="56"/>
        <v>2</v>
      </c>
      <c r="D1813">
        <v>9026</v>
      </c>
      <c r="E1813" s="1">
        <f>IF(C1813=1,VLOOKUP(B1813,balance!$AU:$AZ,2,FALSE),IF(C1813=2,VLOOKUP(B1813,balance!$AU:$AZ,3,FALSE),IF(C1813=3,VLOOKUP(B1813,balance!$AU:$AZ,4,FALSE),IF(C1813=4,VLOOKUP(B1813,balance!$AU:$AZ,5,FALSE),IF(C1813=5,VLOOKUP(B1813-1,balance!$AU:$AZ,6,FALSE),0)))))</f>
        <v>9000</v>
      </c>
      <c r="F1813">
        <v>53</v>
      </c>
      <c r="G1813">
        <f>IF(C1813=1,VLOOKUP(FoxFire!B1813,balance!$U:$Z,2,FALSE),IF(C1813=2,VLOOKUP(B1813,balance!$U:$Z,3,FALSE),IF(C1813=3,VLOOKUP(B1813,balance!$U:$Z,4,FALSE),IF(C1813=4,VLOOKUP(B1813,balance!$U:$Z,5,FALSE),IF(C1813=5,VLOOKUP(B1813-1,balance!$U:$Z,6,FALSE),0)))))/100</f>
        <v>4.62E-3</v>
      </c>
      <c r="H1813">
        <v>2</v>
      </c>
      <c r="I1813" s="1">
        <f>IF(C1813=1,VLOOKUP(FoxFire!B1813,balance!$AF:$AJ,2,FALSE),IF(C1813=2,VLOOKUP(B1813,balance!$AF:$AJ,3,FALSE),IF(C1813=3,VLOOKUP(B1813,balance!$AF:$AJ,4,FALSE),IF(C1813=4,VLOOKUP(B1813,balance!$AF:$AJ,5,FALSE),IF(C1813=5,VLOOKUP(B1813,balance!$AF:$AK,6,FALSE),0)))))*1000000000000</f>
        <v>3142500000000.0249</v>
      </c>
      <c r="J1813">
        <f>VLOOKUP(B1813,balance!AU:BD,10,FALSE)</f>
        <v>0</v>
      </c>
    </row>
    <row r="1814" spans="1:10" x14ac:dyDescent="0.3">
      <c r="A1814">
        <v>1812</v>
      </c>
      <c r="B1814">
        <f t="shared" si="57"/>
        <v>363</v>
      </c>
      <c r="C1814">
        <f t="shared" si="56"/>
        <v>3</v>
      </c>
      <c r="D1814">
        <v>9026</v>
      </c>
      <c r="E1814" s="1">
        <f>IF(C1814=1,VLOOKUP(B1814,balance!$AU:$AZ,2,FALSE),IF(C1814=2,VLOOKUP(B1814,balance!$AU:$AZ,3,FALSE),IF(C1814=3,VLOOKUP(B1814,balance!$AU:$AZ,4,FALSE),IF(C1814=4,VLOOKUP(B1814,balance!$AU:$AZ,5,FALSE),IF(C1814=5,VLOOKUP(B1814-1,balance!$AU:$AZ,6,FALSE),0)))))</f>
        <v>9000</v>
      </c>
      <c r="F1814">
        <v>53</v>
      </c>
      <c r="G1814">
        <f>IF(C1814=1,VLOOKUP(FoxFire!B1814,balance!$U:$Z,2,FALSE),IF(C1814=2,VLOOKUP(B1814,balance!$U:$Z,3,FALSE),IF(C1814=3,VLOOKUP(B1814,balance!$U:$Z,4,FALSE),IF(C1814=4,VLOOKUP(B1814,balance!$U:$Z,5,FALSE),IF(C1814=5,VLOOKUP(B1814-1,balance!$U:$Z,6,FALSE),0)))))/100</f>
        <v>4.62E-3</v>
      </c>
      <c r="H1814">
        <v>2</v>
      </c>
      <c r="I1814" s="1">
        <f>IF(C1814=1,VLOOKUP(FoxFire!B1814,balance!$AF:$AJ,2,FALSE),IF(C1814=2,VLOOKUP(B1814,balance!$AF:$AJ,3,FALSE),IF(C1814=3,VLOOKUP(B1814,balance!$AF:$AJ,4,FALSE),IF(C1814=4,VLOOKUP(B1814,balance!$AF:$AJ,5,FALSE),IF(C1814=5,VLOOKUP(B1814,balance!$AF:$AK,6,FALSE),0)))))*1000000000000</f>
        <v>3142500000000.0249</v>
      </c>
      <c r="J1814">
        <f>VLOOKUP(B1814,balance!AU:BD,10,FALSE)</f>
        <v>0</v>
      </c>
    </row>
    <row r="1815" spans="1:10" x14ac:dyDescent="0.3">
      <c r="A1815">
        <v>1813</v>
      </c>
      <c r="B1815">
        <f t="shared" si="57"/>
        <v>363</v>
      </c>
      <c r="C1815">
        <f t="shared" si="56"/>
        <v>4</v>
      </c>
      <c r="D1815">
        <v>9026</v>
      </c>
      <c r="E1815" s="1">
        <f>IF(C1815=1,VLOOKUP(B1815,balance!$AU:$AZ,2,FALSE),IF(C1815=2,VLOOKUP(B1815,balance!$AU:$AZ,3,FALSE),IF(C1815=3,VLOOKUP(B1815,balance!$AU:$AZ,4,FALSE),IF(C1815=4,VLOOKUP(B1815,balance!$AU:$AZ,5,FALSE),IF(C1815=5,VLOOKUP(B1815-1,balance!$AU:$AZ,6,FALSE),0)))))</f>
        <v>9000</v>
      </c>
      <c r="F1815">
        <v>53</v>
      </c>
      <c r="G1815">
        <f>IF(C1815=1,VLOOKUP(FoxFire!B1815,balance!$U:$Z,2,FALSE),IF(C1815=2,VLOOKUP(B1815,balance!$U:$Z,3,FALSE),IF(C1815=3,VLOOKUP(B1815,balance!$U:$Z,4,FALSE),IF(C1815=4,VLOOKUP(B1815,balance!$U:$Z,5,FALSE),IF(C1815=5,VLOOKUP(B1815-1,balance!$U:$Z,6,FALSE),0)))))/100</f>
        <v>4.62E-3</v>
      </c>
      <c r="H1815">
        <v>2</v>
      </c>
      <c r="I1815" s="1">
        <f>IF(C1815=1,VLOOKUP(FoxFire!B1815,balance!$AF:$AJ,2,FALSE),IF(C1815=2,VLOOKUP(B1815,balance!$AF:$AJ,3,FALSE),IF(C1815=3,VLOOKUP(B1815,balance!$AF:$AJ,4,FALSE),IF(C1815=4,VLOOKUP(B1815,balance!$AF:$AJ,5,FALSE),IF(C1815=5,VLOOKUP(B1815,balance!$AF:$AK,6,FALSE),0)))))*1000000000000</f>
        <v>3142500000000.0249</v>
      </c>
      <c r="J1815">
        <f>VLOOKUP(B1815,balance!AU:BD,10,FALSE)</f>
        <v>0</v>
      </c>
    </row>
    <row r="1816" spans="1:10" x14ac:dyDescent="0.3">
      <c r="A1816">
        <v>1814</v>
      </c>
      <c r="B1816">
        <f t="shared" si="57"/>
        <v>364</v>
      </c>
      <c r="C1816">
        <f t="shared" si="56"/>
        <v>5</v>
      </c>
      <c r="D1816">
        <v>9026</v>
      </c>
      <c r="E1816" s="1">
        <f>IF(C1816=1,VLOOKUP(B1816,balance!$AU:$AZ,2,FALSE),IF(C1816=2,VLOOKUP(B1816,balance!$AU:$AZ,3,FALSE),IF(C1816=3,VLOOKUP(B1816,balance!$AU:$AZ,4,FALSE),IF(C1816=4,VLOOKUP(B1816,balance!$AU:$AZ,5,FALSE),IF(C1816=5,VLOOKUP(B1816-1,balance!$AU:$AZ,6,FALSE),0)))))</f>
        <v>180000</v>
      </c>
      <c r="F1816">
        <v>53</v>
      </c>
      <c r="G1816">
        <f>IF(C1816=1,VLOOKUP(FoxFire!B1816,balance!$U:$Z,2,FALSE),IF(C1816=2,VLOOKUP(B1816,balance!$U:$Z,3,FALSE),IF(C1816=3,VLOOKUP(B1816,balance!$U:$Z,4,FALSE),IF(C1816=4,VLOOKUP(B1816,balance!$U:$Z,5,FALSE),IF(C1816=5,VLOOKUP(B1816-1,balance!$U:$Z,6,FALSE),0)))))/100</f>
        <v>1879.5255000000002</v>
      </c>
      <c r="H1816">
        <v>2</v>
      </c>
      <c r="I1816" s="1">
        <f>IF(C1816=1,VLOOKUP(FoxFire!B1816,balance!$AF:$AJ,2,FALSE),IF(C1816=2,VLOOKUP(B1816,balance!$AF:$AJ,3,FALSE),IF(C1816=3,VLOOKUP(B1816,balance!$AF:$AJ,4,FALSE),IF(C1816=4,VLOOKUP(B1816,balance!$AF:$AJ,5,FALSE),IF(C1816=5,VLOOKUP(B1816,balance!$AF:$AK,6,FALSE),0)))))*1000000000000</f>
        <v>12575000000000.1</v>
      </c>
      <c r="J1816">
        <f>VLOOKUP(B1816,balance!AU:BD,10,FALSE)</f>
        <v>0</v>
      </c>
    </row>
    <row r="1817" spans="1:10" x14ac:dyDescent="0.3">
      <c r="A1817">
        <v>1815</v>
      </c>
      <c r="B1817">
        <f t="shared" si="57"/>
        <v>364</v>
      </c>
      <c r="C1817">
        <f t="shared" si="56"/>
        <v>1</v>
      </c>
      <c r="D1817">
        <v>9026</v>
      </c>
      <c r="E1817" s="1">
        <f>IF(C1817=1,VLOOKUP(B1817,balance!$AU:$AZ,2,FALSE),IF(C1817=2,VLOOKUP(B1817,balance!$AU:$AZ,3,FALSE),IF(C1817=3,VLOOKUP(B1817,balance!$AU:$AZ,4,FALSE),IF(C1817=4,VLOOKUP(B1817,balance!$AU:$AZ,5,FALSE),IF(C1817=5,VLOOKUP(B1817-1,balance!$AU:$AZ,6,FALSE),0)))))</f>
        <v>9000</v>
      </c>
      <c r="F1817">
        <v>53</v>
      </c>
      <c r="G1817">
        <f>IF(C1817=1,VLOOKUP(FoxFire!B1817,balance!$U:$Z,2,FALSE),IF(C1817=2,VLOOKUP(B1817,balance!$U:$Z,3,FALSE),IF(C1817=3,VLOOKUP(B1817,balance!$U:$Z,4,FALSE),IF(C1817=4,VLOOKUP(B1817,balance!$U:$Z,5,FALSE),IF(C1817=5,VLOOKUP(B1817-1,balance!$U:$Z,6,FALSE),0)))))/100</f>
        <v>4.6300000000000004E-3</v>
      </c>
      <c r="H1817">
        <v>2</v>
      </c>
      <c r="I1817" s="1">
        <f>IF(C1817=1,VLOOKUP(FoxFire!B1817,balance!$AF:$AJ,2,FALSE),IF(C1817=2,VLOOKUP(B1817,balance!$AF:$AJ,3,FALSE),IF(C1817=3,VLOOKUP(B1817,balance!$AF:$AJ,4,FALSE),IF(C1817=4,VLOOKUP(B1817,balance!$AF:$AJ,5,FALSE),IF(C1817=5,VLOOKUP(B1817,balance!$AF:$AK,6,FALSE),0)))))*1000000000000</f>
        <v>3143750000000.0249</v>
      </c>
      <c r="J1817">
        <f>VLOOKUP(B1817,balance!AU:BD,10,FALSE)</f>
        <v>0</v>
      </c>
    </row>
    <row r="1818" spans="1:10" x14ac:dyDescent="0.3">
      <c r="A1818">
        <v>1816</v>
      </c>
      <c r="B1818">
        <f t="shared" si="57"/>
        <v>364</v>
      </c>
      <c r="C1818">
        <f t="shared" si="56"/>
        <v>2</v>
      </c>
      <c r="D1818">
        <v>9026</v>
      </c>
      <c r="E1818" s="1">
        <f>IF(C1818=1,VLOOKUP(B1818,balance!$AU:$AZ,2,FALSE),IF(C1818=2,VLOOKUP(B1818,balance!$AU:$AZ,3,FALSE),IF(C1818=3,VLOOKUP(B1818,balance!$AU:$AZ,4,FALSE),IF(C1818=4,VLOOKUP(B1818,balance!$AU:$AZ,5,FALSE),IF(C1818=5,VLOOKUP(B1818-1,balance!$AU:$AZ,6,FALSE),0)))))</f>
        <v>9000</v>
      </c>
      <c r="F1818">
        <v>53</v>
      </c>
      <c r="G1818">
        <f>IF(C1818=1,VLOOKUP(FoxFire!B1818,balance!$U:$Z,2,FALSE),IF(C1818=2,VLOOKUP(B1818,balance!$U:$Z,3,FALSE),IF(C1818=3,VLOOKUP(B1818,balance!$U:$Z,4,FALSE),IF(C1818=4,VLOOKUP(B1818,balance!$U:$Z,5,FALSE),IF(C1818=5,VLOOKUP(B1818-1,balance!$U:$Z,6,FALSE),0)))))/100</f>
        <v>4.6300000000000004E-3</v>
      </c>
      <c r="H1818">
        <v>2</v>
      </c>
      <c r="I1818" s="1">
        <f>IF(C1818=1,VLOOKUP(FoxFire!B1818,balance!$AF:$AJ,2,FALSE),IF(C1818=2,VLOOKUP(B1818,balance!$AF:$AJ,3,FALSE),IF(C1818=3,VLOOKUP(B1818,balance!$AF:$AJ,4,FALSE),IF(C1818=4,VLOOKUP(B1818,balance!$AF:$AJ,5,FALSE),IF(C1818=5,VLOOKUP(B1818,balance!$AF:$AK,6,FALSE),0)))))*1000000000000</f>
        <v>3143750000000.0249</v>
      </c>
      <c r="J1818">
        <f>VLOOKUP(B1818,balance!AU:BD,10,FALSE)</f>
        <v>0</v>
      </c>
    </row>
    <row r="1819" spans="1:10" x14ac:dyDescent="0.3">
      <c r="A1819">
        <v>1817</v>
      </c>
      <c r="B1819">
        <f t="shared" si="57"/>
        <v>364</v>
      </c>
      <c r="C1819">
        <f t="shared" si="56"/>
        <v>3</v>
      </c>
      <c r="D1819">
        <v>9026</v>
      </c>
      <c r="E1819" s="1">
        <f>IF(C1819=1,VLOOKUP(B1819,balance!$AU:$AZ,2,FALSE),IF(C1819=2,VLOOKUP(B1819,balance!$AU:$AZ,3,FALSE),IF(C1819=3,VLOOKUP(B1819,balance!$AU:$AZ,4,FALSE),IF(C1819=4,VLOOKUP(B1819,balance!$AU:$AZ,5,FALSE),IF(C1819=5,VLOOKUP(B1819-1,balance!$AU:$AZ,6,FALSE),0)))))</f>
        <v>9000</v>
      </c>
      <c r="F1819">
        <v>53</v>
      </c>
      <c r="G1819">
        <f>IF(C1819=1,VLOOKUP(FoxFire!B1819,balance!$U:$Z,2,FALSE),IF(C1819=2,VLOOKUP(B1819,balance!$U:$Z,3,FALSE),IF(C1819=3,VLOOKUP(B1819,balance!$U:$Z,4,FALSE),IF(C1819=4,VLOOKUP(B1819,balance!$U:$Z,5,FALSE),IF(C1819=5,VLOOKUP(B1819-1,balance!$U:$Z,6,FALSE),0)))))/100</f>
        <v>4.6300000000000004E-3</v>
      </c>
      <c r="H1819">
        <v>2</v>
      </c>
      <c r="I1819" s="1">
        <f>IF(C1819=1,VLOOKUP(FoxFire!B1819,balance!$AF:$AJ,2,FALSE),IF(C1819=2,VLOOKUP(B1819,balance!$AF:$AJ,3,FALSE),IF(C1819=3,VLOOKUP(B1819,balance!$AF:$AJ,4,FALSE),IF(C1819=4,VLOOKUP(B1819,balance!$AF:$AJ,5,FALSE),IF(C1819=5,VLOOKUP(B1819,balance!$AF:$AK,6,FALSE),0)))))*1000000000000</f>
        <v>3143750000000.0249</v>
      </c>
      <c r="J1819">
        <f>VLOOKUP(B1819,balance!AU:BD,10,FALSE)</f>
        <v>0</v>
      </c>
    </row>
    <row r="1820" spans="1:10" x14ac:dyDescent="0.3">
      <c r="A1820">
        <v>1818</v>
      </c>
      <c r="B1820">
        <f t="shared" si="57"/>
        <v>364</v>
      </c>
      <c r="C1820">
        <f t="shared" si="56"/>
        <v>4</v>
      </c>
      <c r="D1820">
        <v>9026</v>
      </c>
      <c r="E1820" s="1">
        <f>IF(C1820=1,VLOOKUP(B1820,balance!$AU:$AZ,2,FALSE),IF(C1820=2,VLOOKUP(B1820,balance!$AU:$AZ,3,FALSE),IF(C1820=3,VLOOKUP(B1820,balance!$AU:$AZ,4,FALSE),IF(C1820=4,VLOOKUP(B1820,balance!$AU:$AZ,5,FALSE),IF(C1820=5,VLOOKUP(B1820-1,balance!$AU:$AZ,6,FALSE),0)))))</f>
        <v>9000</v>
      </c>
      <c r="F1820">
        <v>53</v>
      </c>
      <c r="G1820">
        <f>IF(C1820=1,VLOOKUP(FoxFire!B1820,balance!$U:$Z,2,FALSE),IF(C1820=2,VLOOKUP(B1820,balance!$U:$Z,3,FALSE),IF(C1820=3,VLOOKUP(B1820,balance!$U:$Z,4,FALSE),IF(C1820=4,VLOOKUP(B1820,balance!$U:$Z,5,FALSE),IF(C1820=5,VLOOKUP(B1820-1,balance!$U:$Z,6,FALSE),0)))))/100</f>
        <v>4.6300000000000004E-3</v>
      </c>
      <c r="H1820">
        <v>2</v>
      </c>
      <c r="I1820" s="1">
        <f>IF(C1820=1,VLOOKUP(FoxFire!B1820,balance!$AF:$AJ,2,FALSE),IF(C1820=2,VLOOKUP(B1820,balance!$AF:$AJ,3,FALSE),IF(C1820=3,VLOOKUP(B1820,balance!$AF:$AJ,4,FALSE),IF(C1820=4,VLOOKUP(B1820,balance!$AF:$AJ,5,FALSE),IF(C1820=5,VLOOKUP(B1820,balance!$AF:$AK,6,FALSE),0)))))*1000000000000</f>
        <v>3143750000000.0249</v>
      </c>
      <c r="J1820">
        <f>VLOOKUP(B1820,balance!AU:BD,10,FALSE)</f>
        <v>0</v>
      </c>
    </row>
    <row r="1821" spans="1:10" x14ac:dyDescent="0.3">
      <c r="A1821">
        <v>1819</v>
      </c>
      <c r="B1821">
        <f t="shared" si="57"/>
        <v>365</v>
      </c>
      <c r="C1821">
        <f t="shared" si="56"/>
        <v>5</v>
      </c>
      <c r="D1821">
        <v>9026</v>
      </c>
      <c r="E1821" s="1">
        <f>IF(C1821=1,VLOOKUP(B1821,balance!$AU:$AZ,2,FALSE),IF(C1821=2,VLOOKUP(B1821,balance!$AU:$AZ,3,FALSE),IF(C1821=3,VLOOKUP(B1821,balance!$AU:$AZ,4,FALSE),IF(C1821=4,VLOOKUP(B1821,balance!$AU:$AZ,5,FALSE),IF(C1821=5,VLOOKUP(B1821-1,balance!$AU:$AZ,6,FALSE),0)))))</f>
        <v>180000</v>
      </c>
      <c r="F1821">
        <v>53</v>
      </c>
      <c r="G1821">
        <f>IF(C1821=1,VLOOKUP(FoxFire!B1821,balance!$U:$Z,2,FALSE),IF(C1821=2,VLOOKUP(B1821,balance!$U:$Z,3,FALSE),IF(C1821=3,VLOOKUP(B1821,balance!$U:$Z,4,FALSE),IF(C1821=4,VLOOKUP(B1821,balance!$U:$Z,5,FALSE),IF(C1821=5,VLOOKUP(B1821-1,balance!$U:$Z,6,FALSE),0)))))/100</f>
        <v>1885.4773</v>
      </c>
      <c r="H1821">
        <v>2</v>
      </c>
      <c r="I1821" s="1">
        <f>IF(C1821=1,VLOOKUP(FoxFire!B1821,balance!$AF:$AJ,2,FALSE),IF(C1821=2,VLOOKUP(B1821,balance!$AF:$AJ,3,FALSE),IF(C1821=3,VLOOKUP(B1821,balance!$AF:$AJ,4,FALSE),IF(C1821=4,VLOOKUP(B1821,balance!$AF:$AJ,5,FALSE),IF(C1821=5,VLOOKUP(B1821,balance!$AF:$AK,6,FALSE),0)))))*1000000000000</f>
        <v>12580000000000.1</v>
      </c>
      <c r="J1821">
        <f>VLOOKUP(B1821,balance!AU:BD,10,FALSE)</f>
        <v>0</v>
      </c>
    </row>
    <row r="1822" spans="1:10" x14ac:dyDescent="0.3">
      <c r="A1822">
        <v>1820</v>
      </c>
      <c r="B1822">
        <f t="shared" si="57"/>
        <v>365</v>
      </c>
      <c r="C1822">
        <f t="shared" si="56"/>
        <v>1</v>
      </c>
      <c r="D1822">
        <v>9026</v>
      </c>
      <c r="E1822" s="1">
        <f>IF(C1822=1,VLOOKUP(B1822,balance!$AU:$AZ,2,FALSE),IF(C1822=2,VLOOKUP(B1822,balance!$AU:$AZ,3,FALSE),IF(C1822=3,VLOOKUP(B1822,balance!$AU:$AZ,4,FALSE),IF(C1822=4,VLOOKUP(B1822,balance!$AU:$AZ,5,FALSE),IF(C1822=5,VLOOKUP(B1822-1,balance!$AU:$AZ,6,FALSE),0)))))</f>
        <v>9000</v>
      </c>
      <c r="F1822">
        <v>53</v>
      </c>
      <c r="G1822">
        <f>IF(C1822=1,VLOOKUP(FoxFire!B1822,balance!$U:$Z,2,FALSE),IF(C1822=2,VLOOKUP(B1822,balance!$U:$Z,3,FALSE),IF(C1822=3,VLOOKUP(B1822,balance!$U:$Z,4,FALSE),IF(C1822=4,VLOOKUP(B1822,balance!$U:$Z,5,FALSE),IF(C1822=5,VLOOKUP(B1822-1,balance!$U:$Z,6,FALSE),0)))))/100</f>
        <v>4.64E-3</v>
      </c>
      <c r="H1822">
        <v>2</v>
      </c>
      <c r="I1822" s="1">
        <f>IF(C1822=1,VLOOKUP(FoxFire!B1822,balance!$AF:$AJ,2,FALSE),IF(C1822=2,VLOOKUP(B1822,balance!$AF:$AJ,3,FALSE),IF(C1822=3,VLOOKUP(B1822,balance!$AF:$AJ,4,FALSE),IF(C1822=4,VLOOKUP(B1822,balance!$AF:$AJ,5,FALSE),IF(C1822=5,VLOOKUP(B1822,balance!$AF:$AK,6,FALSE),0)))))*1000000000000</f>
        <v>3145000000000.0249</v>
      </c>
      <c r="J1822">
        <f>VLOOKUP(B1822,balance!AU:BD,10,FALSE)</f>
        <v>0</v>
      </c>
    </row>
    <row r="1823" spans="1:10" x14ac:dyDescent="0.3">
      <c r="A1823">
        <v>1821</v>
      </c>
      <c r="B1823">
        <f t="shared" si="57"/>
        <v>365</v>
      </c>
      <c r="C1823">
        <f t="shared" si="56"/>
        <v>2</v>
      </c>
      <c r="D1823">
        <v>9026</v>
      </c>
      <c r="E1823" s="1">
        <f>IF(C1823=1,VLOOKUP(B1823,balance!$AU:$AZ,2,FALSE),IF(C1823=2,VLOOKUP(B1823,balance!$AU:$AZ,3,FALSE),IF(C1823=3,VLOOKUP(B1823,balance!$AU:$AZ,4,FALSE),IF(C1823=4,VLOOKUP(B1823,balance!$AU:$AZ,5,FALSE),IF(C1823=5,VLOOKUP(B1823-1,balance!$AU:$AZ,6,FALSE),0)))))</f>
        <v>9000</v>
      </c>
      <c r="F1823">
        <v>53</v>
      </c>
      <c r="G1823">
        <f>IF(C1823=1,VLOOKUP(FoxFire!B1823,balance!$U:$Z,2,FALSE),IF(C1823=2,VLOOKUP(B1823,balance!$U:$Z,3,FALSE),IF(C1823=3,VLOOKUP(B1823,balance!$U:$Z,4,FALSE),IF(C1823=4,VLOOKUP(B1823,balance!$U:$Z,5,FALSE),IF(C1823=5,VLOOKUP(B1823-1,balance!$U:$Z,6,FALSE),0)))))/100</f>
        <v>4.64E-3</v>
      </c>
      <c r="H1823">
        <v>2</v>
      </c>
      <c r="I1823" s="1">
        <f>IF(C1823=1,VLOOKUP(FoxFire!B1823,balance!$AF:$AJ,2,FALSE),IF(C1823=2,VLOOKUP(B1823,balance!$AF:$AJ,3,FALSE),IF(C1823=3,VLOOKUP(B1823,balance!$AF:$AJ,4,FALSE),IF(C1823=4,VLOOKUP(B1823,balance!$AF:$AJ,5,FALSE),IF(C1823=5,VLOOKUP(B1823,balance!$AF:$AK,6,FALSE),0)))))*1000000000000</f>
        <v>3145000000000.0249</v>
      </c>
      <c r="J1823">
        <f>VLOOKUP(B1823,balance!AU:BD,10,FALSE)</f>
        <v>0</v>
      </c>
    </row>
    <row r="1824" spans="1:10" x14ac:dyDescent="0.3">
      <c r="A1824">
        <v>1822</v>
      </c>
      <c r="B1824">
        <f t="shared" si="57"/>
        <v>365</v>
      </c>
      <c r="C1824">
        <f t="shared" si="56"/>
        <v>3</v>
      </c>
      <c r="D1824">
        <v>9026</v>
      </c>
      <c r="E1824" s="1">
        <f>IF(C1824=1,VLOOKUP(B1824,balance!$AU:$AZ,2,FALSE),IF(C1824=2,VLOOKUP(B1824,balance!$AU:$AZ,3,FALSE),IF(C1824=3,VLOOKUP(B1824,balance!$AU:$AZ,4,FALSE),IF(C1824=4,VLOOKUP(B1824,balance!$AU:$AZ,5,FALSE),IF(C1824=5,VLOOKUP(B1824-1,balance!$AU:$AZ,6,FALSE),0)))))</f>
        <v>9000</v>
      </c>
      <c r="F1824">
        <v>53</v>
      </c>
      <c r="G1824">
        <f>IF(C1824=1,VLOOKUP(FoxFire!B1824,balance!$U:$Z,2,FALSE),IF(C1824=2,VLOOKUP(B1824,balance!$U:$Z,3,FALSE),IF(C1824=3,VLOOKUP(B1824,balance!$U:$Z,4,FALSE),IF(C1824=4,VLOOKUP(B1824,balance!$U:$Z,5,FALSE),IF(C1824=5,VLOOKUP(B1824-1,balance!$U:$Z,6,FALSE),0)))))/100</f>
        <v>4.64E-3</v>
      </c>
      <c r="H1824">
        <v>2</v>
      </c>
      <c r="I1824" s="1">
        <f>IF(C1824=1,VLOOKUP(FoxFire!B1824,balance!$AF:$AJ,2,FALSE),IF(C1824=2,VLOOKUP(B1824,balance!$AF:$AJ,3,FALSE),IF(C1824=3,VLOOKUP(B1824,balance!$AF:$AJ,4,FALSE),IF(C1824=4,VLOOKUP(B1824,balance!$AF:$AJ,5,FALSE),IF(C1824=5,VLOOKUP(B1824,balance!$AF:$AK,6,FALSE),0)))))*1000000000000</f>
        <v>3145000000000.0249</v>
      </c>
      <c r="J1824">
        <f>VLOOKUP(B1824,balance!AU:BD,10,FALSE)</f>
        <v>0</v>
      </c>
    </row>
    <row r="1825" spans="1:10" x14ac:dyDescent="0.3">
      <c r="A1825">
        <v>1823</v>
      </c>
      <c r="B1825">
        <f t="shared" si="57"/>
        <v>365</v>
      </c>
      <c r="C1825">
        <f t="shared" si="56"/>
        <v>4</v>
      </c>
      <c r="D1825">
        <v>9026</v>
      </c>
      <c r="E1825" s="1">
        <f>IF(C1825=1,VLOOKUP(B1825,balance!$AU:$AZ,2,FALSE),IF(C1825=2,VLOOKUP(B1825,balance!$AU:$AZ,3,FALSE),IF(C1825=3,VLOOKUP(B1825,balance!$AU:$AZ,4,FALSE),IF(C1825=4,VLOOKUP(B1825,balance!$AU:$AZ,5,FALSE),IF(C1825=5,VLOOKUP(B1825-1,balance!$AU:$AZ,6,FALSE),0)))))</f>
        <v>9000</v>
      </c>
      <c r="F1825">
        <v>53</v>
      </c>
      <c r="G1825">
        <f>IF(C1825=1,VLOOKUP(FoxFire!B1825,balance!$U:$Z,2,FALSE),IF(C1825=2,VLOOKUP(B1825,balance!$U:$Z,3,FALSE),IF(C1825=3,VLOOKUP(B1825,balance!$U:$Z,4,FALSE),IF(C1825=4,VLOOKUP(B1825,balance!$U:$Z,5,FALSE),IF(C1825=5,VLOOKUP(B1825-1,balance!$U:$Z,6,FALSE),0)))))/100</f>
        <v>4.64E-3</v>
      </c>
      <c r="H1825">
        <v>2</v>
      </c>
      <c r="I1825" s="1">
        <f>IF(C1825=1,VLOOKUP(FoxFire!B1825,balance!$AF:$AJ,2,FALSE),IF(C1825=2,VLOOKUP(B1825,balance!$AF:$AJ,3,FALSE),IF(C1825=3,VLOOKUP(B1825,balance!$AF:$AJ,4,FALSE),IF(C1825=4,VLOOKUP(B1825,balance!$AF:$AJ,5,FALSE),IF(C1825=5,VLOOKUP(B1825,balance!$AF:$AK,6,FALSE),0)))))*1000000000000</f>
        <v>3145000000000.0249</v>
      </c>
      <c r="J1825">
        <f>VLOOKUP(B1825,balance!AU:BD,10,FALSE)</f>
        <v>0</v>
      </c>
    </row>
    <row r="1826" spans="1:10" x14ac:dyDescent="0.3">
      <c r="A1826">
        <v>1824</v>
      </c>
      <c r="B1826">
        <f t="shared" si="57"/>
        <v>366</v>
      </c>
      <c r="C1826">
        <f t="shared" si="56"/>
        <v>5</v>
      </c>
      <c r="D1826">
        <v>9026</v>
      </c>
      <c r="E1826" s="1">
        <f>IF(C1826=1,VLOOKUP(B1826,balance!$AU:$AZ,2,FALSE),IF(C1826=2,VLOOKUP(B1826,balance!$AU:$AZ,3,FALSE),IF(C1826=3,VLOOKUP(B1826,balance!$AU:$AZ,4,FALSE),IF(C1826=4,VLOOKUP(B1826,balance!$AU:$AZ,5,FALSE),IF(C1826=5,VLOOKUP(B1826-1,balance!$AU:$AZ,6,FALSE),0)))))</f>
        <v>180000</v>
      </c>
      <c r="F1826">
        <v>53</v>
      </c>
      <c r="G1826">
        <f>IF(C1826=1,VLOOKUP(FoxFire!B1826,balance!$U:$Z,2,FALSE),IF(C1826=2,VLOOKUP(B1826,balance!$U:$Z,3,FALSE),IF(C1826=3,VLOOKUP(B1826,balance!$U:$Z,4,FALSE),IF(C1826=4,VLOOKUP(B1826,balance!$U:$Z,5,FALSE),IF(C1826=5,VLOOKUP(B1826-1,balance!$U:$Z,6,FALSE),0)))))/100</f>
        <v>1891.4392</v>
      </c>
      <c r="H1826">
        <v>2</v>
      </c>
      <c r="I1826" s="1">
        <f>IF(C1826=1,VLOOKUP(FoxFire!B1826,balance!$AF:$AJ,2,FALSE),IF(C1826=2,VLOOKUP(B1826,balance!$AF:$AJ,3,FALSE),IF(C1826=3,VLOOKUP(B1826,balance!$AF:$AJ,4,FALSE),IF(C1826=4,VLOOKUP(B1826,balance!$AF:$AJ,5,FALSE),IF(C1826=5,VLOOKUP(B1826,balance!$AF:$AK,6,FALSE),0)))))*1000000000000</f>
        <v>12585000000000.1</v>
      </c>
      <c r="J1826">
        <f>VLOOKUP(B1826,balance!AU:BD,10,FALSE)</f>
        <v>0</v>
      </c>
    </row>
    <row r="1827" spans="1:10" x14ac:dyDescent="0.3">
      <c r="A1827">
        <v>1825</v>
      </c>
      <c r="B1827">
        <f t="shared" si="57"/>
        <v>366</v>
      </c>
      <c r="C1827">
        <f t="shared" si="56"/>
        <v>1</v>
      </c>
      <c r="D1827">
        <v>9026</v>
      </c>
      <c r="E1827" s="1">
        <f>IF(C1827=1,VLOOKUP(B1827,balance!$AU:$AZ,2,FALSE),IF(C1827=2,VLOOKUP(B1827,balance!$AU:$AZ,3,FALSE),IF(C1827=3,VLOOKUP(B1827,balance!$AU:$AZ,4,FALSE),IF(C1827=4,VLOOKUP(B1827,balance!$AU:$AZ,5,FALSE),IF(C1827=5,VLOOKUP(B1827-1,balance!$AU:$AZ,6,FALSE),0)))))</f>
        <v>9000</v>
      </c>
      <c r="F1827">
        <v>53</v>
      </c>
      <c r="G1827">
        <f>IF(C1827=1,VLOOKUP(FoxFire!B1827,balance!$U:$Z,2,FALSE),IF(C1827=2,VLOOKUP(B1827,balance!$U:$Z,3,FALSE),IF(C1827=3,VLOOKUP(B1827,balance!$U:$Z,4,FALSE),IF(C1827=4,VLOOKUP(B1827,balance!$U:$Z,5,FALSE),IF(C1827=5,VLOOKUP(B1827-1,balance!$U:$Z,6,FALSE),0)))))/100</f>
        <v>4.6500000000000005E-3</v>
      </c>
      <c r="H1827">
        <v>2</v>
      </c>
      <c r="I1827" s="1">
        <f>IF(C1827=1,VLOOKUP(FoxFire!B1827,balance!$AF:$AJ,2,FALSE),IF(C1827=2,VLOOKUP(B1827,balance!$AF:$AJ,3,FALSE),IF(C1827=3,VLOOKUP(B1827,balance!$AF:$AJ,4,FALSE),IF(C1827=4,VLOOKUP(B1827,balance!$AF:$AJ,5,FALSE),IF(C1827=5,VLOOKUP(B1827,balance!$AF:$AK,6,FALSE),0)))))*1000000000000</f>
        <v>3146250000000.0249</v>
      </c>
      <c r="J1827">
        <f>VLOOKUP(B1827,balance!AU:BD,10,FALSE)</f>
        <v>0</v>
      </c>
    </row>
    <row r="1828" spans="1:10" x14ac:dyDescent="0.3">
      <c r="A1828">
        <v>1826</v>
      </c>
      <c r="B1828">
        <f t="shared" si="57"/>
        <v>366</v>
      </c>
      <c r="C1828">
        <f t="shared" si="56"/>
        <v>2</v>
      </c>
      <c r="D1828">
        <v>9026</v>
      </c>
      <c r="E1828" s="1">
        <f>IF(C1828=1,VLOOKUP(B1828,balance!$AU:$AZ,2,FALSE),IF(C1828=2,VLOOKUP(B1828,balance!$AU:$AZ,3,FALSE),IF(C1828=3,VLOOKUP(B1828,balance!$AU:$AZ,4,FALSE),IF(C1828=4,VLOOKUP(B1828,balance!$AU:$AZ,5,FALSE),IF(C1828=5,VLOOKUP(B1828-1,balance!$AU:$AZ,6,FALSE),0)))))</f>
        <v>9000</v>
      </c>
      <c r="F1828">
        <v>53</v>
      </c>
      <c r="G1828">
        <f>IF(C1828=1,VLOOKUP(FoxFire!B1828,balance!$U:$Z,2,FALSE),IF(C1828=2,VLOOKUP(B1828,balance!$U:$Z,3,FALSE),IF(C1828=3,VLOOKUP(B1828,balance!$U:$Z,4,FALSE),IF(C1828=4,VLOOKUP(B1828,balance!$U:$Z,5,FALSE),IF(C1828=5,VLOOKUP(B1828-1,balance!$U:$Z,6,FALSE),0)))))/100</f>
        <v>4.6500000000000005E-3</v>
      </c>
      <c r="H1828">
        <v>2</v>
      </c>
      <c r="I1828" s="1">
        <f>IF(C1828=1,VLOOKUP(FoxFire!B1828,balance!$AF:$AJ,2,FALSE),IF(C1828=2,VLOOKUP(B1828,balance!$AF:$AJ,3,FALSE),IF(C1828=3,VLOOKUP(B1828,balance!$AF:$AJ,4,FALSE),IF(C1828=4,VLOOKUP(B1828,balance!$AF:$AJ,5,FALSE),IF(C1828=5,VLOOKUP(B1828,balance!$AF:$AK,6,FALSE),0)))))*1000000000000</f>
        <v>3146250000000.0249</v>
      </c>
      <c r="J1828">
        <f>VLOOKUP(B1828,balance!AU:BD,10,FALSE)</f>
        <v>0</v>
      </c>
    </row>
    <row r="1829" spans="1:10" x14ac:dyDescent="0.3">
      <c r="A1829">
        <v>1827</v>
      </c>
      <c r="B1829">
        <f t="shared" si="57"/>
        <v>366</v>
      </c>
      <c r="C1829">
        <f t="shared" si="56"/>
        <v>3</v>
      </c>
      <c r="D1829">
        <v>9026</v>
      </c>
      <c r="E1829" s="1">
        <f>IF(C1829=1,VLOOKUP(B1829,balance!$AU:$AZ,2,FALSE),IF(C1829=2,VLOOKUP(B1829,balance!$AU:$AZ,3,FALSE),IF(C1829=3,VLOOKUP(B1829,balance!$AU:$AZ,4,FALSE),IF(C1829=4,VLOOKUP(B1829,balance!$AU:$AZ,5,FALSE),IF(C1829=5,VLOOKUP(B1829-1,balance!$AU:$AZ,6,FALSE),0)))))</f>
        <v>9000</v>
      </c>
      <c r="F1829">
        <v>53</v>
      </c>
      <c r="G1829">
        <f>IF(C1829=1,VLOOKUP(FoxFire!B1829,balance!$U:$Z,2,FALSE),IF(C1829=2,VLOOKUP(B1829,balance!$U:$Z,3,FALSE),IF(C1829=3,VLOOKUP(B1829,balance!$U:$Z,4,FALSE),IF(C1829=4,VLOOKUP(B1829,balance!$U:$Z,5,FALSE),IF(C1829=5,VLOOKUP(B1829-1,balance!$U:$Z,6,FALSE),0)))))/100</f>
        <v>4.6500000000000005E-3</v>
      </c>
      <c r="H1829">
        <v>2</v>
      </c>
      <c r="I1829" s="1">
        <f>IF(C1829=1,VLOOKUP(FoxFire!B1829,balance!$AF:$AJ,2,FALSE),IF(C1829=2,VLOOKUP(B1829,balance!$AF:$AJ,3,FALSE),IF(C1829=3,VLOOKUP(B1829,balance!$AF:$AJ,4,FALSE),IF(C1829=4,VLOOKUP(B1829,balance!$AF:$AJ,5,FALSE),IF(C1829=5,VLOOKUP(B1829,balance!$AF:$AK,6,FALSE),0)))))*1000000000000</f>
        <v>3146250000000.0249</v>
      </c>
      <c r="J1829">
        <f>VLOOKUP(B1829,balance!AU:BD,10,FALSE)</f>
        <v>0</v>
      </c>
    </row>
    <row r="1830" spans="1:10" x14ac:dyDescent="0.3">
      <c r="A1830">
        <v>1828</v>
      </c>
      <c r="B1830">
        <f t="shared" si="57"/>
        <v>366</v>
      </c>
      <c r="C1830">
        <f t="shared" si="56"/>
        <v>4</v>
      </c>
      <c r="D1830">
        <v>9026</v>
      </c>
      <c r="E1830" s="1">
        <f>IF(C1830=1,VLOOKUP(B1830,balance!$AU:$AZ,2,FALSE),IF(C1830=2,VLOOKUP(B1830,balance!$AU:$AZ,3,FALSE),IF(C1830=3,VLOOKUP(B1830,balance!$AU:$AZ,4,FALSE),IF(C1830=4,VLOOKUP(B1830,balance!$AU:$AZ,5,FALSE),IF(C1830=5,VLOOKUP(B1830-1,balance!$AU:$AZ,6,FALSE),0)))))</f>
        <v>9000</v>
      </c>
      <c r="F1830">
        <v>53</v>
      </c>
      <c r="G1830">
        <f>IF(C1830=1,VLOOKUP(FoxFire!B1830,balance!$U:$Z,2,FALSE),IF(C1830=2,VLOOKUP(B1830,balance!$U:$Z,3,FALSE),IF(C1830=3,VLOOKUP(B1830,balance!$U:$Z,4,FALSE),IF(C1830=4,VLOOKUP(B1830,balance!$U:$Z,5,FALSE),IF(C1830=5,VLOOKUP(B1830-1,balance!$U:$Z,6,FALSE),0)))))/100</f>
        <v>4.6500000000000005E-3</v>
      </c>
      <c r="H1830">
        <v>2</v>
      </c>
      <c r="I1830" s="1">
        <f>IF(C1830=1,VLOOKUP(FoxFire!B1830,balance!$AF:$AJ,2,FALSE),IF(C1830=2,VLOOKUP(B1830,balance!$AF:$AJ,3,FALSE),IF(C1830=3,VLOOKUP(B1830,balance!$AF:$AJ,4,FALSE),IF(C1830=4,VLOOKUP(B1830,balance!$AF:$AJ,5,FALSE),IF(C1830=5,VLOOKUP(B1830,balance!$AF:$AK,6,FALSE),0)))))*1000000000000</f>
        <v>3146250000000.0249</v>
      </c>
      <c r="J1830">
        <f>VLOOKUP(B1830,balance!AU:BD,10,FALSE)</f>
        <v>0</v>
      </c>
    </row>
    <row r="1831" spans="1:10" x14ac:dyDescent="0.3">
      <c r="A1831">
        <v>1829</v>
      </c>
      <c r="B1831">
        <f t="shared" si="57"/>
        <v>367</v>
      </c>
      <c r="C1831">
        <f t="shared" si="56"/>
        <v>5</v>
      </c>
      <c r="D1831">
        <v>9026</v>
      </c>
      <c r="E1831" s="1">
        <f>IF(C1831=1,VLOOKUP(B1831,balance!$AU:$AZ,2,FALSE),IF(C1831=2,VLOOKUP(B1831,balance!$AU:$AZ,3,FALSE),IF(C1831=3,VLOOKUP(B1831,balance!$AU:$AZ,4,FALSE),IF(C1831=4,VLOOKUP(B1831,balance!$AU:$AZ,5,FALSE),IF(C1831=5,VLOOKUP(B1831-1,balance!$AU:$AZ,6,FALSE),0)))))</f>
        <v>180000</v>
      </c>
      <c r="F1831">
        <v>53</v>
      </c>
      <c r="G1831">
        <f>IF(C1831=1,VLOOKUP(FoxFire!B1831,balance!$U:$Z,2,FALSE),IF(C1831=2,VLOOKUP(B1831,balance!$U:$Z,3,FALSE),IF(C1831=3,VLOOKUP(B1831,balance!$U:$Z,4,FALSE),IF(C1831=4,VLOOKUP(B1831,balance!$U:$Z,5,FALSE),IF(C1831=5,VLOOKUP(B1831-1,balance!$U:$Z,6,FALSE),0)))))/100</f>
        <v>1897.4111000000003</v>
      </c>
      <c r="H1831">
        <v>2</v>
      </c>
      <c r="I1831" s="1">
        <f>IF(C1831=1,VLOOKUP(FoxFire!B1831,balance!$AF:$AJ,2,FALSE),IF(C1831=2,VLOOKUP(B1831,balance!$AF:$AJ,3,FALSE),IF(C1831=3,VLOOKUP(B1831,balance!$AF:$AJ,4,FALSE),IF(C1831=4,VLOOKUP(B1831,balance!$AF:$AJ,5,FALSE),IF(C1831=5,VLOOKUP(B1831,balance!$AF:$AK,6,FALSE),0)))))*1000000000000</f>
        <v>12590000000000.1</v>
      </c>
      <c r="J1831">
        <f>VLOOKUP(B1831,balance!AU:BD,10,FALSE)</f>
        <v>0</v>
      </c>
    </row>
    <row r="1832" spans="1:10" x14ac:dyDescent="0.3">
      <c r="A1832">
        <v>1830</v>
      </c>
      <c r="B1832">
        <f t="shared" si="57"/>
        <v>367</v>
      </c>
      <c r="C1832">
        <f t="shared" si="56"/>
        <v>1</v>
      </c>
      <c r="D1832">
        <v>9026</v>
      </c>
      <c r="E1832" s="1">
        <f>IF(C1832=1,VLOOKUP(B1832,balance!$AU:$AZ,2,FALSE),IF(C1832=2,VLOOKUP(B1832,balance!$AU:$AZ,3,FALSE),IF(C1832=3,VLOOKUP(B1832,balance!$AU:$AZ,4,FALSE),IF(C1832=4,VLOOKUP(B1832,balance!$AU:$AZ,5,FALSE),IF(C1832=5,VLOOKUP(B1832-1,balance!$AU:$AZ,6,FALSE),0)))))</f>
        <v>9000</v>
      </c>
      <c r="F1832">
        <v>53</v>
      </c>
      <c r="G1832">
        <f>IF(C1832=1,VLOOKUP(FoxFire!B1832,balance!$U:$Z,2,FALSE),IF(C1832=2,VLOOKUP(B1832,balance!$U:$Z,3,FALSE),IF(C1832=3,VLOOKUP(B1832,balance!$U:$Z,4,FALSE),IF(C1832=4,VLOOKUP(B1832,balance!$U:$Z,5,FALSE),IF(C1832=5,VLOOKUP(B1832-1,balance!$U:$Z,6,FALSE),0)))))/100</f>
        <v>4.6600000000000001E-3</v>
      </c>
      <c r="H1832">
        <v>2</v>
      </c>
      <c r="I1832" s="1">
        <f>IF(C1832=1,VLOOKUP(FoxFire!B1832,balance!$AF:$AJ,2,FALSE),IF(C1832=2,VLOOKUP(B1832,balance!$AF:$AJ,3,FALSE),IF(C1832=3,VLOOKUP(B1832,balance!$AF:$AJ,4,FALSE),IF(C1832=4,VLOOKUP(B1832,balance!$AF:$AJ,5,FALSE),IF(C1832=5,VLOOKUP(B1832,balance!$AF:$AK,6,FALSE),0)))))*1000000000000</f>
        <v>3147500000000.0249</v>
      </c>
      <c r="J1832">
        <f>VLOOKUP(B1832,balance!AU:BD,10,FALSE)</f>
        <v>0</v>
      </c>
    </row>
    <row r="1833" spans="1:10" x14ac:dyDescent="0.3">
      <c r="A1833">
        <v>1831</v>
      </c>
      <c r="B1833">
        <f t="shared" si="57"/>
        <v>367</v>
      </c>
      <c r="C1833">
        <f t="shared" si="56"/>
        <v>2</v>
      </c>
      <c r="D1833">
        <v>9026</v>
      </c>
      <c r="E1833" s="1">
        <f>IF(C1833=1,VLOOKUP(B1833,balance!$AU:$AZ,2,FALSE),IF(C1833=2,VLOOKUP(B1833,balance!$AU:$AZ,3,FALSE),IF(C1833=3,VLOOKUP(B1833,balance!$AU:$AZ,4,FALSE),IF(C1833=4,VLOOKUP(B1833,balance!$AU:$AZ,5,FALSE),IF(C1833=5,VLOOKUP(B1833-1,balance!$AU:$AZ,6,FALSE),0)))))</f>
        <v>9000</v>
      </c>
      <c r="F1833">
        <v>53</v>
      </c>
      <c r="G1833">
        <f>IF(C1833=1,VLOOKUP(FoxFire!B1833,balance!$U:$Z,2,FALSE),IF(C1833=2,VLOOKUP(B1833,balance!$U:$Z,3,FALSE),IF(C1833=3,VLOOKUP(B1833,balance!$U:$Z,4,FALSE),IF(C1833=4,VLOOKUP(B1833,balance!$U:$Z,5,FALSE),IF(C1833=5,VLOOKUP(B1833-1,balance!$U:$Z,6,FALSE),0)))))/100</f>
        <v>4.6600000000000001E-3</v>
      </c>
      <c r="H1833">
        <v>2</v>
      </c>
      <c r="I1833" s="1">
        <f>IF(C1833=1,VLOOKUP(FoxFire!B1833,balance!$AF:$AJ,2,FALSE),IF(C1833=2,VLOOKUP(B1833,balance!$AF:$AJ,3,FALSE),IF(C1833=3,VLOOKUP(B1833,balance!$AF:$AJ,4,FALSE),IF(C1833=4,VLOOKUP(B1833,balance!$AF:$AJ,5,FALSE),IF(C1833=5,VLOOKUP(B1833,balance!$AF:$AK,6,FALSE),0)))))*1000000000000</f>
        <v>3147500000000.0249</v>
      </c>
      <c r="J1833">
        <f>VLOOKUP(B1833,balance!AU:BD,10,FALSE)</f>
        <v>0</v>
      </c>
    </row>
    <row r="1834" spans="1:10" x14ac:dyDescent="0.3">
      <c r="A1834">
        <v>1832</v>
      </c>
      <c r="B1834">
        <f t="shared" si="57"/>
        <v>367</v>
      </c>
      <c r="C1834">
        <f t="shared" si="56"/>
        <v>3</v>
      </c>
      <c r="D1834">
        <v>9026</v>
      </c>
      <c r="E1834" s="1">
        <f>IF(C1834=1,VLOOKUP(B1834,balance!$AU:$AZ,2,FALSE),IF(C1834=2,VLOOKUP(B1834,balance!$AU:$AZ,3,FALSE),IF(C1834=3,VLOOKUP(B1834,balance!$AU:$AZ,4,FALSE),IF(C1834=4,VLOOKUP(B1834,balance!$AU:$AZ,5,FALSE),IF(C1834=5,VLOOKUP(B1834-1,balance!$AU:$AZ,6,FALSE),0)))))</f>
        <v>9000</v>
      </c>
      <c r="F1834">
        <v>53</v>
      </c>
      <c r="G1834">
        <f>IF(C1834=1,VLOOKUP(FoxFire!B1834,balance!$U:$Z,2,FALSE),IF(C1834=2,VLOOKUP(B1834,balance!$U:$Z,3,FALSE),IF(C1834=3,VLOOKUP(B1834,balance!$U:$Z,4,FALSE),IF(C1834=4,VLOOKUP(B1834,balance!$U:$Z,5,FALSE),IF(C1834=5,VLOOKUP(B1834-1,balance!$U:$Z,6,FALSE),0)))))/100</f>
        <v>4.6600000000000001E-3</v>
      </c>
      <c r="H1834">
        <v>2</v>
      </c>
      <c r="I1834" s="1">
        <f>IF(C1834=1,VLOOKUP(FoxFire!B1834,balance!$AF:$AJ,2,FALSE),IF(C1834=2,VLOOKUP(B1834,balance!$AF:$AJ,3,FALSE),IF(C1834=3,VLOOKUP(B1834,balance!$AF:$AJ,4,FALSE),IF(C1834=4,VLOOKUP(B1834,balance!$AF:$AJ,5,FALSE),IF(C1834=5,VLOOKUP(B1834,balance!$AF:$AK,6,FALSE),0)))))*1000000000000</f>
        <v>3147500000000.0249</v>
      </c>
      <c r="J1834">
        <f>VLOOKUP(B1834,balance!AU:BD,10,FALSE)</f>
        <v>0</v>
      </c>
    </row>
    <row r="1835" spans="1:10" x14ac:dyDescent="0.3">
      <c r="A1835">
        <v>1833</v>
      </c>
      <c r="B1835">
        <f t="shared" si="57"/>
        <v>367</v>
      </c>
      <c r="C1835">
        <f t="shared" si="56"/>
        <v>4</v>
      </c>
      <c r="D1835">
        <v>9026</v>
      </c>
      <c r="E1835" s="1">
        <f>IF(C1835=1,VLOOKUP(B1835,balance!$AU:$AZ,2,FALSE),IF(C1835=2,VLOOKUP(B1835,balance!$AU:$AZ,3,FALSE),IF(C1835=3,VLOOKUP(B1835,balance!$AU:$AZ,4,FALSE),IF(C1835=4,VLOOKUP(B1835,balance!$AU:$AZ,5,FALSE),IF(C1835=5,VLOOKUP(B1835-1,balance!$AU:$AZ,6,FALSE),0)))))</f>
        <v>9000</v>
      </c>
      <c r="F1835">
        <v>53</v>
      </c>
      <c r="G1835">
        <f>IF(C1835=1,VLOOKUP(FoxFire!B1835,balance!$U:$Z,2,FALSE),IF(C1835=2,VLOOKUP(B1835,balance!$U:$Z,3,FALSE),IF(C1835=3,VLOOKUP(B1835,balance!$U:$Z,4,FALSE),IF(C1835=4,VLOOKUP(B1835,balance!$U:$Z,5,FALSE),IF(C1835=5,VLOOKUP(B1835-1,balance!$U:$Z,6,FALSE),0)))))/100</f>
        <v>4.6600000000000001E-3</v>
      </c>
      <c r="H1835">
        <v>2</v>
      </c>
      <c r="I1835" s="1">
        <f>IF(C1835=1,VLOOKUP(FoxFire!B1835,balance!$AF:$AJ,2,FALSE),IF(C1835=2,VLOOKUP(B1835,balance!$AF:$AJ,3,FALSE),IF(C1835=3,VLOOKUP(B1835,balance!$AF:$AJ,4,FALSE),IF(C1835=4,VLOOKUP(B1835,balance!$AF:$AJ,5,FALSE),IF(C1835=5,VLOOKUP(B1835,balance!$AF:$AK,6,FALSE),0)))))*1000000000000</f>
        <v>3147500000000.0249</v>
      </c>
      <c r="J1835">
        <f>VLOOKUP(B1835,balance!AU:BD,10,FALSE)</f>
        <v>0</v>
      </c>
    </row>
    <row r="1836" spans="1:10" x14ac:dyDescent="0.3">
      <c r="A1836">
        <v>1834</v>
      </c>
      <c r="B1836">
        <f t="shared" si="57"/>
        <v>368</v>
      </c>
      <c r="C1836">
        <f t="shared" si="56"/>
        <v>5</v>
      </c>
      <c r="D1836">
        <v>9026</v>
      </c>
      <c r="E1836" s="1">
        <f>IF(C1836=1,VLOOKUP(B1836,balance!$AU:$AZ,2,FALSE),IF(C1836=2,VLOOKUP(B1836,balance!$AU:$AZ,3,FALSE),IF(C1836=3,VLOOKUP(B1836,balance!$AU:$AZ,4,FALSE),IF(C1836=4,VLOOKUP(B1836,balance!$AU:$AZ,5,FALSE),IF(C1836=5,VLOOKUP(B1836-1,balance!$AU:$AZ,6,FALSE),0)))))</f>
        <v>180000</v>
      </c>
      <c r="F1836">
        <v>53</v>
      </c>
      <c r="G1836">
        <f>IF(C1836=1,VLOOKUP(FoxFire!B1836,balance!$U:$Z,2,FALSE),IF(C1836=2,VLOOKUP(B1836,balance!$U:$Z,3,FALSE),IF(C1836=3,VLOOKUP(B1836,balance!$U:$Z,4,FALSE),IF(C1836=4,VLOOKUP(B1836,balance!$U:$Z,5,FALSE),IF(C1836=5,VLOOKUP(B1836-1,balance!$U:$Z,6,FALSE),0)))))/100</f>
        <v>1903.3930000000003</v>
      </c>
      <c r="H1836">
        <v>2</v>
      </c>
      <c r="I1836" s="1">
        <f>IF(C1836=1,VLOOKUP(FoxFire!B1836,balance!$AF:$AJ,2,FALSE),IF(C1836=2,VLOOKUP(B1836,balance!$AF:$AJ,3,FALSE),IF(C1836=3,VLOOKUP(B1836,balance!$AF:$AJ,4,FALSE),IF(C1836=4,VLOOKUP(B1836,balance!$AF:$AJ,5,FALSE),IF(C1836=5,VLOOKUP(B1836,balance!$AF:$AK,6,FALSE),0)))))*1000000000000</f>
        <v>12595000000000.1</v>
      </c>
      <c r="J1836">
        <f>VLOOKUP(B1836,balance!AU:BD,10,FALSE)</f>
        <v>0</v>
      </c>
    </row>
    <row r="1837" spans="1:10" x14ac:dyDescent="0.3">
      <c r="A1837">
        <v>1835</v>
      </c>
      <c r="B1837">
        <f t="shared" si="57"/>
        <v>368</v>
      </c>
      <c r="C1837">
        <f t="shared" si="56"/>
        <v>1</v>
      </c>
      <c r="D1837">
        <v>9026</v>
      </c>
      <c r="E1837" s="1">
        <f>IF(C1837=1,VLOOKUP(B1837,balance!$AU:$AZ,2,FALSE),IF(C1837=2,VLOOKUP(B1837,balance!$AU:$AZ,3,FALSE),IF(C1837=3,VLOOKUP(B1837,balance!$AU:$AZ,4,FALSE),IF(C1837=4,VLOOKUP(B1837,balance!$AU:$AZ,5,FALSE),IF(C1837=5,VLOOKUP(B1837-1,balance!$AU:$AZ,6,FALSE),0)))))</f>
        <v>9000</v>
      </c>
      <c r="F1837">
        <v>53</v>
      </c>
      <c r="G1837">
        <f>IF(C1837=1,VLOOKUP(FoxFire!B1837,balance!$U:$Z,2,FALSE),IF(C1837=2,VLOOKUP(B1837,balance!$U:$Z,3,FALSE),IF(C1837=3,VLOOKUP(B1837,balance!$U:$Z,4,FALSE),IF(C1837=4,VLOOKUP(B1837,balance!$U:$Z,5,FALSE),IF(C1837=5,VLOOKUP(B1837-1,balance!$U:$Z,6,FALSE),0)))))/100</f>
        <v>4.6700000000000005E-3</v>
      </c>
      <c r="H1837">
        <v>2</v>
      </c>
      <c r="I1837" s="1">
        <f>IF(C1837=1,VLOOKUP(FoxFire!B1837,balance!$AF:$AJ,2,FALSE),IF(C1837=2,VLOOKUP(B1837,balance!$AF:$AJ,3,FALSE),IF(C1837=3,VLOOKUP(B1837,balance!$AF:$AJ,4,FALSE),IF(C1837=4,VLOOKUP(B1837,balance!$AF:$AJ,5,FALSE),IF(C1837=5,VLOOKUP(B1837,balance!$AF:$AK,6,FALSE),0)))))*1000000000000</f>
        <v>3148750000000.0249</v>
      </c>
      <c r="J1837">
        <f>VLOOKUP(B1837,balance!AU:BD,10,FALSE)</f>
        <v>0</v>
      </c>
    </row>
    <row r="1838" spans="1:10" x14ac:dyDescent="0.3">
      <c r="A1838">
        <v>1836</v>
      </c>
      <c r="B1838">
        <f t="shared" si="57"/>
        <v>368</v>
      </c>
      <c r="C1838">
        <f t="shared" si="56"/>
        <v>2</v>
      </c>
      <c r="D1838">
        <v>9026</v>
      </c>
      <c r="E1838" s="1">
        <f>IF(C1838=1,VLOOKUP(B1838,balance!$AU:$AZ,2,FALSE),IF(C1838=2,VLOOKUP(B1838,balance!$AU:$AZ,3,FALSE),IF(C1838=3,VLOOKUP(B1838,balance!$AU:$AZ,4,FALSE),IF(C1838=4,VLOOKUP(B1838,balance!$AU:$AZ,5,FALSE),IF(C1838=5,VLOOKUP(B1838-1,balance!$AU:$AZ,6,FALSE),0)))))</f>
        <v>9000</v>
      </c>
      <c r="F1838">
        <v>53</v>
      </c>
      <c r="G1838">
        <f>IF(C1838=1,VLOOKUP(FoxFire!B1838,balance!$U:$Z,2,FALSE),IF(C1838=2,VLOOKUP(B1838,balance!$U:$Z,3,FALSE),IF(C1838=3,VLOOKUP(B1838,balance!$U:$Z,4,FALSE),IF(C1838=4,VLOOKUP(B1838,balance!$U:$Z,5,FALSE),IF(C1838=5,VLOOKUP(B1838-1,balance!$U:$Z,6,FALSE),0)))))/100</f>
        <v>4.6700000000000005E-3</v>
      </c>
      <c r="H1838">
        <v>2</v>
      </c>
      <c r="I1838" s="1">
        <f>IF(C1838=1,VLOOKUP(FoxFire!B1838,balance!$AF:$AJ,2,FALSE),IF(C1838=2,VLOOKUP(B1838,balance!$AF:$AJ,3,FALSE),IF(C1838=3,VLOOKUP(B1838,balance!$AF:$AJ,4,FALSE),IF(C1838=4,VLOOKUP(B1838,balance!$AF:$AJ,5,FALSE),IF(C1838=5,VLOOKUP(B1838,balance!$AF:$AK,6,FALSE),0)))))*1000000000000</f>
        <v>3148750000000.0249</v>
      </c>
      <c r="J1838">
        <f>VLOOKUP(B1838,balance!AU:BD,10,FALSE)</f>
        <v>0</v>
      </c>
    </row>
    <row r="1839" spans="1:10" x14ac:dyDescent="0.3">
      <c r="A1839">
        <v>1837</v>
      </c>
      <c r="B1839">
        <f t="shared" si="57"/>
        <v>368</v>
      </c>
      <c r="C1839">
        <f t="shared" si="56"/>
        <v>3</v>
      </c>
      <c r="D1839">
        <v>9026</v>
      </c>
      <c r="E1839" s="1">
        <f>IF(C1839=1,VLOOKUP(B1839,balance!$AU:$AZ,2,FALSE),IF(C1839=2,VLOOKUP(B1839,balance!$AU:$AZ,3,FALSE),IF(C1839=3,VLOOKUP(B1839,balance!$AU:$AZ,4,FALSE),IF(C1839=4,VLOOKUP(B1839,balance!$AU:$AZ,5,FALSE),IF(C1839=5,VLOOKUP(B1839-1,balance!$AU:$AZ,6,FALSE),0)))))</f>
        <v>9000</v>
      </c>
      <c r="F1839">
        <v>53</v>
      </c>
      <c r="G1839">
        <f>IF(C1839=1,VLOOKUP(FoxFire!B1839,balance!$U:$Z,2,FALSE),IF(C1839=2,VLOOKUP(B1839,balance!$U:$Z,3,FALSE),IF(C1839=3,VLOOKUP(B1839,balance!$U:$Z,4,FALSE),IF(C1839=4,VLOOKUP(B1839,balance!$U:$Z,5,FALSE),IF(C1839=5,VLOOKUP(B1839-1,balance!$U:$Z,6,FALSE),0)))))/100</f>
        <v>4.6700000000000005E-3</v>
      </c>
      <c r="H1839">
        <v>2</v>
      </c>
      <c r="I1839" s="1">
        <f>IF(C1839=1,VLOOKUP(FoxFire!B1839,balance!$AF:$AJ,2,FALSE),IF(C1839=2,VLOOKUP(B1839,balance!$AF:$AJ,3,FALSE),IF(C1839=3,VLOOKUP(B1839,balance!$AF:$AJ,4,FALSE),IF(C1839=4,VLOOKUP(B1839,balance!$AF:$AJ,5,FALSE),IF(C1839=5,VLOOKUP(B1839,balance!$AF:$AK,6,FALSE),0)))))*1000000000000</f>
        <v>3148750000000.0249</v>
      </c>
      <c r="J1839">
        <f>VLOOKUP(B1839,balance!AU:BD,10,FALSE)</f>
        <v>0</v>
      </c>
    </row>
    <row r="1840" spans="1:10" x14ac:dyDescent="0.3">
      <c r="A1840">
        <v>1838</v>
      </c>
      <c r="B1840">
        <f t="shared" si="57"/>
        <v>368</v>
      </c>
      <c r="C1840">
        <f t="shared" si="56"/>
        <v>4</v>
      </c>
      <c r="D1840">
        <v>9026</v>
      </c>
      <c r="E1840" s="1">
        <f>IF(C1840=1,VLOOKUP(B1840,balance!$AU:$AZ,2,FALSE),IF(C1840=2,VLOOKUP(B1840,balance!$AU:$AZ,3,FALSE),IF(C1840=3,VLOOKUP(B1840,balance!$AU:$AZ,4,FALSE),IF(C1840=4,VLOOKUP(B1840,balance!$AU:$AZ,5,FALSE),IF(C1840=5,VLOOKUP(B1840-1,balance!$AU:$AZ,6,FALSE),0)))))</f>
        <v>9000</v>
      </c>
      <c r="F1840">
        <v>53</v>
      </c>
      <c r="G1840">
        <f>IF(C1840=1,VLOOKUP(FoxFire!B1840,balance!$U:$Z,2,FALSE),IF(C1840=2,VLOOKUP(B1840,balance!$U:$Z,3,FALSE),IF(C1840=3,VLOOKUP(B1840,balance!$U:$Z,4,FALSE),IF(C1840=4,VLOOKUP(B1840,balance!$U:$Z,5,FALSE),IF(C1840=5,VLOOKUP(B1840-1,balance!$U:$Z,6,FALSE),0)))))/100</f>
        <v>4.6700000000000005E-3</v>
      </c>
      <c r="H1840">
        <v>2</v>
      </c>
      <c r="I1840" s="1">
        <f>IF(C1840=1,VLOOKUP(FoxFire!B1840,balance!$AF:$AJ,2,FALSE),IF(C1840=2,VLOOKUP(B1840,balance!$AF:$AJ,3,FALSE),IF(C1840=3,VLOOKUP(B1840,balance!$AF:$AJ,4,FALSE),IF(C1840=4,VLOOKUP(B1840,balance!$AF:$AJ,5,FALSE),IF(C1840=5,VLOOKUP(B1840,balance!$AF:$AK,6,FALSE),0)))))*1000000000000</f>
        <v>3148750000000.0249</v>
      </c>
      <c r="J1840">
        <f>VLOOKUP(B1840,balance!AU:BD,10,FALSE)</f>
        <v>0</v>
      </c>
    </row>
    <row r="1841" spans="1:10" x14ac:dyDescent="0.3">
      <c r="A1841">
        <v>1839</v>
      </c>
      <c r="B1841">
        <f t="shared" si="57"/>
        <v>369</v>
      </c>
      <c r="C1841">
        <f t="shared" si="56"/>
        <v>5</v>
      </c>
      <c r="D1841">
        <v>9026</v>
      </c>
      <c r="E1841" s="1">
        <f>IF(C1841=1,VLOOKUP(B1841,balance!$AU:$AZ,2,FALSE),IF(C1841=2,VLOOKUP(B1841,balance!$AU:$AZ,3,FALSE),IF(C1841=3,VLOOKUP(B1841,balance!$AU:$AZ,4,FALSE),IF(C1841=4,VLOOKUP(B1841,balance!$AU:$AZ,5,FALSE),IF(C1841=5,VLOOKUP(B1841-1,balance!$AU:$AZ,6,FALSE),0)))))</f>
        <v>180000</v>
      </c>
      <c r="F1841">
        <v>53</v>
      </c>
      <c r="G1841">
        <f>IF(C1841=1,VLOOKUP(FoxFire!B1841,balance!$U:$Z,2,FALSE),IF(C1841=2,VLOOKUP(B1841,balance!$U:$Z,3,FALSE),IF(C1841=3,VLOOKUP(B1841,balance!$U:$Z,4,FALSE),IF(C1841=4,VLOOKUP(B1841,balance!$U:$Z,5,FALSE),IF(C1841=5,VLOOKUP(B1841-1,balance!$U:$Z,6,FALSE),0)))))/100</f>
        <v>1909.385</v>
      </c>
      <c r="H1841">
        <v>2</v>
      </c>
      <c r="I1841" s="1">
        <f>IF(C1841=1,VLOOKUP(FoxFire!B1841,balance!$AF:$AJ,2,FALSE),IF(C1841=2,VLOOKUP(B1841,balance!$AF:$AJ,3,FALSE),IF(C1841=3,VLOOKUP(B1841,balance!$AF:$AJ,4,FALSE),IF(C1841=4,VLOOKUP(B1841,balance!$AF:$AJ,5,FALSE),IF(C1841=5,VLOOKUP(B1841,balance!$AF:$AK,6,FALSE),0)))))*1000000000000</f>
        <v>12600000000000.1</v>
      </c>
      <c r="J1841">
        <f>VLOOKUP(B1841,balance!AU:BD,10,FALSE)</f>
        <v>0</v>
      </c>
    </row>
    <row r="1842" spans="1:10" x14ac:dyDescent="0.3">
      <c r="A1842">
        <v>1840</v>
      </c>
      <c r="B1842">
        <f t="shared" si="57"/>
        <v>369</v>
      </c>
      <c r="C1842">
        <f t="shared" si="56"/>
        <v>1</v>
      </c>
      <c r="D1842">
        <v>9026</v>
      </c>
      <c r="E1842" s="1">
        <f>IF(C1842=1,VLOOKUP(B1842,balance!$AU:$AZ,2,FALSE),IF(C1842=2,VLOOKUP(B1842,balance!$AU:$AZ,3,FALSE),IF(C1842=3,VLOOKUP(B1842,balance!$AU:$AZ,4,FALSE),IF(C1842=4,VLOOKUP(B1842,balance!$AU:$AZ,5,FALSE),IF(C1842=5,VLOOKUP(B1842-1,balance!$AU:$AZ,6,FALSE),0)))))</f>
        <v>9000</v>
      </c>
      <c r="F1842">
        <v>53</v>
      </c>
      <c r="G1842">
        <f>IF(C1842=1,VLOOKUP(FoxFire!B1842,balance!$U:$Z,2,FALSE),IF(C1842=2,VLOOKUP(B1842,balance!$U:$Z,3,FALSE),IF(C1842=3,VLOOKUP(B1842,balance!$U:$Z,4,FALSE),IF(C1842=4,VLOOKUP(B1842,balance!$U:$Z,5,FALSE),IF(C1842=5,VLOOKUP(B1842-1,balance!$U:$Z,6,FALSE),0)))))/100</f>
        <v>4.6800000000000001E-3</v>
      </c>
      <c r="H1842">
        <v>2</v>
      </c>
      <c r="I1842" s="1">
        <f>IF(C1842=1,VLOOKUP(FoxFire!B1842,balance!$AF:$AJ,2,FALSE),IF(C1842=2,VLOOKUP(B1842,balance!$AF:$AJ,3,FALSE),IF(C1842=3,VLOOKUP(B1842,balance!$AF:$AJ,4,FALSE),IF(C1842=4,VLOOKUP(B1842,balance!$AF:$AJ,5,FALSE),IF(C1842=5,VLOOKUP(B1842,balance!$AF:$AK,6,FALSE),0)))))*1000000000000</f>
        <v>3150000000000.0249</v>
      </c>
      <c r="J1842">
        <f>VLOOKUP(B1842,balance!AU:BD,10,FALSE)</f>
        <v>0</v>
      </c>
    </row>
    <row r="1843" spans="1:10" x14ac:dyDescent="0.3">
      <c r="A1843">
        <v>1841</v>
      </c>
      <c r="B1843">
        <f t="shared" si="57"/>
        <v>369</v>
      </c>
      <c r="C1843">
        <f t="shared" si="56"/>
        <v>2</v>
      </c>
      <c r="D1843">
        <v>9026</v>
      </c>
      <c r="E1843" s="1">
        <f>IF(C1843=1,VLOOKUP(B1843,balance!$AU:$AZ,2,FALSE),IF(C1843=2,VLOOKUP(B1843,balance!$AU:$AZ,3,FALSE),IF(C1843=3,VLOOKUP(B1843,balance!$AU:$AZ,4,FALSE),IF(C1843=4,VLOOKUP(B1843,balance!$AU:$AZ,5,FALSE),IF(C1843=5,VLOOKUP(B1843-1,balance!$AU:$AZ,6,FALSE),0)))))</f>
        <v>9000</v>
      </c>
      <c r="F1843">
        <v>53</v>
      </c>
      <c r="G1843">
        <f>IF(C1843=1,VLOOKUP(FoxFire!B1843,balance!$U:$Z,2,FALSE),IF(C1843=2,VLOOKUP(B1843,balance!$U:$Z,3,FALSE),IF(C1843=3,VLOOKUP(B1843,balance!$U:$Z,4,FALSE),IF(C1843=4,VLOOKUP(B1843,balance!$U:$Z,5,FALSE),IF(C1843=5,VLOOKUP(B1843-1,balance!$U:$Z,6,FALSE),0)))))/100</f>
        <v>4.6800000000000001E-3</v>
      </c>
      <c r="H1843">
        <v>2</v>
      </c>
      <c r="I1843" s="1">
        <f>IF(C1843=1,VLOOKUP(FoxFire!B1843,balance!$AF:$AJ,2,FALSE),IF(C1843=2,VLOOKUP(B1843,balance!$AF:$AJ,3,FALSE),IF(C1843=3,VLOOKUP(B1843,balance!$AF:$AJ,4,FALSE),IF(C1843=4,VLOOKUP(B1843,balance!$AF:$AJ,5,FALSE),IF(C1843=5,VLOOKUP(B1843,balance!$AF:$AK,6,FALSE),0)))))*1000000000000</f>
        <v>3150000000000.0249</v>
      </c>
      <c r="J1843">
        <f>VLOOKUP(B1843,balance!AU:BD,10,FALSE)</f>
        <v>0</v>
      </c>
    </row>
    <row r="1844" spans="1:10" x14ac:dyDescent="0.3">
      <c r="A1844">
        <v>1842</v>
      </c>
      <c r="B1844">
        <f t="shared" si="57"/>
        <v>369</v>
      </c>
      <c r="C1844">
        <f t="shared" si="56"/>
        <v>3</v>
      </c>
      <c r="D1844">
        <v>9026</v>
      </c>
      <c r="E1844" s="1">
        <f>IF(C1844=1,VLOOKUP(B1844,balance!$AU:$AZ,2,FALSE),IF(C1844=2,VLOOKUP(B1844,balance!$AU:$AZ,3,FALSE),IF(C1844=3,VLOOKUP(B1844,balance!$AU:$AZ,4,FALSE),IF(C1844=4,VLOOKUP(B1844,balance!$AU:$AZ,5,FALSE),IF(C1844=5,VLOOKUP(B1844-1,balance!$AU:$AZ,6,FALSE),0)))))</f>
        <v>9000</v>
      </c>
      <c r="F1844">
        <v>53</v>
      </c>
      <c r="G1844">
        <f>IF(C1844=1,VLOOKUP(FoxFire!B1844,balance!$U:$Z,2,FALSE),IF(C1844=2,VLOOKUP(B1844,balance!$U:$Z,3,FALSE),IF(C1844=3,VLOOKUP(B1844,balance!$U:$Z,4,FALSE),IF(C1844=4,VLOOKUP(B1844,balance!$U:$Z,5,FALSE),IF(C1844=5,VLOOKUP(B1844-1,balance!$U:$Z,6,FALSE),0)))))/100</f>
        <v>4.6800000000000001E-3</v>
      </c>
      <c r="H1844">
        <v>2</v>
      </c>
      <c r="I1844" s="1">
        <f>IF(C1844=1,VLOOKUP(FoxFire!B1844,balance!$AF:$AJ,2,FALSE),IF(C1844=2,VLOOKUP(B1844,balance!$AF:$AJ,3,FALSE),IF(C1844=3,VLOOKUP(B1844,balance!$AF:$AJ,4,FALSE),IF(C1844=4,VLOOKUP(B1844,balance!$AF:$AJ,5,FALSE),IF(C1844=5,VLOOKUP(B1844,balance!$AF:$AK,6,FALSE),0)))))*1000000000000</f>
        <v>3150000000000.0249</v>
      </c>
      <c r="J1844">
        <f>VLOOKUP(B1844,balance!AU:BD,10,FALSE)</f>
        <v>0</v>
      </c>
    </row>
    <row r="1845" spans="1:10" x14ac:dyDescent="0.3">
      <c r="A1845">
        <v>1843</v>
      </c>
      <c r="B1845">
        <f t="shared" si="57"/>
        <v>369</v>
      </c>
      <c r="C1845">
        <f t="shared" si="56"/>
        <v>4</v>
      </c>
      <c r="D1845">
        <v>9026</v>
      </c>
      <c r="E1845" s="1">
        <f>IF(C1845=1,VLOOKUP(B1845,balance!$AU:$AZ,2,FALSE),IF(C1845=2,VLOOKUP(B1845,balance!$AU:$AZ,3,FALSE),IF(C1845=3,VLOOKUP(B1845,balance!$AU:$AZ,4,FALSE),IF(C1845=4,VLOOKUP(B1845,balance!$AU:$AZ,5,FALSE),IF(C1845=5,VLOOKUP(B1845-1,balance!$AU:$AZ,6,FALSE),0)))))</f>
        <v>9000</v>
      </c>
      <c r="F1845">
        <v>53</v>
      </c>
      <c r="G1845">
        <f>IF(C1845=1,VLOOKUP(FoxFire!B1845,balance!$U:$Z,2,FALSE),IF(C1845=2,VLOOKUP(B1845,balance!$U:$Z,3,FALSE),IF(C1845=3,VLOOKUP(B1845,balance!$U:$Z,4,FALSE),IF(C1845=4,VLOOKUP(B1845,balance!$U:$Z,5,FALSE),IF(C1845=5,VLOOKUP(B1845-1,balance!$U:$Z,6,FALSE),0)))))/100</f>
        <v>4.6800000000000001E-3</v>
      </c>
      <c r="H1845">
        <v>2</v>
      </c>
      <c r="I1845" s="1">
        <f>IF(C1845=1,VLOOKUP(FoxFire!B1845,balance!$AF:$AJ,2,FALSE),IF(C1845=2,VLOOKUP(B1845,balance!$AF:$AJ,3,FALSE),IF(C1845=3,VLOOKUP(B1845,balance!$AF:$AJ,4,FALSE),IF(C1845=4,VLOOKUP(B1845,balance!$AF:$AJ,5,FALSE),IF(C1845=5,VLOOKUP(B1845,balance!$AF:$AK,6,FALSE),0)))))*1000000000000</f>
        <v>3150000000000.0249</v>
      </c>
      <c r="J1845">
        <f>VLOOKUP(B1845,balance!AU:BD,10,FALSE)</f>
        <v>0</v>
      </c>
    </row>
    <row r="1846" spans="1:10" x14ac:dyDescent="0.3">
      <c r="A1846">
        <v>1844</v>
      </c>
      <c r="B1846">
        <f t="shared" si="57"/>
        <v>370</v>
      </c>
      <c r="C1846">
        <f t="shared" si="56"/>
        <v>5</v>
      </c>
      <c r="D1846">
        <v>9026</v>
      </c>
      <c r="E1846" s="1">
        <f>IF(C1846=1,VLOOKUP(B1846,balance!$AU:$AZ,2,FALSE),IF(C1846=2,VLOOKUP(B1846,balance!$AU:$AZ,3,FALSE),IF(C1846=3,VLOOKUP(B1846,balance!$AU:$AZ,4,FALSE),IF(C1846=4,VLOOKUP(B1846,balance!$AU:$AZ,5,FALSE),IF(C1846=5,VLOOKUP(B1846-1,balance!$AU:$AZ,6,FALSE),0)))))</f>
        <v>180000</v>
      </c>
      <c r="F1846">
        <v>53</v>
      </c>
      <c r="G1846">
        <f>IF(C1846=1,VLOOKUP(FoxFire!B1846,balance!$U:$Z,2,FALSE),IF(C1846=2,VLOOKUP(B1846,balance!$U:$Z,3,FALSE),IF(C1846=3,VLOOKUP(B1846,balance!$U:$Z,4,FALSE),IF(C1846=4,VLOOKUP(B1846,balance!$U:$Z,5,FALSE),IF(C1846=5,VLOOKUP(B1846-1,balance!$U:$Z,6,FALSE),0)))))/100</f>
        <v>1915.3871000000001</v>
      </c>
      <c r="H1846">
        <v>2</v>
      </c>
      <c r="I1846" s="1">
        <f>IF(C1846=1,VLOOKUP(FoxFire!B1846,balance!$AF:$AJ,2,FALSE),IF(C1846=2,VLOOKUP(B1846,balance!$AF:$AJ,3,FALSE),IF(C1846=3,VLOOKUP(B1846,balance!$AF:$AJ,4,FALSE),IF(C1846=4,VLOOKUP(B1846,balance!$AF:$AJ,5,FALSE),IF(C1846=5,VLOOKUP(B1846,balance!$AF:$AK,6,FALSE),0)))))*1000000000000</f>
        <v>12605000000000.1</v>
      </c>
      <c r="J1846">
        <f>VLOOKUP(B1846,balance!AU:BD,10,FALSE)</f>
        <v>0</v>
      </c>
    </row>
    <row r="1847" spans="1:10" x14ac:dyDescent="0.3">
      <c r="A1847">
        <v>1845</v>
      </c>
      <c r="B1847">
        <f t="shared" si="57"/>
        <v>370</v>
      </c>
      <c r="C1847">
        <f t="shared" si="56"/>
        <v>1</v>
      </c>
      <c r="D1847">
        <v>9026</v>
      </c>
      <c r="E1847" s="1">
        <f>IF(C1847=1,VLOOKUP(B1847,balance!$AU:$AZ,2,FALSE),IF(C1847=2,VLOOKUP(B1847,balance!$AU:$AZ,3,FALSE),IF(C1847=3,VLOOKUP(B1847,balance!$AU:$AZ,4,FALSE),IF(C1847=4,VLOOKUP(B1847,balance!$AU:$AZ,5,FALSE),IF(C1847=5,VLOOKUP(B1847-1,balance!$AU:$AZ,6,FALSE),0)))))</f>
        <v>9000</v>
      </c>
      <c r="F1847">
        <v>53</v>
      </c>
      <c r="G1847">
        <f>IF(C1847=1,VLOOKUP(FoxFire!B1847,balance!$U:$Z,2,FALSE),IF(C1847=2,VLOOKUP(B1847,balance!$U:$Z,3,FALSE),IF(C1847=3,VLOOKUP(B1847,balance!$U:$Z,4,FALSE),IF(C1847=4,VLOOKUP(B1847,balance!$U:$Z,5,FALSE),IF(C1847=5,VLOOKUP(B1847-1,balance!$U:$Z,6,FALSE),0)))))/100</f>
        <v>4.6899999999999997E-3</v>
      </c>
      <c r="H1847">
        <v>2</v>
      </c>
      <c r="I1847" s="1">
        <f>IF(C1847=1,VLOOKUP(FoxFire!B1847,balance!$AF:$AJ,2,FALSE),IF(C1847=2,VLOOKUP(B1847,balance!$AF:$AJ,3,FALSE),IF(C1847=3,VLOOKUP(B1847,balance!$AF:$AJ,4,FALSE),IF(C1847=4,VLOOKUP(B1847,balance!$AF:$AJ,5,FALSE),IF(C1847=5,VLOOKUP(B1847,balance!$AF:$AK,6,FALSE),0)))))*1000000000000</f>
        <v>3151250000000.0249</v>
      </c>
      <c r="J1847">
        <f>VLOOKUP(B1847,balance!AU:BD,10,FALSE)</f>
        <v>0</v>
      </c>
    </row>
    <row r="1848" spans="1:10" x14ac:dyDescent="0.3">
      <c r="A1848">
        <v>1846</v>
      </c>
      <c r="B1848">
        <f t="shared" si="57"/>
        <v>370</v>
      </c>
      <c r="C1848">
        <f t="shared" si="56"/>
        <v>2</v>
      </c>
      <c r="D1848">
        <v>9026</v>
      </c>
      <c r="E1848" s="1">
        <f>IF(C1848=1,VLOOKUP(B1848,balance!$AU:$AZ,2,FALSE),IF(C1848=2,VLOOKUP(B1848,balance!$AU:$AZ,3,FALSE),IF(C1848=3,VLOOKUP(B1848,balance!$AU:$AZ,4,FALSE),IF(C1848=4,VLOOKUP(B1848,balance!$AU:$AZ,5,FALSE),IF(C1848=5,VLOOKUP(B1848-1,balance!$AU:$AZ,6,FALSE),0)))))</f>
        <v>9000</v>
      </c>
      <c r="F1848">
        <v>53</v>
      </c>
      <c r="G1848">
        <f>IF(C1848=1,VLOOKUP(FoxFire!B1848,balance!$U:$Z,2,FALSE),IF(C1848=2,VLOOKUP(B1848,balance!$U:$Z,3,FALSE),IF(C1848=3,VLOOKUP(B1848,balance!$U:$Z,4,FALSE),IF(C1848=4,VLOOKUP(B1848,balance!$U:$Z,5,FALSE),IF(C1848=5,VLOOKUP(B1848-1,balance!$U:$Z,6,FALSE),0)))))/100</f>
        <v>4.6899999999999997E-3</v>
      </c>
      <c r="H1848">
        <v>2</v>
      </c>
      <c r="I1848" s="1">
        <f>IF(C1848=1,VLOOKUP(FoxFire!B1848,balance!$AF:$AJ,2,FALSE),IF(C1848=2,VLOOKUP(B1848,balance!$AF:$AJ,3,FALSE),IF(C1848=3,VLOOKUP(B1848,balance!$AF:$AJ,4,FALSE),IF(C1848=4,VLOOKUP(B1848,balance!$AF:$AJ,5,FALSE),IF(C1848=5,VLOOKUP(B1848,balance!$AF:$AK,6,FALSE),0)))))*1000000000000</f>
        <v>3151250000000.0249</v>
      </c>
      <c r="J1848">
        <f>VLOOKUP(B1848,balance!AU:BD,10,FALSE)</f>
        <v>0</v>
      </c>
    </row>
    <row r="1849" spans="1:10" x14ac:dyDescent="0.3">
      <c r="A1849">
        <v>1847</v>
      </c>
      <c r="B1849">
        <f t="shared" si="57"/>
        <v>370</v>
      </c>
      <c r="C1849">
        <f t="shared" si="56"/>
        <v>3</v>
      </c>
      <c r="D1849">
        <v>9026</v>
      </c>
      <c r="E1849" s="1">
        <f>IF(C1849=1,VLOOKUP(B1849,balance!$AU:$AZ,2,FALSE),IF(C1849=2,VLOOKUP(B1849,balance!$AU:$AZ,3,FALSE),IF(C1849=3,VLOOKUP(B1849,balance!$AU:$AZ,4,FALSE),IF(C1849=4,VLOOKUP(B1849,balance!$AU:$AZ,5,FALSE),IF(C1849=5,VLOOKUP(B1849-1,balance!$AU:$AZ,6,FALSE),0)))))</f>
        <v>9000</v>
      </c>
      <c r="F1849">
        <v>53</v>
      </c>
      <c r="G1849">
        <f>IF(C1849=1,VLOOKUP(FoxFire!B1849,balance!$U:$Z,2,FALSE),IF(C1849=2,VLOOKUP(B1849,balance!$U:$Z,3,FALSE),IF(C1849=3,VLOOKUP(B1849,balance!$U:$Z,4,FALSE),IF(C1849=4,VLOOKUP(B1849,balance!$U:$Z,5,FALSE),IF(C1849=5,VLOOKUP(B1849-1,balance!$U:$Z,6,FALSE),0)))))/100</f>
        <v>4.6899999999999997E-3</v>
      </c>
      <c r="H1849">
        <v>2</v>
      </c>
      <c r="I1849" s="1">
        <f>IF(C1849=1,VLOOKUP(FoxFire!B1849,balance!$AF:$AJ,2,FALSE),IF(C1849=2,VLOOKUP(B1849,balance!$AF:$AJ,3,FALSE),IF(C1849=3,VLOOKUP(B1849,balance!$AF:$AJ,4,FALSE),IF(C1849=4,VLOOKUP(B1849,balance!$AF:$AJ,5,FALSE),IF(C1849=5,VLOOKUP(B1849,balance!$AF:$AK,6,FALSE),0)))))*1000000000000</f>
        <v>3151250000000.0249</v>
      </c>
      <c r="J1849">
        <f>VLOOKUP(B1849,balance!AU:BD,10,FALSE)</f>
        <v>0</v>
      </c>
    </row>
    <row r="1850" spans="1:10" x14ac:dyDescent="0.3">
      <c r="A1850">
        <v>1848</v>
      </c>
      <c r="B1850">
        <f t="shared" si="57"/>
        <v>370</v>
      </c>
      <c r="C1850">
        <f t="shared" si="56"/>
        <v>4</v>
      </c>
      <c r="D1850">
        <v>9026</v>
      </c>
      <c r="E1850" s="1">
        <f>IF(C1850=1,VLOOKUP(B1850,balance!$AU:$AZ,2,FALSE),IF(C1850=2,VLOOKUP(B1850,balance!$AU:$AZ,3,FALSE),IF(C1850=3,VLOOKUP(B1850,balance!$AU:$AZ,4,FALSE),IF(C1850=4,VLOOKUP(B1850,balance!$AU:$AZ,5,FALSE),IF(C1850=5,VLOOKUP(B1850-1,balance!$AU:$AZ,6,FALSE),0)))))</f>
        <v>9000</v>
      </c>
      <c r="F1850">
        <v>53</v>
      </c>
      <c r="G1850">
        <f>IF(C1850=1,VLOOKUP(FoxFire!B1850,balance!$U:$Z,2,FALSE),IF(C1850=2,VLOOKUP(B1850,balance!$U:$Z,3,FALSE),IF(C1850=3,VLOOKUP(B1850,balance!$U:$Z,4,FALSE),IF(C1850=4,VLOOKUP(B1850,balance!$U:$Z,5,FALSE),IF(C1850=5,VLOOKUP(B1850-1,balance!$U:$Z,6,FALSE),0)))))/100</f>
        <v>4.6899999999999997E-3</v>
      </c>
      <c r="H1850">
        <v>2</v>
      </c>
      <c r="I1850" s="1">
        <f>IF(C1850=1,VLOOKUP(FoxFire!B1850,balance!$AF:$AJ,2,FALSE),IF(C1850=2,VLOOKUP(B1850,balance!$AF:$AJ,3,FALSE),IF(C1850=3,VLOOKUP(B1850,balance!$AF:$AJ,4,FALSE),IF(C1850=4,VLOOKUP(B1850,balance!$AF:$AJ,5,FALSE),IF(C1850=5,VLOOKUP(B1850,balance!$AF:$AK,6,FALSE),0)))))*1000000000000</f>
        <v>3151250000000.0249</v>
      </c>
      <c r="J1850">
        <f>VLOOKUP(B1850,balance!AU:BD,10,FALSE)</f>
        <v>0</v>
      </c>
    </row>
    <row r="1851" spans="1:10" x14ac:dyDescent="0.3">
      <c r="A1851">
        <v>1849</v>
      </c>
      <c r="B1851">
        <f t="shared" si="57"/>
        <v>371</v>
      </c>
      <c r="C1851">
        <f t="shared" si="56"/>
        <v>5</v>
      </c>
      <c r="D1851">
        <v>9026</v>
      </c>
      <c r="E1851" s="1">
        <f>IF(C1851=1,VLOOKUP(B1851,balance!$AU:$AZ,2,FALSE),IF(C1851=2,VLOOKUP(B1851,balance!$AU:$AZ,3,FALSE),IF(C1851=3,VLOOKUP(B1851,balance!$AU:$AZ,4,FALSE),IF(C1851=4,VLOOKUP(B1851,balance!$AU:$AZ,5,FALSE),IF(C1851=5,VLOOKUP(B1851-1,balance!$AU:$AZ,6,FALSE),0)))))</f>
        <v>180000</v>
      </c>
      <c r="F1851">
        <v>53</v>
      </c>
      <c r="G1851">
        <f>IF(C1851=1,VLOOKUP(FoxFire!B1851,balance!$U:$Z,2,FALSE),IF(C1851=2,VLOOKUP(B1851,balance!$U:$Z,3,FALSE),IF(C1851=3,VLOOKUP(B1851,balance!$U:$Z,4,FALSE),IF(C1851=4,VLOOKUP(B1851,balance!$U:$Z,5,FALSE),IF(C1851=5,VLOOKUP(B1851-1,balance!$U:$Z,6,FALSE),0)))))/100</f>
        <v>1921.3993000000003</v>
      </c>
      <c r="H1851">
        <v>2</v>
      </c>
      <c r="I1851" s="1">
        <f>IF(C1851=1,VLOOKUP(FoxFire!B1851,balance!$AF:$AJ,2,FALSE),IF(C1851=2,VLOOKUP(B1851,balance!$AF:$AJ,3,FALSE),IF(C1851=3,VLOOKUP(B1851,balance!$AF:$AJ,4,FALSE),IF(C1851=4,VLOOKUP(B1851,balance!$AF:$AJ,5,FALSE),IF(C1851=5,VLOOKUP(B1851,balance!$AF:$AK,6,FALSE),0)))))*1000000000000</f>
        <v>12610000000000.102</v>
      </c>
      <c r="J1851">
        <f>VLOOKUP(B1851,balance!AU:BD,10,FALSE)</f>
        <v>0</v>
      </c>
    </row>
    <row r="1852" spans="1:10" x14ac:dyDescent="0.3">
      <c r="A1852">
        <v>1850</v>
      </c>
      <c r="B1852">
        <f t="shared" si="57"/>
        <v>371</v>
      </c>
      <c r="C1852">
        <f t="shared" si="56"/>
        <v>1</v>
      </c>
      <c r="D1852">
        <v>9026</v>
      </c>
      <c r="E1852" s="1">
        <f>IF(C1852=1,VLOOKUP(B1852,balance!$AU:$AZ,2,FALSE),IF(C1852=2,VLOOKUP(B1852,balance!$AU:$AZ,3,FALSE),IF(C1852=3,VLOOKUP(B1852,balance!$AU:$AZ,4,FALSE),IF(C1852=4,VLOOKUP(B1852,balance!$AU:$AZ,5,FALSE),IF(C1852=5,VLOOKUP(B1852-1,balance!$AU:$AZ,6,FALSE),0)))))</f>
        <v>9500</v>
      </c>
      <c r="F1852">
        <v>53</v>
      </c>
      <c r="G1852">
        <f>IF(C1852=1,VLOOKUP(FoxFire!B1852,balance!$U:$Z,2,FALSE),IF(C1852=2,VLOOKUP(B1852,balance!$U:$Z,3,FALSE),IF(C1852=3,VLOOKUP(B1852,balance!$U:$Z,4,FALSE),IF(C1852=4,VLOOKUP(B1852,balance!$U:$Z,5,FALSE),IF(C1852=5,VLOOKUP(B1852-1,balance!$U:$Z,6,FALSE),0)))))/100</f>
        <v>4.6999999999999993E-3</v>
      </c>
      <c r="H1852">
        <v>2</v>
      </c>
      <c r="I1852" s="1">
        <f>IF(C1852=1,VLOOKUP(FoxFire!B1852,balance!$AF:$AJ,2,FALSE),IF(C1852=2,VLOOKUP(B1852,balance!$AF:$AJ,3,FALSE),IF(C1852=3,VLOOKUP(B1852,balance!$AF:$AJ,4,FALSE),IF(C1852=4,VLOOKUP(B1852,balance!$AF:$AJ,5,FALSE),IF(C1852=5,VLOOKUP(B1852,balance!$AF:$AK,6,FALSE),0)))))*1000000000000</f>
        <v>3152500000000.0254</v>
      </c>
      <c r="J1852">
        <f>VLOOKUP(B1852,balance!AU:BD,10,FALSE)</f>
        <v>0</v>
      </c>
    </row>
    <row r="1853" spans="1:10" x14ac:dyDescent="0.3">
      <c r="A1853">
        <v>1851</v>
      </c>
      <c r="B1853">
        <f t="shared" si="57"/>
        <v>371</v>
      </c>
      <c r="C1853">
        <f t="shared" si="56"/>
        <v>2</v>
      </c>
      <c r="D1853">
        <v>9026</v>
      </c>
      <c r="E1853" s="1">
        <f>IF(C1853=1,VLOOKUP(B1853,balance!$AU:$AZ,2,FALSE),IF(C1853=2,VLOOKUP(B1853,balance!$AU:$AZ,3,FALSE),IF(C1853=3,VLOOKUP(B1853,balance!$AU:$AZ,4,FALSE),IF(C1853=4,VLOOKUP(B1853,balance!$AU:$AZ,5,FALSE),IF(C1853=5,VLOOKUP(B1853-1,balance!$AU:$AZ,6,FALSE),0)))))</f>
        <v>9500</v>
      </c>
      <c r="F1853">
        <v>53</v>
      </c>
      <c r="G1853">
        <f>IF(C1853=1,VLOOKUP(FoxFire!B1853,balance!$U:$Z,2,FALSE),IF(C1853=2,VLOOKUP(B1853,balance!$U:$Z,3,FALSE),IF(C1853=3,VLOOKUP(B1853,balance!$U:$Z,4,FALSE),IF(C1853=4,VLOOKUP(B1853,balance!$U:$Z,5,FALSE),IF(C1853=5,VLOOKUP(B1853-1,balance!$U:$Z,6,FALSE),0)))))/100</f>
        <v>4.6999999999999993E-3</v>
      </c>
      <c r="H1853">
        <v>2</v>
      </c>
      <c r="I1853" s="1">
        <f>IF(C1853=1,VLOOKUP(FoxFire!B1853,balance!$AF:$AJ,2,FALSE),IF(C1853=2,VLOOKUP(B1853,balance!$AF:$AJ,3,FALSE),IF(C1853=3,VLOOKUP(B1853,balance!$AF:$AJ,4,FALSE),IF(C1853=4,VLOOKUP(B1853,balance!$AF:$AJ,5,FALSE),IF(C1853=5,VLOOKUP(B1853,balance!$AF:$AK,6,FALSE),0)))))*1000000000000</f>
        <v>3152500000000.0254</v>
      </c>
      <c r="J1853">
        <f>VLOOKUP(B1853,balance!AU:BD,10,FALSE)</f>
        <v>0</v>
      </c>
    </row>
    <row r="1854" spans="1:10" x14ac:dyDescent="0.3">
      <c r="A1854">
        <v>1852</v>
      </c>
      <c r="B1854">
        <f t="shared" si="57"/>
        <v>371</v>
      </c>
      <c r="C1854">
        <f t="shared" si="56"/>
        <v>3</v>
      </c>
      <c r="D1854">
        <v>9026</v>
      </c>
      <c r="E1854" s="1">
        <f>IF(C1854=1,VLOOKUP(B1854,balance!$AU:$AZ,2,FALSE),IF(C1854=2,VLOOKUP(B1854,balance!$AU:$AZ,3,FALSE),IF(C1854=3,VLOOKUP(B1854,balance!$AU:$AZ,4,FALSE),IF(C1854=4,VLOOKUP(B1854,balance!$AU:$AZ,5,FALSE),IF(C1854=5,VLOOKUP(B1854-1,balance!$AU:$AZ,6,FALSE),0)))))</f>
        <v>9500</v>
      </c>
      <c r="F1854">
        <v>53</v>
      </c>
      <c r="G1854">
        <f>IF(C1854=1,VLOOKUP(FoxFire!B1854,balance!$U:$Z,2,FALSE),IF(C1854=2,VLOOKUP(B1854,balance!$U:$Z,3,FALSE),IF(C1854=3,VLOOKUP(B1854,balance!$U:$Z,4,FALSE),IF(C1854=4,VLOOKUP(B1854,balance!$U:$Z,5,FALSE),IF(C1854=5,VLOOKUP(B1854-1,balance!$U:$Z,6,FALSE),0)))))/100</f>
        <v>4.6999999999999993E-3</v>
      </c>
      <c r="H1854">
        <v>2</v>
      </c>
      <c r="I1854" s="1">
        <f>IF(C1854=1,VLOOKUP(FoxFire!B1854,balance!$AF:$AJ,2,FALSE),IF(C1854=2,VLOOKUP(B1854,balance!$AF:$AJ,3,FALSE),IF(C1854=3,VLOOKUP(B1854,balance!$AF:$AJ,4,FALSE),IF(C1854=4,VLOOKUP(B1854,balance!$AF:$AJ,5,FALSE),IF(C1854=5,VLOOKUP(B1854,balance!$AF:$AK,6,FALSE),0)))))*1000000000000</f>
        <v>3152500000000.0254</v>
      </c>
      <c r="J1854">
        <f>VLOOKUP(B1854,balance!AU:BD,10,FALSE)</f>
        <v>0</v>
      </c>
    </row>
    <row r="1855" spans="1:10" x14ac:dyDescent="0.3">
      <c r="A1855">
        <v>1853</v>
      </c>
      <c r="B1855">
        <f t="shared" si="57"/>
        <v>371</v>
      </c>
      <c r="C1855">
        <f t="shared" si="56"/>
        <v>4</v>
      </c>
      <c r="D1855">
        <v>9026</v>
      </c>
      <c r="E1855" s="1">
        <f>IF(C1855=1,VLOOKUP(B1855,balance!$AU:$AZ,2,FALSE),IF(C1855=2,VLOOKUP(B1855,balance!$AU:$AZ,3,FALSE),IF(C1855=3,VLOOKUP(B1855,balance!$AU:$AZ,4,FALSE),IF(C1855=4,VLOOKUP(B1855,balance!$AU:$AZ,5,FALSE),IF(C1855=5,VLOOKUP(B1855-1,balance!$AU:$AZ,6,FALSE),0)))))</f>
        <v>9500</v>
      </c>
      <c r="F1855">
        <v>53</v>
      </c>
      <c r="G1855">
        <f>IF(C1855=1,VLOOKUP(FoxFire!B1855,balance!$U:$Z,2,FALSE),IF(C1855=2,VLOOKUP(B1855,balance!$U:$Z,3,FALSE),IF(C1855=3,VLOOKUP(B1855,balance!$U:$Z,4,FALSE),IF(C1855=4,VLOOKUP(B1855,balance!$U:$Z,5,FALSE),IF(C1855=5,VLOOKUP(B1855-1,balance!$U:$Z,6,FALSE),0)))))/100</f>
        <v>4.6999999999999993E-3</v>
      </c>
      <c r="H1855">
        <v>2</v>
      </c>
      <c r="I1855" s="1">
        <f>IF(C1855=1,VLOOKUP(FoxFire!B1855,balance!$AF:$AJ,2,FALSE),IF(C1855=2,VLOOKUP(B1855,balance!$AF:$AJ,3,FALSE),IF(C1855=3,VLOOKUP(B1855,balance!$AF:$AJ,4,FALSE),IF(C1855=4,VLOOKUP(B1855,balance!$AF:$AJ,5,FALSE),IF(C1855=5,VLOOKUP(B1855,balance!$AF:$AK,6,FALSE),0)))))*1000000000000</f>
        <v>3152500000000.0254</v>
      </c>
      <c r="J1855">
        <f>VLOOKUP(B1855,balance!AU:BD,10,FALSE)</f>
        <v>0</v>
      </c>
    </row>
    <row r="1856" spans="1:10" x14ac:dyDescent="0.3">
      <c r="A1856">
        <v>1854</v>
      </c>
      <c r="B1856">
        <f t="shared" si="57"/>
        <v>372</v>
      </c>
      <c r="C1856">
        <f t="shared" si="56"/>
        <v>5</v>
      </c>
      <c r="D1856">
        <v>9026</v>
      </c>
      <c r="E1856" s="1">
        <f>IF(C1856=1,VLOOKUP(B1856,balance!$AU:$AZ,2,FALSE),IF(C1856=2,VLOOKUP(B1856,balance!$AU:$AZ,3,FALSE),IF(C1856=3,VLOOKUP(B1856,balance!$AU:$AZ,4,FALSE),IF(C1856=4,VLOOKUP(B1856,balance!$AU:$AZ,5,FALSE),IF(C1856=5,VLOOKUP(B1856-1,balance!$AU:$AZ,6,FALSE),0)))))</f>
        <v>190000</v>
      </c>
      <c r="F1856">
        <v>53</v>
      </c>
      <c r="G1856">
        <f>IF(C1856=1,VLOOKUP(FoxFire!B1856,balance!$U:$Z,2,FALSE),IF(C1856=2,VLOOKUP(B1856,balance!$U:$Z,3,FALSE),IF(C1856=3,VLOOKUP(B1856,balance!$U:$Z,4,FALSE),IF(C1856=4,VLOOKUP(B1856,balance!$U:$Z,5,FALSE),IF(C1856=5,VLOOKUP(B1856-1,balance!$U:$Z,6,FALSE),0)))))/100</f>
        <v>1927.4216000000001</v>
      </c>
      <c r="H1856">
        <v>2</v>
      </c>
      <c r="I1856" s="1">
        <f>IF(C1856=1,VLOOKUP(FoxFire!B1856,balance!$AF:$AJ,2,FALSE),IF(C1856=2,VLOOKUP(B1856,balance!$AF:$AJ,3,FALSE),IF(C1856=3,VLOOKUP(B1856,balance!$AF:$AJ,4,FALSE),IF(C1856=4,VLOOKUP(B1856,balance!$AF:$AJ,5,FALSE),IF(C1856=5,VLOOKUP(B1856,balance!$AF:$AK,6,FALSE),0)))))*1000000000000</f>
        <v>12615000000000.1</v>
      </c>
      <c r="J1856">
        <f>VLOOKUP(B1856,balance!AU:BD,10,FALSE)</f>
        <v>0</v>
      </c>
    </row>
    <row r="1857" spans="1:10" x14ac:dyDescent="0.3">
      <c r="A1857">
        <v>1855</v>
      </c>
      <c r="B1857">
        <f t="shared" si="57"/>
        <v>372</v>
      </c>
      <c r="C1857">
        <f t="shared" si="56"/>
        <v>1</v>
      </c>
      <c r="D1857">
        <v>9026</v>
      </c>
      <c r="E1857" s="1">
        <f>IF(C1857=1,VLOOKUP(B1857,balance!$AU:$AZ,2,FALSE),IF(C1857=2,VLOOKUP(B1857,balance!$AU:$AZ,3,FALSE),IF(C1857=3,VLOOKUP(B1857,balance!$AU:$AZ,4,FALSE),IF(C1857=4,VLOOKUP(B1857,balance!$AU:$AZ,5,FALSE),IF(C1857=5,VLOOKUP(B1857-1,balance!$AU:$AZ,6,FALSE),0)))))</f>
        <v>9500</v>
      </c>
      <c r="F1857">
        <v>53</v>
      </c>
      <c r="G1857">
        <f>IF(C1857=1,VLOOKUP(FoxFire!B1857,balance!$U:$Z,2,FALSE),IF(C1857=2,VLOOKUP(B1857,balance!$U:$Z,3,FALSE),IF(C1857=3,VLOOKUP(B1857,balance!$U:$Z,4,FALSE),IF(C1857=4,VLOOKUP(B1857,balance!$U:$Z,5,FALSE),IF(C1857=5,VLOOKUP(B1857-1,balance!$U:$Z,6,FALSE),0)))))/100</f>
        <v>4.7099999999999998E-3</v>
      </c>
      <c r="H1857">
        <v>2</v>
      </c>
      <c r="I1857" s="1">
        <f>IF(C1857=1,VLOOKUP(FoxFire!B1857,balance!$AF:$AJ,2,FALSE),IF(C1857=2,VLOOKUP(B1857,balance!$AF:$AJ,3,FALSE),IF(C1857=3,VLOOKUP(B1857,balance!$AF:$AJ,4,FALSE),IF(C1857=4,VLOOKUP(B1857,balance!$AF:$AJ,5,FALSE),IF(C1857=5,VLOOKUP(B1857,balance!$AF:$AK,6,FALSE),0)))))*1000000000000</f>
        <v>3153750000000.0249</v>
      </c>
      <c r="J1857">
        <f>VLOOKUP(B1857,balance!AU:BD,10,FALSE)</f>
        <v>0</v>
      </c>
    </row>
    <row r="1858" spans="1:10" x14ac:dyDescent="0.3">
      <c r="A1858">
        <v>1856</v>
      </c>
      <c r="B1858">
        <f t="shared" si="57"/>
        <v>372</v>
      </c>
      <c r="C1858">
        <f t="shared" si="56"/>
        <v>2</v>
      </c>
      <c r="D1858">
        <v>9026</v>
      </c>
      <c r="E1858" s="1">
        <f>IF(C1858=1,VLOOKUP(B1858,balance!$AU:$AZ,2,FALSE),IF(C1858=2,VLOOKUP(B1858,balance!$AU:$AZ,3,FALSE),IF(C1858=3,VLOOKUP(B1858,balance!$AU:$AZ,4,FALSE),IF(C1858=4,VLOOKUP(B1858,balance!$AU:$AZ,5,FALSE),IF(C1858=5,VLOOKUP(B1858-1,balance!$AU:$AZ,6,FALSE),0)))))</f>
        <v>9500</v>
      </c>
      <c r="F1858">
        <v>53</v>
      </c>
      <c r="G1858">
        <f>IF(C1858=1,VLOOKUP(FoxFire!B1858,balance!$U:$Z,2,FALSE),IF(C1858=2,VLOOKUP(B1858,balance!$U:$Z,3,FALSE),IF(C1858=3,VLOOKUP(B1858,balance!$U:$Z,4,FALSE),IF(C1858=4,VLOOKUP(B1858,balance!$U:$Z,5,FALSE),IF(C1858=5,VLOOKUP(B1858-1,balance!$U:$Z,6,FALSE),0)))))/100</f>
        <v>4.7099999999999998E-3</v>
      </c>
      <c r="H1858">
        <v>2</v>
      </c>
      <c r="I1858" s="1">
        <f>IF(C1858=1,VLOOKUP(FoxFire!B1858,balance!$AF:$AJ,2,FALSE),IF(C1858=2,VLOOKUP(B1858,balance!$AF:$AJ,3,FALSE),IF(C1858=3,VLOOKUP(B1858,balance!$AF:$AJ,4,FALSE),IF(C1858=4,VLOOKUP(B1858,balance!$AF:$AJ,5,FALSE),IF(C1858=5,VLOOKUP(B1858,balance!$AF:$AK,6,FALSE),0)))))*1000000000000</f>
        <v>3153750000000.0249</v>
      </c>
      <c r="J1858">
        <f>VLOOKUP(B1858,balance!AU:BD,10,FALSE)</f>
        <v>0</v>
      </c>
    </row>
    <row r="1859" spans="1:10" x14ac:dyDescent="0.3">
      <c r="A1859">
        <v>1857</v>
      </c>
      <c r="B1859">
        <f t="shared" si="57"/>
        <v>372</v>
      </c>
      <c r="C1859">
        <f t="shared" si="56"/>
        <v>3</v>
      </c>
      <c r="D1859">
        <v>9026</v>
      </c>
      <c r="E1859" s="1">
        <f>IF(C1859=1,VLOOKUP(B1859,balance!$AU:$AZ,2,FALSE),IF(C1859=2,VLOOKUP(B1859,balance!$AU:$AZ,3,FALSE),IF(C1859=3,VLOOKUP(B1859,balance!$AU:$AZ,4,FALSE),IF(C1859=4,VLOOKUP(B1859,balance!$AU:$AZ,5,FALSE),IF(C1859=5,VLOOKUP(B1859-1,balance!$AU:$AZ,6,FALSE),0)))))</f>
        <v>9500</v>
      </c>
      <c r="F1859">
        <v>53</v>
      </c>
      <c r="G1859">
        <f>IF(C1859=1,VLOOKUP(FoxFire!B1859,balance!$U:$Z,2,FALSE),IF(C1859=2,VLOOKUP(B1859,balance!$U:$Z,3,FALSE),IF(C1859=3,VLOOKUP(B1859,balance!$U:$Z,4,FALSE),IF(C1859=4,VLOOKUP(B1859,balance!$U:$Z,5,FALSE),IF(C1859=5,VLOOKUP(B1859-1,balance!$U:$Z,6,FALSE),0)))))/100</f>
        <v>4.7099999999999998E-3</v>
      </c>
      <c r="H1859">
        <v>2</v>
      </c>
      <c r="I1859" s="1">
        <f>IF(C1859=1,VLOOKUP(FoxFire!B1859,balance!$AF:$AJ,2,FALSE),IF(C1859=2,VLOOKUP(B1859,balance!$AF:$AJ,3,FALSE),IF(C1859=3,VLOOKUP(B1859,balance!$AF:$AJ,4,FALSE),IF(C1859=4,VLOOKUP(B1859,balance!$AF:$AJ,5,FALSE),IF(C1859=5,VLOOKUP(B1859,balance!$AF:$AK,6,FALSE),0)))))*1000000000000</f>
        <v>3153750000000.0249</v>
      </c>
      <c r="J1859">
        <f>VLOOKUP(B1859,balance!AU:BD,10,FALSE)</f>
        <v>0</v>
      </c>
    </row>
    <row r="1860" spans="1:10" x14ac:dyDescent="0.3">
      <c r="A1860">
        <v>1858</v>
      </c>
      <c r="B1860">
        <f t="shared" si="57"/>
        <v>372</v>
      </c>
      <c r="C1860">
        <f t="shared" si="56"/>
        <v>4</v>
      </c>
      <c r="D1860">
        <v>9026</v>
      </c>
      <c r="E1860" s="1">
        <f>IF(C1860=1,VLOOKUP(B1860,balance!$AU:$AZ,2,FALSE),IF(C1860=2,VLOOKUP(B1860,balance!$AU:$AZ,3,FALSE),IF(C1860=3,VLOOKUP(B1860,balance!$AU:$AZ,4,FALSE),IF(C1860=4,VLOOKUP(B1860,balance!$AU:$AZ,5,FALSE),IF(C1860=5,VLOOKUP(B1860-1,balance!$AU:$AZ,6,FALSE),0)))))</f>
        <v>9500</v>
      </c>
      <c r="F1860">
        <v>53</v>
      </c>
      <c r="G1860">
        <f>IF(C1860=1,VLOOKUP(FoxFire!B1860,balance!$U:$Z,2,FALSE),IF(C1860=2,VLOOKUP(B1860,balance!$U:$Z,3,FALSE),IF(C1860=3,VLOOKUP(B1860,balance!$U:$Z,4,FALSE),IF(C1860=4,VLOOKUP(B1860,balance!$U:$Z,5,FALSE),IF(C1860=5,VLOOKUP(B1860-1,balance!$U:$Z,6,FALSE),0)))))/100</f>
        <v>4.7099999999999998E-3</v>
      </c>
      <c r="H1860">
        <v>2</v>
      </c>
      <c r="I1860" s="1">
        <f>IF(C1860=1,VLOOKUP(FoxFire!B1860,balance!$AF:$AJ,2,FALSE),IF(C1860=2,VLOOKUP(B1860,balance!$AF:$AJ,3,FALSE),IF(C1860=3,VLOOKUP(B1860,balance!$AF:$AJ,4,FALSE),IF(C1860=4,VLOOKUP(B1860,balance!$AF:$AJ,5,FALSE),IF(C1860=5,VLOOKUP(B1860,balance!$AF:$AK,6,FALSE),0)))))*1000000000000</f>
        <v>3153750000000.0249</v>
      </c>
      <c r="J1860">
        <f>VLOOKUP(B1860,balance!AU:BD,10,FALSE)</f>
        <v>0</v>
      </c>
    </row>
    <row r="1861" spans="1:10" x14ac:dyDescent="0.3">
      <c r="A1861">
        <v>1859</v>
      </c>
      <c r="B1861">
        <f t="shared" si="57"/>
        <v>373</v>
      </c>
      <c r="C1861">
        <f t="shared" si="56"/>
        <v>5</v>
      </c>
      <c r="D1861">
        <v>9026</v>
      </c>
      <c r="E1861" s="1">
        <f>IF(C1861=1,VLOOKUP(B1861,balance!$AU:$AZ,2,FALSE),IF(C1861=2,VLOOKUP(B1861,balance!$AU:$AZ,3,FALSE),IF(C1861=3,VLOOKUP(B1861,balance!$AU:$AZ,4,FALSE),IF(C1861=4,VLOOKUP(B1861,balance!$AU:$AZ,5,FALSE),IF(C1861=5,VLOOKUP(B1861-1,balance!$AU:$AZ,6,FALSE),0)))))</f>
        <v>190000</v>
      </c>
      <c r="F1861">
        <v>53</v>
      </c>
      <c r="G1861">
        <f>IF(C1861=1,VLOOKUP(FoxFire!B1861,balance!$U:$Z,2,FALSE),IF(C1861=2,VLOOKUP(B1861,balance!$U:$Z,3,FALSE),IF(C1861=3,VLOOKUP(B1861,balance!$U:$Z,4,FALSE),IF(C1861=4,VLOOKUP(B1861,balance!$U:$Z,5,FALSE),IF(C1861=5,VLOOKUP(B1861-1,balance!$U:$Z,6,FALSE),0)))))/100</f>
        <v>1933.4540000000002</v>
      </c>
      <c r="H1861">
        <v>2</v>
      </c>
      <c r="I1861" s="1">
        <f>IF(C1861=1,VLOOKUP(FoxFire!B1861,balance!$AF:$AJ,2,FALSE),IF(C1861=2,VLOOKUP(B1861,balance!$AF:$AJ,3,FALSE),IF(C1861=3,VLOOKUP(B1861,balance!$AF:$AJ,4,FALSE),IF(C1861=4,VLOOKUP(B1861,balance!$AF:$AJ,5,FALSE),IF(C1861=5,VLOOKUP(B1861,balance!$AF:$AK,6,FALSE),0)))))*1000000000000</f>
        <v>12620000000000.1</v>
      </c>
      <c r="J1861">
        <f>VLOOKUP(B1861,balance!AU:BD,10,FALSE)</f>
        <v>0</v>
      </c>
    </row>
    <row r="1862" spans="1:10" x14ac:dyDescent="0.3">
      <c r="A1862">
        <v>1860</v>
      </c>
      <c r="B1862">
        <f t="shared" si="57"/>
        <v>373</v>
      </c>
      <c r="C1862">
        <f t="shared" si="56"/>
        <v>1</v>
      </c>
      <c r="D1862">
        <v>9026</v>
      </c>
      <c r="E1862" s="1">
        <f>IF(C1862=1,VLOOKUP(B1862,balance!$AU:$AZ,2,FALSE),IF(C1862=2,VLOOKUP(B1862,balance!$AU:$AZ,3,FALSE),IF(C1862=3,VLOOKUP(B1862,balance!$AU:$AZ,4,FALSE),IF(C1862=4,VLOOKUP(B1862,balance!$AU:$AZ,5,FALSE),IF(C1862=5,VLOOKUP(B1862-1,balance!$AU:$AZ,6,FALSE),0)))))</f>
        <v>9500</v>
      </c>
      <c r="F1862">
        <v>53</v>
      </c>
      <c r="G1862">
        <f>IF(C1862=1,VLOOKUP(FoxFire!B1862,balance!$U:$Z,2,FALSE),IF(C1862=2,VLOOKUP(B1862,balance!$U:$Z,3,FALSE),IF(C1862=3,VLOOKUP(B1862,balance!$U:$Z,4,FALSE),IF(C1862=4,VLOOKUP(B1862,balance!$U:$Z,5,FALSE),IF(C1862=5,VLOOKUP(B1862-1,balance!$U:$Z,6,FALSE),0)))))/100</f>
        <v>4.7199999999999994E-3</v>
      </c>
      <c r="H1862">
        <v>2</v>
      </c>
      <c r="I1862" s="1">
        <f>IF(C1862=1,VLOOKUP(FoxFire!B1862,balance!$AF:$AJ,2,FALSE),IF(C1862=2,VLOOKUP(B1862,balance!$AF:$AJ,3,FALSE),IF(C1862=3,VLOOKUP(B1862,balance!$AF:$AJ,4,FALSE),IF(C1862=4,VLOOKUP(B1862,balance!$AF:$AJ,5,FALSE),IF(C1862=5,VLOOKUP(B1862,balance!$AF:$AK,6,FALSE),0)))))*1000000000000</f>
        <v>3155000000000.0249</v>
      </c>
      <c r="J1862">
        <f>VLOOKUP(B1862,balance!AU:BD,10,FALSE)</f>
        <v>0</v>
      </c>
    </row>
    <row r="1863" spans="1:10" x14ac:dyDescent="0.3">
      <c r="A1863">
        <v>1861</v>
      </c>
      <c r="B1863">
        <f t="shared" si="57"/>
        <v>373</v>
      </c>
      <c r="C1863">
        <f t="shared" si="56"/>
        <v>2</v>
      </c>
      <c r="D1863">
        <v>9026</v>
      </c>
      <c r="E1863" s="1">
        <f>IF(C1863=1,VLOOKUP(B1863,balance!$AU:$AZ,2,FALSE),IF(C1863=2,VLOOKUP(B1863,balance!$AU:$AZ,3,FALSE),IF(C1863=3,VLOOKUP(B1863,balance!$AU:$AZ,4,FALSE),IF(C1863=4,VLOOKUP(B1863,balance!$AU:$AZ,5,FALSE),IF(C1863=5,VLOOKUP(B1863-1,balance!$AU:$AZ,6,FALSE),0)))))</f>
        <v>9500</v>
      </c>
      <c r="F1863">
        <v>53</v>
      </c>
      <c r="G1863">
        <f>IF(C1863=1,VLOOKUP(FoxFire!B1863,balance!$U:$Z,2,FALSE),IF(C1863=2,VLOOKUP(B1863,balance!$U:$Z,3,FALSE),IF(C1863=3,VLOOKUP(B1863,balance!$U:$Z,4,FALSE),IF(C1863=4,VLOOKUP(B1863,balance!$U:$Z,5,FALSE),IF(C1863=5,VLOOKUP(B1863-1,balance!$U:$Z,6,FALSE),0)))))/100</f>
        <v>4.7199999999999994E-3</v>
      </c>
      <c r="H1863">
        <v>2</v>
      </c>
      <c r="I1863" s="1">
        <f>IF(C1863=1,VLOOKUP(FoxFire!B1863,balance!$AF:$AJ,2,FALSE),IF(C1863=2,VLOOKUP(B1863,balance!$AF:$AJ,3,FALSE),IF(C1863=3,VLOOKUP(B1863,balance!$AF:$AJ,4,FALSE),IF(C1863=4,VLOOKUP(B1863,balance!$AF:$AJ,5,FALSE),IF(C1863=5,VLOOKUP(B1863,balance!$AF:$AK,6,FALSE),0)))))*1000000000000</f>
        <v>3155000000000.0249</v>
      </c>
      <c r="J1863">
        <f>VLOOKUP(B1863,balance!AU:BD,10,FALSE)</f>
        <v>0</v>
      </c>
    </row>
    <row r="1864" spans="1:10" x14ac:dyDescent="0.3">
      <c r="A1864">
        <v>1862</v>
      </c>
      <c r="B1864">
        <f t="shared" si="57"/>
        <v>373</v>
      </c>
      <c r="C1864">
        <f t="shared" ref="C1864:C1927" si="58">C1859</f>
        <v>3</v>
      </c>
      <c r="D1864">
        <v>9026</v>
      </c>
      <c r="E1864" s="1">
        <f>IF(C1864=1,VLOOKUP(B1864,balance!$AU:$AZ,2,FALSE),IF(C1864=2,VLOOKUP(B1864,balance!$AU:$AZ,3,FALSE),IF(C1864=3,VLOOKUP(B1864,balance!$AU:$AZ,4,FALSE),IF(C1864=4,VLOOKUP(B1864,balance!$AU:$AZ,5,FALSE),IF(C1864=5,VLOOKUP(B1864-1,balance!$AU:$AZ,6,FALSE),0)))))</f>
        <v>9500</v>
      </c>
      <c r="F1864">
        <v>53</v>
      </c>
      <c r="G1864">
        <f>IF(C1864=1,VLOOKUP(FoxFire!B1864,balance!$U:$Z,2,FALSE),IF(C1864=2,VLOOKUP(B1864,balance!$U:$Z,3,FALSE),IF(C1864=3,VLOOKUP(B1864,balance!$U:$Z,4,FALSE),IF(C1864=4,VLOOKUP(B1864,balance!$U:$Z,5,FALSE),IF(C1864=5,VLOOKUP(B1864-1,balance!$U:$Z,6,FALSE),0)))))/100</f>
        <v>4.7199999999999994E-3</v>
      </c>
      <c r="H1864">
        <v>2</v>
      </c>
      <c r="I1864" s="1">
        <f>IF(C1864=1,VLOOKUP(FoxFire!B1864,balance!$AF:$AJ,2,FALSE),IF(C1864=2,VLOOKUP(B1864,balance!$AF:$AJ,3,FALSE),IF(C1864=3,VLOOKUP(B1864,balance!$AF:$AJ,4,FALSE),IF(C1864=4,VLOOKUP(B1864,balance!$AF:$AJ,5,FALSE),IF(C1864=5,VLOOKUP(B1864,balance!$AF:$AK,6,FALSE),0)))))*1000000000000</f>
        <v>3155000000000.0249</v>
      </c>
      <c r="J1864">
        <f>VLOOKUP(B1864,balance!AU:BD,10,FALSE)</f>
        <v>0</v>
      </c>
    </row>
    <row r="1865" spans="1:10" x14ac:dyDescent="0.3">
      <c r="A1865">
        <v>1863</v>
      </c>
      <c r="B1865">
        <f t="shared" si="57"/>
        <v>373</v>
      </c>
      <c r="C1865">
        <f t="shared" si="58"/>
        <v>4</v>
      </c>
      <c r="D1865">
        <v>9026</v>
      </c>
      <c r="E1865" s="1">
        <f>IF(C1865=1,VLOOKUP(B1865,balance!$AU:$AZ,2,FALSE),IF(C1865=2,VLOOKUP(B1865,balance!$AU:$AZ,3,FALSE),IF(C1865=3,VLOOKUP(B1865,balance!$AU:$AZ,4,FALSE),IF(C1865=4,VLOOKUP(B1865,balance!$AU:$AZ,5,FALSE),IF(C1865=5,VLOOKUP(B1865-1,balance!$AU:$AZ,6,FALSE),0)))))</f>
        <v>9500</v>
      </c>
      <c r="F1865">
        <v>53</v>
      </c>
      <c r="G1865">
        <f>IF(C1865=1,VLOOKUP(FoxFire!B1865,balance!$U:$Z,2,FALSE),IF(C1865=2,VLOOKUP(B1865,balance!$U:$Z,3,FALSE),IF(C1865=3,VLOOKUP(B1865,balance!$U:$Z,4,FALSE),IF(C1865=4,VLOOKUP(B1865,balance!$U:$Z,5,FALSE),IF(C1865=5,VLOOKUP(B1865-1,balance!$U:$Z,6,FALSE),0)))))/100</f>
        <v>4.7199999999999994E-3</v>
      </c>
      <c r="H1865">
        <v>2</v>
      </c>
      <c r="I1865" s="1">
        <f>IF(C1865=1,VLOOKUP(FoxFire!B1865,balance!$AF:$AJ,2,FALSE),IF(C1865=2,VLOOKUP(B1865,balance!$AF:$AJ,3,FALSE),IF(C1865=3,VLOOKUP(B1865,balance!$AF:$AJ,4,FALSE),IF(C1865=4,VLOOKUP(B1865,balance!$AF:$AJ,5,FALSE),IF(C1865=5,VLOOKUP(B1865,balance!$AF:$AK,6,FALSE),0)))))*1000000000000</f>
        <v>3155000000000.0249</v>
      </c>
      <c r="J1865">
        <f>VLOOKUP(B1865,balance!AU:BD,10,FALSE)</f>
        <v>0</v>
      </c>
    </row>
    <row r="1866" spans="1:10" x14ac:dyDescent="0.3">
      <c r="A1866">
        <v>1864</v>
      </c>
      <c r="B1866">
        <f t="shared" si="57"/>
        <v>374</v>
      </c>
      <c r="C1866">
        <f t="shared" si="58"/>
        <v>5</v>
      </c>
      <c r="D1866">
        <v>9026</v>
      </c>
      <c r="E1866" s="1">
        <f>IF(C1866=1,VLOOKUP(B1866,balance!$AU:$AZ,2,FALSE),IF(C1866=2,VLOOKUP(B1866,balance!$AU:$AZ,3,FALSE),IF(C1866=3,VLOOKUP(B1866,balance!$AU:$AZ,4,FALSE),IF(C1866=4,VLOOKUP(B1866,balance!$AU:$AZ,5,FALSE),IF(C1866=5,VLOOKUP(B1866-1,balance!$AU:$AZ,6,FALSE),0)))))</f>
        <v>190000</v>
      </c>
      <c r="F1866">
        <v>53</v>
      </c>
      <c r="G1866">
        <f>IF(C1866=1,VLOOKUP(FoxFire!B1866,balance!$U:$Z,2,FALSE),IF(C1866=2,VLOOKUP(B1866,balance!$U:$Z,3,FALSE),IF(C1866=3,VLOOKUP(B1866,balance!$U:$Z,4,FALSE),IF(C1866=4,VLOOKUP(B1866,balance!$U:$Z,5,FALSE),IF(C1866=5,VLOOKUP(B1866-1,balance!$U:$Z,6,FALSE),0)))))/100</f>
        <v>1939.4965999999999</v>
      </c>
      <c r="H1866">
        <v>2</v>
      </c>
      <c r="I1866" s="1">
        <f>IF(C1866=1,VLOOKUP(FoxFire!B1866,balance!$AF:$AJ,2,FALSE),IF(C1866=2,VLOOKUP(B1866,balance!$AF:$AJ,3,FALSE),IF(C1866=3,VLOOKUP(B1866,balance!$AF:$AJ,4,FALSE),IF(C1866=4,VLOOKUP(B1866,balance!$AF:$AJ,5,FALSE),IF(C1866=5,VLOOKUP(B1866,balance!$AF:$AK,6,FALSE),0)))))*1000000000000</f>
        <v>12625000000000.1</v>
      </c>
      <c r="J1866">
        <f>VLOOKUP(B1866,balance!AU:BD,10,FALSE)</f>
        <v>0</v>
      </c>
    </row>
    <row r="1867" spans="1:10" x14ac:dyDescent="0.3">
      <c r="A1867">
        <v>1865</v>
      </c>
      <c r="B1867">
        <f t="shared" si="57"/>
        <v>374</v>
      </c>
      <c r="C1867">
        <f t="shared" si="58"/>
        <v>1</v>
      </c>
      <c r="D1867">
        <v>9026</v>
      </c>
      <c r="E1867" s="1">
        <f>IF(C1867=1,VLOOKUP(B1867,balance!$AU:$AZ,2,FALSE),IF(C1867=2,VLOOKUP(B1867,balance!$AU:$AZ,3,FALSE),IF(C1867=3,VLOOKUP(B1867,balance!$AU:$AZ,4,FALSE),IF(C1867=4,VLOOKUP(B1867,balance!$AU:$AZ,5,FALSE),IF(C1867=5,VLOOKUP(B1867-1,balance!$AU:$AZ,6,FALSE),0)))))</f>
        <v>9500</v>
      </c>
      <c r="F1867">
        <v>53</v>
      </c>
      <c r="G1867">
        <f>IF(C1867=1,VLOOKUP(FoxFire!B1867,balance!$U:$Z,2,FALSE),IF(C1867=2,VLOOKUP(B1867,balance!$U:$Z,3,FALSE),IF(C1867=3,VLOOKUP(B1867,balance!$U:$Z,4,FALSE),IF(C1867=4,VLOOKUP(B1867,balance!$U:$Z,5,FALSE),IF(C1867=5,VLOOKUP(B1867-1,balance!$U:$Z,6,FALSE),0)))))/100</f>
        <v>4.7299999999999998E-3</v>
      </c>
      <c r="H1867">
        <v>2</v>
      </c>
      <c r="I1867" s="1">
        <f>IF(C1867=1,VLOOKUP(FoxFire!B1867,balance!$AF:$AJ,2,FALSE),IF(C1867=2,VLOOKUP(B1867,balance!$AF:$AJ,3,FALSE),IF(C1867=3,VLOOKUP(B1867,balance!$AF:$AJ,4,FALSE),IF(C1867=4,VLOOKUP(B1867,balance!$AF:$AJ,5,FALSE),IF(C1867=5,VLOOKUP(B1867,balance!$AF:$AK,6,FALSE),0)))))*1000000000000</f>
        <v>3156250000000.0249</v>
      </c>
      <c r="J1867">
        <f>VLOOKUP(B1867,balance!AU:BD,10,FALSE)</f>
        <v>0</v>
      </c>
    </row>
    <row r="1868" spans="1:10" x14ac:dyDescent="0.3">
      <c r="A1868">
        <v>1866</v>
      </c>
      <c r="B1868">
        <f t="shared" ref="B1868:B1931" si="59">B1863+1</f>
        <v>374</v>
      </c>
      <c r="C1868">
        <f t="shared" si="58"/>
        <v>2</v>
      </c>
      <c r="D1868">
        <v>9026</v>
      </c>
      <c r="E1868" s="1">
        <f>IF(C1868=1,VLOOKUP(B1868,balance!$AU:$AZ,2,FALSE),IF(C1868=2,VLOOKUP(B1868,balance!$AU:$AZ,3,FALSE),IF(C1868=3,VLOOKUP(B1868,balance!$AU:$AZ,4,FALSE),IF(C1868=4,VLOOKUP(B1868,balance!$AU:$AZ,5,FALSE),IF(C1868=5,VLOOKUP(B1868-1,balance!$AU:$AZ,6,FALSE),0)))))</f>
        <v>9500</v>
      </c>
      <c r="F1868">
        <v>53</v>
      </c>
      <c r="G1868">
        <f>IF(C1868=1,VLOOKUP(FoxFire!B1868,balance!$U:$Z,2,FALSE),IF(C1868=2,VLOOKUP(B1868,balance!$U:$Z,3,FALSE),IF(C1868=3,VLOOKUP(B1868,balance!$U:$Z,4,FALSE),IF(C1868=4,VLOOKUP(B1868,balance!$U:$Z,5,FALSE),IF(C1868=5,VLOOKUP(B1868-1,balance!$U:$Z,6,FALSE),0)))))/100</f>
        <v>4.7299999999999998E-3</v>
      </c>
      <c r="H1868">
        <v>2</v>
      </c>
      <c r="I1868" s="1">
        <f>IF(C1868=1,VLOOKUP(FoxFire!B1868,balance!$AF:$AJ,2,FALSE),IF(C1868=2,VLOOKUP(B1868,balance!$AF:$AJ,3,FALSE),IF(C1868=3,VLOOKUP(B1868,balance!$AF:$AJ,4,FALSE),IF(C1868=4,VLOOKUP(B1868,balance!$AF:$AJ,5,FALSE),IF(C1868=5,VLOOKUP(B1868,balance!$AF:$AK,6,FALSE),0)))))*1000000000000</f>
        <v>3156250000000.0249</v>
      </c>
      <c r="J1868">
        <f>VLOOKUP(B1868,balance!AU:BD,10,FALSE)</f>
        <v>0</v>
      </c>
    </row>
    <row r="1869" spans="1:10" x14ac:dyDescent="0.3">
      <c r="A1869">
        <v>1867</v>
      </c>
      <c r="B1869">
        <f t="shared" si="59"/>
        <v>374</v>
      </c>
      <c r="C1869">
        <f t="shared" si="58"/>
        <v>3</v>
      </c>
      <c r="D1869">
        <v>9026</v>
      </c>
      <c r="E1869" s="1">
        <f>IF(C1869=1,VLOOKUP(B1869,balance!$AU:$AZ,2,FALSE),IF(C1869=2,VLOOKUP(B1869,balance!$AU:$AZ,3,FALSE),IF(C1869=3,VLOOKUP(B1869,balance!$AU:$AZ,4,FALSE),IF(C1869=4,VLOOKUP(B1869,balance!$AU:$AZ,5,FALSE),IF(C1869=5,VLOOKUP(B1869-1,balance!$AU:$AZ,6,FALSE),0)))))</f>
        <v>9500</v>
      </c>
      <c r="F1869">
        <v>53</v>
      </c>
      <c r="G1869">
        <f>IF(C1869=1,VLOOKUP(FoxFire!B1869,balance!$U:$Z,2,FALSE),IF(C1869=2,VLOOKUP(B1869,balance!$U:$Z,3,FALSE),IF(C1869=3,VLOOKUP(B1869,balance!$U:$Z,4,FALSE),IF(C1869=4,VLOOKUP(B1869,balance!$U:$Z,5,FALSE),IF(C1869=5,VLOOKUP(B1869-1,balance!$U:$Z,6,FALSE),0)))))/100</f>
        <v>4.7299999999999998E-3</v>
      </c>
      <c r="H1869">
        <v>2</v>
      </c>
      <c r="I1869" s="1">
        <f>IF(C1869=1,VLOOKUP(FoxFire!B1869,balance!$AF:$AJ,2,FALSE),IF(C1869=2,VLOOKUP(B1869,balance!$AF:$AJ,3,FALSE),IF(C1869=3,VLOOKUP(B1869,balance!$AF:$AJ,4,FALSE),IF(C1869=4,VLOOKUP(B1869,balance!$AF:$AJ,5,FALSE),IF(C1869=5,VLOOKUP(B1869,balance!$AF:$AK,6,FALSE),0)))))*1000000000000</f>
        <v>3156250000000.0249</v>
      </c>
      <c r="J1869">
        <f>VLOOKUP(B1869,balance!AU:BD,10,FALSE)</f>
        <v>0</v>
      </c>
    </row>
    <row r="1870" spans="1:10" x14ac:dyDescent="0.3">
      <c r="A1870">
        <v>1868</v>
      </c>
      <c r="B1870">
        <f t="shared" si="59"/>
        <v>374</v>
      </c>
      <c r="C1870">
        <f t="shared" si="58"/>
        <v>4</v>
      </c>
      <c r="D1870">
        <v>9026</v>
      </c>
      <c r="E1870" s="1">
        <f>IF(C1870=1,VLOOKUP(B1870,balance!$AU:$AZ,2,FALSE),IF(C1870=2,VLOOKUP(B1870,balance!$AU:$AZ,3,FALSE),IF(C1870=3,VLOOKUP(B1870,balance!$AU:$AZ,4,FALSE),IF(C1870=4,VLOOKUP(B1870,balance!$AU:$AZ,5,FALSE),IF(C1870=5,VLOOKUP(B1870-1,balance!$AU:$AZ,6,FALSE),0)))))</f>
        <v>9500</v>
      </c>
      <c r="F1870">
        <v>53</v>
      </c>
      <c r="G1870">
        <f>IF(C1870=1,VLOOKUP(FoxFire!B1870,balance!$U:$Z,2,FALSE),IF(C1870=2,VLOOKUP(B1870,balance!$U:$Z,3,FALSE),IF(C1870=3,VLOOKUP(B1870,balance!$U:$Z,4,FALSE),IF(C1870=4,VLOOKUP(B1870,balance!$U:$Z,5,FALSE),IF(C1870=5,VLOOKUP(B1870-1,balance!$U:$Z,6,FALSE),0)))))/100</f>
        <v>4.7299999999999998E-3</v>
      </c>
      <c r="H1870">
        <v>2</v>
      </c>
      <c r="I1870" s="1">
        <f>IF(C1870=1,VLOOKUP(FoxFire!B1870,balance!$AF:$AJ,2,FALSE),IF(C1870=2,VLOOKUP(B1870,balance!$AF:$AJ,3,FALSE),IF(C1870=3,VLOOKUP(B1870,balance!$AF:$AJ,4,FALSE),IF(C1870=4,VLOOKUP(B1870,balance!$AF:$AJ,5,FALSE),IF(C1870=5,VLOOKUP(B1870,balance!$AF:$AK,6,FALSE),0)))))*1000000000000</f>
        <v>3156250000000.0249</v>
      </c>
      <c r="J1870">
        <f>VLOOKUP(B1870,balance!AU:BD,10,FALSE)</f>
        <v>0</v>
      </c>
    </row>
    <row r="1871" spans="1:10" x14ac:dyDescent="0.3">
      <c r="A1871">
        <v>1869</v>
      </c>
      <c r="B1871">
        <f t="shared" si="59"/>
        <v>375</v>
      </c>
      <c r="C1871">
        <f t="shared" si="58"/>
        <v>5</v>
      </c>
      <c r="D1871">
        <v>9026</v>
      </c>
      <c r="E1871" s="1">
        <f>IF(C1871=1,VLOOKUP(B1871,balance!$AU:$AZ,2,FALSE),IF(C1871=2,VLOOKUP(B1871,balance!$AU:$AZ,3,FALSE),IF(C1871=3,VLOOKUP(B1871,balance!$AU:$AZ,4,FALSE),IF(C1871=4,VLOOKUP(B1871,balance!$AU:$AZ,5,FALSE),IF(C1871=5,VLOOKUP(B1871-1,balance!$AU:$AZ,6,FALSE),0)))))</f>
        <v>190000</v>
      </c>
      <c r="F1871">
        <v>53</v>
      </c>
      <c r="G1871">
        <f>IF(C1871=1,VLOOKUP(FoxFire!B1871,balance!$U:$Z,2,FALSE),IF(C1871=2,VLOOKUP(B1871,balance!$U:$Z,3,FALSE),IF(C1871=3,VLOOKUP(B1871,balance!$U:$Z,4,FALSE),IF(C1871=4,VLOOKUP(B1871,balance!$U:$Z,5,FALSE),IF(C1871=5,VLOOKUP(B1871-1,balance!$U:$Z,6,FALSE),0)))))/100</f>
        <v>1945.5493000000001</v>
      </c>
      <c r="H1871">
        <v>2</v>
      </c>
      <c r="I1871" s="1">
        <f>IF(C1871=1,VLOOKUP(FoxFire!B1871,balance!$AF:$AJ,2,FALSE),IF(C1871=2,VLOOKUP(B1871,balance!$AF:$AJ,3,FALSE),IF(C1871=3,VLOOKUP(B1871,balance!$AF:$AJ,4,FALSE),IF(C1871=4,VLOOKUP(B1871,balance!$AF:$AJ,5,FALSE),IF(C1871=5,VLOOKUP(B1871,balance!$AF:$AK,6,FALSE),0)))))*1000000000000</f>
        <v>12630000000000.1</v>
      </c>
      <c r="J1871">
        <f>VLOOKUP(B1871,balance!AU:BD,10,FALSE)</f>
        <v>0</v>
      </c>
    </row>
    <row r="1872" spans="1:10" x14ac:dyDescent="0.3">
      <c r="A1872">
        <v>1870</v>
      </c>
      <c r="B1872">
        <f t="shared" si="59"/>
        <v>375</v>
      </c>
      <c r="C1872">
        <f t="shared" si="58"/>
        <v>1</v>
      </c>
      <c r="D1872">
        <v>9026</v>
      </c>
      <c r="E1872" s="1">
        <f>IF(C1872=1,VLOOKUP(B1872,balance!$AU:$AZ,2,FALSE),IF(C1872=2,VLOOKUP(B1872,balance!$AU:$AZ,3,FALSE),IF(C1872=3,VLOOKUP(B1872,balance!$AU:$AZ,4,FALSE),IF(C1872=4,VLOOKUP(B1872,balance!$AU:$AZ,5,FALSE),IF(C1872=5,VLOOKUP(B1872-1,balance!$AU:$AZ,6,FALSE),0)))))</f>
        <v>9500</v>
      </c>
      <c r="F1872">
        <v>53</v>
      </c>
      <c r="G1872">
        <f>IF(C1872=1,VLOOKUP(FoxFire!B1872,balance!$U:$Z,2,FALSE),IF(C1872=2,VLOOKUP(B1872,balance!$U:$Z,3,FALSE),IF(C1872=3,VLOOKUP(B1872,balance!$U:$Z,4,FALSE),IF(C1872=4,VLOOKUP(B1872,balance!$U:$Z,5,FALSE),IF(C1872=5,VLOOKUP(B1872-1,balance!$U:$Z,6,FALSE),0)))))/100</f>
        <v>4.7399999999999994E-3</v>
      </c>
      <c r="H1872">
        <v>2</v>
      </c>
      <c r="I1872" s="1">
        <f>IF(C1872=1,VLOOKUP(FoxFire!B1872,balance!$AF:$AJ,2,FALSE),IF(C1872=2,VLOOKUP(B1872,balance!$AF:$AJ,3,FALSE),IF(C1872=3,VLOOKUP(B1872,balance!$AF:$AJ,4,FALSE),IF(C1872=4,VLOOKUP(B1872,balance!$AF:$AJ,5,FALSE),IF(C1872=5,VLOOKUP(B1872,balance!$AF:$AK,6,FALSE),0)))))*1000000000000</f>
        <v>3157500000000.0249</v>
      </c>
      <c r="J1872">
        <f>VLOOKUP(B1872,balance!AU:BD,10,FALSE)</f>
        <v>0</v>
      </c>
    </row>
    <row r="1873" spans="1:10" x14ac:dyDescent="0.3">
      <c r="A1873">
        <v>1871</v>
      </c>
      <c r="B1873">
        <f t="shared" si="59"/>
        <v>375</v>
      </c>
      <c r="C1873">
        <f t="shared" si="58"/>
        <v>2</v>
      </c>
      <c r="D1873">
        <v>9026</v>
      </c>
      <c r="E1873" s="1">
        <f>IF(C1873=1,VLOOKUP(B1873,balance!$AU:$AZ,2,FALSE),IF(C1873=2,VLOOKUP(B1873,balance!$AU:$AZ,3,FALSE),IF(C1873=3,VLOOKUP(B1873,balance!$AU:$AZ,4,FALSE),IF(C1873=4,VLOOKUP(B1873,balance!$AU:$AZ,5,FALSE),IF(C1873=5,VLOOKUP(B1873-1,balance!$AU:$AZ,6,FALSE),0)))))</f>
        <v>9500</v>
      </c>
      <c r="F1873">
        <v>53</v>
      </c>
      <c r="G1873">
        <f>IF(C1873=1,VLOOKUP(FoxFire!B1873,balance!$U:$Z,2,FALSE),IF(C1873=2,VLOOKUP(B1873,balance!$U:$Z,3,FALSE),IF(C1873=3,VLOOKUP(B1873,balance!$U:$Z,4,FALSE),IF(C1873=4,VLOOKUP(B1873,balance!$U:$Z,5,FALSE),IF(C1873=5,VLOOKUP(B1873-1,balance!$U:$Z,6,FALSE),0)))))/100</f>
        <v>4.7399999999999994E-3</v>
      </c>
      <c r="H1873">
        <v>2</v>
      </c>
      <c r="I1873" s="1">
        <f>IF(C1873=1,VLOOKUP(FoxFire!B1873,balance!$AF:$AJ,2,FALSE),IF(C1873=2,VLOOKUP(B1873,balance!$AF:$AJ,3,FALSE),IF(C1873=3,VLOOKUP(B1873,balance!$AF:$AJ,4,FALSE),IF(C1873=4,VLOOKUP(B1873,balance!$AF:$AJ,5,FALSE),IF(C1873=5,VLOOKUP(B1873,balance!$AF:$AK,6,FALSE),0)))))*1000000000000</f>
        <v>3157500000000.0249</v>
      </c>
      <c r="J1873">
        <f>VLOOKUP(B1873,balance!AU:BD,10,FALSE)</f>
        <v>0</v>
      </c>
    </row>
    <row r="1874" spans="1:10" x14ac:dyDescent="0.3">
      <c r="A1874">
        <v>1872</v>
      </c>
      <c r="B1874">
        <f t="shared" si="59"/>
        <v>375</v>
      </c>
      <c r="C1874">
        <f t="shared" si="58"/>
        <v>3</v>
      </c>
      <c r="D1874">
        <v>9026</v>
      </c>
      <c r="E1874" s="1">
        <f>IF(C1874=1,VLOOKUP(B1874,balance!$AU:$AZ,2,FALSE),IF(C1874=2,VLOOKUP(B1874,balance!$AU:$AZ,3,FALSE),IF(C1874=3,VLOOKUP(B1874,balance!$AU:$AZ,4,FALSE),IF(C1874=4,VLOOKUP(B1874,balance!$AU:$AZ,5,FALSE),IF(C1874=5,VLOOKUP(B1874-1,balance!$AU:$AZ,6,FALSE),0)))))</f>
        <v>9500</v>
      </c>
      <c r="F1874">
        <v>53</v>
      </c>
      <c r="G1874">
        <f>IF(C1874=1,VLOOKUP(FoxFire!B1874,balance!$U:$Z,2,FALSE),IF(C1874=2,VLOOKUP(B1874,balance!$U:$Z,3,FALSE),IF(C1874=3,VLOOKUP(B1874,balance!$U:$Z,4,FALSE),IF(C1874=4,VLOOKUP(B1874,balance!$U:$Z,5,FALSE),IF(C1874=5,VLOOKUP(B1874-1,balance!$U:$Z,6,FALSE),0)))))/100</f>
        <v>4.7399999999999994E-3</v>
      </c>
      <c r="H1874">
        <v>2</v>
      </c>
      <c r="I1874" s="1">
        <f>IF(C1874=1,VLOOKUP(FoxFire!B1874,balance!$AF:$AJ,2,FALSE),IF(C1874=2,VLOOKUP(B1874,balance!$AF:$AJ,3,FALSE),IF(C1874=3,VLOOKUP(B1874,balance!$AF:$AJ,4,FALSE),IF(C1874=4,VLOOKUP(B1874,balance!$AF:$AJ,5,FALSE),IF(C1874=5,VLOOKUP(B1874,balance!$AF:$AK,6,FALSE),0)))))*1000000000000</f>
        <v>3157500000000.0249</v>
      </c>
      <c r="J1874">
        <f>VLOOKUP(B1874,balance!AU:BD,10,FALSE)</f>
        <v>0</v>
      </c>
    </row>
    <row r="1875" spans="1:10" x14ac:dyDescent="0.3">
      <c r="A1875">
        <v>1873</v>
      </c>
      <c r="B1875">
        <f t="shared" si="59"/>
        <v>375</v>
      </c>
      <c r="C1875">
        <f t="shared" si="58"/>
        <v>4</v>
      </c>
      <c r="D1875">
        <v>9026</v>
      </c>
      <c r="E1875" s="1">
        <f>IF(C1875=1,VLOOKUP(B1875,balance!$AU:$AZ,2,FALSE),IF(C1875=2,VLOOKUP(B1875,balance!$AU:$AZ,3,FALSE),IF(C1875=3,VLOOKUP(B1875,balance!$AU:$AZ,4,FALSE),IF(C1875=4,VLOOKUP(B1875,balance!$AU:$AZ,5,FALSE),IF(C1875=5,VLOOKUP(B1875-1,balance!$AU:$AZ,6,FALSE),0)))))</f>
        <v>9500</v>
      </c>
      <c r="F1875">
        <v>53</v>
      </c>
      <c r="G1875">
        <f>IF(C1875=1,VLOOKUP(FoxFire!B1875,balance!$U:$Z,2,FALSE),IF(C1875=2,VLOOKUP(B1875,balance!$U:$Z,3,FALSE),IF(C1875=3,VLOOKUP(B1875,balance!$U:$Z,4,FALSE),IF(C1875=4,VLOOKUP(B1875,balance!$U:$Z,5,FALSE),IF(C1875=5,VLOOKUP(B1875-1,balance!$U:$Z,6,FALSE),0)))))/100</f>
        <v>4.7399999999999994E-3</v>
      </c>
      <c r="H1875">
        <v>2</v>
      </c>
      <c r="I1875" s="1">
        <f>IF(C1875=1,VLOOKUP(FoxFire!B1875,balance!$AF:$AJ,2,FALSE),IF(C1875=2,VLOOKUP(B1875,balance!$AF:$AJ,3,FALSE),IF(C1875=3,VLOOKUP(B1875,balance!$AF:$AJ,4,FALSE),IF(C1875=4,VLOOKUP(B1875,balance!$AF:$AJ,5,FALSE),IF(C1875=5,VLOOKUP(B1875,balance!$AF:$AK,6,FALSE),0)))))*1000000000000</f>
        <v>3157500000000.0249</v>
      </c>
      <c r="J1875">
        <f>VLOOKUP(B1875,balance!AU:BD,10,FALSE)</f>
        <v>0</v>
      </c>
    </row>
    <row r="1876" spans="1:10" x14ac:dyDescent="0.3">
      <c r="A1876">
        <v>1874</v>
      </c>
      <c r="B1876">
        <f t="shared" si="59"/>
        <v>376</v>
      </c>
      <c r="C1876">
        <f t="shared" si="58"/>
        <v>5</v>
      </c>
      <c r="D1876">
        <v>9026</v>
      </c>
      <c r="E1876" s="1">
        <f>IF(C1876=1,VLOOKUP(B1876,balance!$AU:$AZ,2,FALSE),IF(C1876=2,VLOOKUP(B1876,balance!$AU:$AZ,3,FALSE),IF(C1876=3,VLOOKUP(B1876,balance!$AU:$AZ,4,FALSE),IF(C1876=4,VLOOKUP(B1876,balance!$AU:$AZ,5,FALSE),IF(C1876=5,VLOOKUP(B1876-1,balance!$AU:$AZ,6,FALSE),0)))))</f>
        <v>190000</v>
      </c>
      <c r="F1876">
        <v>53</v>
      </c>
      <c r="G1876">
        <f>IF(C1876=1,VLOOKUP(FoxFire!B1876,balance!$U:$Z,2,FALSE),IF(C1876=2,VLOOKUP(B1876,balance!$U:$Z,3,FALSE),IF(C1876=3,VLOOKUP(B1876,balance!$U:$Z,4,FALSE),IF(C1876=4,VLOOKUP(B1876,balance!$U:$Z,5,FALSE),IF(C1876=5,VLOOKUP(B1876-1,balance!$U:$Z,6,FALSE),0)))))/100</f>
        <v>1951.6122</v>
      </c>
      <c r="H1876">
        <v>2</v>
      </c>
      <c r="I1876" s="1">
        <f>IF(C1876=1,VLOOKUP(FoxFire!B1876,balance!$AF:$AJ,2,FALSE),IF(C1876=2,VLOOKUP(B1876,balance!$AF:$AJ,3,FALSE),IF(C1876=3,VLOOKUP(B1876,balance!$AF:$AJ,4,FALSE),IF(C1876=4,VLOOKUP(B1876,balance!$AF:$AJ,5,FALSE),IF(C1876=5,VLOOKUP(B1876,balance!$AF:$AK,6,FALSE),0)))))*1000000000000</f>
        <v>12635000000000.1</v>
      </c>
      <c r="J1876">
        <f>VLOOKUP(B1876,balance!AU:BD,10,FALSE)</f>
        <v>0</v>
      </c>
    </row>
    <row r="1877" spans="1:10" x14ac:dyDescent="0.3">
      <c r="A1877">
        <v>1875</v>
      </c>
      <c r="B1877">
        <f t="shared" si="59"/>
        <v>376</v>
      </c>
      <c r="C1877">
        <f t="shared" si="58"/>
        <v>1</v>
      </c>
      <c r="D1877">
        <v>9026</v>
      </c>
      <c r="E1877" s="1">
        <f>IF(C1877=1,VLOOKUP(B1877,balance!$AU:$AZ,2,FALSE),IF(C1877=2,VLOOKUP(B1877,balance!$AU:$AZ,3,FALSE),IF(C1877=3,VLOOKUP(B1877,balance!$AU:$AZ,4,FALSE),IF(C1877=4,VLOOKUP(B1877,balance!$AU:$AZ,5,FALSE),IF(C1877=5,VLOOKUP(B1877-1,balance!$AU:$AZ,6,FALSE),0)))))</f>
        <v>9500</v>
      </c>
      <c r="F1877">
        <v>53</v>
      </c>
      <c r="G1877">
        <f>IF(C1877=1,VLOOKUP(FoxFire!B1877,balance!$U:$Z,2,FALSE),IF(C1877=2,VLOOKUP(B1877,balance!$U:$Z,3,FALSE),IF(C1877=3,VLOOKUP(B1877,balance!$U:$Z,4,FALSE),IF(C1877=4,VLOOKUP(B1877,balance!$U:$Z,5,FALSE),IF(C1877=5,VLOOKUP(B1877-1,balance!$U:$Z,6,FALSE),0)))))/100</f>
        <v>4.7499999999999999E-3</v>
      </c>
      <c r="H1877">
        <v>2</v>
      </c>
      <c r="I1877" s="1">
        <f>IF(C1877=1,VLOOKUP(FoxFire!B1877,balance!$AF:$AJ,2,FALSE),IF(C1877=2,VLOOKUP(B1877,balance!$AF:$AJ,3,FALSE),IF(C1877=3,VLOOKUP(B1877,balance!$AF:$AJ,4,FALSE),IF(C1877=4,VLOOKUP(B1877,balance!$AF:$AJ,5,FALSE),IF(C1877=5,VLOOKUP(B1877,balance!$AF:$AK,6,FALSE),0)))))*1000000000000</f>
        <v>3158750000000.0249</v>
      </c>
      <c r="J1877">
        <f>VLOOKUP(B1877,balance!AU:BD,10,FALSE)</f>
        <v>0</v>
      </c>
    </row>
    <row r="1878" spans="1:10" x14ac:dyDescent="0.3">
      <c r="A1878">
        <v>1876</v>
      </c>
      <c r="B1878">
        <f t="shared" si="59"/>
        <v>376</v>
      </c>
      <c r="C1878">
        <f t="shared" si="58"/>
        <v>2</v>
      </c>
      <c r="D1878">
        <v>9026</v>
      </c>
      <c r="E1878" s="1">
        <f>IF(C1878=1,VLOOKUP(B1878,balance!$AU:$AZ,2,FALSE),IF(C1878=2,VLOOKUP(B1878,balance!$AU:$AZ,3,FALSE),IF(C1878=3,VLOOKUP(B1878,balance!$AU:$AZ,4,FALSE),IF(C1878=4,VLOOKUP(B1878,balance!$AU:$AZ,5,FALSE),IF(C1878=5,VLOOKUP(B1878-1,balance!$AU:$AZ,6,FALSE),0)))))</f>
        <v>9500</v>
      </c>
      <c r="F1878">
        <v>53</v>
      </c>
      <c r="G1878">
        <f>IF(C1878=1,VLOOKUP(FoxFire!B1878,balance!$U:$Z,2,FALSE),IF(C1878=2,VLOOKUP(B1878,balance!$U:$Z,3,FALSE),IF(C1878=3,VLOOKUP(B1878,balance!$U:$Z,4,FALSE),IF(C1878=4,VLOOKUP(B1878,balance!$U:$Z,5,FALSE),IF(C1878=5,VLOOKUP(B1878-1,balance!$U:$Z,6,FALSE),0)))))/100</f>
        <v>4.7499999999999999E-3</v>
      </c>
      <c r="H1878">
        <v>2</v>
      </c>
      <c r="I1878" s="1">
        <f>IF(C1878=1,VLOOKUP(FoxFire!B1878,balance!$AF:$AJ,2,FALSE),IF(C1878=2,VLOOKUP(B1878,balance!$AF:$AJ,3,FALSE),IF(C1878=3,VLOOKUP(B1878,balance!$AF:$AJ,4,FALSE),IF(C1878=4,VLOOKUP(B1878,balance!$AF:$AJ,5,FALSE),IF(C1878=5,VLOOKUP(B1878,balance!$AF:$AK,6,FALSE),0)))))*1000000000000</f>
        <v>3158750000000.0249</v>
      </c>
      <c r="J1878">
        <f>VLOOKUP(B1878,balance!AU:BD,10,FALSE)</f>
        <v>0</v>
      </c>
    </row>
    <row r="1879" spans="1:10" x14ac:dyDescent="0.3">
      <c r="A1879">
        <v>1877</v>
      </c>
      <c r="B1879">
        <f t="shared" si="59"/>
        <v>376</v>
      </c>
      <c r="C1879">
        <f t="shared" si="58"/>
        <v>3</v>
      </c>
      <c r="D1879">
        <v>9026</v>
      </c>
      <c r="E1879" s="1">
        <f>IF(C1879=1,VLOOKUP(B1879,balance!$AU:$AZ,2,FALSE),IF(C1879=2,VLOOKUP(B1879,balance!$AU:$AZ,3,FALSE),IF(C1879=3,VLOOKUP(B1879,balance!$AU:$AZ,4,FALSE),IF(C1879=4,VLOOKUP(B1879,balance!$AU:$AZ,5,FALSE),IF(C1879=5,VLOOKUP(B1879-1,balance!$AU:$AZ,6,FALSE),0)))))</f>
        <v>9500</v>
      </c>
      <c r="F1879">
        <v>53</v>
      </c>
      <c r="G1879">
        <f>IF(C1879=1,VLOOKUP(FoxFire!B1879,balance!$U:$Z,2,FALSE),IF(C1879=2,VLOOKUP(B1879,balance!$U:$Z,3,FALSE),IF(C1879=3,VLOOKUP(B1879,balance!$U:$Z,4,FALSE),IF(C1879=4,VLOOKUP(B1879,balance!$U:$Z,5,FALSE),IF(C1879=5,VLOOKUP(B1879-1,balance!$U:$Z,6,FALSE),0)))))/100</f>
        <v>4.7499999999999999E-3</v>
      </c>
      <c r="H1879">
        <v>2</v>
      </c>
      <c r="I1879" s="1">
        <f>IF(C1879=1,VLOOKUP(FoxFire!B1879,balance!$AF:$AJ,2,FALSE),IF(C1879=2,VLOOKUP(B1879,balance!$AF:$AJ,3,FALSE),IF(C1879=3,VLOOKUP(B1879,balance!$AF:$AJ,4,FALSE),IF(C1879=4,VLOOKUP(B1879,balance!$AF:$AJ,5,FALSE),IF(C1879=5,VLOOKUP(B1879,balance!$AF:$AK,6,FALSE),0)))))*1000000000000</f>
        <v>3158750000000.0249</v>
      </c>
      <c r="J1879">
        <f>VLOOKUP(B1879,balance!AU:BD,10,FALSE)</f>
        <v>0</v>
      </c>
    </row>
    <row r="1880" spans="1:10" x14ac:dyDescent="0.3">
      <c r="A1880">
        <v>1878</v>
      </c>
      <c r="B1880">
        <f t="shared" si="59"/>
        <v>376</v>
      </c>
      <c r="C1880">
        <f t="shared" si="58"/>
        <v>4</v>
      </c>
      <c r="D1880">
        <v>9026</v>
      </c>
      <c r="E1880" s="1">
        <f>IF(C1880=1,VLOOKUP(B1880,balance!$AU:$AZ,2,FALSE),IF(C1880=2,VLOOKUP(B1880,balance!$AU:$AZ,3,FALSE),IF(C1880=3,VLOOKUP(B1880,balance!$AU:$AZ,4,FALSE),IF(C1880=4,VLOOKUP(B1880,balance!$AU:$AZ,5,FALSE),IF(C1880=5,VLOOKUP(B1880-1,balance!$AU:$AZ,6,FALSE),0)))))</f>
        <v>9500</v>
      </c>
      <c r="F1880">
        <v>53</v>
      </c>
      <c r="G1880">
        <f>IF(C1880=1,VLOOKUP(FoxFire!B1880,balance!$U:$Z,2,FALSE),IF(C1880=2,VLOOKUP(B1880,balance!$U:$Z,3,FALSE),IF(C1880=3,VLOOKUP(B1880,balance!$U:$Z,4,FALSE),IF(C1880=4,VLOOKUP(B1880,balance!$U:$Z,5,FALSE),IF(C1880=5,VLOOKUP(B1880-1,balance!$U:$Z,6,FALSE),0)))))/100</f>
        <v>4.7499999999999999E-3</v>
      </c>
      <c r="H1880">
        <v>2</v>
      </c>
      <c r="I1880" s="1">
        <f>IF(C1880=1,VLOOKUP(FoxFire!B1880,balance!$AF:$AJ,2,FALSE),IF(C1880=2,VLOOKUP(B1880,balance!$AF:$AJ,3,FALSE),IF(C1880=3,VLOOKUP(B1880,balance!$AF:$AJ,4,FALSE),IF(C1880=4,VLOOKUP(B1880,balance!$AF:$AJ,5,FALSE),IF(C1880=5,VLOOKUP(B1880,balance!$AF:$AK,6,FALSE),0)))))*1000000000000</f>
        <v>3158750000000.0249</v>
      </c>
      <c r="J1880">
        <f>VLOOKUP(B1880,balance!AU:BD,10,FALSE)</f>
        <v>0</v>
      </c>
    </row>
    <row r="1881" spans="1:10" x14ac:dyDescent="0.3">
      <c r="A1881">
        <v>1879</v>
      </c>
      <c r="B1881">
        <f t="shared" si="59"/>
        <v>377</v>
      </c>
      <c r="C1881">
        <f t="shared" si="58"/>
        <v>5</v>
      </c>
      <c r="D1881">
        <v>9026</v>
      </c>
      <c r="E1881" s="1">
        <f>IF(C1881=1,VLOOKUP(B1881,balance!$AU:$AZ,2,FALSE),IF(C1881=2,VLOOKUP(B1881,balance!$AU:$AZ,3,FALSE),IF(C1881=3,VLOOKUP(B1881,balance!$AU:$AZ,4,FALSE),IF(C1881=4,VLOOKUP(B1881,balance!$AU:$AZ,5,FALSE),IF(C1881=5,VLOOKUP(B1881-1,balance!$AU:$AZ,6,FALSE),0)))))</f>
        <v>190000</v>
      </c>
      <c r="F1881">
        <v>53</v>
      </c>
      <c r="G1881">
        <f>IF(C1881=1,VLOOKUP(FoxFire!B1881,balance!$U:$Z,2,FALSE),IF(C1881=2,VLOOKUP(B1881,balance!$U:$Z,3,FALSE),IF(C1881=3,VLOOKUP(B1881,balance!$U:$Z,4,FALSE),IF(C1881=4,VLOOKUP(B1881,balance!$U:$Z,5,FALSE),IF(C1881=5,VLOOKUP(B1881-1,balance!$U:$Z,6,FALSE),0)))))/100</f>
        <v>1957.6852000000001</v>
      </c>
      <c r="H1881">
        <v>2</v>
      </c>
      <c r="I1881" s="1">
        <f>IF(C1881=1,VLOOKUP(FoxFire!B1881,balance!$AF:$AJ,2,FALSE),IF(C1881=2,VLOOKUP(B1881,balance!$AF:$AJ,3,FALSE),IF(C1881=3,VLOOKUP(B1881,balance!$AF:$AJ,4,FALSE),IF(C1881=4,VLOOKUP(B1881,balance!$AF:$AJ,5,FALSE),IF(C1881=5,VLOOKUP(B1881,balance!$AF:$AK,6,FALSE),0)))))*1000000000000</f>
        <v>12640000000000.1</v>
      </c>
      <c r="J1881">
        <f>VLOOKUP(B1881,balance!AU:BD,10,FALSE)</f>
        <v>0</v>
      </c>
    </row>
    <row r="1882" spans="1:10" x14ac:dyDescent="0.3">
      <c r="A1882">
        <v>1880</v>
      </c>
      <c r="B1882">
        <f t="shared" si="59"/>
        <v>377</v>
      </c>
      <c r="C1882">
        <f t="shared" si="58"/>
        <v>1</v>
      </c>
      <c r="D1882">
        <v>9026</v>
      </c>
      <c r="E1882" s="1">
        <f>IF(C1882=1,VLOOKUP(B1882,balance!$AU:$AZ,2,FALSE),IF(C1882=2,VLOOKUP(B1882,balance!$AU:$AZ,3,FALSE),IF(C1882=3,VLOOKUP(B1882,balance!$AU:$AZ,4,FALSE),IF(C1882=4,VLOOKUP(B1882,balance!$AU:$AZ,5,FALSE),IF(C1882=5,VLOOKUP(B1882-1,balance!$AU:$AZ,6,FALSE),0)))))</f>
        <v>9500</v>
      </c>
      <c r="F1882">
        <v>53</v>
      </c>
      <c r="G1882">
        <f>IF(C1882=1,VLOOKUP(FoxFire!B1882,balance!$U:$Z,2,FALSE),IF(C1882=2,VLOOKUP(B1882,balance!$U:$Z,3,FALSE),IF(C1882=3,VLOOKUP(B1882,balance!$U:$Z,4,FALSE),IF(C1882=4,VLOOKUP(B1882,balance!$U:$Z,5,FALSE),IF(C1882=5,VLOOKUP(B1882-1,balance!$U:$Z,6,FALSE),0)))))/100</f>
        <v>4.7599999999999995E-3</v>
      </c>
      <c r="H1882">
        <v>2</v>
      </c>
      <c r="I1882" s="1">
        <f>IF(C1882=1,VLOOKUP(FoxFire!B1882,balance!$AF:$AJ,2,FALSE),IF(C1882=2,VLOOKUP(B1882,balance!$AF:$AJ,3,FALSE),IF(C1882=3,VLOOKUP(B1882,balance!$AF:$AJ,4,FALSE),IF(C1882=4,VLOOKUP(B1882,balance!$AF:$AJ,5,FALSE),IF(C1882=5,VLOOKUP(B1882,balance!$AF:$AK,6,FALSE),0)))))*1000000000000</f>
        <v>3160000000000.0249</v>
      </c>
      <c r="J1882">
        <f>VLOOKUP(B1882,balance!AU:BD,10,FALSE)</f>
        <v>0</v>
      </c>
    </row>
    <row r="1883" spans="1:10" x14ac:dyDescent="0.3">
      <c r="A1883">
        <v>1881</v>
      </c>
      <c r="B1883">
        <f t="shared" si="59"/>
        <v>377</v>
      </c>
      <c r="C1883">
        <f t="shared" si="58"/>
        <v>2</v>
      </c>
      <c r="D1883">
        <v>9026</v>
      </c>
      <c r="E1883" s="1">
        <f>IF(C1883=1,VLOOKUP(B1883,balance!$AU:$AZ,2,FALSE),IF(C1883=2,VLOOKUP(B1883,balance!$AU:$AZ,3,FALSE),IF(C1883=3,VLOOKUP(B1883,balance!$AU:$AZ,4,FALSE),IF(C1883=4,VLOOKUP(B1883,balance!$AU:$AZ,5,FALSE),IF(C1883=5,VLOOKUP(B1883-1,balance!$AU:$AZ,6,FALSE),0)))))</f>
        <v>9500</v>
      </c>
      <c r="F1883">
        <v>53</v>
      </c>
      <c r="G1883">
        <f>IF(C1883=1,VLOOKUP(FoxFire!B1883,balance!$U:$Z,2,FALSE),IF(C1883=2,VLOOKUP(B1883,balance!$U:$Z,3,FALSE),IF(C1883=3,VLOOKUP(B1883,balance!$U:$Z,4,FALSE),IF(C1883=4,VLOOKUP(B1883,balance!$U:$Z,5,FALSE),IF(C1883=5,VLOOKUP(B1883-1,balance!$U:$Z,6,FALSE),0)))))/100</f>
        <v>4.7599999999999995E-3</v>
      </c>
      <c r="H1883">
        <v>2</v>
      </c>
      <c r="I1883" s="1">
        <f>IF(C1883=1,VLOOKUP(FoxFire!B1883,balance!$AF:$AJ,2,FALSE),IF(C1883=2,VLOOKUP(B1883,balance!$AF:$AJ,3,FALSE),IF(C1883=3,VLOOKUP(B1883,balance!$AF:$AJ,4,FALSE),IF(C1883=4,VLOOKUP(B1883,balance!$AF:$AJ,5,FALSE),IF(C1883=5,VLOOKUP(B1883,balance!$AF:$AK,6,FALSE),0)))))*1000000000000</f>
        <v>3160000000000.0249</v>
      </c>
      <c r="J1883">
        <f>VLOOKUP(B1883,balance!AU:BD,10,FALSE)</f>
        <v>0</v>
      </c>
    </row>
    <row r="1884" spans="1:10" x14ac:dyDescent="0.3">
      <c r="A1884">
        <v>1882</v>
      </c>
      <c r="B1884">
        <f t="shared" si="59"/>
        <v>377</v>
      </c>
      <c r="C1884">
        <f t="shared" si="58"/>
        <v>3</v>
      </c>
      <c r="D1884">
        <v>9026</v>
      </c>
      <c r="E1884" s="1">
        <f>IF(C1884=1,VLOOKUP(B1884,balance!$AU:$AZ,2,FALSE),IF(C1884=2,VLOOKUP(B1884,balance!$AU:$AZ,3,FALSE),IF(C1884=3,VLOOKUP(B1884,balance!$AU:$AZ,4,FALSE),IF(C1884=4,VLOOKUP(B1884,balance!$AU:$AZ,5,FALSE),IF(C1884=5,VLOOKUP(B1884-1,balance!$AU:$AZ,6,FALSE),0)))))</f>
        <v>9500</v>
      </c>
      <c r="F1884">
        <v>53</v>
      </c>
      <c r="G1884">
        <f>IF(C1884=1,VLOOKUP(FoxFire!B1884,balance!$U:$Z,2,FALSE),IF(C1884=2,VLOOKUP(B1884,balance!$U:$Z,3,FALSE),IF(C1884=3,VLOOKUP(B1884,balance!$U:$Z,4,FALSE),IF(C1884=4,VLOOKUP(B1884,balance!$U:$Z,5,FALSE),IF(C1884=5,VLOOKUP(B1884-1,balance!$U:$Z,6,FALSE),0)))))/100</f>
        <v>4.7599999999999995E-3</v>
      </c>
      <c r="H1884">
        <v>2</v>
      </c>
      <c r="I1884" s="1">
        <f>IF(C1884=1,VLOOKUP(FoxFire!B1884,balance!$AF:$AJ,2,FALSE),IF(C1884=2,VLOOKUP(B1884,balance!$AF:$AJ,3,FALSE),IF(C1884=3,VLOOKUP(B1884,balance!$AF:$AJ,4,FALSE),IF(C1884=4,VLOOKUP(B1884,balance!$AF:$AJ,5,FALSE),IF(C1884=5,VLOOKUP(B1884,balance!$AF:$AK,6,FALSE),0)))))*1000000000000</f>
        <v>3160000000000.0249</v>
      </c>
      <c r="J1884">
        <f>VLOOKUP(B1884,balance!AU:BD,10,FALSE)</f>
        <v>0</v>
      </c>
    </row>
    <row r="1885" spans="1:10" x14ac:dyDescent="0.3">
      <c r="A1885">
        <v>1883</v>
      </c>
      <c r="B1885">
        <f t="shared" si="59"/>
        <v>377</v>
      </c>
      <c r="C1885">
        <f t="shared" si="58"/>
        <v>4</v>
      </c>
      <c r="D1885">
        <v>9026</v>
      </c>
      <c r="E1885" s="1">
        <f>IF(C1885=1,VLOOKUP(B1885,balance!$AU:$AZ,2,FALSE),IF(C1885=2,VLOOKUP(B1885,balance!$AU:$AZ,3,FALSE),IF(C1885=3,VLOOKUP(B1885,balance!$AU:$AZ,4,FALSE),IF(C1885=4,VLOOKUP(B1885,balance!$AU:$AZ,5,FALSE),IF(C1885=5,VLOOKUP(B1885-1,balance!$AU:$AZ,6,FALSE),0)))))</f>
        <v>9500</v>
      </c>
      <c r="F1885">
        <v>53</v>
      </c>
      <c r="G1885">
        <f>IF(C1885=1,VLOOKUP(FoxFire!B1885,balance!$U:$Z,2,FALSE),IF(C1885=2,VLOOKUP(B1885,balance!$U:$Z,3,FALSE),IF(C1885=3,VLOOKUP(B1885,balance!$U:$Z,4,FALSE),IF(C1885=4,VLOOKUP(B1885,balance!$U:$Z,5,FALSE),IF(C1885=5,VLOOKUP(B1885-1,balance!$U:$Z,6,FALSE),0)))))/100</f>
        <v>4.7599999999999995E-3</v>
      </c>
      <c r="H1885">
        <v>2</v>
      </c>
      <c r="I1885" s="1">
        <f>IF(C1885=1,VLOOKUP(FoxFire!B1885,balance!$AF:$AJ,2,FALSE),IF(C1885=2,VLOOKUP(B1885,balance!$AF:$AJ,3,FALSE),IF(C1885=3,VLOOKUP(B1885,balance!$AF:$AJ,4,FALSE),IF(C1885=4,VLOOKUP(B1885,balance!$AF:$AJ,5,FALSE),IF(C1885=5,VLOOKUP(B1885,balance!$AF:$AK,6,FALSE),0)))))*1000000000000</f>
        <v>3160000000000.0249</v>
      </c>
      <c r="J1885">
        <f>VLOOKUP(B1885,balance!AU:BD,10,FALSE)</f>
        <v>0</v>
      </c>
    </row>
    <row r="1886" spans="1:10" x14ac:dyDescent="0.3">
      <c r="A1886">
        <v>1884</v>
      </c>
      <c r="B1886">
        <f t="shared" si="59"/>
        <v>378</v>
      </c>
      <c r="C1886">
        <f t="shared" si="58"/>
        <v>5</v>
      </c>
      <c r="D1886">
        <v>9026</v>
      </c>
      <c r="E1886" s="1">
        <f>IF(C1886=1,VLOOKUP(B1886,balance!$AU:$AZ,2,FALSE),IF(C1886=2,VLOOKUP(B1886,balance!$AU:$AZ,3,FALSE),IF(C1886=3,VLOOKUP(B1886,balance!$AU:$AZ,4,FALSE),IF(C1886=4,VLOOKUP(B1886,balance!$AU:$AZ,5,FALSE),IF(C1886=5,VLOOKUP(B1886-1,balance!$AU:$AZ,6,FALSE),0)))))</f>
        <v>190000</v>
      </c>
      <c r="F1886">
        <v>53</v>
      </c>
      <c r="G1886">
        <f>IF(C1886=1,VLOOKUP(FoxFire!B1886,balance!$U:$Z,2,FALSE),IF(C1886=2,VLOOKUP(B1886,balance!$U:$Z,3,FALSE),IF(C1886=3,VLOOKUP(B1886,balance!$U:$Z,4,FALSE),IF(C1886=4,VLOOKUP(B1886,balance!$U:$Z,5,FALSE),IF(C1886=5,VLOOKUP(B1886-1,balance!$U:$Z,6,FALSE),0)))))/100</f>
        <v>1963.7685000000001</v>
      </c>
      <c r="H1886">
        <v>2</v>
      </c>
      <c r="I1886" s="1">
        <f>IF(C1886=1,VLOOKUP(FoxFire!B1886,balance!$AF:$AJ,2,FALSE),IF(C1886=2,VLOOKUP(B1886,balance!$AF:$AJ,3,FALSE),IF(C1886=3,VLOOKUP(B1886,balance!$AF:$AJ,4,FALSE),IF(C1886=4,VLOOKUP(B1886,balance!$AF:$AJ,5,FALSE),IF(C1886=5,VLOOKUP(B1886,balance!$AF:$AK,6,FALSE),0)))))*1000000000000</f>
        <v>12645000000000.102</v>
      </c>
      <c r="J1886">
        <f>VLOOKUP(B1886,balance!AU:BD,10,FALSE)</f>
        <v>0</v>
      </c>
    </row>
    <row r="1887" spans="1:10" x14ac:dyDescent="0.3">
      <c r="A1887">
        <v>1885</v>
      </c>
      <c r="B1887">
        <f t="shared" si="59"/>
        <v>378</v>
      </c>
      <c r="C1887">
        <f t="shared" si="58"/>
        <v>1</v>
      </c>
      <c r="D1887">
        <v>9026</v>
      </c>
      <c r="E1887" s="1">
        <f>IF(C1887=1,VLOOKUP(B1887,balance!$AU:$AZ,2,FALSE),IF(C1887=2,VLOOKUP(B1887,balance!$AU:$AZ,3,FALSE),IF(C1887=3,VLOOKUP(B1887,balance!$AU:$AZ,4,FALSE),IF(C1887=4,VLOOKUP(B1887,balance!$AU:$AZ,5,FALSE),IF(C1887=5,VLOOKUP(B1887-1,balance!$AU:$AZ,6,FALSE),0)))))</f>
        <v>9500</v>
      </c>
      <c r="F1887">
        <v>53</v>
      </c>
      <c r="G1887">
        <f>IF(C1887=1,VLOOKUP(FoxFire!B1887,balance!$U:$Z,2,FALSE),IF(C1887=2,VLOOKUP(B1887,balance!$U:$Z,3,FALSE),IF(C1887=3,VLOOKUP(B1887,balance!$U:$Z,4,FALSE),IF(C1887=4,VLOOKUP(B1887,balance!$U:$Z,5,FALSE),IF(C1887=5,VLOOKUP(B1887-1,balance!$U:$Z,6,FALSE),0)))))/100</f>
        <v>4.7699999999999999E-3</v>
      </c>
      <c r="H1887">
        <v>2</v>
      </c>
      <c r="I1887" s="1">
        <f>IF(C1887=1,VLOOKUP(FoxFire!B1887,balance!$AF:$AJ,2,FALSE),IF(C1887=2,VLOOKUP(B1887,balance!$AF:$AJ,3,FALSE),IF(C1887=3,VLOOKUP(B1887,balance!$AF:$AJ,4,FALSE),IF(C1887=4,VLOOKUP(B1887,balance!$AF:$AJ,5,FALSE),IF(C1887=5,VLOOKUP(B1887,balance!$AF:$AK,6,FALSE),0)))))*1000000000000</f>
        <v>3161250000000.0254</v>
      </c>
      <c r="J1887">
        <f>VLOOKUP(B1887,balance!AU:BD,10,FALSE)</f>
        <v>0</v>
      </c>
    </row>
    <row r="1888" spans="1:10" x14ac:dyDescent="0.3">
      <c r="A1888">
        <v>1886</v>
      </c>
      <c r="B1888">
        <f t="shared" si="59"/>
        <v>378</v>
      </c>
      <c r="C1888">
        <f t="shared" si="58"/>
        <v>2</v>
      </c>
      <c r="D1888">
        <v>9026</v>
      </c>
      <c r="E1888" s="1">
        <f>IF(C1888=1,VLOOKUP(B1888,balance!$AU:$AZ,2,FALSE),IF(C1888=2,VLOOKUP(B1888,balance!$AU:$AZ,3,FALSE),IF(C1888=3,VLOOKUP(B1888,balance!$AU:$AZ,4,FALSE),IF(C1888=4,VLOOKUP(B1888,balance!$AU:$AZ,5,FALSE),IF(C1888=5,VLOOKUP(B1888-1,balance!$AU:$AZ,6,FALSE),0)))))</f>
        <v>9500</v>
      </c>
      <c r="F1888">
        <v>53</v>
      </c>
      <c r="G1888">
        <f>IF(C1888=1,VLOOKUP(FoxFire!B1888,balance!$U:$Z,2,FALSE),IF(C1888=2,VLOOKUP(B1888,balance!$U:$Z,3,FALSE),IF(C1888=3,VLOOKUP(B1888,balance!$U:$Z,4,FALSE),IF(C1888=4,VLOOKUP(B1888,balance!$U:$Z,5,FALSE),IF(C1888=5,VLOOKUP(B1888-1,balance!$U:$Z,6,FALSE),0)))))/100</f>
        <v>4.7699999999999999E-3</v>
      </c>
      <c r="H1888">
        <v>2</v>
      </c>
      <c r="I1888" s="1">
        <f>IF(C1888=1,VLOOKUP(FoxFire!B1888,balance!$AF:$AJ,2,FALSE),IF(C1888=2,VLOOKUP(B1888,balance!$AF:$AJ,3,FALSE),IF(C1888=3,VLOOKUP(B1888,balance!$AF:$AJ,4,FALSE),IF(C1888=4,VLOOKUP(B1888,balance!$AF:$AJ,5,FALSE),IF(C1888=5,VLOOKUP(B1888,balance!$AF:$AK,6,FALSE),0)))))*1000000000000</f>
        <v>3161250000000.0254</v>
      </c>
      <c r="J1888">
        <f>VLOOKUP(B1888,balance!AU:BD,10,FALSE)</f>
        <v>0</v>
      </c>
    </row>
    <row r="1889" spans="1:10" x14ac:dyDescent="0.3">
      <c r="A1889">
        <v>1887</v>
      </c>
      <c r="B1889">
        <f t="shared" si="59"/>
        <v>378</v>
      </c>
      <c r="C1889">
        <f t="shared" si="58"/>
        <v>3</v>
      </c>
      <c r="D1889">
        <v>9026</v>
      </c>
      <c r="E1889" s="1">
        <f>IF(C1889=1,VLOOKUP(B1889,balance!$AU:$AZ,2,FALSE),IF(C1889=2,VLOOKUP(B1889,balance!$AU:$AZ,3,FALSE),IF(C1889=3,VLOOKUP(B1889,balance!$AU:$AZ,4,FALSE),IF(C1889=4,VLOOKUP(B1889,balance!$AU:$AZ,5,FALSE),IF(C1889=5,VLOOKUP(B1889-1,balance!$AU:$AZ,6,FALSE),0)))))</f>
        <v>9500</v>
      </c>
      <c r="F1889">
        <v>53</v>
      </c>
      <c r="G1889">
        <f>IF(C1889=1,VLOOKUP(FoxFire!B1889,balance!$U:$Z,2,FALSE),IF(C1889=2,VLOOKUP(B1889,balance!$U:$Z,3,FALSE),IF(C1889=3,VLOOKUP(B1889,balance!$U:$Z,4,FALSE),IF(C1889=4,VLOOKUP(B1889,balance!$U:$Z,5,FALSE),IF(C1889=5,VLOOKUP(B1889-1,balance!$U:$Z,6,FALSE),0)))))/100</f>
        <v>4.7699999999999999E-3</v>
      </c>
      <c r="H1889">
        <v>2</v>
      </c>
      <c r="I1889" s="1">
        <f>IF(C1889=1,VLOOKUP(FoxFire!B1889,balance!$AF:$AJ,2,FALSE),IF(C1889=2,VLOOKUP(B1889,balance!$AF:$AJ,3,FALSE),IF(C1889=3,VLOOKUP(B1889,balance!$AF:$AJ,4,FALSE),IF(C1889=4,VLOOKUP(B1889,balance!$AF:$AJ,5,FALSE),IF(C1889=5,VLOOKUP(B1889,balance!$AF:$AK,6,FALSE),0)))))*1000000000000</f>
        <v>3161250000000.0254</v>
      </c>
      <c r="J1889">
        <f>VLOOKUP(B1889,balance!AU:BD,10,FALSE)</f>
        <v>0</v>
      </c>
    </row>
    <row r="1890" spans="1:10" x14ac:dyDescent="0.3">
      <c r="A1890">
        <v>1888</v>
      </c>
      <c r="B1890">
        <f t="shared" si="59"/>
        <v>378</v>
      </c>
      <c r="C1890">
        <f t="shared" si="58"/>
        <v>4</v>
      </c>
      <c r="D1890">
        <v>9026</v>
      </c>
      <c r="E1890" s="1">
        <f>IF(C1890=1,VLOOKUP(B1890,balance!$AU:$AZ,2,FALSE),IF(C1890=2,VLOOKUP(B1890,balance!$AU:$AZ,3,FALSE),IF(C1890=3,VLOOKUP(B1890,balance!$AU:$AZ,4,FALSE),IF(C1890=4,VLOOKUP(B1890,balance!$AU:$AZ,5,FALSE),IF(C1890=5,VLOOKUP(B1890-1,balance!$AU:$AZ,6,FALSE),0)))))</f>
        <v>9500</v>
      </c>
      <c r="F1890">
        <v>53</v>
      </c>
      <c r="G1890">
        <f>IF(C1890=1,VLOOKUP(FoxFire!B1890,balance!$U:$Z,2,FALSE),IF(C1890=2,VLOOKUP(B1890,balance!$U:$Z,3,FALSE),IF(C1890=3,VLOOKUP(B1890,balance!$U:$Z,4,FALSE),IF(C1890=4,VLOOKUP(B1890,balance!$U:$Z,5,FALSE),IF(C1890=5,VLOOKUP(B1890-1,balance!$U:$Z,6,FALSE),0)))))/100</f>
        <v>4.7699999999999999E-3</v>
      </c>
      <c r="H1890">
        <v>2</v>
      </c>
      <c r="I1890" s="1">
        <f>IF(C1890=1,VLOOKUP(FoxFire!B1890,balance!$AF:$AJ,2,FALSE),IF(C1890=2,VLOOKUP(B1890,balance!$AF:$AJ,3,FALSE),IF(C1890=3,VLOOKUP(B1890,balance!$AF:$AJ,4,FALSE),IF(C1890=4,VLOOKUP(B1890,balance!$AF:$AJ,5,FALSE),IF(C1890=5,VLOOKUP(B1890,balance!$AF:$AK,6,FALSE),0)))))*1000000000000</f>
        <v>3161250000000.0254</v>
      </c>
      <c r="J1890">
        <f>VLOOKUP(B1890,balance!AU:BD,10,FALSE)</f>
        <v>0</v>
      </c>
    </row>
    <row r="1891" spans="1:10" x14ac:dyDescent="0.3">
      <c r="A1891">
        <v>1889</v>
      </c>
      <c r="B1891">
        <f t="shared" si="59"/>
        <v>379</v>
      </c>
      <c r="C1891">
        <f t="shared" si="58"/>
        <v>5</v>
      </c>
      <c r="D1891">
        <v>9026</v>
      </c>
      <c r="E1891" s="1">
        <f>IF(C1891=1,VLOOKUP(B1891,balance!$AU:$AZ,2,FALSE),IF(C1891=2,VLOOKUP(B1891,balance!$AU:$AZ,3,FALSE),IF(C1891=3,VLOOKUP(B1891,balance!$AU:$AZ,4,FALSE),IF(C1891=4,VLOOKUP(B1891,balance!$AU:$AZ,5,FALSE),IF(C1891=5,VLOOKUP(B1891-1,balance!$AU:$AZ,6,FALSE),0)))))</f>
        <v>190000</v>
      </c>
      <c r="F1891">
        <v>53</v>
      </c>
      <c r="G1891">
        <f>IF(C1891=1,VLOOKUP(FoxFire!B1891,balance!$U:$Z,2,FALSE),IF(C1891=2,VLOOKUP(B1891,balance!$U:$Z,3,FALSE),IF(C1891=3,VLOOKUP(B1891,balance!$U:$Z,4,FALSE),IF(C1891=4,VLOOKUP(B1891,balance!$U:$Z,5,FALSE),IF(C1891=5,VLOOKUP(B1891-1,balance!$U:$Z,6,FALSE),0)))))/100</f>
        <v>1969.8619000000001</v>
      </c>
      <c r="H1891">
        <v>2</v>
      </c>
      <c r="I1891" s="1">
        <f>IF(C1891=1,VLOOKUP(FoxFire!B1891,balance!$AF:$AJ,2,FALSE),IF(C1891=2,VLOOKUP(B1891,balance!$AF:$AJ,3,FALSE),IF(C1891=3,VLOOKUP(B1891,balance!$AF:$AJ,4,FALSE),IF(C1891=4,VLOOKUP(B1891,balance!$AF:$AJ,5,FALSE),IF(C1891=5,VLOOKUP(B1891,balance!$AF:$AK,6,FALSE),0)))))*1000000000000</f>
        <v>12650000000000.1</v>
      </c>
      <c r="J1891">
        <f>VLOOKUP(B1891,balance!AU:BD,10,FALSE)</f>
        <v>0</v>
      </c>
    </row>
    <row r="1892" spans="1:10" x14ac:dyDescent="0.3">
      <c r="A1892">
        <v>1890</v>
      </c>
      <c r="B1892">
        <f t="shared" si="59"/>
        <v>379</v>
      </c>
      <c r="C1892">
        <f t="shared" si="58"/>
        <v>1</v>
      </c>
      <c r="D1892">
        <v>9026</v>
      </c>
      <c r="E1892" s="1">
        <f>IF(C1892=1,VLOOKUP(B1892,balance!$AU:$AZ,2,FALSE),IF(C1892=2,VLOOKUP(B1892,balance!$AU:$AZ,3,FALSE),IF(C1892=3,VLOOKUP(B1892,balance!$AU:$AZ,4,FALSE),IF(C1892=4,VLOOKUP(B1892,balance!$AU:$AZ,5,FALSE),IF(C1892=5,VLOOKUP(B1892-1,balance!$AU:$AZ,6,FALSE),0)))))</f>
        <v>9500</v>
      </c>
      <c r="F1892">
        <v>53</v>
      </c>
      <c r="G1892">
        <f>IF(C1892=1,VLOOKUP(FoxFire!B1892,balance!$U:$Z,2,FALSE),IF(C1892=2,VLOOKUP(B1892,balance!$U:$Z,3,FALSE),IF(C1892=3,VLOOKUP(B1892,balance!$U:$Z,4,FALSE),IF(C1892=4,VLOOKUP(B1892,balance!$U:$Z,5,FALSE),IF(C1892=5,VLOOKUP(B1892-1,balance!$U:$Z,6,FALSE),0)))))/100</f>
        <v>4.7799999999999995E-3</v>
      </c>
      <c r="H1892">
        <v>2</v>
      </c>
      <c r="I1892" s="1">
        <f>IF(C1892=1,VLOOKUP(FoxFire!B1892,balance!$AF:$AJ,2,FALSE),IF(C1892=2,VLOOKUP(B1892,balance!$AF:$AJ,3,FALSE),IF(C1892=3,VLOOKUP(B1892,balance!$AF:$AJ,4,FALSE),IF(C1892=4,VLOOKUP(B1892,balance!$AF:$AJ,5,FALSE),IF(C1892=5,VLOOKUP(B1892,balance!$AF:$AK,6,FALSE),0)))))*1000000000000</f>
        <v>3162500000000.0249</v>
      </c>
      <c r="J1892">
        <f>VLOOKUP(B1892,balance!AU:BD,10,FALSE)</f>
        <v>0</v>
      </c>
    </row>
    <row r="1893" spans="1:10" x14ac:dyDescent="0.3">
      <c r="A1893">
        <v>1891</v>
      </c>
      <c r="B1893">
        <f t="shared" si="59"/>
        <v>379</v>
      </c>
      <c r="C1893">
        <f t="shared" si="58"/>
        <v>2</v>
      </c>
      <c r="D1893">
        <v>9026</v>
      </c>
      <c r="E1893" s="1">
        <f>IF(C1893=1,VLOOKUP(B1893,balance!$AU:$AZ,2,FALSE),IF(C1893=2,VLOOKUP(B1893,balance!$AU:$AZ,3,FALSE),IF(C1893=3,VLOOKUP(B1893,balance!$AU:$AZ,4,FALSE),IF(C1893=4,VLOOKUP(B1893,balance!$AU:$AZ,5,FALSE),IF(C1893=5,VLOOKUP(B1893-1,balance!$AU:$AZ,6,FALSE),0)))))</f>
        <v>9500</v>
      </c>
      <c r="F1893">
        <v>53</v>
      </c>
      <c r="G1893">
        <f>IF(C1893=1,VLOOKUP(FoxFire!B1893,balance!$U:$Z,2,FALSE),IF(C1893=2,VLOOKUP(B1893,balance!$U:$Z,3,FALSE),IF(C1893=3,VLOOKUP(B1893,balance!$U:$Z,4,FALSE),IF(C1893=4,VLOOKUP(B1893,balance!$U:$Z,5,FALSE),IF(C1893=5,VLOOKUP(B1893-1,balance!$U:$Z,6,FALSE),0)))))/100</f>
        <v>4.7799999999999995E-3</v>
      </c>
      <c r="H1893">
        <v>2</v>
      </c>
      <c r="I1893" s="1">
        <f>IF(C1893=1,VLOOKUP(FoxFire!B1893,balance!$AF:$AJ,2,FALSE),IF(C1893=2,VLOOKUP(B1893,balance!$AF:$AJ,3,FALSE),IF(C1893=3,VLOOKUP(B1893,balance!$AF:$AJ,4,FALSE),IF(C1893=4,VLOOKUP(B1893,balance!$AF:$AJ,5,FALSE),IF(C1893=5,VLOOKUP(B1893,balance!$AF:$AK,6,FALSE),0)))))*1000000000000</f>
        <v>3162500000000.0249</v>
      </c>
      <c r="J1893">
        <f>VLOOKUP(B1893,balance!AU:BD,10,FALSE)</f>
        <v>0</v>
      </c>
    </row>
    <row r="1894" spans="1:10" x14ac:dyDescent="0.3">
      <c r="A1894">
        <v>1892</v>
      </c>
      <c r="B1894">
        <f t="shared" si="59"/>
        <v>379</v>
      </c>
      <c r="C1894">
        <f t="shared" si="58"/>
        <v>3</v>
      </c>
      <c r="D1894">
        <v>9026</v>
      </c>
      <c r="E1894" s="1">
        <f>IF(C1894=1,VLOOKUP(B1894,balance!$AU:$AZ,2,FALSE),IF(C1894=2,VLOOKUP(B1894,balance!$AU:$AZ,3,FALSE),IF(C1894=3,VLOOKUP(B1894,balance!$AU:$AZ,4,FALSE),IF(C1894=4,VLOOKUP(B1894,balance!$AU:$AZ,5,FALSE),IF(C1894=5,VLOOKUP(B1894-1,balance!$AU:$AZ,6,FALSE),0)))))</f>
        <v>9500</v>
      </c>
      <c r="F1894">
        <v>53</v>
      </c>
      <c r="G1894">
        <f>IF(C1894=1,VLOOKUP(FoxFire!B1894,balance!$U:$Z,2,FALSE),IF(C1894=2,VLOOKUP(B1894,balance!$U:$Z,3,FALSE),IF(C1894=3,VLOOKUP(B1894,balance!$U:$Z,4,FALSE),IF(C1894=4,VLOOKUP(B1894,balance!$U:$Z,5,FALSE),IF(C1894=5,VLOOKUP(B1894-1,balance!$U:$Z,6,FALSE),0)))))/100</f>
        <v>4.7799999999999995E-3</v>
      </c>
      <c r="H1894">
        <v>2</v>
      </c>
      <c r="I1894" s="1">
        <f>IF(C1894=1,VLOOKUP(FoxFire!B1894,balance!$AF:$AJ,2,FALSE),IF(C1894=2,VLOOKUP(B1894,balance!$AF:$AJ,3,FALSE),IF(C1894=3,VLOOKUP(B1894,balance!$AF:$AJ,4,FALSE),IF(C1894=4,VLOOKUP(B1894,balance!$AF:$AJ,5,FALSE),IF(C1894=5,VLOOKUP(B1894,balance!$AF:$AK,6,FALSE),0)))))*1000000000000</f>
        <v>3162500000000.0249</v>
      </c>
      <c r="J1894">
        <f>VLOOKUP(B1894,balance!AU:BD,10,FALSE)</f>
        <v>0</v>
      </c>
    </row>
    <row r="1895" spans="1:10" x14ac:dyDescent="0.3">
      <c r="A1895">
        <v>1893</v>
      </c>
      <c r="B1895">
        <f t="shared" si="59"/>
        <v>379</v>
      </c>
      <c r="C1895">
        <f t="shared" si="58"/>
        <v>4</v>
      </c>
      <c r="D1895">
        <v>9026</v>
      </c>
      <c r="E1895" s="1">
        <f>IF(C1895=1,VLOOKUP(B1895,balance!$AU:$AZ,2,FALSE),IF(C1895=2,VLOOKUP(B1895,balance!$AU:$AZ,3,FALSE),IF(C1895=3,VLOOKUP(B1895,balance!$AU:$AZ,4,FALSE),IF(C1895=4,VLOOKUP(B1895,balance!$AU:$AZ,5,FALSE),IF(C1895=5,VLOOKUP(B1895-1,balance!$AU:$AZ,6,FALSE),0)))))</f>
        <v>9500</v>
      </c>
      <c r="F1895">
        <v>53</v>
      </c>
      <c r="G1895">
        <f>IF(C1895=1,VLOOKUP(FoxFire!B1895,balance!$U:$Z,2,FALSE),IF(C1895=2,VLOOKUP(B1895,balance!$U:$Z,3,FALSE),IF(C1895=3,VLOOKUP(B1895,balance!$U:$Z,4,FALSE),IF(C1895=4,VLOOKUP(B1895,balance!$U:$Z,5,FALSE),IF(C1895=5,VLOOKUP(B1895-1,balance!$U:$Z,6,FALSE),0)))))/100</f>
        <v>4.7799999999999995E-3</v>
      </c>
      <c r="H1895">
        <v>2</v>
      </c>
      <c r="I1895" s="1">
        <f>IF(C1895=1,VLOOKUP(FoxFire!B1895,balance!$AF:$AJ,2,FALSE),IF(C1895=2,VLOOKUP(B1895,balance!$AF:$AJ,3,FALSE),IF(C1895=3,VLOOKUP(B1895,balance!$AF:$AJ,4,FALSE),IF(C1895=4,VLOOKUP(B1895,balance!$AF:$AJ,5,FALSE),IF(C1895=5,VLOOKUP(B1895,balance!$AF:$AK,6,FALSE),0)))))*1000000000000</f>
        <v>3162500000000.0249</v>
      </c>
      <c r="J1895">
        <f>VLOOKUP(B1895,balance!AU:BD,10,FALSE)</f>
        <v>0</v>
      </c>
    </row>
    <row r="1896" spans="1:10" x14ac:dyDescent="0.3">
      <c r="A1896">
        <v>1894</v>
      </c>
      <c r="B1896">
        <f t="shared" si="59"/>
        <v>380</v>
      </c>
      <c r="C1896">
        <f t="shared" si="58"/>
        <v>5</v>
      </c>
      <c r="D1896">
        <v>9026</v>
      </c>
      <c r="E1896" s="1">
        <f>IF(C1896=1,VLOOKUP(B1896,balance!$AU:$AZ,2,FALSE),IF(C1896=2,VLOOKUP(B1896,balance!$AU:$AZ,3,FALSE),IF(C1896=3,VLOOKUP(B1896,balance!$AU:$AZ,4,FALSE),IF(C1896=4,VLOOKUP(B1896,balance!$AU:$AZ,5,FALSE),IF(C1896=5,VLOOKUP(B1896-1,balance!$AU:$AZ,6,FALSE),0)))))</f>
        <v>190000</v>
      </c>
      <c r="F1896">
        <v>53</v>
      </c>
      <c r="G1896">
        <f>IF(C1896=1,VLOOKUP(FoxFire!B1896,balance!$U:$Z,2,FALSE),IF(C1896=2,VLOOKUP(B1896,balance!$U:$Z,3,FALSE),IF(C1896=3,VLOOKUP(B1896,balance!$U:$Z,4,FALSE),IF(C1896=4,VLOOKUP(B1896,balance!$U:$Z,5,FALSE),IF(C1896=5,VLOOKUP(B1896-1,balance!$U:$Z,6,FALSE),0)))))/100</f>
        <v>1975.9656</v>
      </c>
      <c r="H1896">
        <v>2</v>
      </c>
      <c r="I1896" s="1">
        <f>IF(C1896=1,VLOOKUP(FoxFire!B1896,balance!$AF:$AJ,2,FALSE),IF(C1896=2,VLOOKUP(B1896,balance!$AF:$AJ,3,FALSE),IF(C1896=3,VLOOKUP(B1896,balance!$AF:$AJ,4,FALSE),IF(C1896=4,VLOOKUP(B1896,balance!$AF:$AJ,5,FALSE),IF(C1896=5,VLOOKUP(B1896,balance!$AF:$AK,6,FALSE),0)))))*1000000000000</f>
        <v>12655000000000.102</v>
      </c>
      <c r="J1896">
        <f>VLOOKUP(B1896,balance!AU:BD,10,FALSE)</f>
        <v>0</v>
      </c>
    </row>
    <row r="1897" spans="1:10" x14ac:dyDescent="0.3">
      <c r="A1897">
        <v>1895</v>
      </c>
      <c r="B1897">
        <f t="shared" si="59"/>
        <v>380</v>
      </c>
      <c r="C1897">
        <f t="shared" si="58"/>
        <v>1</v>
      </c>
      <c r="D1897">
        <v>9026</v>
      </c>
      <c r="E1897" s="1">
        <f>IF(C1897=1,VLOOKUP(B1897,balance!$AU:$AZ,2,FALSE),IF(C1897=2,VLOOKUP(B1897,balance!$AU:$AZ,3,FALSE),IF(C1897=3,VLOOKUP(B1897,balance!$AU:$AZ,4,FALSE),IF(C1897=4,VLOOKUP(B1897,balance!$AU:$AZ,5,FALSE),IF(C1897=5,VLOOKUP(B1897-1,balance!$AU:$AZ,6,FALSE),0)))))</f>
        <v>9500</v>
      </c>
      <c r="F1897">
        <v>53</v>
      </c>
      <c r="G1897">
        <f>IF(C1897=1,VLOOKUP(FoxFire!B1897,balance!$U:$Z,2,FALSE),IF(C1897=2,VLOOKUP(B1897,balance!$U:$Z,3,FALSE),IF(C1897=3,VLOOKUP(B1897,balance!$U:$Z,4,FALSE),IF(C1897=4,VLOOKUP(B1897,balance!$U:$Z,5,FALSE),IF(C1897=5,VLOOKUP(B1897-1,balance!$U:$Z,6,FALSE),0)))))/100</f>
        <v>4.79E-3</v>
      </c>
      <c r="H1897">
        <v>2</v>
      </c>
      <c r="I1897" s="1">
        <f>IF(C1897=1,VLOOKUP(FoxFire!B1897,balance!$AF:$AJ,2,FALSE),IF(C1897=2,VLOOKUP(B1897,balance!$AF:$AJ,3,FALSE),IF(C1897=3,VLOOKUP(B1897,balance!$AF:$AJ,4,FALSE),IF(C1897=4,VLOOKUP(B1897,balance!$AF:$AJ,5,FALSE),IF(C1897=5,VLOOKUP(B1897,balance!$AF:$AK,6,FALSE),0)))))*1000000000000</f>
        <v>3163750000000.0254</v>
      </c>
      <c r="J1897">
        <f>VLOOKUP(B1897,balance!AU:BD,10,FALSE)</f>
        <v>0</v>
      </c>
    </row>
    <row r="1898" spans="1:10" x14ac:dyDescent="0.3">
      <c r="A1898">
        <v>1896</v>
      </c>
      <c r="B1898">
        <f t="shared" si="59"/>
        <v>380</v>
      </c>
      <c r="C1898">
        <f t="shared" si="58"/>
        <v>2</v>
      </c>
      <c r="D1898">
        <v>9026</v>
      </c>
      <c r="E1898" s="1">
        <f>IF(C1898=1,VLOOKUP(B1898,balance!$AU:$AZ,2,FALSE),IF(C1898=2,VLOOKUP(B1898,balance!$AU:$AZ,3,FALSE),IF(C1898=3,VLOOKUP(B1898,balance!$AU:$AZ,4,FALSE),IF(C1898=4,VLOOKUP(B1898,balance!$AU:$AZ,5,FALSE),IF(C1898=5,VLOOKUP(B1898-1,balance!$AU:$AZ,6,FALSE),0)))))</f>
        <v>9500</v>
      </c>
      <c r="F1898">
        <v>53</v>
      </c>
      <c r="G1898">
        <f>IF(C1898=1,VLOOKUP(FoxFire!B1898,balance!$U:$Z,2,FALSE),IF(C1898=2,VLOOKUP(B1898,balance!$U:$Z,3,FALSE),IF(C1898=3,VLOOKUP(B1898,balance!$U:$Z,4,FALSE),IF(C1898=4,VLOOKUP(B1898,balance!$U:$Z,5,FALSE),IF(C1898=5,VLOOKUP(B1898-1,balance!$U:$Z,6,FALSE),0)))))/100</f>
        <v>4.79E-3</v>
      </c>
      <c r="H1898">
        <v>2</v>
      </c>
      <c r="I1898" s="1">
        <f>IF(C1898=1,VLOOKUP(FoxFire!B1898,balance!$AF:$AJ,2,FALSE),IF(C1898=2,VLOOKUP(B1898,balance!$AF:$AJ,3,FALSE),IF(C1898=3,VLOOKUP(B1898,balance!$AF:$AJ,4,FALSE),IF(C1898=4,VLOOKUP(B1898,balance!$AF:$AJ,5,FALSE),IF(C1898=5,VLOOKUP(B1898,balance!$AF:$AK,6,FALSE),0)))))*1000000000000</f>
        <v>3163750000000.0254</v>
      </c>
      <c r="J1898">
        <f>VLOOKUP(B1898,balance!AU:BD,10,FALSE)</f>
        <v>0</v>
      </c>
    </row>
    <row r="1899" spans="1:10" x14ac:dyDescent="0.3">
      <c r="A1899">
        <v>1897</v>
      </c>
      <c r="B1899">
        <f t="shared" si="59"/>
        <v>380</v>
      </c>
      <c r="C1899">
        <f t="shared" si="58"/>
        <v>3</v>
      </c>
      <c r="D1899">
        <v>9026</v>
      </c>
      <c r="E1899" s="1">
        <f>IF(C1899=1,VLOOKUP(B1899,balance!$AU:$AZ,2,FALSE),IF(C1899=2,VLOOKUP(B1899,balance!$AU:$AZ,3,FALSE),IF(C1899=3,VLOOKUP(B1899,balance!$AU:$AZ,4,FALSE),IF(C1899=4,VLOOKUP(B1899,balance!$AU:$AZ,5,FALSE),IF(C1899=5,VLOOKUP(B1899-1,balance!$AU:$AZ,6,FALSE),0)))))</f>
        <v>9500</v>
      </c>
      <c r="F1899">
        <v>53</v>
      </c>
      <c r="G1899">
        <f>IF(C1899=1,VLOOKUP(FoxFire!B1899,balance!$U:$Z,2,FALSE),IF(C1899=2,VLOOKUP(B1899,balance!$U:$Z,3,FALSE),IF(C1899=3,VLOOKUP(B1899,balance!$U:$Z,4,FALSE),IF(C1899=4,VLOOKUP(B1899,balance!$U:$Z,5,FALSE),IF(C1899=5,VLOOKUP(B1899-1,balance!$U:$Z,6,FALSE),0)))))/100</f>
        <v>4.79E-3</v>
      </c>
      <c r="H1899">
        <v>2</v>
      </c>
      <c r="I1899" s="1">
        <f>IF(C1899=1,VLOOKUP(FoxFire!B1899,balance!$AF:$AJ,2,FALSE),IF(C1899=2,VLOOKUP(B1899,balance!$AF:$AJ,3,FALSE),IF(C1899=3,VLOOKUP(B1899,balance!$AF:$AJ,4,FALSE),IF(C1899=4,VLOOKUP(B1899,balance!$AF:$AJ,5,FALSE),IF(C1899=5,VLOOKUP(B1899,balance!$AF:$AK,6,FALSE),0)))))*1000000000000</f>
        <v>3163750000000.0254</v>
      </c>
      <c r="J1899">
        <f>VLOOKUP(B1899,balance!AU:BD,10,FALSE)</f>
        <v>0</v>
      </c>
    </row>
    <row r="1900" spans="1:10" x14ac:dyDescent="0.3">
      <c r="A1900">
        <v>1898</v>
      </c>
      <c r="B1900">
        <f t="shared" si="59"/>
        <v>380</v>
      </c>
      <c r="C1900">
        <f t="shared" si="58"/>
        <v>4</v>
      </c>
      <c r="D1900">
        <v>9026</v>
      </c>
      <c r="E1900" s="1">
        <f>IF(C1900=1,VLOOKUP(B1900,balance!$AU:$AZ,2,FALSE),IF(C1900=2,VLOOKUP(B1900,balance!$AU:$AZ,3,FALSE),IF(C1900=3,VLOOKUP(B1900,balance!$AU:$AZ,4,FALSE),IF(C1900=4,VLOOKUP(B1900,balance!$AU:$AZ,5,FALSE),IF(C1900=5,VLOOKUP(B1900-1,balance!$AU:$AZ,6,FALSE),0)))))</f>
        <v>9500</v>
      </c>
      <c r="F1900">
        <v>53</v>
      </c>
      <c r="G1900">
        <f>IF(C1900=1,VLOOKUP(FoxFire!B1900,balance!$U:$Z,2,FALSE),IF(C1900=2,VLOOKUP(B1900,balance!$U:$Z,3,FALSE),IF(C1900=3,VLOOKUP(B1900,balance!$U:$Z,4,FALSE),IF(C1900=4,VLOOKUP(B1900,balance!$U:$Z,5,FALSE),IF(C1900=5,VLOOKUP(B1900-1,balance!$U:$Z,6,FALSE),0)))))/100</f>
        <v>4.79E-3</v>
      </c>
      <c r="H1900">
        <v>2</v>
      </c>
      <c r="I1900" s="1">
        <f>IF(C1900=1,VLOOKUP(FoxFire!B1900,balance!$AF:$AJ,2,FALSE),IF(C1900=2,VLOOKUP(B1900,balance!$AF:$AJ,3,FALSE),IF(C1900=3,VLOOKUP(B1900,balance!$AF:$AJ,4,FALSE),IF(C1900=4,VLOOKUP(B1900,balance!$AF:$AJ,5,FALSE),IF(C1900=5,VLOOKUP(B1900,balance!$AF:$AK,6,FALSE),0)))))*1000000000000</f>
        <v>3163750000000.0254</v>
      </c>
      <c r="J1900">
        <f>VLOOKUP(B1900,balance!AU:BD,10,FALSE)</f>
        <v>0</v>
      </c>
    </row>
    <row r="1901" spans="1:10" x14ac:dyDescent="0.3">
      <c r="A1901">
        <v>1899</v>
      </c>
      <c r="B1901">
        <f t="shared" si="59"/>
        <v>381</v>
      </c>
      <c r="C1901">
        <f t="shared" si="58"/>
        <v>5</v>
      </c>
      <c r="D1901">
        <v>9026</v>
      </c>
      <c r="E1901" s="1">
        <f>IF(C1901=1,VLOOKUP(B1901,balance!$AU:$AZ,2,FALSE),IF(C1901=2,VLOOKUP(B1901,balance!$AU:$AZ,3,FALSE),IF(C1901=3,VLOOKUP(B1901,balance!$AU:$AZ,4,FALSE),IF(C1901=4,VLOOKUP(B1901,balance!$AU:$AZ,5,FALSE),IF(C1901=5,VLOOKUP(B1901-1,balance!$AU:$AZ,6,FALSE),0)))))</f>
        <v>190000</v>
      </c>
      <c r="F1901">
        <v>53</v>
      </c>
      <c r="G1901">
        <f>IF(C1901=1,VLOOKUP(FoxFire!B1901,balance!$U:$Z,2,FALSE),IF(C1901=2,VLOOKUP(B1901,balance!$U:$Z,3,FALSE),IF(C1901=3,VLOOKUP(B1901,balance!$U:$Z,4,FALSE),IF(C1901=4,VLOOKUP(B1901,balance!$U:$Z,5,FALSE),IF(C1901=5,VLOOKUP(B1901-1,balance!$U:$Z,6,FALSE),0)))))/100</f>
        <v>1982.0795000000001</v>
      </c>
      <c r="H1901">
        <v>2</v>
      </c>
      <c r="I1901" s="1">
        <f>IF(C1901=1,VLOOKUP(FoxFire!B1901,balance!$AF:$AJ,2,FALSE),IF(C1901=2,VLOOKUP(B1901,balance!$AF:$AJ,3,FALSE),IF(C1901=3,VLOOKUP(B1901,balance!$AF:$AJ,4,FALSE),IF(C1901=4,VLOOKUP(B1901,balance!$AF:$AJ,5,FALSE),IF(C1901=5,VLOOKUP(B1901,balance!$AF:$AK,6,FALSE),0)))))*1000000000000</f>
        <v>12660000000000.1</v>
      </c>
      <c r="J1901">
        <f>VLOOKUP(B1901,balance!AU:BD,10,FALSE)</f>
        <v>0</v>
      </c>
    </row>
    <row r="1902" spans="1:10" x14ac:dyDescent="0.3">
      <c r="A1902">
        <v>1900</v>
      </c>
      <c r="B1902">
        <f t="shared" si="59"/>
        <v>381</v>
      </c>
      <c r="C1902">
        <f t="shared" si="58"/>
        <v>1</v>
      </c>
      <c r="D1902">
        <v>9026</v>
      </c>
      <c r="E1902" s="1">
        <f>IF(C1902=1,VLOOKUP(B1902,balance!$AU:$AZ,2,FALSE),IF(C1902=2,VLOOKUP(B1902,balance!$AU:$AZ,3,FALSE),IF(C1902=3,VLOOKUP(B1902,balance!$AU:$AZ,4,FALSE),IF(C1902=4,VLOOKUP(B1902,balance!$AU:$AZ,5,FALSE),IF(C1902=5,VLOOKUP(B1902-1,balance!$AU:$AZ,6,FALSE),0)))))</f>
        <v>9500</v>
      </c>
      <c r="F1902">
        <v>53</v>
      </c>
      <c r="G1902">
        <f>IF(C1902=1,VLOOKUP(FoxFire!B1902,balance!$U:$Z,2,FALSE),IF(C1902=2,VLOOKUP(B1902,balance!$U:$Z,3,FALSE),IF(C1902=3,VLOOKUP(B1902,balance!$U:$Z,4,FALSE),IF(C1902=4,VLOOKUP(B1902,balance!$U:$Z,5,FALSE),IF(C1902=5,VLOOKUP(B1902-1,balance!$U:$Z,6,FALSE),0)))))/100</f>
        <v>4.7999999999999996E-3</v>
      </c>
      <c r="H1902">
        <v>2</v>
      </c>
      <c r="I1902" s="1">
        <f>IF(C1902=1,VLOOKUP(FoxFire!B1902,balance!$AF:$AJ,2,FALSE),IF(C1902=2,VLOOKUP(B1902,balance!$AF:$AJ,3,FALSE),IF(C1902=3,VLOOKUP(B1902,balance!$AF:$AJ,4,FALSE),IF(C1902=4,VLOOKUP(B1902,balance!$AF:$AJ,5,FALSE),IF(C1902=5,VLOOKUP(B1902,balance!$AF:$AK,6,FALSE),0)))))*1000000000000</f>
        <v>3165000000000.0249</v>
      </c>
      <c r="J1902">
        <f>VLOOKUP(B1902,balance!AU:BD,10,FALSE)</f>
        <v>0</v>
      </c>
    </row>
    <row r="1903" spans="1:10" x14ac:dyDescent="0.3">
      <c r="A1903">
        <v>1901</v>
      </c>
      <c r="B1903">
        <f t="shared" si="59"/>
        <v>381</v>
      </c>
      <c r="C1903">
        <f t="shared" si="58"/>
        <v>2</v>
      </c>
      <c r="D1903">
        <v>9026</v>
      </c>
      <c r="E1903" s="1">
        <f>IF(C1903=1,VLOOKUP(B1903,balance!$AU:$AZ,2,FALSE),IF(C1903=2,VLOOKUP(B1903,balance!$AU:$AZ,3,FALSE),IF(C1903=3,VLOOKUP(B1903,balance!$AU:$AZ,4,FALSE),IF(C1903=4,VLOOKUP(B1903,balance!$AU:$AZ,5,FALSE),IF(C1903=5,VLOOKUP(B1903-1,balance!$AU:$AZ,6,FALSE),0)))))</f>
        <v>9500</v>
      </c>
      <c r="F1903">
        <v>53</v>
      </c>
      <c r="G1903">
        <f>IF(C1903=1,VLOOKUP(FoxFire!B1903,balance!$U:$Z,2,FALSE),IF(C1903=2,VLOOKUP(B1903,balance!$U:$Z,3,FALSE),IF(C1903=3,VLOOKUP(B1903,balance!$U:$Z,4,FALSE),IF(C1903=4,VLOOKUP(B1903,balance!$U:$Z,5,FALSE),IF(C1903=5,VLOOKUP(B1903-1,balance!$U:$Z,6,FALSE),0)))))/100</f>
        <v>4.7999999999999996E-3</v>
      </c>
      <c r="H1903">
        <v>2</v>
      </c>
      <c r="I1903" s="1">
        <f>IF(C1903=1,VLOOKUP(FoxFire!B1903,balance!$AF:$AJ,2,FALSE),IF(C1903=2,VLOOKUP(B1903,balance!$AF:$AJ,3,FALSE),IF(C1903=3,VLOOKUP(B1903,balance!$AF:$AJ,4,FALSE),IF(C1903=4,VLOOKUP(B1903,balance!$AF:$AJ,5,FALSE),IF(C1903=5,VLOOKUP(B1903,balance!$AF:$AK,6,FALSE),0)))))*1000000000000</f>
        <v>3165000000000.0249</v>
      </c>
      <c r="J1903">
        <f>VLOOKUP(B1903,balance!AU:BD,10,FALSE)</f>
        <v>0</v>
      </c>
    </row>
    <row r="1904" spans="1:10" x14ac:dyDescent="0.3">
      <c r="A1904">
        <v>1902</v>
      </c>
      <c r="B1904">
        <f t="shared" si="59"/>
        <v>381</v>
      </c>
      <c r="C1904">
        <f t="shared" si="58"/>
        <v>3</v>
      </c>
      <c r="D1904">
        <v>9026</v>
      </c>
      <c r="E1904" s="1">
        <f>IF(C1904=1,VLOOKUP(B1904,balance!$AU:$AZ,2,FALSE),IF(C1904=2,VLOOKUP(B1904,balance!$AU:$AZ,3,FALSE),IF(C1904=3,VLOOKUP(B1904,balance!$AU:$AZ,4,FALSE),IF(C1904=4,VLOOKUP(B1904,balance!$AU:$AZ,5,FALSE),IF(C1904=5,VLOOKUP(B1904-1,balance!$AU:$AZ,6,FALSE),0)))))</f>
        <v>9500</v>
      </c>
      <c r="F1904">
        <v>53</v>
      </c>
      <c r="G1904">
        <f>IF(C1904=1,VLOOKUP(FoxFire!B1904,balance!$U:$Z,2,FALSE),IF(C1904=2,VLOOKUP(B1904,balance!$U:$Z,3,FALSE),IF(C1904=3,VLOOKUP(B1904,balance!$U:$Z,4,FALSE),IF(C1904=4,VLOOKUP(B1904,balance!$U:$Z,5,FALSE),IF(C1904=5,VLOOKUP(B1904-1,balance!$U:$Z,6,FALSE),0)))))/100</f>
        <v>4.7999999999999996E-3</v>
      </c>
      <c r="H1904">
        <v>2</v>
      </c>
      <c r="I1904" s="1">
        <f>IF(C1904=1,VLOOKUP(FoxFire!B1904,balance!$AF:$AJ,2,FALSE),IF(C1904=2,VLOOKUP(B1904,balance!$AF:$AJ,3,FALSE),IF(C1904=3,VLOOKUP(B1904,balance!$AF:$AJ,4,FALSE),IF(C1904=4,VLOOKUP(B1904,balance!$AF:$AJ,5,FALSE),IF(C1904=5,VLOOKUP(B1904,balance!$AF:$AK,6,FALSE),0)))))*1000000000000</f>
        <v>3165000000000.0249</v>
      </c>
      <c r="J1904">
        <f>VLOOKUP(B1904,balance!AU:BD,10,FALSE)</f>
        <v>0</v>
      </c>
    </row>
    <row r="1905" spans="1:10" x14ac:dyDescent="0.3">
      <c r="A1905">
        <v>1903</v>
      </c>
      <c r="B1905">
        <f t="shared" si="59"/>
        <v>381</v>
      </c>
      <c r="C1905">
        <f t="shared" si="58"/>
        <v>4</v>
      </c>
      <c r="D1905">
        <v>9026</v>
      </c>
      <c r="E1905" s="1">
        <f>IF(C1905=1,VLOOKUP(B1905,balance!$AU:$AZ,2,FALSE),IF(C1905=2,VLOOKUP(B1905,balance!$AU:$AZ,3,FALSE),IF(C1905=3,VLOOKUP(B1905,balance!$AU:$AZ,4,FALSE),IF(C1905=4,VLOOKUP(B1905,balance!$AU:$AZ,5,FALSE),IF(C1905=5,VLOOKUP(B1905-1,balance!$AU:$AZ,6,FALSE),0)))))</f>
        <v>9500</v>
      </c>
      <c r="F1905">
        <v>53</v>
      </c>
      <c r="G1905">
        <f>IF(C1905=1,VLOOKUP(FoxFire!B1905,balance!$U:$Z,2,FALSE),IF(C1905=2,VLOOKUP(B1905,balance!$U:$Z,3,FALSE),IF(C1905=3,VLOOKUP(B1905,balance!$U:$Z,4,FALSE),IF(C1905=4,VLOOKUP(B1905,balance!$U:$Z,5,FALSE),IF(C1905=5,VLOOKUP(B1905-1,balance!$U:$Z,6,FALSE),0)))))/100</f>
        <v>4.7999999999999996E-3</v>
      </c>
      <c r="H1905">
        <v>2</v>
      </c>
      <c r="I1905" s="1">
        <f>IF(C1905=1,VLOOKUP(FoxFire!B1905,balance!$AF:$AJ,2,FALSE),IF(C1905=2,VLOOKUP(B1905,balance!$AF:$AJ,3,FALSE),IF(C1905=3,VLOOKUP(B1905,balance!$AF:$AJ,4,FALSE),IF(C1905=4,VLOOKUP(B1905,balance!$AF:$AJ,5,FALSE),IF(C1905=5,VLOOKUP(B1905,balance!$AF:$AK,6,FALSE),0)))))*1000000000000</f>
        <v>3165000000000.0249</v>
      </c>
      <c r="J1905">
        <f>VLOOKUP(B1905,balance!AU:BD,10,FALSE)</f>
        <v>0</v>
      </c>
    </row>
    <row r="1906" spans="1:10" x14ac:dyDescent="0.3">
      <c r="A1906">
        <v>1904</v>
      </c>
      <c r="B1906">
        <f t="shared" si="59"/>
        <v>382</v>
      </c>
      <c r="C1906">
        <f t="shared" si="58"/>
        <v>5</v>
      </c>
      <c r="D1906">
        <v>9026</v>
      </c>
      <c r="E1906" s="1">
        <f>IF(C1906=1,VLOOKUP(B1906,balance!$AU:$AZ,2,FALSE),IF(C1906=2,VLOOKUP(B1906,balance!$AU:$AZ,3,FALSE),IF(C1906=3,VLOOKUP(B1906,balance!$AU:$AZ,4,FALSE),IF(C1906=4,VLOOKUP(B1906,balance!$AU:$AZ,5,FALSE),IF(C1906=5,VLOOKUP(B1906-1,balance!$AU:$AZ,6,FALSE),0)))))</f>
        <v>190000</v>
      </c>
      <c r="F1906">
        <v>53</v>
      </c>
      <c r="G1906">
        <f>IF(C1906=1,VLOOKUP(FoxFire!B1906,balance!$U:$Z,2,FALSE),IF(C1906=2,VLOOKUP(B1906,balance!$U:$Z,3,FALSE),IF(C1906=3,VLOOKUP(B1906,balance!$U:$Z,4,FALSE),IF(C1906=4,VLOOKUP(B1906,balance!$U:$Z,5,FALSE),IF(C1906=5,VLOOKUP(B1906-1,balance!$U:$Z,6,FALSE),0)))))/100</f>
        <v>1988.2037</v>
      </c>
      <c r="H1906">
        <v>2</v>
      </c>
      <c r="I1906" s="1">
        <f>IF(C1906=1,VLOOKUP(FoxFire!B1906,balance!$AF:$AJ,2,FALSE),IF(C1906=2,VLOOKUP(B1906,balance!$AF:$AJ,3,FALSE),IF(C1906=3,VLOOKUP(B1906,balance!$AF:$AJ,4,FALSE),IF(C1906=4,VLOOKUP(B1906,balance!$AF:$AJ,5,FALSE),IF(C1906=5,VLOOKUP(B1906,balance!$AF:$AK,6,FALSE),0)))))*1000000000000</f>
        <v>12665000000000.1</v>
      </c>
      <c r="J1906">
        <f>VLOOKUP(B1906,balance!AU:BD,10,FALSE)</f>
        <v>0</v>
      </c>
    </row>
    <row r="1907" spans="1:10" x14ac:dyDescent="0.3">
      <c r="A1907">
        <v>1905</v>
      </c>
      <c r="B1907">
        <f t="shared" si="59"/>
        <v>382</v>
      </c>
      <c r="C1907">
        <f t="shared" si="58"/>
        <v>1</v>
      </c>
      <c r="D1907">
        <v>9026</v>
      </c>
      <c r="E1907" s="1">
        <f>IF(C1907=1,VLOOKUP(B1907,balance!$AU:$AZ,2,FALSE),IF(C1907=2,VLOOKUP(B1907,balance!$AU:$AZ,3,FALSE),IF(C1907=3,VLOOKUP(B1907,balance!$AU:$AZ,4,FALSE),IF(C1907=4,VLOOKUP(B1907,balance!$AU:$AZ,5,FALSE),IF(C1907=5,VLOOKUP(B1907-1,balance!$AU:$AZ,6,FALSE),0)))))</f>
        <v>9500</v>
      </c>
      <c r="F1907">
        <v>53</v>
      </c>
      <c r="G1907">
        <f>IF(C1907=1,VLOOKUP(FoxFire!B1907,balance!$U:$Z,2,FALSE),IF(C1907=2,VLOOKUP(B1907,balance!$U:$Z,3,FALSE),IF(C1907=3,VLOOKUP(B1907,balance!$U:$Z,4,FALSE),IF(C1907=4,VLOOKUP(B1907,balance!$U:$Z,5,FALSE),IF(C1907=5,VLOOKUP(B1907-1,balance!$U:$Z,6,FALSE),0)))))/100</f>
        <v>4.81E-3</v>
      </c>
      <c r="H1907">
        <v>2</v>
      </c>
      <c r="I1907" s="1">
        <f>IF(C1907=1,VLOOKUP(FoxFire!B1907,balance!$AF:$AJ,2,FALSE),IF(C1907=2,VLOOKUP(B1907,balance!$AF:$AJ,3,FALSE),IF(C1907=3,VLOOKUP(B1907,balance!$AF:$AJ,4,FALSE),IF(C1907=4,VLOOKUP(B1907,balance!$AF:$AJ,5,FALSE),IF(C1907=5,VLOOKUP(B1907,balance!$AF:$AK,6,FALSE),0)))))*1000000000000</f>
        <v>3166250000000.0249</v>
      </c>
      <c r="J1907">
        <f>VLOOKUP(B1907,balance!AU:BD,10,FALSE)</f>
        <v>0</v>
      </c>
    </row>
    <row r="1908" spans="1:10" x14ac:dyDescent="0.3">
      <c r="A1908">
        <v>1906</v>
      </c>
      <c r="B1908">
        <f t="shared" si="59"/>
        <v>382</v>
      </c>
      <c r="C1908">
        <f t="shared" si="58"/>
        <v>2</v>
      </c>
      <c r="D1908">
        <v>9026</v>
      </c>
      <c r="E1908" s="1">
        <f>IF(C1908=1,VLOOKUP(B1908,balance!$AU:$AZ,2,FALSE),IF(C1908=2,VLOOKUP(B1908,balance!$AU:$AZ,3,FALSE),IF(C1908=3,VLOOKUP(B1908,balance!$AU:$AZ,4,FALSE),IF(C1908=4,VLOOKUP(B1908,balance!$AU:$AZ,5,FALSE),IF(C1908=5,VLOOKUP(B1908-1,balance!$AU:$AZ,6,FALSE),0)))))</f>
        <v>9500</v>
      </c>
      <c r="F1908">
        <v>53</v>
      </c>
      <c r="G1908">
        <f>IF(C1908=1,VLOOKUP(FoxFire!B1908,balance!$U:$Z,2,FALSE),IF(C1908=2,VLOOKUP(B1908,balance!$U:$Z,3,FALSE),IF(C1908=3,VLOOKUP(B1908,balance!$U:$Z,4,FALSE),IF(C1908=4,VLOOKUP(B1908,balance!$U:$Z,5,FALSE),IF(C1908=5,VLOOKUP(B1908-1,balance!$U:$Z,6,FALSE),0)))))/100</f>
        <v>4.81E-3</v>
      </c>
      <c r="H1908">
        <v>2</v>
      </c>
      <c r="I1908" s="1">
        <f>IF(C1908=1,VLOOKUP(FoxFire!B1908,balance!$AF:$AJ,2,FALSE),IF(C1908=2,VLOOKUP(B1908,balance!$AF:$AJ,3,FALSE),IF(C1908=3,VLOOKUP(B1908,balance!$AF:$AJ,4,FALSE),IF(C1908=4,VLOOKUP(B1908,balance!$AF:$AJ,5,FALSE),IF(C1908=5,VLOOKUP(B1908,balance!$AF:$AK,6,FALSE),0)))))*1000000000000</f>
        <v>3166250000000.0249</v>
      </c>
      <c r="J1908">
        <f>VLOOKUP(B1908,balance!AU:BD,10,FALSE)</f>
        <v>0</v>
      </c>
    </row>
    <row r="1909" spans="1:10" x14ac:dyDescent="0.3">
      <c r="A1909">
        <v>1907</v>
      </c>
      <c r="B1909">
        <f t="shared" si="59"/>
        <v>382</v>
      </c>
      <c r="C1909">
        <f t="shared" si="58"/>
        <v>3</v>
      </c>
      <c r="D1909">
        <v>9026</v>
      </c>
      <c r="E1909" s="1">
        <f>IF(C1909=1,VLOOKUP(B1909,balance!$AU:$AZ,2,FALSE),IF(C1909=2,VLOOKUP(B1909,balance!$AU:$AZ,3,FALSE),IF(C1909=3,VLOOKUP(B1909,balance!$AU:$AZ,4,FALSE),IF(C1909=4,VLOOKUP(B1909,balance!$AU:$AZ,5,FALSE),IF(C1909=5,VLOOKUP(B1909-1,balance!$AU:$AZ,6,FALSE),0)))))</f>
        <v>9500</v>
      </c>
      <c r="F1909">
        <v>53</v>
      </c>
      <c r="G1909">
        <f>IF(C1909=1,VLOOKUP(FoxFire!B1909,balance!$U:$Z,2,FALSE),IF(C1909=2,VLOOKUP(B1909,balance!$U:$Z,3,FALSE),IF(C1909=3,VLOOKUP(B1909,balance!$U:$Z,4,FALSE),IF(C1909=4,VLOOKUP(B1909,balance!$U:$Z,5,FALSE),IF(C1909=5,VLOOKUP(B1909-1,balance!$U:$Z,6,FALSE),0)))))/100</f>
        <v>4.81E-3</v>
      </c>
      <c r="H1909">
        <v>2</v>
      </c>
      <c r="I1909" s="1">
        <f>IF(C1909=1,VLOOKUP(FoxFire!B1909,balance!$AF:$AJ,2,FALSE),IF(C1909=2,VLOOKUP(B1909,balance!$AF:$AJ,3,FALSE),IF(C1909=3,VLOOKUP(B1909,balance!$AF:$AJ,4,FALSE),IF(C1909=4,VLOOKUP(B1909,balance!$AF:$AJ,5,FALSE),IF(C1909=5,VLOOKUP(B1909,balance!$AF:$AK,6,FALSE),0)))))*1000000000000</f>
        <v>3166250000000.0249</v>
      </c>
      <c r="J1909">
        <f>VLOOKUP(B1909,balance!AU:BD,10,FALSE)</f>
        <v>0</v>
      </c>
    </row>
    <row r="1910" spans="1:10" x14ac:dyDescent="0.3">
      <c r="A1910">
        <v>1908</v>
      </c>
      <c r="B1910">
        <f t="shared" si="59"/>
        <v>382</v>
      </c>
      <c r="C1910">
        <f t="shared" si="58"/>
        <v>4</v>
      </c>
      <c r="D1910">
        <v>9026</v>
      </c>
      <c r="E1910" s="1">
        <f>IF(C1910=1,VLOOKUP(B1910,balance!$AU:$AZ,2,FALSE),IF(C1910=2,VLOOKUP(B1910,balance!$AU:$AZ,3,FALSE),IF(C1910=3,VLOOKUP(B1910,balance!$AU:$AZ,4,FALSE),IF(C1910=4,VLOOKUP(B1910,balance!$AU:$AZ,5,FALSE),IF(C1910=5,VLOOKUP(B1910-1,balance!$AU:$AZ,6,FALSE),0)))))</f>
        <v>9500</v>
      </c>
      <c r="F1910">
        <v>53</v>
      </c>
      <c r="G1910">
        <f>IF(C1910=1,VLOOKUP(FoxFire!B1910,balance!$U:$Z,2,FALSE),IF(C1910=2,VLOOKUP(B1910,balance!$U:$Z,3,FALSE),IF(C1910=3,VLOOKUP(B1910,balance!$U:$Z,4,FALSE),IF(C1910=4,VLOOKUP(B1910,balance!$U:$Z,5,FALSE),IF(C1910=5,VLOOKUP(B1910-1,balance!$U:$Z,6,FALSE),0)))))/100</f>
        <v>4.81E-3</v>
      </c>
      <c r="H1910">
        <v>2</v>
      </c>
      <c r="I1910" s="1">
        <f>IF(C1910=1,VLOOKUP(FoxFire!B1910,balance!$AF:$AJ,2,FALSE),IF(C1910=2,VLOOKUP(B1910,balance!$AF:$AJ,3,FALSE),IF(C1910=3,VLOOKUP(B1910,balance!$AF:$AJ,4,FALSE),IF(C1910=4,VLOOKUP(B1910,balance!$AF:$AJ,5,FALSE),IF(C1910=5,VLOOKUP(B1910,balance!$AF:$AK,6,FALSE),0)))))*1000000000000</f>
        <v>3166250000000.0249</v>
      </c>
      <c r="J1910">
        <f>VLOOKUP(B1910,balance!AU:BD,10,FALSE)</f>
        <v>0</v>
      </c>
    </row>
    <row r="1911" spans="1:10" x14ac:dyDescent="0.3">
      <c r="A1911">
        <v>1909</v>
      </c>
      <c r="B1911">
        <f t="shared" si="59"/>
        <v>383</v>
      </c>
      <c r="C1911">
        <f t="shared" si="58"/>
        <v>5</v>
      </c>
      <c r="D1911">
        <v>9026</v>
      </c>
      <c r="E1911" s="1">
        <f>IF(C1911=1,VLOOKUP(B1911,balance!$AU:$AZ,2,FALSE),IF(C1911=2,VLOOKUP(B1911,balance!$AU:$AZ,3,FALSE),IF(C1911=3,VLOOKUP(B1911,balance!$AU:$AZ,4,FALSE),IF(C1911=4,VLOOKUP(B1911,balance!$AU:$AZ,5,FALSE),IF(C1911=5,VLOOKUP(B1911-1,balance!$AU:$AZ,6,FALSE),0)))))</f>
        <v>190000</v>
      </c>
      <c r="F1911">
        <v>53</v>
      </c>
      <c r="G1911">
        <f>IF(C1911=1,VLOOKUP(FoxFire!B1911,balance!$U:$Z,2,FALSE),IF(C1911=2,VLOOKUP(B1911,balance!$U:$Z,3,FALSE),IF(C1911=3,VLOOKUP(B1911,balance!$U:$Z,4,FALSE),IF(C1911=4,VLOOKUP(B1911,balance!$U:$Z,5,FALSE),IF(C1911=5,VLOOKUP(B1911-1,balance!$U:$Z,6,FALSE),0)))))/100</f>
        <v>1994.3380999999999</v>
      </c>
      <c r="H1911">
        <v>2</v>
      </c>
      <c r="I1911" s="1">
        <f>IF(C1911=1,VLOOKUP(FoxFire!B1911,balance!$AF:$AJ,2,FALSE),IF(C1911=2,VLOOKUP(B1911,balance!$AF:$AJ,3,FALSE),IF(C1911=3,VLOOKUP(B1911,balance!$AF:$AJ,4,FALSE),IF(C1911=4,VLOOKUP(B1911,balance!$AF:$AJ,5,FALSE),IF(C1911=5,VLOOKUP(B1911,balance!$AF:$AK,6,FALSE),0)))))*1000000000000</f>
        <v>12670000000000.1</v>
      </c>
      <c r="J1911">
        <f>VLOOKUP(B1911,balance!AU:BD,10,FALSE)</f>
        <v>0</v>
      </c>
    </row>
    <row r="1912" spans="1:10" x14ac:dyDescent="0.3">
      <c r="A1912">
        <v>1910</v>
      </c>
      <c r="B1912">
        <f t="shared" si="59"/>
        <v>383</v>
      </c>
      <c r="C1912">
        <f t="shared" si="58"/>
        <v>1</v>
      </c>
      <c r="D1912">
        <v>9026</v>
      </c>
      <c r="E1912" s="1">
        <f>IF(C1912=1,VLOOKUP(B1912,balance!$AU:$AZ,2,FALSE),IF(C1912=2,VLOOKUP(B1912,balance!$AU:$AZ,3,FALSE),IF(C1912=3,VLOOKUP(B1912,balance!$AU:$AZ,4,FALSE),IF(C1912=4,VLOOKUP(B1912,balance!$AU:$AZ,5,FALSE),IF(C1912=5,VLOOKUP(B1912-1,balance!$AU:$AZ,6,FALSE),0)))))</f>
        <v>9500</v>
      </c>
      <c r="F1912">
        <v>53</v>
      </c>
      <c r="G1912">
        <f>IF(C1912=1,VLOOKUP(FoxFire!B1912,balance!$U:$Z,2,FALSE),IF(C1912=2,VLOOKUP(B1912,balance!$U:$Z,3,FALSE),IF(C1912=3,VLOOKUP(B1912,balance!$U:$Z,4,FALSE),IF(C1912=4,VLOOKUP(B1912,balance!$U:$Z,5,FALSE),IF(C1912=5,VLOOKUP(B1912-1,balance!$U:$Z,6,FALSE),0)))))/100</f>
        <v>4.8199999999999996E-3</v>
      </c>
      <c r="H1912">
        <v>2</v>
      </c>
      <c r="I1912" s="1">
        <f>IF(C1912=1,VLOOKUP(FoxFire!B1912,balance!$AF:$AJ,2,FALSE),IF(C1912=2,VLOOKUP(B1912,balance!$AF:$AJ,3,FALSE),IF(C1912=3,VLOOKUP(B1912,balance!$AF:$AJ,4,FALSE),IF(C1912=4,VLOOKUP(B1912,balance!$AF:$AJ,5,FALSE),IF(C1912=5,VLOOKUP(B1912,balance!$AF:$AK,6,FALSE),0)))))*1000000000000</f>
        <v>3167500000000.0249</v>
      </c>
      <c r="J1912">
        <f>VLOOKUP(B1912,balance!AU:BD,10,FALSE)</f>
        <v>0</v>
      </c>
    </row>
    <row r="1913" spans="1:10" x14ac:dyDescent="0.3">
      <c r="A1913">
        <v>1911</v>
      </c>
      <c r="B1913">
        <f t="shared" si="59"/>
        <v>383</v>
      </c>
      <c r="C1913">
        <f t="shared" si="58"/>
        <v>2</v>
      </c>
      <c r="D1913">
        <v>9026</v>
      </c>
      <c r="E1913" s="1">
        <f>IF(C1913=1,VLOOKUP(B1913,balance!$AU:$AZ,2,FALSE),IF(C1913=2,VLOOKUP(B1913,balance!$AU:$AZ,3,FALSE),IF(C1913=3,VLOOKUP(B1913,balance!$AU:$AZ,4,FALSE),IF(C1913=4,VLOOKUP(B1913,balance!$AU:$AZ,5,FALSE),IF(C1913=5,VLOOKUP(B1913-1,balance!$AU:$AZ,6,FALSE),0)))))</f>
        <v>9500</v>
      </c>
      <c r="F1913">
        <v>53</v>
      </c>
      <c r="G1913">
        <f>IF(C1913=1,VLOOKUP(FoxFire!B1913,balance!$U:$Z,2,FALSE),IF(C1913=2,VLOOKUP(B1913,balance!$U:$Z,3,FALSE),IF(C1913=3,VLOOKUP(B1913,balance!$U:$Z,4,FALSE),IF(C1913=4,VLOOKUP(B1913,balance!$U:$Z,5,FALSE),IF(C1913=5,VLOOKUP(B1913-1,balance!$U:$Z,6,FALSE),0)))))/100</f>
        <v>4.8199999999999996E-3</v>
      </c>
      <c r="H1913">
        <v>2</v>
      </c>
      <c r="I1913" s="1">
        <f>IF(C1913=1,VLOOKUP(FoxFire!B1913,balance!$AF:$AJ,2,FALSE),IF(C1913=2,VLOOKUP(B1913,balance!$AF:$AJ,3,FALSE),IF(C1913=3,VLOOKUP(B1913,balance!$AF:$AJ,4,FALSE),IF(C1913=4,VLOOKUP(B1913,balance!$AF:$AJ,5,FALSE),IF(C1913=5,VLOOKUP(B1913,balance!$AF:$AK,6,FALSE),0)))))*1000000000000</f>
        <v>3167500000000.0249</v>
      </c>
      <c r="J1913">
        <f>VLOOKUP(B1913,balance!AU:BD,10,FALSE)</f>
        <v>0</v>
      </c>
    </row>
    <row r="1914" spans="1:10" x14ac:dyDescent="0.3">
      <c r="A1914">
        <v>1912</v>
      </c>
      <c r="B1914">
        <f t="shared" si="59"/>
        <v>383</v>
      </c>
      <c r="C1914">
        <f t="shared" si="58"/>
        <v>3</v>
      </c>
      <c r="D1914">
        <v>9026</v>
      </c>
      <c r="E1914" s="1">
        <f>IF(C1914=1,VLOOKUP(B1914,balance!$AU:$AZ,2,FALSE),IF(C1914=2,VLOOKUP(B1914,balance!$AU:$AZ,3,FALSE),IF(C1914=3,VLOOKUP(B1914,balance!$AU:$AZ,4,FALSE),IF(C1914=4,VLOOKUP(B1914,balance!$AU:$AZ,5,FALSE),IF(C1914=5,VLOOKUP(B1914-1,balance!$AU:$AZ,6,FALSE),0)))))</f>
        <v>9500</v>
      </c>
      <c r="F1914">
        <v>53</v>
      </c>
      <c r="G1914">
        <f>IF(C1914=1,VLOOKUP(FoxFire!B1914,balance!$U:$Z,2,FALSE),IF(C1914=2,VLOOKUP(B1914,balance!$U:$Z,3,FALSE),IF(C1914=3,VLOOKUP(B1914,balance!$U:$Z,4,FALSE),IF(C1914=4,VLOOKUP(B1914,balance!$U:$Z,5,FALSE),IF(C1914=5,VLOOKUP(B1914-1,balance!$U:$Z,6,FALSE),0)))))/100</f>
        <v>4.8199999999999996E-3</v>
      </c>
      <c r="H1914">
        <v>2</v>
      </c>
      <c r="I1914" s="1">
        <f>IF(C1914=1,VLOOKUP(FoxFire!B1914,balance!$AF:$AJ,2,FALSE),IF(C1914=2,VLOOKUP(B1914,balance!$AF:$AJ,3,FALSE),IF(C1914=3,VLOOKUP(B1914,balance!$AF:$AJ,4,FALSE),IF(C1914=4,VLOOKUP(B1914,balance!$AF:$AJ,5,FALSE),IF(C1914=5,VLOOKUP(B1914,balance!$AF:$AK,6,FALSE),0)))))*1000000000000</f>
        <v>3167500000000.0249</v>
      </c>
      <c r="J1914">
        <f>VLOOKUP(B1914,balance!AU:BD,10,FALSE)</f>
        <v>0</v>
      </c>
    </row>
    <row r="1915" spans="1:10" x14ac:dyDescent="0.3">
      <c r="A1915">
        <v>1913</v>
      </c>
      <c r="B1915">
        <f t="shared" si="59"/>
        <v>383</v>
      </c>
      <c r="C1915">
        <f t="shared" si="58"/>
        <v>4</v>
      </c>
      <c r="D1915">
        <v>9026</v>
      </c>
      <c r="E1915" s="1">
        <f>IF(C1915=1,VLOOKUP(B1915,balance!$AU:$AZ,2,FALSE),IF(C1915=2,VLOOKUP(B1915,balance!$AU:$AZ,3,FALSE),IF(C1915=3,VLOOKUP(B1915,balance!$AU:$AZ,4,FALSE),IF(C1915=4,VLOOKUP(B1915,balance!$AU:$AZ,5,FALSE),IF(C1915=5,VLOOKUP(B1915-1,balance!$AU:$AZ,6,FALSE),0)))))</f>
        <v>9500</v>
      </c>
      <c r="F1915">
        <v>53</v>
      </c>
      <c r="G1915">
        <f>IF(C1915=1,VLOOKUP(FoxFire!B1915,balance!$U:$Z,2,FALSE),IF(C1915=2,VLOOKUP(B1915,balance!$U:$Z,3,FALSE),IF(C1915=3,VLOOKUP(B1915,balance!$U:$Z,4,FALSE),IF(C1915=4,VLOOKUP(B1915,balance!$U:$Z,5,FALSE),IF(C1915=5,VLOOKUP(B1915-1,balance!$U:$Z,6,FALSE),0)))))/100</f>
        <v>4.8199999999999996E-3</v>
      </c>
      <c r="H1915">
        <v>2</v>
      </c>
      <c r="I1915" s="1">
        <f>IF(C1915=1,VLOOKUP(FoxFire!B1915,balance!$AF:$AJ,2,FALSE),IF(C1915=2,VLOOKUP(B1915,balance!$AF:$AJ,3,FALSE),IF(C1915=3,VLOOKUP(B1915,balance!$AF:$AJ,4,FALSE),IF(C1915=4,VLOOKUP(B1915,balance!$AF:$AJ,5,FALSE),IF(C1915=5,VLOOKUP(B1915,balance!$AF:$AK,6,FALSE),0)))))*1000000000000</f>
        <v>3167500000000.0249</v>
      </c>
      <c r="J1915">
        <f>VLOOKUP(B1915,balance!AU:BD,10,FALSE)</f>
        <v>0</v>
      </c>
    </row>
    <row r="1916" spans="1:10" x14ac:dyDescent="0.3">
      <c r="A1916">
        <v>1914</v>
      </c>
      <c r="B1916">
        <f t="shared" si="59"/>
        <v>384</v>
      </c>
      <c r="C1916">
        <f t="shared" si="58"/>
        <v>5</v>
      </c>
      <c r="D1916">
        <v>9026</v>
      </c>
      <c r="E1916" s="1">
        <f>IF(C1916=1,VLOOKUP(B1916,balance!$AU:$AZ,2,FALSE),IF(C1916=2,VLOOKUP(B1916,balance!$AU:$AZ,3,FALSE),IF(C1916=3,VLOOKUP(B1916,balance!$AU:$AZ,4,FALSE),IF(C1916=4,VLOOKUP(B1916,balance!$AU:$AZ,5,FALSE),IF(C1916=5,VLOOKUP(B1916-1,balance!$AU:$AZ,6,FALSE),0)))))</f>
        <v>190000</v>
      </c>
      <c r="F1916">
        <v>53</v>
      </c>
      <c r="G1916">
        <f>IF(C1916=1,VLOOKUP(FoxFire!B1916,balance!$U:$Z,2,FALSE),IF(C1916=2,VLOOKUP(B1916,balance!$U:$Z,3,FALSE),IF(C1916=3,VLOOKUP(B1916,balance!$U:$Z,4,FALSE),IF(C1916=4,VLOOKUP(B1916,balance!$U:$Z,5,FALSE),IF(C1916=5,VLOOKUP(B1916-1,balance!$U:$Z,6,FALSE),0)))))/100</f>
        <v>2000.4828</v>
      </c>
      <c r="H1916">
        <v>2</v>
      </c>
      <c r="I1916" s="1">
        <f>IF(C1916=1,VLOOKUP(FoxFire!B1916,balance!$AF:$AJ,2,FALSE),IF(C1916=2,VLOOKUP(B1916,balance!$AF:$AJ,3,FALSE),IF(C1916=3,VLOOKUP(B1916,balance!$AF:$AJ,4,FALSE),IF(C1916=4,VLOOKUP(B1916,balance!$AF:$AJ,5,FALSE),IF(C1916=5,VLOOKUP(B1916,balance!$AF:$AK,6,FALSE),0)))))*1000000000000</f>
        <v>12675000000000.1</v>
      </c>
      <c r="J1916">
        <f>VLOOKUP(B1916,balance!AU:BD,10,FALSE)</f>
        <v>0</v>
      </c>
    </row>
    <row r="1917" spans="1:10" x14ac:dyDescent="0.3">
      <c r="A1917">
        <v>1915</v>
      </c>
      <c r="B1917">
        <f t="shared" si="59"/>
        <v>384</v>
      </c>
      <c r="C1917">
        <f t="shared" si="58"/>
        <v>1</v>
      </c>
      <c r="D1917">
        <v>9026</v>
      </c>
      <c r="E1917" s="1">
        <f>IF(C1917=1,VLOOKUP(B1917,balance!$AU:$AZ,2,FALSE),IF(C1917=2,VLOOKUP(B1917,balance!$AU:$AZ,3,FALSE),IF(C1917=3,VLOOKUP(B1917,balance!$AU:$AZ,4,FALSE),IF(C1917=4,VLOOKUP(B1917,balance!$AU:$AZ,5,FALSE),IF(C1917=5,VLOOKUP(B1917-1,balance!$AU:$AZ,6,FALSE),0)))))</f>
        <v>9500</v>
      </c>
      <c r="F1917">
        <v>53</v>
      </c>
      <c r="G1917">
        <f>IF(C1917=1,VLOOKUP(FoxFire!B1917,balance!$U:$Z,2,FALSE),IF(C1917=2,VLOOKUP(B1917,balance!$U:$Z,3,FALSE),IF(C1917=3,VLOOKUP(B1917,balance!$U:$Z,4,FALSE),IF(C1917=4,VLOOKUP(B1917,balance!$U:$Z,5,FALSE),IF(C1917=5,VLOOKUP(B1917-1,balance!$U:$Z,6,FALSE),0)))))/100</f>
        <v>4.8300000000000001E-3</v>
      </c>
      <c r="H1917">
        <v>2</v>
      </c>
      <c r="I1917" s="1">
        <f>IF(C1917=1,VLOOKUP(FoxFire!B1917,balance!$AF:$AJ,2,FALSE),IF(C1917=2,VLOOKUP(B1917,balance!$AF:$AJ,3,FALSE),IF(C1917=3,VLOOKUP(B1917,balance!$AF:$AJ,4,FALSE),IF(C1917=4,VLOOKUP(B1917,balance!$AF:$AJ,5,FALSE),IF(C1917=5,VLOOKUP(B1917,balance!$AF:$AK,6,FALSE),0)))))*1000000000000</f>
        <v>3168750000000.0249</v>
      </c>
      <c r="J1917">
        <f>VLOOKUP(B1917,balance!AU:BD,10,FALSE)</f>
        <v>0</v>
      </c>
    </row>
    <row r="1918" spans="1:10" x14ac:dyDescent="0.3">
      <c r="A1918">
        <v>1916</v>
      </c>
      <c r="B1918">
        <f t="shared" si="59"/>
        <v>384</v>
      </c>
      <c r="C1918">
        <f t="shared" si="58"/>
        <v>2</v>
      </c>
      <c r="D1918">
        <v>9026</v>
      </c>
      <c r="E1918" s="1">
        <f>IF(C1918=1,VLOOKUP(B1918,balance!$AU:$AZ,2,FALSE),IF(C1918=2,VLOOKUP(B1918,balance!$AU:$AZ,3,FALSE),IF(C1918=3,VLOOKUP(B1918,balance!$AU:$AZ,4,FALSE),IF(C1918=4,VLOOKUP(B1918,balance!$AU:$AZ,5,FALSE),IF(C1918=5,VLOOKUP(B1918-1,balance!$AU:$AZ,6,FALSE),0)))))</f>
        <v>9500</v>
      </c>
      <c r="F1918">
        <v>53</v>
      </c>
      <c r="G1918">
        <f>IF(C1918=1,VLOOKUP(FoxFire!B1918,balance!$U:$Z,2,FALSE),IF(C1918=2,VLOOKUP(B1918,balance!$U:$Z,3,FALSE),IF(C1918=3,VLOOKUP(B1918,balance!$U:$Z,4,FALSE),IF(C1918=4,VLOOKUP(B1918,balance!$U:$Z,5,FALSE),IF(C1918=5,VLOOKUP(B1918-1,balance!$U:$Z,6,FALSE),0)))))/100</f>
        <v>4.8300000000000001E-3</v>
      </c>
      <c r="H1918">
        <v>2</v>
      </c>
      <c r="I1918" s="1">
        <f>IF(C1918=1,VLOOKUP(FoxFire!B1918,balance!$AF:$AJ,2,FALSE),IF(C1918=2,VLOOKUP(B1918,balance!$AF:$AJ,3,FALSE),IF(C1918=3,VLOOKUP(B1918,balance!$AF:$AJ,4,FALSE),IF(C1918=4,VLOOKUP(B1918,balance!$AF:$AJ,5,FALSE),IF(C1918=5,VLOOKUP(B1918,balance!$AF:$AK,6,FALSE),0)))))*1000000000000</f>
        <v>3168750000000.0249</v>
      </c>
      <c r="J1918">
        <f>VLOOKUP(B1918,balance!AU:BD,10,FALSE)</f>
        <v>0</v>
      </c>
    </row>
    <row r="1919" spans="1:10" x14ac:dyDescent="0.3">
      <c r="A1919">
        <v>1917</v>
      </c>
      <c r="B1919">
        <f t="shared" si="59"/>
        <v>384</v>
      </c>
      <c r="C1919">
        <f t="shared" si="58"/>
        <v>3</v>
      </c>
      <c r="D1919">
        <v>9026</v>
      </c>
      <c r="E1919" s="1">
        <f>IF(C1919=1,VLOOKUP(B1919,balance!$AU:$AZ,2,FALSE),IF(C1919=2,VLOOKUP(B1919,balance!$AU:$AZ,3,FALSE),IF(C1919=3,VLOOKUP(B1919,balance!$AU:$AZ,4,FALSE),IF(C1919=4,VLOOKUP(B1919,balance!$AU:$AZ,5,FALSE),IF(C1919=5,VLOOKUP(B1919-1,balance!$AU:$AZ,6,FALSE),0)))))</f>
        <v>9500</v>
      </c>
      <c r="F1919">
        <v>53</v>
      </c>
      <c r="G1919">
        <f>IF(C1919=1,VLOOKUP(FoxFire!B1919,balance!$U:$Z,2,FALSE),IF(C1919=2,VLOOKUP(B1919,balance!$U:$Z,3,FALSE),IF(C1919=3,VLOOKUP(B1919,balance!$U:$Z,4,FALSE),IF(C1919=4,VLOOKUP(B1919,balance!$U:$Z,5,FALSE),IF(C1919=5,VLOOKUP(B1919-1,balance!$U:$Z,6,FALSE),0)))))/100</f>
        <v>4.8300000000000001E-3</v>
      </c>
      <c r="H1919">
        <v>2</v>
      </c>
      <c r="I1919" s="1">
        <f>IF(C1919=1,VLOOKUP(FoxFire!B1919,balance!$AF:$AJ,2,FALSE),IF(C1919=2,VLOOKUP(B1919,balance!$AF:$AJ,3,FALSE),IF(C1919=3,VLOOKUP(B1919,balance!$AF:$AJ,4,FALSE),IF(C1919=4,VLOOKUP(B1919,balance!$AF:$AJ,5,FALSE),IF(C1919=5,VLOOKUP(B1919,balance!$AF:$AK,6,FALSE),0)))))*1000000000000</f>
        <v>3168750000000.0249</v>
      </c>
      <c r="J1919">
        <f>VLOOKUP(B1919,balance!AU:BD,10,FALSE)</f>
        <v>0</v>
      </c>
    </row>
    <row r="1920" spans="1:10" x14ac:dyDescent="0.3">
      <c r="A1920">
        <v>1918</v>
      </c>
      <c r="B1920">
        <f t="shared" si="59"/>
        <v>384</v>
      </c>
      <c r="C1920">
        <f t="shared" si="58"/>
        <v>4</v>
      </c>
      <c r="D1920">
        <v>9026</v>
      </c>
      <c r="E1920" s="1">
        <f>IF(C1920=1,VLOOKUP(B1920,balance!$AU:$AZ,2,FALSE),IF(C1920=2,VLOOKUP(B1920,balance!$AU:$AZ,3,FALSE),IF(C1920=3,VLOOKUP(B1920,balance!$AU:$AZ,4,FALSE),IF(C1920=4,VLOOKUP(B1920,balance!$AU:$AZ,5,FALSE),IF(C1920=5,VLOOKUP(B1920-1,balance!$AU:$AZ,6,FALSE),0)))))</f>
        <v>9500</v>
      </c>
      <c r="F1920">
        <v>53</v>
      </c>
      <c r="G1920">
        <f>IF(C1920=1,VLOOKUP(FoxFire!B1920,balance!$U:$Z,2,FALSE),IF(C1920=2,VLOOKUP(B1920,balance!$U:$Z,3,FALSE),IF(C1920=3,VLOOKUP(B1920,balance!$U:$Z,4,FALSE),IF(C1920=4,VLOOKUP(B1920,balance!$U:$Z,5,FALSE),IF(C1920=5,VLOOKUP(B1920-1,balance!$U:$Z,6,FALSE),0)))))/100</f>
        <v>4.8300000000000001E-3</v>
      </c>
      <c r="H1920">
        <v>2</v>
      </c>
      <c r="I1920" s="1">
        <f>IF(C1920=1,VLOOKUP(FoxFire!B1920,balance!$AF:$AJ,2,FALSE),IF(C1920=2,VLOOKUP(B1920,balance!$AF:$AJ,3,FALSE),IF(C1920=3,VLOOKUP(B1920,balance!$AF:$AJ,4,FALSE),IF(C1920=4,VLOOKUP(B1920,balance!$AF:$AJ,5,FALSE),IF(C1920=5,VLOOKUP(B1920,balance!$AF:$AK,6,FALSE),0)))))*1000000000000</f>
        <v>3168750000000.0249</v>
      </c>
      <c r="J1920">
        <f>VLOOKUP(B1920,balance!AU:BD,10,FALSE)</f>
        <v>0</v>
      </c>
    </row>
    <row r="1921" spans="1:10" x14ac:dyDescent="0.3">
      <c r="A1921">
        <v>1919</v>
      </c>
      <c r="B1921">
        <f t="shared" si="59"/>
        <v>385</v>
      </c>
      <c r="C1921">
        <f t="shared" si="58"/>
        <v>5</v>
      </c>
      <c r="D1921">
        <v>9026</v>
      </c>
      <c r="E1921" s="1">
        <f>IF(C1921=1,VLOOKUP(B1921,balance!$AU:$AZ,2,FALSE),IF(C1921=2,VLOOKUP(B1921,balance!$AU:$AZ,3,FALSE),IF(C1921=3,VLOOKUP(B1921,balance!$AU:$AZ,4,FALSE),IF(C1921=4,VLOOKUP(B1921,balance!$AU:$AZ,5,FALSE),IF(C1921=5,VLOOKUP(B1921-1,balance!$AU:$AZ,6,FALSE),0)))))</f>
        <v>190000</v>
      </c>
      <c r="F1921">
        <v>53</v>
      </c>
      <c r="G1921">
        <f>IF(C1921=1,VLOOKUP(FoxFire!B1921,balance!$U:$Z,2,FALSE),IF(C1921=2,VLOOKUP(B1921,balance!$U:$Z,3,FALSE),IF(C1921=3,VLOOKUP(B1921,balance!$U:$Z,4,FALSE),IF(C1921=4,VLOOKUP(B1921,balance!$U:$Z,5,FALSE),IF(C1921=5,VLOOKUP(B1921-1,balance!$U:$Z,6,FALSE),0)))))/100</f>
        <v>2006.6379000000002</v>
      </c>
      <c r="H1921">
        <v>2</v>
      </c>
      <c r="I1921" s="1">
        <f>IF(C1921=1,VLOOKUP(FoxFire!B1921,balance!$AF:$AJ,2,FALSE),IF(C1921=2,VLOOKUP(B1921,balance!$AF:$AJ,3,FALSE),IF(C1921=3,VLOOKUP(B1921,balance!$AF:$AJ,4,FALSE),IF(C1921=4,VLOOKUP(B1921,balance!$AF:$AJ,5,FALSE),IF(C1921=5,VLOOKUP(B1921,balance!$AF:$AK,6,FALSE),0)))))*1000000000000</f>
        <v>12680000000000.1</v>
      </c>
      <c r="J1921">
        <f>VLOOKUP(B1921,balance!AU:BD,10,FALSE)</f>
        <v>0</v>
      </c>
    </row>
    <row r="1922" spans="1:10" x14ac:dyDescent="0.3">
      <c r="A1922">
        <v>1920</v>
      </c>
      <c r="B1922">
        <f t="shared" si="59"/>
        <v>385</v>
      </c>
      <c r="C1922">
        <f t="shared" si="58"/>
        <v>1</v>
      </c>
      <c r="D1922">
        <v>9026</v>
      </c>
      <c r="E1922" s="1">
        <f>IF(C1922=1,VLOOKUP(B1922,balance!$AU:$AZ,2,FALSE),IF(C1922=2,VLOOKUP(B1922,balance!$AU:$AZ,3,FALSE),IF(C1922=3,VLOOKUP(B1922,balance!$AU:$AZ,4,FALSE),IF(C1922=4,VLOOKUP(B1922,balance!$AU:$AZ,5,FALSE),IF(C1922=5,VLOOKUP(B1922-1,balance!$AU:$AZ,6,FALSE),0)))))</f>
        <v>9500</v>
      </c>
      <c r="F1922">
        <v>53</v>
      </c>
      <c r="G1922">
        <f>IF(C1922=1,VLOOKUP(FoxFire!B1922,balance!$U:$Z,2,FALSE),IF(C1922=2,VLOOKUP(B1922,balance!$U:$Z,3,FALSE),IF(C1922=3,VLOOKUP(B1922,balance!$U:$Z,4,FALSE),IF(C1922=4,VLOOKUP(B1922,balance!$U:$Z,5,FALSE),IF(C1922=5,VLOOKUP(B1922-1,balance!$U:$Z,6,FALSE),0)))))/100</f>
        <v>4.8399999999999997E-3</v>
      </c>
      <c r="H1922">
        <v>2</v>
      </c>
      <c r="I1922" s="1">
        <f>IF(C1922=1,VLOOKUP(FoxFire!B1922,balance!$AF:$AJ,2,FALSE),IF(C1922=2,VLOOKUP(B1922,balance!$AF:$AJ,3,FALSE),IF(C1922=3,VLOOKUP(B1922,balance!$AF:$AJ,4,FALSE),IF(C1922=4,VLOOKUP(B1922,balance!$AF:$AJ,5,FALSE),IF(C1922=5,VLOOKUP(B1922,balance!$AF:$AK,6,FALSE),0)))))*1000000000000</f>
        <v>3170000000000.0249</v>
      </c>
      <c r="J1922">
        <f>VLOOKUP(B1922,balance!AU:BD,10,FALSE)</f>
        <v>0</v>
      </c>
    </row>
    <row r="1923" spans="1:10" x14ac:dyDescent="0.3">
      <c r="A1923">
        <v>1921</v>
      </c>
      <c r="B1923">
        <f t="shared" si="59"/>
        <v>385</v>
      </c>
      <c r="C1923">
        <f t="shared" si="58"/>
        <v>2</v>
      </c>
      <c r="D1923">
        <v>9026</v>
      </c>
      <c r="E1923" s="1">
        <f>IF(C1923=1,VLOOKUP(B1923,balance!$AU:$AZ,2,FALSE),IF(C1923=2,VLOOKUP(B1923,balance!$AU:$AZ,3,FALSE),IF(C1923=3,VLOOKUP(B1923,balance!$AU:$AZ,4,FALSE),IF(C1923=4,VLOOKUP(B1923,balance!$AU:$AZ,5,FALSE),IF(C1923=5,VLOOKUP(B1923-1,balance!$AU:$AZ,6,FALSE),0)))))</f>
        <v>9500</v>
      </c>
      <c r="F1923">
        <v>53</v>
      </c>
      <c r="G1923">
        <f>IF(C1923=1,VLOOKUP(FoxFire!B1923,balance!$U:$Z,2,FALSE),IF(C1923=2,VLOOKUP(B1923,balance!$U:$Z,3,FALSE),IF(C1923=3,VLOOKUP(B1923,balance!$U:$Z,4,FALSE),IF(C1923=4,VLOOKUP(B1923,balance!$U:$Z,5,FALSE),IF(C1923=5,VLOOKUP(B1923-1,balance!$U:$Z,6,FALSE),0)))))/100</f>
        <v>4.8399999999999997E-3</v>
      </c>
      <c r="H1923">
        <v>2</v>
      </c>
      <c r="I1923" s="1">
        <f>IF(C1923=1,VLOOKUP(FoxFire!B1923,balance!$AF:$AJ,2,FALSE),IF(C1923=2,VLOOKUP(B1923,balance!$AF:$AJ,3,FALSE),IF(C1923=3,VLOOKUP(B1923,balance!$AF:$AJ,4,FALSE),IF(C1923=4,VLOOKUP(B1923,balance!$AF:$AJ,5,FALSE),IF(C1923=5,VLOOKUP(B1923,balance!$AF:$AK,6,FALSE),0)))))*1000000000000</f>
        <v>3170000000000.0249</v>
      </c>
      <c r="J1923">
        <f>VLOOKUP(B1923,balance!AU:BD,10,FALSE)</f>
        <v>0</v>
      </c>
    </row>
    <row r="1924" spans="1:10" x14ac:dyDescent="0.3">
      <c r="A1924">
        <v>1922</v>
      </c>
      <c r="B1924">
        <f t="shared" si="59"/>
        <v>385</v>
      </c>
      <c r="C1924">
        <f t="shared" si="58"/>
        <v>3</v>
      </c>
      <c r="D1924">
        <v>9026</v>
      </c>
      <c r="E1924" s="1">
        <f>IF(C1924=1,VLOOKUP(B1924,balance!$AU:$AZ,2,FALSE),IF(C1924=2,VLOOKUP(B1924,balance!$AU:$AZ,3,FALSE),IF(C1924=3,VLOOKUP(B1924,balance!$AU:$AZ,4,FALSE),IF(C1924=4,VLOOKUP(B1924,balance!$AU:$AZ,5,FALSE),IF(C1924=5,VLOOKUP(B1924-1,balance!$AU:$AZ,6,FALSE),0)))))</f>
        <v>9500</v>
      </c>
      <c r="F1924">
        <v>53</v>
      </c>
      <c r="G1924">
        <f>IF(C1924=1,VLOOKUP(FoxFire!B1924,balance!$U:$Z,2,FALSE),IF(C1924=2,VLOOKUP(B1924,balance!$U:$Z,3,FALSE),IF(C1924=3,VLOOKUP(B1924,balance!$U:$Z,4,FALSE),IF(C1924=4,VLOOKUP(B1924,balance!$U:$Z,5,FALSE),IF(C1924=5,VLOOKUP(B1924-1,balance!$U:$Z,6,FALSE),0)))))/100</f>
        <v>4.8399999999999997E-3</v>
      </c>
      <c r="H1924">
        <v>2</v>
      </c>
      <c r="I1924" s="1">
        <f>IF(C1924=1,VLOOKUP(FoxFire!B1924,balance!$AF:$AJ,2,FALSE),IF(C1924=2,VLOOKUP(B1924,balance!$AF:$AJ,3,FALSE),IF(C1924=3,VLOOKUP(B1924,balance!$AF:$AJ,4,FALSE),IF(C1924=4,VLOOKUP(B1924,balance!$AF:$AJ,5,FALSE),IF(C1924=5,VLOOKUP(B1924,balance!$AF:$AK,6,FALSE),0)))))*1000000000000</f>
        <v>3170000000000.0249</v>
      </c>
      <c r="J1924">
        <f>VLOOKUP(B1924,balance!AU:BD,10,FALSE)</f>
        <v>0</v>
      </c>
    </row>
    <row r="1925" spans="1:10" x14ac:dyDescent="0.3">
      <c r="A1925">
        <v>1923</v>
      </c>
      <c r="B1925">
        <f t="shared" si="59"/>
        <v>385</v>
      </c>
      <c r="C1925">
        <f t="shared" si="58"/>
        <v>4</v>
      </c>
      <c r="D1925">
        <v>9026</v>
      </c>
      <c r="E1925" s="1">
        <f>IF(C1925=1,VLOOKUP(B1925,balance!$AU:$AZ,2,FALSE),IF(C1925=2,VLOOKUP(B1925,balance!$AU:$AZ,3,FALSE),IF(C1925=3,VLOOKUP(B1925,balance!$AU:$AZ,4,FALSE),IF(C1925=4,VLOOKUP(B1925,balance!$AU:$AZ,5,FALSE),IF(C1925=5,VLOOKUP(B1925-1,balance!$AU:$AZ,6,FALSE),0)))))</f>
        <v>9500</v>
      </c>
      <c r="F1925">
        <v>53</v>
      </c>
      <c r="G1925">
        <f>IF(C1925=1,VLOOKUP(FoxFire!B1925,balance!$U:$Z,2,FALSE),IF(C1925=2,VLOOKUP(B1925,balance!$U:$Z,3,FALSE),IF(C1925=3,VLOOKUP(B1925,balance!$U:$Z,4,FALSE),IF(C1925=4,VLOOKUP(B1925,balance!$U:$Z,5,FALSE),IF(C1925=5,VLOOKUP(B1925-1,balance!$U:$Z,6,FALSE),0)))))/100</f>
        <v>4.8399999999999997E-3</v>
      </c>
      <c r="H1925">
        <v>2</v>
      </c>
      <c r="I1925" s="1">
        <f>IF(C1925=1,VLOOKUP(FoxFire!B1925,balance!$AF:$AJ,2,FALSE),IF(C1925=2,VLOOKUP(B1925,balance!$AF:$AJ,3,FALSE),IF(C1925=3,VLOOKUP(B1925,balance!$AF:$AJ,4,FALSE),IF(C1925=4,VLOOKUP(B1925,balance!$AF:$AJ,5,FALSE),IF(C1925=5,VLOOKUP(B1925,balance!$AF:$AK,6,FALSE),0)))))*1000000000000</f>
        <v>3170000000000.0249</v>
      </c>
      <c r="J1925">
        <f>VLOOKUP(B1925,balance!AU:BD,10,FALSE)</f>
        <v>0</v>
      </c>
    </row>
    <row r="1926" spans="1:10" x14ac:dyDescent="0.3">
      <c r="A1926">
        <v>1924</v>
      </c>
      <c r="B1926">
        <f t="shared" si="59"/>
        <v>386</v>
      </c>
      <c r="C1926">
        <f t="shared" si="58"/>
        <v>5</v>
      </c>
      <c r="D1926">
        <v>9026</v>
      </c>
      <c r="E1926" s="1">
        <f>IF(C1926=1,VLOOKUP(B1926,balance!$AU:$AZ,2,FALSE),IF(C1926=2,VLOOKUP(B1926,balance!$AU:$AZ,3,FALSE),IF(C1926=3,VLOOKUP(B1926,balance!$AU:$AZ,4,FALSE),IF(C1926=4,VLOOKUP(B1926,balance!$AU:$AZ,5,FALSE),IF(C1926=5,VLOOKUP(B1926-1,balance!$AU:$AZ,6,FALSE),0)))))</f>
        <v>190000</v>
      </c>
      <c r="F1926">
        <v>53</v>
      </c>
      <c r="G1926">
        <f>IF(C1926=1,VLOOKUP(FoxFire!B1926,balance!$U:$Z,2,FALSE),IF(C1926=2,VLOOKUP(B1926,balance!$U:$Z,3,FALSE),IF(C1926=3,VLOOKUP(B1926,balance!$U:$Z,4,FALSE),IF(C1926=4,VLOOKUP(B1926,balance!$U:$Z,5,FALSE),IF(C1926=5,VLOOKUP(B1926-1,balance!$U:$Z,6,FALSE),0)))))/100</f>
        <v>2012.8032000000001</v>
      </c>
      <c r="H1926">
        <v>2</v>
      </c>
      <c r="I1926" s="1">
        <f>IF(C1926=1,VLOOKUP(FoxFire!B1926,balance!$AF:$AJ,2,FALSE),IF(C1926=2,VLOOKUP(B1926,balance!$AF:$AJ,3,FALSE),IF(C1926=3,VLOOKUP(B1926,balance!$AF:$AJ,4,FALSE),IF(C1926=4,VLOOKUP(B1926,balance!$AF:$AJ,5,FALSE),IF(C1926=5,VLOOKUP(B1926,balance!$AF:$AK,6,FALSE),0)))))*1000000000000</f>
        <v>12685000000000.1</v>
      </c>
      <c r="J1926">
        <f>VLOOKUP(B1926,balance!AU:BD,10,FALSE)</f>
        <v>0</v>
      </c>
    </row>
    <row r="1927" spans="1:10" x14ac:dyDescent="0.3">
      <c r="A1927">
        <v>1925</v>
      </c>
      <c r="B1927">
        <f t="shared" si="59"/>
        <v>386</v>
      </c>
      <c r="C1927">
        <f t="shared" si="58"/>
        <v>1</v>
      </c>
      <c r="D1927">
        <v>9026</v>
      </c>
      <c r="E1927" s="1">
        <f>IF(C1927=1,VLOOKUP(B1927,balance!$AU:$AZ,2,FALSE),IF(C1927=2,VLOOKUP(B1927,balance!$AU:$AZ,3,FALSE),IF(C1927=3,VLOOKUP(B1927,balance!$AU:$AZ,4,FALSE),IF(C1927=4,VLOOKUP(B1927,balance!$AU:$AZ,5,FALSE),IF(C1927=5,VLOOKUP(B1927-1,balance!$AU:$AZ,6,FALSE),0)))))</f>
        <v>9500</v>
      </c>
      <c r="F1927">
        <v>53</v>
      </c>
      <c r="G1927">
        <f>IF(C1927=1,VLOOKUP(FoxFire!B1927,balance!$U:$Z,2,FALSE),IF(C1927=2,VLOOKUP(B1927,balance!$U:$Z,3,FALSE),IF(C1927=3,VLOOKUP(B1927,balance!$U:$Z,4,FALSE),IF(C1927=4,VLOOKUP(B1927,balance!$U:$Z,5,FALSE),IF(C1927=5,VLOOKUP(B1927-1,balance!$U:$Z,6,FALSE),0)))))/100</f>
        <v>4.8500000000000001E-3</v>
      </c>
      <c r="H1927">
        <v>2</v>
      </c>
      <c r="I1927" s="1">
        <f>IF(C1927=1,VLOOKUP(FoxFire!B1927,balance!$AF:$AJ,2,FALSE),IF(C1927=2,VLOOKUP(B1927,balance!$AF:$AJ,3,FALSE),IF(C1927=3,VLOOKUP(B1927,balance!$AF:$AJ,4,FALSE),IF(C1927=4,VLOOKUP(B1927,balance!$AF:$AJ,5,FALSE),IF(C1927=5,VLOOKUP(B1927,balance!$AF:$AK,6,FALSE),0)))))*1000000000000</f>
        <v>3171250000000.0249</v>
      </c>
      <c r="J1927">
        <f>VLOOKUP(B1927,balance!AU:BD,10,FALSE)</f>
        <v>0</v>
      </c>
    </row>
    <row r="1928" spans="1:10" x14ac:dyDescent="0.3">
      <c r="A1928">
        <v>1926</v>
      </c>
      <c r="B1928">
        <f t="shared" si="59"/>
        <v>386</v>
      </c>
      <c r="C1928">
        <f t="shared" ref="C1928:C1991" si="60">C1923</f>
        <v>2</v>
      </c>
      <c r="D1928">
        <v>9026</v>
      </c>
      <c r="E1928" s="1">
        <f>IF(C1928=1,VLOOKUP(B1928,balance!$AU:$AZ,2,FALSE),IF(C1928=2,VLOOKUP(B1928,balance!$AU:$AZ,3,FALSE),IF(C1928=3,VLOOKUP(B1928,balance!$AU:$AZ,4,FALSE),IF(C1928=4,VLOOKUP(B1928,balance!$AU:$AZ,5,FALSE),IF(C1928=5,VLOOKUP(B1928-1,balance!$AU:$AZ,6,FALSE),0)))))</f>
        <v>9500</v>
      </c>
      <c r="F1928">
        <v>53</v>
      </c>
      <c r="G1928">
        <f>IF(C1928=1,VLOOKUP(FoxFire!B1928,balance!$U:$Z,2,FALSE),IF(C1928=2,VLOOKUP(B1928,balance!$U:$Z,3,FALSE),IF(C1928=3,VLOOKUP(B1928,balance!$U:$Z,4,FALSE),IF(C1928=4,VLOOKUP(B1928,balance!$U:$Z,5,FALSE),IF(C1928=5,VLOOKUP(B1928-1,balance!$U:$Z,6,FALSE),0)))))/100</f>
        <v>4.8500000000000001E-3</v>
      </c>
      <c r="H1928">
        <v>2</v>
      </c>
      <c r="I1928" s="1">
        <f>IF(C1928=1,VLOOKUP(FoxFire!B1928,balance!$AF:$AJ,2,FALSE),IF(C1928=2,VLOOKUP(B1928,balance!$AF:$AJ,3,FALSE),IF(C1928=3,VLOOKUP(B1928,balance!$AF:$AJ,4,FALSE),IF(C1928=4,VLOOKUP(B1928,balance!$AF:$AJ,5,FALSE),IF(C1928=5,VLOOKUP(B1928,balance!$AF:$AK,6,FALSE),0)))))*1000000000000</f>
        <v>3171250000000.0249</v>
      </c>
      <c r="J1928">
        <f>VLOOKUP(B1928,balance!AU:BD,10,FALSE)</f>
        <v>0</v>
      </c>
    </row>
    <row r="1929" spans="1:10" x14ac:dyDescent="0.3">
      <c r="A1929">
        <v>1927</v>
      </c>
      <c r="B1929">
        <f t="shared" si="59"/>
        <v>386</v>
      </c>
      <c r="C1929">
        <f t="shared" si="60"/>
        <v>3</v>
      </c>
      <c r="D1929">
        <v>9026</v>
      </c>
      <c r="E1929" s="1">
        <f>IF(C1929=1,VLOOKUP(B1929,balance!$AU:$AZ,2,FALSE),IF(C1929=2,VLOOKUP(B1929,balance!$AU:$AZ,3,FALSE),IF(C1929=3,VLOOKUP(B1929,balance!$AU:$AZ,4,FALSE),IF(C1929=4,VLOOKUP(B1929,balance!$AU:$AZ,5,FALSE),IF(C1929=5,VLOOKUP(B1929-1,balance!$AU:$AZ,6,FALSE),0)))))</f>
        <v>9500</v>
      </c>
      <c r="F1929">
        <v>53</v>
      </c>
      <c r="G1929">
        <f>IF(C1929=1,VLOOKUP(FoxFire!B1929,balance!$U:$Z,2,FALSE),IF(C1929=2,VLOOKUP(B1929,balance!$U:$Z,3,FALSE),IF(C1929=3,VLOOKUP(B1929,balance!$U:$Z,4,FALSE),IF(C1929=4,VLOOKUP(B1929,balance!$U:$Z,5,FALSE),IF(C1929=5,VLOOKUP(B1929-1,balance!$U:$Z,6,FALSE),0)))))/100</f>
        <v>4.8500000000000001E-3</v>
      </c>
      <c r="H1929">
        <v>2</v>
      </c>
      <c r="I1929" s="1">
        <f>IF(C1929=1,VLOOKUP(FoxFire!B1929,balance!$AF:$AJ,2,FALSE),IF(C1929=2,VLOOKUP(B1929,balance!$AF:$AJ,3,FALSE),IF(C1929=3,VLOOKUP(B1929,balance!$AF:$AJ,4,FALSE),IF(C1929=4,VLOOKUP(B1929,balance!$AF:$AJ,5,FALSE),IF(C1929=5,VLOOKUP(B1929,balance!$AF:$AK,6,FALSE),0)))))*1000000000000</f>
        <v>3171250000000.0249</v>
      </c>
      <c r="J1929">
        <f>VLOOKUP(B1929,balance!AU:BD,10,FALSE)</f>
        <v>0</v>
      </c>
    </row>
    <row r="1930" spans="1:10" x14ac:dyDescent="0.3">
      <c r="A1930">
        <v>1928</v>
      </c>
      <c r="B1930">
        <f t="shared" si="59"/>
        <v>386</v>
      </c>
      <c r="C1930">
        <f t="shared" si="60"/>
        <v>4</v>
      </c>
      <c r="D1930">
        <v>9026</v>
      </c>
      <c r="E1930" s="1">
        <f>IF(C1930=1,VLOOKUP(B1930,balance!$AU:$AZ,2,FALSE),IF(C1930=2,VLOOKUP(B1930,balance!$AU:$AZ,3,FALSE),IF(C1930=3,VLOOKUP(B1930,balance!$AU:$AZ,4,FALSE),IF(C1930=4,VLOOKUP(B1930,balance!$AU:$AZ,5,FALSE),IF(C1930=5,VLOOKUP(B1930-1,balance!$AU:$AZ,6,FALSE),0)))))</f>
        <v>9500</v>
      </c>
      <c r="F1930">
        <v>53</v>
      </c>
      <c r="G1930">
        <f>IF(C1930=1,VLOOKUP(FoxFire!B1930,balance!$U:$Z,2,FALSE),IF(C1930=2,VLOOKUP(B1930,balance!$U:$Z,3,FALSE),IF(C1930=3,VLOOKUP(B1930,balance!$U:$Z,4,FALSE),IF(C1930=4,VLOOKUP(B1930,balance!$U:$Z,5,FALSE),IF(C1930=5,VLOOKUP(B1930-1,balance!$U:$Z,6,FALSE),0)))))/100</f>
        <v>4.8500000000000001E-3</v>
      </c>
      <c r="H1930">
        <v>2</v>
      </c>
      <c r="I1930" s="1">
        <f>IF(C1930=1,VLOOKUP(FoxFire!B1930,balance!$AF:$AJ,2,FALSE),IF(C1930=2,VLOOKUP(B1930,balance!$AF:$AJ,3,FALSE),IF(C1930=3,VLOOKUP(B1930,balance!$AF:$AJ,4,FALSE),IF(C1930=4,VLOOKUP(B1930,balance!$AF:$AJ,5,FALSE),IF(C1930=5,VLOOKUP(B1930,balance!$AF:$AK,6,FALSE),0)))))*1000000000000</f>
        <v>3171250000000.0249</v>
      </c>
      <c r="J1930">
        <f>VLOOKUP(B1930,balance!AU:BD,10,FALSE)</f>
        <v>0</v>
      </c>
    </row>
    <row r="1931" spans="1:10" x14ac:dyDescent="0.3">
      <c r="A1931">
        <v>1929</v>
      </c>
      <c r="B1931">
        <f t="shared" si="59"/>
        <v>387</v>
      </c>
      <c r="C1931">
        <f t="shared" si="60"/>
        <v>5</v>
      </c>
      <c r="D1931">
        <v>9026</v>
      </c>
      <c r="E1931" s="1">
        <f>IF(C1931=1,VLOOKUP(B1931,balance!$AU:$AZ,2,FALSE),IF(C1931=2,VLOOKUP(B1931,balance!$AU:$AZ,3,FALSE),IF(C1931=3,VLOOKUP(B1931,balance!$AU:$AZ,4,FALSE),IF(C1931=4,VLOOKUP(B1931,balance!$AU:$AZ,5,FALSE),IF(C1931=5,VLOOKUP(B1931-1,balance!$AU:$AZ,6,FALSE),0)))))</f>
        <v>190000</v>
      </c>
      <c r="F1931">
        <v>53</v>
      </c>
      <c r="G1931">
        <f>IF(C1931=1,VLOOKUP(FoxFire!B1931,balance!$U:$Z,2,FALSE),IF(C1931=2,VLOOKUP(B1931,balance!$U:$Z,3,FALSE),IF(C1931=3,VLOOKUP(B1931,balance!$U:$Z,4,FALSE),IF(C1931=4,VLOOKUP(B1931,balance!$U:$Z,5,FALSE),IF(C1931=5,VLOOKUP(B1931-1,balance!$U:$Z,6,FALSE),0)))))/100</f>
        <v>2018.9788000000001</v>
      </c>
      <c r="H1931">
        <v>2</v>
      </c>
      <c r="I1931" s="1">
        <f>IF(C1931=1,VLOOKUP(FoxFire!B1931,balance!$AF:$AJ,2,FALSE),IF(C1931=2,VLOOKUP(B1931,balance!$AF:$AJ,3,FALSE),IF(C1931=3,VLOOKUP(B1931,balance!$AF:$AJ,4,FALSE),IF(C1931=4,VLOOKUP(B1931,balance!$AF:$AJ,5,FALSE),IF(C1931=5,VLOOKUP(B1931,balance!$AF:$AK,6,FALSE),0)))))*1000000000000</f>
        <v>12690000000000.102</v>
      </c>
      <c r="J1931">
        <f>VLOOKUP(B1931,balance!AU:BD,10,FALSE)</f>
        <v>0</v>
      </c>
    </row>
    <row r="1932" spans="1:10" x14ac:dyDescent="0.3">
      <c r="A1932">
        <v>1930</v>
      </c>
      <c r="B1932">
        <f t="shared" ref="B1932:B1996" si="61">B1927+1</f>
        <v>387</v>
      </c>
      <c r="C1932">
        <f t="shared" si="60"/>
        <v>1</v>
      </c>
      <c r="D1932">
        <v>9026</v>
      </c>
      <c r="E1932" s="1">
        <f>IF(C1932=1,VLOOKUP(B1932,balance!$AU:$AZ,2,FALSE),IF(C1932=2,VLOOKUP(B1932,balance!$AU:$AZ,3,FALSE),IF(C1932=3,VLOOKUP(B1932,balance!$AU:$AZ,4,FALSE),IF(C1932=4,VLOOKUP(B1932,balance!$AU:$AZ,5,FALSE),IF(C1932=5,VLOOKUP(B1932-1,balance!$AU:$AZ,6,FALSE),0)))))</f>
        <v>9500</v>
      </c>
      <c r="F1932">
        <v>53</v>
      </c>
      <c r="G1932">
        <f>IF(C1932=1,VLOOKUP(FoxFire!B1932,balance!$U:$Z,2,FALSE),IF(C1932=2,VLOOKUP(B1932,balance!$U:$Z,3,FALSE),IF(C1932=3,VLOOKUP(B1932,balance!$U:$Z,4,FALSE),IF(C1932=4,VLOOKUP(B1932,balance!$U:$Z,5,FALSE),IF(C1932=5,VLOOKUP(B1932-1,balance!$U:$Z,6,FALSE),0)))))/100</f>
        <v>4.8599999999999997E-3</v>
      </c>
      <c r="H1932">
        <v>2</v>
      </c>
      <c r="I1932" s="1">
        <f>IF(C1932=1,VLOOKUP(FoxFire!B1932,balance!$AF:$AJ,2,FALSE),IF(C1932=2,VLOOKUP(B1932,balance!$AF:$AJ,3,FALSE),IF(C1932=3,VLOOKUP(B1932,balance!$AF:$AJ,4,FALSE),IF(C1932=4,VLOOKUP(B1932,balance!$AF:$AJ,5,FALSE),IF(C1932=5,VLOOKUP(B1932,balance!$AF:$AK,6,FALSE),0)))))*1000000000000</f>
        <v>3172500000000.0254</v>
      </c>
      <c r="J1932">
        <f>VLOOKUP(B1932,balance!AU:BD,10,FALSE)</f>
        <v>0</v>
      </c>
    </row>
    <row r="1933" spans="1:10" x14ac:dyDescent="0.3">
      <c r="A1933">
        <v>1931</v>
      </c>
      <c r="B1933">
        <f t="shared" si="61"/>
        <v>387</v>
      </c>
      <c r="C1933">
        <f t="shared" si="60"/>
        <v>2</v>
      </c>
      <c r="D1933">
        <v>9026</v>
      </c>
      <c r="E1933" s="1">
        <f>IF(C1933=1,VLOOKUP(B1933,balance!$AU:$AZ,2,FALSE),IF(C1933=2,VLOOKUP(B1933,balance!$AU:$AZ,3,FALSE),IF(C1933=3,VLOOKUP(B1933,balance!$AU:$AZ,4,FALSE),IF(C1933=4,VLOOKUP(B1933,balance!$AU:$AZ,5,FALSE),IF(C1933=5,VLOOKUP(B1933-1,balance!$AU:$AZ,6,FALSE),0)))))</f>
        <v>9500</v>
      </c>
      <c r="F1933">
        <v>53</v>
      </c>
      <c r="G1933">
        <f>IF(C1933=1,VLOOKUP(FoxFire!B1933,balance!$U:$Z,2,FALSE),IF(C1933=2,VLOOKUP(B1933,balance!$U:$Z,3,FALSE),IF(C1933=3,VLOOKUP(B1933,balance!$U:$Z,4,FALSE),IF(C1933=4,VLOOKUP(B1933,balance!$U:$Z,5,FALSE),IF(C1933=5,VLOOKUP(B1933-1,balance!$U:$Z,6,FALSE),0)))))/100</f>
        <v>4.8599999999999997E-3</v>
      </c>
      <c r="H1933">
        <v>2</v>
      </c>
      <c r="I1933" s="1">
        <f>IF(C1933=1,VLOOKUP(FoxFire!B1933,balance!$AF:$AJ,2,FALSE),IF(C1933=2,VLOOKUP(B1933,balance!$AF:$AJ,3,FALSE),IF(C1933=3,VLOOKUP(B1933,balance!$AF:$AJ,4,FALSE),IF(C1933=4,VLOOKUP(B1933,balance!$AF:$AJ,5,FALSE),IF(C1933=5,VLOOKUP(B1933,balance!$AF:$AK,6,FALSE),0)))))*1000000000000</f>
        <v>3172500000000.0254</v>
      </c>
      <c r="J1933">
        <f>VLOOKUP(B1933,balance!AU:BD,10,FALSE)</f>
        <v>0</v>
      </c>
    </row>
    <row r="1934" spans="1:10" x14ac:dyDescent="0.3">
      <c r="A1934">
        <v>1932</v>
      </c>
      <c r="B1934">
        <f t="shared" si="61"/>
        <v>387</v>
      </c>
      <c r="C1934">
        <f t="shared" si="60"/>
        <v>3</v>
      </c>
      <c r="D1934">
        <v>9026</v>
      </c>
      <c r="E1934" s="1">
        <f>IF(C1934=1,VLOOKUP(B1934,balance!$AU:$AZ,2,FALSE),IF(C1934=2,VLOOKUP(B1934,balance!$AU:$AZ,3,FALSE),IF(C1934=3,VLOOKUP(B1934,balance!$AU:$AZ,4,FALSE),IF(C1934=4,VLOOKUP(B1934,balance!$AU:$AZ,5,FALSE),IF(C1934=5,VLOOKUP(B1934-1,balance!$AU:$AZ,6,FALSE),0)))))</f>
        <v>9500</v>
      </c>
      <c r="F1934">
        <v>53</v>
      </c>
      <c r="G1934">
        <f>IF(C1934=1,VLOOKUP(FoxFire!B1934,balance!$U:$Z,2,FALSE),IF(C1934=2,VLOOKUP(B1934,balance!$U:$Z,3,FALSE),IF(C1934=3,VLOOKUP(B1934,balance!$U:$Z,4,FALSE),IF(C1934=4,VLOOKUP(B1934,balance!$U:$Z,5,FALSE),IF(C1934=5,VLOOKUP(B1934-1,balance!$U:$Z,6,FALSE),0)))))/100</f>
        <v>4.8599999999999997E-3</v>
      </c>
      <c r="H1934">
        <v>2</v>
      </c>
      <c r="I1934" s="1">
        <f>IF(C1934=1,VLOOKUP(FoxFire!B1934,balance!$AF:$AJ,2,FALSE),IF(C1934=2,VLOOKUP(B1934,balance!$AF:$AJ,3,FALSE),IF(C1934=3,VLOOKUP(B1934,balance!$AF:$AJ,4,FALSE),IF(C1934=4,VLOOKUP(B1934,balance!$AF:$AJ,5,FALSE),IF(C1934=5,VLOOKUP(B1934,balance!$AF:$AK,6,FALSE),0)))))*1000000000000</f>
        <v>3172500000000.0254</v>
      </c>
      <c r="J1934">
        <f>VLOOKUP(B1934,balance!AU:BD,10,FALSE)</f>
        <v>0</v>
      </c>
    </row>
    <row r="1935" spans="1:10" x14ac:dyDescent="0.3">
      <c r="A1935">
        <v>1933</v>
      </c>
      <c r="B1935">
        <f t="shared" si="61"/>
        <v>387</v>
      </c>
      <c r="C1935">
        <f t="shared" si="60"/>
        <v>4</v>
      </c>
      <c r="D1935">
        <v>9026</v>
      </c>
      <c r="E1935" s="1">
        <f>IF(C1935=1,VLOOKUP(B1935,balance!$AU:$AZ,2,FALSE),IF(C1935=2,VLOOKUP(B1935,balance!$AU:$AZ,3,FALSE),IF(C1935=3,VLOOKUP(B1935,balance!$AU:$AZ,4,FALSE),IF(C1935=4,VLOOKUP(B1935,balance!$AU:$AZ,5,FALSE),IF(C1935=5,VLOOKUP(B1935-1,balance!$AU:$AZ,6,FALSE),0)))))</f>
        <v>9500</v>
      </c>
      <c r="F1935">
        <v>53</v>
      </c>
      <c r="G1935">
        <f>IF(C1935=1,VLOOKUP(FoxFire!B1935,balance!$U:$Z,2,FALSE),IF(C1935=2,VLOOKUP(B1935,balance!$U:$Z,3,FALSE),IF(C1935=3,VLOOKUP(B1935,balance!$U:$Z,4,FALSE),IF(C1935=4,VLOOKUP(B1935,balance!$U:$Z,5,FALSE),IF(C1935=5,VLOOKUP(B1935-1,balance!$U:$Z,6,FALSE),0)))))/100</f>
        <v>4.8599999999999997E-3</v>
      </c>
      <c r="H1935">
        <v>2</v>
      </c>
      <c r="I1935" s="1">
        <f>IF(C1935=1,VLOOKUP(FoxFire!B1935,balance!$AF:$AJ,2,FALSE),IF(C1935=2,VLOOKUP(B1935,balance!$AF:$AJ,3,FALSE),IF(C1935=3,VLOOKUP(B1935,balance!$AF:$AJ,4,FALSE),IF(C1935=4,VLOOKUP(B1935,balance!$AF:$AJ,5,FALSE),IF(C1935=5,VLOOKUP(B1935,balance!$AF:$AK,6,FALSE),0)))))*1000000000000</f>
        <v>3172500000000.0254</v>
      </c>
      <c r="J1935">
        <f>VLOOKUP(B1935,balance!AU:BD,10,FALSE)</f>
        <v>0</v>
      </c>
    </row>
    <row r="1936" spans="1:10" x14ac:dyDescent="0.3">
      <c r="A1936">
        <v>1934</v>
      </c>
      <c r="B1936">
        <f t="shared" si="61"/>
        <v>388</v>
      </c>
      <c r="C1936">
        <f t="shared" si="60"/>
        <v>5</v>
      </c>
      <c r="D1936">
        <v>9026</v>
      </c>
      <c r="E1936" s="1">
        <f>IF(C1936=1,VLOOKUP(B1936,balance!$AU:$AZ,2,FALSE),IF(C1936=2,VLOOKUP(B1936,balance!$AU:$AZ,3,FALSE),IF(C1936=3,VLOOKUP(B1936,balance!$AU:$AZ,4,FALSE),IF(C1936=4,VLOOKUP(B1936,balance!$AU:$AZ,5,FALSE),IF(C1936=5,VLOOKUP(B1936-1,balance!$AU:$AZ,6,FALSE),0)))))</f>
        <v>190000</v>
      </c>
      <c r="F1936">
        <v>53</v>
      </c>
      <c r="G1936">
        <f>IF(C1936=1,VLOOKUP(FoxFire!B1936,balance!$U:$Z,2,FALSE),IF(C1936=2,VLOOKUP(B1936,balance!$U:$Z,3,FALSE),IF(C1936=3,VLOOKUP(B1936,balance!$U:$Z,4,FALSE),IF(C1936=4,VLOOKUP(B1936,balance!$U:$Z,5,FALSE),IF(C1936=5,VLOOKUP(B1936-1,balance!$U:$Z,6,FALSE),0)))))/100</f>
        <v>2025.1648</v>
      </c>
      <c r="H1936">
        <v>2</v>
      </c>
      <c r="I1936" s="1">
        <f>IF(C1936=1,VLOOKUP(FoxFire!B1936,balance!$AF:$AJ,2,FALSE),IF(C1936=2,VLOOKUP(B1936,balance!$AF:$AJ,3,FALSE),IF(C1936=3,VLOOKUP(B1936,balance!$AF:$AJ,4,FALSE),IF(C1936=4,VLOOKUP(B1936,balance!$AF:$AJ,5,FALSE),IF(C1936=5,VLOOKUP(B1936,balance!$AF:$AK,6,FALSE),0)))))*1000000000000</f>
        <v>12695000000000.1</v>
      </c>
      <c r="J1936">
        <f>VLOOKUP(B1936,balance!AU:BD,10,FALSE)</f>
        <v>0</v>
      </c>
    </row>
    <row r="1937" spans="1:10" x14ac:dyDescent="0.3">
      <c r="A1937">
        <v>1935</v>
      </c>
      <c r="B1937">
        <f t="shared" si="61"/>
        <v>388</v>
      </c>
      <c r="C1937">
        <f t="shared" si="60"/>
        <v>1</v>
      </c>
      <c r="D1937">
        <v>9026</v>
      </c>
      <c r="E1937" s="1">
        <f>IF(C1937=1,VLOOKUP(B1937,balance!$AU:$AZ,2,FALSE),IF(C1937=2,VLOOKUP(B1937,balance!$AU:$AZ,3,FALSE),IF(C1937=3,VLOOKUP(B1937,balance!$AU:$AZ,4,FALSE),IF(C1937=4,VLOOKUP(B1937,balance!$AU:$AZ,5,FALSE),IF(C1937=5,VLOOKUP(B1937-1,balance!$AU:$AZ,6,FALSE),0)))))</f>
        <v>9500</v>
      </c>
      <c r="F1937">
        <v>53</v>
      </c>
      <c r="G1937">
        <f>IF(C1937=1,VLOOKUP(FoxFire!B1937,balance!$U:$Z,2,FALSE),IF(C1937=2,VLOOKUP(B1937,balance!$U:$Z,3,FALSE),IF(C1937=3,VLOOKUP(B1937,balance!$U:$Z,4,FALSE),IF(C1937=4,VLOOKUP(B1937,balance!$U:$Z,5,FALSE),IF(C1937=5,VLOOKUP(B1937-1,balance!$U:$Z,6,FALSE),0)))))/100</f>
        <v>4.8700000000000002E-3</v>
      </c>
      <c r="H1937">
        <v>2</v>
      </c>
      <c r="I1937" s="1">
        <f>IF(C1937=1,VLOOKUP(FoxFire!B1937,balance!$AF:$AJ,2,FALSE),IF(C1937=2,VLOOKUP(B1937,balance!$AF:$AJ,3,FALSE),IF(C1937=3,VLOOKUP(B1937,balance!$AF:$AJ,4,FALSE),IF(C1937=4,VLOOKUP(B1937,balance!$AF:$AJ,5,FALSE),IF(C1937=5,VLOOKUP(B1937,balance!$AF:$AK,6,FALSE),0)))))*1000000000000</f>
        <v>3173750000000.0249</v>
      </c>
      <c r="J1937">
        <f>VLOOKUP(B1937,balance!AU:BD,10,FALSE)</f>
        <v>0</v>
      </c>
    </row>
    <row r="1938" spans="1:10" x14ac:dyDescent="0.3">
      <c r="A1938">
        <v>1936</v>
      </c>
      <c r="B1938">
        <f t="shared" si="61"/>
        <v>388</v>
      </c>
      <c r="C1938">
        <f t="shared" si="60"/>
        <v>2</v>
      </c>
      <c r="D1938">
        <v>9026</v>
      </c>
      <c r="E1938" s="1">
        <f>IF(C1938=1,VLOOKUP(B1938,balance!$AU:$AZ,2,FALSE),IF(C1938=2,VLOOKUP(B1938,balance!$AU:$AZ,3,FALSE),IF(C1938=3,VLOOKUP(B1938,balance!$AU:$AZ,4,FALSE),IF(C1938=4,VLOOKUP(B1938,balance!$AU:$AZ,5,FALSE),IF(C1938=5,VLOOKUP(B1938-1,balance!$AU:$AZ,6,FALSE),0)))))</f>
        <v>9500</v>
      </c>
      <c r="F1938">
        <v>53</v>
      </c>
      <c r="G1938">
        <f>IF(C1938=1,VLOOKUP(FoxFire!B1938,balance!$U:$Z,2,FALSE),IF(C1938=2,VLOOKUP(B1938,balance!$U:$Z,3,FALSE),IF(C1938=3,VLOOKUP(B1938,balance!$U:$Z,4,FALSE),IF(C1938=4,VLOOKUP(B1938,balance!$U:$Z,5,FALSE),IF(C1938=5,VLOOKUP(B1938-1,balance!$U:$Z,6,FALSE),0)))))/100</f>
        <v>4.8700000000000002E-3</v>
      </c>
      <c r="H1938">
        <v>2</v>
      </c>
      <c r="I1938" s="1">
        <f>IF(C1938=1,VLOOKUP(FoxFire!B1938,balance!$AF:$AJ,2,FALSE),IF(C1938=2,VLOOKUP(B1938,balance!$AF:$AJ,3,FALSE),IF(C1938=3,VLOOKUP(B1938,balance!$AF:$AJ,4,FALSE),IF(C1938=4,VLOOKUP(B1938,balance!$AF:$AJ,5,FALSE),IF(C1938=5,VLOOKUP(B1938,balance!$AF:$AK,6,FALSE),0)))))*1000000000000</f>
        <v>3173750000000.0249</v>
      </c>
      <c r="J1938">
        <f>VLOOKUP(B1938,balance!AU:BD,10,FALSE)</f>
        <v>0</v>
      </c>
    </row>
    <row r="1939" spans="1:10" x14ac:dyDescent="0.3">
      <c r="A1939">
        <v>1937</v>
      </c>
      <c r="B1939">
        <f t="shared" si="61"/>
        <v>388</v>
      </c>
      <c r="C1939">
        <f t="shared" si="60"/>
        <v>3</v>
      </c>
      <c r="D1939">
        <v>9026</v>
      </c>
      <c r="E1939" s="1">
        <f>IF(C1939=1,VLOOKUP(B1939,balance!$AU:$AZ,2,FALSE),IF(C1939=2,VLOOKUP(B1939,balance!$AU:$AZ,3,FALSE),IF(C1939=3,VLOOKUP(B1939,balance!$AU:$AZ,4,FALSE),IF(C1939=4,VLOOKUP(B1939,balance!$AU:$AZ,5,FALSE),IF(C1939=5,VLOOKUP(B1939-1,balance!$AU:$AZ,6,FALSE),0)))))</f>
        <v>9500</v>
      </c>
      <c r="F1939">
        <v>53</v>
      </c>
      <c r="G1939">
        <f>IF(C1939=1,VLOOKUP(FoxFire!B1939,balance!$U:$Z,2,FALSE),IF(C1939=2,VLOOKUP(B1939,balance!$U:$Z,3,FALSE),IF(C1939=3,VLOOKUP(B1939,balance!$U:$Z,4,FALSE),IF(C1939=4,VLOOKUP(B1939,balance!$U:$Z,5,FALSE),IF(C1939=5,VLOOKUP(B1939-1,balance!$U:$Z,6,FALSE),0)))))/100</f>
        <v>4.8700000000000002E-3</v>
      </c>
      <c r="H1939">
        <v>2</v>
      </c>
      <c r="I1939" s="1">
        <f>IF(C1939=1,VLOOKUP(FoxFire!B1939,balance!$AF:$AJ,2,FALSE),IF(C1939=2,VLOOKUP(B1939,balance!$AF:$AJ,3,FALSE),IF(C1939=3,VLOOKUP(B1939,balance!$AF:$AJ,4,FALSE),IF(C1939=4,VLOOKUP(B1939,balance!$AF:$AJ,5,FALSE),IF(C1939=5,VLOOKUP(B1939,balance!$AF:$AK,6,FALSE),0)))))*1000000000000</f>
        <v>3173750000000.0249</v>
      </c>
      <c r="J1939">
        <f>VLOOKUP(B1939,balance!AU:BD,10,FALSE)</f>
        <v>0</v>
      </c>
    </row>
    <row r="1940" spans="1:10" x14ac:dyDescent="0.3">
      <c r="A1940">
        <v>1938</v>
      </c>
      <c r="B1940">
        <f t="shared" si="61"/>
        <v>388</v>
      </c>
      <c r="C1940">
        <f t="shared" si="60"/>
        <v>4</v>
      </c>
      <c r="D1940">
        <v>9026</v>
      </c>
      <c r="E1940" s="1">
        <f>IF(C1940=1,VLOOKUP(B1940,balance!$AU:$AZ,2,FALSE),IF(C1940=2,VLOOKUP(B1940,balance!$AU:$AZ,3,FALSE),IF(C1940=3,VLOOKUP(B1940,balance!$AU:$AZ,4,FALSE),IF(C1940=4,VLOOKUP(B1940,balance!$AU:$AZ,5,FALSE),IF(C1940=5,VLOOKUP(B1940-1,balance!$AU:$AZ,6,FALSE),0)))))</f>
        <v>9500</v>
      </c>
      <c r="F1940">
        <v>53</v>
      </c>
      <c r="G1940">
        <f>IF(C1940=1,VLOOKUP(FoxFire!B1940,balance!$U:$Z,2,FALSE),IF(C1940=2,VLOOKUP(B1940,balance!$U:$Z,3,FALSE),IF(C1940=3,VLOOKUP(B1940,balance!$U:$Z,4,FALSE),IF(C1940=4,VLOOKUP(B1940,balance!$U:$Z,5,FALSE),IF(C1940=5,VLOOKUP(B1940-1,balance!$U:$Z,6,FALSE),0)))))/100</f>
        <v>4.8700000000000002E-3</v>
      </c>
      <c r="H1940">
        <v>2</v>
      </c>
      <c r="I1940" s="1">
        <f>IF(C1940=1,VLOOKUP(FoxFire!B1940,balance!$AF:$AJ,2,FALSE),IF(C1940=2,VLOOKUP(B1940,balance!$AF:$AJ,3,FALSE),IF(C1940=3,VLOOKUP(B1940,balance!$AF:$AJ,4,FALSE),IF(C1940=4,VLOOKUP(B1940,balance!$AF:$AJ,5,FALSE),IF(C1940=5,VLOOKUP(B1940,balance!$AF:$AK,6,FALSE),0)))))*1000000000000</f>
        <v>3173750000000.0249</v>
      </c>
      <c r="J1940">
        <f>VLOOKUP(B1940,balance!AU:BD,10,FALSE)</f>
        <v>0</v>
      </c>
    </row>
    <row r="1941" spans="1:10" x14ac:dyDescent="0.3">
      <c r="A1941">
        <v>1939</v>
      </c>
      <c r="B1941">
        <f t="shared" si="61"/>
        <v>389</v>
      </c>
      <c r="C1941">
        <f t="shared" si="60"/>
        <v>5</v>
      </c>
      <c r="D1941">
        <v>9026</v>
      </c>
      <c r="E1941" s="1">
        <f>IF(C1941=1,VLOOKUP(B1941,balance!$AU:$AZ,2,FALSE),IF(C1941=2,VLOOKUP(B1941,balance!$AU:$AZ,3,FALSE),IF(C1941=3,VLOOKUP(B1941,balance!$AU:$AZ,4,FALSE),IF(C1941=4,VLOOKUP(B1941,balance!$AU:$AZ,5,FALSE),IF(C1941=5,VLOOKUP(B1941-1,balance!$AU:$AZ,6,FALSE),0)))))</f>
        <v>190000</v>
      </c>
      <c r="F1941">
        <v>53</v>
      </c>
      <c r="G1941">
        <f>IF(C1941=1,VLOOKUP(FoxFire!B1941,balance!$U:$Z,2,FALSE),IF(C1941=2,VLOOKUP(B1941,balance!$U:$Z,3,FALSE),IF(C1941=3,VLOOKUP(B1941,balance!$U:$Z,4,FALSE),IF(C1941=4,VLOOKUP(B1941,balance!$U:$Z,5,FALSE),IF(C1941=5,VLOOKUP(B1941-1,balance!$U:$Z,6,FALSE),0)))))/100</f>
        <v>2031.3611000000001</v>
      </c>
      <c r="H1941">
        <v>2</v>
      </c>
      <c r="I1941" s="1">
        <f>IF(C1941=1,VLOOKUP(FoxFire!B1941,balance!$AF:$AJ,2,FALSE),IF(C1941=2,VLOOKUP(B1941,balance!$AF:$AJ,3,FALSE),IF(C1941=3,VLOOKUP(B1941,balance!$AF:$AJ,4,FALSE),IF(C1941=4,VLOOKUP(B1941,balance!$AF:$AJ,5,FALSE),IF(C1941=5,VLOOKUP(B1941,balance!$AF:$AK,6,FALSE),0)))))*1000000000000</f>
        <v>12700000000000.1</v>
      </c>
      <c r="J1941">
        <f>VLOOKUP(B1941,balance!AU:BD,10,FALSE)</f>
        <v>0</v>
      </c>
    </row>
    <row r="1942" spans="1:10" x14ac:dyDescent="0.3">
      <c r="A1942">
        <v>1940</v>
      </c>
      <c r="B1942">
        <f t="shared" si="61"/>
        <v>389</v>
      </c>
      <c r="C1942">
        <f t="shared" si="60"/>
        <v>1</v>
      </c>
      <c r="D1942">
        <v>9026</v>
      </c>
      <c r="E1942" s="1">
        <f>IF(C1942=1,VLOOKUP(B1942,balance!$AU:$AZ,2,FALSE),IF(C1942=2,VLOOKUP(B1942,balance!$AU:$AZ,3,FALSE),IF(C1942=3,VLOOKUP(B1942,balance!$AU:$AZ,4,FALSE),IF(C1942=4,VLOOKUP(B1942,balance!$AU:$AZ,5,FALSE),IF(C1942=5,VLOOKUP(B1942-1,balance!$AU:$AZ,6,FALSE),0)))))</f>
        <v>9500</v>
      </c>
      <c r="F1942">
        <v>53</v>
      </c>
      <c r="G1942">
        <f>IF(C1942=1,VLOOKUP(FoxFire!B1942,balance!$U:$Z,2,FALSE),IF(C1942=2,VLOOKUP(B1942,balance!$U:$Z,3,FALSE),IF(C1942=3,VLOOKUP(B1942,balance!$U:$Z,4,FALSE),IF(C1942=4,VLOOKUP(B1942,balance!$U:$Z,5,FALSE),IF(C1942=5,VLOOKUP(B1942-1,balance!$U:$Z,6,FALSE),0)))))/100</f>
        <v>4.8799999999999998E-3</v>
      </c>
      <c r="H1942">
        <v>2</v>
      </c>
      <c r="I1942" s="1">
        <f>IF(C1942=1,VLOOKUP(FoxFire!B1942,balance!$AF:$AJ,2,FALSE),IF(C1942=2,VLOOKUP(B1942,balance!$AF:$AJ,3,FALSE),IF(C1942=3,VLOOKUP(B1942,balance!$AF:$AJ,4,FALSE),IF(C1942=4,VLOOKUP(B1942,balance!$AF:$AJ,5,FALSE),IF(C1942=5,VLOOKUP(B1942,balance!$AF:$AK,6,FALSE),0)))))*1000000000000</f>
        <v>3175000000000.0249</v>
      </c>
      <c r="J1942">
        <f>VLOOKUP(B1942,balance!AU:BD,10,FALSE)</f>
        <v>0</v>
      </c>
    </row>
    <row r="1943" spans="1:10" x14ac:dyDescent="0.3">
      <c r="A1943">
        <v>1941</v>
      </c>
      <c r="B1943">
        <f t="shared" si="61"/>
        <v>389</v>
      </c>
      <c r="C1943">
        <f t="shared" si="60"/>
        <v>2</v>
      </c>
      <c r="D1943">
        <v>9026</v>
      </c>
      <c r="E1943" s="1">
        <f>IF(C1943=1,VLOOKUP(B1943,balance!$AU:$AZ,2,FALSE),IF(C1943=2,VLOOKUP(B1943,balance!$AU:$AZ,3,FALSE),IF(C1943=3,VLOOKUP(B1943,balance!$AU:$AZ,4,FALSE),IF(C1943=4,VLOOKUP(B1943,balance!$AU:$AZ,5,FALSE),IF(C1943=5,VLOOKUP(B1943-1,balance!$AU:$AZ,6,FALSE),0)))))</f>
        <v>9500</v>
      </c>
      <c r="F1943">
        <v>53</v>
      </c>
      <c r="G1943">
        <f>IF(C1943=1,VLOOKUP(FoxFire!B1943,balance!$U:$Z,2,FALSE),IF(C1943=2,VLOOKUP(B1943,balance!$U:$Z,3,FALSE),IF(C1943=3,VLOOKUP(B1943,balance!$U:$Z,4,FALSE),IF(C1943=4,VLOOKUP(B1943,balance!$U:$Z,5,FALSE),IF(C1943=5,VLOOKUP(B1943-1,balance!$U:$Z,6,FALSE),0)))))/100</f>
        <v>4.8799999999999998E-3</v>
      </c>
      <c r="H1943">
        <v>2</v>
      </c>
      <c r="I1943" s="1">
        <f>IF(C1943=1,VLOOKUP(FoxFire!B1943,balance!$AF:$AJ,2,FALSE),IF(C1943=2,VLOOKUP(B1943,balance!$AF:$AJ,3,FALSE),IF(C1943=3,VLOOKUP(B1943,balance!$AF:$AJ,4,FALSE),IF(C1943=4,VLOOKUP(B1943,balance!$AF:$AJ,5,FALSE),IF(C1943=5,VLOOKUP(B1943,balance!$AF:$AK,6,FALSE),0)))))*1000000000000</f>
        <v>3175000000000.0249</v>
      </c>
      <c r="J1943">
        <f>VLOOKUP(B1943,balance!AU:BD,10,FALSE)</f>
        <v>0</v>
      </c>
    </row>
    <row r="1944" spans="1:10" x14ac:dyDescent="0.3">
      <c r="A1944">
        <v>1942</v>
      </c>
      <c r="B1944">
        <f t="shared" si="61"/>
        <v>389</v>
      </c>
      <c r="C1944">
        <f t="shared" si="60"/>
        <v>3</v>
      </c>
      <c r="D1944">
        <v>9026</v>
      </c>
      <c r="E1944" s="1">
        <f>IF(C1944=1,VLOOKUP(B1944,balance!$AU:$AZ,2,FALSE),IF(C1944=2,VLOOKUP(B1944,balance!$AU:$AZ,3,FALSE),IF(C1944=3,VLOOKUP(B1944,balance!$AU:$AZ,4,FALSE),IF(C1944=4,VLOOKUP(B1944,balance!$AU:$AZ,5,FALSE),IF(C1944=5,VLOOKUP(B1944-1,balance!$AU:$AZ,6,FALSE),0)))))</f>
        <v>9500</v>
      </c>
      <c r="F1944">
        <v>53</v>
      </c>
      <c r="G1944">
        <f>IF(C1944=1,VLOOKUP(FoxFire!B1944,balance!$U:$Z,2,FALSE),IF(C1944=2,VLOOKUP(B1944,balance!$U:$Z,3,FALSE),IF(C1944=3,VLOOKUP(B1944,balance!$U:$Z,4,FALSE),IF(C1944=4,VLOOKUP(B1944,balance!$U:$Z,5,FALSE),IF(C1944=5,VLOOKUP(B1944-1,balance!$U:$Z,6,FALSE),0)))))/100</f>
        <v>4.8799999999999998E-3</v>
      </c>
      <c r="H1944">
        <v>2</v>
      </c>
      <c r="I1944" s="1">
        <f>IF(C1944=1,VLOOKUP(FoxFire!B1944,balance!$AF:$AJ,2,FALSE),IF(C1944=2,VLOOKUP(B1944,balance!$AF:$AJ,3,FALSE),IF(C1944=3,VLOOKUP(B1944,balance!$AF:$AJ,4,FALSE),IF(C1944=4,VLOOKUP(B1944,balance!$AF:$AJ,5,FALSE),IF(C1944=5,VLOOKUP(B1944,balance!$AF:$AK,6,FALSE),0)))))*1000000000000</f>
        <v>3175000000000.0249</v>
      </c>
      <c r="J1944">
        <f>VLOOKUP(B1944,balance!AU:BD,10,FALSE)</f>
        <v>0</v>
      </c>
    </row>
    <row r="1945" spans="1:10" x14ac:dyDescent="0.3">
      <c r="A1945">
        <v>1943</v>
      </c>
      <c r="B1945">
        <f t="shared" si="61"/>
        <v>389</v>
      </c>
      <c r="C1945">
        <f t="shared" si="60"/>
        <v>4</v>
      </c>
      <c r="D1945">
        <v>9026</v>
      </c>
      <c r="E1945" s="1">
        <f>IF(C1945=1,VLOOKUP(B1945,balance!$AU:$AZ,2,FALSE),IF(C1945=2,VLOOKUP(B1945,balance!$AU:$AZ,3,FALSE),IF(C1945=3,VLOOKUP(B1945,balance!$AU:$AZ,4,FALSE),IF(C1945=4,VLOOKUP(B1945,balance!$AU:$AZ,5,FALSE),IF(C1945=5,VLOOKUP(B1945-1,balance!$AU:$AZ,6,FALSE),0)))))</f>
        <v>9500</v>
      </c>
      <c r="F1945">
        <v>53</v>
      </c>
      <c r="G1945">
        <f>IF(C1945=1,VLOOKUP(FoxFire!B1945,balance!$U:$Z,2,FALSE),IF(C1945=2,VLOOKUP(B1945,balance!$U:$Z,3,FALSE),IF(C1945=3,VLOOKUP(B1945,balance!$U:$Z,4,FALSE),IF(C1945=4,VLOOKUP(B1945,balance!$U:$Z,5,FALSE),IF(C1945=5,VLOOKUP(B1945-1,balance!$U:$Z,6,FALSE),0)))))/100</f>
        <v>4.8799999999999998E-3</v>
      </c>
      <c r="H1945">
        <v>2</v>
      </c>
      <c r="I1945" s="1">
        <f>IF(C1945=1,VLOOKUP(FoxFire!B1945,balance!$AF:$AJ,2,FALSE),IF(C1945=2,VLOOKUP(B1945,balance!$AF:$AJ,3,FALSE),IF(C1945=3,VLOOKUP(B1945,balance!$AF:$AJ,4,FALSE),IF(C1945=4,VLOOKUP(B1945,balance!$AF:$AJ,5,FALSE),IF(C1945=5,VLOOKUP(B1945,balance!$AF:$AK,6,FALSE),0)))))*1000000000000</f>
        <v>3175000000000.0249</v>
      </c>
      <c r="J1945">
        <f>VLOOKUP(B1945,balance!AU:BD,10,FALSE)</f>
        <v>0</v>
      </c>
    </row>
    <row r="1946" spans="1:10" x14ac:dyDescent="0.3">
      <c r="A1946">
        <v>1944</v>
      </c>
      <c r="B1946">
        <f t="shared" si="61"/>
        <v>390</v>
      </c>
      <c r="C1946">
        <f t="shared" si="60"/>
        <v>5</v>
      </c>
      <c r="D1946">
        <v>9026</v>
      </c>
      <c r="E1946" s="1">
        <f>IF(C1946=1,VLOOKUP(B1946,balance!$AU:$AZ,2,FALSE),IF(C1946=2,VLOOKUP(B1946,balance!$AU:$AZ,3,FALSE),IF(C1946=3,VLOOKUP(B1946,balance!$AU:$AZ,4,FALSE),IF(C1946=4,VLOOKUP(B1946,balance!$AU:$AZ,5,FALSE),IF(C1946=5,VLOOKUP(B1946-1,balance!$AU:$AZ,6,FALSE),0)))))</f>
        <v>190000</v>
      </c>
      <c r="F1946">
        <v>53</v>
      </c>
      <c r="G1946">
        <f>IF(C1946=1,VLOOKUP(FoxFire!B1946,balance!$U:$Z,2,FALSE),IF(C1946=2,VLOOKUP(B1946,balance!$U:$Z,3,FALSE),IF(C1946=3,VLOOKUP(B1946,balance!$U:$Z,4,FALSE),IF(C1946=4,VLOOKUP(B1946,balance!$U:$Z,5,FALSE),IF(C1946=5,VLOOKUP(B1946-1,balance!$U:$Z,6,FALSE),0)))))/100</f>
        <v>2037.5678</v>
      </c>
      <c r="H1946">
        <v>2</v>
      </c>
      <c r="I1946" s="1">
        <f>IF(C1946=1,VLOOKUP(FoxFire!B1946,balance!$AF:$AJ,2,FALSE),IF(C1946=2,VLOOKUP(B1946,balance!$AF:$AJ,3,FALSE),IF(C1946=3,VLOOKUP(B1946,balance!$AF:$AJ,4,FALSE),IF(C1946=4,VLOOKUP(B1946,balance!$AF:$AJ,5,FALSE),IF(C1946=5,VLOOKUP(B1946,balance!$AF:$AK,6,FALSE),0)))))*1000000000000</f>
        <v>12705000000000.1</v>
      </c>
      <c r="J1946">
        <f>VLOOKUP(B1946,balance!AU:BD,10,FALSE)</f>
        <v>0</v>
      </c>
    </row>
    <row r="1947" spans="1:10" x14ac:dyDescent="0.3">
      <c r="A1947">
        <v>1945</v>
      </c>
      <c r="B1947">
        <f t="shared" si="61"/>
        <v>390</v>
      </c>
      <c r="C1947">
        <f t="shared" si="60"/>
        <v>1</v>
      </c>
      <c r="D1947">
        <v>9026</v>
      </c>
      <c r="E1947" s="1">
        <f>IF(C1947=1,VLOOKUP(B1947,balance!$AU:$AZ,2,FALSE),IF(C1947=2,VLOOKUP(B1947,balance!$AU:$AZ,3,FALSE),IF(C1947=3,VLOOKUP(B1947,balance!$AU:$AZ,4,FALSE),IF(C1947=4,VLOOKUP(B1947,balance!$AU:$AZ,5,FALSE),IF(C1947=5,VLOOKUP(B1947-1,balance!$AU:$AZ,6,FALSE),0)))))</f>
        <v>9500</v>
      </c>
      <c r="F1947">
        <v>53</v>
      </c>
      <c r="G1947">
        <f>IF(C1947=1,VLOOKUP(FoxFire!B1947,balance!$U:$Z,2,FALSE),IF(C1947=2,VLOOKUP(B1947,balance!$U:$Z,3,FALSE),IF(C1947=3,VLOOKUP(B1947,balance!$U:$Z,4,FALSE),IF(C1947=4,VLOOKUP(B1947,balance!$U:$Z,5,FALSE),IF(C1947=5,VLOOKUP(B1947-1,balance!$U:$Z,6,FALSE),0)))))/100</f>
        <v>4.8900000000000002E-3</v>
      </c>
      <c r="H1947">
        <v>2</v>
      </c>
      <c r="I1947" s="1">
        <f>IF(C1947=1,VLOOKUP(FoxFire!B1947,balance!$AF:$AJ,2,FALSE),IF(C1947=2,VLOOKUP(B1947,balance!$AF:$AJ,3,FALSE),IF(C1947=3,VLOOKUP(B1947,balance!$AF:$AJ,4,FALSE),IF(C1947=4,VLOOKUP(B1947,balance!$AF:$AJ,5,FALSE),IF(C1947=5,VLOOKUP(B1947,balance!$AF:$AK,6,FALSE),0)))))*1000000000000</f>
        <v>3176250000000.0249</v>
      </c>
      <c r="J1947">
        <f>VLOOKUP(B1947,balance!AU:BD,10,FALSE)</f>
        <v>0</v>
      </c>
    </row>
    <row r="1948" spans="1:10" x14ac:dyDescent="0.3">
      <c r="A1948">
        <v>1946</v>
      </c>
      <c r="B1948">
        <f t="shared" si="61"/>
        <v>390</v>
      </c>
      <c r="C1948">
        <f t="shared" si="60"/>
        <v>2</v>
      </c>
      <c r="D1948">
        <v>9026</v>
      </c>
      <c r="E1948" s="1">
        <f>IF(C1948=1,VLOOKUP(B1948,balance!$AU:$AZ,2,FALSE),IF(C1948=2,VLOOKUP(B1948,balance!$AU:$AZ,3,FALSE),IF(C1948=3,VLOOKUP(B1948,balance!$AU:$AZ,4,FALSE),IF(C1948=4,VLOOKUP(B1948,balance!$AU:$AZ,5,FALSE),IF(C1948=5,VLOOKUP(B1948-1,balance!$AU:$AZ,6,FALSE),0)))))</f>
        <v>9500</v>
      </c>
      <c r="F1948">
        <v>53</v>
      </c>
      <c r="G1948">
        <f>IF(C1948=1,VLOOKUP(FoxFire!B1948,balance!$U:$Z,2,FALSE),IF(C1948=2,VLOOKUP(B1948,balance!$U:$Z,3,FALSE),IF(C1948=3,VLOOKUP(B1948,balance!$U:$Z,4,FALSE),IF(C1948=4,VLOOKUP(B1948,balance!$U:$Z,5,FALSE),IF(C1948=5,VLOOKUP(B1948-1,balance!$U:$Z,6,FALSE),0)))))/100</f>
        <v>4.8900000000000002E-3</v>
      </c>
      <c r="H1948">
        <v>2</v>
      </c>
      <c r="I1948" s="1">
        <f>IF(C1948=1,VLOOKUP(FoxFire!B1948,balance!$AF:$AJ,2,FALSE),IF(C1948=2,VLOOKUP(B1948,balance!$AF:$AJ,3,FALSE),IF(C1948=3,VLOOKUP(B1948,balance!$AF:$AJ,4,FALSE),IF(C1948=4,VLOOKUP(B1948,balance!$AF:$AJ,5,FALSE),IF(C1948=5,VLOOKUP(B1948,balance!$AF:$AK,6,FALSE),0)))))*1000000000000</f>
        <v>3176250000000.0249</v>
      </c>
      <c r="J1948">
        <f>VLOOKUP(B1948,balance!AU:BD,10,FALSE)</f>
        <v>0</v>
      </c>
    </row>
    <row r="1949" spans="1:10" x14ac:dyDescent="0.3">
      <c r="A1949">
        <v>1947</v>
      </c>
      <c r="B1949">
        <f t="shared" si="61"/>
        <v>390</v>
      </c>
      <c r="C1949">
        <f t="shared" si="60"/>
        <v>3</v>
      </c>
      <c r="D1949">
        <v>9026</v>
      </c>
      <c r="E1949" s="1">
        <f>IF(C1949=1,VLOOKUP(B1949,balance!$AU:$AZ,2,FALSE),IF(C1949=2,VLOOKUP(B1949,balance!$AU:$AZ,3,FALSE),IF(C1949=3,VLOOKUP(B1949,balance!$AU:$AZ,4,FALSE),IF(C1949=4,VLOOKUP(B1949,balance!$AU:$AZ,5,FALSE),IF(C1949=5,VLOOKUP(B1949-1,balance!$AU:$AZ,6,FALSE),0)))))</f>
        <v>9500</v>
      </c>
      <c r="F1949">
        <v>53</v>
      </c>
      <c r="G1949">
        <f>IF(C1949=1,VLOOKUP(FoxFire!B1949,balance!$U:$Z,2,FALSE),IF(C1949=2,VLOOKUP(B1949,balance!$U:$Z,3,FALSE),IF(C1949=3,VLOOKUP(B1949,balance!$U:$Z,4,FALSE),IF(C1949=4,VLOOKUP(B1949,balance!$U:$Z,5,FALSE),IF(C1949=5,VLOOKUP(B1949-1,balance!$U:$Z,6,FALSE),0)))))/100</f>
        <v>4.8900000000000002E-3</v>
      </c>
      <c r="H1949">
        <v>2</v>
      </c>
      <c r="I1949" s="1">
        <f>IF(C1949=1,VLOOKUP(FoxFire!B1949,balance!$AF:$AJ,2,FALSE),IF(C1949=2,VLOOKUP(B1949,balance!$AF:$AJ,3,FALSE),IF(C1949=3,VLOOKUP(B1949,balance!$AF:$AJ,4,FALSE),IF(C1949=4,VLOOKUP(B1949,balance!$AF:$AJ,5,FALSE),IF(C1949=5,VLOOKUP(B1949,balance!$AF:$AK,6,FALSE),0)))))*1000000000000</f>
        <v>3176250000000.0249</v>
      </c>
      <c r="J1949">
        <f>VLOOKUP(B1949,balance!AU:BD,10,FALSE)</f>
        <v>0</v>
      </c>
    </row>
    <row r="1950" spans="1:10" x14ac:dyDescent="0.3">
      <c r="A1950">
        <v>1948</v>
      </c>
      <c r="B1950">
        <f t="shared" si="61"/>
        <v>390</v>
      </c>
      <c r="C1950">
        <f t="shared" si="60"/>
        <v>4</v>
      </c>
      <c r="D1950">
        <v>9026</v>
      </c>
      <c r="E1950" s="1">
        <f>IF(C1950=1,VLOOKUP(B1950,balance!$AU:$AZ,2,FALSE),IF(C1950=2,VLOOKUP(B1950,balance!$AU:$AZ,3,FALSE),IF(C1950=3,VLOOKUP(B1950,balance!$AU:$AZ,4,FALSE),IF(C1950=4,VLOOKUP(B1950,balance!$AU:$AZ,5,FALSE),IF(C1950=5,VLOOKUP(B1950-1,balance!$AU:$AZ,6,FALSE),0)))))</f>
        <v>9500</v>
      </c>
      <c r="F1950">
        <v>53</v>
      </c>
      <c r="G1950">
        <f>IF(C1950=1,VLOOKUP(FoxFire!B1950,balance!$U:$Z,2,FALSE),IF(C1950=2,VLOOKUP(B1950,balance!$U:$Z,3,FALSE),IF(C1950=3,VLOOKUP(B1950,balance!$U:$Z,4,FALSE),IF(C1950=4,VLOOKUP(B1950,balance!$U:$Z,5,FALSE),IF(C1950=5,VLOOKUP(B1950-1,balance!$U:$Z,6,FALSE),0)))))/100</f>
        <v>4.8900000000000002E-3</v>
      </c>
      <c r="H1950">
        <v>2</v>
      </c>
      <c r="I1950" s="1">
        <f>IF(C1950=1,VLOOKUP(FoxFire!B1950,balance!$AF:$AJ,2,FALSE),IF(C1950=2,VLOOKUP(B1950,balance!$AF:$AJ,3,FALSE),IF(C1950=3,VLOOKUP(B1950,balance!$AF:$AJ,4,FALSE),IF(C1950=4,VLOOKUP(B1950,balance!$AF:$AJ,5,FALSE),IF(C1950=5,VLOOKUP(B1950,balance!$AF:$AK,6,FALSE),0)))))*1000000000000</f>
        <v>3176250000000.0249</v>
      </c>
      <c r="J1950">
        <f>VLOOKUP(B1950,balance!AU:BD,10,FALSE)</f>
        <v>0</v>
      </c>
    </row>
    <row r="1951" spans="1:10" x14ac:dyDescent="0.3">
      <c r="A1951">
        <v>1949</v>
      </c>
      <c r="B1951">
        <f t="shared" si="61"/>
        <v>391</v>
      </c>
      <c r="C1951">
        <f t="shared" si="60"/>
        <v>5</v>
      </c>
      <c r="D1951">
        <v>9026</v>
      </c>
      <c r="E1951" s="1">
        <f>IF(C1951=1,VLOOKUP(B1951,balance!$AU:$AZ,2,FALSE),IF(C1951=2,VLOOKUP(B1951,balance!$AU:$AZ,3,FALSE),IF(C1951=3,VLOOKUP(B1951,balance!$AU:$AZ,4,FALSE),IF(C1951=4,VLOOKUP(B1951,balance!$AU:$AZ,5,FALSE),IF(C1951=5,VLOOKUP(B1951-1,balance!$AU:$AZ,6,FALSE),0)))))</f>
        <v>190000</v>
      </c>
      <c r="F1951">
        <v>53</v>
      </c>
      <c r="G1951">
        <f>IF(C1951=1,VLOOKUP(FoxFire!B1951,balance!$U:$Z,2,FALSE),IF(C1951=2,VLOOKUP(B1951,balance!$U:$Z,3,FALSE),IF(C1951=3,VLOOKUP(B1951,balance!$U:$Z,4,FALSE),IF(C1951=4,VLOOKUP(B1951,balance!$U:$Z,5,FALSE),IF(C1951=5,VLOOKUP(B1951-1,balance!$U:$Z,6,FALSE),0)))))/100</f>
        <v>2043.7849000000001</v>
      </c>
      <c r="H1951">
        <v>2</v>
      </c>
      <c r="I1951" s="1">
        <f>IF(C1951=1,VLOOKUP(FoxFire!B1951,balance!$AF:$AJ,2,FALSE),IF(C1951=2,VLOOKUP(B1951,balance!$AF:$AJ,3,FALSE),IF(C1951=3,VLOOKUP(B1951,balance!$AF:$AJ,4,FALSE),IF(C1951=4,VLOOKUP(B1951,balance!$AF:$AJ,5,FALSE),IF(C1951=5,VLOOKUP(B1951,balance!$AF:$AK,6,FALSE),0)))))*1000000000000</f>
        <v>12710000000000.1</v>
      </c>
      <c r="J1951">
        <f>VLOOKUP(B1951,balance!AU:BD,10,FALSE)</f>
        <v>0</v>
      </c>
    </row>
    <row r="1952" spans="1:10" x14ac:dyDescent="0.3">
      <c r="A1952">
        <v>1950</v>
      </c>
      <c r="B1952">
        <f t="shared" si="61"/>
        <v>391</v>
      </c>
      <c r="C1952">
        <f t="shared" si="60"/>
        <v>1</v>
      </c>
      <c r="D1952">
        <v>9026</v>
      </c>
      <c r="E1952" s="1">
        <f>IF(C1952=1,VLOOKUP(B1952,balance!$AU:$AZ,2,FALSE),IF(C1952=2,VLOOKUP(B1952,balance!$AU:$AZ,3,FALSE),IF(C1952=3,VLOOKUP(B1952,balance!$AU:$AZ,4,FALSE),IF(C1952=4,VLOOKUP(B1952,balance!$AU:$AZ,5,FALSE),IF(C1952=5,VLOOKUP(B1952-1,balance!$AU:$AZ,6,FALSE),0)))))</f>
        <v>10000</v>
      </c>
      <c r="F1952">
        <v>53</v>
      </c>
      <c r="G1952">
        <f>IF(C1952=1,VLOOKUP(FoxFire!B1952,balance!$U:$Z,2,FALSE),IF(C1952=2,VLOOKUP(B1952,balance!$U:$Z,3,FALSE),IF(C1952=3,VLOOKUP(B1952,balance!$U:$Z,4,FALSE),IF(C1952=4,VLOOKUP(B1952,balance!$U:$Z,5,FALSE),IF(C1952=5,VLOOKUP(B1952-1,balance!$U:$Z,6,FALSE),0)))))/100</f>
        <v>4.8999999999999998E-3</v>
      </c>
      <c r="H1952">
        <v>2</v>
      </c>
      <c r="I1952" s="1">
        <f>IF(C1952=1,VLOOKUP(FoxFire!B1952,balance!$AF:$AJ,2,FALSE),IF(C1952=2,VLOOKUP(B1952,balance!$AF:$AJ,3,FALSE),IF(C1952=3,VLOOKUP(B1952,balance!$AF:$AJ,4,FALSE),IF(C1952=4,VLOOKUP(B1952,balance!$AF:$AJ,5,FALSE),IF(C1952=5,VLOOKUP(B1952,balance!$AF:$AK,6,FALSE),0)))))*1000000000000</f>
        <v>3177500000000.0249</v>
      </c>
      <c r="J1952">
        <f>VLOOKUP(B1952,balance!AU:BD,10,FALSE)</f>
        <v>0</v>
      </c>
    </row>
    <row r="1953" spans="1:10" x14ac:dyDescent="0.3">
      <c r="A1953">
        <v>1951</v>
      </c>
      <c r="B1953">
        <f t="shared" si="61"/>
        <v>391</v>
      </c>
      <c r="C1953">
        <f t="shared" si="60"/>
        <v>2</v>
      </c>
      <c r="D1953">
        <v>9026</v>
      </c>
      <c r="E1953" s="1">
        <f>IF(C1953=1,VLOOKUP(B1953,balance!$AU:$AZ,2,FALSE),IF(C1953=2,VLOOKUP(B1953,balance!$AU:$AZ,3,FALSE),IF(C1953=3,VLOOKUP(B1953,balance!$AU:$AZ,4,FALSE),IF(C1953=4,VLOOKUP(B1953,balance!$AU:$AZ,5,FALSE),IF(C1953=5,VLOOKUP(B1953-1,balance!$AU:$AZ,6,FALSE),0)))))</f>
        <v>10000</v>
      </c>
      <c r="F1953">
        <v>53</v>
      </c>
      <c r="G1953">
        <f>IF(C1953=1,VLOOKUP(FoxFire!B1953,balance!$U:$Z,2,FALSE),IF(C1953=2,VLOOKUP(B1953,balance!$U:$Z,3,FALSE),IF(C1953=3,VLOOKUP(B1953,balance!$U:$Z,4,FALSE),IF(C1953=4,VLOOKUP(B1953,balance!$U:$Z,5,FALSE),IF(C1953=5,VLOOKUP(B1953-1,balance!$U:$Z,6,FALSE),0)))))/100</f>
        <v>4.8999999999999998E-3</v>
      </c>
      <c r="H1953">
        <v>2</v>
      </c>
      <c r="I1953" s="1">
        <f>IF(C1953=1,VLOOKUP(FoxFire!B1953,balance!$AF:$AJ,2,FALSE),IF(C1953=2,VLOOKUP(B1953,balance!$AF:$AJ,3,FALSE),IF(C1953=3,VLOOKUP(B1953,balance!$AF:$AJ,4,FALSE),IF(C1953=4,VLOOKUP(B1953,balance!$AF:$AJ,5,FALSE),IF(C1953=5,VLOOKUP(B1953,balance!$AF:$AK,6,FALSE),0)))))*1000000000000</f>
        <v>3177500000000.0249</v>
      </c>
      <c r="J1953">
        <f>VLOOKUP(B1953,balance!AU:BD,10,FALSE)</f>
        <v>0</v>
      </c>
    </row>
    <row r="1954" spans="1:10" x14ac:dyDescent="0.3">
      <c r="A1954">
        <v>1952</v>
      </c>
      <c r="B1954">
        <f t="shared" si="61"/>
        <v>391</v>
      </c>
      <c r="C1954">
        <f t="shared" si="60"/>
        <v>3</v>
      </c>
      <c r="D1954">
        <v>9026</v>
      </c>
      <c r="E1954" s="1">
        <f>IF(C1954=1,VLOOKUP(B1954,balance!$AU:$AZ,2,FALSE),IF(C1954=2,VLOOKUP(B1954,balance!$AU:$AZ,3,FALSE),IF(C1954=3,VLOOKUP(B1954,balance!$AU:$AZ,4,FALSE),IF(C1954=4,VLOOKUP(B1954,balance!$AU:$AZ,5,FALSE),IF(C1954=5,VLOOKUP(B1954-1,balance!$AU:$AZ,6,FALSE),0)))))</f>
        <v>10000</v>
      </c>
      <c r="F1954">
        <v>53</v>
      </c>
      <c r="G1954">
        <f>IF(C1954=1,VLOOKUP(FoxFire!B1954,balance!$U:$Z,2,FALSE),IF(C1954=2,VLOOKUP(B1954,balance!$U:$Z,3,FALSE),IF(C1954=3,VLOOKUP(B1954,balance!$U:$Z,4,FALSE),IF(C1954=4,VLOOKUP(B1954,balance!$U:$Z,5,FALSE),IF(C1954=5,VLOOKUP(B1954-1,balance!$U:$Z,6,FALSE),0)))))/100</f>
        <v>4.8999999999999998E-3</v>
      </c>
      <c r="H1954">
        <v>2</v>
      </c>
      <c r="I1954" s="1">
        <f>IF(C1954=1,VLOOKUP(FoxFire!B1954,balance!$AF:$AJ,2,FALSE),IF(C1954=2,VLOOKUP(B1954,balance!$AF:$AJ,3,FALSE),IF(C1954=3,VLOOKUP(B1954,balance!$AF:$AJ,4,FALSE),IF(C1954=4,VLOOKUP(B1954,balance!$AF:$AJ,5,FALSE),IF(C1954=5,VLOOKUP(B1954,balance!$AF:$AK,6,FALSE),0)))))*1000000000000</f>
        <v>3177500000000.0249</v>
      </c>
      <c r="J1954">
        <f>VLOOKUP(B1954,balance!AU:BD,10,FALSE)</f>
        <v>0</v>
      </c>
    </row>
    <row r="1955" spans="1:10" x14ac:dyDescent="0.3">
      <c r="A1955">
        <v>1953</v>
      </c>
      <c r="B1955">
        <f t="shared" si="61"/>
        <v>391</v>
      </c>
      <c r="C1955">
        <f t="shared" si="60"/>
        <v>4</v>
      </c>
      <c r="D1955">
        <v>9026</v>
      </c>
      <c r="E1955" s="1">
        <f>IF(C1955=1,VLOOKUP(B1955,balance!$AU:$AZ,2,FALSE),IF(C1955=2,VLOOKUP(B1955,balance!$AU:$AZ,3,FALSE),IF(C1955=3,VLOOKUP(B1955,balance!$AU:$AZ,4,FALSE),IF(C1955=4,VLOOKUP(B1955,balance!$AU:$AZ,5,FALSE),IF(C1955=5,VLOOKUP(B1955-1,balance!$AU:$AZ,6,FALSE),0)))))</f>
        <v>10000</v>
      </c>
      <c r="F1955">
        <v>53</v>
      </c>
      <c r="G1955">
        <f>IF(C1955=1,VLOOKUP(FoxFire!B1955,balance!$U:$Z,2,FALSE),IF(C1955=2,VLOOKUP(B1955,balance!$U:$Z,3,FALSE),IF(C1955=3,VLOOKUP(B1955,balance!$U:$Z,4,FALSE),IF(C1955=4,VLOOKUP(B1955,balance!$U:$Z,5,FALSE),IF(C1955=5,VLOOKUP(B1955-1,balance!$U:$Z,6,FALSE),0)))))/100</f>
        <v>4.8999999999999998E-3</v>
      </c>
      <c r="H1955">
        <v>2</v>
      </c>
      <c r="I1955" s="1">
        <f>IF(C1955=1,VLOOKUP(FoxFire!B1955,balance!$AF:$AJ,2,FALSE),IF(C1955=2,VLOOKUP(B1955,balance!$AF:$AJ,3,FALSE),IF(C1955=3,VLOOKUP(B1955,balance!$AF:$AJ,4,FALSE),IF(C1955=4,VLOOKUP(B1955,balance!$AF:$AJ,5,FALSE),IF(C1955=5,VLOOKUP(B1955,balance!$AF:$AK,6,FALSE),0)))))*1000000000000</f>
        <v>3177500000000.0249</v>
      </c>
      <c r="J1955">
        <f>VLOOKUP(B1955,balance!AU:BD,10,FALSE)</f>
        <v>0</v>
      </c>
    </row>
    <row r="1956" spans="1:10" x14ac:dyDescent="0.3">
      <c r="A1956">
        <v>1954</v>
      </c>
      <c r="B1956">
        <f t="shared" si="61"/>
        <v>392</v>
      </c>
      <c r="C1956">
        <f t="shared" si="60"/>
        <v>5</v>
      </c>
      <c r="D1956">
        <v>9026</v>
      </c>
      <c r="E1956" s="1">
        <f>IF(C1956=1,VLOOKUP(B1956,balance!$AU:$AZ,2,FALSE),IF(C1956=2,VLOOKUP(B1956,balance!$AU:$AZ,3,FALSE),IF(C1956=3,VLOOKUP(B1956,balance!$AU:$AZ,4,FALSE),IF(C1956=4,VLOOKUP(B1956,balance!$AU:$AZ,5,FALSE),IF(C1956=5,VLOOKUP(B1956-1,balance!$AU:$AZ,6,FALSE),0)))))</f>
        <v>200000</v>
      </c>
      <c r="F1956">
        <v>53</v>
      </c>
      <c r="G1956">
        <f>IF(C1956=1,VLOOKUP(FoxFire!B1956,balance!$U:$Z,2,FALSE),IF(C1956=2,VLOOKUP(B1956,balance!$U:$Z,3,FALSE),IF(C1956=3,VLOOKUP(B1956,balance!$U:$Z,4,FALSE),IF(C1956=4,VLOOKUP(B1956,balance!$U:$Z,5,FALSE),IF(C1956=5,VLOOKUP(B1956-1,balance!$U:$Z,6,FALSE),0)))))/100</f>
        <v>2050.0124000000001</v>
      </c>
      <c r="H1956">
        <v>2</v>
      </c>
      <c r="I1956" s="1">
        <f>IF(C1956=1,VLOOKUP(FoxFire!B1956,balance!$AF:$AJ,2,FALSE),IF(C1956=2,VLOOKUP(B1956,balance!$AF:$AJ,3,FALSE),IF(C1956=3,VLOOKUP(B1956,balance!$AF:$AJ,4,FALSE),IF(C1956=4,VLOOKUP(B1956,balance!$AF:$AJ,5,FALSE),IF(C1956=5,VLOOKUP(B1956,balance!$AF:$AK,6,FALSE),0)))))*1000000000000</f>
        <v>12715000000000.1</v>
      </c>
      <c r="J1956">
        <f>VLOOKUP(B1956,balance!AU:BD,10,FALSE)</f>
        <v>0</v>
      </c>
    </row>
    <row r="1957" spans="1:10" x14ac:dyDescent="0.3">
      <c r="A1957">
        <v>1955</v>
      </c>
      <c r="B1957">
        <f t="shared" si="61"/>
        <v>392</v>
      </c>
      <c r="C1957">
        <f t="shared" si="60"/>
        <v>1</v>
      </c>
      <c r="D1957">
        <v>9026</v>
      </c>
      <c r="E1957" s="1">
        <f>IF(C1957=1,VLOOKUP(B1957,balance!$AU:$AZ,2,FALSE),IF(C1957=2,VLOOKUP(B1957,balance!$AU:$AZ,3,FALSE),IF(C1957=3,VLOOKUP(B1957,balance!$AU:$AZ,4,FALSE),IF(C1957=4,VLOOKUP(B1957,balance!$AU:$AZ,5,FALSE),IF(C1957=5,VLOOKUP(B1957-1,balance!$AU:$AZ,6,FALSE),0)))))</f>
        <v>10000</v>
      </c>
      <c r="F1957">
        <v>53</v>
      </c>
      <c r="G1957">
        <f>IF(C1957=1,VLOOKUP(FoxFire!B1957,balance!$U:$Z,2,FALSE),IF(C1957=2,VLOOKUP(B1957,balance!$U:$Z,3,FALSE),IF(C1957=3,VLOOKUP(B1957,balance!$U:$Z,4,FALSE),IF(C1957=4,VLOOKUP(B1957,balance!$U:$Z,5,FALSE),IF(C1957=5,VLOOKUP(B1957-1,balance!$U:$Z,6,FALSE),0)))))/100</f>
        <v>4.9100000000000003E-3</v>
      </c>
      <c r="H1957">
        <v>2</v>
      </c>
      <c r="I1957" s="1">
        <f>IF(C1957=1,VLOOKUP(FoxFire!B1957,balance!$AF:$AJ,2,FALSE),IF(C1957=2,VLOOKUP(B1957,balance!$AF:$AJ,3,FALSE),IF(C1957=3,VLOOKUP(B1957,balance!$AF:$AJ,4,FALSE),IF(C1957=4,VLOOKUP(B1957,balance!$AF:$AJ,5,FALSE),IF(C1957=5,VLOOKUP(B1957,balance!$AF:$AK,6,FALSE),0)))))*1000000000000</f>
        <v>3178750000000.0249</v>
      </c>
      <c r="J1957">
        <f>VLOOKUP(B1957,balance!AU:BD,10,FALSE)</f>
        <v>0</v>
      </c>
    </row>
    <row r="1958" spans="1:10" x14ac:dyDescent="0.3">
      <c r="A1958">
        <v>1956</v>
      </c>
      <c r="B1958">
        <f t="shared" si="61"/>
        <v>392</v>
      </c>
      <c r="C1958">
        <f t="shared" si="60"/>
        <v>2</v>
      </c>
      <c r="D1958">
        <v>9026</v>
      </c>
      <c r="E1958" s="1">
        <f>IF(C1958=1,VLOOKUP(B1958,balance!$AU:$AZ,2,FALSE),IF(C1958=2,VLOOKUP(B1958,balance!$AU:$AZ,3,FALSE),IF(C1958=3,VLOOKUP(B1958,balance!$AU:$AZ,4,FALSE),IF(C1958=4,VLOOKUP(B1958,balance!$AU:$AZ,5,FALSE),IF(C1958=5,VLOOKUP(B1958-1,balance!$AU:$AZ,6,FALSE),0)))))</f>
        <v>10000</v>
      </c>
      <c r="F1958">
        <v>53</v>
      </c>
      <c r="G1958">
        <f>IF(C1958=1,VLOOKUP(FoxFire!B1958,balance!$U:$Z,2,FALSE),IF(C1958=2,VLOOKUP(B1958,balance!$U:$Z,3,FALSE),IF(C1958=3,VLOOKUP(B1958,balance!$U:$Z,4,FALSE),IF(C1958=4,VLOOKUP(B1958,balance!$U:$Z,5,FALSE),IF(C1958=5,VLOOKUP(B1958-1,balance!$U:$Z,6,FALSE),0)))))/100</f>
        <v>4.9100000000000003E-3</v>
      </c>
      <c r="H1958">
        <v>2</v>
      </c>
      <c r="I1958" s="1">
        <f>IF(C1958=1,VLOOKUP(FoxFire!B1958,balance!$AF:$AJ,2,FALSE),IF(C1958=2,VLOOKUP(B1958,balance!$AF:$AJ,3,FALSE),IF(C1958=3,VLOOKUP(B1958,balance!$AF:$AJ,4,FALSE),IF(C1958=4,VLOOKUP(B1958,balance!$AF:$AJ,5,FALSE),IF(C1958=5,VLOOKUP(B1958,balance!$AF:$AK,6,FALSE),0)))))*1000000000000</f>
        <v>3178750000000.0249</v>
      </c>
      <c r="J1958">
        <f>VLOOKUP(B1958,balance!AU:BD,10,FALSE)</f>
        <v>0</v>
      </c>
    </row>
    <row r="1959" spans="1:10" x14ac:dyDescent="0.3">
      <c r="A1959">
        <v>1957</v>
      </c>
      <c r="B1959">
        <f t="shared" si="61"/>
        <v>392</v>
      </c>
      <c r="C1959">
        <f t="shared" si="60"/>
        <v>3</v>
      </c>
      <c r="D1959">
        <v>9026</v>
      </c>
      <c r="E1959" s="1">
        <f>IF(C1959=1,VLOOKUP(B1959,balance!$AU:$AZ,2,FALSE),IF(C1959=2,VLOOKUP(B1959,balance!$AU:$AZ,3,FALSE),IF(C1959=3,VLOOKUP(B1959,balance!$AU:$AZ,4,FALSE),IF(C1959=4,VLOOKUP(B1959,balance!$AU:$AZ,5,FALSE),IF(C1959=5,VLOOKUP(B1959-1,balance!$AU:$AZ,6,FALSE),0)))))</f>
        <v>10000</v>
      </c>
      <c r="F1959">
        <v>53</v>
      </c>
      <c r="G1959">
        <f>IF(C1959=1,VLOOKUP(FoxFire!B1959,balance!$U:$Z,2,FALSE),IF(C1959=2,VLOOKUP(B1959,balance!$U:$Z,3,FALSE),IF(C1959=3,VLOOKUP(B1959,balance!$U:$Z,4,FALSE),IF(C1959=4,VLOOKUP(B1959,balance!$U:$Z,5,FALSE),IF(C1959=5,VLOOKUP(B1959-1,balance!$U:$Z,6,FALSE),0)))))/100</f>
        <v>4.9100000000000003E-3</v>
      </c>
      <c r="H1959">
        <v>2</v>
      </c>
      <c r="I1959" s="1">
        <f>IF(C1959=1,VLOOKUP(FoxFire!B1959,balance!$AF:$AJ,2,FALSE),IF(C1959=2,VLOOKUP(B1959,balance!$AF:$AJ,3,FALSE),IF(C1959=3,VLOOKUP(B1959,balance!$AF:$AJ,4,FALSE),IF(C1959=4,VLOOKUP(B1959,balance!$AF:$AJ,5,FALSE),IF(C1959=5,VLOOKUP(B1959,balance!$AF:$AK,6,FALSE),0)))))*1000000000000</f>
        <v>3178750000000.0249</v>
      </c>
      <c r="J1959">
        <f>VLOOKUP(B1959,balance!AU:BD,10,FALSE)</f>
        <v>0</v>
      </c>
    </row>
    <row r="1960" spans="1:10" x14ac:dyDescent="0.3">
      <c r="A1960">
        <v>1958</v>
      </c>
      <c r="B1960">
        <f t="shared" si="61"/>
        <v>392</v>
      </c>
      <c r="C1960">
        <f t="shared" si="60"/>
        <v>4</v>
      </c>
      <c r="D1960">
        <v>9026</v>
      </c>
      <c r="E1960" s="1">
        <f>IF(C1960=1,VLOOKUP(B1960,balance!$AU:$AZ,2,FALSE),IF(C1960=2,VLOOKUP(B1960,balance!$AU:$AZ,3,FALSE),IF(C1960=3,VLOOKUP(B1960,balance!$AU:$AZ,4,FALSE),IF(C1960=4,VLOOKUP(B1960,balance!$AU:$AZ,5,FALSE),IF(C1960=5,VLOOKUP(B1960-1,balance!$AU:$AZ,6,FALSE),0)))))</f>
        <v>10000</v>
      </c>
      <c r="F1960">
        <v>53</v>
      </c>
      <c r="G1960">
        <f>IF(C1960=1,VLOOKUP(FoxFire!B1960,balance!$U:$Z,2,FALSE),IF(C1960=2,VLOOKUP(B1960,balance!$U:$Z,3,FALSE),IF(C1960=3,VLOOKUP(B1960,balance!$U:$Z,4,FALSE),IF(C1960=4,VLOOKUP(B1960,balance!$U:$Z,5,FALSE),IF(C1960=5,VLOOKUP(B1960-1,balance!$U:$Z,6,FALSE),0)))))/100</f>
        <v>4.9100000000000003E-3</v>
      </c>
      <c r="H1960">
        <v>2</v>
      </c>
      <c r="I1960" s="1">
        <f>IF(C1960=1,VLOOKUP(FoxFire!B1960,balance!$AF:$AJ,2,FALSE),IF(C1960=2,VLOOKUP(B1960,balance!$AF:$AJ,3,FALSE),IF(C1960=3,VLOOKUP(B1960,balance!$AF:$AJ,4,FALSE),IF(C1960=4,VLOOKUP(B1960,balance!$AF:$AJ,5,FALSE),IF(C1960=5,VLOOKUP(B1960,balance!$AF:$AK,6,FALSE),0)))))*1000000000000</f>
        <v>3178750000000.0249</v>
      </c>
      <c r="J1960">
        <f>VLOOKUP(B1960,balance!AU:BD,10,FALSE)</f>
        <v>0</v>
      </c>
    </row>
    <row r="1961" spans="1:10" x14ac:dyDescent="0.3">
      <c r="A1961">
        <v>1959</v>
      </c>
      <c r="B1961">
        <f t="shared" si="61"/>
        <v>393</v>
      </c>
      <c r="C1961">
        <f t="shared" si="60"/>
        <v>5</v>
      </c>
      <c r="D1961">
        <v>9026</v>
      </c>
      <c r="E1961" s="1">
        <f>IF(C1961=1,VLOOKUP(B1961,balance!$AU:$AZ,2,FALSE),IF(C1961=2,VLOOKUP(B1961,balance!$AU:$AZ,3,FALSE),IF(C1961=3,VLOOKUP(B1961,balance!$AU:$AZ,4,FALSE),IF(C1961=4,VLOOKUP(B1961,balance!$AU:$AZ,5,FALSE),IF(C1961=5,VLOOKUP(B1961-1,balance!$AU:$AZ,6,FALSE),0)))))</f>
        <v>200000</v>
      </c>
      <c r="F1961">
        <v>53</v>
      </c>
      <c r="G1961">
        <f>IF(C1961=1,VLOOKUP(FoxFire!B1961,balance!$U:$Z,2,FALSE),IF(C1961=2,VLOOKUP(B1961,balance!$U:$Z,3,FALSE),IF(C1961=3,VLOOKUP(B1961,balance!$U:$Z,4,FALSE),IF(C1961=4,VLOOKUP(B1961,balance!$U:$Z,5,FALSE),IF(C1961=5,VLOOKUP(B1961-1,balance!$U:$Z,6,FALSE),0)))))/100</f>
        <v>2056.2503000000002</v>
      </c>
      <c r="H1961">
        <v>2</v>
      </c>
      <c r="I1961" s="1">
        <f>IF(C1961=1,VLOOKUP(FoxFire!B1961,balance!$AF:$AJ,2,FALSE),IF(C1961=2,VLOOKUP(B1961,balance!$AF:$AJ,3,FALSE),IF(C1961=3,VLOOKUP(B1961,balance!$AF:$AJ,4,FALSE),IF(C1961=4,VLOOKUP(B1961,balance!$AF:$AJ,5,FALSE),IF(C1961=5,VLOOKUP(B1961,balance!$AF:$AK,6,FALSE),0)))))*1000000000000</f>
        <v>12720000000000.1</v>
      </c>
      <c r="J1961">
        <f>VLOOKUP(B1961,balance!AU:BD,10,FALSE)</f>
        <v>0</v>
      </c>
    </row>
    <row r="1962" spans="1:10" x14ac:dyDescent="0.3">
      <c r="A1962">
        <v>1960</v>
      </c>
      <c r="B1962">
        <f t="shared" si="61"/>
        <v>393</v>
      </c>
      <c r="C1962">
        <f t="shared" si="60"/>
        <v>1</v>
      </c>
      <c r="D1962">
        <v>9026</v>
      </c>
      <c r="E1962" s="1">
        <f>IF(C1962=1,VLOOKUP(B1962,balance!$AU:$AZ,2,FALSE),IF(C1962=2,VLOOKUP(B1962,balance!$AU:$AZ,3,FALSE),IF(C1962=3,VLOOKUP(B1962,balance!$AU:$AZ,4,FALSE),IF(C1962=4,VLOOKUP(B1962,balance!$AU:$AZ,5,FALSE),IF(C1962=5,VLOOKUP(B1962-1,balance!$AU:$AZ,6,FALSE),0)))))</f>
        <v>10000</v>
      </c>
      <c r="F1962">
        <v>53</v>
      </c>
      <c r="G1962">
        <f>IF(C1962=1,VLOOKUP(FoxFire!B1962,balance!$U:$Z,2,FALSE),IF(C1962=2,VLOOKUP(B1962,balance!$U:$Z,3,FALSE),IF(C1962=3,VLOOKUP(B1962,balance!$U:$Z,4,FALSE),IF(C1962=4,VLOOKUP(B1962,balance!$U:$Z,5,FALSE),IF(C1962=5,VLOOKUP(B1962-1,balance!$U:$Z,6,FALSE),0)))))/100</f>
        <v>4.9199999999999999E-3</v>
      </c>
      <c r="H1962">
        <v>2</v>
      </c>
      <c r="I1962" s="1">
        <f>IF(C1962=1,VLOOKUP(FoxFire!B1962,balance!$AF:$AJ,2,FALSE),IF(C1962=2,VLOOKUP(B1962,balance!$AF:$AJ,3,FALSE),IF(C1962=3,VLOOKUP(B1962,balance!$AF:$AJ,4,FALSE),IF(C1962=4,VLOOKUP(B1962,balance!$AF:$AJ,5,FALSE),IF(C1962=5,VLOOKUP(B1962,balance!$AF:$AK,6,FALSE),0)))))*1000000000000</f>
        <v>3180000000000.0249</v>
      </c>
      <c r="J1962">
        <f>VLOOKUP(B1962,balance!AU:BD,10,FALSE)</f>
        <v>0</v>
      </c>
    </row>
    <row r="1963" spans="1:10" x14ac:dyDescent="0.3">
      <c r="A1963">
        <v>1961</v>
      </c>
      <c r="B1963">
        <f t="shared" si="61"/>
        <v>393</v>
      </c>
      <c r="C1963">
        <f t="shared" si="60"/>
        <v>2</v>
      </c>
      <c r="D1963">
        <v>9026</v>
      </c>
      <c r="E1963" s="1">
        <f>IF(C1963=1,VLOOKUP(B1963,balance!$AU:$AZ,2,FALSE),IF(C1963=2,VLOOKUP(B1963,balance!$AU:$AZ,3,FALSE),IF(C1963=3,VLOOKUP(B1963,balance!$AU:$AZ,4,FALSE),IF(C1963=4,VLOOKUP(B1963,balance!$AU:$AZ,5,FALSE),IF(C1963=5,VLOOKUP(B1963-1,balance!$AU:$AZ,6,FALSE),0)))))</f>
        <v>10000</v>
      </c>
      <c r="F1963">
        <v>53</v>
      </c>
      <c r="G1963">
        <f>IF(C1963=1,VLOOKUP(FoxFire!B1963,balance!$U:$Z,2,FALSE),IF(C1963=2,VLOOKUP(B1963,balance!$U:$Z,3,FALSE),IF(C1963=3,VLOOKUP(B1963,balance!$U:$Z,4,FALSE),IF(C1963=4,VLOOKUP(B1963,balance!$U:$Z,5,FALSE),IF(C1963=5,VLOOKUP(B1963-1,balance!$U:$Z,6,FALSE),0)))))/100</f>
        <v>4.9199999999999999E-3</v>
      </c>
      <c r="H1963">
        <v>2</v>
      </c>
      <c r="I1963" s="1">
        <f>IF(C1963=1,VLOOKUP(FoxFire!B1963,balance!$AF:$AJ,2,FALSE),IF(C1963=2,VLOOKUP(B1963,balance!$AF:$AJ,3,FALSE),IF(C1963=3,VLOOKUP(B1963,balance!$AF:$AJ,4,FALSE),IF(C1963=4,VLOOKUP(B1963,balance!$AF:$AJ,5,FALSE),IF(C1963=5,VLOOKUP(B1963,balance!$AF:$AK,6,FALSE),0)))))*1000000000000</f>
        <v>3180000000000.0249</v>
      </c>
      <c r="J1963">
        <f>VLOOKUP(B1963,balance!AU:BD,10,FALSE)</f>
        <v>0</v>
      </c>
    </row>
    <row r="1964" spans="1:10" x14ac:dyDescent="0.3">
      <c r="A1964">
        <v>1962</v>
      </c>
      <c r="B1964">
        <f t="shared" si="61"/>
        <v>393</v>
      </c>
      <c r="C1964">
        <f t="shared" si="60"/>
        <v>3</v>
      </c>
      <c r="D1964">
        <v>9026</v>
      </c>
      <c r="E1964" s="1">
        <f>IF(C1964=1,VLOOKUP(B1964,balance!$AU:$AZ,2,FALSE),IF(C1964=2,VLOOKUP(B1964,balance!$AU:$AZ,3,FALSE),IF(C1964=3,VLOOKUP(B1964,balance!$AU:$AZ,4,FALSE),IF(C1964=4,VLOOKUP(B1964,balance!$AU:$AZ,5,FALSE),IF(C1964=5,VLOOKUP(B1964-1,balance!$AU:$AZ,6,FALSE),0)))))</f>
        <v>10000</v>
      </c>
      <c r="F1964">
        <v>53</v>
      </c>
      <c r="G1964">
        <f>IF(C1964=1,VLOOKUP(FoxFire!B1964,balance!$U:$Z,2,FALSE),IF(C1964=2,VLOOKUP(B1964,balance!$U:$Z,3,FALSE),IF(C1964=3,VLOOKUP(B1964,balance!$U:$Z,4,FALSE),IF(C1964=4,VLOOKUP(B1964,balance!$U:$Z,5,FALSE),IF(C1964=5,VLOOKUP(B1964-1,balance!$U:$Z,6,FALSE),0)))))/100</f>
        <v>4.9199999999999999E-3</v>
      </c>
      <c r="H1964">
        <v>2</v>
      </c>
      <c r="I1964" s="1">
        <f>IF(C1964=1,VLOOKUP(FoxFire!B1964,balance!$AF:$AJ,2,FALSE),IF(C1964=2,VLOOKUP(B1964,balance!$AF:$AJ,3,FALSE),IF(C1964=3,VLOOKUP(B1964,balance!$AF:$AJ,4,FALSE),IF(C1964=4,VLOOKUP(B1964,balance!$AF:$AJ,5,FALSE),IF(C1964=5,VLOOKUP(B1964,balance!$AF:$AK,6,FALSE),0)))))*1000000000000</f>
        <v>3180000000000.0249</v>
      </c>
      <c r="J1964">
        <f>VLOOKUP(B1964,balance!AU:BD,10,FALSE)</f>
        <v>0</v>
      </c>
    </row>
    <row r="1965" spans="1:10" x14ac:dyDescent="0.3">
      <c r="A1965">
        <v>1963</v>
      </c>
      <c r="B1965">
        <f t="shared" si="61"/>
        <v>393</v>
      </c>
      <c r="C1965">
        <f t="shared" si="60"/>
        <v>4</v>
      </c>
      <c r="D1965">
        <v>9026</v>
      </c>
      <c r="E1965" s="1">
        <f>IF(C1965=1,VLOOKUP(B1965,balance!$AU:$AZ,2,FALSE),IF(C1965=2,VLOOKUP(B1965,balance!$AU:$AZ,3,FALSE),IF(C1965=3,VLOOKUP(B1965,balance!$AU:$AZ,4,FALSE),IF(C1965=4,VLOOKUP(B1965,balance!$AU:$AZ,5,FALSE),IF(C1965=5,VLOOKUP(B1965-1,balance!$AU:$AZ,6,FALSE),0)))))</f>
        <v>10000</v>
      </c>
      <c r="F1965">
        <v>53</v>
      </c>
      <c r="G1965">
        <f>IF(C1965=1,VLOOKUP(FoxFire!B1965,balance!$U:$Z,2,FALSE),IF(C1965=2,VLOOKUP(B1965,balance!$U:$Z,3,FALSE),IF(C1965=3,VLOOKUP(B1965,balance!$U:$Z,4,FALSE),IF(C1965=4,VLOOKUP(B1965,balance!$U:$Z,5,FALSE),IF(C1965=5,VLOOKUP(B1965-1,balance!$U:$Z,6,FALSE),0)))))/100</f>
        <v>4.9199999999999999E-3</v>
      </c>
      <c r="H1965">
        <v>2</v>
      </c>
      <c r="I1965" s="1">
        <f>IF(C1965=1,VLOOKUP(FoxFire!B1965,balance!$AF:$AJ,2,FALSE),IF(C1965=2,VLOOKUP(B1965,balance!$AF:$AJ,3,FALSE),IF(C1965=3,VLOOKUP(B1965,balance!$AF:$AJ,4,FALSE),IF(C1965=4,VLOOKUP(B1965,balance!$AF:$AJ,5,FALSE),IF(C1965=5,VLOOKUP(B1965,balance!$AF:$AK,6,FALSE),0)))))*1000000000000</f>
        <v>3180000000000.0249</v>
      </c>
      <c r="J1965">
        <f>VLOOKUP(B1965,balance!AU:BD,10,FALSE)</f>
        <v>0</v>
      </c>
    </row>
    <row r="1966" spans="1:10" x14ac:dyDescent="0.3">
      <c r="A1966">
        <v>1964</v>
      </c>
      <c r="B1966">
        <f t="shared" si="61"/>
        <v>394</v>
      </c>
      <c r="C1966">
        <f t="shared" si="60"/>
        <v>5</v>
      </c>
      <c r="D1966">
        <v>9026</v>
      </c>
      <c r="E1966" s="1">
        <f>IF(C1966=1,VLOOKUP(B1966,balance!$AU:$AZ,2,FALSE),IF(C1966=2,VLOOKUP(B1966,balance!$AU:$AZ,3,FALSE),IF(C1966=3,VLOOKUP(B1966,balance!$AU:$AZ,4,FALSE),IF(C1966=4,VLOOKUP(B1966,balance!$AU:$AZ,5,FALSE),IF(C1966=5,VLOOKUP(B1966-1,balance!$AU:$AZ,6,FALSE),0)))))</f>
        <v>200000</v>
      </c>
      <c r="F1966">
        <v>53</v>
      </c>
      <c r="G1966">
        <f>IF(C1966=1,VLOOKUP(FoxFire!B1966,balance!$U:$Z,2,FALSE),IF(C1966=2,VLOOKUP(B1966,balance!$U:$Z,3,FALSE),IF(C1966=3,VLOOKUP(B1966,balance!$U:$Z,4,FALSE),IF(C1966=4,VLOOKUP(B1966,balance!$U:$Z,5,FALSE),IF(C1966=5,VLOOKUP(B1966-1,balance!$U:$Z,6,FALSE),0)))))/100</f>
        <v>2062.4986000000004</v>
      </c>
      <c r="H1966">
        <v>2</v>
      </c>
      <c r="I1966" s="1">
        <f>IF(C1966=1,VLOOKUP(FoxFire!B1966,balance!$AF:$AJ,2,FALSE),IF(C1966=2,VLOOKUP(B1966,balance!$AF:$AJ,3,FALSE),IF(C1966=3,VLOOKUP(B1966,balance!$AF:$AJ,4,FALSE),IF(C1966=4,VLOOKUP(B1966,balance!$AF:$AJ,5,FALSE),IF(C1966=5,VLOOKUP(B1966,balance!$AF:$AK,6,FALSE),0)))))*1000000000000</f>
        <v>12725000000000.1</v>
      </c>
      <c r="J1966">
        <f>VLOOKUP(B1966,balance!AU:BD,10,FALSE)</f>
        <v>0</v>
      </c>
    </row>
    <row r="1967" spans="1:10" x14ac:dyDescent="0.3">
      <c r="A1967">
        <v>1965</v>
      </c>
      <c r="B1967">
        <f t="shared" si="61"/>
        <v>394</v>
      </c>
      <c r="C1967">
        <f t="shared" si="60"/>
        <v>1</v>
      </c>
      <c r="D1967">
        <v>9026</v>
      </c>
      <c r="E1967" s="1">
        <f>IF(C1967=1,VLOOKUP(B1967,balance!$AU:$AZ,2,FALSE),IF(C1967=2,VLOOKUP(B1967,balance!$AU:$AZ,3,FALSE),IF(C1967=3,VLOOKUP(B1967,balance!$AU:$AZ,4,FALSE),IF(C1967=4,VLOOKUP(B1967,balance!$AU:$AZ,5,FALSE),IF(C1967=5,VLOOKUP(B1967-1,balance!$AU:$AZ,6,FALSE),0)))))</f>
        <v>10000</v>
      </c>
      <c r="F1967">
        <v>53</v>
      </c>
      <c r="G1967">
        <f>IF(C1967=1,VLOOKUP(FoxFire!B1967,balance!$U:$Z,2,FALSE),IF(C1967=2,VLOOKUP(B1967,balance!$U:$Z,3,FALSE),IF(C1967=3,VLOOKUP(B1967,balance!$U:$Z,4,FALSE),IF(C1967=4,VLOOKUP(B1967,balance!$U:$Z,5,FALSE),IF(C1967=5,VLOOKUP(B1967-1,balance!$U:$Z,6,FALSE),0)))))/100</f>
        <v>4.9300000000000004E-3</v>
      </c>
      <c r="H1967">
        <v>2</v>
      </c>
      <c r="I1967" s="1">
        <f>IF(C1967=1,VLOOKUP(FoxFire!B1967,balance!$AF:$AJ,2,FALSE),IF(C1967=2,VLOOKUP(B1967,balance!$AF:$AJ,3,FALSE),IF(C1967=3,VLOOKUP(B1967,balance!$AF:$AJ,4,FALSE),IF(C1967=4,VLOOKUP(B1967,balance!$AF:$AJ,5,FALSE),IF(C1967=5,VLOOKUP(B1967,balance!$AF:$AK,6,FALSE),0)))))*1000000000000</f>
        <v>3181250000000.0249</v>
      </c>
      <c r="J1967">
        <f>VLOOKUP(B1967,balance!AU:BD,10,FALSE)</f>
        <v>0</v>
      </c>
    </row>
    <row r="1968" spans="1:10" x14ac:dyDescent="0.3">
      <c r="A1968">
        <v>1966</v>
      </c>
      <c r="B1968">
        <f t="shared" si="61"/>
        <v>394</v>
      </c>
      <c r="C1968">
        <f t="shared" si="60"/>
        <v>2</v>
      </c>
      <c r="D1968">
        <v>9026</v>
      </c>
      <c r="E1968" s="1">
        <f>IF(C1968=1,VLOOKUP(B1968,balance!$AU:$AZ,2,FALSE),IF(C1968=2,VLOOKUP(B1968,balance!$AU:$AZ,3,FALSE),IF(C1968=3,VLOOKUP(B1968,balance!$AU:$AZ,4,FALSE),IF(C1968=4,VLOOKUP(B1968,balance!$AU:$AZ,5,FALSE),IF(C1968=5,VLOOKUP(B1968-1,balance!$AU:$AZ,6,FALSE),0)))))</f>
        <v>10000</v>
      </c>
      <c r="F1968">
        <v>53</v>
      </c>
      <c r="G1968">
        <f>IF(C1968=1,VLOOKUP(FoxFire!B1968,balance!$U:$Z,2,FALSE),IF(C1968=2,VLOOKUP(B1968,balance!$U:$Z,3,FALSE),IF(C1968=3,VLOOKUP(B1968,balance!$U:$Z,4,FALSE),IF(C1968=4,VLOOKUP(B1968,balance!$U:$Z,5,FALSE),IF(C1968=5,VLOOKUP(B1968-1,balance!$U:$Z,6,FALSE),0)))))/100</f>
        <v>4.9300000000000004E-3</v>
      </c>
      <c r="H1968">
        <v>2</v>
      </c>
      <c r="I1968" s="1">
        <f>IF(C1968=1,VLOOKUP(FoxFire!B1968,balance!$AF:$AJ,2,FALSE),IF(C1968=2,VLOOKUP(B1968,balance!$AF:$AJ,3,FALSE),IF(C1968=3,VLOOKUP(B1968,balance!$AF:$AJ,4,FALSE),IF(C1968=4,VLOOKUP(B1968,balance!$AF:$AJ,5,FALSE),IF(C1968=5,VLOOKUP(B1968,balance!$AF:$AK,6,FALSE),0)))))*1000000000000</f>
        <v>3181250000000.0249</v>
      </c>
      <c r="J1968">
        <f>VLOOKUP(B1968,balance!AU:BD,10,FALSE)</f>
        <v>0</v>
      </c>
    </row>
    <row r="1969" spans="1:10" x14ac:dyDescent="0.3">
      <c r="A1969">
        <v>1967</v>
      </c>
      <c r="B1969">
        <f t="shared" si="61"/>
        <v>394</v>
      </c>
      <c r="C1969">
        <f t="shared" si="60"/>
        <v>3</v>
      </c>
      <c r="D1969">
        <v>9026</v>
      </c>
      <c r="E1969" s="1">
        <f>IF(C1969=1,VLOOKUP(B1969,balance!$AU:$AZ,2,FALSE),IF(C1969=2,VLOOKUP(B1969,balance!$AU:$AZ,3,FALSE),IF(C1969=3,VLOOKUP(B1969,balance!$AU:$AZ,4,FALSE),IF(C1969=4,VLOOKUP(B1969,balance!$AU:$AZ,5,FALSE),IF(C1969=5,VLOOKUP(B1969-1,balance!$AU:$AZ,6,FALSE),0)))))</f>
        <v>10000</v>
      </c>
      <c r="F1969">
        <v>53</v>
      </c>
      <c r="G1969">
        <f>IF(C1969=1,VLOOKUP(FoxFire!B1969,balance!$U:$Z,2,FALSE),IF(C1969=2,VLOOKUP(B1969,balance!$U:$Z,3,FALSE),IF(C1969=3,VLOOKUP(B1969,balance!$U:$Z,4,FALSE),IF(C1969=4,VLOOKUP(B1969,balance!$U:$Z,5,FALSE),IF(C1969=5,VLOOKUP(B1969-1,balance!$U:$Z,6,FALSE),0)))))/100</f>
        <v>4.9300000000000004E-3</v>
      </c>
      <c r="H1969">
        <v>2</v>
      </c>
      <c r="I1969" s="1">
        <f>IF(C1969=1,VLOOKUP(FoxFire!B1969,balance!$AF:$AJ,2,FALSE),IF(C1969=2,VLOOKUP(B1969,balance!$AF:$AJ,3,FALSE),IF(C1969=3,VLOOKUP(B1969,balance!$AF:$AJ,4,FALSE),IF(C1969=4,VLOOKUP(B1969,balance!$AF:$AJ,5,FALSE),IF(C1969=5,VLOOKUP(B1969,balance!$AF:$AK,6,FALSE),0)))))*1000000000000</f>
        <v>3181250000000.0249</v>
      </c>
      <c r="J1969">
        <f>VLOOKUP(B1969,balance!AU:BD,10,FALSE)</f>
        <v>0</v>
      </c>
    </row>
    <row r="1970" spans="1:10" x14ac:dyDescent="0.3">
      <c r="A1970">
        <v>1968</v>
      </c>
      <c r="B1970">
        <f t="shared" si="61"/>
        <v>394</v>
      </c>
      <c r="C1970">
        <f t="shared" si="60"/>
        <v>4</v>
      </c>
      <c r="D1970">
        <v>9026</v>
      </c>
      <c r="E1970" s="1">
        <f>IF(C1970=1,VLOOKUP(B1970,balance!$AU:$AZ,2,FALSE),IF(C1970=2,VLOOKUP(B1970,balance!$AU:$AZ,3,FALSE),IF(C1970=3,VLOOKUP(B1970,balance!$AU:$AZ,4,FALSE),IF(C1970=4,VLOOKUP(B1970,balance!$AU:$AZ,5,FALSE),IF(C1970=5,VLOOKUP(B1970-1,balance!$AU:$AZ,6,FALSE),0)))))</f>
        <v>10000</v>
      </c>
      <c r="F1970">
        <v>53</v>
      </c>
      <c r="G1970">
        <f>IF(C1970=1,VLOOKUP(FoxFire!B1970,balance!$U:$Z,2,FALSE),IF(C1970=2,VLOOKUP(B1970,balance!$U:$Z,3,FALSE),IF(C1970=3,VLOOKUP(B1970,balance!$U:$Z,4,FALSE),IF(C1970=4,VLOOKUP(B1970,balance!$U:$Z,5,FALSE),IF(C1970=5,VLOOKUP(B1970-1,balance!$U:$Z,6,FALSE),0)))))/100</f>
        <v>4.9300000000000004E-3</v>
      </c>
      <c r="H1970">
        <v>2</v>
      </c>
      <c r="I1970" s="1">
        <f>IF(C1970=1,VLOOKUP(FoxFire!B1970,balance!$AF:$AJ,2,FALSE),IF(C1970=2,VLOOKUP(B1970,balance!$AF:$AJ,3,FALSE),IF(C1970=3,VLOOKUP(B1970,balance!$AF:$AJ,4,FALSE),IF(C1970=4,VLOOKUP(B1970,balance!$AF:$AJ,5,FALSE),IF(C1970=5,VLOOKUP(B1970,balance!$AF:$AK,6,FALSE),0)))))*1000000000000</f>
        <v>3181250000000.0249</v>
      </c>
      <c r="J1970">
        <f>VLOOKUP(B1970,balance!AU:BD,10,FALSE)</f>
        <v>0</v>
      </c>
    </row>
    <row r="1971" spans="1:10" x14ac:dyDescent="0.3">
      <c r="A1971">
        <v>1969</v>
      </c>
      <c r="B1971">
        <f t="shared" si="61"/>
        <v>395</v>
      </c>
      <c r="C1971">
        <f t="shared" si="60"/>
        <v>5</v>
      </c>
      <c r="D1971">
        <v>9026</v>
      </c>
      <c r="E1971" s="1">
        <f>IF(C1971=1,VLOOKUP(B1971,balance!$AU:$AZ,2,FALSE),IF(C1971=2,VLOOKUP(B1971,balance!$AU:$AZ,3,FALSE),IF(C1971=3,VLOOKUP(B1971,balance!$AU:$AZ,4,FALSE),IF(C1971=4,VLOOKUP(B1971,balance!$AU:$AZ,5,FALSE),IF(C1971=5,VLOOKUP(B1971-1,balance!$AU:$AZ,6,FALSE),0)))))</f>
        <v>200000</v>
      </c>
      <c r="F1971">
        <v>53</v>
      </c>
      <c r="G1971">
        <f>IF(C1971=1,VLOOKUP(FoxFire!B1971,balance!$U:$Z,2,FALSE),IF(C1971=2,VLOOKUP(B1971,balance!$U:$Z,3,FALSE),IF(C1971=3,VLOOKUP(B1971,balance!$U:$Z,4,FALSE),IF(C1971=4,VLOOKUP(B1971,balance!$U:$Z,5,FALSE),IF(C1971=5,VLOOKUP(B1971-1,balance!$U:$Z,6,FALSE),0)))))/100</f>
        <v>2068.7574000000004</v>
      </c>
      <c r="H1971">
        <v>2</v>
      </c>
      <c r="I1971" s="1">
        <f>IF(C1971=1,VLOOKUP(FoxFire!B1971,balance!$AF:$AJ,2,FALSE),IF(C1971=2,VLOOKUP(B1971,balance!$AF:$AJ,3,FALSE),IF(C1971=3,VLOOKUP(B1971,balance!$AF:$AJ,4,FALSE),IF(C1971=4,VLOOKUP(B1971,balance!$AF:$AJ,5,FALSE),IF(C1971=5,VLOOKUP(B1971,balance!$AF:$AK,6,FALSE),0)))))*1000000000000</f>
        <v>12730000000000.1</v>
      </c>
      <c r="J1971">
        <f>VLOOKUP(B1971,balance!AU:BD,10,FALSE)</f>
        <v>0</v>
      </c>
    </row>
    <row r="1972" spans="1:10" x14ac:dyDescent="0.3">
      <c r="A1972">
        <v>1970</v>
      </c>
      <c r="B1972">
        <f t="shared" si="61"/>
        <v>395</v>
      </c>
      <c r="C1972">
        <f t="shared" si="60"/>
        <v>1</v>
      </c>
      <c r="D1972">
        <v>9026</v>
      </c>
      <c r="E1972" s="1">
        <f>IF(C1972=1,VLOOKUP(B1972,balance!$AU:$AZ,2,FALSE),IF(C1972=2,VLOOKUP(B1972,balance!$AU:$AZ,3,FALSE),IF(C1972=3,VLOOKUP(B1972,balance!$AU:$AZ,4,FALSE),IF(C1972=4,VLOOKUP(B1972,balance!$AU:$AZ,5,FALSE),IF(C1972=5,VLOOKUP(B1972-1,balance!$AU:$AZ,6,FALSE),0)))))</f>
        <v>10000</v>
      </c>
      <c r="F1972">
        <v>53</v>
      </c>
      <c r="G1972">
        <f>IF(C1972=1,VLOOKUP(FoxFire!B1972,balance!$U:$Z,2,FALSE),IF(C1972=2,VLOOKUP(B1972,balance!$U:$Z,3,FALSE),IF(C1972=3,VLOOKUP(B1972,balance!$U:$Z,4,FALSE),IF(C1972=4,VLOOKUP(B1972,balance!$U:$Z,5,FALSE),IF(C1972=5,VLOOKUP(B1972-1,balance!$U:$Z,6,FALSE),0)))))/100</f>
        <v>4.9399999999999999E-3</v>
      </c>
      <c r="H1972">
        <v>2</v>
      </c>
      <c r="I1972" s="1">
        <f>IF(C1972=1,VLOOKUP(FoxFire!B1972,balance!$AF:$AJ,2,FALSE),IF(C1972=2,VLOOKUP(B1972,balance!$AF:$AJ,3,FALSE),IF(C1972=3,VLOOKUP(B1972,balance!$AF:$AJ,4,FALSE),IF(C1972=4,VLOOKUP(B1972,balance!$AF:$AJ,5,FALSE),IF(C1972=5,VLOOKUP(B1972,balance!$AF:$AK,6,FALSE),0)))))*1000000000000</f>
        <v>3182500000000.0249</v>
      </c>
      <c r="J1972">
        <f>VLOOKUP(B1972,balance!AU:BD,10,FALSE)</f>
        <v>0</v>
      </c>
    </row>
    <row r="1973" spans="1:10" x14ac:dyDescent="0.3">
      <c r="A1973">
        <v>1971</v>
      </c>
      <c r="B1973">
        <f t="shared" si="61"/>
        <v>395</v>
      </c>
      <c r="C1973">
        <f t="shared" si="60"/>
        <v>2</v>
      </c>
      <c r="D1973">
        <v>9026</v>
      </c>
      <c r="E1973" s="1">
        <f>IF(C1973=1,VLOOKUP(B1973,balance!$AU:$AZ,2,FALSE),IF(C1973=2,VLOOKUP(B1973,balance!$AU:$AZ,3,FALSE),IF(C1973=3,VLOOKUP(B1973,balance!$AU:$AZ,4,FALSE),IF(C1973=4,VLOOKUP(B1973,balance!$AU:$AZ,5,FALSE),IF(C1973=5,VLOOKUP(B1973-1,balance!$AU:$AZ,6,FALSE),0)))))</f>
        <v>10000</v>
      </c>
      <c r="F1973">
        <v>53</v>
      </c>
      <c r="G1973">
        <f>IF(C1973=1,VLOOKUP(FoxFire!B1973,balance!$U:$Z,2,FALSE),IF(C1973=2,VLOOKUP(B1973,balance!$U:$Z,3,FALSE),IF(C1973=3,VLOOKUP(B1973,balance!$U:$Z,4,FALSE),IF(C1973=4,VLOOKUP(B1973,balance!$U:$Z,5,FALSE),IF(C1973=5,VLOOKUP(B1973-1,balance!$U:$Z,6,FALSE),0)))))/100</f>
        <v>4.9399999999999999E-3</v>
      </c>
      <c r="H1973">
        <v>2</v>
      </c>
      <c r="I1973" s="1">
        <f>IF(C1973=1,VLOOKUP(FoxFire!B1973,balance!$AF:$AJ,2,FALSE),IF(C1973=2,VLOOKUP(B1973,balance!$AF:$AJ,3,FALSE),IF(C1973=3,VLOOKUP(B1973,balance!$AF:$AJ,4,FALSE),IF(C1973=4,VLOOKUP(B1973,balance!$AF:$AJ,5,FALSE),IF(C1973=5,VLOOKUP(B1973,balance!$AF:$AK,6,FALSE),0)))))*1000000000000</f>
        <v>3182500000000.0249</v>
      </c>
      <c r="J1973">
        <f>VLOOKUP(B1973,balance!AU:BD,10,FALSE)</f>
        <v>0</v>
      </c>
    </row>
    <row r="1974" spans="1:10" x14ac:dyDescent="0.3">
      <c r="A1974">
        <v>1972</v>
      </c>
      <c r="B1974">
        <f t="shared" si="61"/>
        <v>395</v>
      </c>
      <c r="C1974">
        <f t="shared" si="60"/>
        <v>3</v>
      </c>
      <c r="D1974">
        <v>9026</v>
      </c>
      <c r="E1974" s="1">
        <f>IF(C1974=1,VLOOKUP(B1974,balance!$AU:$AZ,2,FALSE),IF(C1974=2,VLOOKUP(B1974,balance!$AU:$AZ,3,FALSE),IF(C1974=3,VLOOKUP(B1974,balance!$AU:$AZ,4,FALSE),IF(C1974=4,VLOOKUP(B1974,balance!$AU:$AZ,5,FALSE),IF(C1974=5,VLOOKUP(B1974-1,balance!$AU:$AZ,6,FALSE),0)))))</f>
        <v>10000</v>
      </c>
      <c r="F1974">
        <v>53</v>
      </c>
      <c r="G1974">
        <f>IF(C1974=1,VLOOKUP(FoxFire!B1974,balance!$U:$Z,2,FALSE),IF(C1974=2,VLOOKUP(B1974,balance!$U:$Z,3,FALSE),IF(C1974=3,VLOOKUP(B1974,balance!$U:$Z,4,FALSE),IF(C1974=4,VLOOKUP(B1974,balance!$U:$Z,5,FALSE),IF(C1974=5,VLOOKUP(B1974-1,balance!$U:$Z,6,FALSE),0)))))/100</f>
        <v>4.9399999999999999E-3</v>
      </c>
      <c r="H1974">
        <v>2</v>
      </c>
      <c r="I1974" s="1">
        <f>IF(C1974=1,VLOOKUP(FoxFire!B1974,balance!$AF:$AJ,2,FALSE),IF(C1974=2,VLOOKUP(B1974,balance!$AF:$AJ,3,FALSE),IF(C1974=3,VLOOKUP(B1974,balance!$AF:$AJ,4,FALSE),IF(C1974=4,VLOOKUP(B1974,balance!$AF:$AJ,5,FALSE),IF(C1974=5,VLOOKUP(B1974,balance!$AF:$AK,6,FALSE),0)))))*1000000000000</f>
        <v>3182500000000.0249</v>
      </c>
      <c r="J1974">
        <f>VLOOKUP(B1974,balance!AU:BD,10,FALSE)</f>
        <v>0</v>
      </c>
    </row>
    <row r="1975" spans="1:10" x14ac:dyDescent="0.3">
      <c r="A1975">
        <v>1973</v>
      </c>
      <c r="B1975">
        <f t="shared" si="61"/>
        <v>395</v>
      </c>
      <c r="C1975">
        <f t="shared" si="60"/>
        <v>4</v>
      </c>
      <c r="D1975">
        <v>9026</v>
      </c>
      <c r="E1975" s="1">
        <f>IF(C1975=1,VLOOKUP(B1975,balance!$AU:$AZ,2,FALSE),IF(C1975=2,VLOOKUP(B1975,balance!$AU:$AZ,3,FALSE),IF(C1975=3,VLOOKUP(B1975,balance!$AU:$AZ,4,FALSE),IF(C1975=4,VLOOKUP(B1975,balance!$AU:$AZ,5,FALSE),IF(C1975=5,VLOOKUP(B1975-1,balance!$AU:$AZ,6,FALSE),0)))))</f>
        <v>10000</v>
      </c>
      <c r="F1975">
        <v>53</v>
      </c>
      <c r="G1975">
        <f>IF(C1975=1,VLOOKUP(FoxFire!B1975,balance!$U:$Z,2,FALSE),IF(C1975=2,VLOOKUP(B1975,balance!$U:$Z,3,FALSE),IF(C1975=3,VLOOKUP(B1975,balance!$U:$Z,4,FALSE),IF(C1975=4,VLOOKUP(B1975,balance!$U:$Z,5,FALSE),IF(C1975=5,VLOOKUP(B1975-1,balance!$U:$Z,6,FALSE),0)))))/100</f>
        <v>4.9399999999999999E-3</v>
      </c>
      <c r="H1975">
        <v>2</v>
      </c>
      <c r="I1975" s="1">
        <f>IF(C1975=1,VLOOKUP(FoxFire!B1975,balance!$AF:$AJ,2,FALSE),IF(C1975=2,VLOOKUP(B1975,balance!$AF:$AJ,3,FALSE),IF(C1975=3,VLOOKUP(B1975,balance!$AF:$AJ,4,FALSE),IF(C1975=4,VLOOKUP(B1975,balance!$AF:$AJ,5,FALSE),IF(C1975=5,VLOOKUP(B1975,balance!$AF:$AK,6,FALSE),0)))))*1000000000000</f>
        <v>3182500000000.0249</v>
      </c>
      <c r="J1975">
        <f>VLOOKUP(B1975,balance!AU:BD,10,FALSE)</f>
        <v>0</v>
      </c>
    </row>
    <row r="1976" spans="1:10" x14ac:dyDescent="0.3">
      <c r="A1976">
        <v>1974</v>
      </c>
      <c r="B1976">
        <f t="shared" si="61"/>
        <v>396</v>
      </c>
      <c r="C1976">
        <f t="shared" si="60"/>
        <v>5</v>
      </c>
      <c r="D1976">
        <v>9026</v>
      </c>
      <c r="E1976" s="1">
        <f>IF(C1976=1,VLOOKUP(B1976,balance!$AU:$AZ,2,FALSE),IF(C1976=2,VLOOKUP(B1976,balance!$AU:$AZ,3,FALSE),IF(C1976=3,VLOOKUP(B1976,balance!$AU:$AZ,4,FALSE),IF(C1976=4,VLOOKUP(B1976,balance!$AU:$AZ,5,FALSE),IF(C1976=5,VLOOKUP(B1976-1,balance!$AU:$AZ,6,FALSE),0)))))</f>
        <v>200000</v>
      </c>
      <c r="F1976">
        <v>53</v>
      </c>
      <c r="G1976">
        <f>IF(C1976=1,VLOOKUP(FoxFire!B1976,balance!$U:$Z,2,FALSE),IF(C1976=2,VLOOKUP(B1976,balance!$U:$Z,3,FALSE),IF(C1976=3,VLOOKUP(B1976,balance!$U:$Z,4,FALSE),IF(C1976=4,VLOOKUP(B1976,balance!$U:$Z,5,FALSE),IF(C1976=5,VLOOKUP(B1976-1,balance!$U:$Z,6,FALSE),0)))))/100</f>
        <v>2075.0266000000001</v>
      </c>
      <c r="H1976">
        <v>2</v>
      </c>
      <c r="I1976" s="1">
        <f>IF(C1976=1,VLOOKUP(FoxFire!B1976,balance!$AF:$AJ,2,FALSE),IF(C1976=2,VLOOKUP(B1976,balance!$AF:$AJ,3,FALSE),IF(C1976=3,VLOOKUP(B1976,balance!$AF:$AJ,4,FALSE),IF(C1976=4,VLOOKUP(B1976,balance!$AF:$AJ,5,FALSE),IF(C1976=5,VLOOKUP(B1976,balance!$AF:$AK,6,FALSE),0)))))*1000000000000</f>
        <v>12735000000000.102</v>
      </c>
      <c r="J1976">
        <f>VLOOKUP(B1976,balance!AU:BD,10,FALSE)</f>
        <v>0</v>
      </c>
    </row>
    <row r="1977" spans="1:10" x14ac:dyDescent="0.3">
      <c r="A1977">
        <v>1975</v>
      </c>
      <c r="B1977">
        <f t="shared" si="61"/>
        <v>396</v>
      </c>
      <c r="C1977">
        <f t="shared" si="60"/>
        <v>1</v>
      </c>
      <c r="D1977">
        <v>9026</v>
      </c>
      <c r="E1977" s="1">
        <f>IF(C1977=1,VLOOKUP(B1977,balance!$AU:$AZ,2,FALSE),IF(C1977=2,VLOOKUP(B1977,balance!$AU:$AZ,3,FALSE),IF(C1977=3,VLOOKUP(B1977,balance!$AU:$AZ,4,FALSE),IF(C1977=4,VLOOKUP(B1977,balance!$AU:$AZ,5,FALSE),IF(C1977=5,VLOOKUP(B1977-1,balance!$AU:$AZ,6,FALSE),0)))))</f>
        <v>10000</v>
      </c>
      <c r="F1977">
        <v>53</v>
      </c>
      <c r="G1977">
        <f>IF(C1977=1,VLOOKUP(FoxFire!B1977,balance!$U:$Z,2,FALSE),IF(C1977=2,VLOOKUP(B1977,balance!$U:$Z,3,FALSE),IF(C1977=3,VLOOKUP(B1977,balance!$U:$Z,4,FALSE),IF(C1977=4,VLOOKUP(B1977,balance!$U:$Z,5,FALSE),IF(C1977=5,VLOOKUP(B1977-1,balance!$U:$Z,6,FALSE),0)))))/100</f>
        <v>4.9499999999999995E-3</v>
      </c>
      <c r="H1977">
        <v>2</v>
      </c>
      <c r="I1977" s="1">
        <f>IF(C1977=1,VLOOKUP(FoxFire!B1977,balance!$AF:$AJ,2,FALSE),IF(C1977=2,VLOOKUP(B1977,balance!$AF:$AJ,3,FALSE),IF(C1977=3,VLOOKUP(B1977,balance!$AF:$AJ,4,FALSE),IF(C1977=4,VLOOKUP(B1977,balance!$AF:$AJ,5,FALSE),IF(C1977=5,VLOOKUP(B1977,balance!$AF:$AK,6,FALSE),0)))))*1000000000000</f>
        <v>3183750000000.0254</v>
      </c>
      <c r="J1977">
        <f>VLOOKUP(B1977,balance!AU:BD,10,FALSE)</f>
        <v>0</v>
      </c>
    </row>
    <row r="1978" spans="1:10" x14ac:dyDescent="0.3">
      <c r="A1978">
        <v>1976</v>
      </c>
      <c r="B1978">
        <f t="shared" si="61"/>
        <v>396</v>
      </c>
      <c r="C1978">
        <f t="shared" si="60"/>
        <v>2</v>
      </c>
      <c r="D1978">
        <v>9026</v>
      </c>
      <c r="E1978" s="1">
        <f>IF(C1978=1,VLOOKUP(B1978,balance!$AU:$AZ,2,FALSE),IF(C1978=2,VLOOKUP(B1978,balance!$AU:$AZ,3,FALSE),IF(C1978=3,VLOOKUP(B1978,balance!$AU:$AZ,4,FALSE),IF(C1978=4,VLOOKUP(B1978,balance!$AU:$AZ,5,FALSE),IF(C1978=5,VLOOKUP(B1978-1,balance!$AU:$AZ,6,FALSE),0)))))</f>
        <v>10000</v>
      </c>
      <c r="F1978">
        <v>53</v>
      </c>
      <c r="G1978">
        <f>IF(C1978=1,VLOOKUP(FoxFire!B1978,balance!$U:$Z,2,FALSE),IF(C1978=2,VLOOKUP(B1978,balance!$U:$Z,3,FALSE),IF(C1978=3,VLOOKUP(B1978,balance!$U:$Z,4,FALSE),IF(C1978=4,VLOOKUP(B1978,balance!$U:$Z,5,FALSE),IF(C1978=5,VLOOKUP(B1978-1,balance!$U:$Z,6,FALSE),0)))))/100</f>
        <v>4.9499999999999995E-3</v>
      </c>
      <c r="H1978">
        <v>2</v>
      </c>
      <c r="I1978" s="1">
        <f>IF(C1978=1,VLOOKUP(FoxFire!B1978,balance!$AF:$AJ,2,FALSE),IF(C1978=2,VLOOKUP(B1978,balance!$AF:$AJ,3,FALSE),IF(C1978=3,VLOOKUP(B1978,balance!$AF:$AJ,4,FALSE),IF(C1978=4,VLOOKUP(B1978,balance!$AF:$AJ,5,FALSE),IF(C1978=5,VLOOKUP(B1978,balance!$AF:$AK,6,FALSE),0)))))*1000000000000</f>
        <v>3183750000000.0254</v>
      </c>
      <c r="J1978">
        <f>VLOOKUP(B1978,balance!AU:BD,10,FALSE)</f>
        <v>0</v>
      </c>
    </row>
    <row r="1979" spans="1:10" x14ac:dyDescent="0.3">
      <c r="A1979">
        <v>1977</v>
      </c>
      <c r="B1979">
        <f t="shared" si="61"/>
        <v>396</v>
      </c>
      <c r="C1979">
        <f t="shared" si="60"/>
        <v>3</v>
      </c>
      <c r="D1979">
        <v>9026</v>
      </c>
      <c r="E1979" s="1">
        <f>IF(C1979=1,VLOOKUP(B1979,balance!$AU:$AZ,2,FALSE),IF(C1979=2,VLOOKUP(B1979,balance!$AU:$AZ,3,FALSE),IF(C1979=3,VLOOKUP(B1979,balance!$AU:$AZ,4,FALSE),IF(C1979=4,VLOOKUP(B1979,balance!$AU:$AZ,5,FALSE),IF(C1979=5,VLOOKUP(B1979-1,balance!$AU:$AZ,6,FALSE),0)))))</f>
        <v>10000</v>
      </c>
      <c r="F1979">
        <v>53</v>
      </c>
      <c r="G1979">
        <f>IF(C1979=1,VLOOKUP(FoxFire!B1979,balance!$U:$Z,2,FALSE),IF(C1979=2,VLOOKUP(B1979,balance!$U:$Z,3,FALSE),IF(C1979=3,VLOOKUP(B1979,balance!$U:$Z,4,FALSE),IF(C1979=4,VLOOKUP(B1979,balance!$U:$Z,5,FALSE),IF(C1979=5,VLOOKUP(B1979-1,balance!$U:$Z,6,FALSE),0)))))/100</f>
        <v>4.9499999999999995E-3</v>
      </c>
      <c r="H1979">
        <v>2</v>
      </c>
      <c r="I1979" s="1">
        <f>IF(C1979=1,VLOOKUP(FoxFire!B1979,balance!$AF:$AJ,2,FALSE),IF(C1979=2,VLOOKUP(B1979,balance!$AF:$AJ,3,FALSE),IF(C1979=3,VLOOKUP(B1979,balance!$AF:$AJ,4,FALSE),IF(C1979=4,VLOOKUP(B1979,balance!$AF:$AJ,5,FALSE),IF(C1979=5,VLOOKUP(B1979,balance!$AF:$AK,6,FALSE),0)))))*1000000000000</f>
        <v>3183750000000.0254</v>
      </c>
      <c r="J1979">
        <f>VLOOKUP(B1979,balance!AU:BD,10,FALSE)</f>
        <v>0</v>
      </c>
    </row>
    <row r="1980" spans="1:10" x14ac:dyDescent="0.3">
      <c r="A1980">
        <v>1978</v>
      </c>
      <c r="B1980">
        <f t="shared" si="61"/>
        <v>396</v>
      </c>
      <c r="C1980">
        <f t="shared" si="60"/>
        <v>4</v>
      </c>
      <c r="D1980">
        <v>9026</v>
      </c>
      <c r="E1980" s="1">
        <f>IF(C1980=1,VLOOKUP(B1980,balance!$AU:$AZ,2,FALSE),IF(C1980=2,VLOOKUP(B1980,balance!$AU:$AZ,3,FALSE),IF(C1980=3,VLOOKUP(B1980,balance!$AU:$AZ,4,FALSE),IF(C1980=4,VLOOKUP(B1980,balance!$AU:$AZ,5,FALSE),IF(C1980=5,VLOOKUP(B1980-1,balance!$AU:$AZ,6,FALSE),0)))))</f>
        <v>10000</v>
      </c>
      <c r="F1980">
        <v>53</v>
      </c>
      <c r="G1980">
        <f>IF(C1980=1,VLOOKUP(FoxFire!B1980,balance!$U:$Z,2,FALSE),IF(C1980=2,VLOOKUP(B1980,balance!$U:$Z,3,FALSE),IF(C1980=3,VLOOKUP(B1980,balance!$U:$Z,4,FALSE),IF(C1980=4,VLOOKUP(B1980,balance!$U:$Z,5,FALSE),IF(C1980=5,VLOOKUP(B1980-1,balance!$U:$Z,6,FALSE),0)))))/100</f>
        <v>4.9499999999999995E-3</v>
      </c>
      <c r="H1980">
        <v>2</v>
      </c>
      <c r="I1980" s="1">
        <f>IF(C1980=1,VLOOKUP(FoxFire!B1980,balance!$AF:$AJ,2,FALSE),IF(C1980=2,VLOOKUP(B1980,balance!$AF:$AJ,3,FALSE),IF(C1980=3,VLOOKUP(B1980,balance!$AF:$AJ,4,FALSE),IF(C1980=4,VLOOKUP(B1980,balance!$AF:$AJ,5,FALSE),IF(C1980=5,VLOOKUP(B1980,balance!$AF:$AK,6,FALSE),0)))))*1000000000000</f>
        <v>3183750000000.0254</v>
      </c>
      <c r="J1980">
        <f>VLOOKUP(B1980,balance!AU:BD,10,FALSE)</f>
        <v>0</v>
      </c>
    </row>
    <row r="1981" spans="1:10" x14ac:dyDescent="0.3">
      <c r="A1981">
        <v>1979</v>
      </c>
      <c r="B1981">
        <f t="shared" si="61"/>
        <v>397</v>
      </c>
      <c r="C1981">
        <f t="shared" si="60"/>
        <v>5</v>
      </c>
      <c r="D1981">
        <v>9026</v>
      </c>
      <c r="E1981" s="1">
        <f>IF(C1981=1,VLOOKUP(B1981,balance!$AU:$AZ,2,FALSE),IF(C1981=2,VLOOKUP(B1981,balance!$AU:$AZ,3,FALSE),IF(C1981=3,VLOOKUP(B1981,balance!$AU:$AZ,4,FALSE),IF(C1981=4,VLOOKUP(B1981,balance!$AU:$AZ,5,FALSE),IF(C1981=5,VLOOKUP(B1981-1,balance!$AU:$AZ,6,FALSE),0)))))</f>
        <v>200000</v>
      </c>
      <c r="F1981">
        <v>53</v>
      </c>
      <c r="G1981">
        <f>IF(C1981=1,VLOOKUP(FoxFire!B1981,balance!$U:$Z,2,FALSE),IF(C1981=2,VLOOKUP(B1981,balance!$U:$Z,3,FALSE),IF(C1981=3,VLOOKUP(B1981,balance!$U:$Z,4,FALSE),IF(C1981=4,VLOOKUP(B1981,balance!$U:$Z,5,FALSE),IF(C1981=5,VLOOKUP(B1981-1,balance!$U:$Z,6,FALSE),0)))))/100</f>
        <v>2081.3063000000002</v>
      </c>
      <c r="H1981">
        <v>2</v>
      </c>
      <c r="I1981" s="1">
        <f>IF(C1981=1,VLOOKUP(FoxFire!B1981,balance!$AF:$AJ,2,FALSE),IF(C1981=2,VLOOKUP(B1981,balance!$AF:$AJ,3,FALSE),IF(C1981=3,VLOOKUP(B1981,balance!$AF:$AJ,4,FALSE),IF(C1981=4,VLOOKUP(B1981,balance!$AF:$AJ,5,FALSE),IF(C1981=5,VLOOKUP(B1981,balance!$AF:$AK,6,FALSE),0)))))*1000000000000</f>
        <v>12740000000000.1</v>
      </c>
      <c r="J1981">
        <f>VLOOKUP(B1981,balance!AU:BD,10,FALSE)</f>
        <v>0</v>
      </c>
    </row>
    <row r="1982" spans="1:10" x14ac:dyDescent="0.3">
      <c r="A1982">
        <v>1980</v>
      </c>
      <c r="B1982">
        <f t="shared" si="61"/>
        <v>397</v>
      </c>
      <c r="C1982">
        <f t="shared" si="60"/>
        <v>1</v>
      </c>
      <c r="D1982">
        <v>9026</v>
      </c>
      <c r="E1982" s="1">
        <f>IF(C1982=1,VLOOKUP(B1982,balance!$AU:$AZ,2,FALSE),IF(C1982=2,VLOOKUP(B1982,balance!$AU:$AZ,3,FALSE),IF(C1982=3,VLOOKUP(B1982,balance!$AU:$AZ,4,FALSE),IF(C1982=4,VLOOKUP(B1982,balance!$AU:$AZ,5,FALSE),IF(C1982=5,VLOOKUP(B1982-1,balance!$AU:$AZ,6,FALSE),0)))))</f>
        <v>10000</v>
      </c>
      <c r="F1982">
        <v>53</v>
      </c>
      <c r="G1982">
        <f>IF(C1982=1,VLOOKUP(FoxFire!B1982,balance!$U:$Z,2,FALSE),IF(C1982=2,VLOOKUP(B1982,balance!$U:$Z,3,FALSE),IF(C1982=3,VLOOKUP(B1982,balance!$U:$Z,4,FALSE),IF(C1982=4,VLOOKUP(B1982,balance!$U:$Z,5,FALSE),IF(C1982=5,VLOOKUP(B1982-1,balance!$U:$Z,6,FALSE),0)))))/100</f>
        <v>4.96E-3</v>
      </c>
      <c r="H1982">
        <v>2</v>
      </c>
      <c r="I1982" s="1">
        <f>IF(C1982=1,VLOOKUP(FoxFire!B1982,balance!$AF:$AJ,2,FALSE),IF(C1982=2,VLOOKUP(B1982,balance!$AF:$AJ,3,FALSE),IF(C1982=3,VLOOKUP(B1982,balance!$AF:$AJ,4,FALSE),IF(C1982=4,VLOOKUP(B1982,balance!$AF:$AJ,5,FALSE),IF(C1982=5,VLOOKUP(B1982,balance!$AF:$AK,6,FALSE),0)))))*1000000000000</f>
        <v>3185000000000.0249</v>
      </c>
      <c r="J1982">
        <f>VLOOKUP(B1982,balance!AU:BD,10,FALSE)</f>
        <v>0</v>
      </c>
    </row>
    <row r="1983" spans="1:10" x14ac:dyDescent="0.3">
      <c r="A1983">
        <v>1981</v>
      </c>
      <c r="B1983">
        <f t="shared" si="61"/>
        <v>397</v>
      </c>
      <c r="C1983">
        <f t="shared" si="60"/>
        <v>2</v>
      </c>
      <c r="D1983">
        <v>9026</v>
      </c>
      <c r="E1983" s="1">
        <f>IF(C1983=1,VLOOKUP(B1983,balance!$AU:$AZ,2,FALSE),IF(C1983=2,VLOOKUP(B1983,balance!$AU:$AZ,3,FALSE),IF(C1983=3,VLOOKUP(B1983,balance!$AU:$AZ,4,FALSE),IF(C1983=4,VLOOKUP(B1983,balance!$AU:$AZ,5,FALSE),IF(C1983=5,VLOOKUP(B1983-1,balance!$AU:$AZ,6,FALSE),0)))))</f>
        <v>10000</v>
      </c>
      <c r="F1983">
        <v>53</v>
      </c>
      <c r="G1983">
        <f>IF(C1983=1,VLOOKUP(FoxFire!B1983,balance!$U:$Z,2,FALSE),IF(C1983=2,VLOOKUP(B1983,balance!$U:$Z,3,FALSE),IF(C1983=3,VLOOKUP(B1983,balance!$U:$Z,4,FALSE),IF(C1983=4,VLOOKUP(B1983,balance!$U:$Z,5,FALSE),IF(C1983=5,VLOOKUP(B1983-1,balance!$U:$Z,6,FALSE),0)))))/100</f>
        <v>4.96E-3</v>
      </c>
      <c r="H1983">
        <v>2</v>
      </c>
      <c r="I1983" s="1">
        <f>IF(C1983=1,VLOOKUP(FoxFire!B1983,balance!$AF:$AJ,2,FALSE),IF(C1983=2,VLOOKUP(B1983,balance!$AF:$AJ,3,FALSE),IF(C1983=3,VLOOKUP(B1983,balance!$AF:$AJ,4,FALSE),IF(C1983=4,VLOOKUP(B1983,balance!$AF:$AJ,5,FALSE),IF(C1983=5,VLOOKUP(B1983,balance!$AF:$AK,6,FALSE),0)))))*1000000000000</f>
        <v>3185000000000.0249</v>
      </c>
      <c r="J1983">
        <f>VLOOKUP(B1983,balance!AU:BD,10,FALSE)</f>
        <v>0</v>
      </c>
    </row>
    <row r="1984" spans="1:10" x14ac:dyDescent="0.3">
      <c r="A1984">
        <v>1982</v>
      </c>
      <c r="B1984">
        <f t="shared" si="61"/>
        <v>397</v>
      </c>
      <c r="C1984">
        <f t="shared" si="60"/>
        <v>3</v>
      </c>
      <c r="D1984">
        <v>9026</v>
      </c>
      <c r="E1984" s="1">
        <f>IF(C1984=1,VLOOKUP(B1984,balance!$AU:$AZ,2,FALSE),IF(C1984=2,VLOOKUP(B1984,balance!$AU:$AZ,3,FALSE),IF(C1984=3,VLOOKUP(B1984,balance!$AU:$AZ,4,FALSE),IF(C1984=4,VLOOKUP(B1984,balance!$AU:$AZ,5,FALSE),IF(C1984=5,VLOOKUP(B1984-1,balance!$AU:$AZ,6,FALSE),0)))))</f>
        <v>10000</v>
      </c>
      <c r="F1984">
        <v>53</v>
      </c>
      <c r="G1984">
        <f>IF(C1984=1,VLOOKUP(FoxFire!B1984,balance!$U:$Z,2,FALSE),IF(C1984=2,VLOOKUP(B1984,balance!$U:$Z,3,FALSE),IF(C1984=3,VLOOKUP(B1984,balance!$U:$Z,4,FALSE),IF(C1984=4,VLOOKUP(B1984,balance!$U:$Z,5,FALSE),IF(C1984=5,VLOOKUP(B1984-1,balance!$U:$Z,6,FALSE),0)))))/100</f>
        <v>4.96E-3</v>
      </c>
      <c r="H1984">
        <v>2</v>
      </c>
      <c r="I1984" s="1">
        <f>IF(C1984=1,VLOOKUP(FoxFire!B1984,balance!$AF:$AJ,2,FALSE),IF(C1984=2,VLOOKUP(B1984,balance!$AF:$AJ,3,FALSE),IF(C1984=3,VLOOKUP(B1984,balance!$AF:$AJ,4,FALSE),IF(C1984=4,VLOOKUP(B1984,balance!$AF:$AJ,5,FALSE),IF(C1984=5,VLOOKUP(B1984,balance!$AF:$AK,6,FALSE),0)))))*1000000000000</f>
        <v>3185000000000.0249</v>
      </c>
      <c r="J1984">
        <f>VLOOKUP(B1984,balance!AU:BD,10,FALSE)</f>
        <v>0</v>
      </c>
    </row>
    <row r="1985" spans="1:10" x14ac:dyDescent="0.3">
      <c r="A1985">
        <v>1983</v>
      </c>
      <c r="B1985">
        <f t="shared" si="61"/>
        <v>397</v>
      </c>
      <c r="C1985">
        <f t="shared" si="60"/>
        <v>4</v>
      </c>
      <c r="D1985">
        <v>9026</v>
      </c>
      <c r="E1985" s="1">
        <f>IF(C1985=1,VLOOKUP(B1985,balance!$AU:$AZ,2,FALSE),IF(C1985=2,VLOOKUP(B1985,balance!$AU:$AZ,3,FALSE),IF(C1985=3,VLOOKUP(B1985,balance!$AU:$AZ,4,FALSE),IF(C1985=4,VLOOKUP(B1985,balance!$AU:$AZ,5,FALSE),IF(C1985=5,VLOOKUP(B1985-1,balance!$AU:$AZ,6,FALSE),0)))))</f>
        <v>10000</v>
      </c>
      <c r="F1985">
        <v>53</v>
      </c>
      <c r="G1985">
        <f>IF(C1985=1,VLOOKUP(FoxFire!B1985,balance!$U:$Z,2,FALSE),IF(C1985=2,VLOOKUP(B1985,balance!$U:$Z,3,FALSE),IF(C1985=3,VLOOKUP(B1985,balance!$U:$Z,4,FALSE),IF(C1985=4,VLOOKUP(B1985,balance!$U:$Z,5,FALSE),IF(C1985=5,VLOOKUP(B1985-1,balance!$U:$Z,6,FALSE),0)))))/100</f>
        <v>4.96E-3</v>
      </c>
      <c r="H1985">
        <v>2</v>
      </c>
      <c r="I1985" s="1">
        <f>IF(C1985=1,VLOOKUP(FoxFire!B1985,balance!$AF:$AJ,2,FALSE),IF(C1985=2,VLOOKUP(B1985,balance!$AF:$AJ,3,FALSE),IF(C1985=3,VLOOKUP(B1985,balance!$AF:$AJ,4,FALSE),IF(C1985=4,VLOOKUP(B1985,balance!$AF:$AJ,5,FALSE),IF(C1985=5,VLOOKUP(B1985,balance!$AF:$AK,6,FALSE),0)))))*1000000000000</f>
        <v>3185000000000.0249</v>
      </c>
      <c r="J1985">
        <f>VLOOKUP(B1985,balance!AU:BD,10,FALSE)</f>
        <v>0</v>
      </c>
    </row>
    <row r="1986" spans="1:10" x14ac:dyDescent="0.3">
      <c r="A1986">
        <v>1984</v>
      </c>
      <c r="B1986">
        <f t="shared" si="61"/>
        <v>398</v>
      </c>
      <c r="C1986">
        <f t="shared" si="60"/>
        <v>5</v>
      </c>
      <c r="D1986">
        <v>9026</v>
      </c>
      <c r="E1986" s="1">
        <f>IF(C1986=1,VLOOKUP(B1986,balance!$AU:$AZ,2,FALSE),IF(C1986=2,VLOOKUP(B1986,balance!$AU:$AZ,3,FALSE),IF(C1986=3,VLOOKUP(B1986,balance!$AU:$AZ,4,FALSE),IF(C1986=4,VLOOKUP(B1986,balance!$AU:$AZ,5,FALSE),IF(C1986=5,VLOOKUP(B1986-1,balance!$AU:$AZ,6,FALSE),0)))))</f>
        <v>200000</v>
      </c>
      <c r="F1986">
        <v>53</v>
      </c>
      <c r="G1986">
        <f>IF(C1986=1,VLOOKUP(FoxFire!B1986,balance!$U:$Z,2,FALSE),IF(C1986=2,VLOOKUP(B1986,balance!$U:$Z,3,FALSE),IF(C1986=3,VLOOKUP(B1986,balance!$U:$Z,4,FALSE),IF(C1986=4,VLOOKUP(B1986,balance!$U:$Z,5,FALSE),IF(C1986=5,VLOOKUP(B1986-1,balance!$U:$Z,6,FALSE),0)))))/100</f>
        <v>2087.5965000000001</v>
      </c>
      <c r="H1986">
        <v>2</v>
      </c>
      <c r="I1986" s="1">
        <f>IF(C1986=1,VLOOKUP(FoxFire!B1986,balance!$AF:$AJ,2,FALSE),IF(C1986=2,VLOOKUP(B1986,balance!$AF:$AJ,3,FALSE),IF(C1986=3,VLOOKUP(B1986,balance!$AF:$AJ,4,FALSE),IF(C1986=4,VLOOKUP(B1986,balance!$AF:$AJ,5,FALSE),IF(C1986=5,VLOOKUP(B1986,balance!$AF:$AK,6,FALSE),0)))))*1000000000000</f>
        <v>12745000000000.1</v>
      </c>
      <c r="J1986">
        <f>VLOOKUP(B1986,balance!AU:BD,10,FALSE)</f>
        <v>0</v>
      </c>
    </row>
    <row r="1987" spans="1:10" x14ac:dyDescent="0.3">
      <c r="A1987">
        <v>1985</v>
      </c>
      <c r="B1987">
        <f t="shared" si="61"/>
        <v>398</v>
      </c>
      <c r="C1987">
        <f t="shared" si="60"/>
        <v>1</v>
      </c>
      <c r="D1987">
        <v>9026</v>
      </c>
      <c r="E1987" s="1">
        <f>IF(C1987=1,VLOOKUP(B1987,balance!$AU:$AZ,2,FALSE),IF(C1987=2,VLOOKUP(B1987,balance!$AU:$AZ,3,FALSE),IF(C1987=3,VLOOKUP(B1987,balance!$AU:$AZ,4,FALSE),IF(C1987=4,VLOOKUP(B1987,balance!$AU:$AZ,5,FALSE),IF(C1987=5,VLOOKUP(B1987-1,balance!$AU:$AZ,6,FALSE),0)))))</f>
        <v>10000</v>
      </c>
      <c r="F1987">
        <v>53</v>
      </c>
      <c r="G1987">
        <f>IF(C1987=1,VLOOKUP(FoxFire!B1987,balance!$U:$Z,2,FALSE),IF(C1987=2,VLOOKUP(B1987,balance!$U:$Z,3,FALSE),IF(C1987=3,VLOOKUP(B1987,balance!$U:$Z,4,FALSE),IF(C1987=4,VLOOKUP(B1987,balance!$U:$Z,5,FALSE),IF(C1987=5,VLOOKUP(B1987-1,balance!$U:$Z,6,FALSE),0)))))/100</f>
        <v>4.9699999999999996E-3</v>
      </c>
      <c r="H1987">
        <v>2</v>
      </c>
      <c r="I1987" s="1">
        <f>IF(C1987=1,VLOOKUP(FoxFire!B1987,balance!$AF:$AJ,2,FALSE),IF(C1987=2,VLOOKUP(B1987,balance!$AF:$AJ,3,FALSE),IF(C1987=3,VLOOKUP(B1987,balance!$AF:$AJ,4,FALSE),IF(C1987=4,VLOOKUP(B1987,balance!$AF:$AJ,5,FALSE),IF(C1987=5,VLOOKUP(B1987,balance!$AF:$AK,6,FALSE),0)))))*1000000000000</f>
        <v>3186250000000.0249</v>
      </c>
      <c r="J1987">
        <f>VLOOKUP(B1987,balance!AU:BD,10,FALSE)</f>
        <v>0</v>
      </c>
    </row>
    <row r="1988" spans="1:10" x14ac:dyDescent="0.3">
      <c r="A1988">
        <v>1986</v>
      </c>
      <c r="B1988">
        <f t="shared" si="61"/>
        <v>398</v>
      </c>
      <c r="C1988">
        <f t="shared" si="60"/>
        <v>2</v>
      </c>
      <c r="D1988">
        <v>9026</v>
      </c>
      <c r="E1988" s="1">
        <f>IF(C1988=1,VLOOKUP(B1988,balance!$AU:$AZ,2,FALSE),IF(C1988=2,VLOOKUP(B1988,balance!$AU:$AZ,3,FALSE),IF(C1988=3,VLOOKUP(B1988,balance!$AU:$AZ,4,FALSE),IF(C1988=4,VLOOKUP(B1988,balance!$AU:$AZ,5,FALSE),IF(C1988=5,VLOOKUP(B1988-1,balance!$AU:$AZ,6,FALSE),0)))))</f>
        <v>10000</v>
      </c>
      <c r="F1988">
        <v>53</v>
      </c>
      <c r="G1988">
        <f>IF(C1988=1,VLOOKUP(FoxFire!B1988,balance!$U:$Z,2,FALSE),IF(C1988=2,VLOOKUP(B1988,balance!$U:$Z,3,FALSE),IF(C1988=3,VLOOKUP(B1988,balance!$U:$Z,4,FALSE),IF(C1988=4,VLOOKUP(B1988,balance!$U:$Z,5,FALSE),IF(C1988=5,VLOOKUP(B1988-1,balance!$U:$Z,6,FALSE),0)))))/100</f>
        <v>4.9699999999999996E-3</v>
      </c>
      <c r="H1988">
        <v>2</v>
      </c>
      <c r="I1988" s="1">
        <f>IF(C1988=1,VLOOKUP(FoxFire!B1988,balance!$AF:$AJ,2,FALSE),IF(C1988=2,VLOOKUP(B1988,balance!$AF:$AJ,3,FALSE),IF(C1988=3,VLOOKUP(B1988,balance!$AF:$AJ,4,FALSE),IF(C1988=4,VLOOKUP(B1988,balance!$AF:$AJ,5,FALSE),IF(C1988=5,VLOOKUP(B1988,balance!$AF:$AK,6,FALSE),0)))))*1000000000000</f>
        <v>3186250000000.0249</v>
      </c>
      <c r="J1988">
        <f>VLOOKUP(B1988,balance!AU:BD,10,FALSE)</f>
        <v>0</v>
      </c>
    </row>
    <row r="1989" spans="1:10" x14ac:dyDescent="0.3">
      <c r="A1989">
        <v>1987</v>
      </c>
      <c r="B1989">
        <f t="shared" si="61"/>
        <v>398</v>
      </c>
      <c r="C1989">
        <f t="shared" si="60"/>
        <v>3</v>
      </c>
      <c r="D1989">
        <v>9026</v>
      </c>
      <c r="E1989" s="1">
        <f>IF(C1989=1,VLOOKUP(B1989,balance!$AU:$AZ,2,FALSE),IF(C1989=2,VLOOKUP(B1989,balance!$AU:$AZ,3,FALSE),IF(C1989=3,VLOOKUP(B1989,balance!$AU:$AZ,4,FALSE),IF(C1989=4,VLOOKUP(B1989,balance!$AU:$AZ,5,FALSE),IF(C1989=5,VLOOKUP(B1989-1,balance!$AU:$AZ,6,FALSE),0)))))</f>
        <v>10000</v>
      </c>
      <c r="F1989">
        <v>53</v>
      </c>
      <c r="G1989">
        <f>IF(C1989=1,VLOOKUP(FoxFire!B1989,balance!$U:$Z,2,FALSE),IF(C1989=2,VLOOKUP(B1989,balance!$U:$Z,3,FALSE),IF(C1989=3,VLOOKUP(B1989,balance!$U:$Z,4,FALSE),IF(C1989=4,VLOOKUP(B1989,balance!$U:$Z,5,FALSE),IF(C1989=5,VLOOKUP(B1989-1,balance!$U:$Z,6,FALSE),0)))))/100</f>
        <v>4.9699999999999996E-3</v>
      </c>
      <c r="H1989">
        <v>2</v>
      </c>
      <c r="I1989" s="1">
        <f>IF(C1989=1,VLOOKUP(FoxFire!B1989,balance!$AF:$AJ,2,FALSE),IF(C1989=2,VLOOKUP(B1989,balance!$AF:$AJ,3,FALSE),IF(C1989=3,VLOOKUP(B1989,balance!$AF:$AJ,4,FALSE),IF(C1989=4,VLOOKUP(B1989,balance!$AF:$AJ,5,FALSE),IF(C1989=5,VLOOKUP(B1989,balance!$AF:$AK,6,FALSE),0)))))*1000000000000</f>
        <v>3186250000000.0249</v>
      </c>
      <c r="J1989">
        <f>VLOOKUP(B1989,balance!AU:BD,10,FALSE)</f>
        <v>0</v>
      </c>
    </row>
    <row r="1990" spans="1:10" x14ac:dyDescent="0.3">
      <c r="A1990">
        <v>1988</v>
      </c>
      <c r="B1990">
        <f t="shared" si="61"/>
        <v>398</v>
      </c>
      <c r="C1990">
        <f t="shared" si="60"/>
        <v>4</v>
      </c>
      <c r="D1990">
        <v>9026</v>
      </c>
      <c r="E1990" s="1">
        <f>IF(C1990=1,VLOOKUP(B1990,balance!$AU:$AZ,2,FALSE),IF(C1990=2,VLOOKUP(B1990,balance!$AU:$AZ,3,FALSE),IF(C1990=3,VLOOKUP(B1990,balance!$AU:$AZ,4,FALSE),IF(C1990=4,VLOOKUP(B1990,balance!$AU:$AZ,5,FALSE),IF(C1990=5,VLOOKUP(B1990-1,balance!$AU:$AZ,6,FALSE),0)))))</f>
        <v>10000</v>
      </c>
      <c r="F1990">
        <v>53</v>
      </c>
      <c r="G1990">
        <f>IF(C1990=1,VLOOKUP(FoxFire!B1990,balance!$U:$Z,2,FALSE),IF(C1990=2,VLOOKUP(B1990,balance!$U:$Z,3,FALSE),IF(C1990=3,VLOOKUP(B1990,balance!$U:$Z,4,FALSE),IF(C1990=4,VLOOKUP(B1990,balance!$U:$Z,5,FALSE),IF(C1990=5,VLOOKUP(B1990-1,balance!$U:$Z,6,FALSE),0)))))/100</f>
        <v>4.9699999999999996E-3</v>
      </c>
      <c r="H1990">
        <v>2</v>
      </c>
      <c r="I1990" s="1">
        <f>IF(C1990=1,VLOOKUP(FoxFire!B1990,balance!$AF:$AJ,2,FALSE),IF(C1990=2,VLOOKUP(B1990,balance!$AF:$AJ,3,FALSE),IF(C1990=3,VLOOKUP(B1990,balance!$AF:$AJ,4,FALSE),IF(C1990=4,VLOOKUP(B1990,balance!$AF:$AJ,5,FALSE),IF(C1990=5,VLOOKUP(B1990,balance!$AF:$AK,6,FALSE),0)))))*1000000000000</f>
        <v>3186250000000.0249</v>
      </c>
      <c r="J1990">
        <f>VLOOKUP(B1990,balance!AU:BD,10,FALSE)</f>
        <v>0</v>
      </c>
    </row>
    <row r="1991" spans="1:10" x14ac:dyDescent="0.3">
      <c r="A1991">
        <v>1989</v>
      </c>
      <c r="B1991">
        <f t="shared" si="61"/>
        <v>399</v>
      </c>
      <c r="C1991">
        <f t="shared" si="60"/>
        <v>5</v>
      </c>
      <c r="D1991">
        <v>9026</v>
      </c>
      <c r="E1991" s="1">
        <f>IF(C1991=1,VLOOKUP(B1991,balance!$AU:$AZ,2,FALSE),IF(C1991=2,VLOOKUP(B1991,balance!$AU:$AZ,3,FALSE),IF(C1991=3,VLOOKUP(B1991,balance!$AU:$AZ,4,FALSE),IF(C1991=4,VLOOKUP(B1991,balance!$AU:$AZ,5,FALSE),IF(C1991=5,VLOOKUP(B1991-1,balance!$AU:$AZ,6,FALSE),0)))))</f>
        <v>200000</v>
      </c>
      <c r="F1991">
        <v>53</v>
      </c>
      <c r="G1991">
        <f>IF(C1991=1,VLOOKUP(FoxFire!B1991,balance!$U:$Z,2,FALSE),IF(C1991=2,VLOOKUP(B1991,balance!$U:$Z,3,FALSE),IF(C1991=3,VLOOKUP(B1991,balance!$U:$Z,4,FALSE),IF(C1991=4,VLOOKUP(B1991,balance!$U:$Z,5,FALSE),IF(C1991=5,VLOOKUP(B1991-1,balance!$U:$Z,6,FALSE),0)))))/100</f>
        <v>2093.8971000000001</v>
      </c>
      <c r="H1991">
        <v>2</v>
      </c>
      <c r="I1991" s="1">
        <f>IF(C1991=1,VLOOKUP(FoxFire!B1991,balance!$AF:$AJ,2,FALSE),IF(C1991=2,VLOOKUP(B1991,balance!$AF:$AJ,3,FALSE),IF(C1991=3,VLOOKUP(B1991,balance!$AF:$AJ,4,FALSE),IF(C1991=4,VLOOKUP(B1991,balance!$AF:$AJ,5,FALSE),IF(C1991=5,VLOOKUP(B1991,balance!$AF:$AK,6,FALSE),0)))))*1000000000000</f>
        <v>12750000000000.1</v>
      </c>
      <c r="J1991">
        <f>VLOOKUP(B1991,balance!AU:BD,10,FALSE)</f>
        <v>0</v>
      </c>
    </row>
    <row r="1992" spans="1:10" x14ac:dyDescent="0.3">
      <c r="A1992">
        <v>1990</v>
      </c>
      <c r="B1992">
        <f t="shared" si="61"/>
        <v>399</v>
      </c>
      <c r="C1992">
        <f t="shared" ref="C1992:C2055" si="62">C1987</f>
        <v>1</v>
      </c>
      <c r="D1992">
        <v>9026</v>
      </c>
      <c r="E1992" s="1">
        <f>IF(C1992=1,VLOOKUP(B1992,balance!$AU:$AZ,2,FALSE),IF(C1992=2,VLOOKUP(B1992,balance!$AU:$AZ,3,FALSE),IF(C1992=3,VLOOKUP(B1992,balance!$AU:$AZ,4,FALSE),IF(C1992=4,VLOOKUP(B1992,balance!$AU:$AZ,5,FALSE),IF(C1992=5,VLOOKUP(B1992-1,balance!$AU:$AZ,6,FALSE),0)))))</f>
        <v>10000</v>
      </c>
      <c r="F1992">
        <v>53</v>
      </c>
      <c r="G1992">
        <f>IF(C1992=1,VLOOKUP(FoxFire!B1992,balance!$U:$Z,2,FALSE),IF(C1992=2,VLOOKUP(B1992,balance!$U:$Z,3,FALSE),IF(C1992=3,VLOOKUP(B1992,balance!$U:$Z,4,FALSE),IF(C1992=4,VLOOKUP(B1992,balance!$U:$Z,5,FALSE),IF(C1992=5,VLOOKUP(B1992-1,balance!$U:$Z,6,FALSE),0)))))/100</f>
        <v>4.9800000000000001E-3</v>
      </c>
      <c r="H1992">
        <v>2</v>
      </c>
      <c r="I1992" s="1">
        <f>IF(C1992=1,VLOOKUP(FoxFire!B1992,balance!$AF:$AJ,2,FALSE),IF(C1992=2,VLOOKUP(B1992,balance!$AF:$AJ,3,FALSE),IF(C1992=3,VLOOKUP(B1992,balance!$AF:$AJ,4,FALSE),IF(C1992=4,VLOOKUP(B1992,balance!$AF:$AJ,5,FALSE),IF(C1992=5,VLOOKUP(B1992,balance!$AF:$AK,6,FALSE),0)))))*1000000000000</f>
        <v>3187500000000.0249</v>
      </c>
      <c r="J1992">
        <f>VLOOKUP(B1992,balance!AU:BD,10,FALSE)</f>
        <v>0</v>
      </c>
    </row>
    <row r="1993" spans="1:10" x14ac:dyDescent="0.3">
      <c r="A1993">
        <v>1991</v>
      </c>
      <c r="B1993">
        <f t="shared" si="61"/>
        <v>399</v>
      </c>
      <c r="C1993">
        <f t="shared" si="62"/>
        <v>2</v>
      </c>
      <c r="D1993">
        <v>9026</v>
      </c>
      <c r="E1993" s="1">
        <f>IF(C1993=1,VLOOKUP(B1993,balance!$AU:$AZ,2,FALSE),IF(C1993=2,VLOOKUP(B1993,balance!$AU:$AZ,3,FALSE),IF(C1993=3,VLOOKUP(B1993,balance!$AU:$AZ,4,FALSE),IF(C1993=4,VLOOKUP(B1993,balance!$AU:$AZ,5,FALSE),IF(C1993=5,VLOOKUP(B1993-1,balance!$AU:$AZ,6,FALSE),0)))))</f>
        <v>10000</v>
      </c>
      <c r="F1993">
        <v>53</v>
      </c>
      <c r="G1993">
        <f>IF(C1993=1,VLOOKUP(FoxFire!B1993,balance!$U:$Z,2,FALSE),IF(C1993=2,VLOOKUP(B1993,balance!$U:$Z,3,FALSE),IF(C1993=3,VLOOKUP(B1993,balance!$U:$Z,4,FALSE),IF(C1993=4,VLOOKUP(B1993,balance!$U:$Z,5,FALSE),IF(C1993=5,VLOOKUP(B1993-1,balance!$U:$Z,6,FALSE),0)))))/100</f>
        <v>4.9800000000000001E-3</v>
      </c>
      <c r="H1993">
        <v>2</v>
      </c>
      <c r="I1993" s="1">
        <f>IF(C1993=1,VLOOKUP(FoxFire!B1993,balance!$AF:$AJ,2,FALSE),IF(C1993=2,VLOOKUP(B1993,balance!$AF:$AJ,3,FALSE),IF(C1993=3,VLOOKUP(B1993,balance!$AF:$AJ,4,FALSE),IF(C1993=4,VLOOKUP(B1993,balance!$AF:$AJ,5,FALSE),IF(C1993=5,VLOOKUP(B1993,balance!$AF:$AK,6,FALSE),0)))))*1000000000000</f>
        <v>3187500000000.0249</v>
      </c>
      <c r="J1993">
        <f>VLOOKUP(B1993,balance!AU:BD,10,FALSE)</f>
        <v>0</v>
      </c>
    </row>
    <row r="1994" spans="1:10" x14ac:dyDescent="0.3">
      <c r="A1994">
        <v>1992</v>
      </c>
      <c r="B1994">
        <f t="shared" si="61"/>
        <v>399</v>
      </c>
      <c r="C1994">
        <f t="shared" si="62"/>
        <v>3</v>
      </c>
      <c r="D1994">
        <v>9026</v>
      </c>
      <c r="E1994" s="1">
        <f>IF(C1994=1,VLOOKUP(B1994,balance!$AU:$AZ,2,FALSE),IF(C1994=2,VLOOKUP(B1994,balance!$AU:$AZ,3,FALSE),IF(C1994=3,VLOOKUP(B1994,balance!$AU:$AZ,4,FALSE),IF(C1994=4,VLOOKUP(B1994,balance!$AU:$AZ,5,FALSE),IF(C1994=5,VLOOKUP(B1994-1,balance!$AU:$AZ,6,FALSE),0)))))</f>
        <v>10000</v>
      </c>
      <c r="F1994">
        <v>53</v>
      </c>
      <c r="G1994">
        <f>IF(C1994=1,VLOOKUP(FoxFire!B1994,balance!$U:$Z,2,FALSE),IF(C1994=2,VLOOKUP(B1994,balance!$U:$Z,3,FALSE),IF(C1994=3,VLOOKUP(B1994,balance!$U:$Z,4,FALSE),IF(C1994=4,VLOOKUP(B1994,balance!$U:$Z,5,FALSE),IF(C1994=5,VLOOKUP(B1994-1,balance!$U:$Z,6,FALSE),0)))))/100</f>
        <v>4.9800000000000001E-3</v>
      </c>
      <c r="H1994">
        <v>2</v>
      </c>
      <c r="I1994" s="1">
        <f>IF(C1994=1,VLOOKUP(FoxFire!B1994,balance!$AF:$AJ,2,FALSE),IF(C1994=2,VLOOKUP(B1994,balance!$AF:$AJ,3,FALSE),IF(C1994=3,VLOOKUP(B1994,balance!$AF:$AJ,4,FALSE),IF(C1994=4,VLOOKUP(B1994,balance!$AF:$AJ,5,FALSE),IF(C1994=5,VLOOKUP(B1994,balance!$AF:$AK,6,FALSE),0)))))*1000000000000</f>
        <v>3187500000000.0249</v>
      </c>
      <c r="J1994">
        <f>VLOOKUP(B1994,balance!AU:BD,10,FALSE)</f>
        <v>0</v>
      </c>
    </row>
    <row r="1995" spans="1:10" x14ac:dyDescent="0.3">
      <c r="A1995">
        <v>1993</v>
      </c>
      <c r="B1995">
        <f t="shared" si="61"/>
        <v>399</v>
      </c>
      <c r="C1995">
        <f t="shared" si="62"/>
        <v>4</v>
      </c>
      <c r="D1995">
        <v>9026</v>
      </c>
      <c r="E1995" s="1">
        <f>IF(C1995=1,VLOOKUP(B1995,balance!$AU:$AZ,2,FALSE),IF(C1995=2,VLOOKUP(B1995,balance!$AU:$AZ,3,FALSE),IF(C1995=3,VLOOKUP(B1995,balance!$AU:$AZ,4,FALSE),IF(C1995=4,VLOOKUP(B1995,balance!$AU:$AZ,5,FALSE),IF(C1995=5,VLOOKUP(B1995-1,balance!$AU:$AZ,6,FALSE),0)))))</f>
        <v>10000</v>
      </c>
      <c r="F1995">
        <v>53</v>
      </c>
      <c r="G1995">
        <f>IF(C1995=1,VLOOKUP(FoxFire!B1995,balance!$U:$Z,2,FALSE),IF(C1995=2,VLOOKUP(B1995,balance!$U:$Z,3,FALSE),IF(C1995=3,VLOOKUP(B1995,balance!$U:$Z,4,FALSE),IF(C1995=4,VLOOKUP(B1995,balance!$U:$Z,5,FALSE),IF(C1995=5,VLOOKUP(B1995-1,balance!$U:$Z,6,FALSE),0)))))/100</f>
        <v>4.9800000000000001E-3</v>
      </c>
      <c r="H1995">
        <v>2</v>
      </c>
      <c r="I1995" s="1">
        <f>IF(C1995=1,VLOOKUP(FoxFire!B1995,balance!$AF:$AJ,2,FALSE),IF(C1995=2,VLOOKUP(B1995,balance!$AF:$AJ,3,FALSE),IF(C1995=3,VLOOKUP(B1995,balance!$AF:$AJ,4,FALSE),IF(C1995=4,VLOOKUP(B1995,balance!$AF:$AJ,5,FALSE),IF(C1995=5,VLOOKUP(B1995,balance!$AF:$AK,6,FALSE),0)))))*1000000000000</f>
        <v>3187500000000.0249</v>
      </c>
      <c r="J1995">
        <f>VLOOKUP(B1995,balance!AU:BD,10,FALSE)</f>
        <v>0</v>
      </c>
    </row>
    <row r="1996" spans="1:10" x14ac:dyDescent="0.3">
      <c r="A1996">
        <v>1994</v>
      </c>
      <c r="B1996">
        <f t="shared" si="61"/>
        <v>400</v>
      </c>
      <c r="C1996">
        <f t="shared" si="62"/>
        <v>5</v>
      </c>
      <c r="D1996">
        <v>9026</v>
      </c>
      <c r="E1996" s="1">
        <f>IF(C1996=1,VLOOKUP(B1996,balance!$AU:$AZ,2,FALSE),IF(C1996=2,VLOOKUP(B1996,balance!$AU:$AZ,3,FALSE),IF(C1996=3,VLOOKUP(B1996,balance!$AU:$AZ,4,FALSE),IF(C1996=4,VLOOKUP(B1996,balance!$AU:$AZ,5,FALSE),IF(C1996=5,VLOOKUP(B1996-1,balance!$AU:$AZ,6,FALSE),0)))))</f>
        <v>200000</v>
      </c>
      <c r="F1996">
        <v>53</v>
      </c>
      <c r="G1996">
        <f>IF(C1996=1,VLOOKUP(FoxFire!B1996,balance!$U:$Z,2,FALSE),IF(C1996=2,VLOOKUP(B1996,balance!$U:$Z,3,FALSE),IF(C1996=3,VLOOKUP(B1996,balance!$U:$Z,4,FALSE),IF(C1996=4,VLOOKUP(B1996,balance!$U:$Z,5,FALSE),IF(C1996=5,VLOOKUP(B1996-1,balance!$U:$Z,6,FALSE),0)))))/100</f>
        <v>2100.2083000000002</v>
      </c>
      <c r="H1996">
        <v>2</v>
      </c>
      <c r="I1996" s="1">
        <f>IF(C1996=1,VLOOKUP(FoxFire!B1996,balance!$AF:$AJ,2,FALSE),IF(C1996=2,VLOOKUP(B1996,balance!$AF:$AJ,3,FALSE),IF(C1996=3,VLOOKUP(B1996,balance!$AF:$AJ,4,FALSE),IF(C1996=4,VLOOKUP(B1996,balance!$AF:$AJ,5,FALSE),IF(C1996=5,VLOOKUP(B1996,balance!$AF:$AK,6,FALSE),0)))))*1000000000000</f>
        <v>12755000000000.1</v>
      </c>
      <c r="J1996">
        <f>VLOOKUP(B1996,balance!AU:BD,10,FALSE)</f>
        <v>0</v>
      </c>
    </row>
    <row r="1997" spans="1:10" x14ac:dyDescent="0.3">
      <c r="A1997">
        <v>1995</v>
      </c>
      <c r="B1997">
        <f t="shared" ref="B1997:B2060" si="63">B1992+1</f>
        <v>400</v>
      </c>
      <c r="C1997">
        <f t="shared" si="62"/>
        <v>1</v>
      </c>
      <c r="D1997">
        <v>9026</v>
      </c>
      <c r="E1997" s="1">
        <f>IF(C1997=1,VLOOKUP(B1997,balance!$AU:$AZ,2,FALSE),IF(C1997=2,VLOOKUP(B1997,balance!$AU:$AZ,3,FALSE),IF(C1997=3,VLOOKUP(B1997,balance!$AU:$AZ,4,FALSE),IF(C1997=4,VLOOKUP(B1997,balance!$AU:$AZ,5,FALSE),IF(C1997=5,VLOOKUP(B1997-1,balance!$AU:$AZ,6,FALSE),0)))))</f>
        <v>10000</v>
      </c>
      <c r="F1997">
        <v>53</v>
      </c>
      <c r="G1997">
        <f>IF(C1997=1,VLOOKUP(FoxFire!B1997,balance!$U:$Z,2,FALSE),IF(C1997=2,VLOOKUP(B1997,balance!$U:$Z,3,FALSE),IF(C1997=3,VLOOKUP(B1997,balance!$U:$Z,4,FALSE),IF(C1997=4,VLOOKUP(B1997,balance!$U:$Z,5,FALSE),IF(C1997=5,VLOOKUP(B1997-1,balance!$U:$Z,6,FALSE),0)))))/100</f>
        <v>4.9899999999999996E-3</v>
      </c>
      <c r="H1997">
        <v>2</v>
      </c>
      <c r="I1997" s="1">
        <f>IF(C1997=1,VLOOKUP(FoxFire!B1997,balance!$AF:$AJ,2,FALSE),IF(C1997=2,VLOOKUP(B1997,balance!$AF:$AJ,3,FALSE),IF(C1997=3,VLOOKUP(B1997,balance!$AF:$AJ,4,FALSE),IF(C1997=4,VLOOKUP(B1997,balance!$AF:$AJ,5,FALSE),IF(C1997=5,VLOOKUP(B1997,balance!$AF:$AK,6,FALSE),0)))))*1000000000000</f>
        <v>3188750000000.0249</v>
      </c>
      <c r="J1997">
        <f>VLOOKUP(B1997,balance!AU:BD,10,FALSE)</f>
        <v>0</v>
      </c>
    </row>
    <row r="1998" spans="1:10" x14ac:dyDescent="0.3">
      <c r="A1998">
        <v>1996</v>
      </c>
      <c r="B1998">
        <f t="shared" si="63"/>
        <v>400</v>
      </c>
      <c r="C1998">
        <f t="shared" si="62"/>
        <v>2</v>
      </c>
      <c r="D1998">
        <v>9026</v>
      </c>
      <c r="E1998" s="1">
        <f>IF(C1998=1,VLOOKUP(B1998,balance!$AU:$AZ,2,FALSE),IF(C1998=2,VLOOKUP(B1998,balance!$AU:$AZ,3,FALSE),IF(C1998=3,VLOOKUP(B1998,balance!$AU:$AZ,4,FALSE),IF(C1998=4,VLOOKUP(B1998,balance!$AU:$AZ,5,FALSE),IF(C1998=5,VLOOKUP(B1998-1,balance!$AU:$AZ,6,FALSE),0)))))</f>
        <v>10000</v>
      </c>
      <c r="F1998">
        <v>53</v>
      </c>
      <c r="G1998">
        <f>IF(C1998=1,VLOOKUP(FoxFire!B1998,balance!$U:$Z,2,FALSE),IF(C1998=2,VLOOKUP(B1998,balance!$U:$Z,3,FALSE),IF(C1998=3,VLOOKUP(B1998,balance!$U:$Z,4,FALSE),IF(C1998=4,VLOOKUP(B1998,balance!$U:$Z,5,FALSE),IF(C1998=5,VLOOKUP(B1998-1,balance!$U:$Z,6,FALSE),0)))))/100</f>
        <v>4.9899999999999996E-3</v>
      </c>
      <c r="H1998">
        <v>2</v>
      </c>
      <c r="I1998" s="1">
        <f>IF(C1998=1,VLOOKUP(FoxFire!B1998,balance!$AF:$AJ,2,FALSE),IF(C1998=2,VLOOKUP(B1998,balance!$AF:$AJ,3,FALSE),IF(C1998=3,VLOOKUP(B1998,balance!$AF:$AJ,4,FALSE),IF(C1998=4,VLOOKUP(B1998,balance!$AF:$AJ,5,FALSE),IF(C1998=5,VLOOKUP(B1998,balance!$AF:$AK,6,FALSE),0)))))*1000000000000</f>
        <v>3188750000000.0249</v>
      </c>
      <c r="J1998">
        <f>VLOOKUP(B1998,balance!AU:BD,10,FALSE)</f>
        <v>0</v>
      </c>
    </row>
    <row r="1999" spans="1:10" x14ac:dyDescent="0.3">
      <c r="A1999">
        <v>1997</v>
      </c>
      <c r="B1999">
        <f t="shared" si="63"/>
        <v>400</v>
      </c>
      <c r="C1999">
        <f t="shared" si="62"/>
        <v>3</v>
      </c>
      <c r="D1999">
        <v>9026</v>
      </c>
      <c r="E1999" s="1">
        <f>IF(C1999=1,VLOOKUP(B1999,balance!$AU:$AZ,2,FALSE),IF(C1999=2,VLOOKUP(B1999,balance!$AU:$AZ,3,FALSE),IF(C1999=3,VLOOKUP(B1999,balance!$AU:$AZ,4,FALSE),IF(C1999=4,VLOOKUP(B1999,balance!$AU:$AZ,5,FALSE),IF(C1999=5,VLOOKUP(B1999-1,balance!$AU:$AZ,6,FALSE),0)))))</f>
        <v>10000</v>
      </c>
      <c r="F1999">
        <v>53</v>
      </c>
      <c r="G1999">
        <f>IF(C1999=1,VLOOKUP(FoxFire!B1999,balance!$U:$Z,2,FALSE),IF(C1999=2,VLOOKUP(B1999,balance!$U:$Z,3,FALSE),IF(C1999=3,VLOOKUP(B1999,balance!$U:$Z,4,FALSE),IF(C1999=4,VLOOKUP(B1999,balance!$U:$Z,5,FALSE),IF(C1999=5,VLOOKUP(B1999-1,balance!$U:$Z,6,FALSE),0)))))/100</f>
        <v>4.9899999999999996E-3</v>
      </c>
      <c r="H1999">
        <v>2</v>
      </c>
      <c r="I1999" s="1">
        <f>IF(C1999=1,VLOOKUP(FoxFire!B1999,balance!$AF:$AJ,2,FALSE),IF(C1999=2,VLOOKUP(B1999,balance!$AF:$AJ,3,FALSE),IF(C1999=3,VLOOKUP(B1999,balance!$AF:$AJ,4,FALSE),IF(C1999=4,VLOOKUP(B1999,balance!$AF:$AJ,5,FALSE),IF(C1999=5,VLOOKUP(B1999,balance!$AF:$AK,6,FALSE),0)))))*1000000000000</f>
        <v>3188750000000.0249</v>
      </c>
      <c r="J1999">
        <f>VLOOKUP(B1999,balance!AU:BD,10,FALSE)</f>
        <v>0</v>
      </c>
    </row>
    <row r="2000" spans="1:10" x14ac:dyDescent="0.3">
      <c r="A2000">
        <v>1998</v>
      </c>
      <c r="B2000">
        <f t="shared" si="63"/>
        <v>400</v>
      </c>
      <c r="C2000">
        <f t="shared" si="62"/>
        <v>4</v>
      </c>
      <c r="D2000">
        <v>9026</v>
      </c>
      <c r="E2000" s="1">
        <f>IF(C2000=1,VLOOKUP(B2000,balance!$AU:$AZ,2,FALSE),IF(C2000=2,VLOOKUP(B2000,balance!$AU:$AZ,3,FALSE),IF(C2000=3,VLOOKUP(B2000,balance!$AU:$AZ,4,FALSE),IF(C2000=4,VLOOKUP(B2000,balance!$AU:$AZ,5,FALSE),IF(C2000=5,VLOOKUP(B2000-1,balance!$AU:$AZ,6,FALSE),0)))))</f>
        <v>10000</v>
      </c>
      <c r="F2000">
        <v>53</v>
      </c>
      <c r="G2000">
        <f>IF(C2000=1,VLOOKUP(FoxFire!B2000,balance!$U:$Z,2,FALSE),IF(C2000=2,VLOOKUP(B2000,balance!$U:$Z,3,FALSE),IF(C2000=3,VLOOKUP(B2000,balance!$U:$Z,4,FALSE),IF(C2000=4,VLOOKUP(B2000,balance!$U:$Z,5,FALSE),IF(C2000=5,VLOOKUP(B2000-1,balance!$U:$Z,6,FALSE),0)))))/100</f>
        <v>4.9899999999999996E-3</v>
      </c>
      <c r="H2000">
        <v>2</v>
      </c>
      <c r="I2000" s="1">
        <f>IF(C2000=1,VLOOKUP(FoxFire!B2000,balance!$AF:$AJ,2,FALSE),IF(C2000=2,VLOOKUP(B2000,balance!$AF:$AJ,3,FALSE),IF(C2000=3,VLOOKUP(B2000,balance!$AF:$AJ,4,FALSE),IF(C2000=4,VLOOKUP(B2000,balance!$AF:$AJ,5,FALSE),IF(C2000=5,VLOOKUP(B2000,balance!$AF:$AK,6,FALSE),0)))))*1000000000000</f>
        <v>3188750000000.0249</v>
      </c>
      <c r="J2000">
        <f>VLOOKUP(B2000,balance!AU:BD,10,FALSE)</f>
        <v>0</v>
      </c>
    </row>
    <row r="2001" spans="1:10" x14ac:dyDescent="0.3">
      <c r="A2001">
        <v>1999</v>
      </c>
      <c r="B2001">
        <f t="shared" si="63"/>
        <v>401</v>
      </c>
      <c r="C2001">
        <f t="shared" si="62"/>
        <v>5</v>
      </c>
      <c r="D2001">
        <v>9026</v>
      </c>
      <c r="E2001" s="1">
        <f>IF(C2001=1,VLOOKUP(B2001,balance!$AU:$AZ,2,FALSE),IF(C2001=2,VLOOKUP(B2001,balance!$AU:$AZ,3,FALSE),IF(C2001=3,VLOOKUP(B2001,balance!$AU:$AZ,4,FALSE),IF(C2001=4,VLOOKUP(B2001,balance!$AU:$AZ,5,FALSE),IF(C2001=5,VLOOKUP(B2001-1,balance!$AU:$AZ,6,FALSE),0)))))</f>
        <v>200000</v>
      </c>
      <c r="F2001">
        <v>53</v>
      </c>
      <c r="G2001">
        <f>IF(C2001=1,VLOOKUP(FoxFire!B2001,balance!$U:$Z,2,FALSE),IF(C2001=2,VLOOKUP(B2001,balance!$U:$Z,3,FALSE),IF(C2001=3,VLOOKUP(B2001,balance!$U:$Z,4,FALSE),IF(C2001=4,VLOOKUP(B2001,balance!$U:$Z,5,FALSE),IF(C2001=5,VLOOKUP(B2001-1,balance!$U:$Z,6,FALSE),0)))))/100</f>
        <v>2106.5300000000002</v>
      </c>
      <c r="H2001">
        <v>2</v>
      </c>
      <c r="I2001" s="1">
        <f>IF(C2001=1,VLOOKUP(FoxFire!B2001,balance!$AF:$AJ,2,FALSE),IF(C2001=2,VLOOKUP(B2001,balance!$AF:$AJ,3,FALSE),IF(C2001=3,VLOOKUP(B2001,balance!$AF:$AJ,4,FALSE),IF(C2001=4,VLOOKUP(B2001,balance!$AF:$AJ,5,FALSE),IF(C2001=5,VLOOKUP(B2001,balance!$AF:$AK,6,FALSE),0)))))*1000000000000</f>
        <v>12760000000000.1</v>
      </c>
      <c r="J2001">
        <f>VLOOKUP(B2001,balance!AU:BD,10,FALSE)</f>
        <v>0</v>
      </c>
    </row>
    <row r="2002" spans="1:10" x14ac:dyDescent="0.3">
      <c r="A2002">
        <v>2000</v>
      </c>
      <c r="B2002">
        <f t="shared" si="63"/>
        <v>401</v>
      </c>
      <c r="C2002">
        <f t="shared" si="62"/>
        <v>1</v>
      </c>
      <c r="D2002">
        <v>9026</v>
      </c>
      <c r="E2002" s="1">
        <f>IF(C2002=1,VLOOKUP(B2002,balance!$AU:$AZ,2,FALSE),IF(C2002=2,VLOOKUP(B2002,balance!$AU:$AZ,3,FALSE),IF(C2002=3,VLOOKUP(B2002,balance!$AU:$AZ,4,FALSE),IF(C2002=4,VLOOKUP(B2002,balance!$AU:$AZ,5,FALSE),IF(C2002=5,VLOOKUP(B2002-1,balance!$AU:$AZ,6,FALSE),0)))))</f>
        <v>10000</v>
      </c>
      <c r="F2002">
        <v>53</v>
      </c>
      <c r="G2002">
        <f>IF(C2002=1,VLOOKUP(FoxFire!B2002,balance!$U:$Z,2,FALSE),IF(C2002=2,VLOOKUP(B2002,balance!$U:$Z,3,FALSE),IF(C2002=3,VLOOKUP(B2002,balance!$U:$Z,4,FALSE),IF(C2002=4,VLOOKUP(B2002,balance!$U:$Z,5,FALSE),IF(C2002=5,VLOOKUP(B2002-1,balance!$U:$Z,6,FALSE),0)))))/100</f>
        <v>5.0000000000000001E-3</v>
      </c>
      <c r="H2002">
        <v>2</v>
      </c>
      <c r="I2002" s="1">
        <f>IF(C2002=1,VLOOKUP(FoxFire!B2002,balance!$AF:$AJ,2,FALSE),IF(C2002=2,VLOOKUP(B2002,balance!$AF:$AJ,3,FALSE),IF(C2002=3,VLOOKUP(B2002,balance!$AF:$AJ,4,FALSE),IF(C2002=4,VLOOKUP(B2002,balance!$AF:$AJ,5,FALSE),IF(C2002=5,VLOOKUP(B2002,balance!$AF:$AK,6,FALSE),0)))))*1000000000000</f>
        <v>3190000000000.0249</v>
      </c>
      <c r="J2002">
        <f>VLOOKUP(B2002,balance!AU:BD,10,FALSE)</f>
        <v>0</v>
      </c>
    </row>
    <row r="2003" spans="1:10" x14ac:dyDescent="0.3">
      <c r="A2003">
        <v>2001</v>
      </c>
      <c r="B2003">
        <f t="shared" si="63"/>
        <v>401</v>
      </c>
      <c r="C2003">
        <f t="shared" si="62"/>
        <v>2</v>
      </c>
      <c r="D2003">
        <v>9026</v>
      </c>
      <c r="E2003" s="1">
        <f>IF(C2003=1,VLOOKUP(B2003,balance!$AU:$AZ,2,FALSE),IF(C2003=2,VLOOKUP(B2003,balance!$AU:$AZ,3,FALSE),IF(C2003=3,VLOOKUP(B2003,balance!$AU:$AZ,4,FALSE),IF(C2003=4,VLOOKUP(B2003,balance!$AU:$AZ,5,FALSE),IF(C2003=5,VLOOKUP(B2003-1,balance!$AU:$AZ,6,FALSE),0)))))</f>
        <v>10000</v>
      </c>
      <c r="F2003">
        <v>53</v>
      </c>
      <c r="G2003">
        <f>IF(C2003=1,VLOOKUP(FoxFire!B2003,balance!$U:$Z,2,FALSE),IF(C2003=2,VLOOKUP(B2003,balance!$U:$Z,3,FALSE),IF(C2003=3,VLOOKUP(B2003,balance!$U:$Z,4,FALSE),IF(C2003=4,VLOOKUP(B2003,balance!$U:$Z,5,FALSE),IF(C2003=5,VLOOKUP(B2003-1,balance!$U:$Z,6,FALSE),0)))))/100</f>
        <v>5.0000000000000001E-3</v>
      </c>
      <c r="H2003">
        <v>2</v>
      </c>
      <c r="I2003" s="1">
        <f>IF(C2003=1,VLOOKUP(FoxFire!B2003,balance!$AF:$AJ,2,FALSE),IF(C2003=2,VLOOKUP(B2003,balance!$AF:$AJ,3,FALSE),IF(C2003=3,VLOOKUP(B2003,balance!$AF:$AJ,4,FALSE),IF(C2003=4,VLOOKUP(B2003,balance!$AF:$AJ,5,FALSE),IF(C2003=5,VLOOKUP(B2003,balance!$AF:$AK,6,FALSE),0)))))*1000000000000</f>
        <v>3190000000000.0249</v>
      </c>
      <c r="J2003">
        <f>VLOOKUP(B2003,balance!AU:BD,10,FALSE)</f>
        <v>0</v>
      </c>
    </row>
    <row r="2004" spans="1:10" x14ac:dyDescent="0.3">
      <c r="A2004">
        <v>2002</v>
      </c>
      <c r="B2004">
        <f t="shared" si="63"/>
        <v>401</v>
      </c>
      <c r="C2004">
        <f t="shared" si="62"/>
        <v>3</v>
      </c>
      <c r="D2004">
        <v>9026</v>
      </c>
      <c r="E2004" s="1">
        <f>IF(C2004=1,VLOOKUP(B2004,balance!$AU:$AZ,2,FALSE),IF(C2004=2,VLOOKUP(B2004,balance!$AU:$AZ,3,FALSE),IF(C2004=3,VLOOKUP(B2004,balance!$AU:$AZ,4,FALSE),IF(C2004=4,VLOOKUP(B2004,balance!$AU:$AZ,5,FALSE),IF(C2004=5,VLOOKUP(B2004-1,balance!$AU:$AZ,6,FALSE),0)))))</f>
        <v>10000</v>
      </c>
      <c r="F2004">
        <v>53</v>
      </c>
      <c r="G2004">
        <f>IF(C2004=1,VLOOKUP(FoxFire!B2004,balance!$U:$Z,2,FALSE),IF(C2004=2,VLOOKUP(B2004,balance!$U:$Z,3,FALSE),IF(C2004=3,VLOOKUP(B2004,balance!$U:$Z,4,FALSE),IF(C2004=4,VLOOKUP(B2004,balance!$U:$Z,5,FALSE),IF(C2004=5,VLOOKUP(B2004-1,balance!$U:$Z,6,FALSE),0)))))/100</f>
        <v>5.0000000000000001E-3</v>
      </c>
      <c r="H2004">
        <v>2</v>
      </c>
      <c r="I2004" s="1">
        <f>IF(C2004=1,VLOOKUP(FoxFire!B2004,balance!$AF:$AJ,2,FALSE),IF(C2004=2,VLOOKUP(B2004,balance!$AF:$AJ,3,FALSE),IF(C2004=3,VLOOKUP(B2004,balance!$AF:$AJ,4,FALSE),IF(C2004=4,VLOOKUP(B2004,balance!$AF:$AJ,5,FALSE),IF(C2004=5,VLOOKUP(B2004,balance!$AF:$AK,6,FALSE),0)))))*1000000000000</f>
        <v>3190000000000.0249</v>
      </c>
      <c r="J2004">
        <f>VLOOKUP(B2004,balance!AU:BD,10,FALSE)</f>
        <v>0</v>
      </c>
    </row>
    <row r="2005" spans="1:10" x14ac:dyDescent="0.3">
      <c r="A2005">
        <v>2003</v>
      </c>
      <c r="B2005">
        <f t="shared" si="63"/>
        <v>401</v>
      </c>
      <c r="C2005">
        <f t="shared" si="62"/>
        <v>4</v>
      </c>
      <c r="D2005">
        <v>9026</v>
      </c>
      <c r="E2005" s="1">
        <f>IF(C2005=1,VLOOKUP(B2005,balance!$AU:$AZ,2,FALSE),IF(C2005=2,VLOOKUP(B2005,balance!$AU:$AZ,3,FALSE),IF(C2005=3,VLOOKUP(B2005,balance!$AU:$AZ,4,FALSE),IF(C2005=4,VLOOKUP(B2005,balance!$AU:$AZ,5,FALSE),IF(C2005=5,VLOOKUP(B2005-1,balance!$AU:$AZ,6,FALSE),0)))))</f>
        <v>10000</v>
      </c>
      <c r="F2005">
        <v>53</v>
      </c>
      <c r="G2005">
        <f>IF(C2005=1,VLOOKUP(FoxFire!B2005,balance!$U:$Z,2,FALSE),IF(C2005=2,VLOOKUP(B2005,balance!$U:$Z,3,FALSE),IF(C2005=3,VLOOKUP(B2005,balance!$U:$Z,4,FALSE),IF(C2005=4,VLOOKUP(B2005,balance!$U:$Z,5,FALSE),IF(C2005=5,VLOOKUP(B2005-1,balance!$U:$Z,6,FALSE),0)))))/100</f>
        <v>5.0000000000000001E-3</v>
      </c>
      <c r="H2005">
        <v>2</v>
      </c>
      <c r="I2005" s="1">
        <f>IF(C2005=1,VLOOKUP(FoxFire!B2005,balance!$AF:$AJ,2,FALSE),IF(C2005=2,VLOOKUP(B2005,balance!$AF:$AJ,3,FALSE),IF(C2005=3,VLOOKUP(B2005,balance!$AF:$AJ,4,FALSE),IF(C2005=4,VLOOKUP(B2005,balance!$AF:$AJ,5,FALSE),IF(C2005=5,VLOOKUP(B2005,balance!$AF:$AK,6,FALSE),0)))))*1000000000000</f>
        <v>3190000000000.0249</v>
      </c>
      <c r="J2005">
        <f>VLOOKUP(B2005,balance!AU:BD,10,FALSE)</f>
        <v>0</v>
      </c>
    </row>
    <row r="2006" spans="1:10" x14ac:dyDescent="0.3">
      <c r="A2006">
        <v>2004</v>
      </c>
      <c r="B2006">
        <f t="shared" si="63"/>
        <v>402</v>
      </c>
      <c r="C2006">
        <f t="shared" si="62"/>
        <v>5</v>
      </c>
      <c r="D2006">
        <v>9026</v>
      </c>
      <c r="E2006" s="1">
        <f>IF(C2006=1,VLOOKUP(B2006,balance!$AU:$AZ,2,FALSE),IF(C2006=2,VLOOKUP(B2006,balance!$AU:$AZ,3,FALSE),IF(C2006=3,VLOOKUP(B2006,balance!$AU:$AZ,4,FALSE),IF(C2006=4,VLOOKUP(B2006,balance!$AU:$AZ,5,FALSE),IF(C2006=5,VLOOKUP(B2006-1,balance!$AU:$AZ,6,FALSE),0)))))</f>
        <v>200000</v>
      </c>
      <c r="F2006">
        <v>53</v>
      </c>
      <c r="G2006">
        <f>IF(C2006=1,VLOOKUP(FoxFire!B2006,balance!$U:$Z,2,FALSE),IF(C2006=2,VLOOKUP(B2006,balance!$U:$Z,3,FALSE),IF(C2006=3,VLOOKUP(B2006,balance!$U:$Z,4,FALSE),IF(C2006=4,VLOOKUP(B2006,balance!$U:$Z,5,FALSE),IF(C2006=5,VLOOKUP(B2006-1,balance!$U:$Z,6,FALSE),0)))))/100</f>
        <v>2112.8623000000002</v>
      </c>
      <c r="H2006">
        <v>2</v>
      </c>
      <c r="I2006" s="1">
        <f>IF(C2006=1,VLOOKUP(FoxFire!B2006,balance!$AF:$AJ,2,FALSE),IF(C2006=2,VLOOKUP(B2006,balance!$AF:$AJ,3,FALSE),IF(C2006=3,VLOOKUP(B2006,balance!$AF:$AJ,4,FALSE),IF(C2006=4,VLOOKUP(B2006,balance!$AF:$AJ,5,FALSE),IF(C2006=5,VLOOKUP(B2006,balance!$AF:$AK,6,FALSE),0)))))*1000000000000</f>
        <v>12765000000000.1</v>
      </c>
      <c r="J2006">
        <f>VLOOKUP(B2006,balance!AU:BD,10,FALSE)</f>
        <v>0</v>
      </c>
    </row>
    <row r="2007" spans="1:10" x14ac:dyDescent="0.3">
      <c r="A2007">
        <v>2005</v>
      </c>
      <c r="B2007">
        <f t="shared" si="63"/>
        <v>402</v>
      </c>
      <c r="C2007">
        <f t="shared" si="62"/>
        <v>1</v>
      </c>
      <c r="D2007">
        <v>9026</v>
      </c>
      <c r="E2007" s="1">
        <f>IF(C2007=1,VLOOKUP(B2007,balance!$AU:$AZ,2,FALSE),IF(C2007=2,VLOOKUP(B2007,balance!$AU:$AZ,3,FALSE),IF(C2007=3,VLOOKUP(B2007,balance!$AU:$AZ,4,FALSE),IF(C2007=4,VLOOKUP(B2007,balance!$AU:$AZ,5,FALSE),IF(C2007=5,VLOOKUP(B2007-1,balance!$AU:$AZ,6,FALSE),0)))))</f>
        <v>10000</v>
      </c>
      <c r="F2007">
        <v>53</v>
      </c>
      <c r="G2007">
        <f>IF(C2007=1,VLOOKUP(FoxFire!B2007,balance!$U:$Z,2,FALSE),IF(C2007=2,VLOOKUP(B2007,balance!$U:$Z,3,FALSE),IF(C2007=3,VLOOKUP(B2007,balance!$U:$Z,4,FALSE),IF(C2007=4,VLOOKUP(B2007,balance!$U:$Z,5,FALSE),IF(C2007=5,VLOOKUP(B2007-1,balance!$U:$Z,6,FALSE),0)))))/100</f>
        <v>5.0099999999999997E-3</v>
      </c>
      <c r="H2007">
        <v>2</v>
      </c>
      <c r="I2007" s="1">
        <f>IF(C2007=1,VLOOKUP(FoxFire!B2007,balance!$AF:$AJ,2,FALSE),IF(C2007=2,VLOOKUP(B2007,balance!$AF:$AJ,3,FALSE),IF(C2007=3,VLOOKUP(B2007,balance!$AF:$AJ,4,FALSE),IF(C2007=4,VLOOKUP(B2007,balance!$AF:$AJ,5,FALSE),IF(C2007=5,VLOOKUP(B2007,balance!$AF:$AK,6,FALSE),0)))))*1000000000000</f>
        <v>3191250000000.0249</v>
      </c>
      <c r="J2007">
        <f>VLOOKUP(B2007,balance!AU:BD,10,FALSE)</f>
        <v>0</v>
      </c>
    </row>
    <row r="2008" spans="1:10" x14ac:dyDescent="0.3">
      <c r="A2008">
        <v>2006</v>
      </c>
      <c r="B2008">
        <f t="shared" si="63"/>
        <v>402</v>
      </c>
      <c r="C2008">
        <f t="shared" si="62"/>
        <v>2</v>
      </c>
      <c r="D2008">
        <v>9026</v>
      </c>
      <c r="E2008" s="1">
        <f>IF(C2008=1,VLOOKUP(B2008,balance!$AU:$AZ,2,FALSE),IF(C2008=2,VLOOKUP(B2008,balance!$AU:$AZ,3,FALSE),IF(C2008=3,VLOOKUP(B2008,balance!$AU:$AZ,4,FALSE),IF(C2008=4,VLOOKUP(B2008,balance!$AU:$AZ,5,FALSE),IF(C2008=5,VLOOKUP(B2008-1,balance!$AU:$AZ,6,FALSE),0)))))</f>
        <v>10000</v>
      </c>
      <c r="F2008">
        <v>53</v>
      </c>
      <c r="G2008">
        <f>IF(C2008=1,VLOOKUP(FoxFire!B2008,balance!$U:$Z,2,FALSE),IF(C2008=2,VLOOKUP(B2008,balance!$U:$Z,3,FALSE),IF(C2008=3,VLOOKUP(B2008,balance!$U:$Z,4,FALSE),IF(C2008=4,VLOOKUP(B2008,balance!$U:$Z,5,FALSE),IF(C2008=5,VLOOKUP(B2008-1,balance!$U:$Z,6,FALSE),0)))))/100</f>
        <v>5.0099999999999997E-3</v>
      </c>
      <c r="H2008">
        <v>2</v>
      </c>
      <c r="I2008" s="1">
        <f>IF(C2008=1,VLOOKUP(FoxFire!B2008,balance!$AF:$AJ,2,FALSE),IF(C2008=2,VLOOKUP(B2008,balance!$AF:$AJ,3,FALSE),IF(C2008=3,VLOOKUP(B2008,balance!$AF:$AJ,4,FALSE),IF(C2008=4,VLOOKUP(B2008,balance!$AF:$AJ,5,FALSE),IF(C2008=5,VLOOKUP(B2008,balance!$AF:$AK,6,FALSE),0)))))*1000000000000</f>
        <v>3191250000000.0249</v>
      </c>
      <c r="J2008">
        <f>VLOOKUP(B2008,balance!AU:BD,10,FALSE)</f>
        <v>0</v>
      </c>
    </row>
    <row r="2009" spans="1:10" x14ac:dyDescent="0.3">
      <c r="A2009">
        <v>2007</v>
      </c>
      <c r="B2009">
        <f t="shared" si="63"/>
        <v>402</v>
      </c>
      <c r="C2009">
        <f t="shared" si="62"/>
        <v>3</v>
      </c>
      <c r="D2009">
        <v>9026</v>
      </c>
      <c r="E2009" s="1">
        <f>IF(C2009=1,VLOOKUP(B2009,balance!$AU:$AZ,2,FALSE),IF(C2009=2,VLOOKUP(B2009,balance!$AU:$AZ,3,FALSE),IF(C2009=3,VLOOKUP(B2009,balance!$AU:$AZ,4,FALSE),IF(C2009=4,VLOOKUP(B2009,balance!$AU:$AZ,5,FALSE),IF(C2009=5,VLOOKUP(B2009-1,balance!$AU:$AZ,6,FALSE),0)))))</f>
        <v>10000</v>
      </c>
      <c r="F2009">
        <v>53</v>
      </c>
      <c r="G2009">
        <f>IF(C2009=1,VLOOKUP(FoxFire!B2009,balance!$U:$Z,2,FALSE),IF(C2009=2,VLOOKUP(B2009,balance!$U:$Z,3,FALSE),IF(C2009=3,VLOOKUP(B2009,balance!$U:$Z,4,FALSE),IF(C2009=4,VLOOKUP(B2009,balance!$U:$Z,5,FALSE),IF(C2009=5,VLOOKUP(B2009-1,balance!$U:$Z,6,FALSE),0)))))/100</f>
        <v>5.0099999999999997E-3</v>
      </c>
      <c r="H2009">
        <v>2</v>
      </c>
      <c r="I2009" s="1">
        <f>IF(C2009=1,VLOOKUP(FoxFire!B2009,balance!$AF:$AJ,2,FALSE),IF(C2009=2,VLOOKUP(B2009,balance!$AF:$AJ,3,FALSE),IF(C2009=3,VLOOKUP(B2009,balance!$AF:$AJ,4,FALSE),IF(C2009=4,VLOOKUP(B2009,balance!$AF:$AJ,5,FALSE),IF(C2009=5,VLOOKUP(B2009,balance!$AF:$AK,6,FALSE),0)))))*1000000000000</f>
        <v>3191250000000.0249</v>
      </c>
      <c r="J2009">
        <f>VLOOKUP(B2009,balance!AU:BD,10,FALSE)</f>
        <v>0</v>
      </c>
    </row>
    <row r="2010" spans="1:10" x14ac:dyDescent="0.3">
      <c r="A2010">
        <v>2008</v>
      </c>
      <c r="B2010">
        <f t="shared" si="63"/>
        <v>402</v>
      </c>
      <c r="C2010">
        <f t="shared" si="62"/>
        <v>4</v>
      </c>
      <c r="D2010">
        <v>9026</v>
      </c>
      <c r="E2010" s="1">
        <f>IF(C2010=1,VLOOKUP(B2010,balance!$AU:$AZ,2,FALSE),IF(C2010=2,VLOOKUP(B2010,balance!$AU:$AZ,3,FALSE),IF(C2010=3,VLOOKUP(B2010,balance!$AU:$AZ,4,FALSE),IF(C2010=4,VLOOKUP(B2010,balance!$AU:$AZ,5,FALSE),IF(C2010=5,VLOOKUP(B2010-1,balance!$AU:$AZ,6,FALSE),0)))))</f>
        <v>10000</v>
      </c>
      <c r="F2010">
        <v>53</v>
      </c>
      <c r="G2010">
        <f>IF(C2010=1,VLOOKUP(FoxFire!B2010,balance!$U:$Z,2,FALSE),IF(C2010=2,VLOOKUP(B2010,balance!$U:$Z,3,FALSE),IF(C2010=3,VLOOKUP(B2010,balance!$U:$Z,4,FALSE),IF(C2010=4,VLOOKUP(B2010,balance!$U:$Z,5,FALSE),IF(C2010=5,VLOOKUP(B2010-1,balance!$U:$Z,6,FALSE),0)))))/100</f>
        <v>5.0099999999999997E-3</v>
      </c>
      <c r="H2010">
        <v>2</v>
      </c>
      <c r="I2010" s="1">
        <f>IF(C2010=1,VLOOKUP(FoxFire!B2010,balance!$AF:$AJ,2,FALSE),IF(C2010=2,VLOOKUP(B2010,balance!$AF:$AJ,3,FALSE),IF(C2010=3,VLOOKUP(B2010,balance!$AF:$AJ,4,FALSE),IF(C2010=4,VLOOKUP(B2010,balance!$AF:$AJ,5,FALSE),IF(C2010=5,VLOOKUP(B2010,balance!$AF:$AK,6,FALSE),0)))))*1000000000000</f>
        <v>3191250000000.0249</v>
      </c>
      <c r="J2010">
        <f>VLOOKUP(B2010,balance!AU:BD,10,FALSE)</f>
        <v>0</v>
      </c>
    </row>
    <row r="2011" spans="1:10" x14ac:dyDescent="0.3">
      <c r="A2011">
        <v>2009</v>
      </c>
      <c r="B2011">
        <f t="shared" si="63"/>
        <v>403</v>
      </c>
      <c r="C2011">
        <f t="shared" si="62"/>
        <v>5</v>
      </c>
      <c r="D2011">
        <v>9026</v>
      </c>
      <c r="E2011" s="1">
        <f>IF(C2011=1,VLOOKUP(B2011,balance!$AU:$AZ,2,FALSE),IF(C2011=2,VLOOKUP(B2011,balance!$AU:$AZ,3,FALSE),IF(C2011=3,VLOOKUP(B2011,balance!$AU:$AZ,4,FALSE),IF(C2011=4,VLOOKUP(B2011,balance!$AU:$AZ,5,FALSE),IF(C2011=5,VLOOKUP(B2011-1,balance!$AU:$AZ,6,FALSE),0)))))</f>
        <v>200000</v>
      </c>
      <c r="F2011">
        <v>53</v>
      </c>
      <c r="G2011">
        <f>IF(C2011=1,VLOOKUP(FoxFire!B2011,balance!$U:$Z,2,FALSE),IF(C2011=2,VLOOKUP(B2011,balance!$U:$Z,3,FALSE),IF(C2011=3,VLOOKUP(B2011,balance!$U:$Z,4,FALSE),IF(C2011=4,VLOOKUP(B2011,balance!$U:$Z,5,FALSE),IF(C2011=5,VLOOKUP(B2011-1,balance!$U:$Z,6,FALSE),0)))))/100</f>
        <v>2119.2051000000001</v>
      </c>
      <c r="H2011">
        <v>2</v>
      </c>
      <c r="I2011" s="1">
        <f>IF(C2011=1,VLOOKUP(FoxFire!B2011,balance!$AF:$AJ,2,FALSE),IF(C2011=2,VLOOKUP(B2011,balance!$AF:$AJ,3,FALSE),IF(C2011=3,VLOOKUP(B2011,balance!$AF:$AJ,4,FALSE),IF(C2011=4,VLOOKUP(B2011,balance!$AF:$AJ,5,FALSE),IF(C2011=5,VLOOKUP(B2011,balance!$AF:$AK,6,FALSE),0)))))*1000000000000</f>
        <v>12770000000000.102</v>
      </c>
      <c r="J2011">
        <f>VLOOKUP(B2011,balance!AU:BD,10,FALSE)</f>
        <v>0</v>
      </c>
    </row>
    <row r="2012" spans="1:10" x14ac:dyDescent="0.3">
      <c r="A2012">
        <v>2010</v>
      </c>
      <c r="B2012">
        <f t="shared" si="63"/>
        <v>403</v>
      </c>
      <c r="C2012">
        <f t="shared" si="62"/>
        <v>1</v>
      </c>
      <c r="D2012">
        <v>9026</v>
      </c>
      <c r="E2012" s="1">
        <f>IF(C2012=1,VLOOKUP(B2012,balance!$AU:$AZ,2,FALSE),IF(C2012=2,VLOOKUP(B2012,balance!$AU:$AZ,3,FALSE),IF(C2012=3,VLOOKUP(B2012,balance!$AU:$AZ,4,FALSE),IF(C2012=4,VLOOKUP(B2012,balance!$AU:$AZ,5,FALSE),IF(C2012=5,VLOOKUP(B2012-1,balance!$AU:$AZ,6,FALSE),0)))))</f>
        <v>10000</v>
      </c>
      <c r="F2012">
        <v>53</v>
      </c>
      <c r="G2012">
        <f>IF(C2012=1,VLOOKUP(FoxFire!B2012,balance!$U:$Z,2,FALSE),IF(C2012=2,VLOOKUP(B2012,balance!$U:$Z,3,FALSE),IF(C2012=3,VLOOKUP(B2012,balance!$U:$Z,4,FALSE),IF(C2012=4,VLOOKUP(B2012,balance!$U:$Z,5,FALSE),IF(C2012=5,VLOOKUP(B2012-1,balance!$U:$Z,6,FALSE),0)))))/100</f>
        <v>5.0200000000000002E-3</v>
      </c>
      <c r="H2012">
        <v>2</v>
      </c>
      <c r="I2012" s="1">
        <f>IF(C2012=1,VLOOKUP(FoxFire!B2012,balance!$AF:$AJ,2,FALSE),IF(C2012=2,VLOOKUP(B2012,balance!$AF:$AJ,3,FALSE),IF(C2012=3,VLOOKUP(B2012,balance!$AF:$AJ,4,FALSE),IF(C2012=4,VLOOKUP(B2012,balance!$AF:$AJ,5,FALSE),IF(C2012=5,VLOOKUP(B2012,balance!$AF:$AK,6,FALSE),0)))))*1000000000000</f>
        <v>3192500000000.0254</v>
      </c>
      <c r="J2012">
        <f>VLOOKUP(B2012,balance!AU:BD,10,FALSE)</f>
        <v>0</v>
      </c>
    </row>
    <row r="2013" spans="1:10" x14ac:dyDescent="0.3">
      <c r="A2013">
        <v>2011</v>
      </c>
      <c r="B2013">
        <f t="shared" si="63"/>
        <v>403</v>
      </c>
      <c r="C2013">
        <f t="shared" si="62"/>
        <v>2</v>
      </c>
      <c r="D2013">
        <v>9026</v>
      </c>
      <c r="E2013" s="1">
        <f>IF(C2013=1,VLOOKUP(B2013,balance!$AU:$AZ,2,FALSE),IF(C2013=2,VLOOKUP(B2013,balance!$AU:$AZ,3,FALSE),IF(C2013=3,VLOOKUP(B2013,balance!$AU:$AZ,4,FALSE),IF(C2013=4,VLOOKUP(B2013,balance!$AU:$AZ,5,FALSE),IF(C2013=5,VLOOKUP(B2013-1,balance!$AU:$AZ,6,FALSE),0)))))</f>
        <v>10000</v>
      </c>
      <c r="F2013">
        <v>53</v>
      </c>
      <c r="G2013">
        <f>IF(C2013=1,VLOOKUP(FoxFire!B2013,balance!$U:$Z,2,FALSE),IF(C2013=2,VLOOKUP(B2013,balance!$U:$Z,3,FALSE),IF(C2013=3,VLOOKUP(B2013,balance!$U:$Z,4,FALSE),IF(C2013=4,VLOOKUP(B2013,balance!$U:$Z,5,FALSE),IF(C2013=5,VLOOKUP(B2013-1,balance!$U:$Z,6,FALSE),0)))))/100</f>
        <v>5.0200000000000002E-3</v>
      </c>
      <c r="H2013">
        <v>2</v>
      </c>
      <c r="I2013" s="1">
        <f>IF(C2013=1,VLOOKUP(FoxFire!B2013,balance!$AF:$AJ,2,FALSE),IF(C2013=2,VLOOKUP(B2013,balance!$AF:$AJ,3,FALSE),IF(C2013=3,VLOOKUP(B2013,balance!$AF:$AJ,4,FALSE),IF(C2013=4,VLOOKUP(B2013,balance!$AF:$AJ,5,FALSE),IF(C2013=5,VLOOKUP(B2013,balance!$AF:$AK,6,FALSE),0)))))*1000000000000</f>
        <v>3192500000000.0254</v>
      </c>
      <c r="J2013">
        <f>VLOOKUP(B2013,balance!AU:BD,10,FALSE)</f>
        <v>0</v>
      </c>
    </row>
    <row r="2014" spans="1:10" x14ac:dyDescent="0.3">
      <c r="A2014">
        <v>2012</v>
      </c>
      <c r="B2014">
        <f t="shared" si="63"/>
        <v>403</v>
      </c>
      <c r="C2014">
        <f t="shared" si="62"/>
        <v>3</v>
      </c>
      <c r="D2014">
        <v>9026</v>
      </c>
      <c r="E2014" s="1">
        <f>IF(C2014=1,VLOOKUP(B2014,balance!$AU:$AZ,2,FALSE),IF(C2014=2,VLOOKUP(B2014,balance!$AU:$AZ,3,FALSE),IF(C2014=3,VLOOKUP(B2014,balance!$AU:$AZ,4,FALSE),IF(C2014=4,VLOOKUP(B2014,balance!$AU:$AZ,5,FALSE),IF(C2014=5,VLOOKUP(B2014-1,balance!$AU:$AZ,6,FALSE),0)))))</f>
        <v>10000</v>
      </c>
      <c r="F2014">
        <v>53</v>
      </c>
      <c r="G2014">
        <f>IF(C2014=1,VLOOKUP(FoxFire!B2014,balance!$U:$Z,2,FALSE),IF(C2014=2,VLOOKUP(B2014,balance!$U:$Z,3,FALSE),IF(C2014=3,VLOOKUP(B2014,balance!$U:$Z,4,FALSE),IF(C2014=4,VLOOKUP(B2014,balance!$U:$Z,5,FALSE),IF(C2014=5,VLOOKUP(B2014-1,balance!$U:$Z,6,FALSE),0)))))/100</f>
        <v>5.0200000000000002E-3</v>
      </c>
      <c r="H2014">
        <v>2</v>
      </c>
      <c r="I2014" s="1">
        <f>IF(C2014=1,VLOOKUP(FoxFire!B2014,balance!$AF:$AJ,2,FALSE),IF(C2014=2,VLOOKUP(B2014,balance!$AF:$AJ,3,FALSE),IF(C2014=3,VLOOKUP(B2014,balance!$AF:$AJ,4,FALSE),IF(C2014=4,VLOOKUP(B2014,balance!$AF:$AJ,5,FALSE),IF(C2014=5,VLOOKUP(B2014,balance!$AF:$AK,6,FALSE),0)))))*1000000000000</f>
        <v>3192500000000.0254</v>
      </c>
      <c r="J2014">
        <f>VLOOKUP(B2014,balance!AU:BD,10,FALSE)</f>
        <v>0</v>
      </c>
    </row>
    <row r="2015" spans="1:10" x14ac:dyDescent="0.3">
      <c r="A2015">
        <v>2013</v>
      </c>
      <c r="B2015">
        <f t="shared" si="63"/>
        <v>403</v>
      </c>
      <c r="C2015">
        <f t="shared" si="62"/>
        <v>4</v>
      </c>
      <c r="D2015">
        <v>9026</v>
      </c>
      <c r="E2015" s="1">
        <f>IF(C2015=1,VLOOKUP(B2015,balance!$AU:$AZ,2,FALSE),IF(C2015=2,VLOOKUP(B2015,balance!$AU:$AZ,3,FALSE),IF(C2015=3,VLOOKUP(B2015,balance!$AU:$AZ,4,FALSE),IF(C2015=4,VLOOKUP(B2015,balance!$AU:$AZ,5,FALSE),IF(C2015=5,VLOOKUP(B2015-1,balance!$AU:$AZ,6,FALSE),0)))))</f>
        <v>10000</v>
      </c>
      <c r="F2015">
        <v>53</v>
      </c>
      <c r="G2015">
        <f>IF(C2015=1,VLOOKUP(FoxFire!B2015,balance!$U:$Z,2,FALSE),IF(C2015=2,VLOOKUP(B2015,balance!$U:$Z,3,FALSE),IF(C2015=3,VLOOKUP(B2015,balance!$U:$Z,4,FALSE),IF(C2015=4,VLOOKUP(B2015,balance!$U:$Z,5,FALSE),IF(C2015=5,VLOOKUP(B2015-1,balance!$U:$Z,6,FALSE),0)))))/100</f>
        <v>5.0200000000000002E-3</v>
      </c>
      <c r="H2015">
        <v>2</v>
      </c>
      <c r="I2015" s="1">
        <f>IF(C2015=1,VLOOKUP(FoxFire!B2015,balance!$AF:$AJ,2,FALSE),IF(C2015=2,VLOOKUP(B2015,balance!$AF:$AJ,3,FALSE),IF(C2015=3,VLOOKUP(B2015,balance!$AF:$AJ,4,FALSE),IF(C2015=4,VLOOKUP(B2015,balance!$AF:$AJ,5,FALSE),IF(C2015=5,VLOOKUP(B2015,balance!$AF:$AK,6,FALSE),0)))))*1000000000000</f>
        <v>3192500000000.0254</v>
      </c>
      <c r="J2015">
        <f>VLOOKUP(B2015,balance!AU:BD,10,FALSE)</f>
        <v>0</v>
      </c>
    </row>
    <row r="2016" spans="1:10" x14ac:dyDescent="0.3">
      <c r="A2016">
        <v>2014</v>
      </c>
      <c r="B2016">
        <f t="shared" si="63"/>
        <v>404</v>
      </c>
      <c r="C2016">
        <f t="shared" si="62"/>
        <v>5</v>
      </c>
      <c r="D2016">
        <v>9026</v>
      </c>
      <c r="E2016" s="1">
        <f>IF(C2016=1,VLOOKUP(B2016,balance!$AU:$AZ,2,FALSE),IF(C2016=2,VLOOKUP(B2016,balance!$AU:$AZ,3,FALSE),IF(C2016=3,VLOOKUP(B2016,balance!$AU:$AZ,4,FALSE),IF(C2016=4,VLOOKUP(B2016,balance!$AU:$AZ,5,FALSE),IF(C2016=5,VLOOKUP(B2016-1,balance!$AU:$AZ,6,FALSE),0)))))</f>
        <v>200000</v>
      </c>
      <c r="F2016">
        <v>53</v>
      </c>
      <c r="G2016">
        <f>IF(C2016=1,VLOOKUP(FoxFire!B2016,balance!$U:$Z,2,FALSE),IF(C2016=2,VLOOKUP(B2016,balance!$U:$Z,3,FALSE),IF(C2016=3,VLOOKUP(B2016,balance!$U:$Z,4,FALSE),IF(C2016=4,VLOOKUP(B2016,balance!$U:$Z,5,FALSE),IF(C2016=5,VLOOKUP(B2016-1,balance!$U:$Z,6,FALSE),0)))))/100</f>
        <v>2125.5585000000001</v>
      </c>
      <c r="H2016">
        <v>2</v>
      </c>
      <c r="I2016" s="1">
        <f>IF(C2016=1,VLOOKUP(FoxFire!B2016,balance!$AF:$AJ,2,FALSE),IF(C2016=2,VLOOKUP(B2016,balance!$AF:$AJ,3,FALSE),IF(C2016=3,VLOOKUP(B2016,balance!$AF:$AJ,4,FALSE),IF(C2016=4,VLOOKUP(B2016,balance!$AF:$AJ,5,FALSE),IF(C2016=5,VLOOKUP(B2016,balance!$AF:$AK,6,FALSE),0)))))*1000000000000</f>
        <v>12775000000000.1</v>
      </c>
      <c r="J2016">
        <f>VLOOKUP(B2016,balance!AU:BD,10,FALSE)</f>
        <v>0</v>
      </c>
    </row>
    <row r="2017" spans="1:10" x14ac:dyDescent="0.3">
      <c r="A2017">
        <v>2015</v>
      </c>
      <c r="B2017">
        <f t="shared" si="63"/>
        <v>404</v>
      </c>
      <c r="C2017">
        <f t="shared" si="62"/>
        <v>1</v>
      </c>
      <c r="D2017">
        <v>9026</v>
      </c>
      <c r="E2017" s="1">
        <f>IF(C2017=1,VLOOKUP(B2017,balance!$AU:$AZ,2,FALSE),IF(C2017=2,VLOOKUP(B2017,balance!$AU:$AZ,3,FALSE),IF(C2017=3,VLOOKUP(B2017,balance!$AU:$AZ,4,FALSE),IF(C2017=4,VLOOKUP(B2017,balance!$AU:$AZ,5,FALSE),IF(C2017=5,VLOOKUP(B2017-1,balance!$AU:$AZ,6,FALSE),0)))))</f>
        <v>10000</v>
      </c>
      <c r="F2017">
        <v>53</v>
      </c>
      <c r="G2017">
        <f>IF(C2017=1,VLOOKUP(FoxFire!B2017,balance!$U:$Z,2,FALSE),IF(C2017=2,VLOOKUP(B2017,balance!$U:$Z,3,FALSE),IF(C2017=3,VLOOKUP(B2017,balance!$U:$Z,4,FALSE),IF(C2017=4,VLOOKUP(B2017,balance!$U:$Z,5,FALSE),IF(C2017=5,VLOOKUP(B2017-1,balance!$U:$Z,6,FALSE),0)))))/100</f>
        <v>5.0299999999999997E-3</v>
      </c>
      <c r="H2017">
        <v>2</v>
      </c>
      <c r="I2017" s="1">
        <f>IF(C2017=1,VLOOKUP(FoxFire!B2017,balance!$AF:$AJ,2,FALSE),IF(C2017=2,VLOOKUP(B2017,balance!$AF:$AJ,3,FALSE),IF(C2017=3,VLOOKUP(B2017,balance!$AF:$AJ,4,FALSE),IF(C2017=4,VLOOKUP(B2017,balance!$AF:$AJ,5,FALSE),IF(C2017=5,VLOOKUP(B2017,balance!$AF:$AK,6,FALSE),0)))))*1000000000000</f>
        <v>3193750000000.0249</v>
      </c>
      <c r="J2017">
        <f>VLOOKUP(B2017,balance!AU:BD,10,FALSE)</f>
        <v>0</v>
      </c>
    </row>
    <row r="2018" spans="1:10" x14ac:dyDescent="0.3">
      <c r="A2018">
        <v>2016</v>
      </c>
      <c r="B2018">
        <f t="shared" si="63"/>
        <v>404</v>
      </c>
      <c r="C2018">
        <f t="shared" si="62"/>
        <v>2</v>
      </c>
      <c r="D2018">
        <v>9026</v>
      </c>
      <c r="E2018" s="1">
        <f>IF(C2018=1,VLOOKUP(B2018,balance!$AU:$AZ,2,FALSE),IF(C2018=2,VLOOKUP(B2018,balance!$AU:$AZ,3,FALSE),IF(C2018=3,VLOOKUP(B2018,balance!$AU:$AZ,4,FALSE),IF(C2018=4,VLOOKUP(B2018,balance!$AU:$AZ,5,FALSE),IF(C2018=5,VLOOKUP(B2018-1,balance!$AU:$AZ,6,FALSE),0)))))</f>
        <v>10000</v>
      </c>
      <c r="F2018">
        <v>53</v>
      </c>
      <c r="G2018">
        <f>IF(C2018=1,VLOOKUP(FoxFire!B2018,balance!$U:$Z,2,FALSE),IF(C2018=2,VLOOKUP(B2018,balance!$U:$Z,3,FALSE),IF(C2018=3,VLOOKUP(B2018,balance!$U:$Z,4,FALSE),IF(C2018=4,VLOOKUP(B2018,balance!$U:$Z,5,FALSE),IF(C2018=5,VLOOKUP(B2018-1,balance!$U:$Z,6,FALSE),0)))))/100</f>
        <v>5.0299999999999997E-3</v>
      </c>
      <c r="H2018">
        <v>2</v>
      </c>
      <c r="I2018" s="1">
        <f>IF(C2018=1,VLOOKUP(FoxFire!B2018,balance!$AF:$AJ,2,FALSE),IF(C2018=2,VLOOKUP(B2018,balance!$AF:$AJ,3,FALSE),IF(C2018=3,VLOOKUP(B2018,balance!$AF:$AJ,4,FALSE),IF(C2018=4,VLOOKUP(B2018,balance!$AF:$AJ,5,FALSE),IF(C2018=5,VLOOKUP(B2018,balance!$AF:$AK,6,FALSE),0)))))*1000000000000</f>
        <v>3193750000000.0249</v>
      </c>
      <c r="J2018">
        <f>VLOOKUP(B2018,balance!AU:BD,10,FALSE)</f>
        <v>0</v>
      </c>
    </row>
    <row r="2019" spans="1:10" x14ac:dyDescent="0.3">
      <c r="A2019">
        <v>2017</v>
      </c>
      <c r="B2019">
        <f t="shared" si="63"/>
        <v>404</v>
      </c>
      <c r="C2019">
        <f t="shared" si="62"/>
        <v>3</v>
      </c>
      <c r="D2019">
        <v>9026</v>
      </c>
      <c r="E2019" s="1">
        <f>IF(C2019=1,VLOOKUP(B2019,balance!$AU:$AZ,2,FALSE),IF(C2019=2,VLOOKUP(B2019,balance!$AU:$AZ,3,FALSE),IF(C2019=3,VLOOKUP(B2019,balance!$AU:$AZ,4,FALSE),IF(C2019=4,VLOOKUP(B2019,balance!$AU:$AZ,5,FALSE),IF(C2019=5,VLOOKUP(B2019-1,balance!$AU:$AZ,6,FALSE),0)))))</f>
        <v>10000</v>
      </c>
      <c r="F2019">
        <v>53</v>
      </c>
      <c r="G2019">
        <f>IF(C2019=1,VLOOKUP(FoxFire!B2019,balance!$U:$Z,2,FALSE),IF(C2019=2,VLOOKUP(B2019,balance!$U:$Z,3,FALSE),IF(C2019=3,VLOOKUP(B2019,balance!$U:$Z,4,FALSE),IF(C2019=4,VLOOKUP(B2019,balance!$U:$Z,5,FALSE),IF(C2019=5,VLOOKUP(B2019-1,balance!$U:$Z,6,FALSE),0)))))/100</f>
        <v>5.0299999999999997E-3</v>
      </c>
      <c r="H2019">
        <v>2</v>
      </c>
      <c r="I2019" s="1">
        <f>IF(C2019=1,VLOOKUP(FoxFire!B2019,balance!$AF:$AJ,2,FALSE),IF(C2019=2,VLOOKUP(B2019,balance!$AF:$AJ,3,FALSE),IF(C2019=3,VLOOKUP(B2019,balance!$AF:$AJ,4,FALSE),IF(C2019=4,VLOOKUP(B2019,balance!$AF:$AJ,5,FALSE),IF(C2019=5,VLOOKUP(B2019,balance!$AF:$AK,6,FALSE),0)))))*1000000000000</f>
        <v>3193750000000.0249</v>
      </c>
      <c r="J2019">
        <f>VLOOKUP(B2019,balance!AU:BD,10,FALSE)</f>
        <v>0</v>
      </c>
    </row>
    <row r="2020" spans="1:10" x14ac:dyDescent="0.3">
      <c r="A2020">
        <v>2018</v>
      </c>
      <c r="B2020">
        <f t="shared" si="63"/>
        <v>404</v>
      </c>
      <c r="C2020">
        <f t="shared" si="62"/>
        <v>4</v>
      </c>
      <c r="D2020">
        <v>9026</v>
      </c>
      <c r="E2020" s="1">
        <f>IF(C2020=1,VLOOKUP(B2020,balance!$AU:$AZ,2,FALSE),IF(C2020=2,VLOOKUP(B2020,balance!$AU:$AZ,3,FALSE),IF(C2020=3,VLOOKUP(B2020,balance!$AU:$AZ,4,FALSE),IF(C2020=4,VLOOKUP(B2020,balance!$AU:$AZ,5,FALSE),IF(C2020=5,VLOOKUP(B2020-1,balance!$AU:$AZ,6,FALSE),0)))))</f>
        <v>10000</v>
      </c>
      <c r="F2020">
        <v>53</v>
      </c>
      <c r="G2020">
        <f>IF(C2020=1,VLOOKUP(FoxFire!B2020,balance!$U:$Z,2,FALSE),IF(C2020=2,VLOOKUP(B2020,balance!$U:$Z,3,FALSE),IF(C2020=3,VLOOKUP(B2020,balance!$U:$Z,4,FALSE),IF(C2020=4,VLOOKUP(B2020,balance!$U:$Z,5,FALSE),IF(C2020=5,VLOOKUP(B2020-1,balance!$U:$Z,6,FALSE),0)))))/100</f>
        <v>5.0299999999999997E-3</v>
      </c>
      <c r="H2020">
        <v>2</v>
      </c>
      <c r="I2020" s="1">
        <f>IF(C2020=1,VLOOKUP(FoxFire!B2020,balance!$AF:$AJ,2,FALSE),IF(C2020=2,VLOOKUP(B2020,balance!$AF:$AJ,3,FALSE),IF(C2020=3,VLOOKUP(B2020,balance!$AF:$AJ,4,FALSE),IF(C2020=4,VLOOKUP(B2020,balance!$AF:$AJ,5,FALSE),IF(C2020=5,VLOOKUP(B2020,balance!$AF:$AK,6,FALSE),0)))))*1000000000000</f>
        <v>3193750000000.0249</v>
      </c>
      <c r="J2020">
        <f>VLOOKUP(B2020,balance!AU:BD,10,FALSE)</f>
        <v>0</v>
      </c>
    </row>
    <row r="2021" spans="1:10" x14ac:dyDescent="0.3">
      <c r="A2021">
        <v>2019</v>
      </c>
      <c r="B2021">
        <f t="shared" si="63"/>
        <v>405</v>
      </c>
      <c r="C2021">
        <f t="shared" si="62"/>
        <v>5</v>
      </c>
      <c r="D2021">
        <v>9026</v>
      </c>
      <c r="E2021" s="1">
        <f>IF(C2021=1,VLOOKUP(B2021,balance!$AU:$AZ,2,FALSE),IF(C2021=2,VLOOKUP(B2021,balance!$AU:$AZ,3,FALSE),IF(C2021=3,VLOOKUP(B2021,balance!$AU:$AZ,4,FALSE),IF(C2021=4,VLOOKUP(B2021,balance!$AU:$AZ,5,FALSE),IF(C2021=5,VLOOKUP(B2021-1,balance!$AU:$AZ,6,FALSE),0)))))</f>
        <v>200000</v>
      </c>
      <c r="F2021">
        <v>53</v>
      </c>
      <c r="G2021">
        <f>IF(C2021=1,VLOOKUP(FoxFire!B2021,balance!$U:$Z,2,FALSE),IF(C2021=2,VLOOKUP(B2021,balance!$U:$Z,3,FALSE),IF(C2021=3,VLOOKUP(B2021,balance!$U:$Z,4,FALSE),IF(C2021=4,VLOOKUP(B2021,balance!$U:$Z,5,FALSE),IF(C2021=5,VLOOKUP(B2021-1,balance!$U:$Z,6,FALSE),0)))))/100</f>
        <v>2131.9225000000001</v>
      </c>
      <c r="H2021">
        <v>2</v>
      </c>
      <c r="I2021" s="1">
        <f>IF(C2021=1,VLOOKUP(FoxFire!B2021,balance!$AF:$AJ,2,FALSE),IF(C2021=2,VLOOKUP(B2021,balance!$AF:$AJ,3,FALSE),IF(C2021=3,VLOOKUP(B2021,balance!$AF:$AJ,4,FALSE),IF(C2021=4,VLOOKUP(B2021,balance!$AF:$AJ,5,FALSE),IF(C2021=5,VLOOKUP(B2021,balance!$AF:$AK,6,FALSE),0)))))*1000000000000</f>
        <v>12780000000000.102</v>
      </c>
      <c r="J2021">
        <f>VLOOKUP(B2021,balance!AU:BD,10,FALSE)</f>
        <v>0</v>
      </c>
    </row>
    <row r="2022" spans="1:10" x14ac:dyDescent="0.3">
      <c r="A2022">
        <v>2020</v>
      </c>
      <c r="B2022">
        <f t="shared" si="63"/>
        <v>405</v>
      </c>
      <c r="C2022">
        <f t="shared" si="62"/>
        <v>1</v>
      </c>
      <c r="D2022">
        <v>9026</v>
      </c>
      <c r="E2022" s="1">
        <f>IF(C2022=1,VLOOKUP(B2022,balance!$AU:$AZ,2,FALSE),IF(C2022=2,VLOOKUP(B2022,balance!$AU:$AZ,3,FALSE),IF(C2022=3,VLOOKUP(B2022,balance!$AU:$AZ,4,FALSE),IF(C2022=4,VLOOKUP(B2022,balance!$AU:$AZ,5,FALSE),IF(C2022=5,VLOOKUP(B2022-1,balance!$AU:$AZ,6,FALSE),0)))))</f>
        <v>10000</v>
      </c>
      <c r="F2022">
        <v>53</v>
      </c>
      <c r="G2022">
        <f>IF(C2022=1,VLOOKUP(FoxFire!B2022,balance!$U:$Z,2,FALSE),IF(C2022=2,VLOOKUP(B2022,balance!$U:$Z,3,FALSE),IF(C2022=3,VLOOKUP(B2022,balance!$U:$Z,4,FALSE),IF(C2022=4,VLOOKUP(B2022,balance!$U:$Z,5,FALSE),IF(C2022=5,VLOOKUP(B2022-1,balance!$U:$Z,6,FALSE),0)))))/100</f>
        <v>5.0400000000000002E-3</v>
      </c>
      <c r="H2022">
        <v>2</v>
      </c>
      <c r="I2022" s="1">
        <f>IF(C2022=1,VLOOKUP(FoxFire!B2022,balance!$AF:$AJ,2,FALSE),IF(C2022=2,VLOOKUP(B2022,balance!$AF:$AJ,3,FALSE),IF(C2022=3,VLOOKUP(B2022,balance!$AF:$AJ,4,FALSE),IF(C2022=4,VLOOKUP(B2022,balance!$AF:$AJ,5,FALSE),IF(C2022=5,VLOOKUP(B2022,balance!$AF:$AK,6,FALSE),0)))))*1000000000000</f>
        <v>3195000000000.0254</v>
      </c>
      <c r="J2022">
        <f>VLOOKUP(B2022,balance!AU:BD,10,FALSE)</f>
        <v>0</v>
      </c>
    </row>
    <row r="2023" spans="1:10" x14ac:dyDescent="0.3">
      <c r="A2023">
        <v>2021</v>
      </c>
      <c r="B2023">
        <f t="shared" si="63"/>
        <v>405</v>
      </c>
      <c r="C2023">
        <f t="shared" si="62"/>
        <v>2</v>
      </c>
      <c r="D2023">
        <v>9026</v>
      </c>
      <c r="E2023" s="1">
        <f>IF(C2023=1,VLOOKUP(B2023,balance!$AU:$AZ,2,FALSE),IF(C2023=2,VLOOKUP(B2023,balance!$AU:$AZ,3,FALSE),IF(C2023=3,VLOOKUP(B2023,balance!$AU:$AZ,4,FALSE),IF(C2023=4,VLOOKUP(B2023,balance!$AU:$AZ,5,FALSE),IF(C2023=5,VLOOKUP(B2023-1,balance!$AU:$AZ,6,FALSE),0)))))</f>
        <v>10000</v>
      </c>
      <c r="F2023">
        <v>53</v>
      </c>
      <c r="G2023">
        <f>IF(C2023=1,VLOOKUP(FoxFire!B2023,balance!$U:$Z,2,FALSE),IF(C2023=2,VLOOKUP(B2023,balance!$U:$Z,3,FALSE),IF(C2023=3,VLOOKUP(B2023,balance!$U:$Z,4,FALSE),IF(C2023=4,VLOOKUP(B2023,balance!$U:$Z,5,FALSE),IF(C2023=5,VLOOKUP(B2023-1,balance!$U:$Z,6,FALSE),0)))))/100</f>
        <v>5.0400000000000002E-3</v>
      </c>
      <c r="H2023">
        <v>2</v>
      </c>
      <c r="I2023" s="1">
        <f>IF(C2023=1,VLOOKUP(FoxFire!B2023,balance!$AF:$AJ,2,FALSE),IF(C2023=2,VLOOKUP(B2023,balance!$AF:$AJ,3,FALSE),IF(C2023=3,VLOOKUP(B2023,balance!$AF:$AJ,4,FALSE),IF(C2023=4,VLOOKUP(B2023,balance!$AF:$AJ,5,FALSE),IF(C2023=5,VLOOKUP(B2023,balance!$AF:$AK,6,FALSE),0)))))*1000000000000</f>
        <v>3195000000000.0254</v>
      </c>
      <c r="J2023">
        <f>VLOOKUP(B2023,balance!AU:BD,10,FALSE)</f>
        <v>0</v>
      </c>
    </row>
    <row r="2024" spans="1:10" x14ac:dyDescent="0.3">
      <c r="A2024">
        <v>2022</v>
      </c>
      <c r="B2024">
        <f t="shared" si="63"/>
        <v>405</v>
      </c>
      <c r="C2024">
        <f t="shared" si="62"/>
        <v>3</v>
      </c>
      <c r="D2024">
        <v>9026</v>
      </c>
      <c r="E2024" s="1">
        <f>IF(C2024=1,VLOOKUP(B2024,balance!$AU:$AZ,2,FALSE),IF(C2024=2,VLOOKUP(B2024,balance!$AU:$AZ,3,FALSE),IF(C2024=3,VLOOKUP(B2024,balance!$AU:$AZ,4,FALSE),IF(C2024=4,VLOOKUP(B2024,balance!$AU:$AZ,5,FALSE),IF(C2024=5,VLOOKUP(B2024-1,balance!$AU:$AZ,6,FALSE),0)))))</f>
        <v>10000</v>
      </c>
      <c r="F2024">
        <v>53</v>
      </c>
      <c r="G2024">
        <f>IF(C2024=1,VLOOKUP(FoxFire!B2024,balance!$U:$Z,2,FALSE),IF(C2024=2,VLOOKUP(B2024,balance!$U:$Z,3,FALSE),IF(C2024=3,VLOOKUP(B2024,balance!$U:$Z,4,FALSE),IF(C2024=4,VLOOKUP(B2024,balance!$U:$Z,5,FALSE),IF(C2024=5,VLOOKUP(B2024-1,balance!$U:$Z,6,FALSE),0)))))/100</f>
        <v>5.0400000000000002E-3</v>
      </c>
      <c r="H2024">
        <v>2</v>
      </c>
      <c r="I2024" s="1">
        <f>IF(C2024=1,VLOOKUP(FoxFire!B2024,balance!$AF:$AJ,2,FALSE),IF(C2024=2,VLOOKUP(B2024,balance!$AF:$AJ,3,FALSE),IF(C2024=3,VLOOKUP(B2024,balance!$AF:$AJ,4,FALSE),IF(C2024=4,VLOOKUP(B2024,balance!$AF:$AJ,5,FALSE),IF(C2024=5,VLOOKUP(B2024,balance!$AF:$AK,6,FALSE),0)))))*1000000000000</f>
        <v>3195000000000.0254</v>
      </c>
      <c r="J2024">
        <f>VLOOKUP(B2024,balance!AU:BD,10,FALSE)</f>
        <v>0</v>
      </c>
    </row>
    <row r="2025" spans="1:10" x14ac:dyDescent="0.3">
      <c r="A2025">
        <v>2023</v>
      </c>
      <c r="B2025">
        <f t="shared" si="63"/>
        <v>405</v>
      </c>
      <c r="C2025">
        <f t="shared" si="62"/>
        <v>4</v>
      </c>
      <c r="D2025">
        <v>9026</v>
      </c>
      <c r="E2025" s="1">
        <f>IF(C2025=1,VLOOKUP(B2025,balance!$AU:$AZ,2,FALSE),IF(C2025=2,VLOOKUP(B2025,balance!$AU:$AZ,3,FALSE),IF(C2025=3,VLOOKUP(B2025,balance!$AU:$AZ,4,FALSE),IF(C2025=4,VLOOKUP(B2025,balance!$AU:$AZ,5,FALSE),IF(C2025=5,VLOOKUP(B2025-1,balance!$AU:$AZ,6,FALSE),0)))))</f>
        <v>10000</v>
      </c>
      <c r="F2025">
        <v>53</v>
      </c>
      <c r="G2025">
        <f>IF(C2025=1,VLOOKUP(FoxFire!B2025,balance!$U:$Z,2,FALSE),IF(C2025=2,VLOOKUP(B2025,balance!$U:$Z,3,FALSE),IF(C2025=3,VLOOKUP(B2025,balance!$U:$Z,4,FALSE),IF(C2025=4,VLOOKUP(B2025,balance!$U:$Z,5,FALSE),IF(C2025=5,VLOOKUP(B2025-1,balance!$U:$Z,6,FALSE),0)))))/100</f>
        <v>5.0400000000000002E-3</v>
      </c>
      <c r="H2025">
        <v>2</v>
      </c>
      <c r="I2025" s="1">
        <f>IF(C2025=1,VLOOKUP(FoxFire!B2025,balance!$AF:$AJ,2,FALSE),IF(C2025=2,VLOOKUP(B2025,balance!$AF:$AJ,3,FALSE),IF(C2025=3,VLOOKUP(B2025,balance!$AF:$AJ,4,FALSE),IF(C2025=4,VLOOKUP(B2025,balance!$AF:$AJ,5,FALSE),IF(C2025=5,VLOOKUP(B2025,balance!$AF:$AK,6,FALSE),0)))))*1000000000000</f>
        <v>3195000000000.0254</v>
      </c>
      <c r="J2025">
        <f>VLOOKUP(B2025,balance!AU:BD,10,FALSE)</f>
        <v>0</v>
      </c>
    </row>
    <row r="2026" spans="1:10" x14ac:dyDescent="0.3">
      <c r="A2026">
        <v>2024</v>
      </c>
      <c r="B2026">
        <f t="shared" si="63"/>
        <v>406</v>
      </c>
      <c r="C2026">
        <f t="shared" si="62"/>
        <v>5</v>
      </c>
      <c r="D2026">
        <v>9026</v>
      </c>
      <c r="E2026" s="1">
        <f>IF(C2026=1,VLOOKUP(B2026,balance!$AU:$AZ,2,FALSE),IF(C2026=2,VLOOKUP(B2026,balance!$AU:$AZ,3,FALSE),IF(C2026=3,VLOOKUP(B2026,balance!$AU:$AZ,4,FALSE),IF(C2026=4,VLOOKUP(B2026,balance!$AU:$AZ,5,FALSE),IF(C2026=5,VLOOKUP(B2026-1,balance!$AU:$AZ,6,FALSE),0)))))</f>
        <v>200000</v>
      </c>
      <c r="F2026">
        <v>53</v>
      </c>
      <c r="G2026">
        <f>IF(C2026=1,VLOOKUP(FoxFire!B2026,balance!$U:$Z,2,FALSE),IF(C2026=2,VLOOKUP(B2026,balance!$U:$Z,3,FALSE),IF(C2026=3,VLOOKUP(B2026,balance!$U:$Z,4,FALSE),IF(C2026=4,VLOOKUP(B2026,balance!$U:$Z,5,FALSE),IF(C2026=5,VLOOKUP(B2026-1,balance!$U:$Z,6,FALSE),0)))))/100</f>
        <v>2138.297</v>
      </c>
      <c r="H2026">
        <v>2</v>
      </c>
      <c r="I2026" s="1">
        <f>IF(C2026=1,VLOOKUP(FoxFire!B2026,balance!$AF:$AJ,2,FALSE),IF(C2026=2,VLOOKUP(B2026,balance!$AF:$AJ,3,FALSE),IF(C2026=3,VLOOKUP(B2026,balance!$AF:$AJ,4,FALSE),IF(C2026=4,VLOOKUP(B2026,balance!$AF:$AJ,5,FALSE),IF(C2026=5,VLOOKUP(B2026,balance!$AF:$AK,6,FALSE),0)))))*1000000000000</f>
        <v>12785000000000.1</v>
      </c>
      <c r="J2026">
        <f>VLOOKUP(B2026,balance!AU:BD,10,FALSE)</f>
        <v>0</v>
      </c>
    </row>
    <row r="2027" spans="1:10" x14ac:dyDescent="0.3">
      <c r="A2027">
        <v>2025</v>
      </c>
      <c r="B2027">
        <f t="shared" si="63"/>
        <v>406</v>
      </c>
      <c r="C2027">
        <f t="shared" si="62"/>
        <v>1</v>
      </c>
      <c r="D2027">
        <v>9026</v>
      </c>
      <c r="E2027" s="1">
        <f>IF(C2027=1,VLOOKUP(B2027,balance!$AU:$AZ,2,FALSE),IF(C2027=2,VLOOKUP(B2027,balance!$AU:$AZ,3,FALSE),IF(C2027=3,VLOOKUP(B2027,balance!$AU:$AZ,4,FALSE),IF(C2027=4,VLOOKUP(B2027,balance!$AU:$AZ,5,FALSE),IF(C2027=5,VLOOKUP(B2027-1,balance!$AU:$AZ,6,FALSE),0)))))</f>
        <v>10000</v>
      </c>
      <c r="F2027">
        <v>53</v>
      </c>
      <c r="G2027">
        <f>IF(C2027=1,VLOOKUP(FoxFire!B2027,balance!$U:$Z,2,FALSE),IF(C2027=2,VLOOKUP(B2027,balance!$U:$Z,3,FALSE),IF(C2027=3,VLOOKUP(B2027,balance!$U:$Z,4,FALSE),IF(C2027=4,VLOOKUP(B2027,balance!$U:$Z,5,FALSE),IF(C2027=5,VLOOKUP(B2027-1,balance!$U:$Z,6,FALSE),0)))))/100</f>
        <v>5.0499999999999998E-3</v>
      </c>
      <c r="H2027">
        <v>2</v>
      </c>
      <c r="I2027" s="1">
        <f>IF(C2027=1,VLOOKUP(FoxFire!B2027,balance!$AF:$AJ,2,FALSE),IF(C2027=2,VLOOKUP(B2027,balance!$AF:$AJ,3,FALSE),IF(C2027=3,VLOOKUP(B2027,balance!$AF:$AJ,4,FALSE),IF(C2027=4,VLOOKUP(B2027,balance!$AF:$AJ,5,FALSE),IF(C2027=5,VLOOKUP(B2027,balance!$AF:$AK,6,FALSE),0)))))*1000000000000</f>
        <v>3196250000000.0249</v>
      </c>
      <c r="J2027">
        <f>VLOOKUP(B2027,balance!AU:BD,10,FALSE)</f>
        <v>0</v>
      </c>
    </row>
    <row r="2028" spans="1:10" x14ac:dyDescent="0.3">
      <c r="A2028">
        <v>2026</v>
      </c>
      <c r="B2028">
        <f t="shared" si="63"/>
        <v>406</v>
      </c>
      <c r="C2028">
        <f t="shared" si="62"/>
        <v>2</v>
      </c>
      <c r="D2028">
        <v>9026</v>
      </c>
      <c r="E2028" s="1">
        <f>IF(C2028=1,VLOOKUP(B2028,balance!$AU:$AZ,2,FALSE),IF(C2028=2,VLOOKUP(B2028,balance!$AU:$AZ,3,FALSE),IF(C2028=3,VLOOKUP(B2028,balance!$AU:$AZ,4,FALSE),IF(C2028=4,VLOOKUP(B2028,balance!$AU:$AZ,5,FALSE),IF(C2028=5,VLOOKUP(B2028-1,balance!$AU:$AZ,6,FALSE),0)))))</f>
        <v>10000</v>
      </c>
      <c r="F2028">
        <v>53</v>
      </c>
      <c r="G2028">
        <f>IF(C2028=1,VLOOKUP(FoxFire!B2028,balance!$U:$Z,2,FALSE),IF(C2028=2,VLOOKUP(B2028,balance!$U:$Z,3,FALSE),IF(C2028=3,VLOOKUP(B2028,balance!$U:$Z,4,FALSE),IF(C2028=4,VLOOKUP(B2028,balance!$U:$Z,5,FALSE),IF(C2028=5,VLOOKUP(B2028-1,balance!$U:$Z,6,FALSE),0)))))/100</f>
        <v>5.0499999999999998E-3</v>
      </c>
      <c r="H2028">
        <v>2</v>
      </c>
      <c r="I2028" s="1">
        <f>IF(C2028=1,VLOOKUP(FoxFire!B2028,balance!$AF:$AJ,2,FALSE),IF(C2028=2,VLOOKUP(B2028,balance!$AF:$AJ,3,FALSE),IF(C2028=3,VLOOKUP(B2028,balance!$AF:$AJ,4,FALSE),IF(C2028=4,VLOOKUP(B2028,balance!$AF:$AJ,5,FALSE),IF(C2028=5,VLOOKUP(B2028,balance!$AF:$AK,6,FALSE),0)))))*1000000000000</f>
        <v>3196250000000.0249</v>
      </c>
      <c r="J2028">
        <f>VLOOKUP(B2028,balance!AU:BD,10,FALSE)</f>
        <v>0</v>
      </c>
    </row>
    <row r="2029" spans="1:10" x14ac:dyDescent="0.3">
      <c r="A2029">
        <v>2027</v>
      </c>
      <c r="B2029">
        <f t="shared" si="63"/>
        <v>406</v>
      </c>
      <c r="C2029">
        <f t="shared" si="62"/>
        <v>3</v>
      </c>
      <c r="D2029">
        <v>9026</v>
      </c>
      <c r="E2029" s="1">
        <f>IF(C2029=1,VLOOKUP(B2029,balance!$AU:$AZ,2,FALSE),IF(C2029=2,VLOOKUP(B2029,balance!$AU:$AZ,3,FALSE),IF(C2029=3,VLOOKUP(B2029,balance!$AU:$AZ,4,FALSE),IF(C2029=4,VLOOKUP(B2029,balance!$AU:$AZ,5,FALSE),IF(C2029=5,VLOOKUP(B2029-1,balance!$AU:$AZ,6,FALSE),0)))))</f>
        <v>10000</v>
      </c>
      <c r="F2029">
        <v>53</v>
      </c>
      <c r="G2029">
        <f>IF(C2029=1,VLOOKUP(FoxFire!B2029,balance!$U:$Z,2,FALSE),IF(C2029=2,VLOOKUP(B2029,balance!$U:$Z,3,FALSE),IF(C2029=3,VLOOKUP(B2029,balance!$U:$Z,4,FALSE),IF(C2029=4,VLOOKUP(B2029,balance!$U:$Z,5,FALSE),IF(C2029=5,VLOOKUP(B2029-1,balance!$U:$Z,6,FALSE),0)))))/100</f>
        <v>5.0499999999999998E-3</v>
      </c>
      <c r="H2029">
        <v>2</v>
      </c>
      <c r="I2029" s="1">
        <f>IF(C2029=1,VLOOKUP(FoxFire!B2029,balance!$AF:$AJ,2,FALSE),IF(C2029=2,VLOOKUP(B2029,balance!$AF:$AJ,3,FALSE),IF(C2029=3,VLOOKUP(B2029,balance!$AF:$AJ,4,FALSE),IF(C2029=4,VLOOKUP(B2029,balance!$AF:$AJ,5,FALSE),IF(C2029=5,VLOOKUP(B2029,balance!$AF:$AK,6,FALSE),0)))))*1000000000000</f>
        <v>3196250000000.0249</v>
      </c>
      <c r="J2029">
        <f>VLOOKUP(B2029,balance!AU:BD,10,FALSE)</f>
        <v>0</v>
      </c>
    </row>
    <row r="2030" spans="1:10" x14ac:dyDescent="0.3">
      <c r="A2030">
        <v>2028</v>
      </c>
      <c r="B2030">
        <f t="shared" si="63"/>
        <v>406</v>
      </c>
      <c r="C2030">
        <f t="shared" si="62"/>
        <v>4</v>
      </c>
      <c r="D2030">
        <v>9026</v>
      </c>
      <c r="E2030" s="1">
        <f>IF(C2030=1,VLOOKUP(B2030,balance!$AU:$AZ,2,FALSE),IF(C2030=2,VLOOKUP(B2030,balance!$AU:$AZ,3,FALSE),IF(C2030=3,VLOOKUP(B2030,balance!$AU:$AZ,4,FALSE),IF(C2030=4,VLOOKUP(B2030,balance!$AU:$AZ,5,FALSE),IF(C2030=5,VLOOKUP(B2030-1,balance!$AU:$AZ,6,FALSE),0)))))</f>
        <v>10000</v>
      </c>
      <c r="F2030">
        <v>53</v>
      </c>
      <c r="G2030">
        <f>IF(C2030=1,VLOOKUP(FoxFire!B2030,balance!$U:$Z,2,FALSE),IF(C2030=2,VLOOKUP(B2030,balance!$U:$Z,3,FALSE),IF(C2030=3,VLOOKUP(B2030,balance!$U:$Z,4,FALSE),IF(C2030=4,VLOOKUP(B2030,balance!$U:$Z,5,FALSE),IF(C2030=5,VLOOKUP(B2030-1,balance!$U:$Z,6,FALSE),0)))))/100</f>
        <v>5.0499999999999998E-3</v>
      </c>
      <c r="H2030">
        <v>2</v>
      </c>
      <c r="I2030" s="1">
        <f>IF(C2030=1,VLOOKUP(FoxFire!B2030,balance!$AF:$AJ,2,FALSE),IF(C2030=2,VLOOKUP(B2030,balance!$AF:$AJ,3,FALSE),IF(C2030=3,VLOOKUP(B2030,balance!$AF:$AJ,4,FALSE),IF(C2030=4,VLOOKUP(B2030,balance!$AF:$AJ,5,FALSE),IF(C2030=5,VLOOKUP(B2030,balance!$AF:$AK,6,FALSE),0)))))*1000000000000</f>
        <v>3196250000000.0249</v>
      </c>
      <c r="J2030">
        <f>VLOOKUP(B2030,balance!AU:BD,10,FALSE)</f>
        <v>0</v>
      </c>
    </row>
    <row r="2031" spans="1:10" x14ac:dyDescent="0.3">
      <c r="A2031">
        <v>2029</v>
      </c>
      <c r="B2031">
        <f t="shared" si="63"/>
        <v>407</v>
      </c>
      <c r="C2031">
        <f t="shared" si="62"/>
        <v>5</v>
      </c>
      <c r="D2031">
        <v>9026</v>
      </c>
      <c r="E2031" s="1">
        <f>IF(C2031=1,VLOOKUP(B2031,balance!$AU:$AZ,2,FALSE),IF(C2031=2,VLOOKUP(B2031,balance!$AU:$AZ,3,FALSE),IF(C2031=3,VLOOKUP(B2031,balance!$AU:$AZ,4,FALSE),IF(C2031=4,VLOOKUP(B2031,balance!$AU:$AZ,5,FALSE),IF(C2031=5,VLOOKUP(B2031-1,balance!$AU:$AZ,6,FALSE),0)))))</f>
        <v>200000</v>
      </c>
      <c r="F2031">
        <v>53</v>
      </c>
      <c r="G2031">
        <f>IF(C2031=1,VLOOKUP(FoxFire!B2031,balance!$U:$Z,2,FALSE),IF(C2031=2,VLOOKUP(B2031,balance!$U:$Z,3,FALSE),IF(C2031=3,VLOOKUP(B2031,balance!$U:$Z,4,FALSE),IF(C2031=4,VLOOKUP(B2031,balance!$U:$Z,5,FALSE),IF(C2031=5,VLOOKUP(B2031-1,balance!$U:$Z,6,FALSE),0)))))/100</f>
        <v>2144.6822000000002</v>
      </c>
      <c r="H2031">
        <v>2</v>
      </c>
      <c r="I2031" s="1">
        <f>IF(C2031=1,VLOOKUP(FoxFire!B2031,balance!$AF:$AJ,2,FALSE),IF(C2031=2,VLOOKUP(B2031,balance!$AF:$AJ,3,FALSE),IF(C2031=3,VLOOKUP(B2031,balance!$AF:$AJ,4,FALSE),IF(C2031=4,VLOOKUP(B2031,balance!$AF:$AJ,5,FALSE),IF(C2031=5,VLOOKUP(B2031,balance!$AF:$AK,6,FALSE),0)))))*1000000000000</f>
        <v>12790000000000.15</v>
      </c>
      <c r="J2031">
        <f>VLOOKUP(B2031,balance!AU:BD,10,FALSE)</f>
        <v>0</v>
      </c>
    </row>
    <row r="2032" spans="1:10" x14ac:dyDescent="0.3">
      <c r="A2032">
        <v>2030</v>
      </c>
      <c r="B2032">
        <f t="shared" si="63"/>
        <v>407</v>
      </c>
      <c r="C2032">
        <f t="shared" si="62"/>
        <v>1</v>
      </c>
      <c r="D2032">
        <v>9026</v>
      </c>
      <c r="E2032" s="1">
        <f>IF(C2032=1,VLOOKUP(B2032,balance!$AU:$AZ,2,FALSE),IF(C2032=2,VLOOKUP(B2032,balance!$AU:$AZ,3,FALSE),IF(C2032=3,VLOOKUP(B2032,balance!$AU:$AZ,4,FALSE),IF(C2032=4,VLOOKUP(B2032,balance!$AU:$AZ,5,FALSE),IF(C2032=5,VLOOKUP(B2032-1,balance!$AU:$AZ,6,FALSE),0)))))</f>
        <v>10000</v>
      </c>
      <c r="F2032">
        <v>53</v>
      </c>
      <c r="G2032">
        <f>IF(C2032=1,VLOOKUP(FoxFire!B2032,balance!$U:$Z,2,FALSE),IF(C2032=2,VLOOKUP(B2032,balance!$U:$Z,3,FALSE),IF(C2032=3,VLOOKUP(B2032,balance!$U:$Z,4,FALSE),IF(C2032=4,VLOOKUP(B2032,balance!$U:$Z,5,FALSE),IF(C2032=5,VLOOKUP(B2032-1,balance!$U:$Z,6,FALSE),0)))))/100</f>
        <v>5.0600000000000003E-3</v>
      </c>
      <c r="H2032">
        <v>2</v>
      </c>
      <c r="I2032" s="1">
        <f>IF(C2032=1,VLOOKUP(FoxFire!B2032,balance!$AF:$AJ,2,FALSE),IF(C2032=2,VLOOKUP(B2032,balance!$AF:$AJ,3,FALSE),IF(C2032=3,VLOOKUP(B2032,balance!$AF:$AJ,4,FALSE),IF(C2032=4,VLOOKUP(B2032,balance!$AF:$AJ,5,FALSE),IF(C2032=5,VLOOKUP(B2032,balance!$AF:$AK,6,FALSE),0)))))*1000000000000</f>
        <v>3197500000000.0376</v>
      </c>
      <c r="J2032">
        <f>VLOOKUP(B2032,balance!AU:BD,10,FALSE)</f>
        <v>0</v>
      </c>
    </row>
    <row r="2033" spans="1:10" x14ac:dyDescent="0.3">
      <c r="A2033">
        <v>2031</v>
      </c>
      <c r="B2033">
        <f t="shared" si="63"/>
        <v>407</v>
      </c>
      <c r="C2033">
        <f t="shared" si="62"/>
        <v>2</v>
      </c>
      <c r="D2033">
        <v>9026</v>
      </c>
      <c r="E2033" s="1">
        <f>IF(C2033=1,VLOOKUP(B2033,balance!$AU:$AZ,2,FALSE),IF(C2033=2,VLOOKUP(B2033,balance!$AU:$AZ,3,FALSE),IF(C2033=3,VLOOKUP(B2033,balance!$AU:$AZ,4,FALSE),IF(C2033=4,VLOOKUP(B2033,balance!$AU:$AZ,5,FALSE),IF(C2033=5,VLOOKUP(B2033-1,balance!$AU:$AZ,6,FALSE),0)))))</f>
        <v>10000</v>
      </c>
      <c r="F2033">
        <v>53</v>
      </c>
      <c r="G2033">
        <f>IF(C2033=1,VLOOKUP(FoxFire!B2033,balance!$U:$Z,2,FALSE),IF(C2033=2,VLOOKUP(B2033,balance!$U:$Z,3,FALSE),IF(C2033=3,VLOOKUP(B2033,balance!$U:$Z,4,FALSE),IF(C2033=4,VLOOKUP(B2033,balance!$U:$Z,5,FALSE),IF(C2033=5,VLOOKUP(B2033-1,balance!$U:$Z,6,FALSE),0)))))/100</f>
        <v>5.0600000000000003E-3</v>
      </c>
      <c r="H2033">
        <v>2</v>
      </c>
      <c r="I2033" s="1">
        <f>IF(C2033=1,VLOOKUP(FoxFire!B2033,balance!$AF:$AJ,2,FALSE),IF(C2033=2,VLOOKUP(B2033,balance!$AF:$AJ,3,FALSE),IF(C2033=3,VLOOKUP(B2033,balance!$AF:$AJ,4,FALSE),IF(C2033=4,VLOOKUP(B2033,balance!$AF:$AJ,5,FALSE),IF(C2033=5,VLOOKUP(B2033,balance!$AF:$AK,6,FALSE),0)))))*1000000000000</f>
        <v>3197500000000.0376</v>
      </c>
      <c r="J2033">
        <f>VLOOKUP(B2033,balance!AU:BD,10,FALSE)</f>
        <v>0</v>
      </c>
    </row>
    <row r="2034" spans="1:10" x14ac:dyDescent="0.3">
      <c r="A2034">
        <v>2032</v>
      </c>
      <c r="B2034">
        <f t="shared" si="63"/>
        <v>407</v>
      </c>
      <c r="C2034">
        <f t="shared" si="62"/>
        <v>3</v>
      </c>
      <c r="D2034">
        <v>9026</v>
      </c>
      <c r="E2034" s="1">
        <f>IF(C2034=1,VLOOKUP(B2034,balance!$AU:$AZ,2,FALSE),IF(C2034=2,VLOOKUP(B2034,balance!$AU:$AZ,3,FALSE),IF(C2034=3,VLOOKUP(B2034,balance!$AU:$AZ,4,FALSE),IF(C2034=4,VLOOKUP(B2034,balance!$AU:$AZ,5,FALSE),IF(C2034=5,VLOOKUP(B2034-1,balance!$AU:$AZ,6,FALSE),0)))))</f>
        <v>10000</v>
      </c>
      <c r="F2034">
        <v>53</v>
      </c>
      <c r="G2034">
        <f>IF(C2034=1,VLOOKUP(FoxFire!B2034,balance!$U:$Z,2,FALSE),IF(C2034=2,VLOOKUP(B2034,balance!$U:$Z,3,FALSE),IF(C2034=3,VLOOKUP(B2034,balance!$U:$Z,4,FALSE),IF(C2034=4,VLOOKUP(B2034,balance!$U:$Z,5,FALSE),IF(C2034=5,VLOOKUP(B2034-1,balance!$U:$Z,6,FALSE),0)))))/100</f>
        <v>5.0600000000000003E-3</v>
      </c>
      <c r="H2034">
        <v>2</v>
      </c>
      <c r="I2034" s="1">
        <f>IF(C2034=1,VLOOKUP(FoxFire!B2034,balance!$AF:$AJ,2,FALSE),IF(C2034=2,VLOOKUP(B2034,balance!$AF:$AJ,3,FALSE),IF(C2034=3,VLOOKUP(B2034,balance!$AF:$AJ,4,FALSE),IF(C2034=4,VLOOKUP(B2034,balance!$AF:$AJ,5,FALSE),IF(C2034=5,VLOOKUP(B2034,balance!$AF:$AK,6,FALSE),0)))))*1000000000000</f>
        <v>3197500000000.0376</v>
      </c>
      <c r="J2034">
        <f>VLOOKUP(B2034,balance!AU:BD,10,FALSE)</f>
        <v>0</v>
      </c>
    </row>
    <row r="2035" spans="1:10" x14ac:dyDescent="0.3">
      <c r="A2035">
        <v>2033</v>
      </c>
      <c r="B2035">
        <f t="shared" si="63"/>
        <v>407</v>
      </c>
      <c r="C2035">
        <f t="shared" si="62"/>
        <v>4</v>
      </c>
      <c r="D2035">
        <v>9026</v>
      </c>
      <c r="E2035" s="1">
        <f>IF(C2035=1,VLOOKUP(B2035,balance!$AU:$AZ,2,FALSE),IF(C2035=2,VLOOKUP(B2035,balance!$AU:$AZ,3,FALSE),IF(C2035=3,VLOOKUP(B2035,balance!$AU:$AZ,4,FALSE),IF(C2035=4,VLOOKUP(B2035,balance!$AU:$AZ,5,FALSE),IF(C2035=5,VLOOKUP(B2035-1,balance!$AU:$AZ,6,FALSE),0)))))</f>
        <v>10000</v>
      </c>
      <c r="F2035">
        <v>53</v>
      </c>
      <c r="G2035">
        <f>IF(C2035=1,VLOOKUP(FoxFire!B2035,balance!$U:$Z,2,FALSE),IF(C2035=2,VLOOKUP(B2035,balance!$U:$Z,3,FALSE),IF(C2035=3,VLOOKUP(B2035,balance!$U:$Z,4,FALSE),IF(C2035=4,VLOOKUP(B2035,balance!$U:$Z,5,FALSE),IF(C2035=5,VLOOKUP(B2035-1,balance!$U:$Z,6,FALSE),0)))))/100</f>
        <v>5.0600000000000003E-3</v>
      </c>
      <c r="H2035">
        <v>2</v>
      </c>
      <c r="I2035" s="1">
        <f>IF(C2035=1,VLOOKUP(FoxFire!B2035,balance!$AF:$AJ,2,FALSE),IF(C2035=2,VLOOKUP(B2035,balance!$AF:$AJ,3,FALSE),IF(C2035=3,VLOOKUP(B2035,balance!$AF:$AJ,4,FALSE),IF(C2035=4,VLOOKUP(B2035,balance!$AF:$AJ,5,FALSE),IF(C2035=5,VLOOKUP(B2035,balance!$AF:$AK,6,FALSE),0)))))*1000000000000</f>
        <v>3197500000000.0376</v>
      </c>
      <c r="J2035">
        <f>VLOOKUP(B2035,balance!AU:BD,10,FALSE)</f>
        <v>0</v>
      </c>
    </row>
    <row r="2036" spans="1:10" x14ac:dyDescent="0.3">
      <c r="A2036">
        <v>2034</v>
      </c>
      <c r="B2036">
        <f t="shared" si="63"/>
        <v>408</v>
      </c>
      <c r="C2036">
        <f t="shared" si="62"/>
        <v>5</v>
      </c>
      <c r="D2036">
        <v>9026</v>
      </c>
      <c r="E2036" s="1">
        <f>IF(C2036=1,VLOOKUP(B2036,balance!$AU:$AZ,2,FALSE),IF(C2036=2,VLOOKUP(B2036,balance!$AU:$AZ,3,FALSE),IF(C2036=3,VLOOKUP(B2036,balance!$AU:$AZ,4,FALSE),IF(C2036=4,VLOOKUP(B2036,balance!$AU:$AZ,5,FALSE),IF(C2036=5,VLOOKUP(B2036-1,balance!$AU:$AZ,6,FALSE),0)))))</f>
        <v>200000</v>
      </c>
      <c r="F2036">
        <v>53</v>
      </c>
      <c r="G2036">
        <f>IF(C2036=1,VLOOKUP(FoxFire!B2036,balance!$U:$Z,2,FALSE),IF(C2036=2,VLOOKUP(B2036,balance!$U:$Z,3,FALSE),IF(C2036=3,VLOOKUP(B2036,balance!$U:$Z,4,FALSE),IF(C2036=4,VLOOKUP(B2036,balance!$U:$Z,5,FALSE),IF(C2036=5,VLOOKUP(B2036-1,balance!$U:$Z,6,FALSE),0)))))/100</f>
        <v>2151.078</v>
      </c>
      <c r="H2036">
        <v>2</v>
      </c>
      <c r="I2036" s="1">
        <f>IF(C2036=1,VLOOKUP(FoxFire!B2036,balance!$AF:$AJ,2,FALSE),IF(C2036=2,VLOOKUP(B2036,balance!$AF:$AJ,3,FALSE),IF(C2036=3,VLOOKUP(B2036,balance!$AF:$AJ,4,FALSE),IF(C2036=4,VLOOKUP(B2036,balance!$AF:$AJ,5,FALSE),IF(C2036=5,VLOOKUP(B2036,balance!$AF:$AK,6,FALSE),0)))))*1000000000000</f>
        <v>12795000000000.1</v>
      </c>
      <c r="J2036">
        <f>VLOOKUP(B2036,balance!AU:BD,10,FALSE)</f>
        <v>0</v>
      </c>
    </row>
    <row r="2037" spans="1:10" x14ac:dyDescent="0.3">
      <c r="A2037">
        <v>2035</v>
      </c>
      <c r="B2037">
        <f t="shared" si="63"/>
        <v>408</v>
      </c>
      <c r="C2037">
        <f t="shared" si="62"/>
        <v>1</v>
      </c>
      <c r="D2037">
        <v>9026</v>
      </c>
      <c r="E2037" s="1">
        <f>IF(C2037=1,VLOOKUP(B2037,balance!$AU:$AZ,2,FALSE),IF(C2037=2,VLOOKUP(B2037,balance!$AU:$AZ,3,FALSE),IF(C2037=3,VLOOKUP(B2037,balance!$AU:$AZ,4,FALSE),IF(C2037=4,VLOOKUP(B2037,balance!$AU:$AZ,5,FALSE),IF(C2037=5,VLOOKUP(B2037-1,balance!$AU:$AZ,6,FALSE),0)))))</f>
        <v>10000</v>
      </c>
      <c r="F2037">
        <v>53</v>
      </c>
      <c r="G2037">
        <f>IF(C2037=1,VLOOKUP(FoxFire!B2037,balance!$U:$Z,2,FALSE),IF(C2037=2,VLOOKUP(B2037,balance!$U:$Z,3,FALSE),IF(C2037=3,VLOOKUP(B2037,balance!$U:$Z,4,FALSE),IF(C2037=4,VLOOKUP(B2037,balance!$U:$Z,5,FALSE),IF(C2037=5,VLOOKUP(B2037-1,balance!$U:$Z,6,FALSE),0)))))/100</f>
        <v>5.0699999999999999E-3</v>
      </c>
      <c r="H2037">
        <v>2</v>
      </c>
      <c r="I2037" s="1">
        <f>IF(C2037=1,VLOOKUP(FoxFire!B2037,balance!$AF:$AJ,2,FALSE),IF(C2037=2,VLOOKUP(B2037,balance!$AF:$AJ,3,FALSE),IF(C2037=3,VLOOKUP(B2037,balance!$AF:$AJ,4,FALSE),IF(C2037=4,VLOOKUP(B2037,balance!$AF:$AJ,5,FALSE),IF(C2037=5,VLOOKUP(B2037,balance!$AF:$AK,6,FALSE),0)))))*1000000000000</f>
        <v>3198750000000.0249</v>
      </c>
      <c r="J2037">
        <f>VLOOKUP(B2037,balance!AU:BD,10,FALSE)</f>
        <v>0</v>
      </c>
    </row>
    <row r="2038" spans="1:10" x14ac:dyDescent="0.3">
      <c r="A2038">
        <v>2036</v>
      </c>
      <c r="B2038">
        <f t="shared" si="63"/>
        <v>408</v>
      </c>
      <c r="C2038">
        <f t="shared" si="62"/>
        <v>2</v>
      </c>
      <c r="D2038">
        <v>9026</v>
      </c>
      <c r="E2038" s="1">
        <f>IF(C2038=1,VLOOKUP(B2038,balance!$AU:$AZ,2,FALSE),IF(C2038=2,VLOOKUP(B2038,balance!$AU:$AZ,3,FALSE),IF(C2038=3,VLOOKUP(B2038,balance!$AU:$AZ,4,FALSE),IF(C2038=4,VLOOKUP(B2038,balance!$AU:$AZ,5,FALSE),IF(C2038=5,VLOOKUP(B2038-1,balance!$AU:$AZ,6,FALSE),0)))))</f>
        <v>10000</v>
      </c>
      <c r="F2038">
        <v>53</v>
      </c>
      <c r="G2038">
        <f>IF(C2038=1,VLOOKUP(FoxFire!B2038,balance!$U:$Z,2,FALSE),IF(C2038=2,VLOOKUP(B2038,balance!$U:$Z,3,FALSE),IF(C2038=3,VLOOKUP(B2038,balance!$U:$Z,4,FALSE),IF(C2038=4,VLOOKUP(B2038,balance!$U:$Z,5,FALSE),IF(C2038=5,VLOOKUP(B2038-1,balance!$U:$Z,6,FALSE),0)))))/100</f>
        <v>5.0699999999999999E-3</v>
      </c>
      <c r="H2038">
        <v>2</v>
      </c>
      <c r="I2038" s="1">
        <f>IF(C2038=1,VLOOKUP(FoxFire!B2038,balance!$AF:$AJ,2,FALSE),IF(C2038=2,VLOOKUP(B2038,balance!$AF:$AJ,3,FALSE),IF(C2038=3,VLOOKUP(B2038,balance!$AF:$AJ,4,FALSE),IF(C2038=4,VLOOKUP(B2038,balance!$AF:$AJ,5,FALSE),IF(C2038=5,VLOOKUP(B2038,balance!$AF:$AK,6,FALSE),0)))))*1000000000000</f>
        <v>3198750000000.0249</v>
      </c>
      <c r="J2038">
        <f>VLOOKUP(B2038,balance!AU:BD,10,FALSE)</f>
        <v>0</v>
      </c>
    </row>
    <row r="2039" spans="1:10" x14ac:dyDescent="0.3">
      <c r="A2039">
        <v>2037</v>
      </c>
      <c r="B2039">
        <f t="shared" si="63"/>
        <v>408</v>
      </c>
      <c r="C2039">
        <f t="shared" si="62"/>
        <v>3</v>
      </c>
      <c r="D2039">
        <v>9026</v>
      </c>
      <c r="E2039" s="1">
        <f>IF(C2039=1,VLOOKUP(B2039,balance!$AU:$AZ,2,FALSE),IF(C2039=2,VLOOKUP(B2039,balance!$AU:$AZ,3,FALSE),IF(C2039=3,VLOOKUP(B2039,balance!$AU:$AZ,4,FALSE),IF(C2039=4,VLOOKUP(B2039,balance!$AU:$AZ,5,FALSE),IF(C2039=5,VLOOKUP(B2039-1,balance!$AU:$AZ,6,FALSE),0)))))</f>
        <v>10000</v>
      </c>
      <c r="F2039">
        <v>53</v>
      </c>
      <c r="G2039">
        <f>IF(C2039=1,VLOOKUP(FoxFire!B2039,balance!$U:$Z,2,FALSE),IF(C2039=2,VLOOKUP(B2039,balance!$U:$Z,3,FALSE),IF(C2039=3,VLOOKUP(B2039,balance!$U:$Z,4,FALSE),IF(C2039=4,VLOOKUP(B2039,balance!$U:$Z,5,FALSE),IF(C2039=5,VLOOKUP(B2039-1,balance!$U:$Z,6,FALSE),0)))))/100</f>
        <v>5.0699999999999999E-3</v>
      </c>
      <c r="H2039">
        <v>2</v>
      </c>
      <c r="I2039" s="1">
        <f>IF(C2039=1,VLOOKUP(FoxFire!B2039,balance!$AF:$AJ,2,FALSE),IF(C2039=2,VLOOKUP(B2039,balance!$AF:$AJ,3,FALSE),IF(C2039=3,VLOOKUP(B2039,balance!$AF:$AJ,4,FALSE),IF(C2039=4,VLOOKUP(B2039,balance!$AF:$AJ,5,FALSE),IF(C2039=5,VLOOKUP(B2039,balance!$AF:$AK,6,FALSE),0)))))*1000000000000</f>
        <v>3198750000000.0249</v>
      </c>
      <c r="J2039">
        <f>VLOOKUP(B2039,balance!AU:BD,10,FALSE)</f>
        <v>0</v>
      </c>
    </row>
    <row r="2040" spans="1:10" x14ac:dyDescent="0.3">
      <c r="A2040">
        <v>2038</v>
      </c>
      <c r="B2040">
        <f t="shared" si="63"/>
        <v>408</v>
      </c>
      <c r="C2040">
        <f t="shared" si="62"/>
        <v>4</v>
      </c>
      <c r="D2040">
        <v>9026</v>
      </c>
      <c r="E2040" s="1">
        <f>IF(C2040=1,VLOOKUP(B2040,balance!$AU:$AZ,2,FALSE),IF(C2040=2,VLOOKUP(B2040,balance!$AU:$AZ,3,FALSE),IF(C2040=3,VLOOKUP(B2040,balance!$AU:$AZ,4,FALSE),IF(C2040=4,VLOOKUP(B2040,balance!$AU:$AZ,5,FALSE),IF(C2040=5,VLOOKUP(B2040-1,balance!$AU:$AZ,6,FALSE),0)))))</f>
        <v>10000</v>
      </c>
      <c r="F2040">
        <v>53</v>
      </c>
      <c r="G2040">
        <f>IF(C2040=1,VLOOKUP(FoxFire!B2040,balance!$U:$Z,2,FALSE),IF(C2040=2,VLOOKUP(B2040,balance!$U:$Z,3,FALSE),IF(C2040=3,VLOOKUP(B2040,balance!$U:$Z,4,FALSE),IF(C2040=4,VLOOKUP(B2040,balance!$U:$Z,5,FALSE),IF(C2040=5,VLOOKUP(B2040-1,balance!$U:$Z,6,FALSE),0)))))/100</f>
        <v>5.0699999999999999E-3</v>
      </c>
      <c r="H2040">
        <v>2</v>
      </c>
      <c r="I2040" s="1">
        <f>IF(C2040=1,VLOOKUP(FoxFire!B2040,balance!$AF:$AJ,2,FALSE),IF(C2040=2,VLOOKUP(B2040,balance!$AF:$AJ,3,FALSE),IF(C2040=3,VLOOKUP(B2040,balance!$AF:$AJ,4,FALSE),IF(C2040=4,VLOOKUP(B2040,balance!$AF:$AJ,5,FALSE),IF(C2040=5,VLOOKUP(B2040,balance!$AF:$AK,6,FALSE),0)))))*1000000000000</f>
        <v>3198750000000.0249</v>
      </c>
      <c r="J2040">
        <f>VLOOKUP(B2040,balance!AU:BD,10,FALSE)</f>
        <v>0</v>
      </c>
    </row>
    <row r="2041" spans="1:10" x14ac:dyDescent="0.3">
      <c r="A2041">
        <v>2039</v>
      </c>
      <c r="B2041">
        <f t="shared" si="63"/>
        <v>409</v>
      </c>
      <c r="C2041">
        <f t="shared" si="62"/>
        <v>5</v>
      </c>
      <c r="D2041">
        <v>9026</v>
      </c>
      <c r="E2041" s="1">
        <f>IF(C2041=1,VLOOKUP(B2041,balance!$AU:$AZ,2,FALSE),IF(C2041=2,VLOOKUP(B2041,balance!$AU:$AZ,3,FALSE),IF(C2041=3,VLOOKUP(B2041,balance!$AU:$AZ,4,FALSE),IF(C2041=4,VLOOKUP(B2041,balance!$AU:$AZ,5,FALSE),IF(C2041=5,VLOOKUP(B2041-1,balance!$AU:$AZ,6,FALSE),0)))))</f>
        <v>200000</v>
      </c>
      <c r="F2041">
        <v>53</v>
      </c>
      <c r="G2041">
        <f>IF(C2041=1,VLOOKUP(FoxFire!B2041,balance!$U:$Z,2,FALSE),IF(C2041=2,VLOOKUP(B2041,balance!$U:$Z,3,FALSE),IF(C2041=3,VLOOKUP(B2041,balance!$U:$Z,4,FALSE),IF(C2041=4,VLOOKUP(B2041,balance!$U:$Z,5,FALSE),IF(C2041=5,VLOOKUP(B2041-1,balance!$U:$Z,6,FALSE),0)))))/100</f>
        <v>2157.4845</v>
      </c>
      <c r="H2041">
        <v>2</v>
      </c>
      <c r="I2041" s="1">
        <f>IF(C2041=1,VLOOKUP(FoxFire!B2041,balance!$AF:$AJ,2,FALSE),IF(C2041=2,VLOOKUP(B2041,balance!$AF:$AJ,3,FALSE),IF(C2041=3,VLOOKUP(B2041,balance!$AF:$AJ,4,FALSE),IF(C2041=4,VLOOKUP(B2041,balance!$AF:$AJ,5,FALSE),IF(C2041=5,VLOOKUP(B2041,balance!$AF:$AK,6,FALSE),0)))))*1000000000000</f>
        <v>12800000000000.15</v>
      </c>
      <c r="J2041">
        <f>VLOOKUP(B2041,balance!AU:BD,10,FALSE)</f>
        <v>0</v>
      </c>
    </row>
    <row r="2042" spans="1:10" x14ac:dyDescent="0.3">
      <c r="A2042">
        <v>2040</v>
      </c>
      <c r="B2042">
        <f t="shared" si="63"/>
        <v>409</v>
      </c>
      <c r="C2042">
        <f t="shared" si="62"/>
        <v>1</v>
      </c>
      <c r="D2042">
        <v>9026</v>
      </c>
      <c r="E2042" s="1">
        <f>IF(C2042=1,VLOOKUP(B2042,balance!$AU:$AZ,2,FALSE),IF(C2042=2,VLOOKUP(B2042,balance!$AU:$AZ,3,FALSE),IF(C2042=3,VLOOKUP(B2042,balance!$AU:$AZ,4,FALSE),IF(C2042=4,VLOOKUP(B2042,balance!$AU:$AZ,5,FALSE),IF(C2042=5,VLOOKUP(B2042-1,balance!$AU:$AZ,6,FALSE),0)))))</f>
        <v>10000</v>
      </c>
      <c r="F2042">
        <v>53</v>
      </c>
      <c r="G2042">
        <f>IF(C2042=1,VLOOKUP(FoxFire!B2042,balance!$U:$Z,2,FALSE),IF(C2042=2,VLOOKUP(B2042,balance!$U:$Z,3,FALSE),IF(C2042=3,VLOOKUP(B2042,balance!$U:$Z,4,FALSE),IF(C2042=4,VLOOKUP(B2042,balance!$U:$Z,5,FALSE),IF(C2042=5,VLOOKUP(B2042-1,balance!$U:$Z,6,FALSE),0)))))/100</f>
        <v>5.0800000000000003E-3</v>
      </c>
      <c r="H2042">
        <v>2</v>
      </c>
      <c r="I2042" s="1">
        <f>IF(C2042=1,VLOOKUP(FoxFire!B2042,balance!$AF:$AJ,2,FALSE),IF(C2042=2,VLOOKUP(B2042,balance!$AF:$AJ,3,FALSE),IF(C2042=3,VLOOKUP(B2042,balance!$AF:$AJ,4,FALSE),IF(C2042=4,VLOOKUP(B2042,balance!$AF:$AJ,5,FALSE),IF(C2042=5,VLOOKUP(B2042,balance!$AF:$AK,6,FALSE),0)))))*1000000000000</f>
        <v>3200000000000.0376</v>
      </c>
      <c r="J2042">
        <f>VLOOKUP(B2042,balance!AU:BD,10,FALSE)</f>
        <v>0</v>
      </c>
    </row>
    <row r="2043" spans="1:10" x14ac:dyDescent="0.3">
      <c r="A2043">
        <v>2041</v>
      </c>
      <c r="B2043">
        <f t="shared" si="63"/>
        <v>409</v>
      </c>
      <c r="C2043">
        <f t="shared" si="62"/>
        <v>2</v>
      </c>
      <c r="D2043">
        <v>9026</v>
      </c>
      <c r="E2043" s="1">
        <f>IF(C2043=1,VLOOKUP(B2043,balance!$AU:$AZ,2,FALSE),IF(C2043=2,VLOOKUP(B2043,balance!$AU:$AZ,3,FALSE),IF(C2043=3,VLOOKUP(B2043,balance!$AU:$AZ,4,FALSE),IF(C2043=4,VLOOKUP(B2043,balance!$AU:$AZ,5,FALSE),IF(C2043=5,VLOOKUP(B2043-1,balance!$AU:$AZ,6,FALSE),0)))))</f>
        <v>10000</v>
      </c>
      <c r="F2043">
        <v>53</v>
      </c>
      <c r="G2043">
        <f>IF(C2043=1,VLOOKUP(FoxFire!B2043,balance!$U:$Z,2,FALSE),IF(C2043=2,VLOOKUP(B2043,balance!$U:$Z,3,FALSE),IF(C2043=3,VLOOKUP(B2043,balance!$U:$Z,4,FALSE),IF(C2043=4,VLOOKUP(B2043,balance!$U:$Z,5,FALSE),IF(C2043=5,VLOOKUP(B2043-1,balance!$U:$Z,6,FALSE),0)))))/100</f>
        <v>5.0800000000000003E-3</v>
      </c>
      <c r="H2043">
        <v>2</v>
      </c>
      <c r="I2043" s="1">
        <f>IF(C2043=1,VLOOKUP(FoxFire!B2043,balance!$AF:$AJ,2,FALSE),IF(C2043=2,VLOOKUP(B2043,balance!$AF:$AJ,3,FALSE),IF(C2043=3,VLOOKUP(B2043,balance!$AF:$AJ,4,FALSE),IF(C2043=4,VLOOKUP(B2043,balance!$AF:$AJ,5,FALSE),IF(C2043=5,VLOOKUP(B2043,balance!$AF:$AK,6,FALSE),0)))))*1000000000000</f>
        <v>3200000000000.0376</v>
      </c>
      <c r="J2043">
        <f>VLOOKUP(B2043,balance!AU:BD,10,FALSE)</f>
        <v>0</v>
      </c>
    </row>
    <row r="2044" spans="1:10" x14ac:dyDescent="0.3">
      <c r="A2044">
        <v>2042</v>
      </c>
      <c r="B2044">
        <f t="shared" si="63"/>
        <v>409</v>
      </c>
      <c r="C2044">
        <f t="shared" si="62"/>
        <v>3</v>
      </c>
      <c r="D2044">
        <v>9026</v>
      </c>
      <c r="E2044" s="1">
        <f>IF(C2044=1,VLOOKUP(B2044,balance!$AU:$AZ,2,FALSE),IF(C2044=2,VLOOKUP(B2044,balance!$AU:$AZ,3,FALSE),IF(C2044=3,VLOOKUP(B2044,balance!$AU:$AZ,4,FALSE),IF(C2044=4,VLOOKUP(B2044,balance!$AU:$AZ,5,FALSE),IF(C2044=5,VLOOKUP(B2044-1,balance!$AU:$AZ,6,FALSE),0)))))</f>
        <v>10000</v>
      </c>
      <c r="F2044">
        <v>53</v>
      </c>
      <c r="G2044">
        <f>IF(C2044=1,VLOOKUP(FoxFire!B2044,balance!$U:$Z,2,FALSE),IF(C2044=2,VLOOKUP(B2044,balance!$U:$Z,3,FALSE),IF(C2044=3,VLOOKUP(B2044,balance!$U:$Z,4,FALSE),IF(C2044=4,VLOOKUP(B2044,balance!$U:$Z,5,FALSE),IF(C2044=5,VLOOKUP(B2044-1,balance!$U:$Z,6,FALSE),0)))))/100</f>
        <v>5.0800000000000003E-3</v>
      </c>
      <c r="H2044">
        <v>2</v>
      </c>
      <c r="I2044" s="1">
        <f>IF(C2044=1,VLOOKUP(FoxFire!B2044,balance!$AF:$AJ,2,FALSE),IF(C2044=2,VLOOKUP(B2044,balance!$AF:$AJ,3,FALSE),IF(C2044=3,VLOOKUP(B2044,balance!$AF:$AJ,4,FALSE),IF(C2044=4,VLOOKUP(B2044,balance!$AF:$AJ,5,FALSE),IF(C2044=5,VLOOKUP(B2044,balance!$AF:$AK,6,FALSE),0)))))*1000000000000</f>
        <v>3200000000000.0376</v>
      </c>
      <c r="J2044">
        <f>VLOOKUP(B2044,balance!AU:BD,10,FALSE)</f>
        <v>0</v>
      </c>
    </row>
    <row r="2045" spans="1:10" x14ac:dyDescent="0.3">
      <c r="A2045">
        <v>2043</v>
      </c>
      <c r="B2045">
        <f t="shared" si="63"/>
        <v>409</v>
      </c>
      <c r="C2045">
        <f t="shared" si="62"/>
        <v>4</v>
      </c>
      <c r="D2045">
        <v>9026</v>
      </c>
      <c r="E2045" s="1">
        <f>IF(C2045=1,VLOOKUP(B2045,balance!$AU:$AZ,2,FALSE),IF(C2045=2,VLOOKUP(B2045,balance!$AU:$AZ,3,FALSE),IF(C2045=3,VLOOKUP(B2045,balance!$AU:$AZ,4,FALSE),IF(C2045=4,VLOOKUP(B2045,balance!$AU:$AZ,5,FALSE),IF(C2045=5,VLOOKUP(B2045-1,balance!$AU:$AZ,6,FALSE),0)))))</f>
        <v>10000</v>
      </c>
      <c r="F2045">
        <v>53</v>
      </c>
      <c r="G2045">
        <f>IF(C2045=1,VLOOKUP(FoxFire!B2045,balance!$U:$Z,2,FALSE),IF(C2045=2,VLOOKUP(B2045,balance!$U:$Z,3,FALSE),IF(C2045=3,VLOOKUP(B2045,balance!$U:$Z,4,FALSE),IF(C2045=4,VLOOKUP(B2045,balance!$U:$Z,5,FALSE),IF(C2045=5,VLOOKUP(B2045-1,balance!$U:$Z,6,FALSE),0)))))/100</f>
        <v>5.0800000000000003E-3</v>
      </c>
      <c r="H2045">
        <v>2</v>
      </c>
      <c r="I2045" s="1">
        <f>IF(C2045=1,VLOOKUP(FoxFire!B2045,balance!$AF:$AJ,2,FALSE),IF(C2045=2,VLOOKUP(B2045,balance!$AF:$AJ,3,FALSE),IF(C2045=3,VLOOKUP(B2045,balance!$AF:$AJ,4,FALSE),IF(C2045=4,VLOOKUP(B2045,balance!$AF:$AJ,5,FALSE),IF(C2045=5,VLOOKUP(B2045,balance!$AF:$AK,6,FALSE),0)))))*1000000000000</f>
        <v>3200000000000.0376</v>
      </c>
      <c r="J2045">
        <f>VLOOKUP(B2045,balance!AU:BD,10,FALSE)</f>
        <v>0</v>
      </c>
    </row>
    <row r="2046" spans="1:10" x14ac:dyDescent="0.3">
      <c r="A2046">
        <v>2044</v>
      </c>
      <c r="B2046">
        <f t="shared" si="63"/>
        <v>410</v>
      </c>
      <c r="C2046">
        <f t="shared" si="62"/>
        <v>5</v>
      </c>
      <c r="D2046">
        <v>9026</v>
      </c>
      <c r="E2046" s="1">
        <f>IF(C2046=1,VLOOKUP(B2046,balance!$AU:$AZ,2,FALSE),IF(C2046=2,VLOOKUP(B2046,balance!$AU:$AZ,3,FALSE),IF(C2046=3,VLOOKUP(B2046,balance!$AU:$AZ,4,FALSE),IF(C2046=4,VLOOKUP(B2046,balance!$AU:$AZ,5,FALSE),IF(C2046=5,VLOOKUP(B2046-1,balance!$AU:$AZ,6,FALSE),0)))))</f>
        <v>200000</v>
      </c>
      <c r="F2046">
        <v>53</v>
      </c>
      <c r="G2046">
        <f>IF(C2046=1,VLOOKUP(FoxFire!B2046,balance!$U:$Z,2,FALSE),IF(C2046=2,VLOOKUP(B2046,balance!$U:$Z,3,FALSE),IF(C2046=3,VLOOKUP(B2046,balance!$U:$Z,4,FALSE),IF(C2046=4,VLOOKUP(B2046,balance!$U:$Z,5,FALSE),IF(C2046=5,VLOOKUP(B2046-1,balance!$U:$Z,6,FALSE),0)))))/100</f>
        <v>2163.9017000000003</v>
      </c>
      <c r="H2046">
        <v>2</v>
      </c>
      <c r="I2046" s="1">
        <f>IF(C2046=1,VLOOKUP(FoxFire!B2046,balance!$AF:$AJ,2,FALSE),IF(C2046=2,VLOOKUP(B2046,balance!$AF:$AJ,3,FALSE),IF(C2046=3,VLOOKUP(B2046,balance!$AF:$AJ,4,FALSE),IF(C2046=4,VLOOKUP(B2046,balance!$AF:$AJ,5,FALSE),IF(C2046=5,VLOOKUP(B2046,balance!$AF:$AK,6,FALSE),0)))))*1000000000000</f>
        <v>12805000000000.1</v>
      </c>
      <c r="J2046">
        <f>VLOOKUP(B2046,balance!AU:BD,10,FALSE)</f>
        <v>0</v>
      </c>
    </row>
    <row r="2047" spans="1:10" x14ac:dyDescent="0.3">
      <c r="A2047">
        <v>2045</v>
      </c>
      <c r="B2047">
        <f t="shared" si="63"/>
        <v>410</v>
      </c>
      <c r="C2047">
        <f t="shared" si="62"/>
        <v>1</v>
      </c>
      <c r="D2047">
        <v>9026</v>
      </c>
      <c r="E2047" s="1">
        <f>IF(C2047=1,VLOOKUP(B2047,balance!$AU:$AZ,2,FALSE),IF(C2047=2,VLOOKUP(B2047,balance!$AU:$AZ,3,FALSE),IF(C2047=3,VLOOKUP(B2047,balance!$AU:$AZ,4,FALSE),IF(C2047=4,VLOOKUP(B2047,balance!$AU:$AZ,5,FALSE),IF(C2047=5,VLOOKUP(B2047-1,balance!$AU:$AZ,6,FALSE),0)))))</f>
        <v>10000</v>
      </c>
      <c r="F2047">
        <v>53</v>
      </c>
      <c r="G2047">
        <f>IF(C2047=1,VLOOKUP(FoxFire!B2047,balance!$U:$Z,2,FALSE),IF(C2047=2,VLOOKUP(B2047,balance!$U:$Z,3,FALSE),IF(C2047=3,VLOOKUP(B2047,balance!$U:$Z,4,FALSE),IF(C2047=4,VLOOKUP(B2047,balance!$U:$Z,5,FALSE),IF(C2047=5,VLOOKUP(B2047-1,balance!$U:$Z,6,FALSE),0)))))/100</f>
        <v>5.0899999999999999E-3</v>
      </c>
      <c r="H2047">
        <v>2</v>
      </c>
      <c r="I2047" s="1">
        <f>IF(C2047=1,VLOOKUP(FoxFire!B2047,balance!$AF:$AJ,2,FALSE),IF(C2047=2,VLOOKUP(B2047,balance!$AF:$AJ,3,FALSE),IF(C2047=3,VLOOKUP(B2047,balance!$AF:$AJ,4,FALSE),IF(C2047=4,VLOOKUP(B2047,balance!$AF:$AJ,5,FALSE),IF(C2047=5,VLOOKUP(B2047,balance!$AF:$AK,6,FALSE),0)))))*1000000000000</f>
        <v>3201250000000.0249</v>
      </c>
      <c r="J2047">
        <f>VLOOKUP(B2047,balance!AU:BD,10,FALSE)</f>
        <v>0</v>
      </c>
    </row>
    <row r="2048" spans="1:10" x14ac:dyDescent="0.3">
      <c r="A2048">
        <v>2046</v>
      </c>
      <c r="B2048">
        <f t="shared" si="63"/>
        <v>410</v>
      </c>
      <c r="C2048">
        <f t="shared" si="62"/>
        <v>2</v>
      </c>
      <c r="D2048">
        <v>9026</v>
      </c>
      <c r="E2048" s="1">
        <f>IF(C2048=1,VLOOKUP(B2048,balance!$AU:$AZ,2,FALSE),IF(C2048=2,VLOOKUP(B2048,balance!$AU:$AZ,3,FALSE),IF(C2048=3,VLOOKUP(B2048,balance!$AU:$AZ,4,FALSE),IF(C2048=4,VLOOKUP(B2048,balance!$AU:$AZ,5,FALSE),IF(C2048=5,VLOOKUP(B2048-1,balance!$AU:$AZ,6,FALSE),0)))))</f>
        <v>10000</v>
      </c>
      <c r="F2048">
        <v>53</v>
      </c>
      <c r="G2048">
        <f>IF(C2048=1,VLOOKUP(FoxFire!B2048,balance!$U:$Z,2,FALSE),IF(C2048=2,VLOOKUP(B2048,balance!$U:$Z,3,FALSE),IF(C2048=3,VLOOKUP(B2048,balance!$U:$Z,4,FALSE),IF(C2048=4,VLOOKUP(B2048,balance!$U:$Z,5,FALSE),IF(C2048=5,VLOOKUP(B2048-1,balance!$U:$Z,6,FALSE),0)))))/100</f>
        <v>5.0899999999999999E-3</v>
      </c>
      <c r="H2048">
        <v>2</v>
      </c>
      <c r="I2048" s="1">
        <f>IF(C2048=1,VLOOKUP(FoxFire!B2048,balance!$AF:$AJ,2,FALSE),IF(C2048=2,VLOOKUP(B2048,balance!$AF:$AJ,3,FALSE),IF(C2048=3,VLOOKUP(B2048,balance!$AF:$AJ,4,FALSE),IF(C2048=4,VLOOKUP(B2048,balance!$AF:$AJ,5,FALSE),IF(C2048=5,VLOOKUP(B2048,balance!$AF:$AK,6,FALSE),0)))))*1000000000000</f>
        <v>3201250000000.0249</v>
      </c>
      <c r="J2048">
        <f>VLOOKUP(B2048,balance!AU:BD,10,FALSE)</f>
        <v>0</v>
      </c>
    </row>
    <row r="2049" spans="1:10" x14ac:dyDescent="0.3">
      <c r="A2049">
        <v>2047</v>
      </c>
      <c r="B2049">
        <f t="shared" si="63"/>
        <v>410</v>
      </c>
      <c r="C2049">
        <f t="shared" si="62"/>
        <v>3</v>
      </c>
      <c r="D2049">
        <v>9026</v>
      </c>
      <c r="E2049" s="1">
        <f>IF(C2049=1,VLOOKUP(B2049,balance!$AU:$AZ,2,FALSE),IF(C2049=2,VLOOKUP(B2049,balance!$AU:$AZ,3,FALSE),IF(C2049=3,VLOOKUP(B2049,balance!$AU:$AZ,4,FALSE),IF(C2049=4,VLOOKUP(B2049,balance!$AU:$AZ,5,FALSE),IF(C2049=5,VLOOKUP(B2049-1,balance!$AU:$AZ,6,FALSE),0)))))</f>
        <v>10000</v>
      </c>
      <c r="F2049">
        <v>53</v>
      </c>
      <c r="G2049">
        <f>IF(C2049=1,VLOOKUP(FoxFire!B2049,balance!$U:$Z,2,FALSE),IF(C2049=2,VLOOKUP(B2049,balance!$U:$Z,3,FALSE),IF(C2049=3,VLOOKUP(B2049,balance!$U:$Z,4,FALSE),IF(C2049=4,VLOOKUP(B2049,balance!$U:$Z,5,FALSE),IF(C2049=5,VLOOKUP(B2049-1,balance!$U:$Z,6,FALSE),0)))))/100</f>
        <v>5.0899999999999999E-3</v>
      </c>
      <c r="H2049">
        <v>2</v>
      </c>
      <c r="I2049" s="1">
        <f>IF(C2049=1,VLOOKUP(FoxFire!B2049,balance!$AF:$AJ,2,FALSE),IF(C2049=2,VLOOKUP(B2049,balance!$AF:$AJ,3,FALSE),IF(C2049=3,VLOOKUP(B2049,balance!$AF:$AJ,4,FALSE),IF(C2049=4,VLOOKUP(B2049,balance!$AF:$AJ,5,FALSE),IF(C2049=5,VLOOKUP(B2049,balance!$AF:$AK,6,FALSE),0)))))*1000000000000</f>
        <v>3201250000000.0249</v>
      </c>
      <c r="J2049">
        <f>VLOOKUP(B2049,balance!AU:BD,10,FALSE)</f>
        <v>0</v>
      </c>
    </row>
    <row r="2050" spans="1:10" x14ac:dyDescent="0.3">
      <c r="A2050">
        <v>2048</v>
      </c>
      <c r="B2050">
        <f t="shared" si="63"/>
        <v>410</v>
      </c>
      <c r="C2050">
        <f t="shared" si="62"/>
        <v>4</v>
      </c>
      <c r="D2050">
        <v>9026</v>
      </c>
      <c r="E2050" s="1">
        <f>IF(C2050=1,VLOOKUP(B2050,balance!$AU:$AZ,2,FALSE),IF(C2050=2,VLOOKUP(B2050,balance!$AU:$AZ,3,FALSE),IF(C2050=3,VLOOKUP(B2050,balance!$AU:$AZ,4,FALSE),IF(C2050=4,VLOOKUP(B2050,balance!$AU:$AZ,5,FALSE),IF(C2050=5,VLOOKUP(B2050-1,balance!$AU:$AZ,6,FALSE),0)))))</f>
        <v>10000</v>
      </c>
      <c r="F2050">
        <v>53</v>
      </c>
      <c r="G2050">
        <f>IF(C2050=1,VLOOKUP(FoxFire!B2050,balance!$U:$Z,2,FALSE),IF(C2050=2,VLOOKUP(B2050,balance!$U:$Z,3,FALSE),IF(C2050=3,VLOOKUP(B2050,balance!$U:$Z,4,FALSE),IF(C2050=4,VLOOKUP(B2050,balance!$U:$Z,5,FALSE),IF(C2050=5,VLOOKUP(B2050-1,balance!$U:$Z,6,FALSE),0)))))/100</f>
        <v>5.0899999999999999E-3</v>
      </c>
      <c r="H2050">
        <v>2</v>
      </c>
      <c r="I2050" s="1">
        <f>IF(C2050=1,VLOOKUP(FoxFire!B2050,balance!$AF:$AJ,2,FALSE),IF(C2050=2,VLOOKUP(B2050,balance!$AF:$AJ,3,FALSE),IF(C2050=3,VLOOKUP(B2050,balance!$AF:$AJ,4,FALSE),IF(C2050=4,VLOOKUP(B2050,balance!$AF:$AJ,5,FALSE),IF(C2050=5,VLOOKUP(B2050,balance!$AF:$AK,6,FALSE),0)))))*1000000000000</f>
        <v>3201250000000.0249</v>
      </c>
      <c r="J2050">
        <f>VLOOKUP(B2050,balance!AU:BD,10,FALSE)</f>
        <v>0</v>
      </c>
    </row>
    <row r="2051" spans="1:10" x14ac:dyDescent="0.3">
      <c r="A2051">
        <v>2049</v>
      </c>
      <c r="B2051">
        <f t="shared" si="63"/>
        <v>411</v>
      </c>
      <c r="C2051">
        <f t="shared" si="62"/>
        <v>5</v>
      </c>
      <c r="D2051">
        <v>9026</v>
      </c>
      <c r="E2051" s="1">
        <f>IF(C2051=1,VLOOKUP(B2051,balance!$AU:$AZ,2,FALSE),IF(C2051=2,VLOOKUP(B2051,balance!$AU:$AZ,3,FALSE),IF(C2051=3,VLOOKUP(B2051,balance!$AU:$AZ,4,FALSE),IF(C2051=4,VLOOKUP(B2051,balance!$AU:$AZ,5,FALSE),IF(C2051=5,VLOOKUP(B2051-1,balance!$AU:$AZ,6,FALSE),0)))))</f>
        <v>200000</v>
      </c>
      <c r="F2051">
        <v>53</v>
      </c>
      <c r="G2051">
        <f>IF(C2051=1,VLOOKUP(FoxFire!B2051,balance!$U:$Z,2,FALSE),IF(C2051=2,VLOOKUP(B2051,balance!$U:$Z,3,FALSE),IF(C2051=3,VLOOKUP(B2051,balance!$U:$Z,4,FALSE),IF(C2051=4,VLOOKUP(B2051,balance!$U:$Z,5,FALSE),IF(C2051=5,VLOOKUP(B2051-1,balance!$U:$Z,6,FALSE),0)))))/100</f>
        <v>2170.3295000000003</v>
      </c>
      <c r="H2051">
        <v>2</v>
      </c>
      <c r="I2051" s="1">
        <f>IF(C2051=1,VLOOKUP(FoxFire!B2051,balance!$AF:$AJ,2,FALSE),IF(C2051=2,VLOOKUP(B2051,balance!$AF:$AJ,3,FALSE),IF(C2051=3,VLOOKUP(B2051,balance!$AF:$AJ,4,FALSE),IF(C2051=4,VLOOKUP(B2051,balance!$AF:$AJ,5,FALSE),IF(C2051=5,VLOOKUP(B2051,balance!$AF:$AK,6,FALSE),0)))))*1000000000000</f>
        <v>12810000000000.1</v>
      </c>
      <c r="J2051">
        <f>VLOOKUP(B2051,balance!AU:BD,10,FALSE)</f>
        <v>0</v>
      </c>
    </row>
    <row r="2052" spans="1:10" x14ac:dyDescent="0.3">
      <c r="A2052">
        <v>2050</v>
      </c>
      <c r="B2052">
        <f t="shared" si="63"/>
        <v>411</v>
      </c>
      <c r="C2052">
        <f t="shared" si="62"/>
        <v>1</v>
      </c>
      <c r="D2052">
        <v>9026</v>
      </c>
      <c r="E2052" s="1">
        <f>IF(C2052=1,VLOOKUP(B2052,balance!$AU:$AZ,2,FALSE),IF(C2052=2,VLOOKUP(B2052,balance!$AU:$AZ,3,FALSE),IF(C2052=3,VLOOKUP(B2052,balance!$AU:$AZ,4,FALSE),IF(C2052=4,VLOOKUP(B2052,balance!$AU:$AZ,5,FALSE),IF(C2052=5,VLOOKUP(B2052-1,balance!$AU:$AZ,6,FALSE),0)))))</f>
        <v>10500</v>
      </c>
      <c r="F2052">
        <v>53</v>
      </c>
      <c r="G2052">
        <f>IF(C2052=1,VLOOKUP(FoxFire!B2052,balance!$U:$Z,2,FALSE),IF(C2052=2,VLOOKUP(B2052,balance!$U:$Z,3,FALSE),IF(C2052=3,VLOOKUP(B2052,balance!$U:$Z,4,FALSE),IF(C2052=4,VLOOKUP(B2052,balance!$U:$Z,5,FALSE),IF(C2052=5,VLOOKUP(B2052-1,balance!$U:$Z,6,FALSE),0)))))/100</f>
        <v>5.1000000000000004E-3</v>
      </c>
      <c r="H2052">
        <v>2</v>
      </c>
      <c r="I2052" s="1">
        <f>IF(C2052=1,VLOOKUP(FoxFire!B2052,balance!$AF:$AJ,2,FALSE),IF(C2052=2,VLOOKUP(B2052,balance!$AF:$AJ,3,FALSE),IF(C2052=3,VLOOKUP(B2052,balance!$AF:$AJ,4,FALSE),IF(C2052=4,VLOOKUP(B2052,balance!$AF:$AJ,5,FALSE),IF(C2052=5,VLOOKUP(B2052,balance!$AF:$AK,6,FALSE),0)))))*1000000000000</f>
        <v>3202500000000.0249</v>
      </c>
      <c r="J2052">
        <f>VLOOKUP(B2052,balance!AU:BD,10,FALSE)</f>
        <v>0</v>
      </c>
    </row>
    <row r="2053" spans="1:10" x14ac:dyDescent="0.3">
      <c r="A2053">
        <v>2051</v>
      </c>
      <c r="B2053">
        <f t="shared" si="63"/>
        <v>411</v>
      </c>
      <c r="C2053">
        <f t="shared" si="62"/>
        <v>2</v>
      </c>
      <c r="D2053">
        <v>9026</v>
      </c>
      <c r="E2053" s="1">
        <f>IF(C2053=1,VLOOKUP(B2053,balance!$AU:$AZ,2,FALSE),IF(C2053=2,VLOOKUP(B2053,balance!$AU:$AZ,3,FALSE),IF(C2053=3,VLOOKUP(B2053,balance!$AU:$AZ,4,FALSE),IF(C2053=4,VLOOKUP(B2053,balance!$AU:$AZ,5,FALSE),IF(C2053=5,VLOOKUP(B2053-1,balance!$AU:$AZ,6,FALSE),0)))))</f>
        <v>10500</v>
      </c>
      <c r="F2053">
        <v>53</v>
      </c>
      <c r="G2053">
        <f>IF(C2053=1,VLOOKUP(FoxFire!B2053,balance!$U:$Z,2,FALSE),IF(C2053=2,VLOOKUP(B2053,balance!$U:$Z,3,FALSE),IF(C2053=3,VLOOKUP(B2053,balance!$U:$Z,4,FALSE),IF(C2053=4,VLOOKUP(B2053,balance!$U:$Z,5,FALSE),IF(C2053=5,VLOOKUP(B2053-1,balance!$U:$Z,6,FALSE),0)))))/100</f>
        <v>5.1000000000000004E-3</v>
      </c>
      <c r="H2053">
        <v>2</v>
      </c>
      <c r="I2053" s="1">
        <f>IF(C2053=1,VLOOKUP(FoxFire!B2053,balance!$AF:$AJ,2,FALSE),IF(C2053=2,VLOOKUP(B2053,balance!$AF:$AJ,3,FALSE),IF(C2053=3,VLOOKUP(B2053,balance!$AF:$AJ,4,FALSE),IF(C2053=4,VLOOKUP(B2053,balance!$AF:$AJ,5,FALSE),IF(C2053=5,VLOOKUP(B2053,balance!$AF:$AK,6,FALSE),0)))))*1000000000000</f>
        <v>3202500000000.0249</v>
      </c>
      <c r="J2053">
        <f>VLOOKUP(B2053,balance!AU:BD,10,FALSE)</f>
        <v>0</v>
      </c>
    </row>
    <row r="2054" spans="1:10" x14ac:dyDescent="0.3">
      <c r="A2054">
        <v>2052</v>
      </c>
      <c r="B2054">
        <f t="shared" si="63"/>
        <v>411</v>
      </c>
      <c r="C2054">
        <f t="shared" si="62"/>
        <v>3</v>
      </c>
      <c r="D2054">
        <v>9026</v>
      </c>
      <c r="E2054" s="1">
        <f>IF(C2054=1,VLOOKUP(B2054,balance!$AU:$AZ,2,FALSE),IF(C2054=2,VLOOKUP(B2054,balance!$AU:$AZ,3,FALSE),IF(C2054=3,VLOOKUP(B2054,balance!$AU:$AZ,4,FALSE),IF(C2054=4,VLOOKUP(B2054,balance!$AU:$AZ,5,FALSE),IF(C2054=5,VLOOKUP(B2054-1,balance!$AU:$AZ,6,FALSE),0)))))</f>
        <v>10500</v>
      </c>
      <c r="F2054">
        <v>53</v>
      </c>
      <c r="G2054">
        <f>IF(C2054=1,VLOOKUP(FoxFire!B2054,balance!$U:$Z,2,FALSE),IF(C2054=2,VLOOKUP(B2054,balance!$U:$Z,3,FALSE),IF(C2054=3,VLOOKUP(B2054,balance!$U:$Z,4,FALSE),IF(C2054=4,VLOOKUP(B2054,balance!$U:$Z,5,FALSE),IF(C2054=5,VLOOKUP(B2054-1,balance!$U:$Z,6,FALSE),0)))))/100</f>
        <v>5.1000000000000004E-3</v>
      </c>
      <c r="H2054">
        <v>2</v>
      </c>
      <c r="I2054" s="1">
        <f>IF(C2054=1,VLOOKUP(FoxFire!B2054,balance!$AF:$AJ,2,FALSE),IF(C2054=2,VLOOKUP(B2054,balance!$AF:$AJ,3,FALSE),IF(C2054=3,VLOOKUP(B2054,balance!$AF:$AJ,4,FALSE),IF(C2054=4,VLOOKUP(B2054,balance!$AF:$AJ,5,FALSE),IF(C2054=5,VLOOKUP(B2054,balance!$AF:$AK,6,FALSE),0)))))*1000000000000</f>
        <v>3202500000000.0249</v>
      </c>
      <c r="J2054">
        <f>VLOOKUP(B2054,balance!AU:BD,10,FALSE)</f>
        <v>0</v>
      </c>
    </row>
    <row r="2055" spans="1:10" x14ac:dyDescent="0.3">
      <c r="A2055">
        <v>2053</v>
      </c>
      <c r="B2055">
        <f t="shared" si="63"/>
        <v>411</v>
      </c>
      <c r="C2055">
        <f t="shared" si="62"/>
        <v>4</v>
      </c>
      <c r="D2055">
        <v>9026</v>
      </c>
      <c r="E2055" s="1">
        <f>IF(C2055=1,VLOOKUP(B2055,balance!$AU:$AZ,2,FALSE),IF(C2055=2,VLOOKUP(B2055,balance!$AU:$AZ,3,FALSE),IF(C2055=3,VLOOKUP(B2055,balance!$AU:$AZ,4,FALSE),IF(C2055=4,VLOOKUP(B2055,balance!$AU:$AZ,5,FALSE),IF(C2055=5,VLOOKUP(B2055-1,balance!$AU:$AZ,6,FALSE),0)))))</f>
        <v>10500</v>
      </c>
      <c r="F2055">
        <v>53</v>
      </c>
      <c r="G2055">
        <f>IF(C2055=1,VLOOKUP(FoxFire!B2055,balance!$U:$Z,2,FALSE),IF(C2055=2,VLOOKUP(B2055,balance!$U:$Z,3,FALSE),IF(C2055=3,VLOOKUP(B2055,balance!$U:$Z,4,FALSE),IF(C2055=4,VLOOKUP(B2055,balance!$U:$Z,5,FALSE),IF(C2055=5,VLOOKUP(B2055-1,balance!$U:$Z,6,FALSE),0)))))/100</f>
        <v>5.1000000000000004E-3</v>
      </c>
      <c r="H2055">
        <v>2</v>
      </c>
      <c r="I2055" s="1">
        <f>IF(C2055=1,VLOOKUP(FoxFire!B2055,balance!$AF:$AJ,2,FALSE),IF(C2055=2,VLOOKUP(B2055,balance!$AF:$AJ,3,FALSE),IF(C2055=3,VLOOKUP(B2055,balance!$AF:$AJ,4,FALSE),IF(C2055=4,VLOOKUP(B2055,balance!$AF:$AJ,5,FALSE),IF(C2055=5,VLOOKUP(B2055,balance!$AF:$AK,6,FALSE),0)))))*1000000000000</f>
        <v>3202500000000.0249</v>
      </c>
      <c r="J2055">
        <f>VLOOKUP(B2055,balance!AU:BD,10,FALSE)</f>
        <v>0</v>
      </c>
    </row>
    <row r="2056" spans="1:10" x14ac:dyDescent="0.3">
      <c r="A2056">
        <v>2054</v>
      </c>
      <c r="B2056">
        <f t="shared" si="63"/>
        <v>412</v>
      </c>
      <c r="C2056">
        <f t="shared" ref="C2056:C2119" si="64">C2051</f>
        <v>5</v>
      </c>
      <c r="D2056">
        <v>9026</v>
      </c>
      <c r="E2056" s="1">
        <f>IF(C2056=1,VLOOKUP(B2056,balance!$AU:$AZ,2,FALSE),IF(C2056=2,VLOOKUP(B2056,balance!$AU:$AZ,3,FALSE),IF(C2056=3,VLOOKUP(B2056,balance!$AU:$AZ,4,FALSE),IF(C2056=4,VLOOKUP(B2056,balance!$AU:$AZ,5,FALSE),IF(C2056=5,VLOOKUP(B2056-1,balance!$AU:$AZ,6,FALSE),0)))))</f>
        <v>210000</v>
      </c>
      <c r="F2056">
        <v>53</v>
      </c>
      <c r="G2056">
        <f>IF(C2056=1,VLOOKUP(FoxFire!B2056,balance!$U:$Z,2,FALSE),IF(C2056=2,VLOOKUP(B2056,balance!$U:$Z,3,FALSE),IF(C2056=3,VLOOKUP(B2056,balance!$U:$Z,4,FALSE),IF(C2056=4,VLOOKUP(B2056,balance!$U:$Z,5,FALSE),IF(C2056=5,VLOOKUP(B2056-1,balance!$U:$Z,6,FALSE),0)))))/100</f>
        <v>2176.768</v>
      </c>
      <c r="H2056">
        <v>2</v>
      </c>
      <c r="I2056" s="1">
        <f>IF(C2056=1,VLOOKUP(FoxFire!B2056,balance!$AF:$AJ,2,FALSE),IF(C2056=2,VLOOKUP(B2056,balance!$AF:$AJ,3,FALSE),IF(C2056=3,VLOOKUP(B2056,balance!$AF:$AJ,4,FALSE),IF(C2056=4,VLOOKUP(B2056,balance!$AF:$AJ,5,FALSE),IF(C2056=5,VLOOKUP(B2056,balance!$AF:$AK,6,FALSE),0)))))*1000000000000</f>
        <v>12815000000000.15</v>
      </c>
      <c r="J2056">
        <f>VLOOKUP(B2056,balance!AU:BD,10,FALSE)</f>
        <v>0</v>
      </c>
    </row>
    <row r="2057" spans="1:10" x14ac:dyDescent="0.3">
      <c r="A2057">
        <v>2055</v>
      </c>
      <c r="B2057">
        <f t="shared" si="63"/>
        <v>412</v>
      </c>
      <c r="C2057">
        <f t="shared" si="64"/>
        <v>1</v>
      </c>
      <c r="D2057">
        <v>9026</v>
      </c>
      <c r="E2057" s="1">
        <f>IF(C2057=1,VLOOKUP(B2057,balance!$AU:$AZ,2,FALSE),IF(C2057=2,VLOOKUP(B2057,balance!$AU:$AZ,3,FALSE),IF(C2057=3,VLOOKUP(B2057,balance!$AU:$AZ,4,FALSE),IF(C2057=4,VLOOKUP(B2057,balance!$AU:$AZ,5,FALSE),IF(C2057=5,VLOOKUP(B2057-1,balance!$AU:$AZ,6,FALSE),0)))))</f>
        <v>10500</v>
      </c>
      <c r="F2057">
        <v>53</v>
      </c>
      <c r="G2057">
        <f>IF(C2057=1,VLOOKUP(FoxFire!B2057,balance!$U:$Z,2,FALSE),IF(C2057=2,VLOOKUP(B2057,balance!$U:$Z,3,FALSE),IF(C2057=3,VLOOKUP(B2057,balance!$U:$Z,4,FALSE),IF(C2057=4,VLOOKUP(B2057,balance!$U:$Z,5,FALSE),IF(C2057=5,VLOOKUP(B2057-1,balance!$U:$Z,6,FALSE),0)))))/100</f>
        <v>5.11E-3</v>
      </c>
      <c r="H2057">
        <v>2</v>
      </c>
      <c r="I2057" s="1">
        <f>IF(C2057=1,VLOOKUP(FoxFire!B2057,balance!$AF:$AJ,2,FALSE),IF(C2057=2,VLOOKUP(B2057,balance!$AF:$AJ,3,FALSE),IF(C2057=3,VLOOKUP(B2057,balance!$AF:$AJ,4,FALSE),IF(C2057=4,VLOOKUP(B2057,balance!$AF:$AJ,5,FALSE),IF(C2057=5,VLOOKUP(B2057,balance!$AF:$AK,6,FALSE),0)))))*1000000000000</f>
        <v>3203750000000.0376</v>
      </c>
      <c r="J2057">
        <f>VLOOKUP(B2057,balance!AU:BD,10,FALSE)</f>
        <v>0</v>
      </c>
    </row>
    <row r="2058" spans="1:10" x14ac:dyDescent="0.3">
      <c r="A2058">
        <v>2056</v>
      </c>
      <c r="B2058">
        <f t="shared" si="63"/>
        <v>412</v>
      </c>
      <c r="C2058">
        <f t="shared" si="64"/>
        <v>2</v>
      </c>
      <c r="D2058">
        <v>9026</v>
      </c>
      <c r="E2058" s="1">
        <f>IF(C2058=1,VLOOKUP(B2058,balance!$AU:$AZ,2,FALSE),IF(C2058=2,VLOOKUP(B2058,balance!$AU:$AZ,3,FALSE),IF(C2058=3,VLOOKUP(B2058,balance!$AU:$AZ,4,FALSE),IF(C2058=4,VLOOKUP(B2058,balance!$AU:$AZ,5,FALSE),IF(C2058=5,VLOOKUP(B2058-1,balance!$AU:$AZ,6,FALSE),0)))))</f>
        <v>10500</v>
      </c>
      <c r="F2058">
        <v>53</v>
      </c>
      <c r="G2058">
        <f>IF(C2058=1,VLOOKUP(FoxFire!B2058,balance!$U:$Z,2,FALSE),IF(C2058=2,VLOOKUP(B2058,balance!$U:$Z,3,FALSE),IF(C2058=3,VLOOKUP(B2058,balance!$U:$Z,4,FALSE),IF(C2058=4,VLOOKUP(B2058,balance!$U:$Z,5,FALSE),IF(C2058=5,VLOOKUP(B2058-1,balance!$U:$Z,6,FALSE),0)))))/100</f>
        <v>5.11E-3</v>
      </c>
      <c r="H2058">
        <v>2</v>
      </c>
      <c r="I2058" s="1">
        <f>IF(C2058=1,VLOOKUP(FoxFire!B2058,balance!$AF:$AJ,2,FALSE),IF(C2058=2,VLOOKUP(B2058,balance!$AF:$AJ,3,FALSE),IF(C2058=3,VLOOKUP(B2058,balance!$AF:$AJ,4,FALSE),IF(C2058=4,VLOOKUP(B2058,balance!$AF:$AJ,5,FALSE),IF(C2058=5,VLOOKUP(B2058,balance!$AF:$AK,6,FALSE),0)))))*1000000000000</f>
        <v>3203750000000.0376</v>
      </c>
      <c r="J2058">
        <f>VLOOKUP(B2058,balance!AU:BD,10,FALSE)</f>
        <v>0</v>
      </c>
    </row>
    <row r="2059" spans="1:10" x14ac:dyDescent="0.3">
      <c r="A2059">
        <v>2057</v>
      </c>
      <c r="B2059">
        <f t="shared" si="63"/>
        <v>412</v>
      </c>
      <c r="C2059">
        <f t="shared" si="64"/>
        <v>3</v>
      </c>
      <c r="D2059">
        <v>9026</v>
      </c>
      <c r="E2059" s="1">
        <f>IF(C2059=1,VLOOKUP(B2059,balance!$AU:$AZ,2,FALSE),IF(C2059=2,VLOOKUP(B2059,balance!$AU:$AZ,3,FALSE),IF(C2059=3,VLOOKUP(B2059,balance!$AU:$AZ,4,FALSE),IF(C2059=4,VLOOKUP(B2059,balance!$AU:$AZ,5,FALSE),IF(C2059=5,VLOOKUP(B2059-1,balance!$AU:$AZ,6,FALSE),0)))))</f>
        <v>10500</v>
      </c>
      <c r="F2059">
        <v>53</v>
      </c>
      <c r="G2059">
        <f>IF(C2059=1,VLOOKUP(FoxFire!B2059,balance!$U:$Z,2,FALSE),IF(C2059=2,VLOOKUP(B2059,balance!$U:$Z,3,FALSE),IF(C2059=3,VLOOKUP(B2059,balance!$U:$Z,4,FALSE),IF(C2059=4,VLOOKUP(B2059,balance!$U:$Z,5,FALSE),IF(C2059=5,VLOOKUP(B2059-1,balance!$U:$Z,6,FALSE),0)))))/100</f>
        <v>5.11E-3</v>
      </c>
      <c r="H2059">
        <v>2</v>
      </c>
      <c r="I2059" s="1">
        <f>IF(C2059=1,VLOOKUP(FoxFire!B2059,balance!$AF:$AJ,2,FALSE),IF(C2059=2,VLOOKUP(B2059,balance!$AF:$AJ,3,FALSE),IF(C2059=3,VLOOKUP(B2059,balance!$AF:$AJ,4,FALSE),IF(C2059=4,VLOOKUP(B2059,balance!$AF:$AJ,5,FALSE),IF(C2059=5,VLOOKUP(B2059,balance!$AF:$AK,6,FALSE),0)))))*1000000000000</f>
        <v>3203750000000.0376</v>
      </c>
      <c r="J2059">
        <f>VLOOKUP(B2059,balance!AU:BD,10,FALSE)</f>
        <v>0</v>
      </c>
    </row>
    <row r="2060" spans="1:10" x14ac:dyDescent="0.3">
      <c r="A2060">
        <v>2058</v>
      </c>
      <c r="B2060">
        <f t="shared" si="63"/>
        <v>412</v>
      </c>
      <c r="C2060">
        <f t="shared" si="64"/>
        <v>4</v>
      </c>
      <c r="D2060">
        <v>9026</v>
      </c>
      <c r="E2060" s="1">
        <f>IF(C2060=1,VLOOKUP(B2060,balance!$AU:$AZ,2,FALSE),IF(C2060=2,VLOOKUP(B2060,balance!$AU:$AZ,3,FALSE),IF(C2060=3,VLOOKUP(B2060,balance!$AU:$AZ,4,FALSE),IF(C2060=4,VLOOKUP(B2060,balance!$AU:$AZ,5,FALSE),IF(C2060=5,VLOOKUP(B2060-1,balance!$AU:$AZ,6,FALSE),0)))))</f>
        <v>10500</v>
      </c>
      <c r="F2060">
        <v>53</v>
      </c>
      <c r="G2060">
        <f>IF(C2060=1,VLOOKUP(FoxFire!B2060,balance!$U:$Z,2,FALSE),IF(C2060=2,VLOOKUP(B2060,balance!$U:$Z,3,FALSE),IF(C2060=3,VLOOKUP(B2060,balance!$U:$Z,4,FALSE),IF(C2060=4,VLOOKUP(B2060,balance!$U:$Z,5,FALSE),IF(C2060=5,VLOOKUP(B2060-1,balance!$U:$Z,6,FALSE),0)))))/100</f>
        <v>5.11E-3</v>
      </c>
      <c r="H2060">
        <v>2</v>
      </c>
      <c r="I2060" s="1">
        <f>IF(C2060=1,VLOOKUP(FoxFire!B2060,balance!$AF:$AJ,2,FALSE),IF(C2060=2,VLOOKUP(B2060,balance!$AF:$AJ,3,FALSE),IF(C2060=3,VLOOKUP(B2060,balance!$AF:$AJ,4,FALSE),IF(C2060=4,VLOOKUP(B2060,balance!$AF:$AJ,5,FALSE),IF(C2060=5,VLOOKUP(B2060,balance!$AF:$AK,6,FALSE),0)))))*1000000000000</f>
        <v>3203750000000.0376</v>
      </c>
      <c r="J2060">
        <f>VLOOKUP(B2060,balance!AU:BD,10,FALSE)</f>
        <v>0</v>
      </c>
    </row>
    <row r="2061" spans="1:10" x14ac:dyDescent="0.3">
      <c r="A2061">
        <v>2059</v>
      </c>
      <c r="B2061">
        <f t="shared" ref="B2061:B2124" si="65">B2056+1</f>
        <v>413</v>
      </c>
      <c r="C2061">
        <f t="shared" si="64"/>
        <v>5</v>
      </c>
      <c r="D2061">
        <v>9026</v>
      </c>
      <c r="E2061" s="1">
        <f>IF(C2061=1,VLOOKUP(B2061,balance!$AU:$AZ,2,FALSE),IF(C2061=2,VLOOKUP(B2061,balance!$AU:$AZ,3,FALSE),IF(C2061=3,VLOOKUP(B2061,balance!$AU:$AZ,4,FALSE),IF(C2061=4,VLOOKUP(B2061,balance!$AU:$AZ,5,FALSE),IF(C2061=5,VLOOKUP(B2061-1,balance!$AU:$AZ,6,FALSE),0)))))</f>
        <v>210000</v>
      </c>
      <c r="F2061">
        <v>53</v>
      </c>
      <c r="G2061">
        <f>IF(C2061=1,VLOOKUP(FoxFire!B2061,balance!$U:$Z,2,FALSE),IF(C2061=2,VLOOKUP(B2061,balance!$U:$Z,3,FALSE),IF(C2061=3,VLOOKUP(B2061,balance!$U:$Z,4,FALSE),IF(C2061=4,VLOOKUP(B2061,balance!$U:$Z,5,FALSE),IF(C2061=5,VLOOKUP(B2061-1,balance!$U:$Z,6,FALSE),0)))))/100</f>
        <v>2183.2172</v>
      </c>
      <c r="H2061">
        <v>2</v>
      </c>
      <c r="I2061" s="1">
        <f>IF(C2061=1,VLOOKUP(FoxFire!B2061,balance!$AF:$AJ,2,FALSE),IF(C2061=2,VLOOKUP(B2061,balance!$AF:$AJ,3,FALSE),IF(C2061=3,VLOOKUP(B2061,balance!$AF:$AJ,4,FALSE),IF(C2061=4,VLOOKUP(B2061,balance!$AF:$AJ,5,FALSE),IF(C2061=5,VLOOKUP(B2061,balance!$AF:$AK,6,FALSE),0)))))*1000000000000</f>
        <v>12820000000000.15</v>
      </c>
      <c r="J2061">
        <f>VLOOKUP(B2061,balance!AU:BD,10,FALSE)</f>
        <v>0</v>
      </c>
    </row>
    <row r="2062" spans="1:10" x14ac:dyDescent="0.3">
      <c r="A2062">
        <v>2060</v>
      </c>
      <c r="B2062">
        <f t="shared" si="65"/>
        <v>413</v>
      </c>
      <c r="C2062">
        <f t="shared" si="64"/>
        <v>1</v>
      </c>
      <c r="D2062">
        <v>9026</v>
      </c>
      <c r="E2062" s="1">
        <f>IF(C2062=1,VLOOKUP(B2062,balance!$AU:$AZ,2,FALSE),IF(C2062=2,VLOOKUP(B2062,balance!$AU:$AZ,3,FALSE),IF(C2062=3,VLOOKUP(B2062,balance!$AU:$AZ,4,FALSE),IF(C2062=4,VLOOKUP(B2062,balance!$AU:$AZ,5,FALSE),IF(C2062=5,VLOOKUP(B2062-1,balance!$AU:$AZ,6,FALSE),0)))))</f>
        <v>10500</v>
      </c>
      <c r="F2062">
        <v>53</v>
      </c>
      <c r="G2062">
        <f>IF(C2062=1,VLOOKUP(FoxFire!B2062,balance!$U:$Z,2,FALSE),IF(C2062=2,VLOOKUP(B2062,balance!$U:$Z,3,FALSE),IF(C2062=3,VLOOKUP(B2062,balance!$U:$Z,4,FALSE),IF(C2062=4,VLOOKUP(B2062,balance!$U:$Z,5,FALSE),IF(C2062=5,VLOOKUP(B2062-1,balance!$U:$Z,6,FALSE),0)))))/100</f>
        <v>5.1200000000000004E-3</v>
      </c>
      <c r="H2062">
        <v>2</v>
      </c>
      <c r="I2062" s="1">
        <f>IF(C2062=1,VLOOKUP(FoxFire!B2062,balance!$AF:$AJ,2,FALSE),IF(C2062=2,VLOOKUP(B2062,balance!$AF:$AJ,3,FALSE),IF(C2062=3,VLOOKUP(B2062,balance!$AF:$AJ,4,FALSE),IF(C2062=4,VLOOKUP(B2062,balance!$AF:$AJ,5,FALSE),IF(C2062=5,VLOOKUP(B2062,balance!$AF:$AK,6,FALSE),0)))))*1000000000000</f>
        <v>3205000000000.0376</v>
      </c>
      <c r="J2062">
        <f>VLOOKUP(B2062,balance!AU:BD,10,FALSE)</f>
        <v>0</v>
      </c>
    </row>
    <row r="2063" spans="1:10" x14ac:dyDescent="0.3">
      <c r="A2063">
        <v>2061</v>
      </c>
      <c r="B2063">
        <f t="shared" si="65"/>
        <v>413</v>
      </c>
      <c r="C2063">
        <f t="shared" si="64"/>
        <v>2</v>
      </c>
      <c r="D2063">
        <v>9026</v>
      </c>
      <c r="E2063" s="1">
        <f>IF(C2063=1,VLOOKUP(B2063,balance!$AU:$AZ,2,FALSE),IF(C2063=2,VLOOKUP(B2063,balance!$AU:$AZ,3,FALSE),IF(C2063=3,VLOOKUP(B2063,balance!$AU:$AZ,4,FALSE),IF(C2063=4,VLOOKUP(B2063,balance!$AU:$AZ,5,FALSE),IF(C2063=5,VLOOKUP(B2063-1,balance!$AU:$AZ,6,FALSE),0)))))</f>
        <v>10500</v>
      </c>
      <c r="F2063">
        <v>53</v>
      </c>
      <c r="G2063">
        <f>IF(C2063=1,VLOOKUP(FoxFire!B2063,balance!$U:$Z,2,FALSE),IF(C2063=2,VLOOKUP(B2063,balance!$U:$Z,3,FALSE),IF(C2063=3,VLOOKUP(B2063,balance!$U:$Z,4,FALSE),IF(C2063=4,VLOOKUP(B2063,balance!$U:$Z,5,FALSE),IF(C2063=5,VLOOKUP(B2063-1,balance!$U:$Z,6,FALSE),0)))))/100</f>
        <v>5.1200000000000004E-3</v>
      </c>
      <c r="H2063">
        <v>2</v>
      </c>
      <c r="I2063" s="1">
        <f>IF(C2063=1,VLOOKUP(FoxFire!B2063,balance!$AF:$AJ,2,FALSE),IF(C2063=2,VLOOKUP(B2063,balance!$AF:$AJ,3,FALSE),IF(C2063=3,VLOOKUP(B2063,balance!$AF:$AJ,4,FALSE),IF(C2063=4,VLOOKUP(B2063,balance!$AF:$AJ,5,FALSE),IF(C2063=5,VLOOKUP(B2063,balance!$AF:$AK,6,FALSE),0)))))*1000000000000</f>
        <v>3205000000000.0376</v>
      </c>
      <c r="J2063">
        <f>VLOOKUP(B2063,balance!AU:BD,10,FALSE)</f>
        <v>0</v>
      </c>
    </row>
    <row r="2064" spans="1:10" x14ac:dyDescent="0.3">
      <c r="A2064">
        <v>2062</v>
      </c>
      <c r="B2064">
        <f t="shared" si="65"/>
        <v>413</v>
      </c>
      <c r="C2064">
        <f t="shared" si="64"/>
        <v>3</v>
      </c>
      <c r="D2064">
        <v>9026</v>
      </c>
      <c r="E2064" s="1">
        <f>IF(C2064=1,VLOOKUP(B2064,balance!$AU:$AZ,2,FALSE),IF(C2064=2,VLOOKUP(B2064,balance!$AU:$AZ,3,FALSE),IF(C2064=3,VLOOKUP(B2064,balance!$AU:$AZ,4,FALSE),IF(C2064=4,VLOOKUP(B2064,balance!$AU:$AZ,5,FALSE),IF(C2064=5,VLOOKUP(B2064-1,balance!$AU:$AZ,6,FALSE),0)))))</f>
        <v>10500</v>
      </c>
      <c r="F2064">
        <v>53</v>
      </c>
      <c r="G2064">
        <f>IF(C2064=1,VLOOKUP(FoxFire!B2064,balance!$U:$Z,2,FALSE),IF(C2064=2,VLOOKUP(B2064,balance!$U:$Z,3,FALSE),IF(C2064=3,VLOOKUP(B2064,balance!$U:$Z,4,FALSE),IF(C2064=4,VLOOKUP(B2064,balance!$U:$Z,5,FALSE),IF(C2064=5,VLOOKUP(B2064-1,balance!$U:$Z,6,FALSE),0)))))/100</f>
        <v>5.1200000000000004E-3</v>
      </c>
      <c r="H2064">
        <v>2</v>
      </c>
      <c r="I2064" s="1">
        <f>IF(C2064=1,VLOOKUP(FoxFire!B2064,balance!$AF:$AJ,2,FALSE),IF(C2064=2,VLOOKUP(B2064,balance!$AF:$AJ,3,FALSE),IF(C2064=3,VLOOKUP(B2064,balance!$AF:$AJ,4,FALSE),IF(C2064=4,VLOOKUP(B2064,balance!$AF:$AJ,5,FALSE),IF(C2064=5,VLOOKUP(B2064,balance!$AF:$AK,6,FALSE),0)))))*1000000000000</f>
        <v>3205000000000.0376</v>
      </c>
      <c r="J2064">
        <f>VLOOKUP(B2064,balance!AU:BD,10,FALSE)</f>
        <v>0</v>
      </c>
    </row>
    <row r="2065" spans="1:10" x14ac:dyDescent="0.3">
      <c r="A2065">
        <v>2063</v>
      </c>
      <c r="B2065">
        <f t="shared" si="65"/>
        <v>413</v>
      </c>
      <c r="C2065">
        <f t="shared" si="64"/>
        <v>4</v>
      </c>
      <c r="D2065">
        <v>9026</v>
      </c>
      <c r="E2065" s="1">
        <f>IF(C2065=1,VLOOKUP(B2065,balance!$AU:$AZ,2,FALSE),IF(C2065=2,VLOOKUP(B2065,balance!$AU:$AZ,3,FALSE),IF(C2065=3,VLOOKUP(B2065,balance!$AU:$AZ,4,FALSE),IF(C2065=4,VLOOKUP(B2065,balance!$AU:$AZ,5,FALSE),IF(C2065=5,VLOOKUP(B2065-1,balance!$AU:$AZ,6,FALSE),0)))))</f>
        <v>10500</v>
      </c>
      <c r="F2065">
        <v>53</v>
      </c>
      <c r="G2065">
        <f>IF(C2065=1,VLOOKUP(FoxFire!B2065,balance!$U:$Z,2,FALSE),IF(C2065=2,VLOOKUP(B2065,balance!$U:$Z,3,FALSE),IF(C2065=3,VLOOKUP(B2065,balance!$U:$Z,4,FALSE),IF(C2065=4,VLOOKUP(B2065,balance!$U:$Z,5,FALSE),IF(C2065=5,VLOOKUP(B2065-1,balance!$U:$Z,6,FALSE),0)))))/100</f>
        <v>5.1200000000000004E-3</v>
      </c>
      <c r="H2065">
        <v>2</v>
      </c>
      <c r="I2065" s="1">
        <f>IF(C2065=1,VLOOKUP(FoxFire!B2065,balance!$AF:$AJ,2,FALSE),IF(C2065=2,VLOOKUP(B2065,balance!$AF:$AJ,3,FALSE),IF(C2065=3,VLOOKUP(B2065,balance!$AF:$AJ,4,FALSE),IF(C2065=4,VLOOKUP(B2065,balance!$AF:$AJ,5,FALSE),IF(C2065=5,VLOOKUP(B2065,balance!$AF:$AK,6,FALSE),0)))))*1000000000000</f>
        <v>3205000000000.0376</v>
      </c>
      <c r="J2065">
        <f>VLOOKUP(B2065,balance!AU:BD,10,FALSE)</f>
        <v>0</v>
      </c>
    </row>
    <row r="2066" spans="1:10" x14ac:dyDescent="0.3">
      <c r="A2066">
        <v>2064</v>
      </c>
      <c r="B2066">
        <f t="shared" si="65"/>
        <v>414</v>
      </c>
      <c r="C2066">
        <f t="shared" si="64"/>
        <v>5</v>
      </c>
      <c r="D2066">
        <v>9026</v>
      </c>
      <c r="E2066" s="1">
        <f>IF(C2066=1,VLOOKUP(B2066,balance!$AU:$AZ,2,FALSE),IF(C2066=2,VLOOKUP(B2066,balance!$AU:$AZ,3,FALSE),IF(C2066=3,VLOOKUP(B2066,balance!$AU:$AZ,4,FALSE),IF(C2066=4,VLOOKUP(B2066,balance!$AU:$AZ,5,FALSE),IF(C2066=5,VLOOKUP(B2066-1,balance!$AU:$AZ,6,FALSE),0)))))</f>
        <v>210000</v>
      </c>
      <c r="F2066">
        <v>53</v>
      </c>
      <c r="G2066">
        <f>IF(C2066=1,VLOOKUP(FoxFire!B2066,balance!$U:$Z,2,FALSE),IF(C2066=2,VLOOKUP(B2066,balance!$U:$Z,3,FALSE),IF(C2066=3,VLOOKUP(B2066,balance!$U:$Z,4,FALSE),IF(C2066=4,VLOOKUP(B2066,balance!$U:$Z,5,FALSE),IF(C2066=5,VLOOKUP(B2066-1,balance!$U:$Z,6,FALSE),0)))))/100</f>
        <v>2189.6771000000003</v>
      </c>
      <c r="H2066">
        <v>2</v>
      </c>
      <c r="I2066" s="1">
        <f>IF(C2066=1,VLOOKUP(FoxFire!B2066,balance!$AF:$AJ,2,FALSE),IF(C2066=2,VLOOKUP(B2066,balance!$AF:$AJ,3,FALSE),IF(C2066=3,VLOOKUP(B2066,balance!$AF:$AJ,4,FALSE),IF(C2066=4,VLOOKUP(B2066,balance!$AF:$AJ,5,FALSE),IF(C2066=5,VLOOKUP(B2066,balance!$AF:$AK,6,FALSE),0)))))*1000000000000</f>
        <v>12825000000000.15</v>
      </c>
      <c r="J2066">
        <f>VLOOKUP(B2066,balance!AU:BD,10,FALSE)</f>
        <v>0</v>
      </c>
    </row>
    <row r="2067" spans="1:10" x14ac:dyDescent="0.3">
      <c r="A2067">
        <v>2065</v>
      </c>
      <c r="B2067">
        <f t="shared" si="65"/>
        <v>414</v>
      </c>
      <c r="C2067">
        <f t="shared" si="64"/>
        <v>1</v>
      </c>
      <c r="D2067">
        <v>9026</v>
      </c>
      <c r="E2067" s="1">
        <f>IF(C2067=1,VLOOKUP(B2067,balance!$AU:$AZ,2,FALSE),IF(C2067=2,VLOOKUP(B2067,balance!$AU:$AZ,3,FALSE),IF(C2067=3,VLOOKUP(B2067,balance!$AU:$AZ,4,FALSE),IF(C2067=4,VLOOKUP(B2067,balance!$AU:$AZ,5,FALSE),IF(C2067=5,VLOOKUP(B2067-1,balance!$AU:$AZ,6,FALSE),0)))))</f>
        <v>10500</v>
      </c>
      <c r="F2067">
        <v>53</v>
      </c>
      <c r="G2067">
        <f>IF(C2067=1,VLOOKUP(FoxFire!B2067,balance!$U:$Z,2,FALSE),IF(C2067=2,VLOOKUP(B2067,balance!$U:$Z,3,FALSE),IF(C2067=3,VLOOKUP(B2067,balance!$U:$Z,4,FALSE),IF(C2067=4,VLOOKUP(B2067,balance!$U:$Z,5,FALSE),IF(C2067=5,VLOOKUP(B2067-1,balance!$U:$Z,6,FALSE),0)))))/100</f>
        <v>5.13E-3</v>
      </c>
      <c r="H2067">
        <v>2</v>
      </c>
      <c r="I2067" s="1">
        <f>IF(C2067=1,VLOOKUP(FoxFire!B2067,balance!$AF:$AJ,2,FALSE),IF(C2067=2,VLOOKUP(B2067,balance!$AF:$AJ,3,FALSE),IF(C2067=3,VLOOKUP(B2067,balance!$AF:$AJ,4,FALSE),IF(C2067=4,VLOOKUP(B2067,balance!$AF:$AJ,5,FALSE),IF(C2067=5,VLOOKUP(B2067,balance!$AF:$AK,6,FALSE),0)))))*1000000000000</f>
        <v>3206250000000.0376</v>
      </c>
      <c r="J2067">
        <f>VLOOKUP(B2067,balance!AU:BD,10,FALSE)</f>
        <v>0</v>
      </c>
    </row>
    <row r="2068" spans="1:10" x14ac:dyDescent="0.3">
      <c r="A2068">
        <v>2066</v>
      </c>
      <c r="B2068">
        <f t="shared" si="65"/>
        <v>414</v>
      </c>
      <c r="C2068">
        <f t="shared" si="64"/>
        <v>2</v>
      </c>
      <c r="D2068">
        <v>9026</v>
      </c>
      <c r="E2068" s="1">
        <f>IF(C2068=1,VLOOKUP(B2068,balance!$AU:$AZ,2,FALSE),IF(C2068=2,VLOOKUP(B2068,balance!$AU:$AZ,3,FALSE),IF(C2068=3,VLOOKUP(B2068,balance!$AU:$AZ,4,FALSE),IF(C2068=4,VLOOKUP(B2068,balance!$AU:$AZ,5,FALSE),IF(C2068=5,VLOOKUP(B2068-1,balance!$AU:$AZ,6,FALSE),0)))))</f>
        <v>10500</v>
      </c>
      <c r="F2068">
        <v>53</v>
      </c>
      <c r="G2068">
        <f>IF(C2068=1,VLOOKUP(FoxFire!B2068,balance!$U:$Z,2,FALSE),IF(C2068=2,VLOOKUP(B2068,balance!$U:$Z,3,FALSE),IF(C2068=3,VLOOKUP(B2068,balance!$U:$Z,4,FALSE),IF(C2068=4,VLOOKUP(B2068,balance!$U:$Z,5,FALSE),IF(C2068=5,VLOOKUP(B2068-1,balance!$U:$Z,6,FALSE),0)))))/100</f>
        <v>5.13E-3</v>
      </c>
      <c r="H2068">
        <v>2</v>
      </c>
      <c r="I2068" s="1">
        <f>IF(C2068=1,VLOOKUP(FoxFire!B2068,balance!$AF:$AJ,2,FALSE),IF(C2068=2,VLOOKUP(B2068,balance!$AF:$AJ,3,FALSE),IF(C2068=3,VLOOKUP(B2068,balance!$AF:$AJ,4,FALSE),IF(C2068=4,VLOOKUP(B2068,balance!$AF:$AJ,5,FALSE),IF(C2068=5,VLOOKUP(B2068,balance!$AF:$AK,6,FALSE),0)))))*1000000000000</f>
        <v>3206250000000.0376</v>
      </c>
      <c r="J2068">
        <f>VLOOKUP(B2068,balance!AU:BD,10,FALSE)</f>
        <v>0</v>
      </c>
    </row>
    <row r="2069" spans="1:10" x14ac:dyDescent="0.3">
      <c r="A2069">
        <v>2067</v>
      </c>
      <c r="B2069">
        <f t="shared" si="65"/>
        <v>414</v>
      </c>
      <c r="C2069">
        <f t="shared" si="64"/>
        <v>3</v>
      </c>
      <c r="D2069">
        <v>9026</v>
      </c>
      <c r="E2069" s="1">
        <f>IF(C2069=1,VLOOKUP(B2069,balance!$AU:$AZ,2,FALSE),IF(C2069=2,VLOOKUP(B2069,balance!$AU:$AZ,3,FALSE),IF(C2069=3,VLOOKUP(B2069,balance!$AU:$AZ,4,FALSE),IF(C2069=4,VLOOKUP(B2069,balance!$AU:$AZ,5,FALSE),IF(C2069=5,VLOOKUP(B2069-1,balance!$AU:$AZ,6,FALSE),0)))))</f>
        <v>10500</v>
      </c>
      <c r="F2069">
        <v>53</v>
      </c>
      <c r="G2069">
        <f>IF(C2069=1,VLOOKUP(FoxFire!B2069,balance!$U:$Z,2,FALSE),IF(C2069=2,VLOOKUP(B2069,balance!$U:$Z,3,FALSE),IF(C2069=3,VLOOKUP(B2069,balance!$U:$Z,4,FALSE),IF(C2069=4,VLOOKUP(B2069,balance!$U:$Z,5,FALSE),IF(C2069=5,VLOOKUP(B2069-1,balance!$U:$Z,6,FALSE),0)))))/100</f>
        <v>5.13E-3</v>
      </c>
      <c r="H2069">
        <v>2</v>
      </c>
      <c r="I2069" s="1">
        <f>IF(C2069=1,VLOOKUP(FoxFire!B2069,balance!$AF:$AJ,2,FALSE),IF(C2069=2,VLOOKUP(B2069,balance!$AF:$AJ,3,FALSE),IF(C2069=3,VLOOKUP(B2069,balance!$AF:$AJ,4,FALSE),IF(C2069=4,VLOOKUP(B2069,balance!$AF:$AJ,5,FALSE),IF(C2069=5,VLOOKUP(B2069,balance!$AF:$AK,6,FALSE),0)))))*1000000000000</f>
        <v>3206250000000.0376</v>
      </c>
      <c r="J2069">
        <f>VLOOKUP(B2069,balance!AU:BD,10,FALSE)</f>
        <v>0</v>
      </c>
    </row>
    <row r="2070" spans="1:10" x14ac:dyDescent="0.3">
      <c r="A2070">
        <v>2068</v>
      </c>
      <c r="B2070">
        <f t="shared" si="65"/>
        <v>414</v>
      </c>
      <c r="C2070">
        <f t="shared" si="64"/>
        <v>4</v>
      </c>
      <c r="D2070">
        <v>9026</v>
      </c>
      <c r="E2070" s="1">
        <f>IF(C2070=1,VLOOKUP(B2070,balance!$AU:$AZ,2,FALSE),IF(C2070=2,VLOOKUP(B2070,balance!$AU:$AZ,3,FALSE),IF(C2070=3,VLOOKUP(B2070,balance!$AU:$AZ,4,FALSE),IF(C2070=4,VLOOKUP(B2070,balance!$AU:$AZ,5,FALSE),IF(C2070=5,VLOOKUP(B2070-1,balance!$AU:$AZ,6,FALSE),0)))))</f>
        <v>10500</v>
      </c>
      <c r="F2070">
        <v>53</v>
      </c>
      <c r="G2070">
        <f>IF(C2070=1,VLOOKUP(FoxFire!B2070,balance!$U:$Z,2,FALSE),IF(C2070=2,VLOOKUP(B2070,balance!$U:$Z,3,FALSE),IF(C2070=3,VLOOKUP(B2070,balance!$U:$Z,4,FALSE),IF(C2070=4,VLOOKUP(B2070,balance!$U:$Z,5,FALSE),IF(C2070=5,VLOOKUP(B2070-1,balance!$U:$Z,6,FALSE),0)))))/100</f>
        <v>5.13E-3</v>
      </c>
      <c r="H2070">
        <v>2</v>
      </c>
      <c r="I2070" s="1">
        <f>IF(C2070=1,VLOOKUP(FoxFire!B2070,balance!$AF:$AJ,2,FALSE),IF(C2070=2,VLOOKUP(B2070,balance!$AF:$AJ,3,FALSE),IF(C2070=3,VLOOKUP(B2070,balance!$AF:$AJ,4,FALSE),IF(C2070=4,VLOOKUP(B2070,balance!$AF:$AJ,5,FALSE),IF(C2070=5,VLOOKUP(B2070,balance!$AF:$AK,6,FALSE),0)))))*1000000000000</f>
        <v>3206250000000.0376</v>
      </c>
      <c r="J2070">
        <f>VLOOKUP(B2070,balance!AU:BD,10,FALSE)</f>
        <v>0</v>
      </c>
    </row>
    <row r="2071" spans="1:10" x14ac:dyDescent="0.3">
      <c r="A2071">
        <v>2069</v>
      </c>
      <c r="B2071">
        <f t="shared" si="65"/>
        <v>415</v>
      </c>
      <c r="C2071">
        <f t="shared" si="64"/>
        <v>5</v>
      </c>
      <c r="D2071">
        <v>9026</v>
      </c>
      <c r="E2071" s="1">
        <f>IF(C2071=1,VLOOKUP(B2071,balance!$AU:$AZ,2,FALSE),IF(C2071=2,VLOOKUP(B2071,balance!$AU:$AZ,3,FALSE),IF(C2071=3,VLOOKUP(B2071,balance!$AU:$AZ,4,FALSE),IF(C2071=4,VLOOKUP(B2071,balance!$AU:$AZ,5,FALSE),IF(C2071=5,VLOOKUP(B2071-1,balance!$AU:$AZ,6,FALSE),0)))))</f>
        <v>210000</v>
      </c>
      <c r="F2071">
        <v>53</v>
      </c>
      <c r="G2071">
        <f>IF(C2071=1,VLOOKUP(FoxFire!B2071,balance!$U:$Z,2,FALSE),IF(C2071=2,VLOOKUP(B2071,balance!$U:$Z,3,FALSE),IF(C2071=3,VLOOKUP(B2071,balance!$U:$Z,4,FALSE),IF(C2071=4,VLOOKUP(B2071,balance!$U:$Z,5,FALSE),IF(C2071=5,VLOOKUP(B2071-1,balance!$U:$Z,6,FALSE),0)))))/100</f>
        <v>2196.1478000000002</v>
      </c>
      <c r="H2071">
        <v>2</v>
      </c>
      <c r="I2071" s="1">
        <f>IF(C2071=1,VLOOKUP(FoxFire!B2071,balance!$AF:$AJ,2,FALSE),IF(C2071=2,VLOOKUP(B2071,balance!$AF:$AJ,3,FALSE),IF(C2071=3,VLOOKUP(B2071,balance!$AF:$AJ,4,FALSE),IF(C2071=4,VLOOKUP(B2071,balance!$AF:$AJ,5,FALSE),IF(C2071=5,VLOOKUP(B2071,balance!$AF:$AK,6,FALSE),0)))))*1000000000000</f>
        <v>12830000000000.148</v>
      </c>
      <c r="J2071">
        <f>VLOOKUP(B2071,balance!AU:BD,10,FALSE)</f>
        <v>0</v>
      </c>
    </row>
    <row r="2072" spans="1:10" x14ac:dyDescent="0.3">
      <c r="A2072">
        <v>2070</v>
      </c>
      <c r="B2072">
        <f t="shared" si="65"/>
        <v>415</v>
      </c>
      <c r="C2072">
        <f t="shared" si="64"/>
        <v>1</v>
      </c>
      <c r="D2072">
        <v>9026</v>
      </c>
      <c r="E2072" s="1">
        <f>IF(C2072=1,VLOOKUP(B2072,balance!$AU:$AZ,2,FALSE),IF(C2072=2,VLOOKUP(B2072,balance!$AU:$AZ,3,FALSE),IF(C2072=3,VLOOKUP(B2072,balance!$AU:$AZ,4,FALSE),IF(C2072=4,VLOOKUP(B2072,balance!$AU:$AZ,5,FALSE),IF(C2072=5,VLOOKUP(B2072-1,balance!$AU:$AZ,6,FALSE),0)))))</f>
        <v>10500</v>
      </c>
      <c r="F2072">
        <v>53</v>
      </c>
      <c r="G2072">
        <f>IF(C2072=1,VLOOKUP(FoxFire!B2072,balance!$U:$Z,2,FALSE),IF(C2072=2,VLOOKUP(B2072,balance!$U:$Z,3,FALSE),IF(C2072=3,VLOOKUP(B2072,balance!$U:$Z,4,FALSE),IF(C2072=4,VLOOKUP(B2072,balance!$U:$Z,5,FALSE),IF(C2072=5,VLOOKUP(B2072-1,balance!$U:$Z,6,FALSE),0)))))/100</f>
        <v>5.1400000000000005E-3</v>
      </c>
      <c r="H2072">
        <v>2</v>
      </c>
      <c r="I2072" s="1">
        <f>IF(C2072=1,VLOOKUP(FoxFire!B2072,balance!$AF:$AJ,2,FALSE),IF(C2072=2,VLOOKUP(B2072,balance!$AF:$AJ,3,FALSE),IF(C2072=3,VLOOKUP(B2072,balance!$AF:$AJ,4,FALSE),IF(C2072=4,VLOOKUP(B2072,balance!$AF:$AJ,5,FALSE),IF(C2072=5,VLOOKUP(B2072,balance!$AF:$AK,6,FALSE),0)))))*1000000000000</f>
        <v>3207500000000.0371</v>
      </c>
      <c r="J2072">
        <f>VLOOKUP(B2072,balance!AU:BD,10,FALSE)</f>
        <v>0</v>
      </c>
    </row>
    <row r="2073" spans="1:10" x14ac:dyDescent="0.3">
      <c r="A2073">
        <v>2071</v>
      </c>
      <c r="B2073">
        <f t="shared" si="65"/>
        <v>415</v>
      </c>
      <c r="C2073">
        <f t="shared" si="64"/>
        <v>2</v>
      </c>
      <c r="D2073">
        <v>9026</v>
      </c>
      <c r="E2073" s="1">
        <f>IF(C2073=1,VLOOKUP(B2073,balance!$AU:$AZ,2,FALSE),IF(C2073=2,VLOOKUP(B2073,balance!$AU:$AZ,3,FALSE),IF(C2073=3,VLOOKUP(B2073,balance!$AU:$AZ,4,FALSE),IF(C2073=4,VLOOKUP(B2073,balance!$AU:$AZ,5,FALSE),IF(C2073=5,VLOOKUP(B2073-1,balance!$AU:$AZ,6,FALSE),0)))))</f>
        <v>10500</v>
      </c>
      <c r="F2073">
        <v>53</v>
      </c>
      <c r="G2073">
        <f>IF(C2073=1,VLOOKUP(FoxFire!B2073,balance!$U:$Z,2,FALSE),IF(C2073=2,VLOOKUP(B2073,balance!$U:$Z,3,FALSE),IF(C2073=3,VLOOKUP(B2073,balance!$U:$Z,4,FALSE),IF(C2073=4,VLOOKUP(B2073,balance!$U:$Z,5,FALSE),IF(C2073=5,VLOOKUP(B2073-1,balance!$U:$Z,6,FALSE),0)))))/100</f>
        <v>5.1400000000000005E-3</v>
      </c>
      <c r="H2073">
        <v>2</v>
      </c>
      <c r="I2073" s="1">
        <f>IF(C2073=1,VLOOKUP(FoxFire!B2073,balance!$AF:$AJ,2,FALSE),IF(C2073=2,VLOOKUP(B2073,balance!$AF:$AJ,3,FALSE),IF(C2073=3,VLOOKUP(B2073,balance!$AF:$AJ,4,FALSE),IF(C2073=4,VLOOKUP(B2073,balance!$AF:$AJ,5,FALSE),IF(C2073=5,VLOOKUP(B2073,balance!$AF:$AK,6,FALSE),0)))))*1000000000000</f>
        <v>3207500000000.0371</v>
      </c>
      <c r="J2073">
        <f>VLOOKUP(B2073,balance!AU:BD,10,FALSE)</f>
        <v>0</v>
      </c>
    </row>
    <row r="2074" spans="1:10" x14ac:dyDescent="0.3">
      <c r="A2074">
        <v>2072</v>
      </c>
      <c r="B2074">
        <f t="shared" si="65"/>
        <v>415</v>
      </c>
      <c r="C2074">
        <f t="shared" si="64"/>
        <v>3</v>
      </c>
      <c r="D2074">
        <v>9026</v>
      </c>
      <c r="E2074" s="1">
        <f>IF(C2074=1,VLOOKUP(B2074,balance!$AU:$AZ,2,FALSE),IF(C2074=2,VLOOKUP(B2074,balance!$AU:$AZ,3,FALSE),IF(C2074=3,VLOOKUP(B2074,balance!$AU:$AZ,4,FALSE),IF(C2074=4,VLOOKUP(B2074,balance!$AU:$AZ,5,FALSE),IF(C2074=5,VLOOKUP(B2074-1,balance!$AU:$AZ,6,FALSE),0)))))</f>
        <v>10500</v>
      </c>
      <c r="F2074">
        <v>53</v>
      </c>
      <c r="G2074">
        <f>IF(C2074=1,VLOOKUP(FoxFire!B2074,balance!$U:$Z,2,FALSE),IF(C2074=2,VLOOKUP(B2074,balance!$U:$Z,3,FALSE),IF(C2074=3,VLOOKUP(B2074,balance!$U:$Z,4,FALSE),IF(C2074=4,VLOOKUP(B2074,balance!$U:$Z,5,FALSE),IF(C2074=5,VLOOKUP(B2074-1,balance!$U:$Z,6,FALSE),0)))))/100</f>
        <v>5.1400000000000005E-3</v>
      </c>
      <c r="H2074">
        <v>2</v>
      </c>
      <c r="I2074" s="1">
        <f>IF(C2074=1,VLOOKUP(FoxFire!B2074,balance!$AF:$AJ,2,FALSE),IF(C2074=2,VLOOKUP(B2074,balance!$AF:$AJ,3,FALSE),IF(C2074=3,VLOOKUP(B2074,balance!$AF:$AJ,4,FALSE),IF(C2074=4,VLOOKUP(B2074,balance!$AF:$AJ,5,FALSE),IF(C2074=5,VLOOKUP(B2074,balance!$AF:$AK,6,FALSE),0)))))*1000000000000</f>
        <v>3207500000000.0371</v>
      </c>
      <c r="J2074">
        <f>VLOOKUP(B2074,balance!AU:BD,10,FALSE)</f>
        <v>0</v>
      </c>
    </row>
    <row r="2075" spans="1:10" x14ac:dyDescent="0.3">
      <c r="A2075">
        <v>2073</v>
      </c>
      <c r="B2075">
        <f t="shared" si="65"/>
        <v>415</v>
      </c>
      <c r="C2075">
        <f t="shared" si="64"/>
        <v>4</v>
      </c>
      <c r="D2075">
        <v>9026</v>
      </c>
      <c r="E2075" s="1">
        <f>IF(C2075=1,VLOOKUP(B2075,balance!$AU:$AZ,2,FALSE),IF(C2075=2,VLOOKUP(B2075,balance!$AU:$AZ,3,FALSE),IF(C2075=3,VLOOKUP(B2075,balance!$AU:$AZ,4,FALSE),IF(C2075=4,VLOOKUP(B2075,balance!$AU:$AZ,5,FALSE),IF(C2075=5,VLOOKUP(B2075-1,balance!$AU:$AZ,6,FALSE),0)))))</f>
        <v>10500</v>
      </c>
      <c r="F2075">
        <v>53</v>
      </c>
      <c r="G2075">
        <f>IF(C2075=1,VLOOKUP(FoxFire!B2075,balance!$U:$Z,2,FALSE),IF(C2075=2,VLOOKUP(B2075,balance!$U:$Z,3,FALSE),IF(C2075=3,VLOOKUP(B2075,balance!$U:$Z,4,FALSE),IF(C2075=4,VLOOKUP(B2075,balance!$U:$Z,5,FALSE),IF(C2075=5,VLOOKUP(B2075-1,balance!$U:$Z,6,FALSE),0)))))/100</f>
        <v>5.1400000000000005E-3</v>
      </c>
      <c r="H2075">
        <v>2</v>
      </c>
      <c r="I2075" s="1">
        <f>IF(C2075=1,VLOOKUP(FoxFire!B2075,balance!$AF:$AJ,2,FALSE),IF(C2075=2,VLOOKUP(B2075,balance!$AF:$AJ,3,FALSE),IF(C2075=3,VLOOKUP(B2075,balance!$AF:$AJ,4,FALSE),IF(C2075=4,VLOOKUP(B2075,balance!$AF:$AJ,5,FALSE),IF(C2075=5,VLOOKUP(B2075,balance!$AF:$AK,6,FALSE),0)))))*1000000000000</f>
        <v>3207500000000.0371</v>
      </c>
      <c r="J2075">
        <f>VLOOKUP(B2075,balance!AU:BD,10,FALSE)</f>
        <v>0</v>
      </c>
    </row>
    <row r="2076" spans="1:10" x14ac:dyDescent="0.3">
      <c r="A2076">
        <v>2074</v>
      </c>
      <c r="B2076">
        <f t="shared" si="65"/>
        <v>416</v>
      </c>
      <c r="C2076">
        <f t="shared" si="64"/>
        <v>5</v>
      </c>
      <c r="D2076">
        <v>9026</v>
      </c>
      <c r="E2076" s="1">
        <f>IF(C2076=1,VLOOKUP(B2076,balance!$AU:$AZ,2,FALSE),IF(C2076=2,VLOOKUP(B2076,balance!$AU:$AZ,3,FALSE),IF(C2076=3,VLOOKUP(B2076,balance!$AU:$AZ,4,FALSE),IF(C2076=4,VLOOKUP(B2076,balance!$AU:$AZ,5,FALSE),IF(C2076=5,VLOOKUP(B2076-1,balance!$AU:$AZ,6,FALSE),0)))))</f>
        <v>210000</v>
      </c>
      <c r="F2076">
        <v>53</v>
      </c>
      <c r="G2076">
        <f>IF(C2076=1,VLOOKUP(FoxFire!B2076,balance!$U:$Z,2,FALSE),IF(C2076=2,VLOOKUP(B2076,balance!$U:$Z,3,FALSE),IF(C2076=3,VLOOKUP(B2076,balance!$U:$Z,4,FALSE),IF(C2076=4,VLOOKUP(B2076,balance!$U:$Z,5,FALSE),IF(C2076=5,VLOOKUP(B2076-1,balance!$U:$Z,6,FALSE),0)))))/100</f>
        <v>2202.6292000000003</v>
      </c>
      <c r="H2076">
        <v>2</v>
      </c>
      <c r="I2076" s="1">
        <f>IF(C2076=1,VLOOKUP(FoxFire!B2076,balance!$AF:$AJ,2,FALSE),IF(C2076=2,VLOOKUP(B2076,balance!$AF:$AJ,3,FALSE),IF(C2076=3,VLOOKUP(B2076,balance!$AF:$AJ,4,FALSE),IF(C2076=4,VLOOKUP(B2076,balance!$AF:$AJ,5,FALSE),IF(C2076=5,VLOOKUP(B2076,balance!$AF:$AK,6,FALSE),0)))))*1000000000000</f>
        <v>12835000000000.15</v>
      </c>
      <c r="J2076">
        <f>VLOOKUP(B2076,balance!AU:BD,10,FALSE)</f>
        <v>0</v>
      </c>
    </row>
    <row r="2077" spans="1:10" x14ac:dyDescent="0.3">
      <c r="A2077">
        <v>2075</v>
      </c>
      <c r="B2077">
        <f t="shared" si="65"/>
        <v>416</v>
      </c>
      <c r="C2077">
        <f t="shared" si="64"/>
        <v>1</v>
      </c>
      <c r="D2077">
        <v>9026</v>
      </c>
      <c r="E2077" s="1">
        <f>IF(C2077=1,VLOOKUP(B2077,balance!$AU:$AZ,2,FALSE),IF(C2077=2,VLOOKUP(B2077,balance!$AU:$AZ,3,FALSE),IF(C2077=3,VLOOKUP(B2077,balance!$AU:$AZ,4,FALSE),IF(C2077=4,VLOOKUP(B2077,balance!$AU:$AZ,5,FALSE),IF(C2077=5,VLOOKUP(B2077-1,balance!$AU:$AZ,6,FALSE),0)))))</f>
        <v>10500</v>
      </c>
      <c r="F2077">
        <v>53</v>
      </c>
      <c r="G2077">
        <f>IF(C2077=1,VLOOKUP(FoxFire!B2077,balance!$U:$Z,2,FALSE),IF(C2077=2,VLOOKUP(B2077,balance!$U:$Z,3,FALSE),IF(C2077=3,VLOOKUP(B2077,balance!$U:$Z,4,FALSE),IF(C2077=4,VLOOKUP(B2077,balance!$U:$Z,5,FALSE),IF(C2077=5,VLOOKUP(B2077-1,balance!$U:$Z,6,FALSE),0)))))/100</f>
        <v>5.1500000000000001E-3</v>
      </c>
      <c r="H2077">
        <v>2</v>
      </c>
      <c r="I2077" s="1">
        <f>IF(C2077=1,VLOOKUP(FoxFire!B2077,balance!$AF:$AJ,2,FALSE),IF(C2077=2,VLOOKUP(B2077,balance!$AF:$AJ,3,FALSE),IF(C2077=3,VLOOKUP(B2077,balance!$AF:$AJ,4,FALSE),IF(C2077=4,VLOOKUP(B2077,balance!$AF:$AJ,5,FALSE),IF(C2077=5,VLOOKUP(B2077,balance!$AF:$AK,6,FALSE),0)))))*1000000000000</f>
        <v>3208750000000.0376</v>
      </c>
      <c r="J2077">
        <f>VLOOKUP(B2077,balance!AU:BD,10,FALSE)</f>
        <v>0</v>
      </c>
    </row>
    <row r="2078" spans="1:10" x14ac:dyDescent="0.3">
      <c r="A2078">
        <v>2076</v>
      </c>
      <c r="B2078">
        <f t="shared" si="65"/>
        <v>416</v>
      </c>
      <c r="C2078">
        <f t="shared" si="64"/>
        <v>2</v>
      </c>
      <c r="D2078">
        <v>9026</v>
      </c>
      <c r="E2078" s="1">
        <f>IF(C2078=1,VLOOKUP(B2078,balance!$AU:$AZ,2,FALSE),IF(C2078=2,VLOOKUP(B2078,balance!$AU:$AZ,3,FALSE),IF(C2078=3,VLOOKUP(B2078,balance!$AU:$AZ,4,FALSE),IF(C2078=4,VLOOKUP(B2078,balance!$AU:$AZ,5,FALSE),IF(C2078=5,VLOOKUP(B2078-1,balance!$AU:$AZ,6,FALSE),0)))))</f>
        <v>10500</v>
      </c>
      <c r="F2078">
        <v>53</v>
      </c>
      <c r="G2078">
        <f>IF(C2078=1,VLOOKUP(FoxFire!B2078,balance!$U:$Z,2,FALSE),IF(C2078=2,VLOOKUP(B2078,balance!$U:$Z,3,FALSE),IF(C2078=3,VLOOKUP(B2078,balance!$U:$Z,4,FALSE),IF(C2078=4,VLOOKUP(B2078,balance!$U:$Z,5,FALSE),IF(C2078=5,VLOOKUP(B2078-1,balance!$U:$Z,6,FALSE),0)))))/100</f>
        <v>5.1500000000000001E-3</v>
      </c>
      <c r="H2078">
        <v>2</v>
      </c>
      <c r="I2078" s="1">
        <f>IF(C2078=1,VLOOKUP(FoxFire!B2078,balance!$AF:$AJ,2,FALSE),IF(C2078=2,VLOOKUP(B2078,balance!$AF:$AJ,3,FALSE),IF(C2078=3,VLOOKUP(B2078,balance!$AF:$AJ,4,FALSE),IF(C2078=4,VLOOKUP(B2078,balance!$AF:$AJ,5,FALSE),IF(C2078=5,VLOOKUP(B2078,balance!$AF:$AK,6,FALSE),0)))))*1000000000000</f>
        <v>3208750000000.0376</v>
      </c>
      <c r="J2078">
        <f>VLOOKUP(B2078,balance!AU:BD,10,FALSE)</f>
        <v>0</v>
      </c>
    </row>
    <row r="2079" spans="1:10" x14ac:dyDescent="0.3">
      <c r="A2079">
        <v>2077</v>
      </c>
      <c r="B2079">
        <f t="shared" si="65"/>
        <v>416</v>
      </c>
      <c r="C2079">
        <f t="shared" si="64"/>
        <v>3</v>
      </c>
      <c r="D2079">
        <v>9026</v>
      </c>
      <c r="E2079" s="1">
        <f>IF(C2079=1,VLOOKUP(B2079,balance!$AU:$AZ,2,FALSE),IF(C2079=2,VLOOKUP(B2079,balance!$AU:$AZ,3,FALSE),IF(C2079=3,VLOOKUP(B2079,balance!$AU:$AZ,4,FALSE),IF(C2079=4,VLOOKUP(B2079,balance!$AU:$AZ,5,FALSE),IF(C2079=5,VLOOKUP(B2079-1,balance!$AU:$AZ,6,FALSE),0)))))</f>
        <v>10500</v>
      </c>
      <c r="F2079">
        <v>53</v>
      </c>
      <c r="G2079">
        <f>IF(C2079=1,VLOOKUP(FoxFire!B2079,balance!$U:$Z,2,FALSE),IF(C2079=2,VLOOKUP(B2079,balance!$U:$Z,3,FALSE),IF(C2079=3,VLOOKUP(B2079,balance!$U:$Z,4,FALSE),IF(C2079=4,VLOOKUP(B2079,balance!$U:$Z,5,FALSE),IF(C2079=5,VLOOKUP(B2079-1,balance!$U:$Z,6,FALSE),0)))))/100</f>
        <v>5.1500000000000001E-3</v>
      </c>
      <c r="H2079">
        <v>2</v>
      </c>
      <c r="I2079" s="1">
        <f>IF(C2079=1,VLOOKUP(FoxFire!B2079,balance!$AF:$AJ,2,FALSE),IF(C2079=2,VLOOKUP(B2079,balance!$AF:$AJ,3,FALSE),IF(C2079=3,VLOOKUP(B2079,balance!$AF:$AJ,4,FALSE),IF(C2079=4,VLOOKUP(B2079,balance!$AF:$AJ,5,FALSE),IF(C2079=5,VLOOKUP(B2079,balance!$AF:$AK,6,FALSE),0)))))*1000000000000</f>
        <v>3208750000000.0376</v>
      </c>
      <c r="J2079">
        <f>VLOOKUP(B2079,balance!AU:BD,10,FALSE)</f>
        <v>0</v>
      </c>
    </row>
    <row r="2080" spans="1:10" x14ac:dyDescent="0.3">
      <c r="A2080">
        <v>2078</v>
      </c>
      <c r="B2080">
        <f t="shared" si="65"/>
        <v>416</v>
      </c>
      <c r="C2080">
        <f t="shared" si="64"/>
        <v>4</v>
      </c>
      <c r="D2080">
        <v>9026</v>
      </c>
      <c r="E2080" s="1">
        <f>IF(C2080=1,VLOOKUP(B2080,balance!$AU:$AZ,2,FALSE),IF(C2080=2,VLOOKUP(B2080,balance!$AU:$AZ,3,FALSE),IF(C2080=3,VLOOKUP(B2080,balance!$AU:$AZ,4,FALSE),IF(C2080=4,VLOOKUP(B2080,balance!$AU:$AZ,5,FALSE),IF(C2080=5,VLOOKUP(B2080-1,balance!$AU:$AZ,6,FALSE),0)))))</f>
        <v>10500</v>
      </c>
      <c r="F2080">
        <v>53</v>
      </c>
      <c r="G2080">
        <f>IF(C2080=1,VLOOKUP(FoxFire!B2080,balance!$U:$Z,2,FALSE),IF(C2080=2,VLOOKUP(B2080,balance!$U:$Z,3,FALSE),IF(C2080=3,VLOOKUP(B2080,balance!$U:$Z,4,FALSE),IF(C2080=4,VLOOKUP(B2080,balance!$U:$Z,5,FALSE),IF(C2080=5,VLOOKUP(B2080-1,balance!$U:$Z,6,FALSE),0)))))/100</f>
        <v>5.1500000000000001E-3</v>
      </c>
      <c r="H2080">
        <v>2</v>
      </c>
      <c r="I2080" s="1">
        <f>IF(C2080=1,VLOOKUP(FoxFire!B2080,balance!$AF:$AJ,2,FALSE),IF(C2080=2,VLOOKUP(B2080,balance!$AF:$AJ,3,FALSE),IF(C2080=3,VLOOKUP(B2080,balance!$AF:$AJ,4,FALSE),IF(C2080=4,VLOOKUP(B2080,balance!$AF:$AJ,5,FALSE),IF(C2080=5,VLOOKUP(B2080,balance!$AF:$AK,6,FALSE),0)))))*1000000000000</f>
        <v>3208750000000.0376</v>
      </c>
      <c r="J2080">
        <f>VLOOKUP(B2080,balance!AU:BD,10,FALSE)</f>
        <v>0</v>
      </c>
    </row>
    <row r="2081" spans="1:10" x14ac:dyDescent="0.3">
      <c r="A2081">
        <v>2079</v>
      </c>
      <c r="B2081">
        <f t="shared" si="65"/>
        <v>417</v>
      </c>
      <c r="C2081">
        <f t="shared" si="64"/>
        <v>5</v>
      </c>
      <c r="D2081">
        <v>9026</v>
      </c>
      <c r="E2081" s="1">
        <f>IF(C2081=1,VLOOKUP(B2081,balance!$AU:$AZ,2,FALSE),IF(C2081=2,VLOOKUP(B2081,balance!$AU:$AZ,3,FALSE),IF(C2081=3,VLOOKUP(B2081,balance!$AU:$AZ,4,FALSE),IF(C2081=4,VLOOKUP(B2081,balance!$AU:$AZ,5,FALSE),IF(C2081=5,VLOOKUP(B2081-1,balance!$AU:$AZ,6,FALSE),0)))))</f>
        <v>210000</v>
      </c>
      <c r="F2081">
        <v>53</v>
      </c>
      <c r="G2081">
        <f>IF(C2081=1,VLOOKUP(FoxFire!B2081,balance!$U:$Z,2,FALSE),IF(C2081=2,VLOOKUP(B2081,balance!$U:$Z,3,FALSE),IF(C2081=3,VLOOKUP(B2081,balance!$U:$Z,4,FALSE),IF(C2081=4,VLOOKUP(B2081,balance!$U:$Z,5,FALSE),IF(C2081=5,VLOOKUP(B2081-1,balance!$U:$Z,6,FALSE),0)))))/100</f>
        <v>2209.1214</v>
      </c>
      <c r="H2081">
        <v>2</v>
      </c>
      <c r="I2081" s="1">
        <f>IF(C2081=1,VLOOKUP(FoxFire!B2081,balance!$AF:$AJ,2,FALSE),IF(C2081=2,VLOOKUP(B2081,balance!$AF:$AJ,3,FALSE),IF(C2081=3,VLOOKUP(B2081,balance!$AF:$AJ,4,FALSE),IF(C2081=4,VLOOKUP(B2081,balance!$AF:$AJ,5,FALSE),IF(C2081=5,VLOOKUP(B2081,balance!$AF:$AK,6,FALSE),0)))))*1000000000000</f>
        <v>12840000000000.15</v>
      </c>
      <c r="J2081">
        <f>VLOOKUP(B2081,balance!AU:BD,10,FALSE)</f>
        <v>0</v>
      </c>
    </row>
    <row r="2082" spans="1:10" x14ac:dyDescent="0.3">
      <c r="A2082">
        <v>2080</v>
      </c>
      <c r="B2082">
        <f t="shared" si="65"/>
        <v>417</v>
      </c>
      <c r="C2082">
        <f t="shared" si="64"/>
        <v>1</v>
      </c>
      <c r="D2082">
        <v>9026</v>
      </c>
      <c r="E2082" s="1">
        <f>IF(C2082=1,VLOOKUP(B2082,balance!$AU:$AZ,2,FALSE),IF(C2082=2,VLOOKUP(B2082,balance!$AU:$AZ,3,FALSE),IF(C2082=3,VLOOKUP(B2082,balance!$AU:$AZ,4,FALSE),IF(C2082=4,VLOOKUP(B2082,balance!$AU:$AZ,5,FALSE),IF(C2082=5,VLOOKUP(B2082-1,balance!$AU:$AZ,6,FALSE),0)))))</f>
        <v>10500</v>
      </c>
      <c r="F2082">
        <v>53</v>
      </c>
      <c r="G2082">
        <f>IF(C2082=1,VLOOKUP(FoxFire!B2082,balance!$U:$Z,2,FALSE),IF(C2082=2,VLOOKUP(B2082,balance!$U:$Z,3,FALSE),IF(C2082=3,VLOOKUP(B2082,balance!$U:$Z,4,FALSE),IF(C2082=4,VLOOKUP(B2082,balance!$U:$Z,5,FALSE),IF(C2082=5,VLOOKUP(B2082-1,balance!$U:$Z,6,FALSE),0)))))/100</f>
        <v>5.1600000000000005E-3</v>
      </c>
      <c r="H2082">
        <v>2</v>
      </c>
      <c r="I2082" s="1">
        <f>IF(C2082=1,VLOOKUP(FoxFire!B2082,balance!$AF:$AJ,2,FALSE),IF(C2082=2,VLOOKUP(B2082,balance!$AF:$AJ,3,FALSE),IF(C2082=3,VLOOKUP(B2082,balance!$AF:$AJ,4,FALSE),IF(C2082=4,VLOOKUP(B2082,balance!$AF:$AJ,5,FALSE),IF(C2082=5,VLOOKUP(B2082,balance!$AF:$AK,6,FALSE),0)))))*1000000000000</f>
        <v>3210000000000.0376</v>
      </c>
      <c r="J2082">
        <f>VLOOKUP(B2082,balance!AU:BD,10,FALSE)</f>
        <v>0</v>
      </c>
    </row>
    <row r="2083" spans="1:10" x14ac:dyDescent="0.3">
      <c r="A2083">
        <v>2081</v>
      </c>
      <c r="B2083">
        <f t="shared" si="65"/>
        <v>417</v>
      </c>
      <c r="C2083">
        <f t="shared" si="64"/>
        <v>2</v>
      </c>
      <c r="D2083">
        <v>9026</v>
      </c>
      <c r="E2083" s="1">
        <f>IF(C2083=1,VLOOKUP(B2083,balance!$AU:$AZ,2,FALSE),IF(C2083=2,VLOOKUP(B2083,balance!$AU:$AZ,3,FALSE),IF(C2083=3,VLOOKUP(B2083,balance!$AU:$AZ,4,FALSE),IF(C2083=4,VLOOKUP(B2083,balance!$AU:$AZ,5,FALSE),IF(C2083=5,VLOOKUP(B2083-1,balance!$AU:$AZ,6,FALSE),0)))))</f>
        <v>10500</v>
      </c>
      <c r="F2083">
        <v>53</v>
      </c>
      <c r="G2083">
        <f>IF(C2083=1,VLOOKUP(FoxFire!B2083,balance!$U:$Z,2,FALSE),IF(C2083=2,VLOOKUP(B2083,balance!$U:$Z,3,FALSE),IF(C2083=3,VLOOKUP(B2083,balance!$U:$Z,4,FALSE),IF(C2083=4,VLOOKUP(B2083,balance!$U:$Z,5,FALSE),IF(C2083=5,VLOOKUP(B2083-1,balance!$U:$Z,6,FALSE),0)))))/100</f>
        <v>5.1600000000000005E-3</v>
      </c>
      <c r="H2083">
        <v>2</v>
      </c>
      <c r="I2083" s="1">
        <f>IF(C2083=1,VLOOKUP(FoxFire!B2083,balance!$AF:$AJ,2,FALSE),IF(C2083=2,VLOOKUP(B2083,balance!$AF:$AJ,3,FALSE),IF(C2083=3,VLOOKUP(B2083,balance!$AF:$AJ,4,FALSE),IF(C2083=4,VLOOKUP(B2083,balance!$AF:$AJ,5,FALSE),IF(C2083=5,VLOOKUP(B2083,balance!$AF:$AK,6,FALSE),0)))))*1000000000000</f>
        <v>3210000000000.0376</v>
      </c>
      <c r="J2083">
        <f>VLOOKUP(B2083,balance!AU:BD,10,FALSE)</f>
        <v>0</v>
      </c>
    </row>
    <row r="2084" spans="1:10" x14ac:dyDescent="0.3">
      <c r="A2084">
        <v>2082</v>
      </c>
      <c r="B2084">
        <f t="shared" si="65"/>
        <v>417</v>
      </c>
      <c r="C2084">
        <f t="shared" si="64"/>
        <v>3</v>
      </c>
      <c r="D2084">
        <v>9026</v>
      </c>
      <c r="E2084" s="1">
        <f>IF(C2084=1,VLOOKUP(B2084,balance!$AU:$AZ,2,FALSE),IF(C2084=2,VLOOKUP(B2084,balance!$AU:$AZ,3,FALSE),IF(C2084=3,VLOOKUP(B2084,balance!$AU:$AZ,4,FALSE),IF(C2084=4,VLOOKUP(B2084,balance!$AU:$AZ,5,FALSE),IF(C2084=5,VLOOKUP(B2084-1,balance!$AU:$AZ,6,FALSE),0)))))</f>
        <v>10500</v>
      </c>
      <c r="F2084">
        <v>53</v>
      </c>
      <c r="G2084">
        <f>IF(C2084=1,VLOOKUP(FoxFire!B2084,balance!$U:$Z,2,FALSE),IF(C2084=2,VLOOKUP(B2084,balance!$U:$Z,3,FALSE),IF(C2084=3,VLOOKUP(B2084,balance!$U:$Z,4,FALSE),IF(C2084=4,VLOOKUP(B2084,balance!$U:$Z,5,FALSE),IF(C2084=5,VLOOKUP(B2084-1,balance!$U:$Z,6,FALSE),0)))))/100</f>
        <v>5.1600000000000005E-3</v>
      </c>
      <c r="H2084">
        <v>2</v>
      </c>
      <c r="I2084" s="1">
        <f>IF(C2084=1,VLOOKUP(FoxFire!B2084,balance!$AF:$AJ,2,FALSE),IF(C2084=2,VLOOKUP(B2084,balance!$AF:$AJ,3,FALSE),IF(C2084=3,VLOOKUP(B2084,balance!$AF:$AJ,4,FALSE),IF(C2084=4,VLOOKUP(B2084,balance!$AF:$AJ,5,FALSE),IF(C2084=5,VLOOKUP(B2084,balance!$AF:$AK,6,FALSE),0)))))*1000000000000</f>
        <v>3210000000000.0376</v>
      </c>
      <c r="J2084">
        <f>VLOOKUP(B2084,balance!AU:BD,10,FALSE)</f>
        <v>0</v>
      </c>
    </row>
    <row r="2085" spans="1:10" x14ac:dyDescent="0.3">
      <c r="A2085">
        <v>2083</v>
      </c>
      <c r="B2085">
        <f t="shared" si="65"/>
        <v>417</v>
      </c>
      <c r="C2085">
        <f t="shared" si="64"/>
        <v>4</v>
      </c>
      <c r="D2085">
        <v>9026</v>
      </c>
      <c r="E2085" s="1">
        <f>IF(C2085=1,VLOOKUP(B2085,balance!$AU:$AZ,2,FALSE),IF(C2085=2,VLOOKUP(B2085,balance!$AU:$AZ,3,FALSE),IF(C2085=3,VLOOKUP(B2085,balance!$AU:$AZ,4,FALSE),IF(C2085=4,VLOOKUP(B2085,balance!$AU:$AZ,5,FALSE),IF(C2085=5,VLOOKUP(B2085-1,balance!$AU:$AZ,6,FALSE),0)))))</f>
        <v>10500</v>
      </c>
      <c r="F2085">
        <v>53</v>
      </c>
      <c r="G2085">
        <f>IF(C2085=1,VLOOKUP(FoxFire!B2085,balance!$U:$Z,2,FALSE),IF(C2085=2,VLOOKUP(B2085,balance!$U:$Z,3,FALSE),IF(C2085=3,VLOOKUP(B2085,balance!$U:$Z,4,FALSE),IF(C2085=4,VLOOKUP(B2085,balance!$U:$Z,5,FALSE),IF(C2085=5,VLOOKUP(B2085-1,balance!$U:$Z,6,FALSE),0)))))/100</f>
        <v>5.1600000000000005E-3</v>
      </c>
      <c r="H2085">
        <v>2</v>
      </c>
      <c r="I2085" s="1">
        <f>IF(C2085=1,VLOOKUP(FoxFire!B2085,balance!$AF:$AJ,2,FALSE),IF(C2085=2,VLOOKUP(B2085,balance!$AF:$AJ,3,FALSE),IF(C2085=3,VLOOKUP(B2085,balance!$AF:$AJ,4,FALSE),IF(C2085=4,VLOOKUP(B2085,balance!$AF:$AJ,5,FALSE),IF(C2085=5,VLOOKUP(B2085,balance!$AF:$AK,6,FALSE),0)))))*1000000000000</f>
        <v>3210000000000.0376</v>
      </c>
      <c r="J2085">
        <f>VLOOKUP(B2085,balance!AU:BD,10,FALSE)</f>
        <v>0</v>
      </c>
    </row>
    <row r="2086" spans="1:10" x14ac:dyDescent="0.3">
      <c r="A2086">
        <v>2084</v>
      </c>
      <c r="B2086">
        <f t="shared" si="65"/>
        <v>418</v>
      </c>
      <c r="C2086">
        <f t="shared" si="64"/>
        <v>5</v>
      </c>
      <c r="D2086">
        <v>9026</v>
      </c>
      <c r="E2086" s="1">
        <f>IF(C2086=1,VLOOKUP(B2086,balance!$AU:$AZ,2,FALSE),IF(C2086=2,VLOOKUP(B2086,balance!$AU:$AZ,3,FALSE),IF(C2086=3,VLOOKUP(B2086,balance!$AU:$AZ,4,FALSE),IF(C2086=4,VLOOKUP(B2086,balance!$AU:$AZ,5,FALSE),IF(C2086=5,VLOOKUP(B2086-1,balance!$AU:$AZ,6,FALSE),0)))))</f>
        <v>210000</v>
      </c>
      <c r="F2086">
        <v>53</v>
      </c>
      <c r="G2086">
        <f>IF(C2086=1,VLOOKUP(FoxFire!B2086,balance!$U:$Z,2,FALSE),IF(C2086=2,VLOOKUP(B2086,balance!$U:$Z,3,FALSE),IF(C2086=3,VLOOKUP(B2086,balance!$U:$Z,4,FALSE),IF(C2086=4,VLOOKUP(B2086,balance!$U:$Z,5,FALSE),IF(C2086=5,VLOOKUP(B2086-1,balance!$U:$Z,6,FALSE),0)))))/100</f>
        <v>2215.6243000000004</v>
      </c>
      <c r="H2086">
        <v>2</v>
      </c>
      <c r="I2086" s="1">
        <f>IF(C2086=1,VLOOKUP(FoxFire!B2086,balance!$AF:$AJ,2,FALSE),IF(C2086=2,VLOOKUP(B2086,balance!$AF:$AJ,3,FALSE),IF(C2086=3,VLOOKUP(B2086,balance!$AF:$AJ,4,FALSE),IF(C2086=4,VLOOKUP(B2086,balance!$AF:$AJ,5,FALSE),IF(C2086=5,VLOOKUP(B2086,balance!$AF:$AK,6,FALSE),0)))))*1000000000000</f>
        <v>12845000000000.15</v>
      </c>
      <c r="J2086">
        <f>VLOOKUP(B2086,balance!AU:BD,10,FALSE)</f>
        <v>0</v>
      </c>
    </row>
    <row r="2087" spans="1:10" x14ac:dyDescent="0.3">
      <c r="A2087">
        <v>2085</v>
      </c>
      <c r="B2087">
        <f t="shared" si="65"/>
        <v>418</v>
      </c>
      <c r="C2087">
        <f t="shared" si="64"/>
        <v>1</v>
      </c>
      <c r="D2087">
        <v>9026</v>
      </c>
      <c r="E2087" s="1">
        <f>IF(C2087=1,VLOOKUP(B2087,balance!$AU:$AZ,2,FALSE),IF(C2087=2,VLOOKUP(B2087,balance!$AU:$AZ,3,FALSE),IF(C2087=3,VLOOKUP(B2087,balance!$AU:$AZ,4,FALSE),IF(C2087=4,VLOOKUP(B2087,balance!$AU:$AZ,5,FALSE),IF(C2087=5,VLOOKUP(B2087-1,balance!$AU:$AZ,6,FALSE),0)))))</f>
        <v>10500</v>
      </c>
      <c r="F2087">
        <v>53</v>
      </c>
      <c r="G2087">
        <f>IF(C2087=1,VLOOKUP(FoxFire!B2087,balance!$U:$Z,2,FALSE),IF(C2087=2,VLOOKUP(B2087,balance!$U:$Z,3,FALSE),IF(C2087=3,VLOOKUP(B2087,balance!$U:$Z,4,FALSE),IF(C2087=4,VLOOKUP(B2087,balance!$U:$Z,5,FALSE),IF(C2087=5,VLOOKUP(B2087-1,balance!$U:$Z,6,FALSE),0)))))/100</f>
        <v>5.1700000000000001E-3</v>
      </c>
      <c r="H2087">
        <v>2</v>
      </c>
      <c r="I2087" s="1">
        <f>IF(C2087=1,VLOOKUP(FoxFire!B2087,balance!$AF:$AJ,2,FALSE),IF(C2087=2,VLOOKUP(B2087,balance!$AF:$AJ,3,FALSE),IF(C2087=3,VLOOKUP(B2087,balance!$AF:$AJ,4,FALSE),IF(C2087=4,VLOOKUP(B2087,balance!$AF:$AJ,5,FALSE),IF(C2087=5,VLOOKUP(B2087,balance!$AF:$AK,6,FALSE),0)))))*1000000000000</f>
        <v>3211250000000.0376</v>
      </c>
      <c r="J2087">
        <f>VLOOKUP(B2087,balance!AU:BD,10,FALSE)</f>
        <v>0</v>
      </c>
    </row>
    <row r="2088" spans="1:10" x14ac:dyDescent="0.3">
      <c r="A2088">
        <v>2086</v>
      </c>
      <c r="B2088">
        <f t="shared" si="65"/>
        <v>418</v>
      </c>
      <c r="C2088">
        <f t="shared" si="64"/>
        <v>2</v>
      </c>
      <c r="D2088">
        <v>9026</v>
      </c>
      <c r="E2088" s="1">
        <f>IF(C2088=1,VLOOKUP(B2088,balance!$AU:$AZ,2,FALSE),IF(C2088=2,VLOOKUP(B2088,balance!$AU:$AZ,3,FALSE),IF(C2088=3,VLOOKUP(B2088,balance!$AU:$AZ,4,FALSE),IF(C2088=4,VLOOKUP(B2088,balance!$AU:$AZ,5,FALSE),IF(C2088=5,VLOOKUP(B2088-1,balance!$AU:$AZ,6,FALSE),0)))))</f>
        <v>10500</v>
      </c>
      <c r="F2088">
        <v>53</v>
      </c>
      <c r="G2088">
        <f>IF(C2088=1,VLOOKUP(FoxFire!B2088,balance!$U:$Z,2,FALSE),IF(C2088=2,VLOOKUP(B2088,balance!$U:$Z,3,FALSE),IF(C2088=3,VLOOKUP(B2088,balance!$U:$Z,4,FALSE),IF(C2088=4,VLOOKUP(B2088,balance!$U:$Z,5,FALSE),IF(C2088=5,VLOOKUP(B2088-1,balance!$U:$Z,6,FALSE),0)))))/100</f>
        <v>5.1700000000000001E-3</v>
      </c>
      <c r="H2088">
        <v>2</v>
      </c>
      <c r="I2088" s="1">
        <f>IF(C2088=1,VLOOKUP(FoxFire!B2088,balance!$AF:$AJ,2,FALSE),IF(C2088=2,VLOOKUP(B2088,balance!$AF:$AJ,3,FALSE),IF(C2088=3,VLOOKUP(B2088,balance!$AF:$AJ,4,FALSE),IF(C2088=4,VLOOKUP(B2088,balance!$AF:$AJ,5,FALSE),IF(C2088=5,VLOOKUP(B2088,balance!$AF:$AK,6,FALSE),0)))))*1000000000000</f>
        <v>3211250000000.0376</v>
      </c>
      <c r="J2088">
        <f>VLOOKUP(B2088,balance!AU:BD,10,FALSE)</f>
        <v>0</v>
      </c>
    </row>
    <row r="2089" spans="1:10" x14ac:dyDescent="0.3">
      <c r="A2089">
        <v>2087</v>
      </c>
      <c r="B2089">
        <f t="shared" si="65"/>
        <v>418</v>
      </c>
      <c r="C2089">
        <f t="shared" si="64"/>
        <v>3</v>
      </c>
      <c r="D2089">
        <v>9026</v>
      </c>
      <c r="E2089" s="1">
        <f>IF(C2089=1,VLOOKUP(B2089,balance!$AU:$AZ,2,FALSE),IF(C2089=2,VLOOKUP(B2089,balance!$AU:$AZ,3,FALSE),IF(C2089=3,VLOOKUP(B2089,balance!$AU:$AZ,4,FALSE),IF(C2089=4,VLOOKUP(B2089,balance!$AU:$AZ,5,FALSE),IF(C2089=5,VLOOKUP(B2089-1,balance!$AU:$AZ,6,FALSE),0)))))</f>
        <v>10500</v>
      </c>
      <c r="F2089">
        <v>53</v>
      </c>
      <c r="G2089">
        <f>IF(C2089=1,VLOOKUP(FoxFire!B2089,balance!$U:$Z,2,FALSE),IF(C2089=2,VLOOKUP(B2089,balance!$U:$Z,3,FALSE),IF(C2089=3,VLOOKUP(B2089,balance!$U:$Z,4,FALSE),IF(C2089=4,VLOOKUP(B2089,balance!$U:$Z,5,FALSE),IF(C2089=5,VLOOKUP(B2089-1,balance!$U:$Z,6,FALSE),0)))))/100</f>
        <v>5.1700000000000001E-3</v>
      </c>
      <c r="H2089">
        <v>2</v>
      </c>
      <c r="I2089" s="1">
        <f>IF(C2089=1,VLOOKUP(FoxFire!B2089,balance!$AF:$AJ,2,FALSE),IF(C2089=2,VLOOKUP(B2089,balance!$AF:$AJ,3,FALSE),IF(C2089=3,VLOOKUP(B2089,balance!$AF:$AJ,4,FALSE),IF(C2089=4,VLOOKUP(B2089,balance!$AF:$AJ,5,FALSE),IF(C2089=5,VLOOKUP(B2089,balance!$AF:$AK,6,FALSE),0)))))*1000000000000</f>
        <v>3211250000000.0376</v>
      </c>
      <c r="J2089">
        <f>VLOOKUP(B2089,balance!AU:BD,10,FALSE)</f>
        <v>0</v>
      </c>
    </row>
    <row r="2090" spans="1:10" x14ac:dyDescent="0.3">
      <c r="A2090">
        <v>2088</v>
      </c>
      <c r="B2090">
        <f t="shared" si="65"/>
        <v>418</v>
      </c>
      <c r="C2090">
        <f t="shared" si="64"/>
        <v>4</v>
      </c>
      <c r="D2090">
        <v>9026</v>
      </c>
      <c r="E2090" s="1">
        <f>IF(C2090=1,VLOOKUP(B2090,balance!$AU:$AZ,2,FALSE),IF(C2090=2,VLOOKUP(B2090,balance!$AU:$AZ,3,FALSE),IF(C2090=3,VLOOKUP(B2090,balance!$AU:$AZ,4,FALSE),IF(C2090=4,VLOOKUP(B2090,balance!$AU:$AZ,5,FALSE),IF(C2090=5,VLOOKUP(B2090-1,balance!$AU:$AZ,6,FALSE),0)))))</f>
        <v>10500</v>
      </c>
      <c r="F2090">
        <v>53</v>
      </c>
      <c r="G2090">
        <f>IF(C2090=1,VLOOKUP(FoxFire!B2090,balance!$U:$Z,2,FALSE),IF(C2090=2,VLOOKUP(B2090,balance!$U:$Z,3,FALSE),IF(C2090=3,VLOOKUP(B2090,balance!$U:$Z,4,FALSE),IF(C2090=4,VLOOKUP(B2090,balance!$U:$Z,5,FALSE),IF(C2090=5,VLOOKUP(B2090-1,balance!$U:$Z,6,FALSE),0)))))/100</f>
        <v>5.1700000000000001E-3</v>
      </c>
      <c r="H2090">
        <v>2</v>
      </c>
      <c r="I2090" s="1">
        <f>IF(C2090=1,VLOOKUP(FoxFire!B2090,balance!$AF:$AJ,2,FALSE),IF(C2090=2,VLOOKUP(B2090,balance!$AF:$AJ,3,FALSE),IF(C2090=3,VLOOKUP(B2090,balance!$AF:$AJ,4,FALSE),IF(C2090=4,VLOOKUP(B2090,balance!$AF:$AJ,5,FALSE),IF(C2090=5,VLOOKUP(B2090,balance!$AF:$AK,6,FALSE),0)))))*1000000000000</f>
        <v>3211250000000.0376</v>
      </c>
      <c r="J2090">
        <f>VLOOKUP(B2090,balance!AU:BD,10,FALSE)</f>
        <v>0</v>
      </c>
    </row>
    <row r="2091" spans="1:10" x14ac:dyDescent="0.3">
      <c r="A2091">
        <v>2089</v>
      </c>
      <c r="B2091">
        <f t="shared" si="65"/>
        <v>419</v>
      </c>
      <c r="C2091">
        <f t="shared" si="64"/>
        <v>5</v>
      </c>
      <c r="D2091">
        <v>9026</v>
      </c>
      <c r="E2091" s="1">
        <f>IF(C2091=1,VLOOKUP(B2091,balance!$AU:$AZ,2,FALSE),IF(C2091=2,VLOOKUP(B2091,balance!$AU:$AZ,3,FALSE),IF(C2091=3,VLOOKUP(B2091,balance!$AU:$AZ,4,FALSE),IF(C2091=4,VLOOKUP(B2091,balance!$AU:$AZ,5,FALSE),IF(C2091=5,VLOOKUP(B2091-1,balance!$AU:$AZ,6,FALSE),0)))))</f>
        <v>210000</v>
      </c>
      <c r="F2091">
        <v>53</v>
      </c>
      <c r="G2091">
        <f>IF(C2091=1,VLOOKUP(FoxFire!B2091,balance!$U:$Z,2,FALSE),IF(C2091=2,VLOOKUP(B2091,balance!$U:$Z,3,FALSE),IF(C2091=3,VLOOKUP(B2091,balance!$U:$Z,4,FALSE),IF(C2091=4,VLOOKUP(B2091,balance!$U:$Z,5,FALSE),IF(C2091=5,VLOOKUP(B2091-1,balance!$U:$Z,6,FALSE),0)))))/100</f>
        <v>2222.1381000000001</v>
      </c>
      <c r="H2091">
        <v>2</v>
      </c>
      <c r="I2091" s="1">
        <f>IF(C2091=1,VLOOKUP(FoxFire!B2091,balance!$AF:$AJ,2,FALSE),IF(C2091=2,VLOOKUP(B2091,balance!$AF:$AJ,3,FALSE),IF(C2091=3,VLOOKUP(B2091,balance!$AF:$AJ,4,FALSE),IF(C2091=4,VLOOKUP(B2091,balance!$AF:$AJ,5,FALSE),IF(C2091=5,VLOOKUP(B2091,balance!$AF:$AK,6,FALSE),0)))))*1000000000000</f>
        <v>12850000000000.15</v>
      </c>
      <c r="J2091">
        <f>VLOOKUP(B2091,balance!AU:BD,10,FALSE)</f>
        <v>0</v>
      </c>
    </row>
    <row r="2092" spans="1:10" x14ac:dyDescent="0.3">
      <c r="A2092">
        <v>2090</v>
      </c>
      <c r="B2092">
        <f t="shared" si="65"/>
        <v>419</v>
      </c>
      <c r="C2092">
        <f t="shared" si="64"/>
        <v>1</v>
      </c>
      <c r="D2092">
        <v>9026</v>
      </c>
      <c r="E2092" s="1">
        <f>IF(C2092=1,VLOOKUP(B2092,balance!$AU:$AZ,2,FALSE),IF(C2092=2,VLOOKUP(B2092,balance!$AU:$AZ,3,FALSE),IF(C2092=3,VLOOKUP(B2092,balance!$AU:$AZ,4,FALSE),IF(C2092=4,VLOOKUP(B2092,balance!$AU:$AZ,5,FALSE),IF(C2092=5,VLOOKUP(B2092-1,balance!$AU:$AZ,6,FALSE),0)))))</f>
        <v>10500</v>
      </c>
      <c r="F2092">
        <v>53</v>
      </c>
      <c r="G2092">
        <f>IF(C2092=1,VLOOKUP(FoxFire!B2092,balance!$U:$Z,2,FALSE),IF(C2092=2,VLOOKUP(B2092,balance!$U:$Z,3,FALSE),IF(C2092=3,VLOOKUP(B2092,balance!$U:$Z,4,FALSE),IF(C2092=4,VLOOKUP(B2092,balance!$U:$Z,5,FALSE),IF(C2092=5,VLOOKUP(B2092-1,balance!$U:$Z,6,FALSE),0)))))/100</f>
        <v>5.1800000000000006E-3</v>
      </c>
      <c r="H2092">
        <v>2</v>
      </c>
      <c r="I2092" s="1">
        <f>IF(C2092=1,VLOOKUP(FoxFire!B2092,balance!$AF:$AJ,2,FALSE),IF(C2092=2,VLOOKUP(B2092,balance!$AF:$AJ,3,FALSE),IF(C2092=3,VLOOKUP(B2092,balance!$AF:$AJ,4,FALSE),IF(C2092=4,VLOOKUP(B2092,balance!$AF:$AJ,5,FALSE),IF(C2092=5,VLOOKUP(B2092,balance!$AF:$AK,6,FALSE),0)))))*1000000000000</f>
        <v>3212500000000.0376</v>
      </c>
      <c r="J2092">
        <f>VLOOKUP(B2092,balance!AU:BD,10,FALSE)</f>
        <v>0</v>
      </c>
    </row>
    <row r="2093" spans="1:10" x14ac:dyDescent="0.3">
      <c r="A2093">
        <v>2091</v>
      </c>
      <c r="B2093">
        <f t="shared" si="65"/>
        <v>419</v>
      </c>
      <c r="C2093">
        <f t="shared" si="64"/>
        <v>2</v>
      </c>
      <c r="D2093">
        <v>9026</v>
      </c>
      <c r="E2093" s="1">
        <f>IF(C2093=1,VLOOKUP(B2093,balance!$AU:$AZ,2,FALSE),IF(C2093=2,VLOOKUP(B2093,balance!$AU:$AZ,3,FALSE),IF(C2093=3,VLOOKUP(B2093,balance!$AU:$AZ,4,FALSE),IF(C2093=4,VLOOKUP(B2093,balance!$AU:$AZ,5,FALSE),IF(C2093=5,VLOOKUP(B2093-1,balance!$AU:$AZ,6,FALSE),0)))))</f>
        <v>10500</v>
      </c>
      <c r="F2093">
        <v>53</v>
      </c>
      <c r="G2093">
        <f>IF(C2093=1,VLOOKUP(FoxFire!B2093,balance!$U:$Z,2,FALSE),IF(C2093=2,VLOOKUP(B2093,balance!$U:$Z,3,FALSE),IF(C2093=3,VLOOKUP(B2093,balance!$U:$Z,4,FALSE),IF(C2093=4,VLOOKUP(B2093,balance!$U:$Z,5,FALSE),IF(C2093=5,VLOOKUP(B2093-1,balance!$U:$Z,6,FALSE),0)))))/100</f>
        <v>5.1800000000000006E-3</v>
      </c>
      <c r="H2093">
        <v>2</v>
      </c>
      <c r="I2093" s="1">
        <f>IF(C2093=1,VLOOKUP(FoxFire!B2093,balance!$AF:$AJ,2,FALSE),IF(C2093=2,VLOOKUP(B2093,balance!$AF:$AJ,3,FALSE),IF(C2093=3,VLOOKUP(B2093,balance!$AF:$AJ,4,FALSE),IF(C2093=4,VLOOKUP(B2093,balance!$AF:$AJ,5,FALSE),IF(C2093=5,VLOOKUP(B2093,balance!$AF:$AK,6,FALSE),0)))))*1000000000000</f>
        <v>3212500000000.0376</v>
      </c>
      <c r="J2093">
        <f>VLOOKUP(B2093,balance!AU:BD,10,FALSE)</f>
        <v>0</v>
      </c>
    </row>
    <row r="2094" spans="1:10" x14ac:dyDescent="0.3">
      <c r="A2094">
        <v>2092</v>
      </c>
      <c r="B2094">
        <f t="shared" si="65"/>
        <v>419</v>
      </c>
      <c r="C2094">
        <f t="shared" si="64"/>
        <v>3</v>
      </c>
      <c r="D2094">
        <v>9026</v>
      </c>
      <c r="E2094" s="1">
        <f>IF(C2094=1,VLOOKUP(B2094,balance!$AU:$AZ,2,FALSE),IF(C2094=2,VLOOKUP(B2094,balance!$AU:$AZ,3,FALSE),IF(C2094=3,VLOOKUP(B2094,balance!$AU:$AZ,4,FALSE),IF(C2094=4,VLOOKUP(B2094,balance!$AU:$AZ,5,FALSE),IF(C2094=5,VLOOKUP(B2094-1,balance!$AU:$AZ,6,FALSE),0)))))</f>
        <v>10500</v>
      </c>
      <c r="F2094">
        <v>53</v>
      </c>
      <c r="G2094">
        <f>IF(C2094=1,VLOOKUP(FoxFire!B2094,balance!$U:$Z,2,FALSE),IF(C2094=2,VLOOKUP(B2094,balance!$U:$Z,3,FALSE),IF(C2094=3,VLOOKUP(B2094,balance!$U:$Z,4,FALSE),IF(C2094=4,VLOOKUP(B2094,balance!$U:$Z,5,FALSE),IF(C2094=5,VLOOKUP(B2094-1,balance!$U:$Z,6,FALSE),0)))))/100</f>
        <v>5.1800000000000006E-3</v>
      </c>
      <c r="H2094">
        <v>2</v>
      </c>
      <c r="I2094" s="1">
        <f>IF(C2094=1,VLOOKUP(FoxFire!B2094,balance!$AF:$AJ,2,FALSE),IF(C2094=2,VLOOKUP(B2094,balance!$AF:$AJ,3,FALSE),IF(C2094=3,VLOOKUP(B2094,balance!$AF:$AJ,4,FALSE),IF(C2094=4,VLOOKUP(B2094,balance!$AF:$AJ,5,FALSE),IF(C2094=5,VLOOKUP(B2094,balance!$AF:$AK,6,FALSE),0)))))*1000000000000</f>
        <v>3212500000000.0376</v>
      </c>
      <c r="J2094">
        <f>VLOOKUP(B2094,balance!AU:BD,10,FALSE)</f>
        <v>0</v>
      </c>
    </row>
    <row r="2095" spans="1:10" x14ac:dyDescent="0.3">
      <c r="A2095">
        <v>2093</v>
      </c>
      <c r="B2095">
        <f t="shared" si="65"/>
        <v>419</v>
      </c>
      <c r="C2095">
        <f t="shared" si="64"/>
        <v>4</v>
      </c>
      <c r="D2095">
        <v>9026</v>
      </c>
      <c r="E2095" s="1">
        <f>IF(C2095=1,VLOOKUP(B2095,balance!$AU:$AZ,2,FALSE),IF(C2095=2,VLOOKUP(B2095,balance!$AU:$AZ,3,FALSE),IF(C2095=3,VLOOKUP(B2095,balance!$AU:$AZ,4,FALSE),IF(C2095=4,VLOOKUP(B2095,balance!$AU:$AZ,5,FALSE),IF(C2095=5,VLOOKUP(B2095-1,balance!$AU:$AZ,6,FALSE),0)))))</f>
        <v>10500</v>
      </c>
      <c r="F2095">
        <v>53</v>
      </c>
      <c r="G2095">
        <f>IF(C2095=1,VLOOKUP(FoxFire!B2095,balance!$U:$Z,2,FALSE),IF(C2095=2,VLOOKUP(B2095,balance!$U:$Z,3,FALSE),IF(C2095=3,VLOOKUP(B2095,balance!$U:$Z,4,FALSE),IF(C2095=4,VLOOKUP(B2095,balance!$U:$Z,5,FALSE),IF(C2095=5,VLOOKUP(B2095-1,balance!$U:$Z,6,FALSE),0)))))/100</f>
        <v>5.1800000000000006E-3</v>
      </c>
      <c r="H2095">
        <v>2</v>
      </c>
      <c r="I2095" s="1">
        <f>IF(C2095=1,VLOOKUP(FoxFire!B2095,balance!$AF:$AJ,2,FALSE),IF(C2095=2,VLOOKUP(B2095,balance!$AF:$AJ,3,FALSE),IF(C2095=3,VLOOKUP(B2095,balance!$AF:$AJ,4,FALSE),IF(C2095=4,VLOOKUP(B2095,balance!$AF:$AJ,5,FALSE),IF(C2095=5,VLOOKUP(B2095,balance!$AF:$AK,6,FALSE),0)))))*1000000000000</f>
        <v>3212500000000.0376</v>
      </c>
      <c r="J2095">
        <f>VLOOKUP(B2095,balance!AU:BD,10,FALSE)</f>
        <v>0</v>
      </c>
    </row>
    <row r="2096" spans="1:10" x14ac:dyDescent="0.3">
      <c r="A2096">
        <v>2094</v>
      </c>
      <c r="B2096">
        <f t="shared" si="65"/>
        <v>420</v>
      </c>
      <c r="C2096">
        <f t="shared" si="64"/>
        <v>5</v>
      </c>
      <c r="D2096">
        <v>9026</v>
      </c>
      <c r="E2096" s="1">
        <f>IF(C2096=1,VLOOKUP(B2096,balance!$AU:$AZ,2,FALSE),IF(C2096=2,VLOOKUP(B2096,balance!$AU:$AZ,3,FALSE),IF(C2096=3,VLOOKUP(B2096,balance!$AU:$AZ,4,FALSE),IF(C2096=4,VLOOKUP(B2096,balance!$AU:$AZ,5,FALSE),IF(C2096=5,VLOOKUP(B2096-1,balance!$AU:$AZ,6,FALSE),0)))))</f>
        <v>210000</v>
      </c>
      <c r="F2096">
        <v>53</v>
      </c>
      <c r="G2096">
        <f>IF(C2096=1,VLOOKUP(FoxFire!B2096,balance!$U:$Z,2,FALSE),IF(C2096=2,VLOOKUP(B2096,balance!$U:$Z,3,FALSE),IF(C2096=3,VLOOKUP(B2096,balance!$U:$Z,4,FALSE),IF(C2096=4,VLOOKUP(B2096,balance!$U:$Z,5,FALSE),IF(C2096=5,VLOOKUP(B2096-1,balance!$U:$Z,6,FALSE),0)))))/100</f>
        <v>2228.6627000000003</v>
      </c>
      <c r="H2096">
        <v>2</v>
      </c>
      <c r="I2096" s="1">
        <f>IF(C2096=1,VLOOKUP(FoxFire!B2096,balance!$AF:$AJ,2,FALSE),IF(C2096=2,VLOOKUP(B2096,balance!$AF:$AJ,3,FALSE),IF(C2096=3,VLOOKUP(B2096,balance!$AF:$AJ,4,FALSE),IF(C2096=4,VLOOKUP(B2096,balance!$AF:$AJ,5,FALSE),IF(C2096=5,VLOOKUP(B2096,balance!$AF:$AK,6,FALSE),0)))))*1000000000000</f>
        <v>12855000000000.15</v>
      </c>
      <c r="J2096">
        <f>VLOOKUP(B2096,balance!AU:BD,10,FALSE)</f>
        <v>0</v>
      </c>
    </row>
    <row r="2097" spans="1:10" x14ac:dyDescent="0.3">
      <c r="A2097">
        <v>2095</v>
      </c>
      <c r="B2097">
        <f t="shared" si="65"/>
        <v>420</v>
      </c>
      <c r="C2097">
        <f t="shared" si="64"/>
        <v>1</v>
      </c>
      <c r="D2097">
        <v>9026</v>
      </c>
      <c r="E2097" s="1">
        <f>IF(C2097=1,VLOOKUP(B2097,balance!$AU:$AZ,2,FALSE),IF(C2097=2,VLOOKUP(B2097,balance!$AU:$AZ,3,FALSE),IF(C2097=3,VLOOKUP(B2097,balance!$AU:$AZ,4,FALSE),IF(C2097=4,VLOOKUP(B2097,balance!$AU:$AZ,5,FALSE),IF(C2097=5,VLOOKUP(B2097-1,balance!$AU:$AZ,6,FALSE),0)))))</f>
        <v>10500</v>
      </c>
      <c r="F2097">
        <v>53</v>
      </c>
      <c r="G2097">
        <f>IF(C2097=1,VLOOKUP(FoxFire!B2097,balance!$U:$Z,2,FALSE),IF(C2097=2,VLOOKUP(B2097,balance!$U:$Z,3,FALSE),IF(C2097=3,VLOOKUP(B2097,balance!$U:$Z,4,FALSE),IF(C2097=4,VLOOKUP(B2097,balance!$U:$Z,5,FALSE),IF(C2097=5,VLOOKUP(B2097-1,balance!$U:$Z,6,FALSE),0)))))/100</f>
        <v>5.1900000000000002E-3</v>
      </c>
      <c r="H2097">
        <v>2</v>
      </c>
      <c r="I2097" s="1">
        <f>IF(C2097=1,VLOOKUP(FoxFire!B2097,balance!$AF:$AJ,2,FALSE),IF(C2097=2,VLOOKUP(B2097,balance!$AF:$AJ,3,FALSE),IF(C2097=3,VLOOKUP(B2097,balance!$AF:$AJ,4,FALSE),IF(C2097=4,VLOOKUP(B2097,balance!$AF:$AJ,5,FALSE),IF(C2097=5,VLOOKUP(B2097,balance!$AF:$AK,6,FALSE),0)))))*1000000000000</f>
        <v>3213750000000.0376</v>
      </c>
      <c r="J2097">
        <f>VLOOKUP(B2097,balance!AU:BD,10,FALSE)</f>
        <v>0</v>
      </c>
    </row>
    <row r="2098" spans="1:10" x14ac:dyDescent="0.3">
      <c r="A2098">
        <v>2096</v>
      </c>
      <c r="B2098">
        <f t="shared" si="65"/>
        <v>420</v>
      </c>
      <c r="C2098">
        <f t="shared" si="64"/>
        <v>2</v>
      </c>
      <c r="D2098">
        <v>9026</v>
      </c>
      <c r="E2098" s="1">
        <f>IF(C2098=1,VLOOKUP(B2098,balance!$AU:$AZ,2,FALSE),IF(C2098=2,VLOOKUP(B2098,balance!$AU:$AZ,3,FALSE),IF(C2098=3,VLOOKUP(B2098,balance!$AU:$AZ,4,FALSE),IF(C2098=4,VLOOKUP(B2098,balance!$AU:$AZ,5,FALSE),IF(C2098=5,VLOOKUP(B2098-1,balance!$AU:$AZ,6,FALSE),0)))))</f>
        <v>10500</v>
      </c>
      <c r="F2098">
        <v>53</v>
      </c>
      <c r="G2098">
        <f>IF(C2098=1,VLOOKUP(FoxFire!B2098,balance!$U:$Z,2,FALSE),IF(C2098=2,VLOOKUP(B2098,balance!$U:$Z,3,FALSE),IF(C2098=3,VLOOKUP(B2098,balance!$U:$Z,4,FALSE),IF(C2098=4,VLOOKUP(B2098,balance!$U:$Z,5,FALSE),IF(C2098=5,VLOOKUP(B2098-1,balance!$U:$Z,6,FALSE),0)))))/100</f>
        <v>5.1900000000000002E-3</v>
      </c>
      <c r="H2098">
        <v>2</v>
      </c>
      <c r="I2098" s="1">
        <f>IF(C2098=1,VLOOKUP(FoxFire!B2098,balance!$AF:$AJ,2,FALSE),IF(C2098=2,VLOOKUP(B2098,balance!$AF:$AJ,3,FALSE),IF(C2098=3,VLOOKUP(B2098,balance!$AF:$AJ,4,FALSE),IF(C2098=4,VLOOKUP(B2098,balance!$AF:$AJ,5,FALSE),IF(C2098=5,VLOOKUP(B2098,balance!$AF:$AK,6,FALSE),0)))))*1000000000000</f>
        <v>3213750000000.0376</v>
      </c>
      <c r="J2098">
        <f>VLOOKUP(B2098,balance!AU:BD,10,FALSE)</f>
        <v>0</v>
      </c>
    </row>
    <row r="2099" spans="1:10" x14ac:dyDescent="0.3">
      <c r="A2099">
        <v>2097</v>
      </c>
      <c r="B2099">
        <f t="shared" si="65"/>
        <v>420</v>
      </c>
      <c r="C2099">
        <f t="shared" si="64"/>
        <v>3</v>
      </c>
      <c r="D2099">
        <v>9026</v>
      </c>
      <c r="E2099" s="1">
        <f>IF(C2099=1,VLOOKUP(B2099,balance!$AU:$AZ,2,FALSE),IF(C2099=2,VLOOKUP(B2099,balance!$AU:$AZ,3,FALSE),IF(C2099=3,VLOOKUP(B2099,balance!$AU:$AZ,4,FALSE),IF(C2099=4,VLOOKUP(B2099,balance!$AU:$AZ,5,FALSE),IF(C2099=5,VLOOKUP(B2099-1,balance!$AU:$AZ,6,FALSE),0)))))</f>
        <v>10500</v>
      </c>
      <c r="F2099">
        <v>53</v>
      </c>
      <c r="G2099">
        <f>IF(C2099=1,VLOOKUP(FoxFire!B2099,balance!$U:$Z,2,FALSE),IF(C2099=2,VLOOKUP(B2099,balance!$U:$Z,3,FALSE),IF(C2099=3,VLOOKUP(B2099,balance!$U:$Z,4,FALSE),IF(C2099=4,VLOOKUP(B2099,balance!$U:$Z,5,FALSE),IF(C2099=5,VLOOKUP(B2099-1,balance!$U:$Z,6,FALSE),0)))))/100</f>
        <v>5.1900000000000002E-3</v>
      </c>
      <c r="H2099">
        <v>2</v>
      </c>
      <c r="I2099" s="1">
        <f>IF(C2099=1,VLOOKUP(FoxFire!B2099,balance!$AF:$AJ,2,FALSE),IF(C2099=2,VLOOKUP(B2099,balance!$AF:$AJ,3,FALSE),IF(C2099=3,VLOOKUP(B2099,balance!$AF:$AJ,4,FALSE),IF(C2099=4,VLOOKUP(B2099,balance!$AF:$AJ,5,FALSE),IF(C2099=5,VLOOKUP(B2099,balance!$AF:$AK,6,FALSE),0)))))*1000000000000</f>
        <v>3213750000000.0376</v>
      </c>
      <c r="J2099">
        <f>VLOOKUP(B2099,balance!AU:BD,10,FALSE)</f>
        <v>0</v>
      </c>
    </row>
    <row r="2100" spans="1:10" x14ac:dyDescent="0.3">
      <c r="A2100">
        <v>2098</v>
      </c>
      <c r="B2100">
        <f t="shared" si="65"/>
        <v>420</v>
      </c>
      <c r="C2100">
        <f t="shared" si="64"/>
        <v>4</v>
      </c>
      <c r="D2100">
        <v>9026</v>
      </c>
      <c r="E2100" s="1">
        <f>IF(C2100=1,VLOOKUP(B2100,balance!$AU:$AZ,2,FALSE),IF(C2100=2,VLOOKUP(B2100,balance!$AU:$AZ,3,FALSE),IF(C2100=3,VLOOKUP(B2100,balance!$AU:$AZ,4,FALSE),IF(C2100=4,VLOOKUP(B2100,balance!$AU:$AZ,5,FALSE),IF(C2100=5,VLOOKUP(B2100-1,balance!$AU:$AZ,6,FALSE),0)))))</f>
        <v>10500</v>
      </c>
      <c r="F2100">
        <v>53</v>
      </c>
      <c r="G2100">
        <f>IF(C2100=1,VLOOKUP(FoxFire!B2100,balance!$U:$Z,2,FALSE),IF(C2100=2,VLOOKUP(B2100,balance!$U:$Z,3,FALSE),IF(C2100=3,VLOOKUP(B2100,balance!$U:$Z,4,FALSE),IF(C2100=4,VLOOKUP(B2100,balance!$U:$Z,5,FALSE),IF(C2100=5,VLOOKUP(B2100-1,balance!$U:$Z,6,FALSE),0)))))/100</f>
        <v>5.1900000000000002E-3</v>
      </c>
      <c r="H2100">
        <v>2</v>
      </c>
      <c r="I2100" s="1">
        <f>IF(C2100=1,VLOOKUP(FoxFire!B2100,balance!$AF:$AJ,2,FALSE),IF(C2100=2,VLOOKUP(B2100,balance!$AF:$AJ,3,FALSE),IF(C2100=3,VLOOKUP(B2100,balance!$AF:$AJ,4,FALSE),IF(C2100=4,VLOOKUP(B2100,balance!$AF:$AJ,5,FALSE),IF(C2100=5,VLOOKUP(B2100,balance!$AF:$AK,6,FALSE),0)))))*1000000000000</f>
        <v>3213750000000.0376</v>
      </c>
      <c r="J2100">
        <f>VLOOKUP(B2100,balance!AU:BD,10,FALSE)</f>
        <v>0</v>
      </c>
    </row>
    <row r="2101" spans="1:10" x14ac:dyDescent="0.3">
      <c r="A2101">
        <v>2099</v>
      </c>
      <c r="B2101">
        <f t="shared" si="65"/>
        <v>421</v>
      </c>
      <c r="C2101">
        <f t="shared" si="64"/>
        <v>5</v>
      </c>
      <c r="D2101">
        <v>9026</v>
      </c>
      <c r="E2101" s="1">
        <f>IF(C2101=1,VLOOKUP(B2101,balance!$AU:$AZ,2,FALSE),IF(C2101=2,VLOOKUP(B2101,balance!$AU:$AZ,3,FALSE),IF(C2101=3,VLOOKUP(B2101,balance!$AU:$AZ,4,FALSE),IF(C2101=4,VLOOKUP(B2101,balance!$AU:$AZ,5,FALSE),IF(C2101=5,VLOOKUP(B2101-1,balance!$AU:$AZ,6,FALSE),0)))))</f>
        <v>210000</v>
      </c>
      <c r="F2101">
        <v>53</v>
      </c>
      <c r="G2101">
        <f>IF(C2101=1,VLOOKUP(FoxFire!B2101,balance!$U:$Z,2,FALSE),IF(C2101=2,VLOOKUP(B2101,balance!$U:$Z,3,FALSE),IF(C2101=3,VLOOKUP(B2101,balance!$U:$Z,4,FALSE),IF(C2101=4,VLOOKUP(B2101,balance!$U:$Z,5,FALSE),IF(C2101=5,VLOOKUP(B2101-1,balance!$U:$Z,6,FALSE),0)))))/100</f>
        <v>2235.1981000000001</v>
      </c>
      <c r="H2101">
        <v>2</v>
      </c>
      <c r="I2101" s="1">
        <f>IF(C2101=1,VLOOKUP(FoxFire!B2101,balance!$AF:$AJ,2,FALSE),IF(C2101=2,VLOOKUP(B2101,balance!$AF:$AJ,3,FALSE),IF(C2101=3,VLOOKUP(B2101,balance!$AF:$AJ,4,FALSE),IF(C2101=4,VLOOKUP(B2101,balance!$AF:$AJ,5,FALSE),IF(C2101=5,VLOOKUP(B2101,balance!$AF:$AK,6,FALSE),0)))))*1000000000000</f>
        <v>12860000000000.15</v>
      </c>
      <c r="J2101">
        <f>VLOOKUP(B2101,balance!AU:BD,10,FALSE)</f>
        <v>0</v>
      </c>
    </row>
    <row r="2102" spans="1:10" x14ac:dyDescent="0.3">
      <c r="A2102">
        <v>2100</v>
      </c>
      <c r="B2102">
        <f t="shared" si="65"/>
        <v>421</v>
      </c>
      <c r="C2102">
        <f t="shared" si="64"/>
        <v>1</v>
      </c>
      <c r="D2102">
        <v>9026</v>
      </c>
      <c r="E2102" s="1">
        <f>IF(C2102=1,VLOOKUP(B2102,balance!$AU:$AZ,2,FALSE),IF(C2102=2,VLOOKUP(B2102,balance!$AU:$AZ,3,FALSE),IF(C2102=3,VLOOKUP(B2102,balance!$AU:$AZ,4,FALSE),IF(C2102=4,VLOOKUP(B2102,balance!$AU:$AZ,5,FALSE),IF(C2102=5,VLOOKUP(B2102-1,balance!$AU:$AZ,6,FALSE),0)))))</f>
        <v>10500</v>
      </c>
      <c r="F2102">
        <v>53</v>
      </c>
      <c r="G2102">
        <f>IF(C2102=1,VLOOKUP(FoxFire!B2102,balance!$U:$Z,2,FALSE),IF(C2102=2,VLOOKUP(B2102,balance!$U:$Z,3,FALSE),IF(C2102=3,VLOOKUP(B2102,balance!$U:$Z,4,FALSE),IF(C2102=4,VLOOKUP(B2102,balance!$U:$Z,5,FALSE),IF(C2102=5,VLOOKUP(B2102-1,balance!$U:$Z,6,FALSE),0)))))/100</f>
        <v>5.1999999999999998E-3</v>
      </c>
      <c r="H2102">
        <v>2</v>
      </c>
      <c r="I2102" s="1">
        <f>IF(C2102=1,VLOOKUP(FoxFire!B2102,balance!$AF:$AJ,2,FALSE),IF(C2102=2,VLOOKUP(B2102,balance!$AF:$AJ,3,FALSE),IF(C2102=3,VLOOKUP(B2102,balance!$AF:$AJ,4,FALSE),IF(C2102=4,VLOOKUP(B2102,balance!$AF:$AJ,5,FALSE),IF(C2102=5,VLOOKUP(B2102,balance!$AF:$AK,6,FALSE),0)))))*1000000000000</f>
        <v>3215000000000.0376</v>
      </c>
      <c r="J2102">
        <f>VLOOKUP(B2102,balance!AU:BD,10,FALSE)</f>
        <v>0</v>
      </c>
    </row>
    <row r="2103" spans="1:10" x14ac:dyDescent="0.3">
      <c r="A2103">
        <v>2101</v>
      </c>
      <c r="B2103">
        <f t="shared" si="65"/>
        <v>421</v>
      </c>
      <c r="C2103">
        <f t="shared" si="64"/>
        <v>2</v>
      </c>
      <c r="D2103">
        <v>9026</v>
      </c>
      <c r="E2103" s="1">
        <f>IF(C2103=1,VLOOKUP(B2103,balance!$AU:$AZ,2,FALSE),IF(C2103=2,VLOOKUP(B2103,balance!$AU:$AZ,3,FALSE),IF(C2103=3,VLOOKUP(B2103,balance!$AU:$AZ,4,FALSE),IF(C2103=4,VLOOKUP(B2103,balance!$AU:$AZ,5,FALSE),IF(C2103=5,VLOOKUP(B2103-1,balance!$AU:$AZ,6,FALSE),0)))))</f>
        <v>10500</v>
      </c>
      <c r="F2103">
        <v>53</v>
      </c>
      <c r="G2103">
        <f>IF(C2103=1,VLOOKUP(FoxFire!B2103,balance!$U:$Z,2,FALSE),IF(C2103=2,VLOOKUP(B2103,balance!$U:$Z,3,FALSE),IF(C2103=3,VLOOKUP(B2103,balance!$U:$Z,4,FALSE),IF(C2103=4,VLOOKUP(B2103,balance!$U:$Z,5,FALSE),IF(C2103=5,VLOOKUP(B2103-1,balance!$U:$Z,6,FALSE),0)))))/100</f>
        <v>5.1999999999999998E-3</v>
      </c>
      <c r="H2103">
        <v>2</v>
      </c>
      <c r="I2103" s="1">
        <f>IF(C2103=1,VLOOKUP(FoxFire!B2103,balance!$AF:$AJ,2,FALSE),IF(C2103=2,VLOOKUP(B2103,balance!$AF:$AJ,3,FALSE),IF(C2103=3,VLOOKUP(B2103,balance!$AF:$AJ,4,FALSE),IF(C2103=4,VLOOKUP(B2103,balance!$AF:$AJ,5,FALSE),IF(C2103=5,VLOOKUP(B2103,balance!$AF:$AK,6,FALSE),0)))))*1000000000000</f>
        <v>3215000000000.0376</v>
      </c>
      <c r="J2103">
        <f>VLOOKUP(B2103,balance!AU:BD,10,FALSE)</f>
        <v>0</v>
      </c>
    </row>
    <row r="2104" spans="1:10" x14ac:dyDescent="0.3">
      <c r="A2104">
        <v>2102</v>
      </c>
      <c r="B2104">
        <f t="shared" si="65"/>
        <v>421</v>
      </c>
      <c r="C2104">
        <f t="shared" si="64"/>
        <v>3</v>
      </c>
      <c r="D2104">
        <v>9026</v>
      </c>
      <c r="E2104" s="1">
        <f>IF(C2104=1,VLOOKUP(B2104,balance!$AU:$AZ,2,FALSE),IF(C2104=2,VLOOKUP(B2104,balance!$AU:$AZ,3,FALSE),IF(C2104=3,VLOOKUP(B2104,balance!$AU:$AZ,4,FALSE),IF(C2104=4,VLOOKUP(B2104,balance!$AU:$AZ,5,FALSE),IF(C2104=5,VLOOKUP(B2104-1,balance!$AU:$AZ,6,FALSE),0)))))</f>
        <v>10500</v>
      </c>
      <c r="F2104">
        <v>53</v>
      </c>
      <c r="G2104">
        <f>IF(C2104=1,VLOOKUP(FoxFire!B2104,balance!$U:$Z,2,FALSE),IF(C2104=2,VLOOKUP(B2104,balance!$U:$Z,3,FALSE),IF(C2104=3,VLOOKUP(B2104,balance!$U:$Z,4,FALSE),IF(C2104=4,VLOOKUP(B2104,balance!$U:$Z,5,FALSE),IF(C2104=5,VLOOKUP(B2104-1,balance!$U:$Z,6,FALSE),0)))))/100</f>
        <v>5.1999999999999998E-3</v>
      </c>
      <c r="H2104">
        <v>2</v>
      </c>
      <c r="I2104" s="1">
        <f>IF(C2104=1,VLOOKUP(FoxFire!B2104,balance!$AF:$AJ,2,FALSE),IF(C2104=2,VLOOKUP(B2104,balance!$AF:$AJ,3,FALSE),IF(C2104=3,VLOOKUP(B2104,balance!$AF:$AJ,4,FALSE),IF(C2104=4,VLOOKUP(B2104,balance!$AF:$AJ,5,FALSE),IF(C2104=5,VLOOKUP(B2104,balance!$AF:$AK,6,FALSE),0)))))*1000000000000</f>
        <v>3215000000000.0376</v>
      </c>
      <c r="J2104">
        <f>VLOOKUP(B2104,balance!AU:BD,10,FALSE)</f>
        <v>0</v>
      </c>
    </row>
    <row r="2105" spans="1:10" x14ac:dyDescent="0.3">
      <c r="A2105">
        <v>2103</v>
      </c>
      <c r="B2105">
        <f t="shared" si="65"/>
        <v>421</v>
      </c>
      <c r="C2105">
        <f t="shared" si="64"/>
        <v>4</v>
      </c>
      <c r="D2105">
        <v>9026</v>
      </c>
      <c r="E2105" s="1">
        <f>IF(C2105=1,VLOOKUP(B2105,balance!$AU:$AZ,2,FALSE),IF(C2105=2,VLOOKUP(B2105,balance!$AU:$AZ,3,FALSE),IF(C2105=3,VLOOKUP(B2105,balance!$AU:$AZ,4,FALSE),IF(C2105=4,VLOOKUP(B2105,balance!$AU:$AZ,5,FALSE),IF(C2105=5,VLOOKUP(B2105-1,balance!$AU:$AZ,6,FALSE),0)))))</f>
        <v>10500</v>
      </c>
      <c r="F2105">
        <v>53</v>
      </c>
      <c r="G2105">
        <f>IF(C2105=1,VLOOKUP(FoxFire!B2105,balance!$U:$Z,2,FALSE),IF(C2105=2,VLOOKUP(B2105,balance!$U:$Z,3,FALSE),IF(C2105=3,VLOOKUP(B2105,balance!$U:$Z,4,FALSE),IF(C2105=4,VLOOKUP(B2105,balance!$U:$Z,5,FALSE),IF(C2105=5,VLOOKUP(B2105-1,balance!$U:$Z,6,FALSE),0)))))/100</f>
        <v>5.1999999999999998E-3</v>
      </c>
      <c r="H2105">
        <v>2</v>
      </c>
      <c r="I2105" s="1">
        <f>IF(C2105=1,VLOOKUP(FoxFire!B2105,balance!$AF:$AJ,2,FALSE),IF(C2105=2,VLOOKUP(B2105,balance!$AF:$AJ,3,FALSE),IF(C2105=3,VLOOKUP(B2105,balance!$AF:$AJ,4,FALSE),IF(C2105=4,VLOOKUP(B2105,balance!$AF:$AJ,5,FALSE),IF(C2105=5,VLOOKUP(B2105,balance!$AF:$AK,6,FALSE),0)))))*1000000000000</f>
        <v>3215000000000.0376</v>
      </c>
      <c r="J2105">
        <f>VLOOKUP(B2105,balance!AU:BD,10,FALSE)</f>
        <v>0</v>
      </c>
    </row>
    <row r="2106" spans="1:10" x14ac:dyDescent="0.3">
      <c r="A2106">
        <v>2104</v>
      </c>
      <c r="B2106">
        <f t="shared" si="65"/>
        <v>422</v>
      </c>
      <c r="C2106">
        <f t="shared" si="64"/>
        <v>5</v>
      </c>
      <c r="D2106">
        <v>9026</v>
      </c>
      <c r="E2106" s="1">
        <f>IF(C2106=1,VLOOKUP(B2106,balance!$AU:$AZ,2,FALSE),IF(C2106=2,VLOOKUP(B2106,balance!$AU:$AZ,3,FALSE),IF(C2106=3,VLOOKUP(B2106,balance!$AU:$AZ,4,FALSE),IF(C2106=4,VLOOKUP(B2106,balance!$AU:$AZ,5,FALSE),IF(C2106=5,VLOOKUP(B2106-1,balance!$AU:$AZ,6,FALSE),0)))))</f>
        <v>210000</v>
      </c>
      <c r="F2106">
        <v>53</v>
      </c>
      <c r="G2106">
        <f>IF(C2106=1,VLOOKUP(FoxFire!B2106,balance!$U:$Z,2,FALSE),IF(C2106=2,VLOOKUP(B2106,balance!$U:$Z,3,FALSE),IF(C2106=3,VLOOKUP(B2106,balance!$U:$Z,4,FALSE),IF(C2106=4,VLOOKUP(B2106,balance!$U:$Z,5,FALSE),IF(C2106=5,VLOOKUP(B2106-1,balance!$U:$Z,6,FALSE),0)))))/100</f>
        <v>2241.7443000000003</v>
      </c>
      <c r="H2106">
        <v>2</v>
      </c>
      <c r="I2106" s="1">
        <f>IF(C2106=1,VLOOKUP(FoxFire!B2106,balance!$AF:$AJ,2,FALSE),IF(C2106=2,VLOOKUP(B2106,balance!$AF:$AJ,3,FALSE),IF(C2106=3,VLOOKUP(B2106,balance!$AF:$AJ,4,FALSE),IF(C2106=4,VLOOKUP(B2106,balance!$AF:$AJ,5,FALSE),IF(C2106=5,VLOOKUP(B2106,balance!$AF:$AK,6,FALSE),0)))))*1000000000000</f>
        <v>12865000000000.15</v>
      </c>
      <c r="J2106">
        <f>VLOOKUP(B2106,balance!AU:BD,10,FALSE)</f>
        <v>0</v>
      </c>
    </row>
    <row r="2107" spans="1:10" x14ac:dyDescent="0.3">
      <c r="A2107">
        <v>2105</v>
      </c>
      <c r="B2107">
        <f t="shared" si="65"/>
        <v>422</v>
      </c>
      <c r="C2107">
        <f t="shared" si="64"/>
        <v>1</v>
      </c>
      <c r="D2107">
        <v>9026</v>
      </c>
      <c r="E2107" s="1">
        <f>IF(C2107=1,VLOOKUP(B2107,balance!$AU:$AZ,2,FALSE),IF(C2107=2,VLOOKUP(B2107,balance!$AU:$AZ,3,FALSE),IF(C2107=3,VLOOKUP(B2107,balance!$AU:$AZ,4,FALSE),IF(C2107=4,VLOOKUP(B2107,balance!$AU:$AZ,5,FALSE),IF(C2107=5,VLOOKUP(B2107-1,balance!$AU:$AZ,6,FALSE),0)))))</f>
        <v>10500</v>
      </c>
      <c r="F2107">
        <v>53</v>
      </c>
      <c r="G2107">
        <f>IF(C2107=1,VLOOKUP(FoxFire!B2107,balance!$U:$Z,2,FALSE),IF(C2107=2,VLOOKUP(B2107,balance!$U:$Z,3,FALSE),IF(C2107=3,VLOOKUP(B2107,balance!$U:$Z,4,FALSE),IF(C2107=4,VLOOKUP(B2107,balance!$U:$Z,5,FALSE),IF(C2107=5,VLOOKUP(B2107-1,balance!$U:$Z,6,FALSE),0)))))/100</f>
        <v>5.2100000000000002E-3</v>
      </c>
      <c r="H2107">
        <v>2</v>
      </c>
      <c r="I2107" s="1">
        <f>IF(C2107=1,VLOOKUP(FoxFire!B2107,balance!$AF:$AJ,2,FALSE),IF(C2107=2,VLOOKUP(B2107,balance!$AF:$AJ,3,FALSE),IF(C2107=3,VLOOKUP(B2107,balance!$AF:$AJ,4,FALSE),IF(C2107=4,VLOOKUP(B2107,balance!$AF:$AJ,5,FALSE),IF(C2107=5,VLOOKUP(B2107,balance!$AF:$AK,6,FALSE),0)))))*1000000000000</f>
        <v>3216250000000.0376</v>
      </c>
      <c r="J2107">
        <f>VLOOKUP(B2107,balance!AU:BD,10,FALSE)</f>
        <v>0</v>
      </c>
    </row>
    <row r="2108" spans="1:10" x14ac:dyDescent="0.3">
      <c r="A2108">
        <v>2106</v>
      </c>
      <c r="B2108">
        <f t="shared" si="65"/>
        <v>422</v>
      </c>
      <c r="C2108">
        <f t="shared" si="64"/>
        <v>2</v>
      </c>
      <c r="D2108">
        <v>9026</v>
      </c>
      <c r="E2108" s="1">
        <f>IF(C2108=1,VLOOKUP(B2108,balance!$AU:$AZ,2,FALSE),IF(C2108=2,VLOOKUP(B2108,balance!$AU:$AZ,3,FALSE),IF(C2108=3,VLOOKUP(B2108,balance!$AU:$AZ,4,FALSE),IF(C2108=4,VLOOKUP(B2108,balance!$AU:$AZ,5,FALSE),IF(C2108=5,VLOOKUP(B2108-1,balance!$AU:$AZ,6,FALSE),0)))))</f>
        <v>10500</v>
      </c>
      <c r="F2108">
        <v>53</v>
      </c>
      <c r="G2108">
        <f>IF(C2108=1,VLOOKUP(FoxFire!B2108,balance!$U:$Z,2,FALSE),IF(C2108=2,VLOOKUP(B2108,balance!$U:$Z,3,FALSE),IF(C2108=3,VLOOKUP(B2108,balance!$U:$Z,4,FALSE),IF(C2108=4,VLOOKUP(B2108,balance!$U:$Z,5,FALSE),IF(C2108=5,VLOOKUP(B2108-1,balance!$U:$Z,6,FALSE),0)))))/100</f>
        <v>5.2100000000000002E-3</v>
      </c>
      <c r="H2108">
        <v>2</v>
      </c>
      <c r="I2108" s="1">
        <f>IF(C2108=1,VLOOKUP(FoxFire!B2108,balance!$AF:$AJ,2,FALSE),IF(C2108=2,VLOOKUP(B2108,balance!$AF:$AJ,3,FALSE),IF(C2108=3,VLOOKUP(B2108,balance!$AF:$AJ,4,FALSE),IF(C2108=4,VLOOKUP(B2108,balance!$AF:$AJ,5,FALSE),IF(C2108=5,VLOOKUP(B2108,balance!$AF:$AK,6,FALSE),0)))))*1000000000000</f>
        <v>3216250000000.0376</v>
      </c>
      <c r="J2108">
        <f>VLOOKUP(B2108,balance!AU:BD,10,FALSE)</f>
        <v>0</v>
      </c>
    </row>
    <row r="2109" spans="1:10" x14ac:dyDescent="0.3">
      <c r="A2109">
        <v>2107</v>
      </c>
      <c r="B2109">
        <f t="shared" si="65"/>
        <v>422</v>
      </c>
      <c r="C2109">
        <f t="shared" si="64"/>
        <v>3</v>
      </c>
      <c r="D2109">
        <v>9026</v>
      </c>
      <c r="E2109" s="1">
        <f>IF(C2109=1,VLOOKUP(B2109,balance!$AU:$AZ,2,FALSE),IF(C2109=2,VLOOKUP(B2109,balance!$AU:$AZ,3,FALSE),IF(C2109=3,VLOOKUP(B2109,balance!$AU:$AZ,4,FALSE),IF(C2109=4,VLOOKUP(B2109,balance!$AU:$AZ,5,FALSE),IF(C2109=5,VLOOKUP(B2109-1,balance!$AU:$AZ,6,FALSE),0)))))</f>
        <v>10500</v>
      </c>
      <c r="F2109">
        <v>53</v>
      </c>
      <c r="G2109">
        <f>IF(C2109=1,VLOOKUP(FoxFire!B2109,balance!$U:$Z,2,FALSE),IF(C2109=2,VLOOKUP(B2109,balance!$U:$Z,3,FALSE),IF(C2109=3,VLOOKUP(B2109,balance!$U:$Z,4,FALSE),IF(C2109=4,VLOOKUP(B2109,balance!$U:$Z,5,FALSE),IF(C2109=5,VLOOKUP(B2109-1,balance!$U:$Z,6,FALSE),0)))))/100</f>
        <v>5.2100000000000002E-3</v>
      </c>
      <c r="H2109">
        <v>2</v>
      </c>
      <c r="I2109" s="1">
        <f>IF(C2109=1,VLOOKUP(FoxFire!B2109,balance!$AF:$AJ,2,FALSE),IF(C2109=2,VLOOKUP(B2109,balance!$AF:$AJ,3,FALSE),IF(C2109=3,VLOOKUP(B2109,balance!$AF:$AJ,4,FALSE),IF(C2109=4,VLOOKUP(B2109,balance!$AF:$AJ,5,FALSE),IF(C2109=5,VLOOKUP(B2109,balance!$AF:$AK,6,FALSE),0)))))*1000000000000</f>
        <v>3216250000000.0376</v>
      </c>
      <c r="J2109">
        <f>VLOOKUP(B2109,balance!AU:BD,10,FALSE)</f>
        <v>0</v>
      </c>
    </row>
    <row r="2110" spans="1:10" x14ac:dyDescent="0.3">
      <c r="A2110">
        <v>2108</v>
      </c>
      <c r="B2110">
        <f t="shared" si="65"/>
        <v>422</v>
      </c>
      <c r="C2110">
        <f t="shared" si="64"/>
        <v>4</v>
      </c>
      <c r="D2110">
        <v>9026</v>
      </c>
      <c r="E2110" s="1">
        <f>IF(C2110=1,VLOOKUP(B2110,balance!$AU:$AZ,2,FALSE),IF(C2110=2,VLOOKUP(B2110,balance!$AU:$AZ,3,FALSE),IF(C2110=3,VLOOKUP(B2110,balance!$AU:$AZ,4,FALSE),IF(C2110=4,VLOOKUP(B2110,balance!$AU:$AZ,5,FALSE),IF(C2110=5,VLOOKUP(B2110-1,balance!$AU:$AZ,6,FALSE),0)))))</f>
        <v>10500</v>
      </c>
      <c r="F2110">
        <v>53</v>
      </c>
      <c r="G2110">
        <f>IF(C2110=1,VLOOKUP(FoxFire!B2110,balance!$U:$Z,2,FALSE),IF(C2110=2,VLOOKUP(B2110,balance!$U:$Z,3,FALSE),IF(C2110=3,VLOOKUP(B2110,balance!$U:$Z,4,FALSE),IF(C2110=4,VLOOKUP(B2110,balance!$U:$Z,5,FALSE),IF(C2110=5,VLOOKUP(B2110-1,balance!$U:$Z,6,FALSE),0)))))/100</f>
        <v>5.2100000000000002E-3</v>
      </c>
      <c r="H2110">
        <v>2</v>
      </c>
      <c r="I2110" s="1">
        <f>IF(C2110=1,VLOOKUP(FoxFire!B2110,balance!$AF:$AJ,2,FALSE),IF(C2110=2,VLOOKUP(B2110,balance!$AF:$AJ,3,FALSE),IF(C2110=3,VLOOKUP(B2110,balance!$AF:$AJ,4,FALSE),IF(C2110=4,VLOOKUP(B2110,balance!$AF:$AJ,5,FALSE),IF(C2110=5,VLOOKUP(B2110,balance!$AF:$AK,6,FALSE),0)))))*1000000000000</f>
        <v>3216250000000.0376</v>
      </c>
      <c r="J2110">
        <f>VLOOKUP(B2110,balance!AU:BD,10,FALSE)</f>
        <v>0</v>
      </c>
    </row>
    <row r="2111" spans="1:10" x14ac:dyDescent="0.3">
      <c r="A2111">
        <v>2109</v>
      </c>
      <c r="B2111">
        <f t="shared" si="65"/>
        <v>423</v>
      </c>
      <c r="C2111">
        <f t="shared" si="64"/>
        <v>5</v>
      </c>
      <c r="D2111">
        <v>9026</v>
      </c>
      <c r="E2111" s="1">
        <f>IF(C2111=1,VLOOKUP(B2111,balance!$AU:$AZ,2,FALSE),IF(C2111=2,VLOOKUP(B2111,balance!$AU:$AZ,3,FALSE),IF(C2111=3,VLOOKUP(B2111,balance!$AU:$AZ,4,FALSE),IF(C2111=4,VLOOKUP(B2111,balance!$AU:$AZ,5,FALSE),IF(C2111=5,VLOOKUP(B2111-1,balance!$AU:$AZ,6,FALSE),0)))))</f>
        <v>210000</v>
      </c>
      <c r="F2111">
        <v>53</v>
      </c>
      <c r="G2111">
        <f>IF(C2111=1,VLOOKUP(FoxFire!B2111,balance!$U:$Z,2,FALSE),IF(C2111=2,VLOOKUP(B2111,balance!$U:$Z,3,FALSE),IF(C2111=3,VLOOKUP(B2111,balance!$U:$Z,4,FALSE),IF(C2111=4,VLOOKUP(B2111,balance!$U:$Z,5,FALSE),IF(C2111=5,VLOOKUP(B2111-1,balance!$U:$Z,6,FALSE),0)))))/100</f>
        <v>2248.3014000000003</v>
      </c>
      <c r="H2111">
        <v>2</v>
      </c>
      <c r="I2111" s="1">
        <f>IF(C2111=1,VLOOKUP(FoxFire!B2111,balance!$AF:$AJ,2,FALSE),IF(C2111=2,VLOOKUP(B2111,balance!$AF:$AJ,3,FALSE),IF(C2111=3,VLOOKUP(B2111,balance!$AF:$AJ,4,FALSE),IF(C2111=4,VLOOKUP(B2111,balance!$AF:$AJ,5,FALSE),IF(C2111=5,VLOOKUP(B2111,balance!$AF:$AK,6,FALSE),0)))))*1000000000000</f>
        <v>12870000000000.15</v>
      </c>
      <c r="J2111">
        <f>VLOOKUP(B2111,balance!AU:BD,10,FALSE)</f>
        <v>0</v>
      </c>
    </row>
    <row r="2112" spans="1:10" x14ac:dyDescent="0.3">
      <c r="A2112">
        <v>2110</v>
      </c>
      <c r="B2112">
        <f t="shared" si="65"/>
        <v>423</v>
      </c>
      <c r="C2112">
        <f t="shared" si="64"/>
        <v>1</v>
      </c>
      <c r="D2112">
        <v>9026</v>
      </c>
      <c r="E2112" s="1">
        <f>IF(C2112=1,VLOOKUP(B2112,balance!$AU:$AZ,2,FALSE),IF(C2112=2,VLOOKUP(B2112,balance!$AU:$AZ,3,FALSE),IF(C2112=3,VLOOKUP(B2112,balance!$AU:$AZ,4,FALSE),IF(C2112=4,VLOOKUP(B2112,balance!$AU:$AZ,5,FALSE),IF(C2112=5,VLOOKUP(B2112-1,balance!$AU:$AZ,6,FALSE),0)))))</f>
        <v>10500</v>
      </c>
      <c r="F2112">
        <v>53</v>
      </c>
      <c r="G2112">
        <f>IF(C2112=1,VLOOKUP(FoxFire!B2112,balance!$U:$Z,2,FALSE),IF(C2112=2,VLOOKUP(B2112,balance!$U:$Z,3,FALSE),IF(C2112=3,VLOOKUP(B2112,balance!$U:$Z,4,FALSE),IF(C2112=4,VLOOKUP(B2112,balance!$U:$Z,5,FALSE),IF(C2112=5,VLOOKUP(B2112-1,balance!$U:$Z,6,FALSE),0)))))/100</f>
        <v>5.2199999999999998E-3</v>
      </c>
      <c r="H2112">
        <v>2</v>
      </c>
      <c r="I2112" s="1">
        <f>IF(C2112=1,VLOOKUP(FoxFire!B2112,balance!$AF:$AJ,2,FALSE),IF(C2112=2,VLOOKUP(B2112,balance!$AF:$AJ,3,FALSE),IF(C2112=3,VLOOKUP(B2112,balance!$AF:$AJ,4,FALSE),IF(C2112=4,VLOOKUP(B2112,balance!$AF:$AJ,5,FALSE),IF(C2112=5,VLOOKUP(B2112,balance!$AF:$AK,6,FALSE),0)))))*1000000000000</f>
        <v>3217500000000.0376</v>
      </c>
      <c r="J2112">
        <f>VLOOKUP(B2112,balance!AU:BD,10,FALSE)</f>
        <v>0</v>
      </c>
    </row>
    <row r="2113" spans="1:10" x14ac:dyDescent="0.3">
      <c r="A2113">
        <v>2111</v>
      </c>
      <c r="B2113">
        <f t="shared" si="65"/>
        <v>423</v>
      </c>
      <c r="C2113">
        <f t="shared" si="64"/>
        <v>2</v>
      </c>
      <c r="D2113">
        <v>9026</v>
      </c>
      <c r="E2113" s="1">
        <f>IF(C2113=1,VLOOKUP(B2113,balance!$AU:$AZ,2,FALSE),IF(C2113=2,VLOOKUP(B2113,balance!$AU:$AZ,3,FALSE),IF(C2113=3,VLOOKUP(B2113,balance!$AU:$AZ,4,FALSE),IF(C2113=4,VLOOKUP(B2113,balance!$AU:$AZ,5,FALSE),IF(C2113=5,VLOOKUP(B2113-1,balance!$AU:$AZ,6,FALSE),0)))))</f>
        <v>10500</v>
      </c>
      <c r="F2113">
        <v>53</v>
      </c>
      <c r="G2113">
        <f>IF(C2113=1,VLOOKUP(FoxFire!B2113,balance!$U:$Z,2,FALSE),IF(C2113=2,VLOOKUP(B2113,balance!$U:$Z,3,FALSE),IF(C2113=3,VLOOKUP(B2113,balance!$U:$Z,4,FALSE),IF(C2113=4,VLOOKUP(B2113,balance!$U:$Z,5,FALSE),IF(C2113=5,VLOOKUP(B2113-1,balance!$U:$Z,6,FALSE),0)))))/100</f>
        <v>5.2199999999999998E-3</v>
      </c>
      <c r="H2113">
        <v>2</v>
      </c>
      <c r="I2113" s="1">
        <f>IF(C2113=1,VLOOKUP(FoxFire!B2113,balance!$AF:$AJ,2,FALSE),IF(C2113=2,VLOOKUP(B2113,balance!$AF:$AJ,3,FALSE),IF(C2113=3,VLOOKUP(B2113,balance!$AF:$AJ,4,FALSE),IF(C2113=4,VLOOKUP(B2113,balance!$AF:$AJ,5,FALSE),IF(C2113=5,VLOOKUP(B2113,balance!$AF:$AK,6,FALSE),0)))))*1000000000000</f>
        <v>3217500000000.0376</v>
      </c>
      <c r="J2113">
        <f>VLOOKUP(B2113,balance!AU:BD,10,FALSE)</f>
        <v>0</v>
      </c>
    </row>
    <row r="2114" spans="1:10" x14ac:dyDescent="0.3">
      <c r="A2114">
        <v>2112</v>
      </c>
      <c r="B2114">
        <f t="shared" si="65"/>
        <v>423</v>
      </c>
      <c r="C2114">
        <f t="shared" si="64"/>
        <v>3</v>
      </c>
      <c r="D2114">
        <v>9026</v>
      </c>
      <c r="E2114" s="1">
        <f>IF(C2114=1,VLOOKUP(B2114,balance!$AU:$AZ,2,FALSE),IF(C2114=2,VLOOKUP(B2114,balance!$AU:$AZ,3,FALSE),IF(C2114=3,VLOOKUP(B2114,balance!$AU:$AZ,4,FALSE),IF(C2114=4,VLOOKUP(B2114,balance!$AU:$AZ,5,FALSE),IF(C2114=5,VLOOKUP(B2114-1,balance!$AU:$AZ,6,FALSE),0)))))</f>
        <v>10500</v>
      </c>
      <c r="F2114">
        <v>53</v>
      </c>
      <c r="G2114">
        <f>IF(C2114=1,VLOOKUP(FoxFire!B2114,balance!$U:$Z,2,FALSE),IF(C2114=2,VLOOKUP(B2114,balance!$U:$Z,3,FALSE),IF(C2114=3,VLOOKUP(B2114,balance!$U:$Z,4,FALSE),IF(C2114=4,VLOOKUP(B2114,balance!$U:$Z,5,FALSE),IF(C2114=5,VLOOKUP(B2114-1,balance!$U:$Z,6,FALSE),0)))))/100</f>
        <v>5.2199999999999998E-3</v>
      </c>
      <c r="H2114">
        <v>2</v>
      </c>
      <c r="I2114" s="1">
        <f>IF(C2114=1,VLOOKUP(FoxFire!B2114,balance!$AF:$AJ,2,FALSE),IF(C2114=2,VLOOKUP(B2114,balance!$AF:$AJ,3,FALSE),IF(C2114=3,VLOOKUP(B2114,balance!$AF:$AJ,4,FALSE),IF(C2114=4,VLOOKUP(B2114,balance!$AF:$AJ,5,FALSE),IF(C2114=5,VLOOKUP(B2114,balance!$AF:$AK,6,FALSE),0)))))*1000000000000</f>
        <v>3217500000000.0376</v>
      </c>
      <c r="J2114">
        <f>VLOOKUP(B2114,balance!AU:BD,10,FALSE)</f>
        <v>0</v>
      </c>
    </row>
    <row r="2115" spans="1:10" x14ac:dyDescent="0.3">
      <c r="A2115">
        <v>2113</v>
      </c>
      <c r="B2115">
        <f t="shared" si="65"/>
        <v>423</v>
      </c>
      <c r="C2115">
        <f t="shared" si="64"/>
        <v>4</v>
      </c>
      <c r="D2115">
        <v>9026</v>
      </c>
      <c r="E2115" s="1">
        <f>IF(C2115=1,VLOOKUP(B2115,balance!$AU:$AZ,2,FALSE),IF(C2115=2,VLOOKUP(B2115,balance!$AU:$AZ,3,FALSE),IF(C2115=3,VLOOKUP(B2115,balance!$AU:$AZ,4,FALSE),IF(C2115=4,VLOOKUP(B2115,balance!$AU:$AZ,5,FALSE),IF(C2115=5,VLOOKUP(B2115-1,balance!$AU:$AZ,6,FALSE),0)))))</f>
        <v>10500</v>
      </c>
      <c r="F2115">
        <v>53</v>
      </c>
      <c r="G2115">
        <f>IF(C2115=1,VLOOKUP(FoxFire!B2115,balance!$U:$Z,2,FALSE),IF(C2115=2,VLOOKUP(B2115,balance!$U:$Z,3,FALSE),IF(C2115=3,VLOOKUP(B2115,balance!$U:$Z,4,FALSE),IF(C2115=4,VLOOKUP(B2115,balance!$U:$Z,5,FALSE),IF(C2115=5,VLOOKUP(B2115-1,balance!$U:$Z,6,FALSE),0)))))/100</f>
        <v>5.2199999999999998E-3</v>
      </c>
      <c r="H2115">
        <v>2</v>
      </c>
      <c r="I2115" s="1">
        <f>IF(C2115=1,VLOOKUP(FoxFire!B2115,balance!$AF:$AJ,2,FALSE),IF(C2115=2,VLOOKUP(B2115,balance!$AF:$AJ,3,FALSE),IF(C2115=3,VLOOKUP(B2115,balance!$AF:$AJ,4,FALSE),IF(C2115=4,VLOOKUP(B2115,balance!$AF:$AJ,5,FALSE),IF(C2115=5,VLOOKUP(B2115,balance!$AF:$AK,6,FALSE),0)))))*1000000000000</f>
        <v>3217500000000.0376</v>
      </c>
      <c r="J2115">
        <f>VLOOKUP(B2115,balance!AU:BD,10,FALSE)</f>
        <v>0</v>
      </c>
    </row>
    <row r="2116" spans="1:10" x14ac:dyDescent="0.3">
      <c r="A2116">
        <v>2114</v>
      </c>
      <c r="B2116">
        <f t="shared" si="65"/>
        <v>424</v>
      </c>
      <c r="C2116">
        <f t="shared" si="64"/>
        <v>5</v>
      </c>
      <c r="D2116">
        <v>9026</v>
      </c>
      <c r="E2116" s="1">
        <f>IF(C2116=1,VLOOKUP(B2116,balance!$AU:$AZ,2,FALSE),IF(C2116=2,VLOOKUP(B2116,balance!$AU:$AZ,3,FALSE),IF(C2116=3,VLOOKUP(B2116,balance!$AU:$AZ,4,FALSE),IF(C2116=4,VLOOKUP(B2116,balance!$AU:$AZ,5,FALSE),IF(C2116=5,VLOOKUP(B2116-1,balance!$AU:$AZ,6,FALSE),0)))))</f>
        <v>210000</v>
      </c>
      <c r="F2116">
        <v>53</v>
      </c>
      <c r="G2116">
        <f>IF(C2116=1,VLOOKUP(FoxFire!B2116,balance!$U:$Z,2,FALSE),IF(C2116=2,VLOOKUP(B2116,balance!$U:$Z,3,FALSE),IF(C2116=3,VLOOKUP(B2116,balance!$U:$Z,4,FALSE),IF(C2116=4,VLOOKUP(B2116,balance!$U:$Z,5,FALSE),IF(C2116=5,VLOOKUP(B2116-1,balance!$U:$Z,6,FALSE),0)))))/100</f>
        <v>2254.8694</v>
      </c>
      <c r="H2116">
        <v>2</v>
      </c>
      <c r="I2116" s="1">
        <f>IF(C2116=1,VLOOKUP(FoxFire!B2116,balance!$AF:$AJ,2,FALSE),IF(C2116=2,VLOOKUP(B2116,balance!$AF:$AJ,3,FALSE),IF(C2116=3,VLOOKUP(B2116,balance!$AF:$AJ,4,FALSE),IF(C2116=4,VLOOKUP(B2116,balance!$AF:$AJ,5,FALSE),IF(C2116=5,VLOOKUP(B2116,balance!$AF:$AK,6,FALSE),0)))))*1000000000000</f>
        <v>12875000000000.148</v>
      </c>
      <c r="J2116">
        <f>VLOOKUP(B2116,balance!AU:BD,10,FALSE)</f>
        <v>0</v>
      </c>
    </row>
    <row r="2117" spans="1:10" x14ac:dyDescent="0.3">
      <c r="A2117">
        <v>2115</v>
      </c>
      <c r="B2117">
        <f t="shared" si="65"/>
        <v>424</v>
      </c>
      <c r="C2117">
        <f t="shared" si="64"/>
        <v>1</v>
      </c>
      <c r="D2117">
        <v>9026</v>
      </c>
      <c r="E2117" s="1">
        <f>IF(C2117=1,VLOOKUP(B2117,balance!$AU:$AZ,2,FALSE),IF(C2117=2,VLOOKUP(B2117,balance!$AU:$AZ,3,FALSE),IF(C2117=3,VLOOKUP(B2117,balance!$AU:$AZ,4,FALSE),IF(C2117=4,VLOOKUP(B2117,balance!$AU:$AZ,5,FALSE),IF(C2117=5,VLOOKUP(B2117-1,balance!$AU:$AZ,6,FALSE),0)))))</f>
        <v>10500</v>
      </c>
      <c r="F2117">
        <v>53</v>
      </c>
      <c r="G2117">
        <f>IF(C2117=1,VLOOKUP(FoxFire!B2117,balance!$U:$Z,2,FALSE),IF(C2117=2,VLOOKUP(B2117,balance!$U:$Z,3,FALSE),IF(C2117=3,VLOOKUP(B2117,balance!$U:$Z,4,FALSE),IF(C2117=4,VLOOKUP(B2117,balance!$U:$Z,5,FALSE),IF(C2117=5,VLOOKUP(B2117-1,balance!$U:$Z,6,FALSE),0)))))/100</f>
        <v>5.2300000000000003E-3</v>
      </c>
      <c r="H2117">
        <v>2</v>
      </c>
      <c r="I2117" s="1">
        <f>IF(C2117=1,VLOOKUP(FoxFire!B2117,balance!$AF:$AJ,2,FALSE),IF(C2117=2,VLOOKUP(B2117,balance!$AF:$AJ,3,FALSE),IF(C2117=3,VLOOKUP(B2117,balance!$AF:$AJ,4,FALSE),IF(C2117=4,VLOOKUP(B2117,balance!$AF:$AJ,5,FALSE),IF(C2117=5,VLOOKUP(B2117,balance!$AF:$AK,6,FALSE),0)))))*1000000000000</f>
        <v>3218750000000.0371</v>
      </c>
      <c r="J2117">
        <f>VLOOKUP(B2117,balance!AU:BD,10,FALSE)</f>
        <v>0</v>
      </c>
    </row>
    <row r="2118" spans="1:10" x14ac:dyDescent="0.3">
      <c r="A2118">
        <v>2116</v>
      </c>
      <c r="B2118">
        <f t="shared" si="65"/>
        <v>424</v>
      </c>
      <c r="C2118">
        <f t="shared" si="64"/>
        <v>2</v>
      </c>
      <c r="D2118">
        <v>9026</v>
      </c>
      <c r="E2118" s="1">
        <f>IF(C2118=1,VLOOKUP(B2118,balance!$AU:$AZ,2,FALSE),IF(C2118=2,VLOOKUP(B2118,balance!$AU:$AZ,3,FALSE),IF(C2118=3,VLOOKUP(B2118,balance!$AU:$AZ,4,FALSE),IF(C2118=4,VLOOKUP(B2118,balance!$AU:$AZ,5,FALSE),IF(C2118=5,VLOOKUP(B2118-1,balance!$AU:$AZ,6,FALSE),0)))))</f>
        <v>10500</v>
      </c>
      <c r="F2118">
        <v>53</v>
      </c>
      <c r="G2118">
        <f>IF(C2118=1,VLOOKUP(FoxFire!B2118,balance!$U:$Z,2,FALSE),IF(C2118=2,VLOOKUP(B2118,balance!$U:$Z,3,FALSE),IF(C2118=3,VLOOKUP(B2118,balance!$U:$Z,4,FALSE),IF(C2118=4,VLOOKUP(B2118,balance!$U:$Z,5,FALSE),IF(C2118=5,VLOOKUP(B2118-1,balance!$U:$Z,6,FALSE),0)))))/100</f>
        <v>5.2300000000000003E-3</v>
      </c>
      <c r="H2118">
        <v>2</v>
      </c>
      <c r="I2118" s="1">
        <f>IF(C2118=1,VLOOKUP(FoxFire!B2118,balance!$AF:$AJ,2,FALSE),IF(C2118=2,VLOOKUP(B2118,balance!$AF:$AJ,3,FALSE),IF(C2118=3,VLOOKUP(B2118,balance!$AF:$AJ,4,FALSE),IF(C2118=4,VLOOKUP(B2118,balance!$AF:$AJ,5,FALSE),IF(C2118=5,VLOOKUP(B2118,balance!$AF:$AK,6,FALSE),0)))))*1000000000000</f>
        <v>3218750000000.0371</v>
      </c>
      <c r="J2118">
        <f>VLOOKUP(B2118,balance!AU:BD,10,FALSE)</f>
        <v>0</v>
      </c>
    </row>
    <row r="2119" spans="1:10" x14ac:dyDescent="0.3">
      <c r="A2119">
        <v>2117</v>
      </c>
      <c r="B2119">
        <f t="shared" si="65"/>
        <v>424</v>
      </c>
      <c r="C2119">
        <f t="shared" si="64"/>
        <v>3</v>
      </c>
      <c r="D2119">
        <v>9026</v>
      </c>
      <c r="E2119" s="1">
        <f>IF(C2119=1,VLOOKUP(B2119,balance!$AU:$AZ,2,FALSE),IF(C2119=2,VLOOKUP(B2119,balance!$AU:$AZ,3,FALSE),IF(C2119=3,VLOOKUP(B2119,balance!$AU:$AZ,4,FALSE),IF(C2119=4,VLOOKUP(B2119,balance!$AU:$AZ,5,FALSE),IF(C2119=5,VLOOKUP(B2119-1,balance!$AU:$AZ,6,FALSE),0)))))</f>
        <v>10500</v>
      </c>
      <c r="F2119">
        <v>53</v>
      </c>
      <c r="G2119">
        <f>IF(C2119=1,VLOOKUP(FoxFire!B2119,balance!$U:$Z,2,FALSE),IF(C2119=2,VLOOKUP(B2119,balance!$U:$Z,3,FALSE),IF(C2119=3,VLOOKUP(B2119,balance!$U:$Z,4,FALSE),IF(C2119=4,VLOOKUP(B2119,balance!$U:$Z,5,FALSE),IF(C2119=5,VLOOKUP(B2119-1,balance!$U:$Z,6,FALSE),0)))))/100</f>
        <v>5.2300000000000003E-3</v>
      </c>
      <c r="H2119">
        <v>2</v>
      </c>
      <c r="I2119" s="1">
        <f>IF(C2119=1,VLOOKUP(FoxFire!B2119,balance!$AF:$AJ,2,FALSE),IF(C2119=2,VLOOKUP(B2119,balance!$AF:$AJ,3,FALSE),IF(C2119=3,VLOOKUP(B2119,balance!$AF:$AJ,4,FALSE),IF(C2119=4,VLOOKUP(B2119,balance!$AF:$AJ,5,FALSE),IF(C2119=5,VLOOKUP(B2119,balance!$AF:$AK,6,FALSE),0)))))*1000000000000</f>
        <v>3218750000000.0371</v>
      </c>
      <c r="J2119">
        <f>VLOOKUP(B2119,balance!AU:BD,10,FALSE)</f>
        <v>0</v>
      </c>
    </row>
    <row r="2120" spans="1:10" x14ac:dyDescent="0.3">
      <c r="A2120">
        <v>2118</v>
      </c>
      <c r="B2120">
        <f t="shared" si="65"/>
        <v>424</v>
      </c>
      <c r="C2120">
        <f t="shared" ref="C2120:C2183" si="66">C2115</f>
        <v>4</v>
      </c>
      <c r="D2120">
        <v>9026</v>
      </c>
      <c r="E2120" s="1">
        <f>IF(C2120=1,VLOOKUP(B2120,balance!$AU:$AZ,2,FALSE),IF(C2120=2,VLOOKUP(B2120,balance!$AU:$AZ,3,FALSE),IF(C2120=3,VLOOKUP(B2120,balance!$AU:$AZ,4,FALSE),IF(C2120=4,VLOOKUP(B2120,balance!$AU:$AZ,5,FALSE),IF(C2120=5,VLOOKUP(B2120-1,balance!$AU:$AZ,6,FALSE),0)))))</f>
        <v>10500</v>
      </c>
      <c r="F2120">
        <v>53</v>
      </c>
      <c r="G2120">
        <f>IF(C2120=1,VLOOKUP(FoxFire!B2120,balance!$U:$Z,2,FALSE),IF(C2120=2,VLOOKUP(B2120,balance!$U:$Z,3,FALSE),IF(C2120=3,VLOOKUP(B2120,balance!$U:$Z,4,FALSE),IF(C2120=4,VLOOKUP(B2120,balance!$U:$Z,5,FALSE),IF(C2120=5,VLOOKUP(B2120-1,balance!$U:$Z,6,FALSE),0)))))/100</f>
        <v>5.2300000000000003E-3</v>
      </c>
      <c r="H2120">
        <v>2</v>
      </c>
      <c r="I2120" s="1">
        <f>IF(C2120=1,VLOOKUP(FoxFire!B2120,balance!$AF:$AJ,2,FALSE),IF(C2120=2,VLOOKUP(B2120,balance!$AF:$AJ,3,FALSE),IF(C2120=3,VLOOKUP(B2120,balance!$AF:$AJ,4,FALSE),IF(C2120=4,VLOOKUP(B2120,balance!$AF:$AJ,5,FALSE),IF(C2120=5,VLOOKUP(B2120,balance!$AF:$AK,6,FALSE),0)))))*1000000000000</f>
        <v>3218750000000.0371</v>
      </c>
      <c r="J2120">
        <f>VLOOKUP(B2120,balance!AU:BD,10,FALSE)</f>
        <v>0</v>
      </c>
    </row>
    <row r="2121" spans="1:10" x14ac:dyDescent="0.3">
      <c r="A2121">
        <v>2119</v>
      </c>
      <c r="B2121">
        <f t="shared" si="65"/>
        <v>425</v>
      </c>
      <c r="C2121">
        <f t="shared" si="66"/>
        <v>5</v>
      </c>
      <c r="D2121">
        <v>9026</v>
      </c>
      <c r="E2121" s="1">
        <f>IF(C2121=1,VLOOKUP(B2121,balance!$AU:$AZ,2,FALSE),IF(C2121=2,VLOOKUP(B2121,balance!$AU:$AZ,3,FALSE),IF(C2121=3,VLOOKUP(B2121,balance!$AU:$AZ,4,FALSE),IF(C2121=4,VLOOKUP(B2121,balance!$AU:$AZ,5,FALSE),IF(C2121=5,VLOOKUP(B2121-1,balance!$AU:$AZ,6,FALSE),0)))))</f>
        <v>210000</v>
      </c>
      <c r="F2121">
        <v>53</v>
      </c>
      <c r="G2121">
        <f>IF(C2121=1,VLOOKUP(FoxFire!B2121,balance!$U:$Z,2,FALSE),IF(C2121=2,VLOOKUP(B2121,balance!$U:$Z,3,FALSE),IF(C2121=3,VLOOKUP(B2121,balance!$U:$Z,4,FALSE),IF(C2121=4,VLOOKUP(B2121,balance!$U:$Z,5,FALSE),IF(C2121=5,VLOOKUP(B2121-1,balance!$U:$Z,6,FALSE),0)))))/100</f>
        <v>2261.4483</v>
      </c>
      <c r="H2121">
        <v>2</v>
      </c>
      <c r="I2121" s="1">
        <f>IF(C2121=1,VLOOKUP(FoxFire!B2121,balance!$AF:$AJ,2,FALSE),IF(C2121=2,VLOOKUP(B2121,balance!$AF:$AJ,3,FALSE),IF(C2121=3,VLOOKUP(B2121,balance!$AF:$AJ,4,FALSE),IF(C2121=4,VLOOKUP(B2121,balance!$AF:$AJ,5,FALSE),IF(C2121=5,VLOOKUP(B2121,balance!$AF:$AK,6,FALSE),0)))))*1000000000000</f>
        <v>12880000000000.15</v>
      </c>
      <c r="J2121">
        <f>VLOOKUP(B2121,balance!AU:BD,10,FALSE)</f>
        <v>0</v>
      </c>
    </row>
    <row r="2122" spans="1:10" x14ac:dyDescent="0.3">
      <c r="A2122">
        <v>2120</v>
      </c>
      <c r="B2122">
        <f t="shared" si="65"/>
        <v>425</v>
      </c>
      <c r="C2122">
        <f t="shared" si="66"/>
        <v>1</v>
      </c>
      <c r="D2122">
        <v>9026</v>
      </c>
      <c r="E2122" s="1">
        <f>IF(C2122=1,VLOOKUP(B2122,balance!$AU:$AZ,2,FALSE),IF(C2122=2,VLOOKUP(B2122,balance!$AU:$AZ,3,FALSE),IF(C2122=3,VLOOKUP(B2122,balance!$AU:$AZ,4,FALSE),IF(C2122=4,VLOOKUP(B2122,balance!$AU:$AZ,5,FALSE),IF(C2122=5,VLOOKUP(B2122-1,balance!$AU:$AZ,6,FALSE),0)))))</f>
        <v>10500</v>
      </c>
      <c r="F2122">
        <v>53</v>
      </c>
      <c r="G2122">
        <f>IF(C2122=1,VLOOKUP(FoxFire!B2122,balance!$U:$Z,2,FALSE),IF(C2122=2,VLOOKUP(B2122,balance!$U:$Z,3,FALSE),IF(C2122=3,VLOOKUP(B2122,balance!$U:$Z,4,FALSE),IF(C2122=4,VLOOKUP(B2122,balance!$U:$Z,5,FALSE),IF(C2122=5,VLOOKUP(B2122-1,balance!$U:$Z,6,FALSE),0)))))/100</f>
        <v>5.2399999999999999E-3</v>
      </c>
      <c r="H2122">
        <v>2</v>
      </c>
      <c r="I2122" s="1">
        <f>IF(C2122=1,VLOOKUP(FoxFire!B2122,balance!$AF:$AJ,2,FALSE),IF(C2122=2,VLOOKUP(B2122,balance!$AF:$AJ,3,FALSE),IF(C2122=3,VLOOKUP(B2122,balance!$AF:$AJ,4,FALSE),IF(C2122=4,VLOOKUP(B2122,balance!$AF:$AJ,5,FALSE),IF(C2122=5,VLOOKUP(B2122,balance!$AF:$AK,6,FALSE),0)))))*1000000000000</f>
        <v>3220000000000.0376</v>
      </c>
      <c r="J2122">
        <f>VLOOKUP(B2122,balance!AU:BD,10,FALSE)</f>
        <v>0</v>
      </c>
    </row>
    <row r="2123" spans="1:10" x14ac:dyDescent="0.3">
      <c r="A2123">
        <v>2121</v>
      </c>
      <c r="B2123">
        <f t="shared" si="65"/>
        <v>425</v>
      </c>
      <c r="C2123">
        <f t="shared" si="66"/>
        <v>2</v>
      </c>
      <c r="D2123">
        <v>9026</v>
      </c>
      <c r="E2123" s="1">
        <f>IF(C2123=1,VLOOKUP(B2123,balance!$AU:$AZ,2,FALSE),IF(C2123=2,VLOOKUP(B2123,balance!$AU:$AZ,3,FALSE),IF(C2123=3,VLOOKUP(B2123,balance!$AU:$AZ,4,FALSE),IF(C2123=4,VLOOKUP(B2123,balance!$AU:$AZ,5,FALSE),IF(C2123=5,VLOOKUP(B2123-1,balance!$AU:$AZ,6,FALSE),0)))))</f>
        <v>10500</v>
      </c>
      <c r="F2123">
        <v>53</v>
      </c>
      <c r="G2123">
        <f>IF(C2123=1,VLOOKUP(FoxFire!B2123,balance!$U:$Z,2,FALSE),IF(C2123=2,VLOOKUP(B2123,balance!$U:$Z,3,FALSE),IF(C2123=3,VLOOKUP(B2123,balance!$U:$Z,4,FALSE),IF(C2123=4,VLOOKUP(B2123,balance!$U:$Z,5,FALSE),IF(C2123=5,VLOOKUP(B2123-1,balance!$U:$Z,6,FALSE),0)))))/100</f>
        <v>5.2399999999999999E-3</v>
      </c>
      <c r="H2123">
        <v>2</v>
      </c>
      <c r="I2123" s="1">
        <f>IF(C2123=1,VLOOKUP(FoxFire!B2123,balance!$AF:$AJ,2,FALSE),IF(C2123=2,VLOOKUP(B2123,balance!$AF:$AJ,3,FALSE),IF(C2123=3,VLOOKUP(B2123,balance!$AF:$AJ,4,FALSE),IF(C2123=4,VLOOKUP(B2123,balance!$AF:$AJ,5,FALSE),IF(C2123=5,VLOOKUP(B2123,balance!$AF:$AK,6,FALSE),0)))))*1000000000000</f>
        <v>3220000000000.0376</v>
      </c>
      <c r="J2123">
        <f>VLOOKUP(B2123,balance!AU:BD,10,FALSE)</f>
        <v>0</v>
      </c>
    </row>
    <row r="2124" spans="1:10" x14ac:dyDescent="0.3">
      <c r="A2124">
        <v>2122</v>
      </c>
      <c r="B2124">
        <f t="shared" si="65"/>
        <v>425</v>
      </c>
      <c r="C2124">
        <f t="shared" si="66"/>
        <v>3</v>
      </c>
      <c r="D2124">
        <v>9026</v>
      </c>
      <c r="E2124" s="1">
        <f>IF(C2124=1,VLOOKUP(B2124,balance!$AU:$AZ,2,FALSE),IF(C2124=2,VLOOKUP(B2124,balance!$AU:$AZ,3,FALSE),IF(C2124=3,VLOOKUP(B2124,balance!$AU:$AZ,4,FALSE),IF(C2124=4,VLOOKUP(B2124,balance!$AU:$AZ,5,FALSE),IF(C2124=5,VLOOKUP(B2124-1,balance!$AU:$AZ,6,FALSE),0)))))</f>
        <v>10500</v>
      </c>
      <c r="F2124">
        <v>53</v>
      </c>
      <c r="G2124">
        <f>IF(C2124=1,VLOOKUP(FoxFire!B2124,balance!$U:$Z,2,FALSE),IF(C2124=2,VLOOKUP(B2124,balance!$U:$Z,3,FALSE),IF(C2124=3,VLOOKUP(B2124,balance!$U:$Z,4,FALSE),IF(C2124=4,VLOOKUP(B2124,balance!$U:$Z,5,FALSE),IF(C2124=5,VLOOKUP(B2124-1,balance!$U:$Z,6,FALSE),0)))))/100</f>
        <v>5.2399999999999999E-3</v>
      </c>
      <c r="H2124">
        <v>2</v>
      </c>
      <c r="I2124" s="1">
        <f>IF(C2124=1,VLOOKUP(FoxFire!B2124,balance!$AF:$AJ,2,FALSE),IF(C2124=2,VLOOKUP(B2124,balance!$AF:$AJ,3,FALSE),IF(C2124=3,VLOOKUP(B2124,balance!$AF:$AJ,4,FALSE),IF(C2124=4,VLOOKUP(B2124,balance!$AF:$AJ,5,FALSE),IF(C2124=5,VLOOKUP(B2124,balance!$AF:$AK,6,FALSE),0)))))*1000000000000</f>
        <v>3220000000000.0376</v>
      </c>
      <c r="J2124">
        <f>VLOOKUP(B2124,balance!AU:BD,10,FALSE)</f>
        <v>0</v>
      </c>
    </row>
    <row r="2125" spans="1:10" x14ac:dyDescent="0.3">
      <c r="A2125">
        <v>2123</v>
      </c>
      <c r="B2125">
        <f t="shared" ref="B2125:B2188" si="67">B2120+1</f>
        <v>425</v>
      </c>
      <c r="C2125">
        <f t="shared" si="66"/>
        <v>4</v>
      </c>
      <c r="D2125">
        <v>9026</v>
      </c>
      <c r="E2125" s="1">
        <f>IF(C2125=1,VLOOKUP(B2125,balance!$AU:$AZ,2,FALSE),IF(C2125=2,VLOOKUP(B2125,balance!$AU:$AZ,3,FALSE),IF(C2125=3,VLOOKUP(B2125,balance!$AU:$AZ,4,FALSE),IF(C2125=4,VLOOKUP(B2125,balance!$AU:$AZ,5,FALSE),IF(C2125=5,VLOOKUP(B2125-1,balance!$AU:$AZ,6,FALSE),0)))))</f>
        <v>10500</v>
      </c>
      <c r="F2125">
        <v>53</v>
      </c>
      <c r="G2125">
        <f>IF(C2125=1,VLOOKUP(FoxFire!B2125,balance!$U:$Z,2,FALSE),IF(C2125=2,VLOOKUP(B2125,balance!$U:$Z,3,FALSE),IF(C2125=3,VLOOKUP(B2125,balance!$U:$Z,4,FALSE),IF(C2125=4,VLOOKUP(B2125,balance!$U:$Z,5,FALSE),IF(C2125=5,VLOOKUP(B2125-1,balance!$U:$Z,6,FALSE),0)))))/100</f>
        <v>5.2399999999999999E-3</v>
      </c>
      <c r="H2125">
        <v>2</v>
      </c>
      <c r="I2125" s="1">
        <f>IF(C2125=1,VLOOKUP(FoxFire!B2125,balance!$AF:$AJ,2,FALSE),IF(C2125=2,VLOOKUP(B2125,balance!$AF:$AJ,3,FALSE),IF(C2125=3,VLOOKUP(B2125,balance!$AF:$AJ,4,FALSE),IF(C2125=4,VLOOKUP(B2125,balance!$AF:$AJ,5,FALSE),IF(C2125=5,VLOOKUP(B2125,balance!$AF:$AK,6,FALSE),0)))))*1000000000000</f>
        <v>3220000000000.0376</v>
      </c>
      <c r="J2125">
        <f>VLOOKUP(B2125,balance!AU:BD,10,FALSE)</f>
        <v>0</v>
      </c>
    </row>
    <row r="2126" spans="1:10" x14ac:dyDescent="0.3">
      <c r="A2126">
        <v>2124</v>
      </c>
      <c r="B2126">
        <f t="shared" si="67"/>
        <v>426</v>
      </c>
      <c r="C2126">
        <f t="shared" si="66"/>
        <v>5</v>
      </c>
      <c r="D2126">
        <v>9026</v>
      </c>
      <c r="E2126" s="1">
        <f>IF(C2126=1,VLOOKUP(B2126,balance!$AU:$AZ,2,FALSE),IF(C2126=2,VLOOKUP(B2126,balance!$AU:$AZ,3,FALSE),IF(C2126=3,VLOOKUP(B2126,balance!$AU:$AZ,4,FALSE),IF(C2126=4,VLOOKUP(B2126,balance!$AU:$AZ,5,FALSE),IF(C2126=5,VLOOKUP(B2126-1,balance!$AU:$AZ,6,FALSE),0)))))</f>
        <v>210000</v>
      </c>
      <c r="F2126">
        <v>53</v>
      </c>
      <c r="G2126">
        <f>IF(C2126=1,VLOOKUP(FoxFire!B2126,balance!$U:$Z,2,FALSE),IF(C2126=2,VLOOKUP(B2126,balance!$U:$Z,3,FALSE),IF(C2126=3,VLOOKUP(B2126,balance!$U:$Z,4,FALSE),IF(C2126=4,VLOOKUP(B2126,balance!$U:$Z,5,FALSE),IF(C2126=5,VLOOKUP(B2126-1,balance!$U:$Z,6,FALSE),0)))))/100</f>
        <v>2268.038</v>
      </c>
      <c r="H2126">
        <v>2</v>
      </c>
      <c r="I2126" s="1">
        <f>IF(C2126=1,VLOOKUP(FoxFire!B2126,balance!$AF:$AJ,2,FALSE),IF(C2126=2,VLOOKUP(B2126,balance!$AF:$AJ,3,FALSE),IF(C2126=3,VLOOKUP(B2126,balance!$AF:$AJ,4,FALSE),IF(C2126=4,VLOOKUP(B2126,balance!$AF:$AJ,5,FALSE),IF(C2126=5,VLOOKUP(B2126,balance!$AF:$AK,6,FALSE),0)))))*1000000000000</f>
        <v>12885000000000.15</v>
      </c>
      <c r="J2126">
        <f>VLOOKUP(B2126,balance!AU:BD,10,FALSE)</f>
        <v>0</v>
      </c>
    </row>
    <row r="2127" spans="1:10" x14ac:dyDescent="0.3">
      <c r="A2127">
        <v>2125</v>
      </c>
      <c r="B2127">
        <f t="shared" si="67"/>
        <v>426</v>
      </c>
      <c r="C2127">
        <f t="shared" si="66"/>
        <v>1</v>
      </c>
      <c r="D2127">
        <v>9026</v>
      </c>
      <c r="E2127" s="1">
        <f>IF(C2127=1,VLOOKUP(B2127,balance!$AU:$AZ,2,FALSE),IF(C2127=2,VLOOKUP(B2127,balance!$AU:$AZ,3,FALSE),IF(C2127=3,VLOOKUP(B2127,balance!$AU:$AZ,4,FALSE),IF(C2127=4,VLOOKUP(B2127,balance!$AU:$AZ,5,FALSE),IF(C2127=5,VLOOKUP(B2127-1,balance!$AU:$AZ,6,FALSE),0)))))</f>
        <v>10500</v>
      </c>
      <c r="F2127">
        <v>53</v>
      </c>
      <c r="G2127">
        <f>IF(C2127=1,VLOOKUP(FoxFire!B2127,balance!$U:$Z,2,FALSE),IF(C2127=2,VLOOKUP(B2127,balance!$U:$Z,3,FALSE),IF(C2127=3,VLOOKUP(B2127,balance!$U:$Z,4,FALSE),IF(C2127=4,VLOOKUP(B2127,balance!$U:$Z,5,FALSE),IF(C2127=5,VLOOKUP(B2127-1,balance!$U:$Z,6,FALSE),0)))))/100</f>
        <v>5.2500000000000003E-3</v>
      </c>
      <c r="H2127">
        <v>2</v>
      </c>
      <c r="I2127" s="1">
        <f>IF(C2127=1,VLOOKUP(FoxFire!B2127,balance!$AF:$AJ,2,FALSE),IF(C2127=2,VLOOKUP(B2127,balance!$AF:$AJ,3,FALSE),IF(C2127=3,VLOOKUP(B2127,balance!$AF:$AJ,4,FALSE),IF(C2127=4,VLOOKUP(B2127,balance!$AF:$AJ,5,FALSE),IF(C2127=5,VLOOKUP(B2127,balance!$AF:$AK,6,FALSE),0)))))*1000000000000</f>
        <v>3221250000000.0376</v>
      </c>
      <c r="J2127">
        <f>VLOOKUP(B2127,balance!AU:BD,10,FALSE)</f>
        <v>0</v>
      </c>
    </row>
    <row r="2128" spans="1:10" x14ac:dyDescent="0.3">
      <c r="A2128">
        <v>2126</v>
      </c>
      <c r="B2128">
        <f t="shared" si="67"/>
        <v>426</v>
      </c>
      <c r="C2128">
        <f t="shared" si="66"/>
        <v>2</v>
      </c>
      <c r="D2128">
        <v>9026</v>
      </c>
      <c r="E2128" s="1">
        <f>IF(C2128=1,VLOOKUP(B2128,balance!$AU:$AZ,2,FALSE),IF(C2128=2,VLOOKUP(B2128,balance!$AU:$AZ,3,FALSE),IF(C2128=3,VLOOKUP(B2128,balance!$AU:$AZ,4,FALSE),IF(C2128=4,VLOOKUP(B2128,balance!$AU:$AZ,5,FALSE),IF(C2128=5,VLOOKUP(B2128-1,balance!$AU:$AZ,6,FALSE),0)))))</f>
        <v>10500</v>
      </c>
      <c r="F2128">
        <v>53</v>
      </c>
      <c r="G2128">
        <f>IF(C2128=1,VLOOKUP(FoxFire!B2128,balance!$U:$Z,2,FALSE),IF(C2128=2,VLOOKUP(B2128,balance!$U:$Z,3,FALSE),IF(C2128=3,VLOOKUP(B2128,balance!$U:$Z,4,FALSE),IF(C2128=4,VLOOKUP(B2128,balance!$U:$Z,5,FALSE),IF(C2128=5,VLOOKUP(B2128-1,balance!$U:$Z,6,FALSE),0)))))/100</f>
        <v>5.2500000000000003E-3</v>
      </c>
      <c r="H2128">
        <v>2</v>
      </c>
      <c r="I2128" s="1">
        <f>IF(C2128=1,VLOOKUP(FoxFire!B2128,balance!$AF:$AJ,2,FALSE),IF(C2128=2,VLOOKUP(B2128,balance!$AF:$AJ,3,FALSE),IF(C2128=3,VLOOKUP(B2128,balance!$AF:$AJ,4,FALSE),IF(C2128=4,VLOOKUP(B2128,balance!$AF:$AJ,5,FALSE),IF(C2128=5,VLOOKUP(B2128,balance!$AF:$AK,6,FALSE),0)))))*1000000000000</f>
        <v>3221250000000.0376</v>
      </c>
      <c r="J2128">
        <f>VLOOKUP(B2128,balance!AU:BD,10,FALSE)</f>
        <v>0</v>
      </c>
    </row>
    <row r="2129" spans="1:10" x14ac:dyDescent="0.3">
      <c r="A2129">
        <v>2127</v>
      </c>
      <c r="B2129">
        <f t="shared" si="67"/>
        <v>426</v>
      </c>
      <c r="C2129">
        <f t="shared" si="66"/>
        <v>3</v>
      </c>
      <c r="D2129">
        <v>9026</v>
      </c>
      <c r="E2129" s="1">
        <f>IF(C2129=1,VLOOKUP(B2129,balance!$AU:$AZ,2,FALSE),IF(C2129=2,VLOOKUP(B2129,balance!$AU:$AZ,3,FALSE),IF(C2129=3,VLOOKUP(B2129,balance!$AU:$AZ,4,FALSE),IF(C2129=4,VLOOKUP(B2129,balance!$AU:$AZ,5,FALSE),IF(C2129=5,VLOOKUP(B2129-1,balance!$AU:$AZ,6,FALSE),0)))))</f>
        <v>10500</v>
      </c>
      <c r="F2129">
        <v>53</v>
      </c>
      <c r="G2129">
        <f>IF(C2129=1,VLOOKUP(FoxFire!B2129,balance!$U:$Z,2,FALSE),IF(C2129=2,VLOOKUP(B2129,balance!$U:$Z,3,FALSE),IF(C2129=3,VLOOKUP(B2129,balance!$U:$Z,4,FALSE),IF(C2129=4,VLOOKUP(B2129,balance!$U:$Z,5,FALSE),IF(C2129=5,VLOOKUP(B2129-1,balance!$U:$Z,6,FALSE),0)))))/100</f>
        <v>5.2500000000000003E-3</v>
      </c>
      <c r="H2129">
        <v>2</v>
      </c>
      <c r="I2129" s="1">
        <f>IF(C2129=1,VLOOKUP(FoxFire!B2129,balance!$AF:$AJ,2,FALSE),IF(C2129=2,VLOOKUP(B2129,balance!$AF:$AJ,3,FALSE),IF(C2129=3,VLOOKUP(B2129,balance!$AF:$AJ,4,FALSE),IF(C2129=4,VLOOKUP(B2129,balance!$AF:$AJ,5,FALSE),IF(C2129=5,VLOOKUP(B2129,balance!$AF:$AK,6,FALSE),0)))))*1000000000000</f>
        <v>3221250000000.0376</v>
      </c>
      <c r="J2129">
        <f>VLOOKUP(B2129,balance!AU:BD,10,FALSE)</f>
        <v>0</v>
      </c>
    </row>
    <row r="2130" spans="1:10" x14ac:dyDescent="0.3">
      <c r="A2130">
        <v>2128</v>
      </c>
      <c r="B2130">
        <f t="shared" si="67"/>
        <v>426</v>
      </c>
      <c r="C2130">
        <f t="shared" si="66"/>
        <v>4</v>
      </c>
      <c r="D2130">
        <v>9026</v>
      </c>
      <c r="E2130" s="1">
        <f>IF(C2130=1,VLOOKUP(B2130,balance!$AU:$AZ,2,FALSE),IF(C2130=2,VLOOKUP(B2130,balance!$AU:$AZ,3,FALSE),IF(C2130=3,VLOOKUP(B2130,balance!$AU:$AZ,4,FALSE),IF(C2130=4,VLOOKUP(B2130,balance!$AU:$AZ,5,FALSE),IF(C2130=5,VLOOKUP(B2130-1,balance!$AU:$AZ,6,FALSE),0)))))</f>
        <v>10500</v>
      </c>
      <c r="F2130">
        <v>53</v>
      </c>
      <c r="G2130">
        <f>IF(C2130=1,VLOOKUP(FoxFire!B2130,balance!$U:$Z,2,FALSE),IF(C2130=2,VLOOKUP(B2130,balance!$U:$Z,3,FALSE),IF(C2130=3,VLOOKUP(B2130,balance!$U:$Z,4,FALSE),IF(C2130=4,VLOOKUP(B2130,balance!$U:$Z,5,FALSE),IF(C2130=5,VLOOKUP(B2130-1,balance!$U:$Z,6,FALSE),0)))))/100</f>
        <v>5.2500000000000003E-3</v>
      </c>
      <c r="H2130">
        <v>2</v>
      </c>
      <c r="I2130" s="1">
        <f>IF(C2130=1,VLOOKUP(FoxFire!B2130,balance!$AF:$AJ,2,FALSE),IF(C2130=2,VLOOKUP(B2130,balance!$AF:$AJ,3,FALSE),IF(C2130=3,VLOOKUP(B2130,balance!$AF:$AJ,4,FALSE),IF(C2130=4,VLOOKUP(B2130,balance!$AF:$AJ,5,FALSE),IF(C2130=5,VLOOKUP(B2130,balance!$AF:$AK,6,FALSE),0)))))*1000000000000</f>
        <v>3221250000000.0376</v>
      </c>
      <c r="J2130">
        <f>VLOOKUP(B2130,balance!AU:BD,10,FALSE)</f>
        <v>0</v>
      </c>
    </row>
    <row r="2131" spans="1:10" x14ac:dyDescent="0.3">
      <c r="A2131">
        <v>2129</v>
      </c>
      <c r="B2131">
        <f t="shared" si="67"/>
        <v>427</v>
      </c>
      <c r="C2131">
        <f t="shared" si="66"/>
        <v>5</v>
      </c>
      <c r="D2131">
        <v>9026</v>
      </c>
      <c r="E2131" s="1">
        <f>IF(C2131=1,VLOOKUP(B2131,balance!$AU:$AZ,2,FALSE),IF(C2131=2,VLOOKUP(B2131,balance!$AU:$AZ,3,FALSE),IF(C2131=3,VLOOKUP(B2131,balance!$AU:$AZ,4,FALSE),IF(C2131=4,VLOOKUP(B2131,balance!$AU:$AZ,5,FALSE),IF(C2131=5,VLOOKUP(B2131-1,balance!$AU:$AZ,6,FALSE),0)))))</f>
        <v>210000</v>
      </c>
      <c r="F2131">
        <v>53</v>
      </c>
      <c r="G2131">
        <f>IF(C2131=1,VLOOKUP(FoxFire!B2131,balance!$U:$Z,2,FALSE),IF(C2131=2,VLOOKUP(B2131,balance!$U:$Z,3,FALSE),IF(C2131=3,VLOOKUP(B2131,balance!$U:$Z,4,FALSE),IF(C2131=4,VLOOKUP(B2131,balance!$U:$Z,5,FALSE),IF(C2131=5,VLOOKUP(B2131-1,balance!$U:$Z,6,FALSE),0)))))/100</f>
        <v>2274.6387</v>
      </c>
      <c r="H2131">
        <v>2</v>
      </c>
      <c r="I2131" s="1">
        <f>IF(C2131=1,VLOOKUP(FoxFire!B2131,balance!$AF:$AJ,2,FALSE),IF(C2131=2,VLOOKUP(B2131,balance!$AF:$AJ,3,FALSE),IF(C2131=3,VLOOKUP(B2131,balance!$AF:$AJ,4,FALSE),IF(C2131=4,VLOOKUP(B2131,balance!$AF:$AJ,5,FALSE),IF(C2131=5,VLOOKUP(B2131,balance!$AF:$AK,6,FALSE),0)))))*1000000000000</f>
        <v>12890000000000.15</v>
      </c>
      <c r="J2131">
        <f>VLOOKUP(B2131,balance!AU:BD,10,FALSE)</f>
        <v>0</v>
      </c>
    </row>
    <row r="2132" spans="1:10" x14ac:dyDescent="0.3">
      <c r="A2132">
        <v>2130</v>
      </c>
      <c r="B2132">
        <f t="shared" si="67"/>
        <v>427</v>
      </c>
      <c r="C2132">
        <f t="shared" si="66"/>
        <v>1</v>
      </c>
      <c r="D2132">
        <v>9026</v>
      </c>
      <c r="E2132" s="1">
        <f>IF(C2132=1,VLOOKUP(B2132,balance!$AU:$AZ,2,FALSE),IF(C2132=2,VLOOKUP(B2132,balance!$AU:$AZ,3,FALSE),IF(C2132=3,VLOOKUP(B2132,balance!$AU:$AZ,4,FALSE),IF(C2132=4,VLOOKUP(B2132,balance!$AU:$AZ,5,FALSE),IF(C2132=5,VLOOKUP(B2132-1,balance!$AU:$AZ,6,FALSE),0)))))</f>
        <v>10500</v>
      </c>
      <c r="F2132">
        <v>53</v>
      </c>
      <c r="G2132">
        <f>IF(C2132=1,VLOOKUP(FoxFire!B2132,balance!$U:$Z,2,FALSE),IF(C2132=2,VLOOKUP(B2132,balance!$U:$Z,3,FALSE),IF(C2132=3,VLOOKUP(B2132,balance!$U:$Z,4,FALSE),IF(C2132=4,VLOOKUP(B2132,balance!$U:$Z,5,FALSE),IF(C2132=5,VLOOKUP(B2132-1,balance!$U:$Z,6,FALSE),0)))))/100</f>
        <v>5.2599999999999999E-3</v>
      </c>
      <c r="H2132">
        <v>2</v>
      </c>
      <c r="I2132" s="1">
        <f>IF(C2132=1,VLOOKUP(FoxFire!B2132,balance!$AF:$AJ,2,FALSE),IF(C2132=2,VLOOKUP(B2132,balance!$AF:$AJ,3,FALSE),IF(C2132=3,VLOOKUP(B2132,balance!$AF:$AJ,4,FALSE),IF(C2132=4,VLOOKUP(B2132,balance!$AF:$AJ,5,FALSE),IF(C2132=5,VLOOKUP(B2132,balance!$AF:$AK,6,FALSE),0)))))*1000000000000</f>
        <v>3222500000000.0376</v>
      </c>
      <c r="J2132">
        <f>VLOOKUP(B2132,balance!AU:BD,10,FALSE)</f>
        <v>0</v>
      </c>
    </row>
    <row r="2133" spans="1:10" x14ac:dyDescent="0.3">
      <c r="A2133">
        <v>2131</v>
      </c>
      <c r="B2133">
        <f t="shared" si="67"/>
        <v>427</v>
      </c>
      <c r="C2133">
        <f t="shared" si="66"/>
        <v>2</v>
      </c>
      <c r="D2133">
        <v>9026</v>
      </c>
      <c r="E2133" s="1">
        <f>IF(C2133=1,VLOOKUP(B2133,balance!$AU:$AZ,2,FALSE),IF(C2133=2,VLOOKUP(B2133,balance!$AU:$AZ,3,FALSE),IF(C2133=3,VLOOKUP(B2133,balance!$AU:$AZ,4,FALSE),IF(C2133=4,VLOOKUP(B2133,balance!$AU:$AZ,5,FALSE),IF(C2133=5,VLOOKUP(B2133-1,balance!$AU:$AZ,6,FALSE),0)))))</f>
        <v>10500</v>
      </c>
      <c r="F2133">
        <v>53</v>
      </c>
      <c r="G2133">
        <f>IF(C2133=1,VLOOKUP(FoxFire!B2133,balance!$U:$Z,2,FALSE),IF(C2133=2,VLOOKUP(B2133,balance!$U:$Z,3,FALSE),IF(C2133=3,VLOOKUP(B2133,balance!$U:$Z,4,FALSE),IF(C2133=4,VLOOKUP(B2133,balance!$U:$Z,5,FALSE),IF(C2133=5,VLOOKUP(B2133-1,balance!$U:$Z,6,FALSE),0)))))/100</f>
        <v>5.2599999999999999E-3</v>
      </c>
      <c r="H2133">
        <v>2</v>
      </c>
      <c r="I2133" s="1">
        <f>IF(C2133=1,VLOOKUP(FoxFire!B2133,balance!$AF:$AJ,2,FALSE),IF(C2133=2,VLOOKUP(B2133,balance!$AF:$AJ,3,FALSE),IF(C2133=3,VLOOKUP(B2133,balance!$AF:$AJ,4,FALSE),IF(C2133=4,VLOOKUP(B2133,balance!$AF:$AJ,5,FALSE),IF(C2133=5,VLOOKUP(B2133,balance!$AF:$AK,6,FALSE),0)))))*1000000000000</f>
        <v>3222500000000.0376</v>
      </c>
      <c r="J2133">
        <f>VLOOKUP(B2133,balance!AU:BD,10,FALSE)</f>
        <v>0</v>
      </c>
    </row>
    <row r="2134" spans="1:10" x14ac:dyDescent="0.3">
      <c r="A2134">
        <v>2132</v>
      </c>
      <c r="B2134">
        <f t="shared" si="67"/>
        <v>427</v>
      </c>
      <c r="C2134">
        <f t="shared" si="66"/>
        <v>3</v>
      </c>
      <c r="D2134">
        <v>9026</v>
      </c>
      <c r="E2134" s="1">
        <f>IF(C2134=1,VLOOKUP(B2134,balance!$AU:$AZ,2,FALSE),IF(C2134=2,VLOOKUP(B2134,balance!$AU:$AZ,3,FALSE),IF(C2134=3,VLOOKUP(B2134,balance!$AU:$AZ,4,FALSE),IF(C2134=4,VLOOKUP(B2134,balance!$AU:$AZ,5,FALSE),IF(C2134=5,VLOOKUP(B2134-1,balance!$AU:$AZ,6,FALSE),0)))))</f>
        <v>10500</v>
      </c>
      <c r="F2134">
        <v>53</v>
      </c>
      <c r="G2134">
        <f>IF(C2134=1,VLOOKUP(FoxFire!B2134,balance!$U:$Z,2,FALSE),IF(C2134=2,VLOOKUP(B2134,balance!$U:$Z,3,FALSE),IF(C2134=3,VLOOKUP(B2134,balance!$U:$Z,4,FALSE),IF(C2134=4,VLOOKUP(B2134,balance!$U:$Z,5,FALSE),IF(C2134=5,VLOOKUP(B2134-1,balance!$U:$Z,6,FALSE),0)))))/100</f>
        <v>5.2599999999999999E-3</v>
      </c>
      <c r="H2134">
        <v>2</v>
      </c>
      <c r="I2134" s="1">
        <f>IF(C2134=1,VLOOKUP(FoxFire!B2134,balance!$AF:$AJ,2,FALSE),IF(C2134=2,VLOOKUP(B2134,balance!$AF:$AJ,3,FALSE),IF(C2134=3,VLOOKUP(B2134,balance!$AF:$AJ,4,FALSE),IF(C2134=4,VLOOKUP(B2134,balance!$AF:$AJ,5,FALSE),IF(C2134=5,VLOOKUP(B2134,balance!$AF:$AK,6,FALSE),0)))))*1000000000000</f>
        <v>3222500000000.0376</v>
      </c>
      <c r="J2134">
        <f>VLOOKUP(B2134,balance!AU:BD,10,FALSE)</f>
        <v>0</v>
      </c>
    </row>
    <row r="2135" spans="1:10" x14ac:dyDescent="0.3">
      <c r="A2135">
        <v>2133</v>
      </c>
      <c r="B2135">
        <f t="shared" si="67"/>
        <v>427</v>
      </c>
      <c r="C2135">
        <f t="shared" si="66"/>
        <v>4</v>
      </c>
      <c r="D2135">
        <v>9026</v>
      </c>
      <c r="E2135" s="1">
        <f>IF(C2135=1,VLOOKUP(B2135,balance!$AU:$AZ,2,FALSE),IF(C2135=2,VLOOKUP(B2135,balance!$AU:$AZ,3,FALSE),IF(C2135=3,VLOOKUP(B2135,balance!$AU:$AZ,4,FALSE),IF(C2135=4,VLOOKUP(B2135,balance!$AU:$AZ,5,FALSE),IF(C2135=5,VLOOKUP(B2135-1,balance!$AU:$AZ,6,FALSE),0)))))</f>
        <v>10500</v>
      </c>
      <c r="F2135">
        <v>53</v>
      </c>
      <c r="G2135">
        <f>IF(C2135=1,VLOOKUP(FoxFire!B2135,balance!$U:$Z,2,FALSE),IF(C2135=2,VLOOKUP(B2135,balance!$U:$Z,3,FALSE),IF(C2135=3,VLOOKUP(B2135,balance!$U:$Z,4,FALSE),IF(C2135=4,VLOOKUP(B2135,balance!$U:$Z,5,FALSE),IF(C2135=5,VLOOKUP(B2135-1,balance!$U:$Z,6,FALSE),0)))))/100</f>
        <v>5.2599999999999999E-3</v>
      </c>
      <c r="H2135">
        <v>2</v>
      </c>
      <c r="I2135" s="1">
        <f>IF(C2135=1,VLOOKUP(FoxFire!B2135,balance!$AF:$AJ,2,FALSE),IF(C2135=2,VLOOKUP(B2135,balance!$AF:$AJ,3,FALSE),IF(C2135=3,VLOOKUP(B2135,balance!$AF:$AJ,4,FALSE),IF(C2135=4,VLOOKUP(B2135,balance!$AF:$AJ,5,FALSE),IF(C2135=5,VLOOKUP(B2135,balance!$AF:$AK,6,FALSE),0)))))*1000000000000</f>
        <v>3222500000000.0376</v>
      </c>
      <c r="J2135">
        <f>VLOOKUP(B2135,balance!AU:BD,10,FALSE)</f>
        <v>0</v>
      </c>
    </row>
    <row r="2136" spans="1:10" x14ac:dyDescent="0.3">
      <c r="A2136">
        <v>2134</v>
      </c>
      <c r="B2136">
        <f t="shared" si="67"/>
        <v>428</v>
      </c>
      <c r="C2136">
        <f t="shared" si="66"/>
        <v>5</v>
      </c>
      <c r="D2136">
        <v>9026</v>
      </c>
      <c r="E2136" s="1">
        <f>IF(C2136=1,VLOOKUP(B2136,balance!$AU:$AZ,2,FALSE),IF(C2136=2,VLOOKUP(B2136,balance!$AU:$AZ,3,FALSE),IF(C2136=3,VLOOKUP(B2136,balance!$AU:$AZ,4,FALSE),IF(C2136=4,VLOOKUP(B2136,balance!$AU:$AZ,5,FALSE),IF(C2136=5,VLOOKUP(B2136-1,balance!$AU:$AZ,6,FALSE),0)))))</f>
        <v>210000</v>
      </c>
      <c r="F2136">
        <v>53</v>
      </c>
      <c r="G2136">
        <f>IF(C2136=1,VLOOKUP(FoxFire!B2136,balance!$U:$Z,2,FALSE),IF(C2136=2,VLOOKUP(B2136,balance!$U:$Z,3,FALSE),IF(C2136=3,VLOOKUP(B2136,balance!$U:$Z,4,FALSE),IF(C2136=4,VLOOKUP(B2136,balance!$U:$Z,5,FALSE),IF(C2136=5,VLOOKUP(B2136-1,balance!$U:$Z,6,FALSE),0)))))/100</f>
        <v>2281.2503000000002</v>
      </c>
      <c r="H2136">
        <v>2</v>
      </c>
      <c r="I2136" s="1">
        <f>IF(C2136=1,VLOOKUP(FoxFire!B2136,balance!$AF:$AJ,2,FALSE),IF(C2136=2,VLOOKUP(B2136,balance!$AF:$AJ,3,FALSE),IF(C2136=3,VLOOKUP(B2136,balance!$AF:$AJ,4,FALSE),IF(C2136=4,VLOOKUP(B2136,balance!$AF:$AJ,5,FALSE),IF(C2136=5,VLOOKUP(B2136,balance!$AF:$AK,6,FALSE),0)))))*1000000000000</f>
        <v>12895000000000.15</v>
      </c>
      <c r="J2136">
        <f>VLOOKUP(B2136,balance!AU:BD,10,FALSE)</f>
        <v>0</v>
      </c>
    </row>
    <row r="2137" spans="1:10" x14ac:dyDescent="0.3">
      <c r="A2137">
        <v>2135</v>
      </c>
      <c r="B2137">
        <f t="shared" si="67"/>
        <v>428</v>
      </c>
      <c r="C2137">
        <f t="shared" si="66"/>
        <v>1</v>
      </c>
      <c r="D2137">
        <v>9026</v>
      </c>
      <c r="E2137" s="1">
        <f>IF(C2137=1,VLOOKUP(B2137,balance!$AU:$AZ,2,FALSE),IF(C2137=2,VLOOKUP(B2137,balance!$AU:$AZ,3,FALSE),IF(C2137=3,VLOOKUP(B2137,balance!$AU:$AZ,4,FALSE),IF(C2137=4,VLOOKUP(B2137,balance!$AU:$AZ,5,FALSE),IF(C2137=5,VLOOKUP(B2137-1,balance!$AU:$AZ,6,FALSE),0)))))</f>
        <v>10500</v>
      </c>
      <c r="F2137">
        <v>53</v>
      </c>
      <c r="G2137">
        <f>IF(C2137=1,VLOOKUP(FoxFire!B2137,balance!$U:$Z,2,FALSE),IF(C2137=2,VLOOKUP(B2137,balance!$U:$Z,3,FALSE),IF(C2137=3,VLOOKUP(B2137,balance!$U:$Z,4,FALSE),IF(C2137=4,VLOOKUP(B2137,balance!$U:$Z,5,FALSE),IF(C2137=5,VLOOKUP(B2137-1,balance!$U:$Z,6,FALSE),0)))))/100</f>
        <v>5.2700000000000004E-3</v>
      </c>
      <c r="H2137">
        <v>2</v>
      </c>
      <c r="I2137" s="1">
        <f>IF(C2137=1,VLOOKUP(FoxFire!B2137,balance!$AF:$AJ,2,FALSE),IF(C2137=2,VLOOKUP(B2137,balance!$AF:$AJ,3,FALSE),IF(C2137=3,VLOOKUP(B2137,balance!$AF:$AJ,4,FALSE),IF(C2137=4,VLOOKUP(B2137,balance!$AF:$AJ,5,FALSE),IF(C2137=5,VLOOKUP(B2137,balance!$AF:$AK,6,FALSE),0)))))*1000000000000</f>
        <v>3223750000000.0376</v>
      </c>
      <c r="J2137">
        <f>VLOOKUP(B2137,balance!AU:BD,10,FALSE)</f>
        <v>0</v>
      </c>
    </row>
    <row r="2138" spans="1:10" x14ac:dyDescent="0.3">
      <c r="A2138">
        <v>2136</v>
      </c>
      <c r="B2138">
        <f t="shared" si="67"/>
        <v>428</v>
      </c>
      <c r="C2138">
        <f t="shared" si="66"/>
        <v>2</v>
      </c>
      <c r="D2138">
        <v>9026</v>
      </c>
      <c r="E2138" s="1">
        <f>IF(C2138=1,VLOOKUP(B2138,balance!$AU:$AZ,2,FALSE),IF(C2138=2,VLOOKUP(B2138,balance!$AU:$AZ,3,FALSE),IF(C2138=3,VLOOKUP(B2138,balance!$AU:$AZ,4,FALSE),IF(C2138=4,VLOOKUP(B2138,balance!$AU:$AZ,5,FALSE),IF(C2138=5,VLOOKUP(B2138-1,balance!$AU:$AZ,6,FALSE),0)))))</f>
        <v>10500</v>
      </c>
      <c r="F2138">
        <v>53</v>
      </c>
      <c r="G2138">
        <f>IF(C2138=1,VLOOKUP(FoxFire!B2138,balance!$U:$Z,2,FALSE),IF(C2138=2,VLOOKUP(B2138,balance!$U:$Z,3,FALSE),IF(C2138=3,VLOOKUP(B2138,balance!$U:$Z,4,FALSE),IF(C2138=4,VLOOKUP(B2138,balance!$U:$Z,5,FALSE),IF(C2138=5,VLOOKUP(B2138-1,balance!$U:$Z,6,FALSE),0)))))/100</f>
        <v>5.2700000000000004E-3</v>
      </c>
      <c r="H2138">
        <v>2</v>
      </c>
      <c r="I2138" s="1">
        <f>IF(C2138=1,VLOOKUP(FoxFire!B2138,balance!$AF:$AJ,2,FALSE),IF(C2138=2,VLOOKUP(B2138,balance!$AF:$AJ,3,FALSE),IF(C2138=3,VLOOKUP(B2138,balance!$AF:$AJ,4,FALSE),IF(C2138=4,VLOOKUP(B2138,balance!$AF:$AJ,5,FALSE),IF(C2138=5,VLOOKUP(B2138,balance!$AF:$AK,6,FALSE),0)))))*1000000000000</f>
        <v>3223750000000.0376</v>
      </c>
      <c r="J2138">
        <f>VLOOKUP(B2138,balance!AU:BD,10,FALSE)</f>
        <v>0</v>
      </c>
    </row>
    <row r="2139" spans="1:10" x14ac:dyDescent="0.3">
      <c r="A2139">
        <v>2137</v>
      </c>
      <c r="B2139">
        <f t="shared" si="67"/>
        <v>428</v>
      </c>
      <c r="C2139">
        <f t="shared" si="66"/>
        <v>3</v>
      </c>
      <c r="D2139">
        <v>9026</v>
      </c>
      <c r="E2139" s="1">
        <f>IF(C2139=1,VLOOKUP(B2139,balance!$AU:$AZ,2,FALSE),IF(C2139=2,VLOOKUP(B2139,balance!$AU:$AZ,3,FALSE),IF(C2139=3,VLOOKUP(B2139,balance!$AU:$AZ,4,FALSE),IF(C2139=4,VLOOKUP(B2139,balance!$AU:$AZ,5,FALSE),IF(C2139=5,VLOOKUP(B2139-1,balance!$AU:$AZ,6,FALSE),0)))))</f>
        <v>10500</v>
      </c>
      <c r="F2139">
        <v>53</v>
      </c>
      <c r="G2139">
        <f>IF(C2139=1,VLOOKUP(FoxFire!B2139,balance!$U:$Z,2,FALSE),IF(C2139=2,VLOOKUP(B2139,balance!$U:$Z,3,FALSE),IF(C2139=3,VLOOKUP(B2139,balance!$U:$Z,4,FALSE),IF(C2139=4,VLOOKUP(B2139,balance!$U:$Z,5,FALSE),IF(C2139=5,VLOOKUP(B2139-1,balance!$U:$Z,6,FALSE),0)))))/100</f>
        <v>5.2700000000000004E-3</v>
      </c>
      <c r="H2139">
        <v>2</v>
      </c>
      <c r="I2139" s="1">
        <f>IF(C2139=1,VLOOKUP(FoxFire!B2139,balance!$AF:$AJ,2,FALSE),IF(C2139=2,VLOOKUP(B2139,balance!$AF:$AJ,3,FALSE),IF(C2139=3,VLOOKUP(B2139,balance!$AF:$AJ,4,FALSE),IF(C2139=4,VLOOKUP(B2139,balance!$AF:$AJ,5,FALSE),IF(C2139=5,VLOOKUP(B2139,balance!$AF:$AK,6,FALSE),0)))))*1000000000000</f>
        <v>3223750000000.0376</v>
      </c>
      <c r="J2139">
        <f>VLOOKUP(B2139,balance!AU:BD,10,FALSE)</f>
        <v>0</v>
      </c>
    </row>
    <row r="2140" spans="1:10" x14ac:dyDescent="0.3">
      <c r="A2140">
        <v>2138</v>
      </c>
      <c r="B2140">
        <f t="shared" si="67"/>
        <v>428</v>
      </c>
      <c r="C2140">
        <f t="shared" si="66"/>
        <v>4</v>
      </c>
      <c r="D2140">
        <v>9026</v>
      </c>
      <c r="E2140" s="1">
        <f>IF(C2140=1,VLOOKUP(B2140,balance!$AU:$AZ,2,FALSE),IF(C2140=2,VLOOKUP(B2140,balance!$AU:$AZ,3,FALSE),IF(C2140=3,VLOOKUP(B2140,balance!$AU:$AZ,4,FALSE),IF(C2140=4,VLOOKUP(B2140,balance!$AU:$AZ,5,FALSE),IF(C2140=5,VLOOKUP(B2140-1,balance!$AU:$AZ,6,FALSE),0)))))</f>
        <v>10500</v>
      </c>
      <c r="F2140">
        <v>53</v>
      </c>
      <c r="G2140">
        <f>IF(C2140=1,VLOOKUP(FoxFire!B2140,balance!$U:$Z,2,FALSE),IF(C2140=2,VLOOKUP(B2140,balance!$U:$Z,3,FALSE),IF(C2140=3,VLOOKUP(B2140,balance!$U:$Z,4,FALSE),IF(C2140=4,VLOOKUP(B2140,balance!$U:$Z,5,FALSE),IF(C2140=5,VLOOKUP(B2140-1,balance!$U:$Z,6,FALSE),0)))))/100</f>
        <v>5.2700000000000004E-3</v>
      </c>
      <c r="H2140">
        <v>2</v>
      </c>
      <c r="I2140" s="1">
        <f>IF(C2140=1,VLOOKUP(FoxFire!B2140,balance!$AF:$AJ,2,FALSE),IF(C2140=2,VLOOKUP(B2140,balance!$AF:$AJ,3,FALSE),IF(C2140=3,VLOOKUP(B2140,balance!$AF:$AJ,4,FALSE),IF(C2140=4,VLOOKUP(B2140,balance!$AF:$AJ,5,FALSE),IF(C2140=5,VLOOKUP(B2140,balance!$AF:$AK,6,FALSE),0)))))*1000000000000</f>
        <v>3223750000000.0376</v>
      </c>
      <c r="J2140">
        <f>VLOOKUP(B2140,balance!AU:BD,10,FALSE)</f>
        <v>0</v>
      </c>
    </row>
    <row r="2141" spans="1:10" x14ac:dyDescent="0.3">
      <c r="A2141">
        <v>2139</v>
      </c>
      <c r="B2141">
        <f t="shared" si="67"/>
        <v>429</v>
      </c>
      <c r="C2141">
        <f t="shared" si="66"/>
        <v>5</v>
      </c>
      <c r="D2141">
        <v>9026</v>
      </c>
      <c r="E2141" s="1">
        <f>IF(C2141=1,VLOOKUP(B2141,balance!$AU:$AZ,2,FALSE),IF(C2141=2,VLOOKUP(B2141,balance!$AU:$AZ,3,FALSE),IF(C2141=3,VLOOKUP(B2141,balance!$AU:$AZ,4,FALSE),IF(C2141=4,VLOOKUP(B2141,balance!$AU:$AZ,5,FALSE),IF(C2141=5,VLOOKUP(B2141-1,balance!$AU:$AZ,6,FALSE),0)))))</f>
        <v>210000</v>
      </c>
      <c r="F2141">
        <v>53</v>
      </c>
      <c r="G2141">
        <f>IF(C2141=1,VLOOKUP(FoxFire!B2141,balance!$U:$Z,2,FALSE),IF(C2141=2,VLOOKUP(B2141,balance!$U:$Z,3,FALSE),IF(C2141=3,VLOOKUP(B2141,balance!$U:$Z,4,FALSE),IF(C2141=4,VLOOKUP(B2141,balance!$U:$Z,5,FALSE),IF(C2141=5,VLOOKUP(B2141-1,balance!$U:$Z,6,FALSE),0)))))/100</f>
        <v>2287.8729000000003</v>
      </c>
      <c r="H2141">
        <v>2</v>
      </c>
      <c r="I2141" s="1">
        <f>IF(C2141=1,VLOOKUP(FoxFire!B2141,balance!$AF:$AJ,2,FALSE),IF(C2141=2,VLOOKUP(B2141,balance!$AF:$AJ,3,FALSE),IF(C2141=3,VLOOKUP(B2141,balance!$AF:$AJ,4,FALSE),IF(C2141=4,VLOOKUP(B2141,balance!$AF:$AJ,5,FALSE),IF(C2141=5,VLOOKUP(B2141,balance!$AF:$AK,6,FALSE),0)))))*1000000000000</f>
        <v>12900000000000.15</v>
      </c>
      <c r="J2141">
        <f>VLOOKUP(B2141,balance!AU:BD,10,FALSE)</f>
        <v>0</v>
      </c>
    </row>
    <row r="2142" spans="1:10" x14ac:dyDescent="0.3">
      <c r="A2142">
        <v>2140</v>
      </c>
      <c r="B2142">
        <f t="shared" si="67"/>
        <v>429</v>
      </c>
      <c r="C2142">
        <f t="shared" si="66"/>
        <v>1</v>
      </c>
      <c r="D2142">
        <v>9026</v>
      </c>
      <c r="E2142" s="1">
        <f>IF(C2142=1,VLOOKUP(B2142,balance!$AU:$AZ,2,FALSE),IF(C2142=2,VLOOKUP(B2142,balance!$AU:$AZ,3,FALSE),IF(C2142=3,VLOOKUP(B2142,balance!$AU:$AZ,4,FALSE),IF(C2142=4,VLOOKUP(B2142,balance!$AU:$AZ,5,FALSE),IF(C2142=5,VLOOKUP(B2142-1,balance!$AU:$AZ,6,FALSE),0)))))</f>
        <v>10500</v>
      </c>
      <c r="F2142">
        <v>53</v>
      </c>
      <c r="G2142">
        <f>IF(C2142=1,VLOOKUP(FoxFire!B2142,balance!$U:$Z,2,FALSE),IF(C2142=2,VLOOKUP(B2142,balance!$U:$Z,3,FALSE),IF(C2142=3,VLOOKUP(B2142,balance!$U:$Z,4,FALSE),IF(C2142=4,VLOOKUP(B2142,balance!$U:$Z,5,FALSE),IF(C2142=5,VLOOKUP(B2142-1,balance!$U:$Z,6,FALSE),0)))))/100</f>
        <v>5.28E-3</v>
      </c>
      <c r="H2142">
        <v>2</v>
      </c>
      <c r="I2142" s="1">
        <f>IF(C2142=1,VLOOKUP(FoxFire!B2142,balance!$AF:$AJ,2,FALSE),IF(C2142=2,VLOOKUP(B2142,balance!$AF:$AJ,3,FALSE),IF(C2142=3,VLOOKUP(B2142,balance!$AF:$AJ,4,FALSE),IF(C2142=4,VLOOKUP(B2142,balance!$AF:$AJ,5,FALSE),IF(C2142=5,VLOOKUP(B2142,balance!$AF:$AK,6,FALSE),0)))))*1000000000000</f>
        <v>3225000000000.0376</v>
      </c>
      <c r="J2142">
        <f>VLOOKUP(B2142,balance!AU:BD,10,FALSE)</f>
        <v>0</v>
      </c>
    </row>
    <row r="2143" spans="1:10" x14ac:dyDescent="0.3">
      <c r="A2143">
        <v>2141</v>
      </c>
      <c r="B2143">
        <f t="shared" si="67"/>
        <v>429</v>
      </c>
      <c r="C2143">
        <f t="shared" si="66"/>
        <v>2</v>
      </c>
      <c r="D2143">
        <v>9026</v>
      </c>
      <c r="E2143" s="1">
        <f>IF(C2143=1,VLOOKUP(B2143,balance!$AU:$AZ,2,FALSE),IF(C2143=2,VLOOKUP(B2143,balance!$AU:$AZ,3,FALSE),IF(C2143=3,VLOOKUP(B2143,balance!$AU:$AZ,4,FALSE),IF(C2143=4,VLOOKUP(B2143,balance!$AU:$AZ,5,FALSE),IF(C2143=5,VLOOKUP(B2143-1,balance!$AU:$AZ,6,FALSE),0)))))</f>
        <v>10500</v>
      </c>
      <c r="F2143">
        <v>53</v>
      </c>
      <c r="G2143">
        <f>IF(C2143=1,VLOOKUP(FoxFire!B2143,balance!$U:$Z,2,FALSE),IF(C2143=2,VLOOKUP(B2143,balance!$U:$Z,3,FALSE),IF(C2143=3,VLOOKUP(B2143,balance!$U:$Z,4,FALSE),IF(C2143=4,VLOOKUP(B2143,balance!$U:$Z,5,FALSE),IF(C2143=5,VLOOKUP(B2143-1,balance!$U:$Z,6,FALSE),0)))))/100</f>
        <v>5.28E-3</v>
      </c>
      <c r="H2143">
        <v>2</v>
      </c>
      <c r="I2143" s="1">
        <f>IF(C2143=1,VLOOKUP(FoxFire!B2143,balance!$AF:$AJ,2,FALSE),IF(C2143=2,VLOOKUP(B2143,balance!$AF:$AJ,3,FALSE),IF(C2143=3,VLOOKUP(B2143,balance!$AF:$AJ,4,FALSE),IF(C2143=4,VLOOKUP(B2143,balance!$AF:$AJ,5,FALSE),IF(C2143=5,VLOOKUP(B2143,balance!$AF:$AK,6,FALSE),0)))))*1000000000000</f>
        <v>3225000000000.0376</v>
      </c>
      <c r="J2143">
        <f>VLOOKUP(B2143,balance!AU:BD,10,FALSE)</f>
        <v>0</v>
      </c>
    </row>
    <row r="2144" spans="1:10" x14ac:dyDescent="0.3">
      <c r="A2144">
        <v>2142</v>
      </c>
      <c r="B2144">
        <f t="shared" si="67"/>
        <v>429</v>
      </c>
      <c r="C2144">
        <f t="shared" si="66"/>
        <v>3</v>
      </c>
      <c r="D2144">
        <v>9026</v>
      </c>
      <c r="E2144" s="1">
        <f>IF(C2144=1,VLOOKUP(B2144,balance!$AU:$AZ,2,FALSE),IF(C2144=2,VLOOKUP(B2144,balance!$AU:$AZ,3,FALSE),IF(C2144=3,VLOOKUP(B2144,balance!$AU:$AZ,4,FALSE),IF(C2144=4,VLOOKUP(B2144,balance!$AU:$AZ,5,FALSE),IF(C2144=5,VLOOKUP(B2144-1,balance!$AU:$AZ,6,FALSE),0)))))</f>
        <v>10500</v>
      </c>
      <c r="F2144">
        <v>53</v>
      </c>
      <c r="G2144">
        <f>IF(C2144=1,VLOOKUP(FoxFire!B2144,balance!$U:$Z,2,FALSE),IF(C2144=2,VLOOKUP(B2144,balance!$U:$Z,3,FALSE),IF(C2144=3,VLOOKUP(B2144,balance!$U:$Z,4,FALSE),IF(C2144=4,VLOOKUP(B2144,balance!$U:$Z,5,FALSE),IF(C2144=5,VLOOKUP(B2144-1,balance!$U:$Z,6,FALSE),0)))))/100</f>
        <v>5.28E-3</v>
      </c>
      <c r="H2144">
        <v>2</v>
      </c>
      <c r="I2144" s="1">
        <f>IF(C2144=1,VLOOKUP(FoxFire!B2144,balance!$AF:$AJ,2,FALSE),IF(C2144=2,VLOOKUP(B2144,balance!$AF:$AJ,3,FALSE),IF(C2144=3,VLOOKUP(B2144,balance!$AF:$AJ,4,FALSE),IF(C2144=4,VLOOKUP(B2144,balance!$AF:$AJ,5,FALSE),IF(C2144=5,VLOOKUP(B2144,balance!$AF:$AK,6,FALSE),0)))))*1000000000000</f>
        <v>3225000000000.0376</v>
      </c>
      <c r="J2144">
        <f>VLOOKUP(B2144,balance!AU:BD,10,FALSE)</f>
        <v>0</v>
      </c>
    </row>
    <row r="2145" spans="1:10" x14ac:dyDescent="0.3">
      <c r="A2145">
        <v>2143</v>
      </c>
      <c r="B2145">
        <f t="shared" si="67"/>
        <v>429</v>
      </c>
      <c r="C2145">
        <f t="shared" si="66"/>
        <v>4</v>
      </c>
      <c r="D2145">
        <v>9026</v>
      </c>
      <c r="E2145" s="1">
        <f>IF(C2145=1,VLOOKUP(B2145,balance!$AU:$AZ,2,FALSE),IF(C2145=2,VLOOKUP(B2145,balance!$AU:$AZ,3,FALSE),IF(C2145=3,VLOOKUP(B2145,balance!$AU:$AZ,4,FALSE),IF(C2145=4,VLOOKUP(B2145,balance!$AU:$AZ,5,FALSE),IF(C2145=5,VLOOKUP(B2145-1,balance!$AU:$AZ,6,FALSE),0)))))</f>
        <v>10500</v>
      </c>
      <c r="F2145">
        <v>53</v>
      </c>
      <c r="G2145">
        <f>IF(C2145=1,VLOOKUP(FoxFire!B2145,balance!$U:$Z,2,FALSE),IF(C2145=2,VLOOKUP(B2145,balance!$U:$Z,3,FALSE),IF(C2145=3,VLOOKUP(B2145,balance!$U:$Z,4,FALSE),IF(C2145=4,VLOOKUP(B2145,balance!$U:$Z,5,FALSE),IF(C2145=5,VLOOKUP(B2145-1,balance!$U:$Z,6,FALSE),0)))))/100</f>
        <v>5.28E-3</v>
      </c>
      <c r="H2145">
        <v>2</v>
      </c>
      <c r="I2145" s="1">
        <f>IF(C2145=1,VLOOKUP(FoxFire!B2145,balance!$AF:$AJ,2,FALSE),IF(C2145=2,VLOOKUP(B2145,balance!$AF:$AJ,3,FALSE),IF(C2145=3,VLOOKUP(B2145,balance!$AF:$AJ,4,FALSE),IF(C2145=4,VLOOKUP(B2145,balance!$AF:$AJ,5,FALSE),IF(C2145=5,VLOOKUP(B2145,balance!$AF:$AK,6,FALSE),0)))))*1000000000000</f>
        <v>3225000000000.0376</v>
      </c>
      <c r="J2145">
        <f>VLOOKUP(B2145,balance!AU:BD,10,FALSE)</f>
        <v>0</v>
      </c>
    </row>
    <row r="2146" spans="1:10" x14ac:dyDescent="0.3">
      <c r="A2146">
        <v>2144</v>
      </c>
      <c r="B2146">
        <f t="shared" si="67"/>
        <v>430</v>
      </c>
      <c r="C2146">
        <f t="shared" si="66"/>
        <v>5</v>
      </c>
      <c r="D2146">
        <v>9026</v>
      </c>
      <c r="E2146" s="1">
        <f>IF(C2146=1,VLOOKUP(B2146,balance!$AU:$AZ,2,FALSE),IF(C2146=2,VLOOKUP(B2146,balance!$AU:$AZ,3,FALSE),IF(C2146=3,VLOOKUP(B2146,balance!$AU:$AZ,4,FALSE),IF(C2146=4,VLOOKUP(B2146,balance!$AU:$AZ,5,FALSE),IF(C2146=5,VLOOKUP(B2146-1,balance!$AU:$AZ,6,FALSE),0)))))</f>
        <v>210000</v>
      </c>
      <c r="F2146">
        <v>53</v>
      </c>
      <c r="G2146">
        <f>IF(C2146=1,VLOOKUP(FoxFire!B2146,balance!$U:$Z,2,FALSE),IF(C2146=2,VLOOKUP(B2146,balance!$U:$Z,3,FALSE),IF(C2146=3,VLOOKUP(B2146,balance!$U:$Z,4,FALSE),IF(C2146=4,VLOOKUP(B2146,balance!$U:$Z,5,FALSE),IF(C2146=5,VLOOKUP(B2146-1,balance!$U:$Z,6,FALSE),0)))))/100</f>
        <v>2294.5064000000002</v>
      </c>
      <c r="H2146">
        <v>2</v>
      </c>
      <c r="I2146" s="1">
        <f>IF(C2146=1,VLOOKUP(FoxFire!B2146,balance!$AF:$AJ,2,FALSE),IF(C2146=2,VLOOKUP(B2146,balance!$AF:$AJ,3,FALSE),IF(C2146=3,VLOOKUP(B2146,balance!$AF:$AJ,4,FALSE),IF(C2146=4,VLOOKUP(B2146,balance!$AF:$AJ,5,FALSE),IF(C2146=5,VLOOKUP(B2146,balance!$AF:$AK,6,FALSE),0)))))*1000000000000</f>
        <v>12905000000000.15</v>
      </c>
      <c r="J2146">
        <f>VLOOKUP(B2146,balance!AU:BD,10,FALSE)</f>
        <v>0</v>
      </c>
    </row>
    <row r="2147" spans="1:10" x14ac:dyDescent="0.3">
      <c r="A2147">
        <v>2145</v>
      </c>
      <c r="B2147">
        <f t="shared" si="67"/>
        <v>430</v>
      </c>
      <c r="C2147">
        <f t="shared" si="66"/>
        <v>1</v>
      </c>
      <c r="D2147">
        <v>9026</v>
      </c>
      <c r="E2147" s="1">
        <f>IF(C2147=1,VLOOKUP(B2147,balance!$AU:$AZ,2,FALSE),IF(C2147=2,VLOOKUP(B2147,balance!$AU:$AZ,3,FALSE),IF(C2147=3,VLOOKUP(B2147,balance!$AU:$AZ,4,FALSE),IF(C2147=4,VLOOKUP(B2147,balance!$AU:$AZ,5,FALSE),IF(C2147=5,VLOOKUP(B2147-1,balance!$AU:$AZ,6,FALSE),0)))))</f>
        <v>10500</v>
      </c>
      <c r="F2147">
        <v>53</v>
      </c>
      <c r="G2147">
        <f>IF(C2147=1,VLOOKUP(FoxFire!B2147,balance!$U:$Z,2,FALSE),IF(C2147=2,VLOOKUP(B2147,balance!$U:$Z,3,FALSE),IF(C2147=3,VLOOKUP(B2147,balance!$U:$Z,4,FALSE),IF(C2147=4,VLOOKUP(B2147,balance!$U:$Z,5,FALSE),IF(C2147=5,VLOOKUP(B2147-1,balance!$U:$Z,6,FALSE),0)))))/100</f>
        <v>5.2900000000000004E-3</v>
      </c>
      <c r="H2147">
        <v>2</v>
      </c>
      <c r="I2147" s="1">
        <f>IF(C2147=1,VLOOKUP(FoxFire!B2147,balance!$AF:$AJ,2,FALSE),IF(C2147=2,VLOOKUP(B2147,balance!$AF:$AJ,3,FALSE),IF(C2147=3,VLOOKUP(B2147,balance!$AF:$AJ,4,FALSE),IF(C2147=4,VLOOKUP(B2147,balance!$AF:$AJ,5,FALSE),IF(C2147=5,VLOOKUP(B2147,balance!$AF:$AK,6,FALSE),0)))))*1000000000000</f>
        <v>3226250000000.0376</v>
      </c>
      <c r="J2147">
        <f>VLOOKUP(B2147,balance!AU:BD,10,FALSE)</f>
        <v>0</v>
      </c>
    </row>
    <row r="2148" spans="1:10" x14ac:dyDescent="0.3">
      <c r="A2148">
        <v>2146</v>
      </c>
      <c r="B2148">
        <f t="shared" si="67"/>
        <v>430</v>
      </c>
      <c r="C2148">
        <f t="shared" si="66"/>
        <v>2</v>
      </c>
      <c r="D2148">
        <v>9026</v>
      </c>
      <c r="E2148" s="1">
        <f>IF(C2148=1,VLOOKUP(B2148,balance!$AU:$AZ,2,FALSE),IF(C2148=2,VLOOKUP(B2148,balance!$AU:$AZ,3,FALSE),IF(C2148=3,VLOOKUP(B2148,balance!$AU:$AZ,4,FALSE),IF(C2148=4,VLOOKUP(B2148,balance!$AU:$AZ,5,FALSE),IF(C2148=5,VLOOKUP(B2148-1,balance!$AU:$AZ,6,FALSE),0)))))</f>
        <v>10500</v>
      </c>
      <c r="F2148">
        <v>53</v>
      </c>
      <c r="G2148">
        <f>IF(C2148=1,VLOOKUP(FoxFire!B2148,balance!$U:$Z,2,FALSE),IF(C2148=2,VLOOKUP(B2148,balance!$U:$Z,3,FALSE),IF(C2148=3,VLOOKUP(B2148,balance!$U:$Z,4,FALSE),IF(C2148=4,VLOOKUP(B2148,balance!$U:$Z,5,FALSE),IF(C2148=5,VLOOKUP(B2148-1,balance!$U:$Z,6,FALSE),0)))))/100</f>
        <v>5.2900000000000004E-3</v>
      </c>
      <c r="H2148">
        <v>2</v>
      </c>
      <c r="I2148" s="1">
        <f>IF(C2148=1,VLOOKUP(FoxFire!B2148,balance!$AF:$AJ,2,FALSE),IF(C2148=2,VLOOKUP(B2148,balance!$AF:$AJ,3,FALSE),IF(C2148=3,VLOOKUP(B2148,balance!$AF:$AJ,4,FALSE),IF(C2148=4,VLOOKUP(B2148,balance!$AF:$AJ,5,FALSE),IF(C2148=5,VLOOKUP(B2148,balance!$AF:$AK,6,FALSE),0)))))*1000000000000</f>
        <v>3226250000000.0376</v>
      </c>
      <c r="J2148">
        <f>VLOOKUP(B2148,balance!AU:BD,10,FALSE)</f>
        <v>0</v>
      </c>
    </row>
    <row r="2149" spans="1:10" x14ac:dyDescent="0.3">
      <c r="A2149">
        <v>2147</v>
      </c>
      <c r="B2149">
        <f t="shared" si="67"/>
        <v>430</v>
      </c>
      <c r="C2149">
        <f t="shared" si="66"/>
        <v>3</v>
      </c>
      <c r="D2149">
        <v>9026</v>
      </c>
      <c r="E2149" s="1">
        <f>IF(C2149=1,VLOOKUP(B2149,balance!$AU:$AZ,2,FALSE),IF(C2149=2,VLOOKUP(B2149,balance!$AU:$AZ,3,FALSE),IF(C2149=3,VLOOKUP(B2149,balance!$AU:$AZ,4,FALSE),IF(C2149=4,VLOOKUP(B2149,balance!$AU:$AZ,5,FALSE),IF(C2149=5,VLOOKUP(B2149-1,balance!$AU:$AZ,6,FALSE),0)))))</f>
        <v>10500</v>
      </c>
      <c r="F2149">
        <v>53</v>
      </c>
      <c r="G2149">
        <f>IF(C2149=1,VLOOKUP(FoxFire!B2149,balance!$U:$Z,2,FALSE),IF(C2149=2,VLOOKUP(B2149,balance!$U:$Z,3,FALSE),IF(C2149=3,VLOOKUP(B2149,balance!$U:$Z,4,FALSE),IF(C2149=4,VLOOKUP(B2149,balance!$U:$Z,5,FALSE),IF(C2149=5,VLOOKUP(B2149-1,balance!$U:$Z,6,FALSE),0)))))/100</f>
        <v>5.2900000000000004E-3</v>
      </c>
      <c r="H2149">
        <v>2</v>
      </c>
      <c r="I2149" s="1">
        <f>IF(C2149=1,VLOOKUP(FoxFire!B2149,balance!$AF:$AJ,2,FALSE),IF(C2149=2,VLOOKUP(B2149,balance!$AF:$AJ,3,FALSE),IF(C2149=3,VLOOKUP(B2149,balance!$AF:$AJ,4,FALSE),IF(C2149=4,VLOOKUP(B2149,balance!$AF:$AJ,5,FALSE),IF(C2149=5,VLOOKUP(B2149,balance!$AF:$AK,6,FALSE),0)))))*1000000000000</f>
        <v>3226250000000.0376</v>
      </c>
      <c r="J2149">
        <f>VLOOKUP(B2149,balance!AU:BD,10,FALSE)</f>
        <v>0</v>
      </c>
    </row>
    <row r="2150" spans="1:10" x14ac:dyDescent="0.3">
      <c r="A2150">
        <v>2148</v>
      </c>
      <c r="B2150">
        <f t="shared" si="67"/>
        <v>430</v>
      </c>
      <c r="C2150">
        <f t="shared" si="66"/>
        <v>4</v>
      </c>
      <c r="D2150">
        <v>9026</v>
      </c>
      <c r="E2150" s="1">
        <f>IF(C2150=1,VLOOKUP(B2150,balance!$AU:$AZ,2,FALSE),IF(C2150=2,VLOOKUP(B2150,balance!$AU:$AZ,3,FALSE),IF(C2150=3,VLOOKUP(B2150,balance!$AU:$AZ,4,FALSE),IF(C2150=4,VLOOKUP(B2150,balance!$AU:$AZ,5,FALSE),IF(C2150=5,VLOOKUP(B2150-1,balance!$AU:$AZ,6,FALSE),0)))))</f>
        <v>10500</v>
      </c>
      <c r="F2150">
        <v>53</v>
      </c>
      <c r="G2150">
        <f>IF(C2150=1,VLOOKUP(FoxFire!B2150,balance!$U:$Z,2,FALSE),IF(C2150=2,VLOOKUP(B2150,balance!$U:$Z,3,FALSE),IF(C2150=3,VLOOKUP(B2150,balance!$U:$Z,4,FALSE),IF(C2150=4,VLOOKUP(B2150,balance!$U:$Z,5,FALSE),IF(C2150=5,VLOOKUP(B2150-1,balance!$U:$Z,6,FALSE),0)))))/100</f>
        <v>5.2900000000000004E-3</v>
      </c>
      <c r="H2150">
        <v>2</v>
      </c>
      <c r="I2150" s="1">
        <f>IF(C2150=1,VLOOKUP(FoxFire!B2150,balance!$AF:$AJ,2,FALSE),IF(C2150=2,VLOOKUP(B2150,balance!$AF:$AJ,3,FALSE),IF(C2150=3,VLOOKUP(B2150,balance!$AF:$AJ,4,FALSE),IF(C2150=4,VLOOKUP(B2150,balance!$AF:$AJ,5,FALSE),IF(C2150=5,VLOOKUP(B2150,balance!$AF:$AK,6,FALSE),0)))))*1000000000000</f>
        <v>3226250000000.0376</v>
      </c>
      <c r="J2150">
        <f>VLOOKUP(B2150,balance!AU:BD,10,FALSE)</f>
        <v>0</v>
      </c>
    </row>
    <row r="2151" spans="1:10" x14ac:dyDescent="0.3">
      <c r="A2151">
        <v>2149</v>
      </c>
      <c r="B2151">
        <f t="shared" si="67"/>
        <v>431</v>
      </c>
      <c r="C2151">
        <f t="shared" si="66"/>
        <v>5</v>
      </c>
      <c r="D2151">
        <v>9026</v>
      </c>
      <c r="E2151" s="1">
        <f>IF(C2151=1,VLOOKUP(B2151,balance!$AU:$AZ,2,FALSE),IF(C2151=2,VLOOKUP(B2151,balance!$AU:$AZ,3,FALSE),IF(C2151=3,VLOOKUP(B2151,balance!$AU:$AZ,4,FALSE),IF(C2151=4,VLOOKUP(B2151,balance!$AU:$AZ,5,FALSE),IF(C2151=5,VLOOKUP(B2151-1,balance!$AU:$AZ,6,FALSE),0)))))</f>
        <v>210000</v>
      </c>
      <c r="F2151">
        <v>53</v>
      </c>
      <c r="G2151">
        <f>IF(C2151=1,VLOOKUP(FoxFire!B2151,balance!$U:$Z,2,FALSE),IF(C2151=2,VLOOKUP(B2151,balance!$U:$Z,3,FALSE),IF(C2151=3,VLOOKUP(B2151,balance!$U:$Z,4,FALSE),IF(C2151=4,VLOOKUP(B2151,balance!$U:$Z,5,FALSE),IF(C2151=5,VLOOKUP(B2151-1,balance!$U:$Z,6,FALSE),0)))))/100</f>
        <v>2301.1509000000001</v>
      </c>
      <c r="H2151">
        <v>2</v>
      </c>
      <c r="I2151" s="1">
        <f>IF(C2151=1,VLOOKUP(FoxFire!B2151,balance!$AF:$AJ,2,FALSE),IF(C2151=2,VLOOKUP(B2151,balance!$AF:$AJ,3,FALSE),IF(C2151=3,VLOOKUP(B2151,balance!$AF:$AJ,4,FALSE),IF(C2151=4,VLOOKUP(B2151,balance!$AF:$AJ,5,FALSE),IF(C2151=5,VLOOKUP(B2151,balance!$AF:$AK,6,FALSE),0)))))*1000000000000</f>
        <v>12910000000000.148</v>
      </c>
      <c r="J2151">
        <f>VLOOKUP(B2151,balance!AU:BD,10,FALSE)</f>
        <v>0</v>
      </c>
    </row>
    <row r="2152" spans="1:10" x14ac:dyDescent="0.3">
      <c r="A2152">
        <v>2150</v>
      </c>
      <c r="B2152">
        <f t="shared" si="67"/>
        <v>431</v>
      </c>
      <c r="C2152">
        <f t="shared" si="66"/>
        <v>1</v>
      </c>
      <c r="D2152">
        <v>9026</v>
      </c>
      <c r="E2152" s="1">
        <f>IF(C2152=1,VLOOKUP(B2152,balance!$AU:$AZ,2,FALSE),IF(C2152=2,VLOOKUP(B2152,balance!$AU:$AZ,3,FALSE),IF(C2152=3,VLOOKUP(B2152,balance!$AU:$AZ,4,FALSE),IF(C2152=4,VLOOKUP(B2152,balance!$AU:$AZ,5,FALSE),IF(C2152=5,VLOOKUP(B2152-1,balance!$AU:$AZ,6,FALSE),0)))))</f>
        <v>11000</v>
      </c>
      <c r="F2152">
        <v>53</v>
      </c>
      <c r="G2152">
        <f>IF(C2152=1,VLOOKUP(FoxFire!B2152,balance!$U:$Z,2,FALSE),IF(C2152=2,VLOOKUP(B2152,balance!$U:$Z,3,FALSE),IF(C2152=3,VLOOKUP(B2152,balance!$U:$Z,4,FALSE),IF(C2152=4,VLOOKUP(B2152,balance!$U:$Z,5,FALSE),IF(C2152=5,VLOOKUP(B2152-1,balance!$U:$Z,6,FALSE),0)))))/100</f>
        <v>5.3E-3</v>
      </c>
      <c r="H2152">
        <v>2</v>
      </c>
      <c r="I2152" s="1">
        <f>IF(C2152=1,VLOOKUP(FoxFire!B2152,balance!$AF:$AJ,2,FALSE),IF(C2152=2,VLOOKUP(B2152,balance!$AF:$AJ,3,FALSE),IF(C2152=3,VLOOKUP(B2152,balance!$AF:$AJ,4,FALSE),IF(C2152=4,VLOOKUP(B2152,balance!$AF:$AJ,5,FALSE),IF(C2152=5,VLOOKUP(B2152,balance!$AF:$AK,6,FALSE),0)))))*1000000000000</f>
        <v>3227500000000.0371</v>
      </c>
      <c r="J2152">
        <f>VLOOKUP(B2152,balance!AU:BD,10,FALSE)</f>
        <v>0</v>
      </c>
    </row>
    <row r="2153" spans="1:10" x14ac:dyDescent="0.3">
      <c r="A2153">
        <v>2151</v>
      </c>
      <c r="B2153">
        <f t="shared" si="67"/>
        <v>431</v>
      </c>
      <c r="C2153">
        <f t="shared" si="66"/>
        <v>2</v>
      </c>
      <c r="D2153">
        <v>9026</v>
      </c>
      <c r="E2153" s="1">
        <f>IF(C2153=1,VLOOKUP(B2153,balance!$AU:$AZ,2,FALSE),IF(C2153=2,VLOOKUP(B2153,balance!$AU:$AZ,3,FALSE),IF(C2153=3,VLOOKUP(B2153,balance!$AU:$AZ,4,FALSE),IF(C2153=4,VLOOKUP(B2153,balance!$AU:$AZ,5,FALSE),IF(C2153=5,VLOOKUP(B2153-1,balance!$AU:$AZ,6,FALSE),0)))))</f>
        <v>11000</v>
      </c>
      <c r="F2153">
        <v>53</v>
      </c>
      <c r="G2153">
        <f>IF(C2153=1,VLOOKUP(FoxFire!B2153,balance!$U:$Z,2,FALSE),IF(C2153=2,VLOOKUP(B2153,balance!$U:$Z,3,FALSE),IF(C2153=3,VLOOKUP(B2153,balance!$U:$Z,4,FALSE),IF(C2153=4,VLOOKUP(B2153,balance!$U:$Z,5,FALSE),IF(C2153=5,VLOOKUP(B2153-1,balance!$U:$Z,6,FALSE),0)))))/100</f>
        <v>5.3E-3</v>
      </c>
      <c r="H2153">
        <v>2</v>
      </c>
      <c r="I2153" s="1">
        <f>IF(C2153=1,VLOOKUP(FoxFire!B2153,balance!$AF:$AJ,2,FALSE),IF(C2153=2,VLOOKUP(B2153,balance!$AF:$AJ,3,FALSE),IF(C2153=3,VLOOKUP(B2153,balance!$AF:$AJ,4,FALSE),IF(C2153=4,VLOOKUP(B2153,balance!$AF:$AJ,5,FALSE),IF(C2153=5,VLOOKUP(B2153,balance!$AF:$AK,6,FALSE),0)))))*1000000000000</f>
        <v>3227500000000.0371</v>
      </c>
      <c r="J2153">
        <f>VLOOKUP(B2153,balance!AU:BD,10,FALSE)</f>
        <v>0</v>
      </c>
    </row>
    <row r="2154" spans="1:10" x14ac:dyDescent="0.3">
      <c r="A2154">
        <v>2152</v>
      </c>
      <c r="B2154">
        <f t="shared" si="67"/>
        <v>431</v>
      </c>
      <c r="C2154">
        <f t="shared" si="66"/>
        <v>3</v>
      </c>
      <c r="D2154">
        <v>9026</v>
      </c>
      <c r="E2154" s="1">
        <f>IF(C2154=1,VLOOKUP(B2154,balance!$AU:$AZ,2,FALSE),IF(C2154=2,VLOOKUP(B2154,balance!$AU:$AZ,3,FALSE),IF(C2154=3,VLOOKUP(B2154,balance!$AU:$AZ,4,FALSE),IF(C2154=4,VLOOKUP(B2154,balance!$AU:$AZ,5,FALSE),IF(C2154=5,VLOOKUP(B2154-1,balance!$AU:$AZ,6,FALSE),0)))))</f>
        <v>11000</v>
      </c>
      <c r="F2154">
        <v>53</v>
      </c>
      <c r="G2154">
        <f>IF(C2154=1,VLOOKUP(FoxFire!B2154,balance!$U:$Z,2,FALSE),IF(C2154=2,VLOOKUP(B2154,balance!$U:$Z,3,FALSE),IF(C2154=3,VLOOKUP(B2154,balance!$U:$Z,4,FALSE),IF(C2154=4,VLOOKUP(B2154,balance!$U:$Z,5,FALSE),IF(C2154=5,VLOOKUP(B2154-1,balance!$U:$Z,6,FALSE),0)))))/100</f>
        <v>5.3E-3</v>
      </c>
      <c r="H2154">
        <v>2</v>
      </c>
      <c r="I2154" s="1">
        <f>IF(C2154=1,VLOOKUP(FoxFire!B2154,balance!$AF:$AJ,2,FALSE),IF(C2154=2,VLOOKUP(B2154,balance!$AF:$AJ,3,FALSE),IF(C2154=3,VLOOKUP(B2154,balance!$AF:$AJ,4,FALSE),IF(C2154=4,VLOOKUP(B2154,balance!$AF:$AJ,5,FALSE),IF(C2154=5,VLOOKUP(B2154,balance!$AF:$AK,6,FALSE),0)))))*1000000000000</f>
        <v>3227500000000.0371</v>
      </c>
      <c r="J2154">
        <f>VLOOKUP(B2154,balance!AU:BD,10,FALSE)</f>
        <v>0</v>
      </c>
    </row>
    <row r="2155" spans="1:10" x14ac:dyDescent="0.3">
      <c r="A2155">
        <v>2153</v>
      </c>
      <c r="B2155">
        <f t="shared" si="67"/>
        <v>431</v>
      </c>
      <c r="C2155">
        <f t="shared" si="66"/>
        <v>4</v>
      </c>
      <c r="D2155">
        <v>9026</v>
      </c>
      <c r="E2155" s="1">
        <f>IF(C2155=1,VLOOKUP(B2155,balance!$AU:$AZ,2,FALSE),IF(C2155=2,VLOOKUP(B2155,balance!$AU:$AZ,3,FALSE),IF(C2155=3,VLOOKUP(B2155,balance!$AU:$AZ,4,FALSE),IF(C2155=4,VLOOKUP(B2155,balance!$AU:$AZ,5,FALSE),IF(C2155=5,VLOOKUP(B2155-1,balance!$AU:$AZ,6,FALSE),0)))))</f>
        <v>11000</v>
      </c>
      <c r="F2155">
        <v>53</v>
      </c>
      <c r="G2155">
        <f>IF(C2155=1,VLOOKUP(FoxFire!B2155,balance!$U:$Z,2,FALSE),IF(C2155=2,VLOOKUP(B2155,balance!$U:$Z,3,FALSE),IF(C2155=3,VLOOKUP(B2155,balance!$U:$Z,4,FALSE),IF(C2155=4,VLOOKUP(B2155,balance!$U:$Z,5,FALSE),IF(C2155=5,VLOOKUP(B2155-1,balance!$U:$Z,6,FALSE),0)))))/100</f>
        <v>5.3E-3</v>
      </c>
      <c r="H2155">
        <v>2</v>
      </c>
      <c r="I2155" s="1">
        <f>IF(C2155=1,VLOOKUP(FoxFire!B2155,balance!$AF:$AJ,2,FALSE),IF(C2155=2,VLOOKUP(B2155,balance!$AF:$AJ,3,FALSE),IF(C2155=3,VLOOKUP(B2155,balance!$AF:$AJ,4,FALSE),IF(C2155=4,VLOOKUP(B2155,balance!$AF:$AJ,5,FALSE),IF(C2155=5,VLOOKUP(B2155,balance!$AF:$AK,6,FALSE),0)))))*1000000000000</f>
        <v>3227500000000.0371</v>
      </c>
      <c r="J2155">
        <f>VLOOKUP(B2155,balance!AU:BD,10,FALSE)</f>
        <v>0</v>
      </c>
    </row>
    <row r="2156" spans="1:10" x14ac:dyDescent="0.3">
      <c r="A2156">
        <v>2154</v>
      </c>
      <c r="B2156">
        <f t="shared" si="67"/>
        <v>432</v>
      </c>
      <c r="C2156">
        <f t="shared" si="66"/>
        <v>5</v>
      </c>
      <c r="D2156">
        <v>9026</v>
      </c>
      <c r="E2156" s="1">
        <f>IF(C2156=1,VLOOKUP(B2156,balance!$AU:$AZ,2,FALSE),IF(C2156=2,VLOOKUP(B2156,balance!$AU:$AZ,3,FALSE),IF(C2156=3,VLOOKUP(B2156,balance!$AU:$AZ,4,FALSE),IF(C2156=4,VLOOKUP(B2156,balance!$AU:$AZ,5,FALSE),IF(C2156=5,VLOOKUP(B2156-1,balance!$AU:$AZ,6,FALSE),0)))))</f>
        <v>220000</v>
      </c>
      <c r="F2156">
        <v>53</v>
      </c>
      <c r="G2156">
        <f>IF(C2156=1,VLOOKUP(FoxFire!B2156,balance!$U:$Z,2,FALSE),IF(C2156=2,VLOOKUP(B2156,balance!$U:$Z,3,FALSE),IF(C2156=3,VLOOKUP(B2156,balance!$U:$Z,4,FALSE),IF(C2156=4,VLOOKUP(B2156,balance!$U:$Z,5,FALSE),IF(C2156=5,VLOOKUP(B2156-1,balance!$U:$Z,6,FALSE),0)))))/100</f>
        <v>2307.8063999999999</v>
      </c>
      <c r="H2156">
        <v>2</v>
      </c>
      <c r="I2156" s="1">
        <f>IF(C2156=1,VLOOKUP(FoxFire!B2156,balance!$AF:$AJ,2,FALSE),IF(C2156=2,VLOOKUP(B2156,balance!$AF:$AJ,3,FALSE),IF(C2156=3,VLOOKUP(B2156,balance!$AF:$AJ,4,FALSE),IF(C2156=4,VLOOKUP(B2156,balance!$AF:$AJ,5,FALSE),IF(C2156=5,VLOOKUP(B2156,balance!$AF:$AK,6,FALSE),0)))))*1000000000000</f>
        <v>12915000000000.15</v>
      </c>
      <c r="J2156">
        <f>VLOOKUP(B2156,balance!AU:BD,10,FALSE)</f>
        <v>0</v>
      </c>
    </row>
    <row r="2157" spans="1:10" x14ac:dyDescent="0.3">
      <c r="A2157">
        <v>2155</v>
      </c>
      <c r="B2157">
        <f t="shared" si="67"/>
        <v>432</v>
      </c>
      <c r="C2157">
        <f t="shared" si="66"/>
        <v>1</v>
      </c>
      <c r="D2157">
        <v>9026</v>
      </c>
      <c r="E2157" s="1">
        <f>IF(C2157=1,VLOOKUP(B2157,balance!$AU:$AZ,2,FALSE),IF(C2157=2,VLOOKUP(B2157,balance!$AU:$AZ,3,FALSE),IF(C2157=3,VLOOKUP(B2157,balance!$AU:$AZ,4,FALSE),IF(C2157=4,VLOOKUP(B2157,balance!$AU:$AZ,5,FALSE),IF(C2157=5,VLOOKUP(B2157-1,balance!$AU:$AZ,6,FALSE),0)))))</f>
        <v>11000</v>
      </c>
      <c r="F2157">
        <v>53</v>
      </c>
      <c r="G2157">
        <f>IF(C2157=1,VLOOKUP(FoxFire!B2157,balance!$U:$Z,2,FALSE),IF(C2157=2,VLOOKUP(B2157,balance!$U:$Z,3,FALSE),IF(C2157=3,VLOOKUP(B2157,balance!$U:$Z,4,FALSE),IF(C2157=4,VLOOKUP(B2157,balance!$U:$Z,5,FALSE),IF(C2157=5,VLOOKUP(B2157-1,balance!$U:$Z,6,FALSE),0)))))/100</f>
        <v>5.3100000000000005E-3</v>
      </c>
      <c r="H2157">
        <v>2</v>
      </c>
      <c r="I2157" s="1">
        <f>IF(C2157=1,VLOOKUP(FoxFire!B2157,balance!$AF:$AJ,2,FALSE),IF(C2157=2,VLOOKUP(B2157,balance!$AF:$AJ,3,FALSE),IF(C2157=3,VLOOKUP(B2157,balance!$AF:$AJ,4,FALSE),IF(C2157=4,VLOOKUP(B2157,balance!$AF:$AJ,5,FALSE),IF(C2157=5,VLOOKUP(B2157,balance!$AF:$AK,6,FALSE),0)))))*1000000000000</f>
        <v>3228750000000.0376</v>
      </c>
      <c r="J2157">
        <f>VLOOKUP(B2157,balance!AU:BD,10,FALSE)</f>
        <v>0</v>
      </c>
    </row>
    <row r="2158" spans="1:10" x14ac:dyDescent="0.3">
      <c r="A2158">
        <v>2156</v>
      </c>
      <c r="B2158">
        <f t="shared" si="67"/>
        <v>432</v>
      </c>
      <c r="C2158">
        <f t="shared" si="66"/>
        <v>2</v>
      </c>
      <c r="D2158">
        <v>9026</v>
      </c>
      <c r="E2158" s="1">
        <f>IF(C2158=1,VLOOKUP(B2158,balance!$AU:$AZ,2,FALSE),IF(C2158=2,VLOOKUP(B2158,balance!$AU:$AZ,3,FALSE),IF(C2158=3,VLOOKUP(B2158,balance!$AU:$AZ,4,FALSE),IF(C2158=4,VLOOKUP(B2158,balance!$AU:$AZ,5,FALSE),IF(C2158=5,VLOOKUP(B2158-1,balance!$AU:$AZ,6,FALSE),0)))))</f>
        <v>11000</v>
      </c>
      <c r="F2158">
        <v>53</v>
      </c>
      <c r="G2158">
        <f>IF(C2158=1,VLOOKUP(FoxFire!B2158,balance!$U:$Z,2,FALSE),IF(C2158=2,VLOOKUP(B2158,balance!$U:$Z,3,FALSE),IF(C2158=3,VLOOKUP(B2158,balance!$U:$Z,4,FALSE),IF(C2158=4,VLOOKUP(B2158,balance!$U:$Z,5,FALSE),IF(C2158=5,VLOOKUP(B2158-1,balance!$U:$Z,6,FALSE),0)))))/100</f>
        <v>5.3100000000000005E-3</v>
      </c>
      <c r="H2158">
        <v>2</v>
      </c>
      <c r="I2158" s="1">
        <f>IF(C2158=1,VLOOKUP(FoxFire!B2158,balance!$AF:$AJ,2,FALSE),IF(C2158=2,VLOOKUP(B2158,balance!$AF:$AJ,3,FALSE),IF(C2158=3,VLOOKUP(B2158,balance!$AF:$AJ,4,FALSE),IF(C2158=4,VLOOKUP(B2158,balance!$AF:$AJ,5,FALSE),IF(C2158=5,VLOOKUP(B2158,balance!$AF:$AK,6,FALSE),0)))))*1000000000000</f>
        <v>3228750000000.0376</v>
      </c>
      <c r="J2158">
        <f>VLOOKUP(B2158,balance!AU:BD,10,FALSE)</f>
        <v>0</v>
      </c>
    </row>
    <row r="2159" spans="1:10" x14ac:dyDescent="0.3">
      <c r="A2159">
        <v>2157</v>
      </c>
      <c r="B2159">
        <f t="shared" si="67"/>
        <v>432</v>
      </c>
      <c r="C2159">
        <f t="shared" si="66"/>
        <v>3</v>
      </c>
      <c r="D2159">
        <v>9026</v>
      </c>
      <c r="E2159" s="1">
        <f>IF(C2159=1,VLOOKUP(B2159,balance!$AU:$AZ,2,FALSE),IF(C2159=2,VLOOKUP(B2159,balance!$AU:$AZ,3,FALSE),IF(C2159=3,VLOOKUP(B2159,balance!$AU:$AZ,4,FALSE),IF(C2159=4,VLOOKUP(B2159,balance!$AU:$AZ,5,FALSE),IF(C2159=5,VLOOKUP(B2159-1,balance!$AU:$AZ,6,FALSE),0)))))</f>
        <v>11000</v>
      </c>
      <c r="F2159">
        <v>53</v>
      </c>
      <c r="G2159">
        <f>IF(C2159=1,VLOOKUP(FoxFire!B2159,balance!$U:$Z,2,FALSE),IF(C2159=2,VLOOKUP(B2159,balance!$U:$Z,3,FALSE),IF(C2159=3,VLOOKUP(B2159,balance!$U:$Z,4,FALSE),IF(C2159=4,VLOOKUP(B2159,balance!$U:$Z,5,FALSE),IF(C2159=5,VLOOKUP(B2159-1,balance!$U:$Z,6,FALSE),0)))))/100</f>
        <v>5.3100000000000005E-3</v>
      </c>
      <c r="H2159">
        <v>2</v>
      </c>
      <c r="I2159" s="1">
        <f>IF(C2159=1,VLOOKUP(FoxFire!B2159,balance!$AF:$AJ,2,FALSE),IF(C2159=2,VLOOKUP(B2159,balance!$AF:$AJ,3,FALSE),IF(C2159=3,VLOOKUP(B2159,balance!$AF:$AJ,4,FALSE),IF(C2159=4,VLOOKUP(B2159,balance!$AF:$AJ,5,FALSE),IF(C2159=5,VLOOKUP(B2159,balance!$AF:$AK,6,FALSE),0)))))*1000000000000</f>
        <v>3228750000000.0376</v>
      </c>
      <c r="J2159">
        <f>VLOOKUP(B2159,balance!AU:BD,10,FALSE)</f>
        <v>0</v>
      </c>
    </row>
    <row r="2160" spans="1:10" x14ac:dyDescent="0.3">
      <c r="A2160">
        <v>2158</v>
      </c>
      <c r="B2160">
        <f t="shared" si="67"/>
        <v>432</v>
      </c>
      <c r="C2160">
        <f t="shared" si="66"/>
        <v>4</v>
      </c>
      <c r="D2160">
        <v>9026</v>
      </c>
      <c r="E2160" s="1">
        <f>IF(C2160=1,VLOOKUP(B2160,balance!$AU:$AZ,2,FALSE),IF(C2160=2,VLOOKUP(B2160,balance!$AU:$AZ,3,FALSE),IF(C2160=3,VLOOKUP(B2160,balance!$AU:$AZ,4,FALSE),IF(C2160=4,VLOOKUP(B2160,balance!$AU:$AZ,5,FALSE),IF(C2160=5,VLOOKUP(B2160-1,balance!$AU:$AZ,6,FALSE),0)))))</f>
        <v>11000</v>
      </c>
      <c r="F2160">
        <v>53</v>
      </c>
      <c r="G2160">
        <f>IF(C2160=1,VLOOKUP(FoxFire!B2160,balance!$U:$Z,2,FALSE),IF(C2160=2,VLOOKUP(B2160,balance!$U:$Z,3,FALSE),IF(C2160=3,VLOOKUP(B2160,balance!$U:$Z,4,FALSE),IF(C2160=4,VLOOKUP(B2160,balance!$U:$Z,5,FALSE),IF(C2160=5,VLOOKUP(B2160-1,balance!$U:$Z,6,FALSE),0)))))/100</f>
        <v>5.3100000000000005E-3</v>
      </c>
      <c r="H2160">
        <v>2</v>
      </c>
      <c r="I2160" s="1">
        <f>IF(C2160=1,VLOOKUP(FoxFire!B2160,balance!$AF:$AJ,2,FALSE),IF(C2160=2,VLOOKUP(B2160,balance!$AF:$AJ,3,FALSE),IF(C2160=3,VLOOKUP(B2160,balance!$AF:$AJ,4,FALSE),IF(C2160=4,VLOOKUP(B2160,balance!$AF:$AJ,5,FALSE),IF(C2160=5,VLOOKUP(B2160,balance!$AF:$AK,6,FALSE),0)))))*1000000000000</f>
        <v>3228750000000.0376</v>
      </c>
      <c r="J2160">
        <f>VLOOKUP(B2160,balance!AU:BD,10,FALSE)</f>
        <v>0</v>
      </c>
    </row>
    <row r="2161" spans="1:10" x14ac:dyDescent="0.3">
      <c r="A2161">
        <v>2159</v>
      </c>
      <c r="B2161">
        <f t="shared" si="67"/>
        <v>433</v>
      </c>
      <c r="C2161">
        <f t="shared" si="66"/>
        <v>5</v>
      </c>
      <c r="D2161">
        <v>9026</v>
      </c>
      <c r="E2161" s="1">
        <f>IF(C2161=1,VLOOKUP(B2161,balance!$AU:$AZ,2,FALSE),IF(C2161=2,VLOOKUP(B2161,balance!$AU:$AZ,3,FALSE),IF(C2161=3,VLOOKUP(B2161,balance!$AU:$AZ,4,FALSE),IF(C2161=4,VLOOKUP(B2161,balance!$AU:$AZ,5,FALSE),IF(C2161=5,VLOOKUP(B2161-1,balance!$AU:$AZ,6,FALSE),0)))))</f>
        <v>220000</v>
      </c>
      <c r="F2161">
        <v>53</v>
      </c>
      <c r="G2161">
        <f>IF(C2161=1,VLOOKUP(FoxFire!B2161,balance!$U:$Z,2,FALSE),IF(C2161=2,VLOOKUP(B2161,balance!$U:$Z,3,FALSE),IF(C2161=3,VLOOKUP(B2161,balance!$U:$Z,4,FALSE),IF(C2161=4,VLOOKUP(B2161,balance!$U:$Z,5,FALSE),IF(C2161=5,VLOOKUP(B2161-1,balance!$U:$Z,6,FALSE),0)))))/100</f>
        <v>2314.4729000000002</v>
      </c>
      <c r="H2161">
        <v>2</v>
      </c>
      <c r="I2161" s="1">
        <f>IF(C2161=1,VLOOKUP(FoxFire!B2161,balance!$AF:$AJ,2,FALSE),IF(C2161=2,VLOOKUP(B2161,balance!$AF:$AJ,3,FALSE),IF(C2161=3,VLOOKUP(B2161,balance!$AF:$AJ,4,FALSE),IF(C2161=4,VLOOKUP(B2161,balance!$AF:$AJ,5,FALSE),IF(C2161=5,VLOOKUP(B2161,balance!$AF:$AK,6,FALSE),0)))))*1000000000000</f>
        <v>12920000000000.148</v>
      </c>
      <c r="J2161">
        <f>VLOOKUP(B2161,balance!AU:BD,10,FALSE)</f>
        <v>0</v>
      </c>
    </row>
    <row r="2162" spans="1:10" x14ac:dyDescent="0.3">
      <c r="A2162">
        <v>2160</v>
      </c>
      <c r="B2162">
        <f t="shared" si="67"/>
        <v>433</v>
      </c>
      <c r="C2162">
        <f t="shared" si="66"/>
        <v>1</v>
      </c>
      <c r="D2162">
        <v>9026</v>
      </c>
      <c r="E2162" s="1">
        <f>IF(C2162=1,VLOOKUP(B2162,balance!$AU:$AZ,2,FALSE),IF(C2162=2,VLOOKUP(B2162,balance!$AU:$AZ,3,FALSE),IF(C2162=3,VLOOKUP(B2162,balance!$AU:$AZ,4,FALSE),IF(C2162=4,VLOOKUP(B2162,balance!$AU:$AZ,5,FALSE),IF(C2162=5,VLOOKUP(B2162-1,balance!$AU:$AZ,6,FALSE),0)))))</f>
        <v>11000</v>
      </c>
      <c r="F2162">
        <v>53</v>
      </c>
      <c r="G2162">
        <f>IF(C2162=1,VLOOKUP(FoxFire!B2162,balance!$U:$Z,2,FALSE),IF(C2162=2,VLOOKUP(B2162,balance!$U:$Z,3,FALSE),IF(C2162=3,VLOOKUP(B2162,balance!$U:$Z,4,FALSE),IF(C2162=4,VLOOKUP(B2162,balance!$U:$Z,5,FALSE),IF(C2162=5,VLOOKUP(B2162-1,balance!$U:$Z,6,FALSE),0)))))/100</f>
        <v>5.3200000000000001E-3</v>
      </c>
      <c r="H2162">
        <v>2</v>
      </c>
      <c r="I2162" s="1">
        <f>IF(C2162=1,VLOOKUP(FoxFire!B2162,balance!$AF:$AJ,2,FALSE),IF(C2162=2,VLOOKUP(B2162,balance!$AF:$AJ,3,FALSE),IF(C2162=3,VLOOKUP(B2162,balance!$AF:$AJ,4,FALSE),IF(C2162=4,VLOOKUP(B2162,balance!$AF:$AJ,5,FALSE),IF(C2162=5,VLOOKUP(B2162,balance!$AF:$AK,6,FALSE),0)))))*1000000000000</f>
        <v>3230000000000.0371</v>
      </c>
      <c r="J2162">
        <f>VLOOKUP(B2162,balance!AU:BD,10,FALSE)</f>
        <v>0</v>
      </c>
    </row>
    <row r="2163" spans="1:10" x14ac:dyDescent="0.3">
      <c r="A2163">
        <v>2161</v>
      </c>
      <c r="B2163">
        <f t="shared" si="67"/>
        <v>433</v>
      </c>
      <c r="C2163">
        <f t="shared" si="66"/>
        <v>2</v>
      </c>
      <c r="D2163">
        <v>9026</v>
      </c>
      <c r="E2163" s="1">
        <f>IF(C2163=1,VLOOKUP(B2163,balance!$AU:$AZ,2,FALSE),IF(C2163=2,VLOOKUP(B2163,balance!$AU:$AZ,3,FALSE),IF(C2163=3,VLOOKUP(B2163,balance!$AU:$AZ,4,FALSE),IF(C2163=4,VLOOKUP(B2163,balance!$AU:$AZ,5,FALSE),IF(C2163=5,VLOOKUP(B2163-1,balance!$AU:$AZ,6,FALSE),0)))))</f>
        <v>11000</v>
      </c>
      <c r="F2163">
        <v>53</v>
      </c>
      <c r="G2163">
        <f>IF(C2163=1,VLOOKUP(FoxFire!B2163,balance!$U:$Z,2,FALSE),IF(C2163=2,VLOOKUP(B2163,balance!$U:$Z,3,FALSE),IF(C2163=3,VLOOKUP(B2163,balance!$U:$Z,4,FALSE),IF(C2163=4,VLOOKUP(B2163,balance!$U:$Z,5,FALSE),IF(C2163=5,VLOOKUP(B2163-1,balance!$U:$Z,6,FALSE),0)))))/100</f>
        <v>5.3200000000000001E-3</v>
      </c>
      <c r="H2163">
        <v>2</v>
      </c>
      <c r="I2163" s="1">
        <f>IF(C2163=1,VLOOKUP(FoxFire!B2163,balance!$AF:$AJ,2,FALSE),IF(C2163=2,VLOOKUP(B2163,balance!$AF:$AJ,3,FALSE),IF(C2163=3,VLOOKUP(B2163,balance!$AF:$AJ,4,FALSE),IF(C2163=4,VLOOKUP(B2163,balance!$AF:$AJ,5,FALSE),IF(C2163=5,VLOOKUP(B2163,balance!$AF:$AK,6,FALSE),0)))))*1000000000000</f>
        <v>3230000000000.0371</v>
      </c>
      <c r="J2163">
        <f>VLOOKUP(B2163,balance!AU:BD,10,FALSE)</f>
        <v>0</v>
      </c>
    </row>
    <row r="2164" spans="1:10" x14ac:dyDescent="0.3">
      <c r="A2164">
        <v>2162</v>
      </c>
      <c r="B2164">
        <f t="shared" si="67"/>
        <v>433</v>
      </c>
      <c r="C2164">
        <f t="shared" si="66"/>
        <v>3</v>
      </c>
      <c r="D2164">
        <v>9026</v>
      </c>
      <c r="E2164" s="1">
        <f>IF(C2164=1,VLOOKUP(B2164,balance!$AU:$AZ,2,FALSE),IF(C2164=2,VLOOKUP(B2164,balance!$AU:$AZ,3,FALSE),IF(C2164=3,VLOOKUP(B2164,balance!$AU:$AZ,4,FALSE),IF(C2164=4,VLOOKUP(B2164,balance!$AU:$AZ,5,FALSE),IF(C2164=5,VLOOKUP(B2164-1,balance!$AU:$AZ,6,FALSE),0)))))</f>
        <v>11000</v>
      </c>
      <c r="F2164">
        <v>53</v>
      </c>
      <c r="G2164">
        <f>IF(C2164=1,VLOOKUP(FoxFire!B2164,balance!$U:$Z,2,FALSE),IF(C2164=2,VLOOKUP(B2164,balance!$U:$Z,3,FALSE),IF(C2164=3,VLOOKUP(B2164,balance!$U:$Z,4,FALSE),IF(C2164=4,VLOOKUP(B2164,balance!$U:$Z,5,FALSE),IF(C2164=5,VLOOKUP(B2164-1,balance!$U:$Z,6,FALSE),0)))))/100</f>
        <v>5.3200000000000001E-3</v>
      </c>
      <c r="H2164">
        <v>2</v>
      </c>
      <c r="I2164" s="1">
        <f>IF(C2164=1,VLOOKUP(FoxFire!B2164,balance!$AF:$AJ,2,FALSE),IF(C2164=2,VLOOKUP(B2164,balance!$AF:$AJ,3,FALSE),IF(C2164=3,VLOOKUP(B2164,balance!$AF:$AJ,4,FALSE),IF(C2164=4,VLOOKUP(B2164,balance!$AF:$AJ,5,FALSE),IF(C2164=5,VLOOKUP(B2164,balance!$AF:$AK,6,FALSE),0)))))*1000000000000</f>
        <v>3230000000000.0371</v>
      </c>
      <c r="J2164">
        <f>VLOOKUP(B2164,balance!AU:BD,10,FALSE)</f>
        <v>0</v>
      </c>
    </row>
    <row r="2165" spans="1:10" x14ac:dyDescent="0.3">
      <c r="A2165">
        <v>2163</v>
      </c>
      <c r="B2165">
        <f t="shared" si="67"/>
        <v>433</v>
      </c>
      <c r="C2165">
        <f t="shared" si="66"/>
        <v>4</v>
      </c>
      <c r="D2165">
        <v>9026</v>
      </c>
      <c r="E2165" s="1">
        <f>IF(C2165=1,VLOOKUP(B2165,balance!$AU:$AZ,2,FALSE),IF(C2165=2,VLOOKUP(B2165,balance!$AU:$AZ,3,FALSE),IF(C2165=3,VLOOKUP(B2165,balance!$AU:$AZ,4,FALSE),IF(C2165=4,VLOOKUP(B2165,balance!$AU:$AZ,5,FALSE),IF(C2165=5,VLOOKUP(B2165-1,balance!$AU:$AZ,6,FALSE),0)))))</f>
        <v>11000</v>
      </c>
      <c r="F2165">
        <v>53</v>
      </c>
      <c r="G2165">
        <f>IF(C2165=1,VLOOKUP(FoxFire!B2165,balance!$U:$Z,2,FALSE),IF(C2165=2,VLOOKUP(B2165,balance!$U:$Z,3,FALSE),IF(C2165=3,VLOOKUP(B2165,balance!$U:$Z,4,FALSE),IF(C2165=4,VLOOKUP(B2165,balance!$U:$Z,5,FALSE),IF(C2165=5,VLOOKUP(B2165-1,balance!$U:$Z,6,FALSE),0)))))/100</f>
        <v>5.3200000000000001E-3</v>
      </c>
      <c r="H2165">
        <v>2</v>
      </c>
      <c r="I2165" s="1">
        <f>IF(C2165=1,VLOOKUP(FoxFire!B2165,balance!$AF:$AJ,2,FALSE),IF(C2165=2,VLOOKUP(B2165,balance!$AF:$AJ,3,FALSE),IF(C2165=3,VLOOKUP(B2165,balance!$AF:$AJ,4,FALSE),IF(C2165=4,VLOOKUP(B2165,balance!$AF:$AJ,5,FALSE),IF(C2165=5,VLOOKUP(B2165,balance!$AF:$AK,6,FALSE),0)))))*1000000000000</f>
        <v>3230000000000.0371</v>
      </c>
      <c r="J2165">
        <f>VLOOKUP(B2165,balance!AU:BD,10,FALSE)</f>
        <v>0</v>
      </c>
    </row>
    <row r="2166" spans="1:10" x14ac:dyDescent="0.3">
      <c r="A2166">
        <v>2164</v>
      </c>
      <c r="B2166">
        <f t="shared" si="67"/>
        <v>434</v>
      </c>
      <c r="C2166">
        <f t="shared" si="66"/>
        <v>5</v>
      </c>
      <c r="D2166">
        <v>9026</v>
      </c>
      <c r="E2166" s="1">
        <f>IF(C2166=1,VLOOKUP(B2166,balance!$AU:$AZ,2,FALSE),IF(C2166=2,VLOOKUP(B2166,balance!$AU:$AZ,3,FALSE),IF(C2166=3,VLOOKUP(B2166,balance!$AU:$AZ,4,FALSE),IF(C2166=4,VLOOKUP(B2166,balance!$AU:$AZ,5,FALSE),IF(C2166=5,VLOOKUP(B2166-1,balance!$AU:$AZ,6,FALSE),0)))))</f>
        <v>220000</v>
      </c>
      <c r="F2166">
        <v>53</v>
      </c>
      <c r="G2166">
        <f>IF(C2166=1,VLOOKUP(FoxFire!B2166,balance!$U:$Z,2,FALSE),IF(C2166=2,VLOOKUP(B2166,balance!$U:$Z,3,FALSE),IF(C2166=3,VLOOKUP(B2166,balance!$U:$Z,4,FALSE),IF(C2166=4,VLOOKUP(B2166,balance!$U:$Z,5,FALSE),IF(C2166=5,VLOOKUP(B2166-1,balance!$U:$Z,6,FALSE),0)))))/100</f>
        <v>2321.1505000000002</v>
      </c>
      <c r="H2166">
        <v>2</v>
      </c>
      <c r="I2166" s="1">
        <f>IF(C2166=1,VLOOKUP(FoxFire!B2166,balance!$AF:$AJ,2,FALSE),IF(C2166=2,VLOOKUP(B2166,balance!$AF:$AJ,3,FALSE),IF(C2166=3,VLOOKUP(B2166,balance!$AF:$AJ,4,FALSE),IF(C2166=4,VLOOKUP(B2166,balance!$AF:$AJ,5,FALSE),IF(C2166=5,VLOOKUP(B2166,balance!$AF:$AK,6,FALSE),0)))))*1000000000000</f>
        <v>12925000000000.15</v>
      </c>
      <c r="J2166">
        <f>VLOOKUP(B2166,balance!AU:BD,10,FALSE)</f>
        <v>0</v>
      </c>
    </row>
    <row r="2167" spans="1:10" x14ac:dyDescent="0.3">
      <c r="A2167">
        <v>2165</v>
      </c>
      <c r="B2167">
        <f t="shared" si="67"/>
        <v>434</v>
      </c>
      <c r="C2167">
        <f t="shared" si="66"/>
        <v>1</v>
      </c>
      <c r="D2167">
        <v>9026</v>
      </c>
      <c r="E2167" s="1">
        <f>IF(C2167=1,VLOOKUP(B2167,balance!$AU:$AZ,2,FALSE),IF(C2167=2,VLOOKUP(B2167,balance!$AU:$AZ,3,FALSE),IF(C2167=3,VLOOKUP(B2167,balance!$AU:$AZ,4,FALSE),IF(C2167=4,VLOOKUP(B2167,balance!$AU:$AZ,5,FALSE),IF(C2167=5,VLOOKUP(B2167-1,balance!$AU:$AZ,6,FALSE),0)))))</f>
        <v>11000</v>
      </c>
      <c r="F2167">
        <v>53</v>
      </c>
      <c r="G2167">
        <f>IF(C2167=1,VLOOKUP(FoxFire!B2167,balance!$U:$Z,2,FALSE),IF(C2167=2,VLOOKUP(B2167,balance!$U:$Z,3,FALSE),IF(C2167=3,VLOOKUP(B2167,balance!$U:$Z,4,FALSE),IF(C2167=4,VLOOKUP(B2167,balance!$U:$Z,5,FALSE),IF(C2167=5,VLOOKUP(B2167-1,balance!$U:$Z,6,FALSE),0)))))/100</f>
        <v>5.3300000000000005E-3</v>
      </c>
      <c r="H2167">
        <v>2</v>
      </c>
      <c r="I2167" s="1">
        <f>IF(C2167=1,VLOOKUP(FoxFire!B2167,balance!$AF:$AJ,2,FALSE),IF(C2167=2,VLOOKUP(B2167,balance!$AF:$AJ,3,FALSE),IF(C2167=3,VLOOKUP(B2167,balance!$AF:$AJ,4,FALSE),IF(C2167=4,VLOOKUP(B2167,balance!$AF:$AJ,5,FALSE),IF(C2167=5,VLOOKUP(B2167,balance!$AF:$AK,6,FALSE),0)))))*1000000000000</f>
        <v>3231250000000.0376</v>
      </c>
      <c r="J2167">
        <f>VLOOKUP(B2167,balance!AU:BD,10,FALSE)</f>
        <v>0</v>
      </c>
    </row>
    <row r="2168" spans="1:10" x14ac:dyDescent="0.3">
      <c r="A2168">
        <v>2166</v>
      </c>
      <c r="B2168">
        <f t="shared" si="67"/>
        <v>434</v>
      </c>
      <c r="C2168">
        <f t="shared" si="66"/>
        <v>2</v>
      </c>
      <c r="D2168">
        <v>9026</v>
      </c>
      <c r="E2168" s="1">
        <f>IF(C2168=1,VLOOKUP(B2168,balance!$AU:$AZ,2,FALSE),IF(C2168=2,VLOOKUP(B2168,balance!$AU:$AZ,3,FALSE),IF(C2168=3,VLOOKUP(B2168,balance!$AU:$AZ,4,FALSE),IF(C2168=4,VLOOKUP(B2168,balance!$AU:$AZ,5,FALSE),IF(C2168=5,VLOOKUP(B2168-1,balance!$AU:$AZ,6,FALSE),0)))))</f>
        <v>11000</v>
      </c>
      <c r="F2168">
        <v>53</v>
      </c>
      <c r="G2168">
        <f>IF(C2168=1,VLOOKUP(FoxFire!B2168,balance!$U:$Z,2,FALSE),IF(C2168=2,VLOOKUP(B2168,balance!$U:$Z,3,FALSE),IF(C2168=3,VLOOKUP(B2168,balance!$U:$Z,4,FALSE),IF(C2168=4,VLOOKUP(B2168,balance!$U:$Z,5,FALSE),IF(C2168=5,VLOOKUP(B2168-1,balance!$U:$Z,6,FALSE),0)))))/100</f>
        <v>5.3300000000000005E-3</v>
      </c>
      <c r="H2168">
        <v>2</v>
      </c>
      <c r="I2168" s="1">
        <f>IF(C2168=1,VLOOKUP(FoxFire!B2168,balance!$AF:$AJ,2,FALSE),IF(C2168=2,VLOOKUP(B2168,balance!$AF:$AJ,3,FALSE),IF(C2168=3,VLOOKUP(B2168,balance!$AF:$AJ,4,FALSE),IF(C2168=4,VLOOKUP(B2168,balance!$AF:$AJ,5,FALSE),IF(C2168=5,VLOOKUP(B2168,balance!$AF:$AK,6,FALSE),0)))))*1000000000000</f>
        <v>3231250000000.0376</v>
      </c>
      <c r="J2168">
        <f>VLOOKUP(B2168,balance!AU:BD,10,FALSE)</f>
        <v>0</v>
      </c>
    </row>
    <row r="2169" spans="1:10" x14ac:dyDescent="0.3">
      <c r="A2169">
        <v>2167</v>
      </c>
      <c r="B2169">
        <f t="shared" si="67"/>
        <v>434</v>
      </c>
      <c r="C2169">
        <f t="shared" si="66"/>
        <v>3</v>
      </c>
      <c r="D2169">
        <v>9026</v>
      </c>
      <c r="E2169" s="1">
        <f>IF(C2169=1,VLOOKUP(B2169,balance!$AU:$AZ,2,FALSE),IF(C2169=2,VLOOKUP(B2169,balance!$AU:$AZ,3,FALSE),IF(C2169=3,VLOOKUP(B2169,balance!$AU:$AZ,4,FALSE),IF(C2169=4,VLOOKUP(B2169,balance!$AU:$AZ,5,FALSE),IF(C2169=5,VLOOKUP(B2169-1,balance!$AU:$AZ,6,FALSE),0)))))</f>
        <v>11000</v>
      </c>
      <c r="F2169">
        <v>53</v>
      </c>
      <c r="G2169">
        <f>IF(C2169=1,VLOOKUP(FoxFire!B2169,balance!$U:$Z,2,FALSE),IF(C2169=2,VLOOKUP(B2169,balance!$U:$Z,3,FALSE),IF(C2169=3,VLOOKUP(B2169,balance!$U:$Z,4,FALSE),IF(C2169=4,VLOOKUP(B2169,balance!$U:$Z,5,FALSE),IF(C2169=5,VLOOKUP(B2169-1,balance!$U:$Z,6,FALSE),0)))))/100</f>
        <v>5.3300000000000005E-3</v>
      </c>
      <c r="H2169">
        <v>2</v>
      </c>
      <c r="I2169" s="1">
        <f>IF(C2169=1,VLOOKUP(FoxFire!B2169,balance!$AF:$AJ,2,FALSE),IF(C2169=2,VLOOKUP(B2169,balance!$AF:$AJ,3,FALSE),IF(C2169=3,VLOOKUP(B2169,balance!$AF:$AJ,4,FALSE),IF(C2169=4,VLOOKUP(B2169,balance!$AF:$AJ,5,FALSE),IF(C2169=5,VLOOKUP(B2169,balance!$AF:$AK,6,FALSE),0)))))*1000000000000</f>
        <v>3231250000000.0376</v>
      </c>
      <c r="J2169">
        <f>VLOOKUP(B2169,balance!AU:BD,10,FALSE)</f>
        <v>0</v>
      </c>
    </row>
    <row r="2170" spans="1:10" x14ac:dyDescent="0.3">
      <c r="A2170">
        <v>2168</v>
      </c>
      <c r="B2170">
        <f t="shared" si="67"/>
        <v>434</v>
      </c>
      <c r="C2170">
        <f t="shared" si="66"/>
        <v>4</v>
      </c>
      <c r="D2170">
        <v>9026</v>
      </c>
      <c r="E2170" s="1">
        <f>IF(C2170=1,VLOOKUP(B2170,balance!$AU:$AZ,2,FALSE),IF(C2170=2,VLOOKUP(B2170,balance!$AU:$AZ,3,FALSE),IF(C2170=3,VLOOKUP(B2170,balance!$AU:$AZ,4,FALSE),IF(C2170=4,VLOOKUP(B2170,balance!$AU:$AZ,5,FALSE),IF(C2170=5,VLOOKUP(B2170-1,balance!$AU:$AZ,6,FALSE),0)))))</f>
        <v>11000</v>
      </c>
      <c r="F2170">
        <v>53</v>
      </c>
      <c r="G2170">
        <f>IF(C2170=1,VLOOKUP(FoxFire!B2170,balance!$U:$Z,2,FALSE),IF(C2170=2,VLOOKUP(B2170,balance!$U:$Z,3,FALSE),IF(C2170=3,VLOOKUP(B2170,balance!$U:$Z,4,FALSE),IF(C2170=4,VLOOKUP(B2170,balance!$U:$Z,5,FALSE),IF(C2170=5,VLOOKUP(B2170-1,balance!$U:$Z,6,FALSE),0)))))/100</f>
        <v>5.3300000000000005E-3</v>
      </c>
      <c r="H2170">
        <v>2</v>
      </c>
      <c r="I2170" s="1">
        <f>IF(C2170=1,VLOOKUP(FoxFire!B2170,balance!$AF:$AJ,2,FALSE),IF(C2170=2,VLOOKUP(B2170,balance!$AF:$AJ,3,FALSE),IF(C2170=3,VLOOKUP(B2170,balance!$AF:$AJ,4,FALSE),IF(C2170=4,VLOOKUP(B2170,balance!$AF:$AJ,5,FALSE),IF(C2170=5,VLOOKUP(B2170,balance!$AF:$AK,6,FALSE),0)))))*1000000000000</f>
        <v>3231250000000.0376</v>
      </c>
      <c r="J2170">
        <f>VLOOKUP(B2170,balance!AU:BD,10,FALSE)</f>
        <v>0</v>
      </c>
    </row>
    <row r="2171" spans="1:10" x14ac:dyDescent="0.3">
      <c r="A2171">
        <v>2169</v>
      </c>
      <c r="B2171">
        <f t="shared" si="67"/>
        <v>435</v>
      </c>
      <c r="C2171">
        <f t="shared" si="66"/>
        <v>5</v>
      </c>
      <c r="D2171">
        <v>9026</v>
      </c>
      <c r="E2171" s="1">
        <f>IF(C2171=1,VLOOKUP(B2171,balance!$AU:$AZ,2,FALSE),IF(C2171=2,VLOOKUP(B2171,balance!$AU:$AZ,3,FALSE),IF(C2171=3,VLOOKUP(B2171,balance!$AU:$AZ,4,FALSE),IF(C2171=4,VLOOKUP(B2171,balance!$AU:$AZ,5,FALSE),IF(C2171=5,VLOOKUP(B2171-1,balance!$AU:$AZ,6,FALSE),0)))))</f>
        <v>220000</v>
      </c>
      <c r="F2171">
        <v>53</v>
      </c>
      <c r="G2171">
        <f>IF(C2171=1,VLOOKUP(FoxFire!B2171,balance!$U:$Z,2,FALSE),IF(C2171=2,VLOOKUP(B2171,balance!$U:$Z,3,FALSE),IF(C2171=3,VLOOKUP(B2171,balance!$U:$Z,4,FALSE),IF(C2171=4,VLOOKUP(B2171,balance!$U:$Z,5,FALSE),IF(C2171=5,VLOOKUP(B2171-1,balance!$U:$Z,6,FALSE),0)))))/100</f>
        <v>2327.8391000000001</v>
      </c>
      <c r="H2171">
        <v>2</v>
      </c>
      <c r="I2171" s="1">
        <f>IF(C2171=1,VLOOKUP(FoxFire!B2171,balance!$AF:$AJ,2,FALSE),IF(C2171=2,VLOOKUP(B2171,balance!$AF:$AJ,3,FALSE),IF(C2171=3,VLOOKUP(B2171,balance!$AF:$AJ,4,FALSE),IF(C2171=4,VLOOKUP(B2171,balance!$AF:$AJ,5,FALSE),IF(C2171=5,VLOOKUP(B2171,balance!$AF:$AK,6,FALSE),0)))))*1000000000000</f>
        <v>12930000000000.15</v>
      </c>
      <c r="J2171">
        <f>VLOOKUP(B2171,balance!AU:BD,10,FALSE)</f>
        <v>0</v>
      </c>
    </row>
    <row r="2172" spans="1:10" x14ac:dyDescent="0.3">
      <c r="A2172">
        <v>2170</v>
      </c>
      <c r="B2172">
        <f t="shared" si="67"/>
        <v>435</v>
      </c>
      <c r="C2172">
        <f t="shared" si="66"/>
        <v>1</v>
      </c>
      <c r="D2172">
        <v>9026</v>
      </c>
      <c r="E2172" s="1">
        <f>IF(C2172=1,VLOOKUP(B2172,balance!$AU:$AZ,2,FALSE),IF(C2172=2,VLOOKUP(B2172,balance!$AU:$AZ,3,FALSE),IF(C2172=3,VLOOKUP(B2172,balance!$AU:$AZ,4,FALSE),IF(C2172=4,VLOOKUP(B2172,balance!$AU:$AZ,5,FALSE),IF(C2172=5,VLOOKUP(B2172-1,balance!$AU:$AZ,6,FALSE),0)))))</f>
        <v>11000</v>
      </c>
      <c r="F2172">
        <v>53</v>
      </c>
      <c r="G2172">
        <f>IF(C2172=1,VLOOKUP(FoxFire!B2172,balance!$U:$Z,2,FALSE),IF(C2172=2,VLOOKUP(B2172,balance!$U:$Z,3,FALSE),IF(C2172=3,VLOOKUP(B2172,balance!$U:$Z,4,FALSE),IF(C2172=4,VLOOKUP(B2172,balance!$U:$Z,5,FALSE),IF(C2172=5,VLOOKUP(B2172-1,balance!$U:$Z,6,FALSE),0)))))/100</f>
        <v>5.3400000000000001E-3</v>
      </c>
      <c r="H2172">
        <v>2</v>
      </c>
      <c r="I2172" s="1">
        <f>IF(C2172=1,VLOOKUP(FoxFire!B2172,balance!$AF:$AJ,2,FALSE),IF(C2172=2,VLOOKUP(B2172,balance!$AF:$AJ,3,FALSE),IF(C2172=3,VLOOKUP(B2172,balance!$AF:$AJ,4,FALSE),IF(C2172=4,VLOOKUP(B2172,balance!$AF:$AJ,5,FALSE),IF(C2172=5,VLOOKUP(B2172,balance!$AF:$AK,6,FALSE),0)))))*1000000000000</f>
        <v>3232500000000.0376</v>
      </c>
      <c r="J2172">
        <f>VLOOKUP(B2172,balance!AU:BD,10,FALSE)</f>
        <v>0</v>
      </c>
    </row>
    <row r="2173" spans="1:10" x14ac:dyDescent="0.3">
      <c r="A2173">
        <v>2171</v>
      </c>
      <c r="B2173">
        <f t="shared" si="67"/>
        <v>435</v>
      </c>
      <c r="C2173">
        <f t="shared" si="66"/>
        <v>2</v>
      </c>
      <c r="D2173">
        <v>9026</v>
      </c>
      <c r="E2173" s="1">
        <f>IF(C2173=1,VLOOKUP(B2173,balance!$AU:$AZ,2,FALSE),IF(C2173=2,VLOOKUP(B2173,balance!$AU:$AZ,3,FALSE),IF(C2173=3,VLOOKUP(B2173,balance!$AU:$AZ,4,FALSE),IF(C2173=4,VLOOKUP(B2173,balance!$AU:$AZ,5,FALSE),IF(C2173=5,VLOOKUP(B2173-1,balance!$AU:$AZ,6,FALSE),0)))))</f>
        <v>11000</v>
      </c>
      <c r="F2173">
        <v>53</v>
      </c>
      <c r="G2173">
        <f>IF(C2173=1,VLOOKUP(FoxFire!B2173,balance!$U:$Z,2,FALSE),IF(C2173=2,VLOOKUP(B2173,balance!$U:$Z,3,FALSE),IF(C2173=3,VLOOKUP(B2173,balance!$U:$Z,4,FALSE),IF(C2173=4,VLOOKUP(B2173,balance!$U:$Z,5,FALSE),IF(C2173=5,VLOOKUP(B2173-1,balance!$U:$Z,6,FALSE),0)))))/100</f>
        <v>5.3400000000000001E-3</v>
      </c>
      <c r="H2173">
        <v>2</v>
      </c>
      <c r="I2173" s="1">
        <f>IF(C2173=1,VLOOKUP(FoxFire!B2173,balance!$AF:$AJ,2,FALSE),IF(C2173=2,VLOOKUP(B2173,balance!$AF:$AJ,3,FALSE),IF(C2173=3,VLOOKUP(B2173,balance!$AF:$AJ,4,FALSE),IF(C2173=4,VLOOKUP(B2173,balance!$AF:$AJ,5,FALSE),IF(C2173=5,VLOOKUP(B2173,balance!$AF:$AK,6,FALSE),0)))))*1000000000000</f>
        <v>3232500000000.0376</v>
      </c>
      <c r="J2173">
        <f>VLOOKUP(B2173,balance!AU:BD,10,FALSE)</f>
        <v>0</v>
      </c>
    </row>
    <row r="2174" spans="1:10" x14ac:dyDescent="0.3">
      <c r="A2174">
        <v>2172</v>
      </c>
      <c r="B2174">
        <f t="shared" si="67"/>
        <v>435</v>
      </c>
      <c r="C2174">
        <f t="shared" si="66"/>
        <v>3</v>
      </c>
      <c r="D2174">
        <v>9026</v>
      </c>
      <c r="E2174" s="1">
        <f>IF(C2174=1,VLOOKUP(B2174,balance!$AU:$AZ,2,FALSE),IF(C2174=2,VLOOKUP(B2174,balance!$AU:$AZ,3,FALSE),IF(C2174=3,VLOOKUP(B2174,balance!$AU:$AZ,4,FALSE),IF(C2174=4,VLOOKUP(B2174,balance!$AU:$AZ,5,FALSE),IF(C2174=5,VLOOKUP(B2174-1,balance!$AU:$AZ,6,FALSE),0)))))</f>
        <v>11000</v>
      </c>
      <c r="F2174">
        <v>53</v>
      </c>
      <c r="G2174">
        <f>IF(C2174=1,VLOOKUP(FoxFire!B2174,balance!$U:$Z,2,FALSE),IF(C2174=2,VLOOKUP(B2174,balance!$U:$Z,3,FALSE),IF(C2174=3,VLOOKUP(B2174,balance!$U:$Z,4,FALSE),IF(C2174=4,VLOOKUP(B2174,balance!$U:$Z,5,FALSE),IF(C2174=5,VLOOKUP(B2174-1,balance!$U:$Z,6,FALSE),0)))))/100</f>
        <v>5.3400000000000001E-3</v>
      </c>
      <c r="H2174">
        <v>2</v>
      </c>
      <c r="I2174" s="1">
        <f>IF(C2174=1,VLOOKUP(FoxFire!B2174,balance!$AF:$AJ,2,FALSE),IF(C2174=2,VLOOKUP(B2174,balance!$AF:$AJ,3,FALSE),IF(C2174=3,VLOOKUP(B2174,balance!$AF:$AJ,4,FALSE),IF(C2174=4,VLOOKUP(B2174,balance!$AF:$AJ,5,FALSE),IF(C2174=5,VLOOKUP(B2174,balance!$AF:$AK,6,FALSE),0)))))*1000000000000</f>
        <v>3232500000000.0376</v>
      </c>
      <c r="J2174">
        <f>VLOOKUP(B2174,balance!AU:BD,10,FALSE)</f>
        <v>0</v>
      </c>
    </row>
    <row r="2175" spans="1:10" x14ac:dyDescent="0.3">
      <c r="A2175">
        <v>2173</v>
      </c>
      <c r="B2175">
        <f t="shared" si="67"/>
        <v>435</v>
      </c>
      <c r="C2175">
        <f t="shared" si="66"/>
        <v>4</v>
      </c>
      <c r="D2175">
        <v>9026</v>
      </c>
      <c r="E2175" s="1">
        <f>IF(C2175=1,VLOOKUP(B2175,balance!$AU:$AZ,2,FALSE),IF(C2175=2,VLOOKUP(B2175,balance!$AU:$AZ,3,FALSE),IF(C2175=3,VLOOKUP(B2175,balance!$AU:$AZ,4,FALSE),IF(C2175=4,VLOOKUP(B2175,balance!$AU:$AZ,5,FALSE),IF(C2175=5,VLOOKUP(B2175-1,balance!$AU:$AZ,6,FALSE),0)))))</f>
        <v>11000</v>
      </c>
      <c r="F2175">
        <v>53</v>
      </c>
      <c r="G2175">
        <f>IF(C2175=1,VLOOKUP(FoxFire!B2175,balance!$U:$Z,2,FALSE),IF(C2175=2,VLOOKUP(B2175,balance!$U:$Z,3,FALSE),IF(C2175=3,VLOOKUP(B2175,balance!$U:$Z,4,FALSE),IF(C2175=4,VLOOKUP(B2175,balance!$U:$Z,5,FALSE),IF(C2175=5,VLOOKUP(B2175-1,balance!$U:$Z,6,FALSE),0)))))/100</f>
        <v>5.3400000000000001E-3</v>
      </c>
      <c r="H2175">
        <v>2</v>
      </c>
      <c r="I2175" s="1">
        <f>IF(C2175=1,VLOOKUP(FoxFire!B2175,balance!$AF:$AJ,2,FALSE),IF(C2175=2,VLOOKUP(B2175,balance!$AF:$AJ,3,FALSE),IF(C2175=3,VLOOKUP(B2175,balance!$AF:$AJ,4,FALSE),IF(C2175=4,VLOOKUP(B2175,balance!$AF:$AJ,5,FALSE),IF(C2175=5,VLOOKUP(B2175,balance!$AF:$AK,6,FALSE),0)))))*1000000000000</f>
        <v>3232500000000.0376</v>
      </c>
      <c r="J2175">
        <f>VLOOKUP(B2175,balance!AU:BD,10,FALSE)</f>
        <v>0</v>
      </c>
    </row>
    <row r="2176" spans="1:10" x14ac:dyDescent="0.3">
      <c r="A2176">
        <v>2174</v>
      </c>
      <c r="B2176">
        <f t="shared" si="67"/>
        <v>436</v>
      </c>
      <c r="C2176">
        <f t="shared" si="66"/>
        <v>5</v>
      </c>
      <c r="D2176">
        <v>9026</v>
      </c>
      <c r="E2176" s="1">
        <f>IF(C2176=1,VLOOKUP(B2176,balance!$AU:$AZ,2,FALSE),IF(C2176=2,VLOOKUP(B2176,balance!$AU:$AZ,3,FALSE),IF(C2176=3,VLOOKUP(B2176,balance!$AU:$AZ,4,FALSE),IF(C2176=4,VLOOKUP(B2176,balance!$AU:$AZ,5,FALSE),IF(C2176=5,VLOOKUP(B2176-1,balance!$AU:$AZ,6,FALSE),0)))))</f>
        <v>220000</v>
      </c>
      <c r="F2176">
        <v>53</v>
      </c>
      <c r="G2176">
        <f>IF(C2176=1,VLOOKUP(FoxFire!B2176,balance!$U:$Z,2,FALSE),IF(C2176=2,VLOOKUP(B2176,balance!$U:$Z,3,FALSE),IF(C2176=3,VLOOKUP(B2176,balance!$U:$Z,4,FALSE),IF(C2176=4,VLOOKUP(B2176,balance!$U:$Z,5,FALSE),IF(C2176=5,VLOOKUP(B2176-1,balance!$U:$Z,6,FALSE),0)))))/100</f>
        <v>2334.5387000000001</v>
      </c>
      <c r="H2176">
        <v>2</v>
      </c>
      <c r="I2176" s="1">
        <f>IF(C2176=1,VLOOKUP(FoxFire!B2176,balance!$AF:$AJ,2,FALSE),IF(C2176=2,VLOOKUP(B2176,balance!$AF:$AJ,3,FALSE),IF(C2176=3,VLOOKUP(B2176,balance!$AF:$AJ,4,FALSE),IF(C2176=4,VLOOKUP(B2176,balance!$AF:$AJ,5,FALSE),IF(C2176=5,VLOOKUP(B2176,balance!$AF:$AK,6,FALSE),0)))))*1000000000000</f>
        <v>12935000000000.15</v>
      </c>
      <c r="J2176">
        <f>VLOOKUP(B2176,balance!AU:BD,10,FALSE)</f>
        <v>0</v>
      </c>
    </row>
    <row r="2177" spans="1:10" x14ac:dyDescent="0.3">
      <c r="A2177">
        <v>2175</v>
      </c>
      <c r="B2177">
        <f t="shared" si="67"/>
        <v>436</v>
      </c>
      <c r="C2177">
        <f t="shared" si="66"/>
        <v>1</v>
      </c>
      <c r="D2177">
        <v>9026</v>
      </c>
      <c r="E2177" s="1">
        <f>IF(C2177=1,VLOOKUP(B2177,balance!$AU:$AZ,2,FALSE),IF(C2177=2,VLOOKUP(B2177,balance!$AU:$AZ,3,FALSE),IF(C2177=3,VLOOKUP(B2177,balance!$AU:$AZ,4,FALSE),IF(C2177=4,VLOOKUP(B2177,balance!$AU:$AZ,5,FALSE),IF(C2177=5,VLOOKUP(B2177-1,balance!$AU:$AZ,6,FALSE),0)))))</f>
        <v>11000</v>
      </c>
      <c r="F2177">
        <v>53</v>
      </c>
      <c r="G2177">
        <f>IF(C2177=1,VLOOKUP(FoxFire!B2177,balance!$U:$Z,2,FALSE),IF(C2177=2,VLOOKUP(B2177,balance!$U:$Z,3,FALSE),IF(C2177=3,VLOOKUP(B2177,balance!$U:$Z,4,FALSE),IF(C2177=4,VLOOKUP(B2177,balance!$U:$Z,5,FALSE),IF(C2177=5,VLOOKUP(B2177-1,balance!$U:$Z,6,FALSE),0)))))/100</f>
        <v>5.3500000000000006E-3</v>
      </c>
      <c r="H2177">
        <v>2</v>
      </c>
      <c r="I2177" s="1">
        <f>IF(C2177=1,VLOOKUP(FoxFire!B2177,balance!$AF:$AJ,2,FALSE),IF(C2177=2,VLOOKUP(B2177,balance!$AF:$AJ,3,FALSE),IF(C2177=3,VLOOKUP(B2177,balance!$AF:$AJ,4,FALSE),IF(C2177=4,VLOOKUP(B2177,balance!$AF:$AJ,5,FALSE),IF(C2177=5,VLOOKUP(B2177,balance!$AF:$AK,6,FALSE),0)))))*1000000000000</f>
        <v>3233750000000.0376</v>
      </c>
      <c r="J2177">
        <f>VLOOKUP(B2177,balance!AU:BD,10,FALSE)</f>
        <v>0</v>
      </c>
    </row>
    <row r="2178" spans="1:10" x14ac:dyDescent="0.3">
      <c r="A2178">
        <v>2176</v>
      </c>
      <c r="B2178">
        <f t="shared" si="67"/>
        <v>436</v>
      </c>
      <c r="C2178">
        <f t="shared" si="66"/>
        <v>2</v>
      </c>
      <c r="D2178">
        <v>9026</v>
      </c>
      <c r="E2178" s="1">
        <f>IF(C2178=1,VLOOKUP(B2178,balance!$AU:$AZ,2,FALSE),IF(C2178=2,VLOOKUP(B2178,balance!$AU:$AZ,3,FALSE),IF(C2178=3,VLOOKUP(B2178,balance!$AU:$AZ,4,FALSE),IF(C2178=4,VLOOKUP(B2178,balance!$AU:$AZ,5,FALSE),IF(C2178=5,VLOOKUP(B2178-1,balance!$AU:$AZ,6,FALSE),0)))))</f>
        <v>11000</v>
      </c>
      <c r="F2178">
        <v>53</v>
      </c>
      <c r="G2178">
        <f>IF(C2178=1,VLOOKUP(FoxFire!B2178,balance!$U:$Z,2,FALSE),IF(C2178=2,VLOOKUP(B2178,balance!$U:$Z,3,FALSE),IF(C2178=3,VLOOKUP(B2178,balance!$U:$Z,4,FALSE),IF(C2178=4,VLOOKUP(B2178,balance!$U:$Z,5,FALSE),IF(C2178=5,VLOOKUP(B2178-1,balance!$U:$Z,6,FALSE),0)))))/100</f>
        <v>5.3500000000000006E-3</v>
      </c>
      <c r="H2178">
        <v>2</v>
      </c>
      <c r="I2178" s="1">
        <f>IF(C2178=1,VLOOKUP(FoxFire!B2178,balance!$AF:$AJ,2,FALSE),IF(C2178=2,VLOOKUP(B2178,balance!$AF:$AJ,3,FALSE),IF(C2178=3,VLOOKUP(B2178,balance!$AF:$AJ,4,FALSE),IF(C2178=4,VLOOKUP(B2178,balance!$AF:$AJ,5,FALSE),IF(C2178=5,VLOOKUP(B2178,balance!$AF:$AK,6,FALSE),0)))))*1000000000000</f>
        <v>3233750000000.0376</v>
      </c>
      <c r="J2178">
        <f>VLOOKUP(B2178,balance!AU:BD,10,FALSE)</f>
        <v>0</v>
      </c>
    </row>
    <row r="2179" spans="1:10" x14ac:dyDescent="0.3">
      <c r="A2179">
        <v>2177</v>
      </c>
      <c r="B2179">
        <f t="shared" si="67"/>
        <v>436</v>
      </c>
      <c r="C2179">
        <f t="shared" si="66"/>
        <v>3</v>
      </c>
      <c r="D2179">
        <v>9026</v>
      </c>
      <c r="E2179" s="1">
        <f>IF(C2179=1,VLOOKUP(B2179,balance!$AU:$AZ,2,FALSE),IF(C2179=2,VLOOKUP(B2179,balance!$AU:$AZ,3,FALSE),IF(C2179=3,VLOOKUP(B2179,balance!$AU:$AZ,4,FALSE),IF(C2179=4,VLOOKUP(B2179,balance!$AU:$AZ,5,FALSE),IF(C2179=5,VLOOKUP(B2179-1,balance!$AU:$AZ,6,FALSE),0)))))</f>
        <v>11000</v>
      </c>
      <c r="F2179">
        <v>53</v>
      </c>
      <c r="G2179">
        <f>IF(C2179=1,VLOOKUP(FoxFire!B2179,balance!$U:$Z,2,FALSE),IF(C2179=2,VLOOKUP(B2179,balance!$U:$Z,3,FALSE),IF(C2179=3,VLOOKUP(B2179,balance!$U:$Z,4,FALSE),IF(C2179=4,VLOOKUP(B2179,balance!$U:$Z,5,FALSE),IF(C2179=5,VLOOKUP(B2179-1,balance!$U:$Z,6,FALSE),0)))))/100</f>
        <v>5.3500000000000006E-3</v>
      </c>
      <c r="H2179">
        <v>2</v>
      </c>
      <c r="I2179" s="1">
        <f>IF(C2179=1,VLOOKUP(FoxFire!B2179,balance!$AF:$AJ,2,FALSE),IF(C2179=2,VLOOKUP(B2179,balance!$AF:$AJ,3,FALSE),IF(C2179=3,VLOOKUP(B2179,balance!$AF:$AJ,4,FALSE),IF(C2179=4,VLOOKUP(B2179,balance!$AF:$AJ,5,FALSE),IF(C2179=5,VLOOKUP(B2179,balance!$AF:$AK,6,FALSE),0)))))*1000000000000</f>
        <v>3233750000000.0376</v>
      </c>
      <c r="J2179">
        <f>VLOOKUP(B2179,balance!AU:BD,10,FALSE)</f>
        <v>0</v>
      </c>
    </row>
    <row r="2180" spans="1:10" x14ac:dyDescent="0.3">
      <c r="A2180">
        <v>2178</v>
      </c>
      <c r="B2180">
        <f t="shared" si="67"/>
        <v>436</v>
      </c>
      <c r="C2180">
        <f t="shared" si="66"/>
        <v>4</v>
      </c>
      <c r="D2180">
        <v>9026</v>
      </c>
      <c r="E2180" s="1">
        <f>IF(C2180=1,VLOOKUP(B2180,balance!$AU:$AZ,2,FALSE),IF(C2180=2,VLOOKUP(B2180,balance!$AU:$AZ,3,FALSE),IF(C2180=3,VLOOKUP(B2180,balance!$AU:$AZ,4,FALSE),IF(C2180=4,VLOOKUP(B2180,balance!$AU:$AZ,5,FALSE),IF(C2180=5,VLOOKUP(B2180-1,balance!$AU:$AZ,6,FALSE),0)))))</f>
        <v>11000</v>
      </c>
      <c r="F2180">
        <v>53</v>
      </c>
      <c r="G2180">
        <f>IF(C2180=1,VLOOKUP(FoxFire!B2180,balance!$U:$Z,2,FALSE),IF(C2180=2,VLOOKUP(B2180,balance!$U:$Z,3,FALSE),IF(C2180=3,VLOOKUP(B2180,balance!$U:$Z,4,FALSE),IF(C2180=4,VLOOKUP(B2180,balance!$U:$Z,5,FALSE),IF(C2180=5,VLOOKUP(B2180-1,balance!$U:$Z,6,FALSE),0)))))/100</f>
        <v>5.3500000000000006E-3</v>
      </c>
      <c r="H2180">
        <v>2</v>
      </c>
      <c r="I2180" s="1">
        <f>IF(C2180=1,VLOOKUP(FoxFire!B2180,balance!$AF:$AJ,2,FALSE),IF(C2180=2,VLOOKUP(B2180,balance!$AF:$AJ,3,FALSE),IF(C2180=3,VLOOKUP(B2180,balance!$AF:$AJ,4,FALSE),IF(C2180=4,VLOOKUP(B2180,balance!$AF:$AJ,5,FALSE),IF(C2180=5,VLOOKUP(B2180,balance!$AF:$AK,6,FALSE),0)))))*1000000000000</f>
        <v>3233750000000.0376</v>
      </c>
      <c r="J2180">
        <f>VLOOKUP(B2180,balance!AU:BD,10,FALSE)</f>
        <v>0</v>
      </c>
    </row>
    <row r="2181" spans="1:10" x14ac:dyDescent="0.3">
      <c r="A2181">
        <v>2179</v>
      </c>
      <c r="B2181">
        <f t="shared" si="67"/>
        <v>437</v>
      </c>
      <c r="C2181">
        <f t="shared" si="66"/>
        <v>5</v>
      </c>
      <c r="D2181">
        <v>9026</v>
      </c>
      <c r="E2181" s="1">
        <f>IF(C2181=1,VLOOKUP(B2181,balance!$AU:$AZ,2,FALSE),IF(C2181=2,VLOOKUP(B2181,balance!$AU:$AZ,3,FALSE),IF(C2181=3,VLOOKUP(B2181,balance!$AU:$AZ,4,FALSE),IF(C2181=4,VLOOKUP(B2181,balance!$AU:$AZ,5,FALSE),IF(C2181=5,VLOOKUP(B2181-1,balance!$AU:$AZ,6,FALSE),0)))))</f>
        <v>220000</v>
      </c>
      <c r="F2181">
        <v>53</v>
      </c>
      <c r="G2181">
        <f>IF(C2181=1,VLOOKUP(FoxFire!B2181,balance!$U:$Z,2,FALSE),IF(C2181=2,VLOOKUP(B2181,balance!$U:$Z,3,FALSE),IF(C2181=3,VLOOKUP(B2181,balance!$U:$Z,4,FALSE),IF(C2181=4,VLOOKUP(B2181,balance!$U:$Z,5,FALSE),IF(C2181=5,VLOOKUP(B2181-1,balance!$U:$Z,6,FALSE),0)))))/100</f>
        <v>2341.2494000000002</v>
      </c>
      <c r="H2181">
        <v>2</v>
      </c>
      <c r="I2181" s="1">
        <f>IF(C2181=1,VLOOKUP(FoxFire!B2181,balance!$AF:$AJ,2,FALSE),IF(C2181=2,VLOOKUP(B2181,balance!$AF:$AJ,3,FALSE),IF(C2181=3,VLOOKUP(B2181,balance!$AF:$AJ,4,FALSE),IF(C2181=4,VLOOKUP(B2181,balance!$AF:$AJ,5,FALSE),IF(C2181=5,VLOOKUP(B2181,balance!$AF:$AK,6,FALSE),0)))))*1000000000000</f>
        <v>12940000000000.15</v>
      </c>
      <c r="J2181">
        <f>VLOOKUP(B2181,balance!AU:BD,10,FALSE)</f>
        <v>0</v>
      </c>
    </row>
    <row r="2182" spans="1:10" x14ac:dyDescent="0.3">
      <c r="A2182">
        <v>2180</v>
      </c>
      <c r="B2182">
        <f t="shared" si="67"/>
        <v>437</v>
      </c>
      <c r="C2182">
        <f t="shared" si="66"/>
        <v>1</v>
      </c>
      <c r="D2182">
        <v>9026</v>
      </c>
      <c r="E2182" s="1">
        <f>IF(C2182=1,VLOOKUP(B2182,balance!$AU:$AZ,2,FALSE),IF(C2182=2,VLOOKUP(B2182,balance!$AU:$AZ,3,FALSE),IF(C2182=3,VLOOKUP(B2182,balance!$AU:$AZ,4,FALSE),IF(C2182=4,VLOOKUP(B2182,balance!$AU:$AZ,5,FALSE),IF(C2182=5,VLOOKUP(B2182-1,balance!$AU:$AZ,6,FALSE),0)))))</f>
        <v>11000</v>
      </c>
      <c r="F2182">
        <v>53</v>
      </c>
      <c r="G2182">
        <f>IF(C2182=1,VLOOKUP(FoxFire!B2182,balance!$U:$Z,2,FALSE),IF(C2182=2,VLOOKUP(B2182,balance!$U:$Z,3,FALSE),IF(C2182=3,VLOOKUP(B2182,balance!$U:$Z,4,FALSE),IF(C2182=4,VLOOKUP(B2182,balance!$U:$Z,5,FALSE),IF(C2182=5,VLOOKUP(B2182-1,balance!$U:$Z,6,FALSE),0)))))/100</f>
        <v>5.3600000000000002E-3</v>
      </c>
      <c r="H2182">
        <v>2</v>
      </c>
      <c r="I2182" s="1">
        <f>IF(C2182=1,VLOOKUP(FoxFire!B2182,balance!$AF:$AJ,2,FALSE),IF(C2182=2,VLOOKUP(B2182,balance!$AF:$AJ,3,FALSE),IF(C2182=3,VLOOKUP(B2182,balance!$AF:$AJ,4,FALSE),IF(C2182=4,VLOOKUP(B2182,balance!$AF:$AJ,5,FALSE),IF(C2182=5,VLOOKUP(B2182,balance!$AF:$AK,6,FALSE),0)))))*1000000000000</f>
        <v>3235000000000.0376</v>
      </c>
      <c r="J2182">
        <f>VLOOKUP(B2182,balance!AU:BD,10,FALSE)</f>
        <v>0</v>
      </c>
    </row>
    <row r="2183" spans="1:10" x14ac:dyDescent="0.3">
      <c r="A2183">
        <v>2181</v>
      </c>
      <c r="B2183">
        <f t="shared" si="67"/>
        <v>437</v>
      </c>
      <c r="C2183">
        <f t="shared" si="66"/>
        <v>2</v>
      </c>
      <c r="D2183">
        <v>9026</v>
      </c>
      <c r="E2183" s="1">
        <f>IF(C2183=1,VLOOKUP(B2183,balance!$AU:$AZ,2,FALSE),IF(C2183=2,VLOOKUP(B2183,balance!$AU:$AZ,3,FALSE),IF(C2183=3,VLOOKUP(B2183,balance!$AU:$AZ,4,FALSE),IF(C2183=4,VLOOKUP(B2183,balance!$AU:$AZ,5,FALSE),IF(C2183=5,VLOOKUP(B2183-1,balance!$AU:$AZ,6,FALSE),0)))))</f>
        <v>11000</v>
      </c>
      <c r="F2183">
        <v>53</v>
      </c>
      <c r="G2183">
        <f>IF(C2183=1,VLOOKUP(FoxFire!B2183,balance!$U:$Z,2,FALSE),IF(C2183=2,VLOOKUP(B2183,balance!$U:$Z,3,FALSE),IF(C2183=3,VLOOKUP(B2183,balance!$U:$Z,4,FALSE),IF(C2183=4,VLOOKUP(B2183,balance!$U:$Z,5,FALSE),IF(C2183=5,VLOOKUP(B2183-1,balance!$U:$Z,6,FALSE),0)))))/100</f>
        <v>5.3600000000000002E-3</v>
      </c>
      <c r="H2183">
        <v>2</v>
      </c>
      <c r="I2183" s="1">
        <f>IF(C2183=1,VLOOKUP(FoxFire!B2183,balance!$AF:$AJ,2,FALSE),IF(C2183=2,VLOOKUP(B2183,balance!$AF:$AJ,3,FALSE),IF(C2183=3,VLOOKUP(B2183,balance!$AF:$AJ,4,FALSE),IF(C2183=4,VLOOKUP(B2183,balance!$AF:$AJ,5,FALSE),IF(C2183=5,VLOOKUP(B2183,balance!$AF:$AK,6,FALSE),0)))))*1000000000000</f>
        <v>3235000000000.0376</v>
      </c>
      <c r="J2183">
        <f>VLOOKUP(B2183,balance!AU:BD,10,FALSE)</f>
        <v>0</v>
      </c>
    </row>
    <row r="2184" spans="1:10" x14ac:dyDescent="0.3">
      <c r="A2184">
        <v>2182</v>
      </c>
      <c r="B2184">
        <f t="shared" si="67"/>
        <v>437</v>
      </c>
      <c r="C2184">
        <f t="shared" ref="C2184:C2247" si="68">C2179</f>
        <v>3</v>
      </c>
      <c r="D2184">
        <v>9026</v>
      </c>
      <c r="E2184" s="1">
        <f>IF(C2184=1,VLOOKUP(B2184,balance!$AU:$AZ,2,FALSE),IF(C2184=2,VLOOKUP(B2184,balance!$AU:$AZ,3,FALSE),IF(C2184=3,VLOOKUP(B2184,balance!$AU:$AZ,4,FALSE),IF(C2184=4,VLOOKUP(B2184,balance!$AU:$AZ,5,FALSE),IF(C2184=5,VLOOKUP(B2184-1,balance!$AU:$AZ,6,FALSE),0)))))</f>
        <v>11000</v>
      </c>
      <c r="F2184">
        <v>53</v>
      </c>
      <c r="G2184">
        <f>IF(C2184=1,VLOOKUP(FoxFire!B2184,balance!$U:$Z,2,FALSE),IF(C2184=2,VLOOKUP(B2184,balance!$U:$Z,3,FALSE),IF(C2184=3,VLOOKUP(B2184,balance!$U:$Z,4,FALSE),IF(C2184=4,VLOOKUP(B2184,balance!$U:$Z,5,FALSE),IF(C2184=5,VLOOKUP(B2184-1,balance!$U:$Z,6,FALSE),0)))))/100</f>
        <v>5.3600000000000002E-3</v>
      </c>
      <c r="H2184">
        <v>2</v>
      </c>
      <c r="I2184" s="1">
        <f>IF(C2184=1,VLOOKUP(FoxFire!B2184,balance!$AF:$AJ,2,FALSE),IF(C2184=2,VLOOKUP(B2184,balance!$AF:$AJ,3,FALSE),IF(C2184=3,VLOOKUP(B2184,balance!$AF:$AJ,4,FALSE),IF(C2184=4,VLOOKUP(B2184,balance!$AF:$AJ,5,FALSE),IF(C2184=5,VLOOKUP(B2184,balance!$AF:$AK,6,FALSE),0)))))*1000000000000</f>
        <v>3235000000000.0376</v>
      </c>
      <c r="J2184">
        <f>VLOOKUP(B2184,balance!AU:BD,10,FALSE)</f>
        <v>0</v>
      </c>
    </row>
    <row r="2185" spans="1:10" x14ac:dyDescent="0.3">
      <c r="A2185">
        <v>2183</v>
      </c>
      <c r="B2185">
        <f t="shared" si="67"/>
        <v>437</v>
      </c>
      <c r="C2185">
        <f t="shared" si="68"/>
        <v>4</v>
      </c>
      <c r="D2185">
        <v>9026</v>
      </c>
      <c r="E2185" s="1">
        <f>IF(C2185=1,VLOOKUP(B2185,balance!$AU:$AZ,2,FALSE),IF(C2185=2,VLOOKUP(B2185,balance!$AU:$AZ,3,FALSE),IF(C2185=3,VLOOKUP(B2185,balance!$AU:$AZ,4,FALSE),IF(C2185=4,VLOOKUP(B2185,balance!$AU:$AZ,5,FALSE),IF(C2185=5,VLOOKUP(B2185-1,balance!$AU:$AZ,6,FALSE),0)))))</f>
        <v>11000</v>
      </c>
      <c r="F2185">
        <v>53</v>
      </c>
      <c r="G2185">
        <f>IF(C2185=1,VLOOKUP(FoxFire!B2185,balance!$U:$Z,2,FALSE),IF(C2185=2,VLOOKUP(B2185,balance!$U:$Z,3,FALSE),IF(C2185=3,VLOOKUP(B2185,balance!$U:$Z,4,FALSE),IF(C2185=4,VLOOKUP(B2185,balance!$U:$Z,5,FALSE),IF(C2185=5,VLOOKUP(B2185-1,balance!$U:$Z,6,FALSE),0)))))/100</f>
        <v>5.3600000000000002E-3</v>
      </c>
      <c r="H2185">
        <v>2</v>
      </c>
      <c r="I2185" s="1">
        <f>IF(C2185=1,VLOOKUP(FoxFire!B2185,balance!$AF:$AJ,2,FALSE),IF(C2185=2,VLOOKUP(B2185,balance!$AF:$AJ,3,FALSE),IF(C2185=3,VLOOKUP(B2185,balance!$AF:$AJ,4,FALSE),IF(C2185=4,VLOOKUP(B2185,balance!$AF:$AJ,5,FALSE),IF(C2185=5,VLOOKUP(B2185,balance!$AF:$AK,6,FALSE),0)))))*1000000000000</f>
        <v>3235000000000.0376</v>
      </c>
      <c r="J2185">
        <f>VLOOKUP(B2185,balance!AU:BD,10,FALSE)</f>
        <v>0</v>
      </c>
    </row>
    <row r="2186" spans="1:10" x14ac:dyDescent="0.3">
      <c r="A2186">
        <v>2184</v>
      </c>
      <c r="B2186">
        <f t="shared" si="67"/>
        <v>438</v>
      </c>
      <c r="C2186">
        <f t="shared" si="68"/>
        <v>5</v>
      </c>
      <c r="D2186">
        <v>9026</v>
      </c>
      <c r="E2186" s="1">
        <f>IF(C2186=1,VLOOKUP(B2186,balance!$AU:$AZ,2,FALSE),IF(C2186=2,VLOOKUP(B2186,balance!$AU:$AZ,3,FALSE),IF(C2186=3,VLOOKUP(B2186,balance!$AU:$AZ,4,FALSE),IF(C2186=4,VLOOKUP(B2186,balance!$AU:$AZ,5,FALSE),IF(C2186=5,VLOOKUP(B2186-1,balance!$AU:$AZ,6,FALSE),0)))))</f>
        <v>220000</v>
      </c>
      <c r="F2186">
        <v>53</v>
      </c>
      <c r="G2186">
        <f>IF(C2186=1,VLOOKUP(FoxFire!B2186,balance!$U:$Z,2,FALSE),IF(C2186=2,VLOOKUP(B2186,balance!$U:$Z,3,FALSE),IF(C2186=3,VLOOKUP(B2186,balance!$U:$Z,4,FALSE),IF(C2186=4,VLOOKUP(B2186,balance!$U:$Z,5,FALSE),IF(C2186=5,VLOOKUP(B2186-1,balance!$U:$Z,6,FALSE),0)))))/100</f>
        <v>2347.9712</v>
      </c>
      <c r="H2186">
        <v>2</v>
      </c>
      <c r="I2186" s="1">
        <f>IF(C2186=1,VLOOKUP(FoxFire!B2186,balance!$AF:$AJ,2,FALSE),IF(C2186=2,VLOOKUP(B2186,balance!$AF:$AJ,3,FALSE),IF(C2186=3,VLOOKUP(B2186,balance!$AF:$AJ,4,FALSE),IF(C2186=4,VLOOKUP(B2186,balance!$AF:$AJ,5,FALSE),IF(C2186=5,VLOOKUP(B2186,balance!$AF:$AK,6,FALSE),0)))))*1000000000000</f>
        <v>12945000000000.15</v>
      </c>
      <c r="J2186">
        <f>VLOOKUP(B2186,balance!AU:BD,10,FALSE)</f>
        <v>0</v>
      </c>
    </row>
    <row r="2187" spans="1:10" x14ac:dyDescent="0.3">
      <c r="A2187">
        <v>2185</v>
      </c>
      <c r="B2187">
        <f t="shared" si="67"/>
        <v>438</v>
      </c>
      <c r="C2187">
        <f t="shared" si="68"/>
        <v>1</v>
      </c>
      <c r="D2187">
        <v>9026</v>
      </c>
      <c r="E2187" s="1">
        <f>IF(C2187=1,VLOOKUP(B2187,balance!$AU:$AZ,2,FALSE),IF(C2187=2,VLOOKUP(B2187,balance!$AU:$AZ,3,FALSE),IF(C2187=3,VLOOKUP(B2187,balance!$AU:$AZ,4,FALSE),IF(C2187=4,VLOOKUP(B2187,balance!$AU:$AZ,5,FALSE),IF(C2187=5,VLOOKUP(B2187-1,balance!$AU:$AZ,6,FALSE),0)))))</f>
        <v>11000</v>
      </c>
      <c r="F2187">
        <v>53</v>
      </c>
      <c r="G2187">
        <f>IF(C2187=1,VLOOKUP(FoxFire!B2187,balance!$U:$Z,2,FALSE),IF(C2187=2,VLOOKUP(B2187,balance!$U:$Z,3,FALSE),IF(C2187=3,VLOOKUP(B2187,balance!$U:$Z,4,FALSE),IF(C2187=4,VLOOKUP(B2187,balance!$U:$Z,5,FALSE),IF(C2187=5,VLOOKUP(B2187-1,balance!$U:$Z,6,FALSE),0)))))/100</f>
        <v>5.3700000000000006E-3</v>
      </c>
      <c r="H2187">
        <v>2</v>
      </c>
      <c r="I2187" s="1">
        <f>IF(C2187=1,VLOOKUP(FoxFire!B2187,balance!$AF:$AJ,2,FALSE),IF(C2187=2,VLOOKUP(B2187,balance!$AF:$AJ,3,FALSE),IF(C2187=3,VLOOKUP(B2187,balance!$AF:$AJ,4,FALSE),IF(C2187=4,VLOOKUP(B2187,balance!$AF:$AJ,5,FALSE),IF(C2187=5,VLOOKUP(B2187,balance!$AF:$AK,6,FALSE),0)))))*1000000000000</f>
        <v>3236250000000.0376</v>
      </c>
      <c r="J2187">
        <f>VLOOKUP(B2187,balance!AU:BD,10,FALSE)</f>
        <v>0</v>
      </c>
    </row>
    <row r="2188" spans="1:10" x14ac:dyDescent="0.3">
      <c r="A2188">
        <v>2186</v>
      </c>
      <c r="B2188">
        <f t="shared" si="67"/>
        <v>438</v>
      </c>
      <c r="C2188">
        <f t="shared" si="68"/>
        <v>2</v>
      </c>
      <c r="D2188">
        <v>9026</v>
      </c>
      <c r="E2188" s="1">
        <f>IF(C2188=1,VLOOKUP(B2188,balance!$AU:$AZ,2,FALSE),IF(C2188=2,VLOOKUP(B2188,balance!$AU:$AZ,3,FALSE),IF(C2188=3,VLOOKUP(B2188,balance!$AU:$AZ,4,FALSE),IF(C2188=4,VLOOKUP(B2188,balance!$AU:$AZ,5,FALSE),IF(C2188=5,VLOOKUP(B2188-1,balance!$AU:$AZ,6,FALSE),0)))))</f>
        <v>11000</v>
      </c>
      <c r="F2188">
        <v>53</v>
      </c>
      <c r="G2188">
        <f>IF(C2188=1,VLOOKUP(FoxFire!B2188,balance!$U:$Z,2,FALSE),IF(C2188=2,VLOOKUP(B2188,balance!$U:$Z,3,FALSE),IF(C2188=3,VLOOKUP(B2188,balance!$U:$Z,4,FALSE),IF(C2188=4,VLOOKUP(B2188,balance!$U:$Z,5,FALSE),IF(C2188=5,VLOOKUP(B2188-1,balance!$U:$Z,6,FALSE),0)))))/100</f>
        <v>5.3700000000000006E-3</v>
      </c>
      <c r="H2188">
        <v>2</v>
      </c>
      <c r="I2188" s="1">
        <f>IF(C2188=1,VLOOKUP(FoxFire!B2188,balance!$AF:$AJ,2,FALSE),IF(C2188=2,VLOOKUP(B2188,balance!$AF:$AJ,3,FALSE),IF(C2188=3,VLOOKUP(B2188,balance!$AF:$AJ,4,FALSE),IF(C2188=4,VLOOKUP(B2188,balance!$AF:$AJ,5,FALSE),IF(C2188=5,VLOOKUP(B2188,balance!$AF:$AK,6,FALSE),0)))))*1000000000000</f>
        <v>3236250000000.0376</v>
      </c>
      <c r="J2188">
        <f>VLOOKUP(B2188,balance!AU:BD,10,FALSE)</f>
        <v>0</v>
      </c>
    </row>
    <row r="2189" spans="1:10" x14ac:dyDescent="0.3">
      <c r="A2189">
        <v>2187</v>
      </c>
      <c r="B2189">
        <f t="shared" ref="B2189:B2252" si="69">B2184+1</f>
        <v>438</v>
      </c>
      <c r="C2189">
        <f t="shared" si="68"/>
        <v>3</v>
      </c>
      <c r="D2189">
        <v>9026</v>
      </c>
      <c r="E2189" s="1">
        <f>IF(C2189=1,VLOOKUP(B2189,balance!$AU:$AZ,2,FALSE),IF(C2189=2,VLOOKUP(B2189,balance!$AU:$AZ,3,FALSE),IF(C2189=3,VLOOKUP(B2189,balance!$AU:$AZ,4,FALSE),IF(C2189=4,VLOOKUP(B2189,balance!$AU:$AZ,5,FALSE),IF(C2189=5,VLOOKUP(B2189-1,balance!$AU:$AZ,6,FALSE),0)))))</f>
        <v>11000</v>
      </c>
      <c r="F2189">
        <v>53</v>
      </c>
      <c r="G2189">
        <f>IF(C2189=1,VLOOKUP(FoxFire!B2189,balance!$U:$Z,2,FALSE),IF(C2189=2,VLOOKUP(B2189,balance!$U:$Z,3,FALSE),IF(C2189=3,VLOOKUP(B2189,balance!$U:$Z,4,FALSE),IF(C2189=4,VLOOKUP(B2189,balance!$U:$Z,5,FALSE),IF(C2189=5,VLOOKUP(B2189-1,balance!$U:$Z,6,FALSE),0)))))/100</f>
        <v>5.3700000000000006E-3</v>
      </c>
      <c r="H2189">
        <v>2</v>
      </c>
      <c r="I2189" s="1">
        <f>IF(C2189=1,VLOOKUP(FoxFire!B2189,balance!$AF:$AJ,2,FALSE),IF(C2189=2,VLOOKUP(B2189,balance!$AF:$AJ,3,FALSE),IF(C2189=3,VLOOKUP(B2189,balance!$AF:$AJ,4,FALSE),IF(C2189=4,VLOOKUP(B2189,balance!$AF:$AJ,5,FALSE),IF(C2189=5,VLOOKUP(B2189,balance!$AF:$AK,6,FALSE),0)))))*1000000000000</f>
        <v>3236250000000.0376</v>
      </c>
      <c r="J2189">
        <f>VLOOKUP(B2189,balance!AU:BD,10,FALSE)</f>
        <v>0</v>
      </c>
    </row>
    <row r="2190" spans="1:10" x14ac:dyDescent="0.3">
      <c r="A2190">
        <v>2188</v>
      </c>
      <c r="B2190">
        <f t="shared" si="69"/>
        <v>438</v>
      </c>
      <c r="C2190">
        <f t="shared" si="68"/>
        <v>4</v>
      </c>
      <c r="D2190">
        <v>9026</v>
      </c>
      <c r="E2190" s="1">
        <f>IF(C2190=1,VLOOKUP(B2190,balance!$AU:$AZ,2,FALSE),IF(C2190=2,VLOOKUP(B2190,balance!$AU:$AZ,3,FALSE),IF(C2190=3,VLOOKUP(B2190,balance!$AU:$AZ,4,FALSE),IF(C2190=4,VLOOKUP(B2190,balance!$AU:$AZ,5,FALSE),IF(C2190=5,VLOOKUP(B2190-1,balance!$AU:$AZ,6,FALSE),0)))))</f>
        <v>11000</v>
      </c>
      <c r="F2190">
        <v>53</v>
      </c>
      <c r="G2190">
        <f>IF(C2190=1,VLOOKUP(FoxFire!B2190,balance!$U:$Z,2,FALSE),IF(C2190=2,VLOOKUP(B2190,balance!$U:$Z,3,FALSE),IF(C2190=3,VLOOKUP(B2190,balance!$U:$Z,4,FALSE),IF(C2190=4,VLOOKUP(B2190,balance!$U:$Z,5,FALSE),IF(C2190=5,VLOOKUP(B2190-1,balance!$U:$Z,6,FALSE),0)))))/100</f>
        <v>5.3700000000000006E-3</v>
      </c>
      <c r="H2190">
        <v>2</v>
      </c>
      <c r="I2190" s="1">
        <f>IF(C2190=1,VLOOKUP(FoxFire!B2190,balance!$AF:$AJ,2,FALSE),IF(C2190=2,VLOOKUP(B2190,balance!$AF:$AJ,3,FALSE),IF(C2190=3,VLOOKUP(B2190,balance!$AF:$AJ,4,FALSE),IF(C2190=4,VLOOKUP(B2190,balance!$AF:$AJ,5,FALSE),IF(C2190=5,VLOOKUP(B2190,balance!$AF:$AK,6,FALSE),0)))))*1000000000000</f>
        <v>3236250000000.0376</v>
      </c>
      <c r="J2190">
        <f>VLOOKUP(B2190,balance!AU:BD,10,FALSE)</f>
        <v>0</v>
      </c>
    </row>
    <row r="2191" spans="1:10" x14ac:dyDescent="0.3">
      <c r="A2191">
        <v>2189</v>
      </c>
      <c r="B2191">
        <f t="shared" si="69"/>
        <v>439</v>
      </c>
      <c r="C2191">
        <f t="shared" si="68"/>
        <v>5</v>
      </c>
      <c r="D2191">
        <v>9026</v>
      </c>
      <c r="E2191" s="1">
        <f>IF(C2191=1,VLOOKUP(B2191,balance!$AU:$AZ,2,FALSE),IF(C2191=2,VLOOKUP(B2191,balance!$AU:$AZ,3,FALSE),IF(C2191=3,VLOOKUP(B2191,balance!$AU:$AZ,4,FALSE),IF(C2191=4,VLOOKUP(B2191,balance!$AU:$AZ,5,FALSE),IF(C2191=5,VLOOKUP(B2191-1,balance!$AU:$AZ,6,FALSE),0)))))</f>
        <v>220000</v>
      </c>
      <c r="F2191">
        <v>53</v>
      </c>
      <c r="G2191">
        <f>IF(C2191=1,VLOOKUP(FoxFire!B2191,balance!$U:$Z,2,FALSE),IF(C2191=2,VLOOKUP(B2191,balance!$U:$Z,3,FALSE),IF(C2191=3,VLOOKUP(B2191,balance!$U:$Z,4,FALSE),IF(C2191=4,VLOOKUP(B2191,balance!$U:$Z,5,FALSE),IF(C2191=5,VLOOKUP(B2191-1,balance!$U:$Z,6,FALSE),0)))))/100</f>
        <v>2354.7040999999999</v>
      </c>
      <c r="H2191">
        <v>2</v>
      </c>
      <c r="I2191" s="1">
        <f>IF(C2191=1,VLOOKUP(FoxFire!B2191,balance!$AF:$AJ,2,FALSE),IF(C2191=2,VLOOKUP(B2191,balance!$AF:$AJ,3,FALSE),IF(C2191=3,VLOOKUP(B2191,balance!$AF:$AJ,4,FALSE),IF(C2191=4,VLOOKUP(B2191,balance!$AF:$AJ,5,FALSE),IF(C2191=5,VLOOKUP(B2191,balance!$AF:$AK,6,FALSE),0)))))*1000000000000</f>
        <v>12950000000000.15</v>
      </c>
      <c r="J2191">
        <f>VLOOKUP(B2191,balance!AU:BD,10,FALSE)</f>
        <v>0</v>
      </c>
    </row>
    <row r="2192" spans="1:10" x14ac:dyDescent="0.3">
      <c r="A2192">
        <v>2190</v>
      </c>
      <c r="B2192">
        <f t="shared" si="69"/>
        <v>439</v>
      </c>
      <c r="C2192">
        <f t="shared" si="68"/>
        <v>1</v>
      </c>
      <c r="D2192">
        <v>9026</v>
      </c>
      <c r="E2192" s="1">
        <f>IF(C2192=1,VLOOKUP(B2192,balance!$AU:$AZ,2,FALSE),IF(C2192=2,VLOOKUP(B2192,balance!$AU:$AZ,3,FALSE),IF(C2192=3,VLOOKUP(B2192,balance!$AU:$AZ,4,FALSE),IF(C2192=4,VLOOKUP(B2192,balance!$AU:$AZ,5,FALSE),IF(C2192=5,VLOOKUP(B2192-1,balance!$AU:$AZ,6,FALSE),0)))))</f>
        <v>11000</v>
      </c>
      <c r="F2192">
        <v>53</v>
      </c>
      <c r="G2192">
        <f>IF(C2192=1,VLOOKUP(FoxFire!B2192,balance!$U:$Z,2,FALSE),IF(C2192=2,VLOOKUP(B2192,balance!$U:$Z,3,FALSE),IF(C2192=3,VLOOKUP(B2192,balance!$U:$Z,4,FALSE),IF(C2192=4,VLOOKUP(B2192,balance!$U:$Z,5,FALSE),IF(C2192=5,VLOOKUP(B2192-1,balance!$U:$Z,6,FALSE),0)))))/100</f>
        <v>5.3800000000000002E-3</v>
      </c>
      <c r="H2192">
        <v>2</v>
      </c>
      <c r="I2192" s="1">
        <f>IF(C2192=1,VLOOKUP(FoxFire!B2192,balance!$AF:$AJ,2,FALSE),IF(C2192=2,VLOOKUP(B2192,balance!$AF:$AJ,3,FALSE),IF(C2192=3,VLOOKUP(B2192,balance!$AF:$AJ,4,FALSE),IF(C2192=4,VLOOKUP(B2192,balance!$AF:$AJ,5,FALSE),IF(C2192=5,VLOOKUP(B2192,balance!$AF:$AK,6,FALSE),0)))))*1000000000000</f>
        <v>3237500000000.0376</v>
      </c>
      <c r="J2192">
        <f>VLOOKUP(B2192,balance!AU:BD,10,FALSE)</f>
        <v>0</v>
      </c>
    </row>
    <row r="2193" spans="1:10" x14ac:dyDescent="0.3">
      <c r="A2193">
        <v>2191</v>
      </c>
      <c r="B2193">
        <f t="shared" si="69"/>
        <v>439</v>
      </c>
      <c r="C2193">
        <f t="shared" si="68"/>
        <v>2</v>
      </c>
      <c r="D2193">
        <v>9026</v>
      </c>
      <c r="E2193" s="1">
        <f>IF(C2193=1,VLOOKUP(B2193,balance!$AU:$AZ,2,FALSE),IF(C2193=2,VLOOKUP(B2193,balance!$AU:$AZ,3,FALSE),IF(C2193=3,VLOOKUP(B2193,balance!$AU:$AZ,4,FALSE),IF(C2193=4,VLOOKUP(B2193,balance!$AU:$AZ,5,FALSE),IF(C2193=5,VLOOKUP(B2193-1,balance!$AU:$AZ,6,FALSE),0)))))</f>
        <v>11000</v>
      </c>
      <c r="F2193">
        <v>53</v>
      </c>
      <c r="G2193">
        <f>IF(C2193=1,VLOOKUP(FoxFire!B2193,balance!$U:$Z,2,FALSE),IF(C2193=2,VLOOKUP(B2193,balance!$U:$Z,3,FALSE),IF(C2193=3,VLOOKUP(B2193,balance!$U:$Z,4,FALSE),IF(C2193=4,VLOOKUP(B2193,balance!$U:$Z,5,FALSE),IF(C2193=5,VLOOKUP(B2193-1,balance!$U:$Z,6,FALSE),0)))))/100</f>
        <v>5.3800000000000002E-3</v>
      </c>
      <c r="H2193">
        <v>2</v>
      </c>
      <c r="I2193" s="1">
        <f>IF(C2193=1,VLOOKUP(FoxFire!B2193,balance!$AF:$AJ,2,FALSE),IF(C2193=2,VLOOKUP(B2193,balance!$AF:$AJ,3,FALSE),IF(C2193=3,VLOOKUP(B2193,balance!$AF:$AJ,4,FALSE),IF(C2193=4,VLOOKUP(B2193,balance!$AF:$AJ,5,FALSE),IF(C2193=5,VLOOKUP(B2193,balance!$AF:$AK,6,FALSE),0)))))*1000000000000</f>
        <v>3237500000000.0376</v>
      </c>
      <c r="J2193">
        <f>VLOOKUP(B2193,balance!AU:BD,10,FALSE)</f>
        <v>0</v>
      </c>
    </row>
    <row r="2194" spans="1:10" x14ac:dyDescent="0.3">
      <c r="A2194">
        <v>2192</v>
      </c>
      <c r="B2194">
        <f t="shared" si="69"/>
        <v>439</v>
      </c>
      <c r="C2194">
        <f t="shared" si="68"/>
        <v>3</v>
      </c>
      <c r="D2194">
        <v>9026</v>
      </c>
      <c r="E2194" s="1">
        <f>IF(C2194=1,VLOOKUP(B2194,balance!$AU:$AZ,2,FALSE),IF(C2194=2,VLOOKUP(B2194,balance!$AU:$AZ,3,FALSE),IF(C2194=3,VLOOKUP(B2194,balance!$AU:$AZ,4,FALSE),IF(C2194=4,VLOOKUP(B2194,balance!$AU:$AZ,5,FALSE),IF(C2194=5,VLOOKUP(B2194-1,balance!$AU:$AZ,6,FALSE),0)))))</f>
        <v>11000</v>
      </c>
      <c r="F2194">
        <v>53</v>
      </c>
      <c r="G2194">
        <f>IF(C2194=1,VLOOKUP(FoxFire!B2194,balance!$U:$Z,2,FALSE),IF(C2194=2,VLOOKUP(B2194,balance!$U:$Z,3,FALSE),IF(C2194=3,VLOOKUP(B2194,balance!$U:$Z,4,FALSE),IF(C2194=4,VLOOKUP(B2194,balance!$U:$Z,5,FALSE),IF(C2194=5,VLOOKUP(B2194-1,balance!$U:$Z,6,FALSE),0)))))/100</f>
        <v>5.3800000000000002E-3</v>
      </c>
      <c r="H2194">
        <v>2</v>
      </c>
      <c r="I2194" s="1">
        <f>IF(C2194=1,VLOOKUP(FoxFire!B2194,balance!$AF:$AJ,2,FALSE),IF(C2194=2,VLOOKUP(B2194,balance!$AF:$AJ,3,FALSE),IF(C2194=3,VLOOKUP(B2194,balance!$AF:$AJ,4,FALSE),IF(C2194=4,VLOOKUP(B2194,balance!$AF:$AJ,5,FALSE),IF(C2194=5,VLOOKUP(B2194,balance!$AF:$AK,6,FALSE),0)))))*1000000000000</f>
        <v>3237500000000.0376</v>
      </c>
      <c r="J2194">
        <f>VLOOKUP(B2194,balance!AU:BD,10,FALSE)</f>
        <v>0</v>
      </c>
    </row>
    <row r="2195" spans="1:10" x14ac:dyDescent="0.3">
      <c r="A2195">
        <v>2193</v>
      </c>
      <c r="B2195">
        <f t="shared" si="69"/>
        <v>439</v>
      </c>
      <c r="C2195">
        <f t="shared" si="68"/>
        <v>4</v>
      </c>
      <c r="D2195">
        <v>9026</v>
      </c>
      <c r="E2195" s="1">
        <f>IF(C2195=1,VLOOKUP(B2195,balance!$AU:$AZ,2,FALSE),IF(C2195=2,VLOOKUP(B2195,balance!$AU:$AZ,3,FALSE),IF(C2195=3,VLOOKUP(B2195,balance!$AU:$AZ,4,FALSE),IF(C2195=4,VLOOKUP(B2195,balance!$AU:$AZ,5,FALSE),IF(C2195=5,VLOOKUP(B2195-1,balance!$AU:$AZ,6,FALSE),0)))))</f>
        <v>11000</v>
      </c>
      <c r="F2195">
        <v>53</v>
      </c>
      <c r="G2195">
        <f>IF(C2195=1,VLOOKUP(FoxFire!B2195,balance!$U:$Z,2,FALSE),IF(C2195=2,VLOOKUP(B2195,balance!$U:$Z,3,FALSE),IF(C2195=3,VLOOKUP(B2195,balance!$U:$Z,4,FALSE),IF(C2195=4,VLOOKUP(B2195,balance!$U:$Z,5,FALSE),IF(C2195=5,VLOOKUP(B2195-1,balance!$U:$Z,6,FALSE),0)))))/100</f>
        <v>5.3800000000000002E-3</v>
      </c>
      <c r="H2195">
        <v>2</v>
      </c>
      <c r="I2195" s="1">
        <f>IF(C2195=1,VLOOKUP(FoxFire!B2195,balance!$AF:$AJ,2,FALSE),IF(C2195=2,VLOOKUP(B2195,balance!$AF:$AJ,3,FALSE),IF(C2195=3,VLOOKUP(B2195,balance!$AF:$AJ,4,FALSE),IF(C2195=4,VLOOKUP(B2195,balance!$AF:$AJ,5,FALSE),IF(C2195=5,VLOOKUP(B2195,balance!$AF:$AK,6,FALSE),0)))))*1000000000000</f>
        <v>3237500000000.0376</v>
      </c>
      <c r="J2195">
        <f>VLOOKUP(B2195,balance!AU:BD,10,FALSE)</f>
        <v>0</v>
      </c>
    </row>
    <row r="2196" spans="1:10" x14ac:dyDescent="0.3">
      <c r="A2196">
        <v>2194</v>
      </c>
      <c r="B2196">
        <f t="shared" si="69"/>
        <v>440</v>
      </c>
      <c r="C2196">
        <f t="shared" si="68"/>
        <v>5</v>
      </c>
      <c r="D2196">
        <v>9026</v>
      </c>
      <c r="E2196" s="1">
        <f>IF(C2196=1,VLOOKUP(B2196,balance!$AU:$AZ,2,FALSE),IF(C2196=2,VLOOKUP(B2196,balance!$AU:$AZ,3,FALSE),IF(C2196=3,VLOOKUP(B2196,balance!$AU:$AZ,4,FALSE),IF(C2196=4,VLOOKUP(B2196,balance!$AU:$AZ,5,FALSE),IF(C2196=5,VLOOKUP(B2196-1,balance!$AU:$AZ,6,FALSE),0)))))</f>
        <v>220000</v>
      </c>
      <c r="F2196">
        <v>53</v>
      </c>
      <c r="G2196">
        <f>IF(C2196=1,VLOOKUP(FoxFire!B2196,balance!$U:$Z,2,FALSE),IF(C2196=2,VLOOKUP(B2196,balance!$U:$Z,3,FALSE),IF(C2196=3,VLOOKUP(B2196,balance!$U:$Z,4,FALSE),IF(C2196=4,VLOOKUP(B2196,balance!$U:$Z,5,FALSE),IF(C2196=5,VLOOKUP(B2196-1,balance!$U:$Z,6,FALSE),0)))))/100</f>
        <v>2361.4481000000001</v>
      </c>
      <c r="H2196">
        <v>2</v>
      </c>
      <c r="I2196" s="1">
        <f>IF(C2196=1,VLOOKUP(FoxFire!B2196,balance!$AF:$AJ,2,FALSE),IF(C2196=2,VLOOKUP(B2196,balance!$AF:$AJ,3,FALSE),IF(C2196=3,VLOOKUP(B2196,balance!$AF:$AJ,4,FALSE),IF(C2196=4,VLOOKUP(B2196,balance!$AF:$AJ,5,FALSE),IF(C2196=5,VLOOKUP(B2196,balance!$AF:$AK,6,FALSE),0)))))*1000000000000</f>
        <v>12955000000000.148</v>
      </c>
      <c r="J2196">
        <f>VLOOKUP(B2196,balance!AU:BD,10,FALSE)</f>
        <v>0</v>
      </c>
    </row>
    <row r="2197" spans="1:10" x14ac:dyDescent="0.3">
      <c r="A2197">
        <v>2195</v>
      </c>
      <c r="B2197">
        <f t="shared" si="69"/>
        <v>440</v>
      </c>
      <c r="C2197">
        <f t="shared" si="68"/>
        <v>1</v>
      </c>
      <c r="D2197">
        <v>9026</v>
      </c>
      <c r="E2197" s="1">
        <f>IF(C2197=1,VLOOKUP(B2197,balance!$AU:$AZ,2,FALSE),IF(C2197=2,VLOOKUP(B2197,balance!$AU:$AZ,3,FALSE),IF(C2197=3,VLOOKUP(B2197,balance!$AU:$AZ,4,FALSE),IF(C2197=4,VLOOKUP(B2197,balance!$AU:$AZ,5,FALSE),IF(C2197=5,VLOOKUP(B2197-1,balance!$AU:$AZ,6,FALSE),0)))))</f>
        <v>11000</v>
      </c>
      <c r="F2197">
        <v>53</v>
      </c>
      <c r="G2197">
        <f>IF(C2197=1,VLOOKUP(FoxFire!B2197,balance!$U:$Z,2,FALSE),IF(C2197=2,VLOOKUP(B2197,balance!$U:$Z,3,FALSE),IF(C2197=3,VLOOKUP(B2197,balance!$U:$Z,4,FALSE),IF(C2197=4,VLOOKUP(B2197,balance!$U:$Z,5,FALSE),IF(C2197=5,VLOOKUP(B2197-1,balance!$U:$Z,6,FALSE),0)))))/100</f>
        <v>5.3900000000000007E-3</v>
      </c>
      <c r="H2197">
        <v>2</v>
      </c>
      <c r="I2197" s="1">
        <f>IF(C2197=1,VLOOKUP(FoxFire!B2197,balance!$AF:$AJ,2,FALSE),IF(C2197=2,VLOOKUP(B2197,balance!$AF:$AJ,3,FALSE),IF(C2197=3,VLOOKUP(B2197,balance!$AF:$AJ,4,FALSE),IF(C2197=4,VLOOKUP(B2197,balance!$AF:$AJ,5,FALSE),IF(C2197=5,VLOOKUP(B2197,balance!$AF:$AK,6,FALSE),0)))))*1000000000000</f>
        <v>3238750000000.0371</v>
      </c>
      <c r="J2197">
        <f>VLOOKUP(B2197,balance!AU:BD,10,FALSE)</f>
        <v>0</v>
      </c>
    </row>
    <row r="2198" spans="1:10" x14ac:dyDescent="0.3">
      <c r="A2198">
        <v>2196</v>
      </c>
      <c r="B2198">
        <f t="shared" si="69"/>
        <v>440</v>
      </c>
      <c r="C2198">
        <f t="shared" si="68"/>
        <v>2</v>
      </c>
      <c r="D2198">
        <v>9026</v>
      </c>
      <c r="E2198" s="1">
        <f>IF(C2198=1,VLOOKUP(B2198,balance!$AU:$AZ,2,FALSE),IF(C2198=2,VLOOKUP(B2198,balance!$AU:$AZ,3,FALSE),IF(C2198=3,VLOOKUP(B2198,balance!$AU:$AZ,4,FALSE),IF(C2198=4,VLOOKUP(B2198,balance!$AU:$AZ,5,FALSE),IF(C2198=5,VLOOKUP(B2198-1,balance!$AU:$AZ,6,FALSE),0)))))</f>
        <v>11000</v>
      </c>
      <c r="F2198">
        <v>53</v>
      </c>
      <c r="G2198">
        <f>IF(C2198=1,VLOOKUP(FoxFire!B2198,balance!$U:$Z,2,FALSE),IF(C2198=2,VLOOKUP(B2198,balance!$U:$Z,3,FALSE),IF(C2198=3,VLOOKUP(B2198,balance!$U:$Z,4,FALSE),IF(C2198=4,VLOOKUP(B2198,balance!$U:$Z,5,FALSE),IF(C2198=5,VLOOKUP(B2198-1,balance!$U:$Z,6,FALSE),0)))))/100</f>
        <v>5.3900000000000007E-3</v>
      </c>
      <c r="H2198">
        <v>2</v>
      </c>
      <c r="I2198" s="1">
        <f>IF(C2198=1,VLOOKUP(FoxFire!B2198,balance!$AF:$AJ,2,FALSE),IF(C2198=2,VLOOKUP(B2198,balance!$AF:$AJ,3,FALSE),IF(C2198=3,VLOOKUP(B2198,balance!$AF:$AJ,4,FALSE),IF(C2198=4,VLOOKUP(B2198,balance!$AF:$AJ,5,FALSE),IF(C2198=5,VLOOKUP(B2198,balance!$AF:$AK,6,FALSE),0)))))*1000000000000</f>
        <v>3238750000000.0371</v>
      </c>
      <c r="J2198">
        <f>VLOOKUP(B2198,balance!AU:BD,10,FALSE)</f>
        <v>0</v>
      </c>
    </row>
    <row r="2199" spans="1:10" x14ac:dyDescent="0.3">
      <c r="A2199">
        <v>2197</v>
      </c>
      <c r="B2199">
        <f t="shared" si="69"/>
        <v>440</v>
      </c>
      <c r="C2199">
        <f t="shared" si="68"/>
        <v>3</v>
      </c>
      <c r="D2199">
        <v>9026</v>
      </c>
      <c r="E2199" s="1">
        <f>IF(C2199=1,VLOOKUP(B2199,balance!$AU:$AZ,2,FALSE),IF(C2199=2,VLOOKUP(B2199,balance!$AU:$AZ,3,FALSE),IF(C2199=3,VLOOKUP(B2199,balance!$AU:$AZ,4,FALSE),IF(C2199=4,VLOOKUP(B2199,balance!$AU:$AZ,5,FALSE),IF(C2199=5,VLOOKUP(B2199-1,balance!$AU:$AZ,6,FALSE),0)))))</f>
        <v>11000</v>
      </c>
      <c r="F2199">
        <v>53</v>
      </c>
      <c r="G2199">
        <f>IF(C2199=1,VLOOKUP(FoxFire!B2199,balance!$U:$Z,2,FALSE),IF(C2199=2,VLOOKUP(B2199,balance!$U:$Z,3,FALSE),IF(C2199=3,VLOOKUP(B2199,balance!$U:$Z,4,FALSE),IF(C2199=4,VLOOKUP(B2199,balance!$U:$Z,5,FALSE),IF(C2199=5,VLOOKUP(B2199-1,balance!$U:$Z,6,FALSE),0)))))/100</f>
        <v>5.3900000000000007E-3</v>
      </c>
      <c r="H2199">
        <v>2</v>
      </c>
      <c r="I2199" s="1">
        <f>IF(C2199=1,VLOOKUP(FoxFire!B2199,balance!$AF:$AJ,2,FALSE),IF(C2199=2,VLOOKUP(B2199,balance!$AF:$AJ,3,FALSE),IF(C2199=3,VLOOKUP(B2199,balance!$AF:$AJ,4,FALSE),IF(C2199=4,VLOOKUP(B2199,balance!$AF:$AJ,5,FALSE),IF(C2199=5,VLOOKUP(B2199,balance!$AF:$AK,6,FALSE),0)))))*1000000000000</f>
        <v>3238750000000.0371</v>
      </c>
      <c r="J2199">
        <f>VLOOKUP(B2199,balance!AU:BD,10,FALSE)</f>
        <v>0</v>
      </c>
    </row>
    <row r="2200" spans="1:10" x14ac:dyDescent="0.3">
      <c r="A2200">
        <v>2198</v>
      </c>
      <c r="B2200">
        <f t="shared" si="69"/>
        <v>440</v>
      </c>
      <c r="C2200">
        <f t="shared" si="68"/>
        <v>4</v>
      </c>
      <c r="D2200">
        <v>9026</v>
      </c>
      <c r="E2200" s="1">
        <f>IF(C2200=1,VLOOKUP(B2200,balance!$AU:$AZ,2,FALSE),IF(C2200=2,VLOOKUP(B2200,balance!$AU:$AZ,3,FALSE),IF(C2200=3,VLOOKUP(B2200,balance!$AU:$AZ,4,FALSE),IF(C2200=4,VLOOKUP(B2200,balance!$AU:$AZ,5,FALSE),IF(C2200=5,VLOOKUP(B2200-1,balance!$AU:$AZ,6,FALSE),0)))))</f>
        <v>11000</v>
      </c>
      <c r="F2200">
        <v>53</v>
      </c>
      <c r="G2200">
        <f>IF(C2200=1,VLOOKUP(FoxFire!B2200,balance!$U:$Z,2,FALSE),IF(C2200=2,VLOOKUP(B2200,balance!$U:$Z,3,FALSE),IF(C2200=3,VLOOKUP(B2200,balance!$U:$Z,4,FALSE),IF(C2200=4,VLOOKUP(B2200,balance!$U:$Z,5,FALSE),IF(C2200=5,VLOOKUP(B2200-1,balance!$U:$Z,6,FALSE),0)))))/100</f>
        <v>5.3900000000000007E-3</v>
      </c>
      <c r="H2200">
        <v>2</v>
      </c>
      <c r="I2200" s="1">
        <f>IF(C2200=1,VLOOKUP(FoxFire!B2200,balance!$AF:$AJ,2,FALSE),IF(C2200=2,VLOOKUP(B2200,balance!$AF:$AJ,3,FALSE),IF(C2200=3,VLOOKUP(B2200,balance!$AF:$AJ,4,FALSE),IF(C2200=4,VLOOKUP(B2200,balance!$AF:$AJ,5,FALSE),IF(C2200=5,VLOOKUP(B2200,balance!$AF:$AK,6,FALSE),0)))))*1000000000000</f>
        <v>3238750000000.0371</v>
      </c>
      <c r="J2200">
        <f>VLOOKUP(B2200,balance!AU:BD,10,FALSE)</f>
        <v>0</v>
      </c>
    </row>
    <row r="2201" spans="1:10" x14ac:dyDescent="0.3">
      <c r="A2201">
        <v>2199</v>
      </c>
      <c r="B2201">
        <f t="shared" si="69"/>
        <v>441</v>
      </c>
      <c r="C2201">
        <f t="shared" si="68"/>
        <v>5</v>
      </c>
      <c r="D2201">
        <v>9026</v>
      </c>
      <c r="E2201" s="1">
        <f>IF(C2201=1,VLOOKUP(B2201,balance!$AU:$AZ,2,FALSE),IF(C2201=2,VLOOKUP(B2201,balance!$AU:$AZ,3,FALSE),IF(C2201=3,VLOOKUP(B2201,balance!$AU:$AZ,4,FALSE),IF(C2201=4,VLOOKUP(B2201,balance!$AU:$AZ,5,FALSE),IF(C2201=5,VLOOKUP(B2201-1,balance!$AU:$AZ,6,FALSE),0)))))</f>
        <v>220000</v>
      </c>
      <c r="F2201">
        <v>53</v>
      </c>
      <c r="G2201">
        <f>IF(C2201=1,VLOOKUP(FoxFire!B2201,balance!$U:$Z,2,FALSE),IF(C2201=2,VLOOKUP(B2201,balance!$U:$Z,3,FALSE),IF(C2201=3,VLOOKUP(B2201,balance!$U:$Z,4,FALSE),IF(C2201=4,VLOOKUP(B2201,balance!$U:$Z,5,FALSE),IF(C2201=5,VLOOKUP(B2201-1,balance!$U:$Z,6,FALSE),0)))))/100</f>
        <v>2368.2031999999999</v>
      </c>
      <c r="H2201">
        <v>2</v>
      </c>
      <c r="I2201" s="1">
        <f>IF(C2201=1,VLOOKUP(FoxFire!B2201,balance!$AF:$AJ,2,FALSE),IF(C2201=2,VLOOKUP(B2201,balance!$AF:$AJ,3,FALSE),IF(C2201=3,VLOOKUP(B2201,balance!$AF:$AJ,4,FALSE),IF(C2201=4,VLOOKUP(B2201,balance!$AF:$AJ,5,FALSE),IF(C2201=5,VLOOKUP(B2201,balance!$AF:$AK,6,FALSE),0)))))*1000000000000</f>
        <v>12960000000000.15</v>
      </c>
      <c r="J2201">
        <f>VLOOKUP(B2201,balance!AU:BD,10,FALSE)</f>
        <v>0</v>
      </c>
    </row>
    <row r="2202" spans="1:10" x14ac:dyDescent="0.3">
      <c r="A2202">
        <v>2200</v>
      </c>
      <c r="B2202">
        <f t="shared" si="69"/>
        <v>441</v>
      </c>
      <c r="C2202">
        <f t="shared" si="68"/>
        <v>1</v>
      </c>
      <c r="D2202">
        <v>9026</v>
      </c>
      <c r="E2202" s="1">
        <f>IF(C2202=1,VLOOKUP(B2202,balance!$AU:$AZ,2,FALSE),IF(C2202=2,VLOOKUP(B2202,balance!$AU:$AZ,3,FALSE),IF(C2202=3,VLOOKUP(B2202,balance!$AU:$AZ,4,FALSE),IF(C2202=4,VLOOKUP(B2202,balance!$AU:$AZ,5,FALSE),IF(C2202=5,VLOOKUP(B2202-1,balance!$AU:$AZ,6,FALSE),0)))))</f>
        <v>11000</v>
      </c>
      <c r="F2202">
        <v>53</v>
      </c>
      <c r="G2202">
        <f>IF(C2202=1,VLOOKUP(FoxFire!B2202,balance!$U:$Z,2,FALSE),IF(C2202=2,VLOOKUP(B2202,balance!$U:$Z,3,FALSE),IF(C2202=3,VLOOKUP(B2202,balance!$U:$Z,4,FALSE),IF(C2202=4,VLOOKUP(B2202,balance!$U:$Z,5,FALSE),IF(C2202=5,VLOOKUP(B2202-1,balance!$U:$Z,6,FALSE),0)))))/100</f>
        <v>5.4000000000000003E-3</v>
      </c>
      <c r="H2202">
        <v>2</v>
      </c>
      <c r="I2202" s="1">
        <f>IF(C2202=1,VLOOKUP(FoxFire!B2202,balance!$AF:$AJ,2,FALSE),IF(C2202=2,VLOOKUP(B2202,balance!$AF:$AJ,3,FALSE),IF(C2202=3,VLOOKUP(B2202,balance!$AF:$AJ,4,FALSE),IF(C2202=4,VLOOKUP(B2202,balance!$AF:$AJ,5,FALSE),IF(C2202=5,VLOOKUP(B2202,balance!$AF:$AK,6,FALSE),0)))))*1000000000000</f>
        <v>3240000000000.0376</v>
      </c>
      <c r="J2202">
        <f>VLOOKUP(B2202,balance!AU:BD,10,FALSE)</f>
        <v>0</v>
      </c>
    </row>
    <row r="2203" spans="1:10" x14ac:dyDescent="0.3">
      <c r="A2203">
        <v>2201</v>
      </c>
      <c r="B2203">
        <f t="shared" si="69"/>
        <v>441</v>
      </c>
      <c r="C2203">
        <f t="shared" si="68"/>
        <v>2</v>
      </c>
      <c r="D2203">
        <v>9026</v>
      </c>
      <c r="E2203" s="1">
        <f>IF(C2203=1,VLOOKUP(B2203,balance!$AU:$AZ,2,FALSE),IF(C2203=2,VLOOKUP(B2203,balance!$AU:$AZ,3,FALSE),IF(C2203=3,VLOOKUP(B2203,balance!$AU:$AZ,4,FALSE),IF(C2203=4,VLOOKUP(B2203,balance!$AU:$AZ,5,FALSE),IF(C2203=5,VLOOKUP(B2203-1,balance!$AU:$AZ,6,FALSE),0)))))</f>
        <v>11000</v>
      </c>
      <c r="F2203">
        <v>53</v>
      </c>
      <c r="G2203">
        <f>IF(C2203=1,VLOOKUP(FoxFire!B2203,balance!$U:$Z,2,FALSE),IF(C2203=2,VLOOKUP(B2203,balance!$U:$Z,3,FALSE),IF(C2203=3,VLOOKUP(B2203,balance!$U:$Z,4,FALSE),IF(C2203=4,VLOOKUP(B2203,balance!$U:$Z,5,FALSE),IF(C2203=5,VLOOKUP(B2203-1,balance!$U:$Z,6,FALSE),0)))))/100</f>
        <v>5.4000000000000003E-3</v>
      </c>
      <c r="H2203">
        <v>2</v>
      </c>
      <c r="I2203" s="1">
        <f>IF(C2203=1,VLOOKUP(FoxFire!B2203,balance!$AF:$AJ,2,FALSE),IF(C2203=2,VLOOKUP(B2203,balance!$AF:$AJ,3,FALSE),IF(C2203=3,VLOOKUP(B2203,balance!$AF:$AJ,4,FALSE),IF(C2203=4,VLOOKUP(B2203,balance!$AF:$AJ,5,FALSE),IF(C2203=5,VLOOKUP(B2203,balance!$AF:$AK,6,FALSE),0)))))*1000000000000</f>
        <v>3240000000000.0376</v>
      </c>
      <c r="J2203">
        <f>VLOOKUP(B2203,balance!AU:BD,10,FALSE)</f>
        <v>0</v>
      </c>
    </row>
    <row r="2204" spans="1:10" x14ac:dyDescent="0.3">
      <c r="A2204">
        <v>2202</v>
      </c>
      <c r="B2204">
        <f t="shared" si="69"/>
        <v>441</v>
      </c>
      <c r="C2204">
        <f t="shared" si="68"/>
        <v>3</v>
      </c>
      <c r="D2204">
        <v>9026</v>
      </c>
      <c r="E2204" s="1">
        <f>IF(C2204=1,VLOOKUP(B2204,balance!$AU:$AZ,2,FALSE),IF(C2204=2,VLOOKUP(B2204,balance!$AU:$AZ,3,FALSE),IF(C2204=3,VLOOKUP(B2204,balance!$AU:$AZ,4,FALSE),IF(C2204=4,VLOOKUP(B2204,balance!$AU:$AZ,5,FALSE),IF(C2204=5,VLOOKUP(B2204-1,balance!$AU:$AZ,6,FALSE),0)))))</f>
        <v>11000</v>
      </c>
      <c r="F2204">
        <v>53</v>
      </c>
      <c r="G2204">
        <f>IF(C2204=1,VLOOKUP(FoxFire!B2204,balance!$U:$Z,2,FALSE),IF(C2204=2,VLOOKUP(B2204,balance!$U:$Z,3,FALSE),IF(C2204=3,VLOOKUP(B2204,balance!$U:$Z,4,FALSE),IF(C2204=4,VLOOKUP(B2204,balance!$U:$Z,5,FALSE),IF(C2204=5,VLOOKUP(B2204-1,balance!$U:$Z,6,FALSE),0)))))/100</f>
        <v>5.4000000000000003E-3</v>
      </c>
      <c r="H2204">
        <v>2</v>
      </c>
      <c r="I2204" s="1">
        <f>IF(C2204=1,VLOOKUP(FoxFire!B2204,balance!$AF:$AJ,2,FALSE),IF(C2204=2,VLOOKUP(B2204,balance!$AF:$AJ,3,FALSE),IF(C2204=3,VLOOKUP(B2204,balance!$AF:$AJ,4,FALSE),IF(C2204=4,VLOOKUP(B2204,balance!$AF:$AJ,5,FALSE),IF(C2204=5,VLOOKUP(B2204,balance!$AF:$AK,6,FALSE),0)))))*1000000000000</f>
        <v>3240000000000.0376</v>
      </c>
      <c r="J2204">
        <f>VLOOKUP(B2204,balance!AU:BD,10,FALSE)</f>
        <v>0</v>
      </c>
    </row>
    <row r="2205" spans="1:10" x14ac:dyDescent="0.3">
      <c r="A2205">
        <v>2203</v>
      </c>
      <c r="B2205">
        <f t="shared" si="69"/>
        <v>441</v>
      </c>
      <c r="C2205">
        <f t="shared" si="68"/>
        <v>4</v>
      </c>
      <c r="D2205">
        <v>9026</v>
      </c>
      <c r="E2205" s="1">
        <f>IF(C2205=1,VLOOKUP(B2205,balance!$AU:$AZ,2,FALSE),IF(C2205=2,VLOOKUP(B2205,balance!$AU:$AZ,3,FALSE),IF(C2205=3,VLOOKUP(B2205,balance!$AU:$AZ,4,FALSE),IF(C2205=4,VLOOKUP(B2205,balance!$AU:$AZ,5,FALSE),IF(C2205=5,VLOOKUP(B2205-1,balance!$AU:$AZ,6,FALSE),0)))))</f>
        <v>11000</v>
      </c>
      <c r="F2205">
        <v>53</v>
      </c>
      <c r="G2205">
        <f>IF(C2205=1,VLOOKUP(FoxFire!B2205,balance!$U:$Z,2,FALSE),IF(C2205=2,VLOOKUP(B2205,balance!$U:$Z,3,FALSE),IF(C2205=3,VLOOKUP(B2205,balance!$U:$Z,4,FALSE),IF(C2205=4,VLOOKUP(B2205,balance!$U:$Z,5,FALSE),IF(C2205=5,VLOOKUP(B2205-1,balance!$U:$Z,6,FALSE),0)))))/100</f>
        <v>5.4000000000000003E-3</v>
      </c>
      <c r="H2205">
        <v>2</v>
      </c>
      <c r="I2205" s="1">
        <f>IF(C2205=1,VLOOKUP(FoxFire!B2205,balance!$AF:$AJ,2,FALSE),IF(C2205=2,VLOOKUP(B2205,balance!$AF:$AJ,3,FALSE),IF(C2205=3,VLOOKUP(B2205,balance!$AF:$AJ,4,FALSE),IF(C2205=4,VLOOKUP(B2205,balance!$AF:$AJ,5,FALSE),IF(C2205=5,VLOOKUP(B2205,balance!$AF:$AK,6,FALSE),0)))))*1000000000000</f>
        <v>3240000000000.0376</v>
      </c>
      <c r="J2205">
        <f>VLOOKUP(B2205,balance!AU:BD,10,FALSE)</f>
        <v>0</v>
      </c>
    </row>
    <row r="2206" spans="1:10" x14ac:dyDescent="0.3">
      <c r="A2206">
        <v>2204</v>
      </c>
      <c r="B2206">
        <f t="shared" si="69"/>
        <v>442</v>
      </c>
      <c r="C2206">
        <f t="shared" si="68"/>
        <v>5</v>
      </c>
      <c r="D2206">
        <v>9026</v>
      </c>
      <c r="E2206" s="1">
        <f>IF(C2206=1,VLOOKUP(B2206,balance!$AU:$AZ,2,FALSE),IF(C2206=2,VLOOKUP(B2206,balance!$AU:$AZ,3,FALSE),IF(C2206=3,VLOOKUP(B2206,balance!$AU:$AZ,4,FALSE),IF(C2206=4,VLOOKUP(B2206,balance!$AU:$AZ,5,FALSE),IF(C2206=5,VLOOKUP(B2206-1,balance!$AU:$AZ,6,FALSE),0)))))</f>
        <v>220000</v>
      </c>
      <c r="F2206">
        <v>53</v>
      </c>
      <c r="G2206">
        <f>IF(C2206=1,VLOOKUP(FoxFire!B2206,balance!$U:$Z,2,FALSE),IF(C2206=2,VLOOKUP(B2206,balance!$U:$Z,3,FALSE),IF(C2206=3,VLOOKUP(B2206,balance!$U:$Z,4,FALSE),IF(C2206=4,VLOOKUP(B2206,balance!$U:$Z,5,FALSE),IF(C2206=5,VLOOKUP(B2206-1,balance!$U:$Z,6,FALSE),0)))))/100</f>
        <v>2374.9695000000002</v>
      </c>
      <c r="H2206">
        <v>2</v>
      </c>
      <c r="I2206" s="1">
        <f>IF(C2206=1,VLOOKUP(FoxFire!B2206,balance!$AF:$AJ,2,FALSE),IF(C2206=2,VLOOKUP(B2206,balance!$AF:$AJ,3,FALSE),IF(C2206=3,VLOOKUP(B2206,balance!$AF:$AJ,4,FALSE),IF(C2206=4,VLOOKUP(B2206,balance!$AF:$AJ,5,FALSE),IF(C2206=5,VLOOKUP(B2206,balance!$AF:$AK,6,FALSE),0)))))*1000000000000</f>
        <v>12965000000000.15</v>
      </c>
      <c r="J2206">
        <f>VLOOKUP(B2206,balance!AU:BD,10,FALSE)</f>
        <v>0</v>
      </c>
    </row>
    <row r="2207" spans="1:10" x14ac:dyDescent="0.3">
      <c r="A2207">
        <v>2205</v>
      </c>
      <c r="B2207">
        <f t="shared" si="69"/>
        <v>442</v>
      </c>
      <c r="C2207">
        <f t="shared" si="68"/>
        <v>1</v>
      </c>
      <c r="D2207">
        <v>9026</v>
      </c>
      <c r="E2207" s="1">
        <f>IF(C2207=1,VLOOKUP(B2207,balance!$AU:$AZ,2,FALSE),IF(C2207=2,VLOOKUP(B2207,balance!$AU:$AZ,3,FALSE),IF(C2207=3,VLOOKUP(B2207,balance!$AU:$AZ,4,FALSE),IF(C2207=4,VLOOKUP(B2207,balance!$AU:$AZ,5,FALSE),IF(C2207=5,VLOOKUP(B2207-1,balance!$AU:$AZ,6,FALSE),0)))))</f>
        <v>11000</v>
      </c>
      <c r="F2207">
        <v>53</v>
      </c>
      <c r="G2207">
        <f>IF(C2207=1,VLOOKUP(FoxFire!B2207,balance!$U:$Z,2,FALSE),IF(C2207=2,VLOOKUP(B2207,balance!$U:$Z,3,FALSE),IF(C2207=3,VLOOKUP(B2207,balance!$U:$Z,4,FALSE),IF(C2207=4,VLOOKUP(B2207,balance!$U:$Z,5,FALSE),IF(C2207=5,VLOOKUP(B2207-1,balance!$U:$Z,6,FALSE),0)))))/100</f>
        <v>5.4100000000000007E-3</v>
      </c>
      <c r="H2207">
        <v>2</v>
      </c>
      <c r="I2207" s="1">
        <f>IF(C2207=1,VLOOKUP(FoxFire!B2207,balance!$AF:$AJ,2,FALSE),IF(C2207=2,VLOOKUP(B2207,balance!$AF:$AJ,3,FALSE),IF(C2207=3,VLOOKUP(B2207,balance!$AF:$AJ,4,FALSE),IF(C2207=4,VLOOKUP(B2207,balance!$AF:$AJ,5,FALSE),IF(C2207=5,VLOOKUP(B2207,balance!$AF:$AK,6,FALSE),0)))))*1000000000000</f>
        <v>3241250000000.0376</v>
      </c>
      <c r="J2207">
        <f>VLOOKUP(B2207,balance!AU:BD,10,FALSE)</f>
        <v>0</v>
      </c>
    </row>
    <row r="2208" spans="1:10" x14ac:dyDescent="0.3">
      <c r="A2208">
        <v>2206</v>
      </c>
      <c r="B2208">
        <f t="shared" si="69"/>
        <v>442</v>
      </c>
      <c r="C2208">
        <f t="shared" si="68"/>
        <v>2</v>
      </c>
      <c r="D2208">
        <v>9026</v>
      </c>
      <c r="E2208" s="1">
        <f>IF(C2208=1,VLOOKUP(B2208,balance!$AU:$AZ,2,FALSE),IF(C2208=2,VLOOKUP(B2208,balance!$AU:$AZ,3,FALSE),IF(C2208=3,VLOOKUP(B2208,balance!$AU:$AZ,4,FALSE),IF(C2208=4,VLOOKUP(B2208,balance!$AU:$AZ,5,FALSE),IF(C2208=5,VLOOKUP(B2208-1,balance!$AU:$AZ,6,FALSE),0)))))</f>
        <v>11000</v>
      </c>
      <c r="F2208">
        <v>53</v>
      </c>
      <c r="G2208">
        <f>IF(C2208=1,VLOOKUP(FoxFire!B2208,balance!$U:$Z,2,FALSE),IF(C2208=2,VLOOKUP(B2208,balance!$U:$Z,3,FALSE),IF(C2208=3,VLOOKUP(B2208,balance!$U:$Z,4,FALSE),IF(C2208=4,VLOOKUP(B2208,balance!$U:$Z,5,FALSE),IF(C2208=5,VLOOKUP(B2208-1,balance!$U:$Z,6,FALSE),0)))))/100</f>
        <v>5.4100000000000007E-3</v>
      </c>
      <c r="H2208">
        <v>2</v>
      </c>
      <c r="I2208" s="1">
        <f>IF(C2208=1,VLOOKUP(FoxFire!B2208,balance!$AF:$AJ,2,FALSE),IF(C2208=2,VLOOKUP(B2208,balance!$AF:$AJ,3,FALSE),IF(C2208=3,VLOOKUP(B2208,balance!$AF:$AJ,4,FALSE),IF(C2208=4,VLOOKUP(B2208,balance!$AF:$AJ,5,FALSE),IF(C2208=5,VLOOKUP(B2208,balance!$AF:$AK,6,FALSE),0)))))*1000000000000</f>
        <v>3241250000000.0376</v>
      </c>
      <c r="J2208">
        <f>VLOOKUP(B2208,balance!AU:BD,10,FALSE)</f>
        <v>0</v>
      </c>
    </row>
    <row r="2209" spans="1:10" x14ac:dyDescent="0.3">
      <c r="A2209">
        <v>2207</v>
      </c>
      <c r="B2209">
        <f t="shared" si="69"/>
        <v>442</v>
      </c>
      <c r="C2209">
        <f t="shared" si="68"/>
        <v>3</v>
      </c>
      <c r="D2209">
        <v>9026</v>
      </c>
      <c r="E2209" s="1">
        <f>IF(C2209=1,VLOOKUP(B2209,balance!$AU:$AZ,2,FALSE),IF(C2209=2,VLOOKUP(B2209,balance!$AU:$AZ,3,FALSE),IF(C2209=3,VLOOKUP(B2209,balance!$AU:$AZ,4,FALSE),IF(C2209=4,VLOOKUP(B2209,balance!$AU:$AZ,5,FALSE),IF(C2209=5,VLOOKUP(B2209-1,balance!$AU:$AZ,6,FALSE),0)))))</f>
        <v>11000</v>
      </c>
      <c r="F2209">
        <v>53</v>
      </c>
      <c r="G2209">
        <f>IF(C2209=1,VLOOKUP(FoxFire!B2209,balance!$U:$Z,2,FALSE),IF(C2209=2,VLOOKUP(B2209,balance!$U:$Z,3,FALSE),IF(C2209=3,VLOOKUP(B2209,balance!$U:$Z,4,FALSE),IF(C2209=4,VLOOKUP(B2209,balance!$U:$Z,5,FALSE),IF(C2209=5,VLOOKUP(B2209-1,balance!$U:$Z,6,FALSE),0)))))/100</f>
        <v>5.4100000000000007E-3</v>
      </c>
      <c r="H2209">
        <v>2</v>
      </c>
      <c r="I2209" s="1">
        <f>IF(C2209=1,VLOOKUP(FoxFire!B2209,balance!$AF:$AJ,2,FALSE),IF(C2209=2,VLOOKUP(B2209,balance!$AF:$AJ,3,FALSE),IF(C2209=3,VLOOKUP(B2209,balance!$AF:$AJ,4,FALSE),IF(C2209=4,VLOOKUP(B2209,balance!$AF:$AJ,5,FALSE),IF(C2209=5,VLOOKUP(B2209,balance!$AF:$AK,6,FALSE),0)))))*1000000000000</f>
        <v>3241250000000.0376</v>
      </c>
      <c r="J2209">
        <f>VLOOKUP(B2209,balance!AU:BD,10,FALSE)</f>
        <v>0</v>
      </c>
    </row>
    <row r="2210" spans="1:10" x14ac:dyDescent="0.3">
      <c r="A2210">
        <v>2208</v>
      </c>
      <c r="B2210">
        <f t="shared" si="69"/>
        <v>442</v>
      </c>
      <c r="C2210">
        <f t="shared" si="68"/>
        <v>4</v>
      </c>
      <c r="D2210">
        <v>9026</v>
      </c>
      <c r="E2210" s="1">
        <f>IF(C2210=1,VLOOKUP(B2210,balance!$AU:$AZ,2,FALSE),IF(C2210=2,VLOOKUP(B2210,balance!$AU:$AZ,3,FALSE),IF(C2210=3,VLOOKUP(B2210,balance!$AU:$AZ,4,FALSE),IF(C2210=4,VLOOKUP(B2210,balance!$AU:$AZ,5,FALSE),IF(C2210=5,VLOOKUP(B2210-1,balance!$AU:$AZ,6,FALSE),0)))))</f>
        <v>11000</v>
      </c>
      <c r="F2210">
        <v>53</v>
      </c>
      <c r="G2210">
        <f>IF(C2210=1,VLOOKUP(FoxFire!B2210,balance!$U:$Z,2,FALSE),IF(C2210=2,VLOOKUP(B2210,balance!$U:$Z,3,FALSE),IF(C2210=3,VLOOKUP(B2210,balance!$U:$Z,4,FALSE),IF(C2210=4,VLOOKUP(B2210,balance!$U:$Z,5,FALSE),IF(C2210=5,VLOOKUP(B2210-1,balance!$U:$Z,6,FALSE),0)))))/100</f>
        <v>5.4100000000000007E-3</v>
      </c>
      <c r="H2210">
        <v>2</v>
      </c>
      <c r="I2210" s="1">
        <f>IF(C2210=1,VLOOKUP(FoxFire!B2210,balance!$AF:$AJ,2,FALSE),IF(C2210=2,VLOOKUP(B2210,balance!$AF:$AJ,3,FALSE),IF(C2210=3,VLOOKUP(B2210,balance!$AF:$AJ,4,FALSE),IF(C2210=4,VLOOKUP(B2210,balance!$AF:$AJ,5,FALSE),IF(C2210=5,VLOOKUP(B2210,balance!$AF:$AK,6,FALSE),0)))))*1000000000000</f>
        <v>3241250000000.0376</v>
      </c>
      <c r="J2210">
        <f>VLOOKUP(B2210,balance!AU:BD,10,FALSE)</f>
        <v>0</v>
      </c>
    </row>
    <row r="2211" spans="1:10" x14ac:dyDescent="0.3">
      <c r="A2211">
        <v>2209</v>
      </c>
      <c r="B2211">
        <f t="shared" si="69"/>
        <v>443</v>
      </c>
      <c r="C2211">
        <f t="shared" si="68"/>
        <v>5</v>
      </c>
      <c r="D2211">
        <v>9026</v>
      </c>
      <c r="E2211" s="1">
        <f>IF(C2211=1,VLOOKUP(B2211,balance!$AU:$AZ,2,FALSE),IF(C2211=2,VLOOKUP(B2211,balance!$AU:$AZ,3,FALSE),IF(C2211=3,VLOOKUP(B2211,balance!$AU:$AZ,4,FALSE),IF(C2211=4,VLOOKUP(B2211,balance!$AU:$AZ,5,FALSE),IF(C2211=5,VLOOKUP(B2211-1,balance!$AU:$AZ,6,FALSE),0)))))</f>
        <v>220000</v>
      </c>
      <c r="F2211">
        <v>53</v>
      </c>
      <c r="G2211">
        <f>IF(C2211=1,VLOOKUP(FoxFire!B2211,balance!$U:$Z,2,FALSE),IF(C2211=2,VLOOKUP(B2211,balance!$U:$Z,3,FALSE),IF(C2211=3,VLOOKUP(B2211,balance!$U:$Z,4,FALSE),IF(C2211=4,VLOOKUP(B2211,balance!$U:$Z,5,FALSE),IF(C2211=5,VLOOKUP(B2211-1,balance!$U:$Z,6,FALSE),0)))))/100</f>
        <v>2381.7470000000003</v>
      </c>
      <c r="H2211">
        <v>2</v>
      </c>
      <c r="I2211" s="1">
        <f>IF(C2211=1,VLOOKUP(FoxFire!B2211,balance!$AF:$AJ,2,FALSE),IF(C2211=2,VLOOKUP(B2211,balance!$AF:$AJ,3,FALSE),IF(C2211=3,VLOOKUP(B2211,balance!$AF:$AJ,4,FALSE),IF(C2211=4,VLOOKUP(B2211,balance!$AF:$AJ,5,FALSE),IF(C2211=5,VLOOKUP(B2211,balance!$AF:$AK,6,FALSE),0)))))*1000000000000</f>
        <v>12970000000000.15</v>
      </c>
      <c r="J2211">
        <f>VLOOKUP(B2211,balance!AU:BD,10,FALSE)</f>
        <v>0</v>
      </c>
    </row>
    <row r="2212" spans="1:10" x14ac:dyDescent="0.3">
      <c r="A2212">
        <v>2210</v>
      </c>
      <c r="B2212">
        <f t="shared" si="69"/>
        <v>443</v>
      </c>
      <c r="C2212">
        <f t="shared" si="68"/>
        <v>1</v>
      </c>
      <c r="D2212">
        <v>9026</v>
      </c>
      <c r="E2212" s="1">
        <f>IF(C2212=1,VLOOKUP(B2212,balance!$AU:$AZ,2,FALSE),IF(C2212=2,VLOOKUP(B2212,balance!$AU:$AZ,3,FALSE),IF(C2212=3,VLOOKUP(B2212,balance!$AU:$AZ,4,FALSE),IF(C2212=4,VLOOKUP(B2212,balance!$AU:$AZ,5,FALSE),IF(C2212=5,VLOOKUP(B2212-1,balance!$AU:$AZ,6,FALSE),0)))))</f>
        <v>11000</v>
      </c>
      <c r="F2212">
        <v>53</v>
      </c>
      <c r="G2212">
        <f>IF(C2212=1,VLOOKUP(FoxFire!B2212,balance!$U:$Z,2,FALSE),IF(C2212=2,VLOOKUP(B2212,balance!$U:$Z,3,FALSE),IF(C2212=3,VLOOKUP(B2212,balance!$U:$Z,4,FALSE),IF(C2212=4,VLOOKUP(B2212,balance!$U:$Z,5,FALSE),IF(C2212=5,VLOOKUP(B2212-1,balance!$U:$Z,6,FALSE),0)))))/100</f>
        <v>5.4200000000000003E-3</v>
      </c>
      <c r="H2212">
        <v>2</v>
      </c>
      <c r="I2212" s="1">
        <f>IF(C2212=1,VLOOKUP(FoxFire!B2212,balance!$AF:$AJ,2,FALSE),IF(C2212=2,VLOOKUP(B2212,balance!$AF:$AJ,3,FALSE),IF(C2212=3,VLOOKUP(B2212,balance!$AF:$AJ,4,FALSE),IF(C2212=4,VLOOKUP(B2212,balance!$AF:$AJ,5,FALSE),IF(C2212=5,VLOOKUP(B2212,balance!$AF:$AK,6,FALSE),0)))))*1000000000000</f>
        <v>3242500000000.0376</v>
      </c>
      <c r="J2212">
        <f>VLOOKUP(B2212,balance!AU:BD,10,FALSE)</f>
        <v>0</v>
      </c>
    </row>
    <row r="2213" spans="1:10" x14ac:dyDescent="0.3">
      <c r="A2213">
        <v>2211</v>
      </c>
      <c r="B2213">
        <f t="shared" si="69"/>
        <v>443</v>
      </c>
      <c r="C2213">
        <f t="shared" si="68"/>
        <v>2</v>
      </c>
      <c r="D2213">
        <v>9026</v>
      </c>
      <c r="E2213" s="1">
        <f>IF(C2213=1,VLOOKUP(B2213,balance!$AU:$AZ,2,FALSE),IF(C2213=2,VLOOKUP(B2213,balance!$AU:$AZ,3,FALSE),IF(C2213=3,VLOOKUP(B2213,balance!$AU:$AZ,4,FALSE),IF(C2213=4,VLOOKUP(B2213,balance!$AU:$AZ,5,FALSE),IF(C2213=5,VLOOKUP(B2213-1,balance!$AU:$AZ,6,FALSE),0)))))</f>
        <v>11000</v>
      </c>
      <c r="F2213">
        <v>53</v>
      </c>
      <c r="G2213">
        <f>IF(C2213=1,VLOOKUP(FoxFire!B2213,balance!$U:$Z,2,FALSE),IF(C2213=2,VLOOKUP(B2213,balance!$U:$Z,3,FALSE),IF(C2213=3,VLOOKUP(B2213,balance!$U:$Z,4,FALSE),IF(C2213=4,VLOOKUP(B2213,balance!$U:$Z,5,FALSE),IF(C2213=5,VLOOKUP(B2213-1,balance!$U:$Z,6,FALSE),0)))))/100</f>
        <v>5.4200000000000003E-3</v>
      </c>
      <c r="H2213">
        <v>2</v>
      </c>
      <c r="I2213" s="1">
        <f>IF(C2213=1,VLOOKUP(FoxFire!B2213,balance!$AF:$AJ,2,FALSE),IF(C2213=2,VLOOKUP(B2213,balance!$AF:$AJ,3,FALSE),IF(C2213=3,VLOOKUP(B2213,balance!$AF:$AJ,4,FALSE),IF(C2213=4,VLOOKUP(B2213,balance!$AF:$AJ,5,FALSE),IF(C2213=5,VLOOKUP(B2213,balance!$AF:$AK,6,FALSE),0)))))*1000000000000</f>
        <v>3242500000000.0376</v>
      </c>
      <c r="J2213">
        <f>VLOOKUP(B2213,balance!AU:BD,10,FALSE)</f>
        <v>0</v>
      </c>
    </row>
    <row r="2214" spans="1:10" x14ac:dyDescent="0.3">
      <c r="A2214">
        <v>2212</v>
      </c>
      <c r="B2214">
        <f t="shared" si="69"/>
        <v>443</v>
      </c>
      <c r="C2214">
        <f t="shared" si="68"/>
        <v>3</v>
      </c>
      <c r="D2214">
        <v>9026</v>
      </c>
      <c r="E2214" s="1">
        <f>IF(C2214=1,VLOOKUP(B2214,balance!$AU:$AZ,2,FALSE),IF(C2214=2,VLOOKUP(B2214,balance!$AU:$AZ,3,FALSE),IF(C2214=3,VLOOKUP(B2214,balance!$AU:$AZ,4,FALSE),IF(C2214=4,VLOOKUP(B2214,balance!$AU:$AZ,5,FALSE),IF(C2214=5,VLOOKUP(B2214-1,balance!$AU:$AZ,6,FALSE),0)))))</f>
        <v>11000</v>
      </c>
      <c r="F2214">
        <v>53</v>
      </c>
      <c r="G2214">
        <f>IF(C2214=1,VLOOKUP(FoxFire!B2214,balance!$U:$Z,2,FALSE),IF(C2214=2,VLOOKUP(B2214,balance!$U:$Z,3,FALSE),IF(C2214=3,VLOOKUP(B2214,balance!$U:$Z,4,FALSE),IF(C2214=4,VLOOKUP(B2214,balance!$U:$Z,5,FALSE),IF(C2214=5,VLOOKUP(B2214-1,balance!$U:$Z,6,FALSE),0)))))/100</f>
        <v>5.4200000000000003E-3</v>
      </c>
      <c r="H2214">
        <v>2</v>
      </c>
      <c r="I2214" s="1">
        <f>IF(C2214=1,VLOOKUP(FoxFire!B2214,balance!$AF:$AJ,2,FALSE),IF(C2214=2,VLOOKUP(B2214,balance!$AF:$AJ,3,FALSE),IF(C2214=3,VLOOKUP(B2214,balance!$AF:$AJ,4,FALSE),IF(C2214=4,VLOOKUP(B2214,balance!$AF:$AJ,5,FALSE),IF(C2214=5,VLOOKUP(B2214,balance!$AF:$AK,6,FALSE),0)))))*1000000000000</f>
        <v>3242500000000.0376</v>
      </c>
      <c r="J2214">
        <f>VLOOKUP(B2214,balance!AU:BD,10,FALSE)</f>
        <v>0</v>
      </c>
    </row>
    <row r="2215" spans="1:10" x14ac:dyDescent="0.3">
      <c r="A2215">
        <v>2213</v>
      </c>
      <c r="B2215">
        <f t="shared" si="69"/>
        <v>443</v>
      </c>
      <c r="C2215">
        <f t="shared" si="68"/>
        <v>4</v>
      </c>
      <c r="D2215">
        <v>9026</v>
      </c>
      <c r="E2215" s="1">
        <f>IF(C2215=1,VLOOKUP(B2215,balance!$AU:$AZ,2,FALSE),IF(C2215=2,VLOOKUP(B2215,balance!$AU:$AZ,3,FALSE),IF(C2215=3,VLOOKUP(B2215,balance!$AU:$AZ,4,FALSE),IF(C2215=4,VLOOKUP(B2215,balance!$AU:$AZ,5,FALSE),IF(C2215=5,VLOOKUP(B2215-1,balance!$AU:$AZ,6,FALSE),0)))))</f>
        <v>11000</v>
      </c>
      <c r="F2215">
        <v>53</v>
      </c>
      <c r="G2215">
        <f>IF(C2215=1,VLOOKUP(FoxFire!B2215,balance!$U:$Z,2,FALSE),IF(C2215=2,VLOOKUP(B2215,balance!$U:$Z,3,FALSE),IF(C2215=3,VLOOKUP(B2215,balance!$U:$Z,4,FALSE),IF(C2215=4,VLOOKUP(B2215,balance!$U:$Z,5,FALSE),IF(C2215=5,VLOOKUP(B2215-1,balance!$U:$Z,6,FALSE),0)))))/100</f>
        <v>5.4200000000000003E-3</v>
      </c>
      <c r="H2215">
        <v>2</v>
      </c>
      <c r="I2215" s="1">
        <f>IF(C2215=1,VLOOKUP(FoxFire!B2215,balance!$AF:$AJ,2,FALSE),IF(C2215=2,VLOOKUP(B2215,balance!$AF:$AJ,3,FALSE),IF(C2215=3,VLOOKUP(B2215,balance!$AF:$AJ,4,FALSE),IF(C2215=4,VLOOKUP(B2215,balance!$AF:$AJ,5,FALSE),IF(C2215=5,VLOOKUP(B2215,balance!$AF:$AK,6,FALSE),0)))))*1000000000000</f>
        <v>3242500000000.0376</v>
      </c>
      <c r="J2215">
        <f>VLOOKUP(B2215,balance!AU:BD,10,FALSE)</f>
        <v>0</v>
      </c>
    </row>
    <row r="2216" spans="1:10" x14ac:dyDescent="0.3">
      <c r="A2216">
        <v>2214</v>
      </c>
      <c r="B2216">
        <f t="shared" si="69"/>
        <v>444</v>
      </c>
      <c r="C2216">
        <f t="shared" si="68"/>
        <v>5</v>
      </c>
      <c r="D2216">
        <v>9026</v>
      </c>
      <c r="E2216" s="1">
        <f>IF(C2216=1,VLOOKUP(B2216,balance!$AU:$AZ,2,FALSE),IF(C2216=2,VLOOKUP(B2216,balance!$AU:$AZ,3,FALSE),IF(C2216=3,VLOOKUP(B2216,balance!$AU:$AZ,4,FALSE),IF(C2216=4,VLOOKUP(B2216,balance!$AU:$AZ,5,FALSE),IF(C2216=5,VLOOKUP(B2216-1,balance!$AU:$AZ,6,FALSE),0)))))</f>
        <v>220000</v>
      </c>
      <c r="F2216">
        <v>53</v>
      </c>
      <c r="G2216">
        <f>IF(C2216=1,VLOOKUP(FoxFire!B2216,balance!$U:$Z,2,FALSE),IF(C2216=2,VLOOKUP(B2216,balance!$U:$Z,3,FALSE),IF(C2216=3,VLOOKUP(B2216,balance!$U:$Z,4,FALSE),IF(C2216=4,VLOOKUP(B2216,balance!$U:$Z,5,FALSE),IF(C2216=5,VLOOKUP(B2216-1,balance!$U:$Z,6,FALSE),0)))))/100</f>
        <v>2388.5356000000002</v>
      </c>
      <c r="H2216">
        <v>2</v>
      </c>
      <c r="I2216" s="1">
        <f>IF(C2216=1,VLOOKUP(FoxFire!B2216,balance!$AF:$AJ,2,FALSE),IF(C2216=2,VLOOKUP(B2216,balance!$AF:$AJ,3,FALSE),IF(C2216=3,VLOOKUP(B2216,balance!$AF:$AJ,4,FALSE),IF(C2216=4,VLOOKUP(B2216,balance!$AF:$AJ,5,FALSE),IF(C2216=5,VLOOKUP(B2216,balance!$AF:$AK,6,FALSE),0)))))*1000000000000</f>
        <v>12975000000000.15</v>
      </c>
      <c r="J2216">
        <f>VLOOKUP(B2216,balance!AU:BD,10,FALSE)</f>
        <v>0</v>
      </c>
    </row>
    <row r="2217" spans="1:10" x14ac:dyDescent="0.3">
      <c r="A2217">
        <v>2215</v>
      </c>
      <c r="B2217">
        <f t="shared" si="69"/>
        <v>444</v>
      </c>
      <c r="C2217">
        <f t="shared" si="68"/>
        <v>1</v>
      </c>
      <c r="D2217">
        <v>9026</v>
      </c>
      <c r="E2217" s="1">
        <f>IF(C2217=1,VLOOKUP(B2217,balance!$AU:$AZ,2,FALSE),IF(C2217=2,VLOOKUP(B2217,balance!$AU:$AZ,3,FALSE),IF(C2217=3,VLOOKUP(B2217,balance!$AU:$AZ,4,FALSE),IF(C2217=4,VLOOKUP(B2217,balance!$AU:$AZ,5,FALSE),IF(C2217=5,VLOOKUP(B2217-1,balance!$AU:$AZ,6,FALSE),0)))))</f>
        <v>11000</v>
      </c>
      <c r="F2217">
        <v>53</v>
      </c>
      <c r="G2217">
        <f>IF(C2217=1,VLOOKUP(FoxFire!B2217,balance!$U:$Z,2,FALSE),IF(C2217=2,VLOOKUP(B2217,balance!$U:$Z,3,FALSE),IF(C2217=3,VLOOKUP(B2217,balance!$U:$Z,4,FALSE),IF(C2217=4,VLOOKUP(B2217,balance!$U:$Z,5,FALSE),IF(C2217=5,VLOOKUP(B2217-1,balance!$U:$Z,6,FALSE),0)))))/100</f>
        <v>5.4300000000000008E-3</v>
      </c>
      <c r="H2217">
        <v>2</v>
      </c>
      <c r="I2217" s="1">
        <f>IF(C2217=1,VLOOKUP(FoxFire!B2217,balance!$AF:$AJ,2,FALSE),IF(C2217=2,VLOOKUP(B2217,balance!$AF:$AJ,3,FALSE),IF(C2217=3,VLOOKUP(B2217,balance!$AF:$AJ,4,FALSE),IF(C2217=4,VLOOKUP(B2217,balance!$AF:$AJ,5,FALSE),IF(C2217=5,VLOOKUP(B2217,balance!$AF:$AK,6,FALSE),0)))))*1000000000000</f>
        <v>3243750000000.0376</v>
      </c>
      <c r="J2217">
        <f>VLOOKUP(B2217,balance!AU:BD,10,FALSE)</f>
        <v>0</v>
      </c>
    </row>
    <row r="2218" spans="1:10" x14ac:dyDescent="0.3">
      <c r="A2218">
        <v>2216</v>
      </c>
      <c r="B2218">
        <f t="shared" si="69"/>
        <v>444</v>
      </c>
      <c r="C2218">
        <f t="shared" si="68"/>
        <v>2</v>
      </c>
      <c r="D2218">
        <v>9026</v>
      </c>
      <c r="E2218" s="1">
        <f>IF(C2218=1,VLOOKUP(B2218,balance!$AU:$AZ,2,FALSE),IF(C2218=2,VLOOKUP(B2218,balance!$AU:$AZ,3,FALSE),IF(C2218=3,VLOOKUP(B2218,balance!$AU:$AZ,4,FALSE),IF(C2218=4,VLOOKUP(B2218,balance!$AU:$AZ,5,FALSE),IF(C2218=5,VLOOKUP(B2218-1,balance!$AU:$AZ,6,FALSE),0)))))</f>
        <v>11000</v>
      </c>
      <c r="F2218">
        <v>53</v>
      </c>
      <c r="G2218">
        <f>IF(C2218=1,VLOOKUP(FoxFire!B2218,balance!$U:$Z,2,FALSE),IF(C2218=2,VLOOKUP(B2218,balance!$U:$Z,3,FALSE),IF(C2218=3,VLOOKUP(B2218,balance!$U:$Z,4,FALSE),IF(C2218=4,VLOOKUP(B2218,balance!$U:$Z,5,FALSE),IF(C2218=5,VLOOKUP(B2218-1,balance!$U:$Z,6,FALSE),0)))))/100</f>
        <v>5.4300000000000008E-3</v>
      </c>
      <c r="H2218">
        <v>2</v>
      </c>
      <c r="I2218" s="1">
        <f>IF(C2218=1,VLOOKUP(FoxFire!B2218,balance!$AF:$AJ,2,FALSE),IF(C2218=2,VLOOKUP(B2218,balance!$AF:$AJ,3,FALSE),IF(C2218=3,VLOOKUP(B2218,balance!$AF:$AJ,4,FALSE),IF(C2218=4,VLOOKUP(B2218,balance!$AF:$AJ,5,FALSE),IF(C2218=5,VLOOKUP(B2218,balance!$AF:$AK,6,FALSE),0)))))*1000000000000</f>
        <v>3243750000000.0376</v>
      </c>
      <c r="J2218">
        <f>VLOOKUP(B2218,balance!AU:BD,10,FALSE)</f>
        <v>0</v>
      </c>
    </row>
    <row r="2219" spans="1:10" x14ac:dyDescent="0.3">
      <c r="A2219">
        <v>2217</v>
      </c>
      <c r="B2219">
        <f t="shared" si="69"/>
        <v>444</v>
      </c>
      <c r="C2219">
        <f t="shared" si="68"/>
        <v>3</v>
      </c>
      <c r="D2219">
        <v>9026</v>
      </c>
      <c r="E2219" s="1">
        <f>IF(C2219=1,VLOOKUP(B2219,balance!$AU:$AZ,2,FALSE),IF(C2219=2,VLOOKUP(B2219,balance!$AU:$AZ,3,FALSE),IF(C2219=3,VLOOKUP(B2219,balance!$AU:$AZ,4,FALSE),IF(C2219=4,VLOOKUP(B2219,balance!$AU:$AZ,5,FALSE),IF(C2219=5,VLOOKUP(B2219-1,balance!$AU:$AZ,6,FALSE),0)))))</f>
        <v>11000</v>
      </c>
      <c r="F2219">
        <v>53</v>
      </c>
      <c r="G2219">
        <f>IF(C2219=1,VLOOKUP(FoxFire!B2219,balance!$U:$Z,2,FALSE),IF(C2219=2,VLOOKUP(B2219,balance!$U:$Z,3,FALSE),IF(C2219=3,VLOOKUP(B2219,balance!$U:$Z,4,FALSE),IF(C2219=4,VLOOKUP(B2219,balance!$U:$Z,5,FALSE),IF(C2219=5,VLOOKUP(B2219-1,balance!$U:$Z,6,FALSE),0)))))/100</f>
        <v>5.4300000000000008E-3</v>
      </c>
      <c r="H2219">
        <v>2</v>
      </c>
      <c r="I2219" s="1">
        <f>IF(C2219=1,VLOOKUP(FoxFire!B2219,balance!$AF:$AJ,2,FALSE),IF(C2219=2,VLOOKUP(B2219,balance!$AF:$AJ,3,FALSE),IF(C2219=3,VLOOKUP(B2219,balance!$AF:$AJ,4,FALSE),IF(C2219=4,VLOOKUP(B2219,balance!$AF:$AJ,5,FALSE),IF(C2219=5,VLOOKUP(B2219,balance!$AF:$AK,6,FALSE),0)))))*1000000000000</f>
        <v>3243750000000.0376</v>
      </c>
      <c r="J2219">
        <f>VLOOKUP(B2219,balance!AU:BD,10,FALSE)</f>
        <v>0</v>
      </c>
    </row>
    <row r="2220" spans="1:10" x14ac:dyDescent="0.3">
      <c r="A2220">
        <v>2218</v>
      </c>
      <c r="B2220">
        <f t="shared" si="69"/>
        <v>444</v>
      </c>
      <c r="C2220">
        <f t="shared" si="68"/>
        <v>4</v>
      </c>
      <c r="D2220">
        <v>9026</v>
      </c>
      <c r="E2220" s="1">
        <f>IF(C2220=1,VLOOKUP(B2220,balance!$AU:$AZ,2,FALSE),IF(C2220=2,VLOOKUP(B2220,balance!$AU:$AZ,3,FALSE),IF(C2220=3,VLOOKUP(B2220,balance!$AU:$AZ,4,FALSE),IF(C2220=4,VLOOKUP(B2220,balance!$AU:$AZ,5,FALSE),IF(C2220=5,VLOOKUP(B2220-1,balance!$AU:$AZ,6,FALSE),0)))))</f>
        <v>11000</v>
      </c>
      <c r="F2220">
        <v>53</v>
      </c>
      <c r="G2220">
        <f>IF(C2220=1,VLOOKUP(FoxFire!B2220,balance!$U:$Z,2,FALSE),IF(C2220=2,VLOOKUP(B2220,balance!$U:$Z,3,FALSE),IF(C2220=3,VLOOKUP(B2220,balance!$U:$Z,4,FALSE),IF(C2220=4,VLOOKUP(B2220,balance!$U:$Z,5,FALSE),IF(C2220=5,VLOOKUP(B2220-1,balance!$U:$Z,6,FALSE),0)))))/100</f>
        <v>5.4300000000000008E-3</v>
      </c>
      <c r="H2220">
        <v>2</v>
      </c>
      <c r="I2220" s="1">
        <f>IF(C2220=1,VLOOKUP(FoxFire!B2220,balance!$AF:$AJ,2,FALSE),IF(C2220=2,VLOOKUP(B2220,balance!$AF:$AJ,3,FALSE),IF(C2220=3,VLOOKUP(B2220,balance!$AF:$AJ,4,FALSE),IF(C2220=4,VLOOKUP(B2220,balance!$AF:$AJ,5,FALSE),IF(C2220=5,VLOOKUP(B2220,balance!$AF:$AK,6,FALSE),0)))))*1000000000000</f>
        <v>3243750000000.0376</v>
      </c>
      <c r="J2220">
        <f>VLOOKUP(B2220,balance!AU:BD,10,FALSE)</f>
        <v>0</v>
      </c>
    </row>
    <row r="2221" spans="1:10" x14ac:dyDescent="0.3">
      <c r="A2221">
        <v>2219</v>
      </c>
      <c r="B2221">
        <f t="shared" si="69"/>
        <v>445</v>
      </c>
      <c r="C2221">
        <f t="shared" si="68"/>
        <v>5</v>
      </c>
      <c r="D2221">
        <v>9026</v>
      </c>
      <c r="E2221" s="1">
        <f>IF(C2221=1,VLOOKUP(B2221,balance!$AU:$AZ,2,FALSE),IF(C2221=2,VLOOKUP(B2221,balance!$AU:$AZ,3,FALSE),IF(C2221=3,VLOOKUP(B2221,balance!$AU:$AZ,4,FALSE),IF(C2221=4,VLOOKUP(B2221,balance!$AU:$AZ,5,FALSE),IF(C2221=5,VLOOKUP(B2221-1,balance!$AU:$AZ,6,FALSE),0)))))</f>
        <v>220000</v>
      </c>
      <c r="F2221">
        <v>53</v>
      </c>
      <c r="G2221">
        <f>IF(C2221=1,VLOOKUP(FoxFire!B2221,balance!$U:$Z,2,FALSE),IF(C2221=2,VLOOKUP(B2221,balance!$U:$Z,3,FALSE),IF(C2221=3,VLOOKUP(B2221,balance!$U:$Z,4,FALSE),IF(C2221=4,VLOOKUP(B2221,balance!$U:$Z,5,FALSE),IF(C2221=5,VLOOKUP(B2221-1,balance!$U:$Z,6,FALSE),0)))))/100</f>
        <v>2395.3355000000001</v>
      </c>
      <c r="H2221">
        <v>2</v>
      </c>
      <c r="I2221" s="1">
        <f>IF(C2221=1,VLOOKUP(FoxFire!B2221,balance!$AF:$AJ,2,FALSE),IF(C2221=2,VLOOKUP(B2221,balance!$AF:$AJ,3,FALSE),IF(C2221=3,VLOOKUP(B2221,balance!$AF:$AJ,4,FALSE),IF(C2221=4,VLOOKUP(B2221,balance!$AF:$AJ,5,FALSE),IF(C2221=5,VLOOKUP(B2221,balance!$AF:$AK,6,FALSE),0)))))*1000000000000</f>
        <v>12980000000000.15</v>
      </c>
      <c r="J2221">
        <f>VLOOKUP(B2221,balance!AU:BD,10,FALSE)</f>
        <v>0</v>
      </c>
    </row>
    <row r="2222" spans="1:10" x14ac:dyDescent="0.3">
      <c r="A2222">
        <v>2220</v>
      </c>
      <c r="B2222">
        <f t="shared" si="69"/>
        <v>445</v>
      </c>
      <c r="C2222">
        <f t="shared" si="68"/>
        <v>1</v>
      </c>
      <c r="D2222">
        <v>9026</v>
      </c>
      <c r="E2222" s="1">
        <f>IF(C2222=1,VLOOKUP(B2222,balance!$AU:$AZ,2,FALSE),IF(C2222=2,VLOOKUP(B2222,balance!$AU:$AZ,3,FALSE),IF(C2222=3,VLOOKUP(B2222,balance!$AU:$AZ,4,FALSE),IF(C2222=4,VLOOKUP(B2222,balance!$AU:$AZ,5,FALSE),IF(C2222=5,VLOOKUP(B2222-1,balance!$AU:$AZ,6,FALSE),0)))))</f>
        <v>11000</v>
      </c>
      <c r="F2222">
        <v>53</v>
      </c>
      <c r="G2222">
        <f>IF(C2222=1,VLOOKUP(FoxFire!B2222,balance!$U:$Z,2,FALSE),IF(C2222=2,VLOOKUP(B2222,balance!$U:$Z,3,FALSE),IF(C2222=3,VLOOKUP(B2222,balance!$U:$Z,4,FALSE),IF(C2222=4,VLOOKUP(B2222,balance!$U:$Z,5,FALSE),IF(C2222=5,VLOOKUP(B2222-1,balance!$U:$Z,6,FALSE),0)))))/100</f>
        <v>5.4400000000000004E-3</v>
      </c>
      <c r="H2222">
        <v>2</v>
      </c>
      <c r="I2222" s="1">
        <f>IF(C2222=1,VLOOKUP(FoxFire!B2222,balance!$AF:$AJ,2,FALSE),IF(C2222=2,VLOOKUP(B2222,balance!$AF:$AJ,3,FALSE),IF(C2222=3,VLOOKUP(B2222,balance!$AF:$AJ,4,FALSE),IF(C2222=4,VLOOKUP(B2222,balance!$AF:$AJ,5,FALSE),IF(C2222=5,VLOOKUP(B2222,balance!$AF:$AK,6,FALSE),0)))))*1000000000000</f>
        <v>3245000000000.0376</v>
      </c>
      <c r="J2222">
        <f>VLOOKUP(B2222,balance!AU:BD,10,FALSE)</f>
        <v>0</v>
      </c>
    </row>
    <row r="2223" spans="1:10" x14ac:dyDescent="0.3">
      <c r="A2223">
        <v>2221</v>
      </c>
      <c r="B2223">
        <f t="shared" si="69"/>
        <v>445</v>
      </c>
      <c r="C2223">
        <f t="shared" si="68"/>
        <v>2</v>
      </c>
      <c r="D2223">
        <v>9026</v>
      </c>
      <c r="E2223" s="1">
        <f>IF(C2223=1,VLOOKUP(B2223,balance!$AU:$AZ,2,FALSE),IF(C2223=2,VLOOKUP(B2223,balance!$AU:$AZ,3,FALSE),IF(C2223=3,VLOOKUP(B2223,balance!$AU:$AZ,4,FALSE),IF(C2223=4,VLOOKUP(B2223,balance!$AU:$AZ,5,FALSE),IF(C2223=5,VLOOKUP(B2223-1,balance!$AU:$AZ,6,FALSE),0)))))</f>
        <v>11000</v>
      </c>
      <c r="F2223">
        <v>53</v>
      </c>
      <c r="G2223">
        <f>IF(C2223=1,VLOOKUP(FoxFire!B2223,balance!$U:$Z,2,FALSE),IF(C2223=2,VLOOKUP(B2223,balance!$U:$Z,3,FALSE),IF(C2223=3,VLOOKUP(B2223,balance!$U:$Z,4,FALSE),IF(C2223=4,VLOOKUP(B2223,balance!$U:$Z,5,FALSE),IF(C2223=5,VLOOKUP(B2223-1,balance!$U:$Z,6,FALSE),0)))))/100</f>
        <v>5.4400000000000004E-3</v>
      </c>
      <c r="H2223">
        <v>2</v>
      </c>
      <c r="I2223" s="1">
        <f>IF(C2223=1,VLOOKUP(FoxFire!B2223,balance!$AF:$AJ,2,FALSE),IF(C2223=2,VLOOKUP(B2223,balance!$AF:$AJ,3,FALSE),IF(C2223=3,VLOOKUP(B2223,balance!$AF:$AJ,4,FALSE),IF(C2223=4,VLOOKUP(B2223,balance!$AF:$AJ,5,FALSE),IF(C2223=5,VLOOKUP(B2223,balance!$AF:$AK,6,FALSE),0)))))*1000000000000</f>
        <v>3245000000000.0376</v>
      </c>
      <c r="J2223">
        <f>VLOOKUP(B2223,balance!AU:BD,10,FALSE)</f>
        <v>0</v>
      </c>
    </row>
    <row r="2224" spans="1:10" x14ac:dyDescent="0.3">
      <c r="A2224">
        <v>2222</v>
      </c>
      <c r="B2224">
        <f t="shared" si="69"/>
        <v>445</v>
      </c>
      <c r="C2224">
        <f t="shared" si="68"/>
        <v>3</v>
      </c>
      <c r="D2224">
        <v>9026</v>
      </c>
      <c r="E2224" s="1">
        <f>IF(C2224=1,VLOOKUP(B2224,balance!$AU:$AZ,2,FALSE),IF(C2224=2,VLOOKUP(B2224,balance!$AU:$AZ,3,FALSE),IF(C2224=3,VLOOKUP(B2224,balance!$AU:$AZ,4,FALSE),IF(C2224=4,VLOOKUP(B2224,balance!$AU:$AZ,5,FALSE),IF(C2224=5,VLOOKUP(B2224-1,balance!$AU:$AZ,6,FALSE),0)))))</f>
        <v>11000</v>
      </c>
      <c r="F2224">
        <v>53</v>
      </c>
      <c r="G2224">
        <f>IF(C2224=1,VLOOKUP(FoxFire!B2224,balance!$U:$Z,2,FALSE),IF(C2224=2,VLOOKUP(B2224,balance!$U:$Z,3,FALSE),IF(C2224=3,VLOOKUP(B2224,balance!$U:$Z,4,FALSE),IF(C2224=4,VLOOKUP(B2224,balance!$U:$Z,5,FALSE),IF(C2224=5,VLOOKUP(B2224-1,balance!$U:$Z,6,FALSE),0)))))/100</f>
        <v>5.4400000000000004E-3</v>
      </c>
      <c r="H2224">
        <v>2</v>
      </c>
      <c r="I2224" s="1">
        <f>IF(C2224=1,VLOOKUP(FoxFire!B2224,balance!$AF:$AJ,2,FALSE),IF(C2224=2,VLOOKUP(B2224,balance!$AF:$AJ,3,FALSE),IF(C2224=3,VLOOKUP(B2224,balance!$AF:$AJ,4,FALSE),IF(C2224=4,VLOOKUP(B2224,balance!$AF:$AJ,5,FALSE),IF(C2224=5,VLOOKUP(B2224,balance!$AF:$AK,6,FALSE),0)))))*1000000000000</f>
        <v>3245000000000.0376</v>
      </c>
      <c r="J2224">
        <f>VLOOKUP(B2224,balance!AU:BD,10,FALSE)</f>
        <v>0</v>
      </c>
    </row>
    <row r="2225" spans="1:10" x14ac:dyDescent="0.3">
      <c r="A2225">
        <v>2223</v>
      </c>
      <c r="B2225">
        <f t="shared" si="69"/>
        <v>445</v>
      </c>
      <c r="C2225">
        <f t="shared" si="68"/>
        <v>4</v>
      </c>
      <c r="D2225">
        <v>9026</v>
      </c>
      <c r="E2225" s="1">
        <f>IF(C2225=1,VLOOKUP(B2225,balance!$AU:$AZ,2,FALSE),IF(C2225=2,VLOOKUP(B2225,balance!$AU:$AZ,3,FALSE),IF(C2225=3,VLOOKUP(B2225,balance!$AU:$AZ,4,FALSE),IF(C2225=4,VLOOKUP(B2225,balance!$AU:$AZ,5,FALSE),IF(C2225=5,VLOOKUP(B2225-1,balance!$AU:$AZ,6,FALSE),0)))))</f>
        <v>11000</v>
      </c>
      <c r="F2225">
        <v>53</v>
      </c>
      <c r="G2225">
        <f>IF(C2225=1,VLOOKUP(FoxFire!B2225,balance!$U:$Z,2,FALSE),IF(C2225=2,VLOOKUP(B2225,balance!$U:$Z,3,FALSE),IF(C2225=3,VLOOKUP(B2225,balance!$U:$Z,4,FALSE),IF(C2225=4,VLOOKUP(B2225,balance!$U:$Z,5,FALSE),IF(C2225=5,VLOOKUP(B2225-1,balance!$U:$Z,6,FALSE),0)))))/100</f>
        <v>5.4400000000000004E-3</v>
      </c>
      <c r="H2225">
        <v>2</v>
      </c>
      <c r="I2225" s="1">
        <f>IF(C2225=1,VLOOKUP(FoxFire!B2225,balance!$AF:$AJ,2,FALSE),IF(C2225=2,VLOOKUP(B2225,balance!$AF:$AJ,3,FALSE),IF(C2225=3,VLOOKUP(B2225,balance!$AF:$AJ,4,FALSE),IF(C2225=4,VLOOKUP(B2225,balance!$AF:$AJ,5,FALSE),IF(C2225=5,VLOOKUP(B2225,balance!$AF:$AK,6,FALSE),0)))))*1000000000000</f>
        <v>3245000000000.0376</v>
      </c>
      <c r="J2225">
        <f>VLOOKUP(B2225,balance!AU:BD,10,FALSE)</f>
        <v>0</v>
      </c>
    </row>
    <row r="2226" spans="1:10" x14ac:dyDescent="0.3">
      <c r="A2226">
        <v>2224</v>
      </c>
      <c r="B2226">
        <f t="shared" si="69"/>
        <v>446</v>
      </c>
      <c r="C2226">
        <f t="shared" si="68"/>
        <v>5</v>
      </c>
      <c r="D2226">
        <v>9026</v>
      </c>
      <c r="E2226" s="1">
        <f>IF(C2226=1,VLOOKUP(B2226,balance!$AU:$AZ,2,FALSE),IF(C2226=2,VLOOKUP(B2226,balance!$AU:$AZ,3,FALSE),IF(C2226=3,VLOOKUP(B2226,balance!$AU:$AZ,4,FALSE),IF(C2226=4,VLOOKUP(B2226,balance!$AU:$AZ,5,FALSE),IF(C2226=5,VLOOKUP(B2226-1,balance!$AU:$AZ,6,FALSE),0)))))</f>
        <v>220000</v>
      </c>
      <c r="F2226">
        <v>53</v>
      </c>
      <c r="G2226">
        <f>IF(C2226=1,VLOOKUP(FoxFire!B2226,balance!$U:$Z,2,FALSE),IF(C2226=2,VLOOKUP(B2226,balance!$U:$Z,3,FALSE),IF(C2226=3,VLOOKUP(B2226,balance!$U:$Z,4,FALSE),IF(C2226=4,VLOOKUP(B2226,balance!$U:$Z,5,FALSE),IF(C2226=5,VLOOKUP(B2226-1,balance!$U:$Z,6,FALSE),0)))))/100</f>
        <v>2402.1465000000003</v>
      </c>
      <c r="H2226">
        <v>2</v>
      </c>
      <c r="I2226" s="1">
        <f>IF(C2226=1,VLOOKUP(FoxFire!B2226,balance!$AF:$AJ,2,FALSE),IF(C2226=2,VLOOKUP(B2226,balance!$AF:$AJ,3,FALSE),IF(C2226=3,VLOOKUP(B2226,balance!$AF:$AJ,4,FALSE),IF(C2226=4,VLOOKUP(B2226,balance!$AF:$AJ,5,FALSE),IF(C2226=5,VLOOKUP(B2226,balance!$AF:$AK,6,FALSE),0)))))*1000000000000</f>
        <v>12985000000000.15</v>
      </c>
      <c r="J2226">
        <f>VLOOKUP(B2226,balance!AU:BD,10,FALSE)</f>
        <v>0</v>
      </c>
    </row>
    <row r="2227" spans="1:10" x14ac:dyDescent="0.3">
      <c r="A2227">
        <v>2225</v>
      </c>
      <c r="B2227">
        <f t="shared" si="69"/>
        <v>446</v>
      </c>
      <c r="C2227">
        <f t="shared" si="68"/>
        <v>1</v>
      </c>
      <c r="D2227">
        <v>9026</v>
      </c>
      <c r="E2227" s="1">
        <f>IF(C2227=1,VLOOKUP(B2227,balance!$AU:$AZ,2,FALSE),IF(C2227=2,VLOOKUP(B2227,balance!$AU:$AZ,3,FALSE),IF(C2227=3,VLOOKUP(B2227,balance!$AU:$AZ,4,FALSE),IF(C2227=4,VLOOKUP(B2227,balance!$AU:$AZ,5,FALSE),IF(C2227=5,VLOOKUP(B2227-1,balance!$AU:$AZ,6,FALSE),0)))))</f>
        <v>11000</v>
      </c>
      <c r="F2227">
        <v>53</v>
      </c>
      <c r="G2227">
        <f>IF(C2227=1,VLOOKUP(FoxFire!B2227,balance!$U:$Z,2,FALSE),IF(C2227=2,VLOOKUP(B2227,balance!$U:$Z,3,FALSE),IF(C2227=3,VLOOKUP(B2227,balance!$U:$Z,4,FALSE),IF(C2227=4,VLOOKUP(B2227,balance!$U:$Z,5,FALSE),IF(C2227=5,VLOOKUP(B2227-1,balance!$U:$Z,6,FALSE),0)))))/100</f>
        <v>5.45E-3</v>
      </c>
      <c r="H2227">
        <v>2</v>
      </c>
      <c r="I2227" s="1">
        <f>IF(C2227=1,VLOOKUP(FoxFire!B2227,balance!$AF:$AJ,2,FALSE),IF(C2227=2,VLOOKUP(B2227,balance!$AF:$AJ,3,FALSE),IF(C2227=3,VLOOKUP(B2227,balance!$AF:$AJ,4,FALSE),IF(C2227=4,VLOOKUP(B2227,balance!$AF:$AJ,5,FALSE),IF(C2227=5,VLOOKUP(B2227,balance!$AF:$AK,6,FALSE),0)))))*1000000000000</f>
        <v>3246250000000.0376</v>
      </c>
      <c r="J2227">
        <f>VLOOKUP(B2227,balance!AU:BD,10,FALSE)</f>
        <v>0</v>
      </c>
    </row>
    <row r="2228" spans="1:10" x14ac:dyDescent="0.3">
      <c r="A2228">
        <v>2226</v>
      </c>
      <c r="B2228">
        <f t="shared" si="69"/>
        <v>446</v>
      </c>
      <c r="C2228">
        <f t="shared" si="68"/>
        <v>2</v>
      </c>
      <c r="D2228">
        <v>9026</v>
      </c>
      <c r="E2228" s="1">
        <f>IF(C2228=1,VLOOKUP(B2228,balance!$AU:$AZ,2,FALSE),IF(C2228=2,VLOOKUP(B2228,balance!$AU:$AZ,3,FALSE),IF(C2228=3,VLOOKUP(B2228,balance!$AU:$AZ,4,FALSE),IF(C2228=4,VLOOKUP(B2228,balance!$AU:$AZ,5,FALSE),IF(C2228=5,VLOOKUP(B2228-1,balance!$AU:$AZ,6,FALSE),0)))))</f>
        <v>11000</v>
      </c>
      <c r="F2228">
        <v>53</v>
      </c>
      <c r="G2228">
        <f>IF(C2228=1,VLOOKUP(FoxFire!B2228,balance!$U:$Z,2,FALSE),IF(C2228=2,VLOOKUP(B2228,balance!$U:$Z,3,FALSE),IF(C2228=3,VLOOKUP(B2228,balance!$U:$Z,4,FALSE),IF(C2228=4,VLOOKUP(B2228,balance!$U:$Z,5,FALSE),IF(C2228=5,VLOOKUP(B2228-1,balance!$U:$Z,6,FALSE),0)))))/100</f>
        <v>5.45E-3</v>
      </c>
      <c r="H2228">
        <v>2</v>
      </c>
      <c r="I2228" s="1">
        <f>IF(C2228=1,VLOOKUP(FoxFire!B2228,balance!$AF:$AJ,2,FALSE),IF(C2228=2,VLOOKUP(B2228,balance!$AF:$AJ,3,FALSE),IF(C2228=3,VLOOKUP(B2228,balance!$AF:$AJ,4,FALSE),IF(C2228=4,VLOOKUP(B2228,balance!$AF:$AJ,5,FALSE),IF(C2228=5,VLOOKUP(B2228,balance!$AF:$AK,6,FALSE),0)))))*1000000000000</f>
        <v>3246250000000.0376</v>
      </c>
      <c r="J2228">
        <f>VLOOKUP(B2228,balance!AU:BD,10,FALSE)</f>
        <v>0</v>
      </c>
    </row>
    <row r="2229" spans="1:10" x14ac:dyDescent="0.3">
      <c r="A2229">
        <v>2227</v>
      </c>
      <c r="B2229">
        <f t="shared" si="69"/>
        <v>446</v>
      </c>
      <c r="C2229">
        <f t="shared" si="68"/>
        <v>3</v>
      </c>
      <c r="D2229">
        <v>9026</v>
      </c>
      <c r="E2229" s="1">
        <f>IF(C2229=1,VLOOKUP(B2229,balance!$AU:$AZ,2,FALSE),IF(C2229=2,VLOOKUP(B2229,balance!$AU:$AZ,3,FALSE),IF(C2229=3,VLOOKUP(B2229,balance!$AU:$AZ,4,FALSE),IF(C2229=4,VLOOKUP(B2229,balance!$AU:$AZ,5,FALSE),IF(C2229=5,VLOOKUP(B2229-1,balance!$AU:$AZ,6,FALSE),0)))))</f>
        <v>11000</v>
      </c>
      <c r="F2229">
        <v>53</v>
      </c>
      <c r="G2229">
        <f>IF(C2229=1,VLOOKUP(FoxFire!B2229,balance!$U:$Z,2,FALSE),IF(C2229=2,VLOOKUP(B2229,balance!$U:$Z,3,FALSE),IF(C2229=3,VLOOKUP(B2229,balance!$U:$Z,4,FALSE),IF(C2229=4,VLOOKUP(B2229,balance!$U:$Z,5,FALSE),IF(C2229=5,VLOOKUP(B2229-1,balance!$U:$Z,6,FALSE),0)))))/100</f>
        <v>5.45E-3</v>
      </c>
      <c r="H2229">
        <v>2</v>
      </c>
      <c r="I2229" s="1">
        <f>IF(C2229=1,VLOOKUP(FoxFire!B2229,balance!$AF:$AJ,2,FALSE),IF(C2229=2,VLOOKUP(B2229,balance!$AF:$AJ,3,FALSE),IF(C2229=3,VLOOKUP(B2229,balance!$AF:$AJ,4,FALSE),IF(C2229=4,VLOOKUP(B2229,balance!$AF:$AJ,5,FALSE),IF(C2229=5,VLOOKUP(B2229,balance!$AF:$AK,6,FALSE),0)))))*1000000000000</f>
        <v>3246250000000.0376</v>
      </c>
      <c r="J2229">
        <f>VLOOKUP(B2229,balance!AU:BD,10,FALSE)</f>
        <v>0</v>
      </c>
    </row>
    <row r="2230" spans="1:10" x14ac:dyDescent="0.3">
      <c r="A2230">
        <v>2228</v>
      </c>
      <c r="B2230">
        <f t="shared" si="69"/>
        <v>446</v>
      </c>
      <c r="C2230">
        <f t="shared" si="68"/>
        <v>4</v>
      </c>
      <c r="D2230">
        <v>9026</v>
      </c>
      <c r="E2230" s="1">
        <f>IF(C2230=1,VLOOKUP(B2230,balance!$AU:$AZ,2,FALSE),IF(C2230=2,VLOOKUP(B2230,balance!$AU:$AZ,3,FALSE),IF(C2230=3,VLOOKUP(B2230,balance!$AU:$AZ,4,FALSE),IF(C2230=4,VLOOKUP(B2230,balance!$AU:$AZ,5,FALSE),IF(C2230=5,VLOOKUP(B2230-1,balance!$AU:$AZ,6,FALSE),0)))))</f>
        <v>11000</v>
      </c>
      <c r="F2230">
        <v>53</v>
      </c>
      <c r="G2230">
        <f>IF(C2230=1,VLOOKUP(FoxFire!B2230,balance!$U:$Z,2,FALSE),IF(C2230=2,VLOOKUP(B2230,balance!$U:$Z,3,FALSE),IF(C2230=3,VLOOKUP(B2230,balance!$U:$Z,4,FALSE),IF(C2230=4,VLOOKUP(B2230,balance!$U:$Z,5,FALSE),IF(C2230=5,VLOOKUP(B2230-1,balance!$U:$Z,6,FALSE),0)))))/100</f>
        <v>5.45E-3</v>
      </c>
      <c r="H2230">
        <v>2</v>
      </c>
      <c r="I2230" s="1">
        <f>IF(C2230=1,VLOOKUP(FoxFire!B2230,balance!$AF:$AJ,2,FALSE),IF(C2230=2,VLOOKUP(B2230,balance!$AF:$AJ,3,FALSE),IF(C2230=3,VLOOKUP(B2230,balance!$AF:$AJ,4,FALSE),IF(C2230=4,VLOOKUP(B2230,balance!$AF:$AJ,5,FALSE),IF(C2230=5,VLOOKUP(B2230,balance!$AF:$AK,6,FALSE),0)))))*1000000000000</f>
        <v>3246250000000.0376</v>
      </c>
      <c r="J2230">
        <f>VLOOKUP(B2230,balance!AU:BD,10,FALSE)</f>
        <v>0</v>
      </c>
    </row>
    <row r="2231" spans="1:10" x14ac:dyDescent="0.3">
      <c r="A2231">
        <v>2229</v>
      </c>
      <c r="B2231">
        <f t="shared" si="69"/>
        <v>447</v>
      </c>
      <c r="C2231">
        <f t="shared" si="68"/>
        <v>5</v>
      </c>
      <c r="D2231">
        <v>9026</v>
      </c>
      <c r="E2231" s="1">
        <f>IF(C2231=1,VLOOKUP(B2231,balance!$AU:$AZ,2,FALSE),IF(C2231=2,VLOOKUP(B2231,balance!$AU:$AZ,3,FALSE),IF(C2231=3,VLOOKUP(B2231,balance!$AU:$AZ,4,FALSE),IF(C2231=4,VLOOKUP(B2231,balance!$AU:$AZ,5,FALSE),IF(C2231=5,VLOOKUP(B2231-1,balance!$AU:$AZ,6,FALSE),0)))))</f>
        <v>220000</v>
      </c>
      <c r="F2231">
        <v>53</v>
      </c>
      <c r="G2231">
        <f>IF(C2231=1,VLOOKUP(FoxFire!B2231,balance!$U:$Z,2,FALSE),IF(C2231=2,VLOOKUP(B2231,balance!$U:$Z,3,FALSE),IF(C2231=3,VLOOKUP(B2231,balance!$U:$Z,4,FALSE),IF(C2231=4,VLOOKUP(B2231,balance!$U:$Z,5,FALSE),IF(C2231=5,VLOOKUP(B2231-1,balance!$U:$Z,6,FALSE),0)))))/100</f>
        <v>2408.9688000000001</v>
      </c>
      <c r="H2231">
        <v>2</v>
      </c>
      <c r="I2231" s="1">
        <f>IF(C2231=1,VLOOKUP(FoxFire!B2231,balance!$AF:$AJ,2,FALSE),IF(C2231=2,VLOOKUP(B2231,balance!$AF:$AJ,3,FALSE),IF(C2231=3,VLOOKUP(B2231,balance!$AF:$AJ,4,FALSE),IF(C2231=4,VLOOKUP(B2231,balance!$AF:$AJ,5,FALSE),IF(C2231=5,VLOOKUP(B2231,balance!$AF:$AK,6,FALSE),0)))))*1000000000000</f>
        <v>12990000000000.15</v>
      </c>
      <c r="J2231">
        <f>VLOOKUP(B2231,balance!AU:BD,10,FALSE)</f>
        <v>0</v>
      </c>
    </row>
    <row r="2232" spans="1:10" x14ac:dyDescent="0.3">
      <c r="A2232">
        <v>2230</v>
      </c>
      <c r="B2232">
        <f t="shared" si="69"/>
        <v>447</v>
      </c>
      <c r="C2232">
        <f t="shared" si="68"/>
        <v>1</v>
      </c>
      <c r="D2232">
        <v>9026</v>
      </c>
      <c r="E2232" s="1">
        <f>IF(C2232=1,VLOOKUP(B2232,balance!$AU:$AZ,2,FALSE),IF(C2232=2,VLOOKUP(B2232,balance!$AU:$AZ,3,FALSE),IF(C2232=3,VLOOKUP(B2232,balance!$AU:$AZ,4,FALSE),IF(C2232=4,VLOOKUP(B2232,balance!$AU:$AZ,5,FALSE),IF(C2232=5,VLOOKUP(B2232-1,balance!$AU:$AZ,6,FALSE),0)))))</f>
        <v>11000</v>
      </c>
      <c r="F2232">
        <v>53</v>
      </c>
      <c r="G2232">
        <f>IF(C2232=1,VLOOKUP(FoxFire!B2232,balance!$U:$Z,2,FALSE),IF(C2232=2,VLOOKUP(B2232,balance!$U:$Z,3,FALSE),IF(C2232=3,VLOOKUP(B2232,balance!$U:$Z,4,FALSE),IF(C2232=4,VLOOKUP(B2232,balance!$U:$Z,5,FALSE),IF(C2232=5,VLOOKUP(B2232-1,balance!$U:$Z,6,FALSE),0)))))/100</f>
        <v>5.4600000000000004E-3</v>
      </c>
      <c r="H2232">
        <v>2</v>
      </c>
      <c r="I2232" s="1">
        <f>IF(C2232=1,VLOOKUP(FoxFire!B2232,balance!$AF:$AJ,2,FALSE),IF(C2232=2,VLOOKUP(B2232,balance!$AF:$AJ,3,FALSE),IF(C2232=3,VLOOKUP(B2232,balance!$AF:$AJ,4,FALSE),IF(C2232=4,VLOOKUP(B2232,balance!$AF:$AJ,5,FALSE),IF(C2232=5,VLOOKUP(B2232,balance!$AF:$AK,6,FALSE),0)))))*1000000000000</f>
        <v>3247500000000.0376</v>
      </c>
      <c r="J2232">
        <f>VLOOKUP(B2232,balance!AU:BD,10,FALSE)</f>
        <v>0</v>
      </c>
    </row>
    <row r="2233" spans="1:10" x14ac:dyDescent="0.3">
      <c r="A2233">
        <v>2231</v>
      </c>
      <c r="B2233">
        <f t="shared" si="69"/>
        <v>447</v>
      </c>
      <c r="C2233">
        <f t="shared" si="68"/>
        <v>2</v>
      </c>
      <c r="D2233">
        <v>9026</v>
      </c>
      <c r="E2233" s="1">
        <f>IF(C2233=1,VLOOKUP(B2233,balance!$AU:$AZ,2,FALSE),IF(C2233=2,VLOOKUP(B2233,balance!$AU:$AZ,3,FALSE),IF(C2233=3,VLOOKUP(B2233,balance!$AU:$AZ,4,FALSE),IF(C2233=4,VLOOKUP(B2233,balance!$AU:$AZ,5,FALSE),IF(C2233=5,VLOOKUP(B2233-1,balance!$AU:$AZ,6,FALSE),0)))))</f>
        <v>11000</v>
      </c>
      <c r="F2233">
        <v>53</v>
      </c>
      <c r="G2233">
        <f>IF(C2233=1,VLOOKUP(FoxFire!B2233,balance!$U:$Z,2,FALSE),IF(C2233=2,VLOOKUP(B2233,balance!$U:$Z,3,FALSE),IF(C2233=3,VLOOKUP(B2233,balance!$U:$Z,4,FALSE),IF(C2233=4,VLOOKUP(B2233,balance!$U:$Z,5,FALSE),IF(C2233=5,VLOOKUP(B2233-1,balance!$U:$Z,6,FALSE),0)))))/100</f>
        <v>5.4600000000000004E-3</v>
      </c>
      <c r="H2233">
        <v>2</v>
      </c>
      <c r="I2233" s="1">
        <f>IF(C2233=1,VLOOKUP(FoxFire!B2233,balance!$AF:$AJ,2,FALSE),IF(C2233=2,VLOOKUP(B2233,balance!$AF:$AJ,3,FALSE),IF(C2233=3,VLOOKUP(B2233,balance!$AF:$AJ,4,FALSE),IF(C2233=4,VLOOKUP(B2233,balance!$AF:$AJ,5,FALSE),IF(C2233=5,VLOOKUP(B2233,balance!$AF:$AK,6,FALSE),0)))))*1000000000000</f>
        <v>3247500000000.0376</v>
      </c>
      <c r="J2233">
        <f>VLOOKUP(B2233,balance!AU:BD,10,FALSE)</f>
        <v>0</v>
      </c>
    </row>
    <row r="2234" spans="1:10" x14ac:dyDescent="0.3">
      <c r="A2234">
        <v>2232</v>
      </c>
      <c r="B2234">
        <f t="shared" si="69"/>
        <v>447</v>
      </c>
      <c r="C2234">
        <f t="shared" si="68"/>
        <v>3</v>
      </c>
      <c r="D2234">
        <v>9026</v>
      </c>
      <c r="E2234" s="1">
        <f>IF(C2234=1,VLOOKUP(B2234,balance!$AU:$AZ,2,FALSE),IF(C2234=2,VLOOKUP(B2234,balance!$AU:$AZ,3,FALSE),IF(C2234=3,VLOOKUP(B2234,balance!$AU:$AZ,4,FALSE),IF(C2234=4,VLOOKUP(B2234,balance!$AU:$AZ,5,FALSE),IF(C2234=5,VLOOKUP(B2234-1,balance!$AU:$AZ,6,FALSE),0)))))</f>
        <v>11000</v>
      </c>
      <c r="F2234">
        <v>53</v>
      </c>
      <c r="G2234">
        <f>IF(C2234=1,VLOOKUP(FoxFire!B2234,balance!$U:$Z,2,FALSE),IF(C2234=2,VLOOKUP(B2234,balance!$U:$Z,3,FALSE),IF(C2234=3,VLOOKUP(B2234,balance!$U:$Z,4,FALSE),IF(C2234=4,VLOOKUP(B2234,balance!$U:$Z,5,FALSE),IF(C2234=5,VLOOKUP(B2234-1,balance!$U:$Z,6,FALSE),0)))))/100</f>
        <v>5.4600000000000004E-3</v>
      </c>
      <c r="H2234">
        <v>2</v>
      </c>
      <c r="I2234" s="1">
        <f>IF(C2234=1,VLOOKUP(FoxFire!B2234,balance!$AF:$AJ,2,FALSE),IF(C2234=2,VLOOKUP(B2234,balance!$AF:$AJ,3,FALSE),IF(C2234=3,VLOOKUP(B2234,balance!$AF:$AJ,4,FALSE),IF(C2234=4,VLOOKUP(B2234,balance!$AF:$AJ,5,FALSE),IF(C2234=5,VLOOKUP(B2234,balance!$AF:$AK,6,FALSE),0)))))*1000000000000</f>
        <v>3247500000000.0376</v>
      </c>
      <c r="J2234">
        <f>VLOOKUP(B2234,balance!AU:BD,10,FALSE)</f>
        <v>0</v>
      </c>
    </row>
    <row r="2235" spans="1:10" x14ac:dyDescent="0.3">
      <c r="A2235">
        <v>2233</v>
      </c>
      <c r="B2235">
        <f t="shared" si="69"/>
        <v>447</v>
      </c>
      <c r="C2235">
        <f t="shared" si="68"/>
        <v>4</v>
      </c>
      <c r="D2235">
        <v>9026</v>
      </c>
      <c r="E2235" s="1">
        <f>IF(C2235=1,VLOOKUP(B2235,balance!$AU:$AZ,2,FALSE),IF(C2235=2,VLOOKUP(B2235,balance!$AU:$AZ,3,FALSE),IF(C2235=3,VLOOKUP(B2235,balance!$AU:$AZ,4,FALSE),IF(C2235=4,VLOOKUP(B2235,balance!$AU:$AZ,5,FALSE),IF(C2235=5,VLOOKUP(B2235-1,balance!$AU:$AZ,6,FALSE),0)))))</f>
        <v>11000</v>
      </c>
      <c r="F2235">
        <v>53</v>
      </c>
      <c r="G2235">
        <f>IF(C2235=1,VLOOKUP(FoxFire!B2235,balance!$U:$Z,2,FALSE),IF(C2235=2,VLOOKUP(B2235,balance!$U:$Z,3,FALSE),IF(C2235=3,VLOOKUP(B2235,balance!$U:$Z,4,FALSE),IF(C2235=4,VLOOKUP(B2235,balance!$U:$Z,5,FALSE),IF(C2235=5,VLOOKUP(B2235-1,balance!$U:$Z,6,FALSE),0)))))/100</f>
        <v>5.4600000000000004E-3</v>
      </c>
      <c r="H2235">
        <v>2</v>
      </c>
      <c r="I2235" s="1">
        <f>IF(C2235=1,VLOOKUP(FoxFire!B2235,balance!$AF:$AJ,2,FALSE),IF(C2235=2,VLOOKUP(B2235,balance!$AF:$AJ,3,FALSE),IF(C2235=3,VLOOKUP(B2235,balance!$AF:$AJ,4,FALSE),IF(C2235=4,VLOOKUP(B2235,balance!$AF:$AJ,5,FALSE),IF(C2235=5,VLOOKUP(B2235,balance!$AF:$AK,6,FALSE),0)))))*1000000000000</f>
        <v>3247500000000.0376</v>
      </c>
      <c r="J2235">
        <f>VLOOKUP(B2235,balance!AU:BD,10,FALSE)</f>
        <v>0</v>
      </c>
    </row>
    <row r="2236" spans="1:10" x14ac:dyDescent="0.3">
      <c r="A2236">
        <v>2234</v>
      </c>
      <c r="B2236">
        <f t="shared" si="69"/>
        <v>448</v>
      </c>
      <c r="C2236">
        <f t="shared" si="68"/>
        <v>5</v>
      </c>
      <c r="D2236">
        <v>9026</v>
      </c>
      <c r="E2236" s="1">
        <f>IF(C2236=1,VLOOKUP(B2236,balance!$AU:$AZ,2,FALSE),IF(C2236=2,VLOOKUP(B2236,balance!$AU:$AZ,3,FALSE),IF(C2236=3,VLOOKUP(B2236,balance!$AU:$AZ,4,FALSE),IF(C2236=4,VLOOKUP(B2236,balance!$AU:$AZ,5,FALSE),IF(C2236=5,VLOOKUP(B2236-1,balance!$AU:$AZ,6,FALSE),0)))))</f>
        <v>220000</v>
      </c>
      <c r="F2236">
        <v>53</v>
      </c>
      <c r="G2236">
        <f>IF(C2236=1,VLOOKUP(FoxFire!B2236,balance!$U:$Z,2,FALSE),IF(C2236=2,VLOOKUP(B2236,balance!$U:$Z,3,FALSE),IF(C2236=3,VLOOKUP(B2236,balance!$U:$Z,4,FALSE),IF(C2236=4,VLOOKUP(B2236,balance!$U:$Z,5,FALSE),IF(C2236=5,VLOOKUP(B2236-1,balance!$U:$Z,6,FALSE),0)))))/100</f>
        <v>2415.8023000000003</v>
      </c>
      <c r="H2236">
        <v>2</v>
      </c>
      <c r="I2236" s="1">
        <f>IF(C2236=1,VLOOKUP(FoxFire!B2236,balance!$AF:$AJ,2,FALSE),IF(C2236=2,VLOOKUP(B2236,balance!$AF:$AJ,3,FALSE),IF(C2236=3,VLOOKUP(B2236,balance!$AF:$AJ,4,FALSE),IF(C2236=4,VLOOKUP(B2236,balance!$AF:$AJ,5,FALSE),IF(C2236=5,VLOOKUP(B2236,balance!$AF:$AK,6,FALSE),0)))))*1000000000000</f>
        <v>12995000000000.15</v>
      </c>
      <c r="J2236">
        <f>VLOOKUP(B2236,balance!AU:BD,10,FALSE)</f>
        <v>0</v>
      </c>
    </row>
    <row r="2237" spans="1:10" x14ac:dyDescent="0.3">
      <c r="A2237">
        <v>2235</v>
      </c>
      <c r="B2237">
        <f t="shared" si="69"/>
        <v>448</v>
      </c>
      <c r="C2237">
        <f t="shared" si="68"/>
        <v>1</v>
      </c>
      <c r="D2237">
        <v>9026</v>
      </c>
      <c r="E2237" s="1">
        <f>IF(C2237=1,VLOOKUP(B2237,balance!$AU:$AZ,2,FALSE),IF(C2237=2,VLOOKUP(B2237,balance!$AU:$AZ,3,FALSE),IF(C2237=3,VLOOKUP(B2237,balance!$AU:$AZ,4,FALSE),IF(C2237=4,VLOOKUP(B2237,balance!$AU:$AZ,5,FALSE),IF(C2237=5,VLOOKUP(B2237-1,balance!$AU:$AZ,6,FALSE),0)))))</f>
        <v>11000</v>
      </c>
      <c r="F2237">
        <v>53</v>
      </c>
      <c r="G2237">
        <f>IF(C2237=1,VLOOKUP(FoxFire!B2237,balance!$U:$Z,2,FALSE),IF(C2237=2,VLOOKUP(B2237,balance!$U:$Z,3,FALSE),IF(C2237=3,VLOOKUP(B2237,balance!$U:$Z,4,FALSE),IF(C2237=4,VLOOKUP(B2237,balance!$U:$Z,5,FALSE),IF(C2237=5,VLOOKUP(B2237-1,balance!$U:$Z,6,FALSE),0)))))/100</f>
        <v>5.47E-3</v>
      </c>
      <c r="H2237">
        <v>2</v>
      </c>
      <c r="I2237" s="1">
        <f>IF(C2237=1,VLOOKUP(FoxFire!B2237,balance!$AF:$AJ,2,FALSE),IF(C2237=2,VLOOKUP(B2237,balance!$AF:$AJ,3,FALSE),IF(C2237=3,VLOOKUP(B2237,balance!$AF:$AJ,4,FALSE),IF(C2237=4,VLOOKUP(B2237,balance!$AF:$AJ,5,FALSE),IF(C2237=5,VLOOKUP(B2237,balance!$AF:$AK,6,FALSE),0)))))*1000000000000</f>
        <v>3248750000000.0376</v>
      </c>
      <c r="J2237">
        <f>VLOOKUP(B2237,balance!AU:BD,10,FALSE)</f>
        <v>0</v>
      </c>
    </row>
    <row r="2238" spans="1:10" x14ac:dyDescent="0.3">
      <c r="A2238">
        <v>2236</v>
      </c>
      <c r="B2238">
        <f t="shared" si="69"/>
        <v>448</v>
      </c>
      <c r="C2238">
        <f t="shared" si="68"/>
        <v>2</v>
      </c>
      <c r="D2238">
        <v>9026</v>
      </c>
      <c r="E2238" s="1">
        <f>IF(C2238=1,VLOOKUP(B2238,balance!$AU:$AZ,2,FALSE),IF(C2238=2,VLOOKUP(B2238,balance!$AU:$AZ,3,FALSE),IF(C2238=3,VLOOKUP(B2238,balance!$AU:$AZ,4,FALSE),IF(C2238=4,VLOOKUP(B2238,balance!$AU:$AZ,5,FALSE),IF(C2238=5,VLOOKUP(B2238-1,balance!$AU:$AZ,6,FALSE),0)))))</f>
        <v>11000</v>
      </c>
      <c r="F2238">
        <v>53</v>
      </c>
      <c r="G2238">
        <f>IF(C2238=1,VLOOKUP(FoxFire!B2238,balance!$U:$Z,2,FALSE),IF(C2238=2,VLOOKUP(B2238,balance!$U:$Z,3,FALSE),IF(C2238=3,VLOOKUP(B2238,balance!$U:$Z,4,FALSE),IF(C2238=4,VLOOKUP(B2238,balance!$U:$Z,5,FALSE),IF(C2238=5,VLOOKUP(B2238-1,balance!$U:$Z,6,FALSE),0)))))/100</f>
        <v>5.47E-3</v>
      </c>
      <c r="H2238">
        <v>2</v>
      </c>
      <c r="I2238" s="1">
        <f>IF(C2238=1,VLOOKUP(FoxFire!B2238,balance!$AF:$AJ,2,FALSE),IF(C2238=2,VLOOKUP(B2238,balance!$AF:$AJ,3,FALSE),IF(C2238=3,VLOOKUP(B2238,balance!$AF:$AJ,4,FALSE),IF(C2238=4,VLOOKUP(B2238,balance!$AF:$AJ,5,FALSE),IF(C2238=5,VLOOKUP(B2238,balance!$AF:$AK,6,FALSE),0)))))*1000000000000</f>
        <v>3248750000000.0376</v>
      </c>
      <c r="J2238">
        <f>VLOOKUP(B2238,balance!AU:BD,10,FALSE)</f>
        <v>0</v>
      </c>
    </row>
    <row r="2239" spans="1:10" x14ac:dyDescent="0.3">
      <c r="A2239">
        <v>2237</v>
      </c>
      <c r="B2239">
        <f t="shared" si="69"/>
        <v>448</v>
      </c>
      <c r="C2239">
        <f t="shared" si="68"/>
        <v>3</v>
      </c>
      <c r="D2239">
        <v>9026</v>
      </c>
      <c r="E2239" s="1">
        <f>IF(C2239=1,VLOOKUP(B2239,balance!$AU:$AZ,2,FALSE),IF(C2239=2,VLOOKUP(B2239,balance!$AU:$AZ,3,FALSE),IF(C2239=3,VLOOKUP(B2239,balance!$AU:$AZ,4,FALSE),IF(C2239=4,VLOOKUP(B2239,balance!$AU:$AZ,5,FALSE),IF(C2239=5,VLOOKUP(B2239-1,balance!$AU:$AZ,6,FALSE),0)))))</f>
        <v>11000</v>
      </c>
      <c r="F2239">
        <v>53</v>
      </c>
      <c r="G2239">
        <f>IF(C2239=1,VLOOKUP(FoxFire!B2239,balance!$U:$Z,2,FALSE),IF(C2239=2,VLOOKUP(B2239,balance!$U:$Z,3,FALSE),IF(C2239=3,VLOOKUP(B2239,balance!$U:$Z,4,FALSE),IF(C2239=4,VLOOKUP(B2239,balance!$U:$Z,5,FALSE),IF(C2239=5,VLOOKUP(B2239-1,balance!$U:$Z,6,FALSE),0)))))/100</f>
        <v>5.47E-3</v>
      </c>
      <c r="H2239">
        <v>2</v>
      </c>
      <c r="I2239" s="1">
        <f>IF(C2239=1,VLOOKUP(FoxFire!B2239,balance!$AF:$AJ,2,FALSE),IF(C2239=2,VLOOKUP(B2239,balance!$AF:$AJ,3,FALSE),IF(C2239=3,VLOOKUP(B2239,balance!$AF:$AJ,4,FALSE),IF(C2239=4,VLOOKUP(B2239,balance!$AF:$AJ,5,FALSE),IF(C2239=5,VLOOKUP(B2239,balance!$AF:$AK,6,FALSE),0)))))*1000000000000</f>
        <v>3248750000000.0376</v>
      </c>
      <c r="J2239">
        <f>VLOOKUP(B2239,balance!AU:BD,10,FALSE)</f>
        <v>0</v>
      </c>
    </row>
    <row r="2240" spans="1:10" x14ac:dyDescent="0.3">
      <c r="A2240">
        <v>2238</v>
      </c>
      <c r="B2240">
        <f t="shared" si="69"/>
        <v>448</v>
      </c>
      <c r="C2240">
        <f t="shared" si="68"/>
        <v>4</v>
      </c>
      <c r="D2240">
        <v>9026</v>
      </c>
      <c r="E2240" s="1">
        <f>IF(C2240=1,VLOOKUP(B2240,balance!$AU:$AZ,2,FALSE),IF(C2240=2,VLOOKUP(B2240,balance!$AU:$AZ,3,FALSE),IF(C2240=3,VLOOKUP(B2240,balance!$AU:$AZ,4,FALSE),IF(C2240=4,VLOOKUP(B2240,balance!$AU:$AZ,5,FALSE),IF(C2240=5,VLOOKUP(B2240-1,balance!$AU:$AZ,6,FALSE),0)))))</f>
        <v>11000</v>
      </c>
      <c r="F2240">
        <v>53</v>
      </c>
      <c r="G2240">
        <f>IF(C2240=1,VLOOKUP(FoxFire!B2240,balance!$U:$Z,2,FALSE),IF(C2240=2,VLOOKUP(B2240,balance!$U:$Z,3,FALSE),IF(C2240=3,VLOOKUP(B2240,balance!$U:$Z,4,FALSE),IF(C2240=4,VLOOKUP(B2240,balance!$U:$Z,5,FALSE),IF(C2240=5,VLOOKUP(B2240-1,balance!$U:$Z,6,FALSE),0)))))/100</f>
        <v>5.47E-3</v>
      </c>
      <c r="H2240">
        <v>2</v>
      </c>
      <c r="I2240" s="1">
        <f>IF(C2240=1,VLOOKUP(FoxFire!B2240,balance!$AF:$AJ,2,FALSE),IF(C2240=2,VLOOKUP(B2240,balance!$AF:$AJ,3,FALSE),IF(C2240=3,VLOOKUP(B2240,balance!$AF:$AJ,4,FALSE),IF(C2240=4,VLOOKUP(B2240,balance!$AF:$AJ,5,FALSE),IF(C2240=5,VLOOKUP(B2240,balance!$AF:$AK,6,FALSE),0)))))*1000000000000</f>
        <v>3248750000000.0376</v>
      </c>
      <c r="J2240">
        <f>VLOOKUP(B2240,balance!AU:BD,10,FALSE)</f>
        <v>0</v>
      </c>
    </row>
    <row r="2241" spans="1:10" x14ac:dyDescent="0.3">
      <c r="A2241">
        <v>2239</v>
      </c>
      <c r="B2241">
        <f t="shared" si="69"/>
        <v>449</v>
      </c>
      <c r="C2241">
        <f t="shared" si="68"/>
        <v>5</v>
      </c>
      <c r="D2241">
        <v>9026</v>
      </c>
      <c r="E2241" s="1">
        <f>IF(C2241=1,VLOOKUP(B2241,balance!$AU:$AZ,2,FALSE),IF(C2241=2,VLOOKUP(B2241,balance!$AU:$AZ,3,FALSE),IF(C2241=3,VLOOKUP(B2241,balance!$AU:$AZ,4,FALSE),IF(C2241=4,VLOOKUP(B2241,balance!$AU:$AZ,5,FALSE),IF(C2241=5,VLOOKUP(B2241-1,balance!$AU:$AZ,6,FALSE),0)))))</f>
        <v>220000</v>
      </c>
      <c r="F2241">
        <v>53</v>
      </c>
      <c r="G2241">
        <f>IF(C2241=1,VLOOKUP(FoxFire!B2241,balance!$U:$Z,2,FALSE),IF(C2241=2,VLOOKUP(B2241,balance!$U:$Z,3,FALSE),IF(C2241=3,VLOOKUP(B2241,balance!$U:$Z,4,FALSE),IF(C2241=4,VLOOKUP(B2241,balance!$U:$Z,5,FALSE),IF(C2241=5,VLOOKUP(B2241-1,balance!$U:$Z,6,FALSE),0)))))/100</f>
        <v>2422.6471000000001</v>
      </c>
      <c r="H2241">
        <v>2</v>
      </c>
      <c r="I2241" s="1">
        <f>IF(C2241=1,VLOOKUP(FoxFire!B2241,balance!$AF:$AJ,2,FALSE),IF(C2241=2,VLOOKUP(B2241,balance!$AF:$AJ,3,FALSE),IF(C2241=3,VLOOKUP(B2241,balance!$AF:$AJ,4,FALSE),IF(C2241=4,VLOOKUP(B2241,balance!$AF:$AJ,5,FALSE),IF(C2241=5,VLOOKUP(B2241,balance!$AF:$AK,6,FALSE),0)))))*1000000000000</f>
        <v>13000000000000.148</v>
      </c>
      <c r="J2241">
        <f>VLOOKUP(B2241,balance!AU:BD,10,FALSE)</f>
        <v>0</v>
      </c>
    </row>
    <row r="2242" spans="1:10" x14ac:dyDescent="0.3">
      <c r="A2242">
        <v>2240</v>
      </c>
      <c r="B2242">
        <f t="shared" si="69"/>
        <v>449</v>
      </c>
      <c r="C2242">
        <f t="shared" si="68"/>
        <v>1</v>
      </c>
      <c r="D2242">
        <v>9026</v>
      </c>
      <c r="E2242" s="1">
        <f>IF(C2242=1,VLOOKUP(B2242,balance!$AU:$AZ,2,FALSE),IF(C2242=2,VLOOKUP(B2242,balance!$AU:$AZ,3,FALSE),IF(C2242=3,VLOOKUP(B2242,balance!$AU:$AZ,4,FALSE),IF(C2242=4,VLOOKUP(B2242,balance!$AU:$AZ,5,FALSE),IF(C2242=5,VLOOKUP(B2242-1,balance!$AU:$AZ,6,FALSE),0)))))</f>
        <v>11000</v>
      </c>
      <c r="F2242">
        <v>53</v>
      </c>
      <c r="G2242">
        <f>IF(C2242=1,VLOOKUP(FoxFire!B2242,balance!$U:$Z,2,FALSE),IF(C2242=2,VLOOKUP(B2242,balance!$U:$Z,3,FALSE),IF(C2242=3,VLOOKUP(B2242,balance!$U:$Z,4,FALSE),IF(C2242=4,VLOOKUP(B2242,balance!$U:$Z,5,FALSE),IF(C2242=5,VLOOKUP(B2242-1,balance!$U:$Z,6,FALSE),0)))))/100</f>
        <v>5.4800000000000005E-3</v>
      </c>
      <c r="H2242">
        <v>2</v>
      </c>
      <c r="I2242" s="1">
        <f>IF(C2242=1,VLOOKUP(FoxFire!B2242,balance!$AF:$AJ,2,FALSE),IF(C2242=2,VLOOKUP(B2242,balance!$AF:$AJ,3,FALSE),IF(C2242=3,VLOOKUP(B2242,balance!$AF:$AJ,4,FALSE),IF(C2242=4,VLOOKUP(B2242,balance!$AF:$AJ,5,FALSE),IF(C2242=5,VLOOKUP(B2242,balance!$AF:$AK,6,FALSE),0)))))*1000000000000</f>
        <v>3250000000000.0371</v>
      </c>
      <c r="J2242">
        <f>VLOOKUP(B2242,balance!AU:BD,10,FALSE)</f>
        <v>0</v>
      </c>
    </row>
    <row r="2243" spans="1:10" x14ac:dyDescent="0.3">
      <c r="A2243">
        <v>2241</v>
      </c>
      <c r="B2243">
        <f t="shared" si="69"/>
        <v>449</v>
      </c>
      <c r="C2243">
        <f t="shared" si="68"/>
        <v>2</v>
      </c>
      <c r="D2243">
        <v>9026</v>
      </c>
      <c r="E2243" s="1">
        <f>IF(C2243=1,VLOOKUP(B2243,balance!$AU:$AZ,2,FALSE),IF(C2243=2,VLOOKUP(B2243,balance!$AU:$AZ,3,FALSE),IF(C2243=3,VLOOKUP(B2243,balance!$AU:$AZ,4,FALSE),IF(C2243=4,VLOOKUP(B2243,balance!$AU:$AZ,5,FALSE),IF(C2243=5,VLOOKUP(B2243-1,balance!$AU:$AZ,6,FALSE),0)))))</f>
        <v>11000</v>
      </c>
      <c r="F2243">
        <v>53</v>
      </c>
      <c r="G2243">
        <f>IF(C2243=1,VLOOKUP(FoxFire!B2243,balance!$U:$Z,2,FALSE),IF(C2243=2,VLOOKUP(B2243,balance!$U:$Z,3,FALSE),IF(C2243=3,VLOOKUP(B2243,balance!$U:$Z,4,FALSE),IF(C2243=4,VLOOKUP(B2243,balance!$U:$Z,5,FALSE),IF(C2243=5,VLOOKUP(B2243-1,balance!$U:$Z,6,FALSE),0)))))/100</f>
        <v>5.4800000000000005E-3</v>
      </c>
      <c r="H2243">
        <v>2</v>
      </c>
      <c r="I2243" s="1">
        <f>IF(C2243=1,VLOOKUP(FoxFire!B2243,balance!$AF:$AJ,2,FALSE),IF(C2243=2,VLOOKUP(B2243,balance!$AF:$AJ,3,FALSE),IF(C2243=3,VLOOKUP(B2243,balance!$AF:$AJ,4,FALSE),IF(C2243=4,VLOOKUP(B2243,balance!$AF:$AJ,5,FALSE),IF(C2243=5,VLOOKUP(B2243,balance!$AF:$AK,6,FALSE),0)))))*1000000000000</f>
        <v>3250000000000.0371</v>
      </c>
      <c r="J2243">
        <f>VLOOKUP(B2243,balance!AU:BD,10,FALSE)</f>
        <v>0</v>
      </c>
    </row>
    <row r="2244" spans="1:10" x14ac:dyDescent="0.3">
      <c r="A2244">
        <v>2242</v>
      </c>
      <c r="B2244">
        <f t="shared" si="69"/>
        <v>449</v>
      </c>
      <c r="C2244">
        <f t="shared" si="68"/>
        <v>3</v>
      </c>
      <c r="D2244">
        <v>9026</v>
      </c>
      <c r="E2244" s="1">
        <f>IF(C2244=1,VLOOKUP(B2244,balance!$AU:$AZ,2,FALSE),IF(C2244=2,VLOOKUP(B2244,balance!$AU:$AZ,3,FALSE),IF(C2244=3,VLOOKUP(B2244,balance!$AU:$AZ,4,FALSE),IF(C2244=4,VLOOKUP(B2244,balance!$AU:$AZ,5,FALSE),IF(C2244=5,VLOOKUP(B2244-1,balance!$AU:$AZ,6,FALSE),0)))))</f>
        <v>11000</v>
      </c>
      <c r="F2244">
        <v>53</v>
      </c>
      <c r="G2244">
        <f>IF(C2244=1,VLOOKUP(FoxFire!B2244,balance!$U:$Z,2,FALSE),IF(C2244=2,VLOOKUP(B2244,balance!$U:$Z,3,FALSE),IF(C2244=3,VLOOKUP(B2244,balance!$U:$Z,4,FALSE),IF(C2244=4,VLOOKUP(B2244,balance!$U:$Z,5,FALSE),IF(C2244=5,VLOOKUP(B2244-1,balance!$U:$Z,6,FALSE),0)))))/100</f>
        <v>5.4800000000000005E-3</v>
      </c>
      <c r="H2244">
        <v>2</v>
      </c>
      <c r="I2244" s="1">
        <f>IF(C2244=1,VLOOKUP(FoxFire!B2244,balance!$AF:$AJ,2,FALSE),IF(C2244=2,VLOOKUP(B2244,balance!$AF:$AJ,3,FALSE),IF(C2244=3,VLOOKUP(B2244,balance!$AF:$AJ,4,FALSE),IF(C2244=4,VLOOKUP(B2244,balance!$AF:$AJ,5,FALSE),IF(C2244=5,VLOOKUP(B2244,balance!$AF:$AK,6,FALSE),0)))))*1000000000000</f>
        <v>3250000000000.0371</v>
      </c>
      <c r="J2244">
        <f>VLOOKUP(B2244,balance!AU:BD,10,FALSE)</f>
        <v>0</v>
      </c>
    </row>
    <row r="2245" spans="1:10" x14ac:dyDescent="0.3">
      <c r="A2245">
        <v>2243</v>
      </c>
      <c r="B2245">
        <f t="shared" si="69"/>
        <v>449</v>
      </c>
      <c r="C2245">
        <f t="shared" si="68"/>
        <v>4</v>
      </c>
      <c r="D2245">
        <v>9026</v>
      </c>
      <c r="E2245" s="1">
        <f>IF(C2245=1,VLOOKUP(B2245,balance!$AU:$AZ,2,FALSE),IF(C2245=2,VLOOKUP(B2245,balance!$AU:$AZ,3,FALSE),IF(C2245=3,VLOOKUP(B2245,balance!$AU:$AZ,4,FALSE),IF(C2245=4,VLOOKUP(B2245,balance!$AU:$AZ,5,FALSE),IF(C2245=5,VLOOKUP(B2245-1,balance!$AU:$AZ,6,FALSE),0)))))</f>
        <v>11000</v>
      </c>
      <c r="F2245">
        <v>53</v>
      </c>
      <c r="G2245">
        <f>IF(C2245=1,VLOOKUP(FoxFire!B2245,balance!$U:$Z,2,FALSE),IF(C2245=2,VLOOKUP(B2245,balance!$U:$Z,3,FALSE),IF(C2245=3,VLOOKUP(B2245,balance!$U:$Z,4,FALSE),IF(C2245=4,VLOOKUP(B2245,balance!$U:$Z,5,FALSE),IF(C2245=5,VLOOKUP(B2245-1,balance!$U:$Z,6,FALSE),0)))))/100</f>
        <v>5.4800000000000005E-3</v>
      </c>
      <c r="H2245">
        <v>2</v>
      </c>
      <c r="I2245" s="1">
        <f>IF(C2245=1,VLOOKUP(FoxFire!B2245,balance!$AF:$AJ,2,FALSE),IF(C2245=2,VLOOKUP(B2245,balance!$AF:$AJ,3,FALSE),IF(C2245=3,VLOOKUP(B2245,balance!$AF:$AJ,4,FALSE),IF(C2245=4,VLOOKUP(B2245,balance!$AF:$AJ,5,FALSE),IF(C2245=5,VLOOKUP(B2245,balance!$AF:$AK,6,FALSE),0)))))*1000000000000</f>
        <v>3250000000000.0371</v>
      </c>
      <c r="J2245">
        <f>VLOOKUP(B2245,balance!AU:BD,10,FALSE)</f>
        <v>0</v>
      </c>
    </row>
    <row r="2246" spans="1:10" x14ac:dyDescent="0.3">
      <c r="A2246">
        <v>2244</v>
      </c>
      <c r="B2246">
        <f t="shared" si="69"/>
        <v>450</v>
      </c>
      <c r="C2246">
        <f t="shared" si="68"/>
        <v>5</v>
      </c>
      <c r="D2246">
        <v>9026</v>
      </c>
      <c r="E2246" s="1">
        <f>IF(C2246=1,VLOOKUP(B2246,balance!$AU:$AZ,2,FALSE),IF(C2246=2,VLOOKUP(B2246,balance!$AU:$AZ,3,FALSE),IF(C2246=3,VLOOKUP(B2246,balance!$AU:$AZ,4,FALSE),IF(C2246=4,VLOOKUP(B2246,balance!$AU:$AZ,5,FALSE),IF(C2246=5,VLOOKUP(B2246-1,balance!$AU:$AZ,6,FALSE),0)))))</f>
        <v>220000</v>
      </c>
      <c r="F2246">
        <v>53</v>
      </c>
      <c r="G2246">
        <f>IF(C2246=1,VLOOKUP(FoxFire!B2246,balance!$U:$Z,2,FALSE),IF(C2246=2,VLOOKUP(B2246,balance!$U:$Z,3,FALSE),IF(C2246=3,VLOOKUP(B2246,balance!$U:$Z,4,FALSE),IF(C2246=4,VLOOKUP(B2246,balance!$U:$Z,5,FALSE),IF(C2246=5,VLOOKUP(B2246-1,balance!$U:$Z,6,FALSE),0)))))/100</f>
        <v>2429.5030999999999</v>
      </c>
      <c r="H2246">
        <v>2</v>
      </c>
      <c r="I2246" s="1">
        <f>IF(C2246=1,VLOOKUP(FoxFire!B2246,balance!$AF:$AJ,2,FALSE),IF(C2246=2,VLOOKUP(B2246,balance!$AF:$AJ,3,FALSE),IF(C2246=3,VLOOKUP(B2246,balance!$AF:$AJ,4,FALSE),IF(C2246=4,VLOOKUP(B2246,balance!$AF:$AJ,5,FALSE),IF(C2246=5,VLOOKUP(B2246,balance!$AF:$AK,6,FALSE),0)))))*1000000000000</f>
        <v>13005000000000.15</v>
      </c>
      <c r="J2246">
        <f>VLOOKUP(B2246,balance!AU:BD,10,FALSE)</f>
        <v>0</v>
      </c>
    </row>
    <row r="2247" spans="1:10" x14ac:dyDescent="0.3">
      <c r="A2247">
        <v>2245</v>
      </c>
      <c r="B2247">
        <f t="shared" si="69"/>
        <v>450</v>
      </c>
      <c r="C2247">
        <f t="shared" si="68"/>
        <v>1</v>
      </c>
      <c r="D2247">
        <v>9026</v>
      </c>
      <c r="E2247" s="1">
        <f>IF(C2247=1,VLOOKUP(B2247,balance!$AU:$AZ,2,FALSE),IF(C2247=2,VLOOKUP(B2247,balance!$AU:$AZ,3,FALSE),IF(C2247=3,VLOOKUP(B2247,balance!$AU:$AZ,4,FALSE),IF(C2247=4,VLOOKUP(B2247,balance!$AU:$AZ,5,FALSE),IF(C2247=5,VLOOKUP(B2247-1,balance!$AU:$AZ,6,FALSE),0)))))</f>
        <v>11000</v>
      </c>
      <c r="F2247">
        <v>53</v>
      </c>
      <c r="G2247">
        <f>IF(C2247=1,VLOOKUP(FoxFire!B2247,balance!$U:$Z,2,FALSE),IF(C2247=2,VLOOKUP(B2247,balance!$U:$Z,3,FALSE),IF(C2247=3,VLOOKUP(B2247,balance!$U:$Z,4,FALSE),IF(C2247=4,VLOOKUP(B2247,balance!$U:$Z,5,FALSE),IF(C2247=5,VLOOKUP(B2247-1,balance!$U:$Z,6,FALSE),0)))))/100</f>
        <v>5.4900000000000001E-3</v>
      </c>
      <c r="H2247">
        <v>2</v>
      </c>
      <c r="I2247" s="1">
        <f>IF(C2247=1,VLOOKUP(FoxFire!B2247,balance!$AF:$AJ,2,FALSE),IF(C2247=2,VLOOKUP(B2247,balance!$AF:$AJ,3,FALSE),IF(C2247=3,VLOOKUP(B2247,balance!$AF:$AJ,4,FALSE),IF(C2247=4,VLOOKUP(B2247,balance!$AF:$AJ,5,FALSE),IF(C2247=5,VLOOKUP(B2247,balance!$AF:$AK,6,FALSE),0)))))*1000000000000</f>
        <v>3251250000000.0376</v>
      </c>
      <c r="J2247">
        <f>VLOOKUP(B2247,balance!AU:BD,10,FALSE)</f>
        <v>0</v>
      </c>
    </row>
    <row r="2248" spans="1:10" x14ac:dyDescent="0.3">
      <c r="A2248">
        <v>2246</v>
      </c>
      <c r="B2248">
        <f t="shared" si="69"/>
        <v>450</v>
      </c>
      <c r="C2248">
        <f t="shared" ref="C2248:C2311" si="70">C2243</f>
        <v>2</v>
      </c>
      <c r="D2248">
        <v>9026</v>
      </c>
      <c r="E2248" s="1">
        <f>IF(C2248=1,VLOOKUP(B2248,balance!$AU:$AZ,2,FALSE),IF(C2248=2,VLOOKUP(B2248,balance!$AU:$AZ,3,FALSE),IF(C2248=3,VLOOKUP(B2248,balance!$AU:$AZ,4,FALSE),IF(C2248=4,VLOOKUP(B2248,balance!$AU:$AZ,5,FALSE),IF(C2248=5,VLOOKUP(B2248-1,balance!$AU:$AZ,6,FALSE),0)))))</f>
        <v>11000</v>
      </c>
      <c r="F2248">
        <v>53</v>
      </c>
      <c r="G2248">
        <f>IF(C2248=1,VLOOKUP(FoxFire!B2248,balance!$U:$Z,2,FALSE),IF(C2248=2,VLOOKUP(B2248,balance!$U:$Z,3,FALSE),IF(C2248=3,VLOOKUP(B2248,balance!$U:$Z,4,FALSE),IF(C2248=4,VLOOKUP(B2248,balance!$U:$Z,5,FALSE),IF(C2248=5,VLOOKUP(B2248-1,balance!$U:$Z,6,FALSE),0)))))/100</f>
        <v>5.4900000000000001E-3</v>
      </c>
      <c r="H2248">
        <v>2</v>
      </c>
      <c r="I2248" s="1">
        <f>IF(C2248=1,VLOOKUP(FoxFire!B2248,balance!$AF:$AJ,2,FALSE),IF(C2248=2,VLOOKUP(B2248,balance!$AF:$AJ,3,FALSE),IF(C2248=3,VLOOKUP(B2248,balance!$AF:$AJ,4,FALSE),IF(C2248=4,VLOOKUP(B2248,balance!$AF:$AJ,5,FALSE),IF(C2248=5,VLOOKUP(B2248,balance!$AF:$AK,6,FALSE),0)))))*1000000000000</f>
        <v>3251250000000.0376</v>
      </c>
      <c r="J2248">
        <f>VLOOKUP(B2248,balance!AU:BD,10,FALSE)</f>
        <v>0</v>
      </c>
    </row>
    <row r="2249" spans="1:10" x14ac:dyDescent="0.3">
      <c r="A2249">
        <v>2247</v>
      </c>
      <c r="B2249">
        <f t="shared" si="69"/>
        <v>450</v>
      </c>
      <c r="C2249">
        <f t="shared" si="70"/>
        <v>3</v>
      </c>
      <c r="D2249">
        <v>9026</v>
      </c>
      <c r="E2249" s="1">
        <f>IF(C2249=1,VLOOKUP(B2249,balance!$AU:$AZ,2,FALSE),IF(C2249=2,VLOOKUP(B2249,balance!$AU:$AZ,3,FALSE),IF(C2249=3,VLOOKUP(B2249,balance!$AU:$AZ,4,FALSE),IF(C2249=4,VLOOKUP(B2249,balance!$AU:$AZ,5,FALSE),IF(C2249=5,VLOOKUP(B2249-1,balance!$AU:$AZ,6,FALSE),0)))))</f>
        <v>11000</v>
      </c>
      <c r="F2249">
        <v>53</v>
      </c>
      <c r="G2249">
        <f>IF(C2249=1,VLOOKUP(FoxFire!B2249,balance!$U:$Z,2,FALSE),IF(C2249=2,VLOOKUP(B2249,balance!$U:$Z,3,FALSE),IF(C2249=3,VLOOKUP(B2249,balance!$U:$Z,4,FALSE),IF(C2249=4,VLOOKUP(B2249,balance!$U:$Z,5,FALSE),IF(C2249=5,VLOOKUP(B2249-1,balance!$U:$Z,6,FALSE),0)))))/100</f>
        <v>5.4900000000000001E-3</v>
      </c>
      <c r="H2249">
        <v>2</v>
      </c>
      <c r="I2249" s="1">
        <f>IF(C2249=1,VLOOKUP(FoxFire!B2249,balance!$AF:$AJ,2,FALSE),IF(C2249=2,VLOOKUP(B2249,balance!$AF:$AJ,3,FALSE),IF(C2249=3,VLOOKUP(B2249,balance!$AF:$AJ,4,FALSE),IF(C2249=4,VLOOKUP(B2249,balance!$AF:$AJ,5,FALSE),IF(C2249=5,VLOOKUP(B2249,balance!$AF:$AK,6,FALSE),0)))))*1000000000000</f>
        <v>3251250000000.0376</v>
      </c>
      <c r="J2249">
        <f>VLOOKUP(B2249,balance!AU:BD,10,FALSE)</f>
        <v>0</v>
      </c>
    </row>
    <row r="2250" spans="1:10" x14ac:dyDescent="0.3">
      <c r="A2250">
        <v>2248</v>
      </c>
      <c r="B2250">
        <f t="shared" si="69"/>
        <v>450</v>
      </c>
      <c r="C2250">
        <f t="shared" si="70"/>
        <v>4</v>
      </c>
      <c r="D2250">
        <v>9026</v>
      </c>
      <c r="E2250" s="1">
        <f>IF(C2250=1,VLOOKUP(B2250,balance!$AU:$AZ,2,FALSE),IF(C2250=2,VLOOKUP(B2250,balance!$AU:$AZ,3,FALSE),IF(C2250=3,VLOOKUP(B2250,balance!$AU:$AZ,4,FALSE),IF(C2250=4,VLOOKUP(B2250,balance!$AU:$AZ,5,FALSE),IF(C2250=5,VLOOKUP(B2250-1,balance!$AU:$AZ,6,FALSE),0)))))</f>
        <v>11000</v>
      </c>
      <c r="F2250">
        <v>53</v>
      </c>
      <c r="G2250">
        <f>IF(C2250=1,VLOOKUP(FoxFire!B2250,balance!$U:$Z,2,FALSE),IF(C2250=2,VLOOKUP(B2250,balance!$U:$Z,3,FALSE),IF(C2250=3,VLOOKUP(B2250,balance!$U:$Z,4,FALSE),IF(C2250=4,VLOOKUP(B2250,balance!$U:$Z,5,FALSE),IF(C2250=5,VLOOKUP(B2250-1,balance!$U:$Z,6,FALSE),0)))))/100</f>
        <v>5.4900000000000001E-3</v>
      </c>
      <c r="H2250">
        <v>2</v>
      </c>
      <c r="I2250" s="1">
        <f>IF(C2250=1,VLOOKUP(FoxFire!B2250,balance!$AF:$AJ,2,FALSE),IF(C2250=2,VLOOKUP(B2250,balance!$AF:$AJ,3,FALSE),IF(C2250=3,VLOOKUP(B2250,balance!$AF:$AJ,4,FALSE),IF(C2250=4,VLOOKUP(B2250,balance!$AF:$AJ,5,FALSE),IF(C2250=5,VLOOKUP(B2250,balance!$AF:$AK,6,FALSE),0)))))*1000000000000</f>
        <v>3251250000000.0376</v>
      </c>
      <c r="J2250">
        <f>VLOOKUP(B2250,balance!AU:BD,10,FALSE)</f>
        <v>0</v>
      </c>
    </row>
    <row r="2251" spans="1:10" x14ac:dyDescent="0.3">
      <c r="A2251">
        <v>2249</v>
      </c>
      <c r="B2251">
        <f t="shared" si="69"/>
        <v>451</v>
      </c>
      <c r="C2251">
        <f t="shared" si="70"/>
        <v>5</v>
      </c>
      <c r="D2251">
        <v>9026</v>
      </c>
      <c r="E2251" s="1">
        <f>IF(C2251=1,VLOOKUP(B2251,balance!$AU:$AZ,2,FALSE),IF(C2251=2,VLOOKUP(B2251,balance!$AU:$AZ,3,FALSE),IF(C2251=3,VLOOKUP(B2251,balance!$AU:$AZ,4,FALSE),IF(C2251=4,VLOOKUP(B2251,balance!$AU:$AZ,5,FALSE),IF(C2251=5,VLOOKUP(B2251-1,balance!$AU:$AZ,6,FALSE),0)))))</f>
        <v>220000</v>
      </c>
      <c r="F2251">
        <v>53</v>
      </c>
      <c r="G2251">
        <f>IF(C2251=1,VLOOKUP(FoxFire!B2251,balance!$U:$Z,2,FALSE),IF(C2251=2,VLOOKUP(B2251,balance!$U:$Z,3,FALSE),IF(C2251=3,VLOOKUP(B2251,balance!$U:$Z,4,FALSE),IF(C2251=4,VLOOKUP(B2251,balance!$U:$Z,5,FALSE),IF(C2251=5,VLOOKUP(B2251-1,balance!$U:$Z,6,FALSE),0)))))/100</f>
        <v>2436.3705</v>
      </c>
      <c r="H2251">
        <v>2</v>
      </c>
      <c r="I2251" s="1">
        <f>IF(C2251=1,VLOOKUP(FoxFire!B2251,balance!$AF:$AJ,2,FALSE),IF(C2251=2,VLOOKUP(B2251,balance!$AF:$AJ,3,FALSE),IF(C2251=3,VLOOKUP(B2251,balance!$AF:$AJ,4,FALSE),IF(C2251=4,VLOOKUP(B2251,balance!$AF:$AJ,5,FALSE),IF(C2251=5,VLOOKUP(B2251,balance!$AF:$AK,6,FALSE),0)))))*1000000000000</f>
        <v>13010000000000.15</v>
      </c>
      <c r="J2251">
        <f>VLOOKUP(B2251,balance!AU:BD,10,FALSE)</f>
        <v>0</v>
      </c>
    </row>
    <row r="2252" spans="1:10" x14ac:dyDescent="0.3">
      <c r="A2252">
        <v>2250</v>
      </c>
      <c r="B2252">
        <f t="shared" si="69"/>
        <v>451</v>
      </c>
      <c r="C2252">
        <f t="shared" si="70"/>
        <v>1</v>
      </c>
      <c r="D2252">
        <v>9026</v>
      </c>
      <c r="E2252" s="1">
        <f>IF(C2252=1,VLOOKUP(B2252,balance!$AU:$AZ,2,FALSE),IF(C2252=2,VLOOKUP(B2252,balance!$AU:$AZ,3,FALSE),IF(C2252=3,VLOOKUP(B2252,balance!$AU:$AZ,4,FALSE),IF(C2252=4,VLOOKUP(B2252,balance!$AU:$AZ,5,FALSE),IF(C2252=5,VLOOKUP(B2252-1,balance!$AU:$AZ,6,FALSE),0)))))</f>
        <v>11500</v>
      </c>
      <c r="F2252">
        <v>53</v>
      </c>
      <c r="G2252">
        <f>IF(C2252=1,VLOOKUP(FoxFire!B2252,balance!$U:$Z,2,FALSE),IF(C2252=2,VLOOKUP(B2252,balance!$U:$Z,3,FALSE),IF(C2252=3,VLOOKUP(B2252,balance!$U:$Z,4,FALSE),IF(C2252=4,VLOOKUP(B2252,balance!$U:$Z,5,FALSE),IF(C2252=5,VLOOKUP(B2252-1,balance!$U:$Z,6,FALSE),0)))))/100</f>
        <v>5.5000000000000005E-3</v>
      </c>
      <c r="H2252">
        <v>2</v>
      </c>
      <c r="I2252" s="1">
        <f>IF(C2252=1,VLOOKUP(FoxFire!B2252,balance!$AF:$AJ,2,FALSE),IF(C2252=2,VLOOKUP(B2252,balance!$AF:$AJ,3,FALSE),IF(C2252=3,VLOOKUP(B2252,balance!$AF:$AJ,4,FALSE),IF(C2252=4,VLOOKUP(B2252,balance!$AF:$AJ,5,FALSE),IF(C2252=5,VLOOKUP(B2252,balance!$AF:$AK,6,FALSE),0)))))*1000000000000</f>
        <v>3252500000000.0376</v>
      </c>
      <c r="J2252">
        <f>VLOOKUP(B2252,balance!AU:BD,10,FALSE)</f>
        <v>0</v>
      </c>
    </row>
    <row r="2253" spans="1:10" x14ac:dyDescent="0.3">
      <c r="A2253">
        <v>2251</v>
      </c>
      <c r="B2253">
        <f t="shared" ref="B2253:B2316" si="71">B2248+1</f>
        <v>451</v>
      </c>
      <c r="C2253">
        <f t="shared" si="70"/>
        <v>2</v>
      </c>
      <c r="D2253">
        <v>9026</v>
      </c>
      <c r="E2253" s="1">
        <f>IF(C2253=1,VLOOKUP(B2253,balance!$AU:$AZ,2,FALSE),IF(C2253=2,VLOOKUP(B2253,balance!$AU:$AZ,3,FALSE),IF(C2253=3,VLOOKUP(B2253,balance!$AU:$AZ,4,FALSE),IF(C2253=4,VLOOKUP(B2253,balance!$AU:$AZ,5,FALSE),IF(C2253=5,VLOOKUP(B2253-1,balance!$AU:$AZ,6,FALSE),0)))))</f>
        <v>11500</v>
      </c>
      <c r="F2253">
        <v>53</v>
      </c>
      <c r="G2253">
        <f>IF(C2253=1,VLOOKUP(FoxFire!B2253,balance!$U:$Z,2,FALSE),IF(C2253=2,VLOOKUP(B2253,balance!$U:$Z,3,FALSE),IF(C2253=3,VLOOKUP(B2253,balance!$U:$Z,4,FALSE),IF(C2253=4,VLOOKUP(B2253,balance!$U:$Z,5,FALSE),IF(C2253=5,VLOOKUP(B2253-1,balance!$U:$Z,6,FALSE),0)))))/100</f>
        <v>5.5000000000000005E-3</v>
      </c>
      <c r="H2253">
        <v>2</v>
      </c>
      <c r="I2253" s="1">
        <f>IF(C2253=1,VLOOKUP(FoxFire!B2253,balance!$AF:$AJ,2,FALSE),IF(C2253=2,VLOOKUP(B2253,balance!$AF:$AJ,3,FALSE),IF(C2253=3,VLOOKUP(B2253,balance!$AF:$AJ,4,FALSE),IF(C2253=4,VLOOKUP(B2253,balance!$AF:$AJ,5,FALSE),IF(C2253=5,VLOOKUP(B2253,balance!$AF:$AK,6,FALSE),0)))))*1000000000000</f>
        <v>3252500000000.0376</v>
      </c>
      <c r="J2253">
        <f>VLOOKUP(B2253,balance!AU:BD,10,FALSE)</f>
        <v>0</v>
      </c>
    </row>
    <row r="2254" spans="1:10" x14ac:dyDescent="0.3">
      <c r="A2254">
        <v>2252</v>
      </c>
      <c r="B2254">
        <f t="shared" si="71"/>
        <v>451</v>
      </c>
      <c r="C2254">
        <f t="shared" si="70"/>
        <v>3</v>
      </c>
      <c r="D2254">
        <v>9026</v>
      </c>
      <c r="E2254" s="1">
        <f>IF(C2254=1,VLOOKUP(B2254,balance!$AU:$AZ,2,FALSE),IF(C2254=2,VLOOKUP(B2254,balance!$AU:$AZ,3,FALSE),IF(C2254=3,VLOOKUP(B2254,balance!$AU:$AZ,4,FALSE),IF(C2254=4,VLOOKUP(B2254,balance!$AU:$AZ,5,FALSE),IF(C2254=5,VLOOKUP(B2254-1,balance!$AU:$AZ,6,FALSE),0)))))</f>
        <v>11500</v>
      </c>
      <c r="F2254">
        <v>53</v>
      </c>
      <c r="G2254">
        <f>IF(C2254=1,VLOOKUP(FoxFire!B2254,balance!$U:$Z,2,FALSE),IF(C2254=2,VLOOKUP(B2254,balance!$U:$Z,3,FALSE),IF(C2254=3,VLOOKUP(B2254,balance!$U:$Z,4,FALSE),IF(C2254=4,VLOOKUP(B2254,balance!$U:$Z,5,FALSE),IF(C2254=5,VLOOKUP(B2254-1,balance!$U:$Z,6,FALSE),0)))))/100</f>
        <v>5.5000000000000005E-3</v>
      </c>
      <c r="H2254">
        <v>2</v>
      </c>
      <c r="I2254" s="1">
        <f>IF(C2254=1,VLOOKUP(FoxFire!B2254,balance!$AF:$AJ,2,FALSE),IF(C2254=2,VLOOKUP(B2254,balance!$AF:$AJ,3,FALSE),IF(C2254=3,VLOOKUP(B2254,balance!$AF:$AJ,4,FALSE),IF(C2254=4,VLOOKUP(B2254,balance!$AF:$AJ,5,FALSE),IF(C2254=5,VLOOKUP(B2254,balance!$AF:$AK,6,FALSE),0)))))*1000000000000</f>
        <v>3252500000000.0376</v>
      </c>
      <c r="J2254">
        <f>VLOOKUP(B2254,balance!AU:BD,10,FALSE)</f>
        <v>0</v>
      </c>
    </row>
    <row r="2255" spans="1:10" x14ac:dyDescent="0.3">
      <c r="A2255">
        <v>2253</v>
      </c>
      <c r="B2255">
        <f t="shared" si="71"/>
        <v>451</v>
      </c>
      <c r="C2255">
        <f t="shared" si="70"/>
        <v>4</v>
      </c>
      <c r="D2255">
        <v>9026</v>
      </c>
      <c r="E2255" s="1">
        <f>IF(C2255=1,VLOOKUP(B2255,balance!$AU:$AZ,2,FALSE),IF(C2255=2,VLOOKUP(B2255,balance!$AU:$AZ,3,FALSE),IF(C2255=3,VLOOKUP(B2255,balance!$AU:$AZ,4,FALSE),IF(C2255=4,VLOOKUP(B2255,balance!$AU:$AZ,5,FALSE),IF(C2255=5,VLOOKUP(B2255-1,balance!$AU:$AZ,6,FALSE),0)))))</f>
        <v>11500</v>
      </c>
      <c r="F2255">
        <v>53</v>
      </c>
      <c r="G2255">
        <f>IF(C2255=1,VLOOKUP(FoxFire!B2255,balance!$U:$Z,2,FALSE),IF(C2255=2,VLOOKUP(B2255,balance!$U:$Z,3,FALSE),IF(C2255=3,VLOOKUP(B2255,balance!$U:$Z,4,FALSE),IF(C2255=4,VLOOKUP(B2255,balance!$U:$Z,5,FALSE),IF(C2255=5,VLOOKUP(B2255-1,balance!$U:$Z,6,FALSE),0)))))/100</f>
        <v>5.5000000000000005E-3</v>
      </c>
      <c r="H2255">
        <v>2</v>
      </c>
      <c r="I2255" s="1">
        <f>IF(C2255=1,VLOOKUP(FoxFire!B2255,balance!$AF:$AJ,2,FALSE),IF(C2255=2,VLOOKUP(B2255,balance!$AF:$AJ,3,FALSE),IF(C2255=3,VLOOKUP(B2255,balance!$AF:$AJ,4,FALSE),IF(C2255=4,VLOOKUP(B2255,balance!$AF:$AJ,5,FALSE),IF(C2255=5,VLOOKUP(B2255,balance!$AF:$AK,6,FALSE),0)))))*1000000000000</f>
        <v>3252500000000.0376</v>
      </c>
      <c r="J2255">
        <f>VLOOKUP(B2255,balance!AU:BD,10,FALSE)</f>
        <v>0</v>
      </c>
    </row>
    <row r="2256" spans="1:10" x14ac:dyDescent="0.3">
      <c r="A2256">
        <v>2254</v>
      </c>
      <c r="B2256">
        <f t="shared" si="71"/>
        <v>452</v>
      </c>
      <c r="C2256">
        <f t="shared" si="70"/>
        <v>5</v>
      </c>
      <c r="D2256">
        <v>9026</v>
      </c>
      <c r="E2256" s="1">
        <f>IF(C2256=1,VLOOKUP(B2256,balance!$AU:$AZ,2,FALSE),IF(C2256=2,VLOOKUP(B2256,balance!$AU:$AZ,3,FALSE),IF(C2256=3,VLOOKUP(B2256,balance!$AU:$AZ,4,FALSE),IF(C2256=4,VLOOKUP(B2256,balance!$AU:$AZ,5,FALSE),IF(C2256=5,VLOOKUP(B2256-1,balance!$AU:$AZ,6,FALSE),0)))))</f>
        <v>230000</v>
      </c>
      <c r="F2256">
        <v>53</v>
      </c>
      <c r="G2256">
        <f>IF(C2256=1,VLOOKUP(FoxFire!B2256,balance!$U:$Z,2,FALSE),IF(C2256=2,VLOOKUP(B2256,balance!$U:$Z,3,FALSE),IF(C2256=3,VLOOKUP(B2256,balance!$U:$Z,4,FALSE),IF(C2256=4,VLOOKUP(B2256,balance!$U:$Z,5,FALSE),IF(C2256=5,VLOOKUP(B2256-1,balance!$U:$Z,6,FALSE),0)))))/100</f>
        <v>2443.2491</v>
      </c>
      <c r="H2256">
        <v>2</v>
      </c>
      <c r="I2256" s="1">
        <f>IF(C2256=1,VLOOKUP(FoxFire!B2256,balance!$AF:$AJ,2,FALSE),IF(C2256=2,VLOOKUP(B2256,balance!$AF:$AJ,3,FALSE),IF(C2256=3,VLOOKUP(B2256,balance!$AF:$AJ,4,FALSE),IF(C2256=4,VLOOKUP(B2256,balance!$AF:$AJ,5,FALSE),IF(C2256=5,VLOOKUP(B2256,balance!$AF:$AK,6,FALSE),0)))))*1000000000000</f>
        <v>13015000000000.15</v>
      </c>
      <c r="J2256">
        <f>VLOOKUP(B2256,balance!AU:BD,10,FALSE)</f>
        <v>0</v>
      </c>
    </row>
    <row r="2257" spans="1:10" x14ac:dyDescent="0.3">
      <c r="A2257">
        <v>2255</v>
      </c>
      <c r="B2257">
        <f t="shared" si="71"/>
        <v>452</v>
      </c>
      <c r="C2257">
        <f t="shared" si="70"/>
        <v>1</v>
      </c>
      <c r="D2257">
        <v>9026</v>
      </c>
      <c r="E2257" s="1">
        <f>IF(C2257=1,VLOOKUP(B2257,balance!$AU:$AZ,2,FALSE),IF(C2257=2,VLOOKUP(B2257,balance!$AU:$AZ,3,FALSE),IF(C2257=3,VLOOKUP(B2257,balance!$AU:$AZ,4,FALSE),IF(C2257=4,VLOOKUP(B2257,balance!$AU:$AZ,5,FALSE),IF(C2257=5,VLOOKUP(B2257-1,balance!$AU:$AZ,6,FALSE),0)))))</f>
        <v>11500</v>
      </c>
      <c r="F2257">
        <v>53</v>
      </c>
      <c r="G2257">
        <f>IF(C2257=1,VLOOKUP(FoxFire!B2257,balance!$U:$Z,2,FALSE),IF(C2257=2,VLOOKUP(B2257,balance!$U:$Z,3,FALSE),IF(C2257=3,VLOOKUP(B2257,balance!$U:$Z,4,FALSE),IF(C2257=4,VLOOKUP(B2257,balance!$U:$Z,5,FALSE),IF(C2257=5,VLOOKUP(B2257-1,balance!$U:$Z,6,FALSE),0)))))/100</f>
        <v>5.5100000000000001E-3</v>
      </c>
      <c r="H2257">
        <v>2</v>
      </c>
      <c r="I2257" s="1">
        <f>IF(C2257=1,VLOOKUP(FoxFire!B2257,balance!$AF:$AJ,2,FALSE),IF(C2257=2,VLOOKUP(B2257,balance!$AF:$AJ,3,FALSE),IF(C2257=3,VLOOKUP(B2257,balance!$AF:$AJ,4,FALSE),IF(C2257=4,VLOOKUP(B2257,balance!$AF:$AJ,5,FALSE),IF(C2257=5,VLOOKUP(B2257,balance!$AF:$AK,6,FALSE),0)))))*1000000000000</f>
        <v>3253750000000.0376</v>
      </c>
      <c r="J2257">
        <f>VLOOKUP(B2257,balance!AU:BD,10,FALSE)</f>
        <v>0</v>
      </c>
    </row>
    <row r="2258" spans="1:10" x14ac:dyDescent="0.3">
      <c r="A2258">
        <v>2256</v>
      </c>
      <c r="B2258">
        <f t="shared" si="71"/>
        <v>452</v>
      </c>
      <c r="C2258">
        <f t="shared" si="70"/>
        <v>2</v>
      </c>
      <c r="D2258">
        <v>9026</v>
      </c>
      <c r="E2258" s="1">
        <f>IF(C2258=1,VLOOKUP(B2258,balance!$AU:$AZ,2,FALSE),IF(C2258=2,VLOOKUP(B2258,balance!$AU:$AZ,3,FALSE),IF(C2258=3,VLOOKUP(B2258,balance!$AU:$AZ,4,FALSE),IF(C2258=4,VLOOKUP(B2258,balance!$AU:$AZ,5,FALSE),IF(C2258=5,VLOOKUP(B2258-1,balance!$AU:$AZ,6,FALSE),0)))))</f>
        <v>11500</v>
      </c>
      <c r="F2258">
        <v>53</v>
      </c>
      <c r="G2258">
        <f>IF(C2258=1,VLOOKUP(FoxFire!B2258,balance!$U:$Z,2,FALSE),IF(C2258=2,VLOOKUP(B2258,balance!$U:$Z,3,FALSE),IF(C2258=3,VLOOKUP(B2258,balance!$U:$Z,4,FALSE),IF(C2258=4,VLOOKUP(B2258,balance!$U:$Z,5,FALSE),IF(C2258=5,VLOOKUP(B2258-1,balance!$U:$Z,6,FALSE),0)))))/100</f>
        <v>5.5100000000000001E-3</v>
      </c>
      <c r="H2258">
        <v>2</v>
      </c>
      <c r="I2258" s="1">
        <f>IF(C2258=1,VLOOKUP(FoxFire!B2258,balance!$AF:$AJ,2,FALSE),IF(C2258=2,VLOOKUP(B2258,balance!$AF:$AJ,3,FALSE),IF(C2258=3,VLOOKUP(B2258,balance!$AF:$AJ,4,FALSE),IF(C2258=4,VLOOKUP(B2258,balance!$AF:$AJ,5,FALSE),IF(C2258=5,VLOOKUP(B2258,balance!$AF:$AK,6,FALSE),0)))))*1000000000000</f>
        <v>3253750000000.0376</v>
      </c>
      <c r="J2258">
        <f>VLOOKUP(B2258,balance!AU:BD,10,FALSE)</f>
        <v>0</v>
      </c>
    </row>
    <row r="2259" spans="1:10" x14ac:dyDescent="0.3">
      <c r="A2259">
        <v>2257</v>
      </c>
      <c r="B2259">
        <f t="shared" si="71"/>
        <v>452</v>
      </c>
      <c r="C2259">
        <f t="shared" si="70"/>
        <v>3</v>
      </c>
      <c r="D2259">
        <v>9026</v>
      </c>
      <c r="E2259" s="1">
        <f>IF(C2259=1,VLOOKUP(B2259,balance!$AU:$AZ,2,FALSE),IF(C2259=2,VLOOKUP(B2259,balance!$AU:$AZ,3,FALSE),IF(C2259=3,VLOOKUP(B2259,balance!$AU:$AZ,4,FALSE),IF(C2259=4,VLOOKUP(B2259,balance!$AU:$AZ,5,FALSE),IF(C2259=5,VLOOKUP(B2259-1,balance!$AU:$AZ,6,FALSE),0)))))</f>
        <v>11500</v>
      </c>
      <c r="F2259">
        <v>53</v>
      </c>
      <c r="G2259">
        <f>IF(C2259=1,VLOOKUP(FoxFire!B2259,balance!$U:$Z,2,FALSE),IF(C2259=2,VLOOKUP(B2259,balance!$U:$Z,3,FALSE),IF(C2259=3,VLOOKUP(B2259,balance!$U:$Z,4,FALSE),IF(C2259=4,VLOOKUP(B2259,balance!$U:$Z,5,FALSE),IF(C2259=5,VLOOKUP(B2259-1,balance!$U:$Z,6,FALSE),0)))))/100</f>
        <v>5.5100000000000001E-3</v>
      </c>
      <c r="H2259">
        <v>2</v>
      </c>
      <c r="I2259" s="1">
        <f>IF(C2259=1,VLOOKUP(FoxFire!B2259,balance!$AF:$AJ,2,FALSE),IF(C2259=2,VLOOKUP(B2259,balance!$AF:$AJ,3,FALSE),IF(C2259=3,VLOOKUP(B2259,balance!$AF:$AJ,4,FALSE),IF(C2259=4,VLOOKUP(B2259,balance!$AF:$AJ,5,FALSE),IF(C2259=5,VLOOKUP(B2259,balance!$AF:$AK,6,FALSE),0)))))*1000000000000</f>
        <v>3253750000000.0376</v>
      </c>
      <c r="J2259">
        <f>VLOOKUP(B2259,balance!AU:BD,10,FALSE)</f>
        <v>0</v>
      </c>
    </row>
    <row r="2260" spans="1:10" x14ac:dyDescent="0.3">
      <c r="A2260">
        <v>2258</v>
      </c>
      <c r="B2260">
        <f t="shared" si="71"/>
        <v>452</v>
      </c>
      <c r="C2260">
        <f t="shared" si="70"/>
        <v>4</v>
      </c>
      <c r="D2260">
        <v>9026</v>
      </c>
      <c r="E2260" s="1">
        <f>IF(C2260=1,VLOOKUP(B2260,balance!$AU:$AZ,2,FALSE),IF(C2260=2,VLOOKUP(B2260,balance!$AU:$AZ,3,FALSE),IF(C2260=3,VLOOKUP(B2260,balance!$AU:$AZ,4,FALSE),IF(C2260=4,VLOOKUP(B2260,balance!$AU:$AZ,5,FALSE),IF(C2260=5,VLOOKUP(B2260-1,balance!$AU:$AZ,6,FALSE),0)))))</f>
        <v>11500</v>
      </c>
      <c r="F2260">
        <v>53</v>
      </c>
      <c r="G2260">
        <f>IF(C2260=1,VLOOKUP(FoxFire!B2260,balance!$U:$Z,2,FALSE),IF(C2260=2,VLOOKUP(B2260,balance!$U:$Z,3,FALSE),IF(C2260=3,VLOOKUP(B2260,balance!$U:$Z,4,FALSE),IF(C2260=4,VLOOKUP(B2260,balance!$U:$Z,5,FALSE),IF(C2260=5,VLOOKUP(B2260-1,balance!$U:$Z,6,FALSE),0)))))/100</f>
        <v>5.5100000000000001E-3</v>
      </c>
      <c r="H2260">
        <v>2</v>
      </c>
      <c r="I2260" s="1">
        <f>IF(C2260=1,VLOOKUP(FoxFire!B2260,balance!$AF:$AJ,2,FALSE),IF(C2260=2,VLOOKUP(B2260,balance!$AF:$AJ,3,FALSE),IF(C2260=3,VLOOKUP(B2260,balance!$AF:$AJ,4,FALSE),IF(C2260=4,VLOOKUP(B2260,balance!$AF:$AJ,5,FALSE),IF(C2260=5,VLOOKUP(B2260,balance!$AF:$AK,6,FALSE),0)))))*1000000000000</f>
        <v>3253750000000.0376</v>
      </c>
      <c r="J2260">
        <f>VLOOKUP(B2260,balance!AU:BD,10,FALSE)</f>
        <v>0</v>
      </c>
    </row>
    <row r="2261" spans="1:10" x14ac:dyDescent="0.3">
      <c r="A2261">
        <v>2259</v>
      </c>
      <c r="B2261">
        <f t="shared" si="71"/>
        <v>453</v>
      </c>
      <c r="C2261">
        <f t="shared" si="70"/>
        <v>5</v>
      </c>
      <c r="D2261">
        <v>9026</v>
      </c>
      <c r="E2261" s="1">
        <f>IF(C2261=1,VLOOKUP(B2261,balance!$AU:$AZ,2,FALSE),IF(C2261=2,VLOOKUP(B2261,balance!$AU:$AZ,3,FALSE),IF(C2261=3,VLOOKUP(B2261,balance!$AU:$AZ,4,FALSE),IF(C2261=4,VLOOKUP(B2261,balance!$AU:$AZ,5,FALSE),IF(C2261=5,VLOOKUP(B2261-1,balance!$AU:$AZ,6,FALSE),0)))))</f>
        <v>230000</v>
      </c>
      <c r="F2261">
        <v>53</v>
      </c>
      <c r="G2261">
        <f>IF(C2261=1,VLOOKUP(FoxFire!B2261,balance!$U:$Z,2,FALSE),IF(C2261=2,VLOOKUP(B2261,balance!$U:$Z,3,FALSE),IF(C2261=3,VLOOKUP(B2261,balance!$U:$Z,4,FALSE),IF(C2261=4,VLOOKUP(B2261,balance!$U:$Z,5,FALSE),IF(C2261=5,VLOOKUP(B2261-1,balance!$U:$Z,6,FALSE),0)))))/100</f>
        <v>2450.1390999999999</v>
      </c>
      <c r="H2261">
        <v>2</v>
      </c>
      <c r="I2261" s="1">
        <f>IF(C2261=1,VLOOKUP(FoxFire!B2261,balance!$AF:$AJ,2,FALSE),IF(C2261=2,VLOOKUP(B2261,balance!$AF:$AJ,3,FALSE),IF(C2261=3,VLOOKUP(B2261,balance!$AF:$AJ,4,FALSE),IF(C2261=4,VLOOKUP(B2261,balance!$AF:$AJ,5,FALSE),IF(C2261=5,VLOOKUP(B2261,balance!$AF:$AK,6,FALSE),0)))))*1000000000000</f>
        <v>13020000000000.15</v>
      </c>
      <c r="J2261">
        <f>VLOOKUP(B2261,balance!AU:BD,10,FALSE)</f>
        <v>0</v>
      </c>
    </row>
    <row r="2262" spans="1:10" x14ac:dyDescent="0.3">
      <c r="A2262">
        <v>2260</v>
      </c>
      <c r="B2262">
        <f t="shared" si="71"/>
        <v>453</v>
      </c>
      <c r="C2262">
        <f t="shared" si="70"/>
        <v>1</v>
      </c>
      <c r="D2262">
        <v>9026</v>
      </c>
      <c r="E2262" s="1">
        <f>IF(C2262=1,VLOOKUP(B2262,balance!$AU:$AZ,2,FALSE),IF(C2262=2,VLOOKUP(B2262,balance!$AU:$AZ,3,FALSE),IF(C2262=3,VLOOKUP(B2262,balance!$AU:$AZ,4,FALSE),IF(C2262=4,VLOOKUP(B2262,balance!$AU:$AZ,5,FALSE),IF(C2262=5,VLOOKUP(B2262-1,balance!$AU:$AZ,6,FALSE),0)))))</f>
        <v>11500</v>
      </c>
      <c r="F2262">
        <v>53</v>
      </c>
      <c r="G2262">
        <f>IF(C2262=1,VLOOKUP(FoxFire!B2262,balance!$U:$Z,2,FALSE),IF(C2262=2,VLOOKUP(B2262,balance!$U:$Z,3,FALSE),IF(C2262=3,VLOOKUP(B2262,balance!$U:$Z,4,FALSE),IF(C2262=4,VLOOKUP(B2262,balance!$U:$Z,5,FALSE),IF(C2262=5,VLOOKUP(B2262-1,balance!$U:$Z,6,FALSE),0)))))/100</f>
        <v>5.5200000000000006E-3</v>
      </c>
      <c r="H2262">
        <v>2</v>
      </c>
      <c r="I2262" s="1">
        <f>IF(C2262=1,VLOOKUP(FoxFire!B2262,balance!$AF:$AJ,2,FALSE),IF(C2262=2,VLOOKUP(B2262,balance!$AF:$AJ,3,FALSE),IF(C2262=3,VLOOKUP(B2262,balance!$AF:$AJ,4,FALSE),IF(C2262=4,VLOOKUP(B2262,balance!$AF:$AJ,5,FALSE),IF(C2262=5,VLOOKUP(B2262,balance!$AF:$AK,6,FALSE),0)))))*1000000000000</f>
        <v>3255000000000.0376</v>
      </c>
      <c r="J2262">
        <f>VLOOKUP(B2262,balance!AU:BD,10,FALSE)</f>
        <v>0</v>
      </c>
    </row>
    <row r="2263" spans="1:10" x14ac:dyDescent="0.3">
      <c r="A2263">
        <v>2261</v>
      </c>
      <c r="B2263">
        <f t="shared" si="71"/>
        <v>453</v>
      </c>
      <c r="C2263">
        <f t="shared" si="70"/>
        <v>2</v>
      </c>
      <c r="D2263">
        <v>9026</v>
      </c>
      <c r="E2263" s="1">
        <f>IF(C2263=1,VLOOKUP(B2263,balance!$AU:$AZ,2,FALSE),IF(C2263=2,VLOOKUP(B2263,balance!$AU:$AZ,3,FALSE),IF(C2263=3,VLOOKUP(B2263,balance!$AU:$AZ,4,FALSE),IF(C2263=4,VLOOKUP(B2263,balance!$AU:$AZ,5,FALSE),IF(C2263=5,VLOOKUP(B2263-1,balance!$AU:$AZ,6,FALSE),0)))))</f>
        <v>11500</v>
      </c>
      <c r="F2263">
        <v>53</v>
      </c>
      <c r="G2263">
        <f>IF(C2263=1,VLOOKUP(FoxFire!B2263,balance!$U:$Z,2,FALSE),IF(C2263=2,VLOOKUP(B2263,balance!$U:$Z,3,FALSE),IF(C2263=3,VLOOKUP(B2263,balance!$U:$Z,4,FALSE),IF(C2263=4,VLOOKUP(B2263,balance!$U:$Z,5,FALSE),IF(C2263=5,VLOOKUP(B2263-1,balance!$U:$Z,6,FALSE),0)))))/100</f>
        <v>5.5200000000000006E-3</v>
      </c>
      <c r="H2263">
        <v>2</v>
      </c>
      <c r="I2263" s="1">
        <f>IF(C2263=1,VLOOKUP(FoxFire!B2263,balance!$AF:$AJ,2,FALSE),IF(C2263=2,VLOOKUP(B2263,balance!$AF:$AJ,3,FALSE),IF(C2263=3,VLOOKUP(B2263,balance!$AF:$AJ,4,FALSE),IF(C2263=4,VLOOKUP(B2263,balance!$AF:$AJ,5,FALSE),IF(C2263=5,VLOOKUP(B2263,balance!$AF:$AK,6,FALSE),0)))))*1000000000000</f>
        <v>3255000000000.0376</v>
      </c>
      <c r="J2263">
        <f>VLOOKUP(B2263,balance!AU:BD,10,FALSE)</f>
        <v>0</v>
      </c>
    </row>
    <row r="2264" spans="1:10" x14ac:dyDescent="0.3">
      <c r="A2264">
        <v>2262</v>
      </c>
      <c r="B2264">
        <f t="shared" si="71"/>
        <v>453</v>
      </c>
      <c r="C2264">
        <f t="shared" si="70"/>
        <v>3</v>
      </c>
      <c r="D2264">
        <v>9026</v>
      </c>
      <c r="E2264" s="1">
        <f>IF(C2264=1,VLOOKUP(B2264,balance!$AU:$AZ,2,FALSE),IF(C2264=2,VLOOKUP(B2264,balance!$AU:$AZ,3,FALSE),IF(C2264=3,VLOOKUP(B2264,balance!$AU:$AZ,4,FALSE),IF(C2264=4,VLOOKUP(B2264,balance!$AU:$AZ,5,FALSE),IF(C2264=5,VLOOKUP(B2264-1,balance!$AU:$AZ,6,FALSE),0)))))</f>
        <v>11500</v>
      </c>
      <c r="F2264">
        <v>53</v>
      </c>
      <c r="G2264">
        <f>IF(C2264=1,VLOOKUP(FoxFire!B2264,balance!$U:$Z,2,FALSE),IF(C2264=2,VLOOKUP(B2264,balance!$U:$Z,3,FALSE),IF(C2264=3,VLOOKUP(B2264,balance!$U:$Z,4,FALSE),IF(C2264=4,VLOOKUP(B2264,balance!$U:$Z,5,FALSE),IF(C2264=5,VLOOKUP(B2264-1,balance!$U:$Z,6,FALSE),0)))))/100</f>
        <v>5.5200000000000006E-3</v>
      </c>
      <c r="H2264">
        <v>2</v>
      </c>
      <c r="I2264" s="1">
        <f>IF(C2264=1,VLOOKUP(FoxFire!B2264,balance!$AF:$AJ,2,FALSE),IF(C2264=2,VLOOKUP(B2264,balance!$AF:$AJ,3,FALSE),IF(C2264=3,VLOOKUP(B2264,balance!$AF:$AJ,4,FALSE),IF(C2264=4,VLOOKUP(B2264,balance!$AF:$AJ,5,FALSE),IF(C2264=5,VLOOKUP(B2264,balance!$AF:$AK,6,FALSE),0)))))*1000000000000</f>
        <v>3255000000000.0376</v>
      </c>
      <c r="J2264">
        <f>VLOOKUP(B2264,balance!AU:BD,10,FALSE)</f>
        <v>0</v>
      </c>
    </row>
    <row r="2265" spans="1:10" x14ac:dyDescent="0.3">
      <c r="A2265">
        <v>2263</v>
      </c>
      <c r="B2265">
        <f t="shared" si="71"/>
        <v>453</v>
      </c>
      <c r="C2265">
        <f t="shared" si="70"/>
        <v>4</v>
      </c>
      <c r="D2265">
        <v>9026</v>
      </c>
      <c r="E2265" s="1">
        <f>IF(C2265=1,VLOOKUP(B2265,balance!$AU:$AZ,2,FALSE),IF(C2265=2,VLOOKUP(B2265,balance!$AU:$AZ,3,FALSE),IF(C2265=3,VLOOKUP(B2265,balance!$AU:$AZ,4,FALSE),IF(C2265=4,VLOOKUP(B2265,balance!$AU:$AZ,5,FALSE),IF(C2265=5,VLOOKUP(B2265-1,balance!$AU:$AZ,6,FALSE),0)))))</f>
        <v>11500</v>
      </c>
      <c r="F2265">
        <v>53</v>
      </c>
      <c r="G2265">
        <f>IF(C2265=1,VLOOKUP(FoxFire!B2265,balance!$U:$Z,2,FALSE),IF(C2265=2,VLOOKUP(B2265,balance!$U:$Z,3,FALSE),IF(C2265=3,VLOOKUP(B2265,balance!$U:$Z,4,FALSE),IF(C2265=4,VLOOKUP(B2265,balance!$U:$Z,5,FALSE),IF(C2265=5,VLOOKUP(B2265-1,balance!$U:$Z,6,FALSE),0)))))/100</f>
        <v>5.5200000000000006E-3</v>
      </c>
      <c r="H2265">
        <v>2</v>
      </c>
      <c r="I2265" s="1">
        <f>IF(C2265=1,VLOOKUP(FoxFire!B2265,balance!$AF:$AJ,2,FALSE),IF(C2265=2,VLOOKUP(B2265,balance!$AF:$AJ,3,FALSE),IF(C2265=3,VLOOKUP(B2265,balance!$AF:$AJ,4,FALSE),IF(C2265=4,VLOOKUP(B2265,balance!$AF:$AJ,5,FALSE),IF(C2265=5,VLOOKUP(B2265,balance!$AF:$AK,6,FALSE),0)))))*1000000000000</f>
        <v>3255000000000.0376</v>
      </c>
      <c r="J2265">
        <f>VLOOKUP(B2265,balance!AU:BD,10,FALSE)</f>
        <v>0</v>
      </c>
    </row>
    <row r="2266" spans="1:10" x14ac:dyDescent="0.3">
      <c r="A2266">
        <v>2264</v>
      </c>
      <c r="B2266">
        <f t="shared" si="71"/>
        <v>454</v>
      </c>
      <c r="C2266">
        <f t="shared" si="70"/>
        <v>5</v>
      </c>
      <c r="D2266">
        <v>9026</v>
      </c>
      <c r="E2266" s="1">
        <f>IF(C2266=1,VLOOKUP(B2266,balance!$AU:$AZ,2,FALSE),IF(C2266=2,VLOOKUP(B2266,balance!$AU:$AZ,3,FALSE),IF(C2266=3,VLOOKUP(B2266,balance!$AU:$AZ,4,FALSE),IF(C2266=4,VLOOKUP(B2266,balance!$AU:$AZ,5,FALSE),IF(C2266=5,VLOOKUP(B2266-1,balance!$AU:$AZ,6,FALSE),0)))))</f>
        <v>230000</v>
      </c>
      <c r="F2266">
        <v>53</v>
      </c>
      <c r="G2266">
        <f>IF(C2266=1,VLOOKUP(FoxFire!B2266,balance!$U:$Z,2,FALSE),IF(C2266=2,VLOOKUP(B2266,balance!$U:$Z,3,FALSE),IF(C2266=3,VLOOKUP(B2266,balance!$U:$Z,4,FALSE),IF(C2266=4,VLOOKUP(B2266,balance!$U:$Z,5,FALSE),IF(C2266=5,VLOOKUP(B2266-1,balance!$U:$Z,6,FALSE),0)))))/100</f>
        <v>2457.0403999999999</v>
      </c>
      <c r="H2266">
        <v>2</v>
      </c>
      <c r="I2266" s="1">
        <f>IF(C2266=1,VLOOKUP(FoxFire!B2266,balance!$AF:$AJ,2,FALSE),IF(C2266=2,VLOOKUP(B2266,balance!$AF:$AJ,3,FALSE),IF(C2266=3,VLOOKUP(B2266,balance!$AF:$AJ,4,FALSE),IF(C2266=4,VLOOKUP(B2266,balance!$AF:$AJ,5,FALSE),IF(C2266=5,VLOOKUP(B2266,balance!$AF:$AK,6,FALSE),0)))))*1000000000000</f>
        <v>13025000000000.15</v>
      </c>
      <c r="J2266">
        <f>VLOOKUP(B2266,balance!AU:BD,10,FALSE)</f>
        <v>0</v>
      </c>
    </row>
    <row r="2267" spans="1:10" x14ac:dyDescent="0.3">
      <c r="A2267">
        <v>2265</v>
      </c>
      <c r="B2267">
        <f t="shared" si="71"/>
        <v>454</v>
      </c>
      <c r="C2267">
        <f t="shared" si="70"/>
        <v>1</v>
      </c>
      <c r="D2267">
        <v>9026</v>
      </c>
      <c r="E2267" s="1">
        <f>IF(C2267=1,VLOOKUP(B2267,balance!$AU:$AZ,2,FALSE),IF(C2267=2,VLOOKUP(B2267,balance!$AU:$AZ,3,FALSE),IF(C2267=3,VLOOKUP(B2267,balance!$AU:$AZ,4,FALSE),IF(C2267=4,VLOOKUP(B2267,balance!$AU:$AZ,5,FALSE),IF(C2267=5,VLOOKUP(B2267-1,balance!$AU:$AZ,6,FALSE),0)))))</f>
        <v>11500</v>
      </c>
      <c r="F2267">
        <v>53</v>
      </c>
      <c r="G2267">
        <f>IF(C2267=1,VLOOKUP(FoxFire!B2267,balance!$U:$Z,2,FALSE),IF(C2267=2,VLOOKUP(B2267,balance!$U:$Z,3,FALSE),IF(C2267=3,VLOOKUP(B2267,balance!$U:$Z,4,FALSE),IF(C2267=4,VLOOKUP(B2267,balance!$U:$Z,5,FALSE),IF(C2267=5,VLOOKUP(B2267-1,balance!$U:$Z,6,FALSE),0)))))/100</f>
        <v>5.5300000000000002E-3</v>
      </c>
      <c r="H2267">
        <v>2</v>
      </c>
      <c r="I2267" s="1">
        <f>IF(C2267=1,VLOOKUP(FoxFire!B2267,balance!$AF:$AJ,2,FALSE),IF(C2267=2,VLOOKUP(B2267,balance!$AF:$AJ,3,FALSE),IF(C2267=3,VLOOKUP(B2267,balance!$AF:$AJ,4,FALSE),IF(C2267=4,VLOOKUP(B2267,balance!$AF:$AJ,5,FALSE),IF(C2267=5,VLOOKUP(B2267,balance!$AF:$AK,6,FALSE),0)))))*1000000000000</f>
        <v>3256250000000.0376</v>
      </c>
      <c r="J2267">
        <f>VLOOKUP(B2267,balance!AU:BD,10,FALSE)</f>
        <v>0</v>
      </c>
    </row>
    <row r="2268" spans="1:10" x14ac:dyDescent="0.3">
      <c r="A2268">
        <v>2266</v>
      </c>
      <c r="B2268">
        <f t="shared" si="71"/>
        <v>454</v>
      </c>
      <c r="C2268">
        <f t="shared" si="70"/>
        <v>2</v>
      </c>
      <c r="D2268">
        <v>9026</v>
      </c>
      <c r="E2268" s="1">
        <f>IF(C2268=1,VLOOKUP(B2268,balance!$AU:$AZ,2,FALSE),IF(C2268=2,VLOOKUP(B2268,balance!$AU:$AZ,3,FALSE),IF(C2268=3,VLOOKUP(B2268,balance!$AU:$AZ,4,FALSE),IF(C2268=4,VLOOKUP(B2268,balance!$AU:$AZ,5,FALSE),IF(C2268=5,VLOOKUP(B2268-1,balance!$AU:$AZ,6,FALSE),0)))))</f>
        <v>11500</v>
      </c>
      <c r="F2268">
        <v>53</v>
      </c>
      <c r="G2268">
        <f>IF(C2268=1,VLOOKUP(FoxFire!B2268,balance!$U:$Z,2,FALSE),IF(C2268=2,VLOOKUP(B2268,balance!$U:$Z,3,FALSE),IF(C2268=3,VLOOKUP(B2268,balance!$U:$Z,4,FALSE),IF(C2268=4,VLOOKUP(B2268,balance!$U:$Z,5,FALSE),IF(C2268=5,VLOOKUP(B2268-1,balance!$U:$Z,6,FALSE),0)))))/100</f>
        <v>5.5300000000000002E-3</v>
      </c>
      <c r="H2268">
        <v>2</v>
      </c>
      <c r="I2268" s="1">
        <f>IF(C2268=1,VLOOKUP(FoxFire!B2268,balance!$AF:$AJ,2,FALSE),IF(C2268=2,VLOOKUP(B2268,balance!$AF:$AJ,3,FALSE),IF(C2268=3,VLOOKUP(B2268,balance!$AF:$AJ,4,FALSE),IF(C2268=4,VLOOKUP(B2268,balance!$AF:$AJ,5,FALSE),IF(C2268=5,VLOOKUP(B2268,balance!$AF:$AK,6,FALSE),0)))))*1000000000000</f>
        <v>3256250000000.0376</v>
      </c>
      <c r="J2268">
        <f>VLOOKUP(B2268,balance!AU:BD,10,FALSE)</f>
        <v>0</v>
      </c>
    </row>
    <row r="2269" spans="1:10" x14ac:dyDescent="0.3">
      <c r="A2269">
        <v>2267</v>
      </c>
      <c r="B2269">
        <f t="shared" si="71"/>
        <v>454</v>
      </c>
      <c r="C2269">
        <f t="shared" si="70"/>
        <v>3</v>
      </c>
      <c r="D2269">
        <v>9026</v>
      </c>
      <c r="E2269" s="1">
        <f>IF(C2269=1,VLOOKUP(B2269,balance!$AU:$AZ,2,FALSE),IF(C2269=2,VLOOKUP(B2269,balance!$AU:$AZ,3,FALSE),IF(C2269=3,VLOOKUP(B2269,balance!$AU:$AZ,4,FALSE),IF(C2269=4,VLOOKUP(B2269,balance!$AU:$AZ,5,FALSE),IF(C2269=5,VLOOKUP(B2269-1,balance!$AU:$AZ,6,FALSE),0)))))</f>
        <v>11500</v>
      </c>
      <c r="F2269">
        <v>53</v>
      </c>
      <c r="G2269">
        <f>IF(C2269=1,VLOOKUP(FoxFire!B2269,balance!$U:$Z,2,FALSE),IF(C2269=2,VLOOKUP(B2269,balance!$U:$Z,3,FALSE),IF(C2269=3,VLOOKUP(B2269,balance!$U:$Z,4,FALSE),IF(C2269=4,VLOOKUP(B2269,balance!$U:$Z,5,FALSE),IF(C2269=5,VLOOKUP(B2269-1,balance!$U:$Z,6,FALSE),0)))))/100</f>
        <v>5.5300000000000002E-3</v>
      </c>
      <c r="H2269">
        <v>2</v>
      </c>
      <c r="I2269" s="1">
        <f>IF(C2269=1,VLOOKUP(FoxFire!B2269,balance!$AF:$AJ,2,FALSE),IF(C2269=2,VLOOKUP(B2269,balance!$AF:$AJ,3,FALSE),IF(C2269=3,VLOOKUP(B2269,balance!$AF:$AJ,4,FALSE),IF(C2269=4,VLOOKUP(B2269,balance!$AF:$AJ,5,FALSE),IF(C2269=5,VLOOKUP(B2269,balance!$AF:$AK,6,FALSE),0)))))*1000000000000</f>
        <v>3256250000000.0376</v>
      </c>
      <c r="J2269">
        <f>VLOOKUP(B2269,balance!AU:BD,10,FALSE)</f>
        <v>0</v>
      </c>
    </row>
    <row r="2270" spans="1:10" x14ac:dyDescent="0.3">
      <c r="A2270">
        <v>2268</v>
      </c>
      <c r="B2270">
        <f t="shared" si="71"/>
        <v>454</v>
      </c>
      <c r="C2270">
        <f t="shared" si="70"/>
        <v>4</v>
      </c>
      <c r="D2270">
        <v>9026</v>
      </c>
      <c r="E2270" s="1">
        <f>IF(C2270=1,VLOOKUP(B2270,balance!$AU:$AZ,2,FALSE),IF(C2270=2,VLOOKUP(B2270,balance!$AU:$AZ,3,FALSE),IF(C2270=3,VLOOKUP(B2270,balance!$AU:$AZ,4,FALSE),IF(C2270=4,VLOOKUP(B2270,balance!$AU:$AZ,5,FALSE),IF(C2270=5,VLOOKUP(B2270-1,balance!$AU:$AZ,6,FALSE),0)))))</f>
        <v>11500</v>
      </c>
      <c r="F2270">
        <v>53</v>
      </c>
      <c r="G2270">
        <f>IF(C2270=1,VLOOKUP(FoxFire!B2270,balance!$U:$Z,2,FALSE),IF(C2270=2,VLOOKUP(B2270,balance!$U:$Z,3,FALSE),IF(C2270=3,VLOOKUP(B2270,balance!$U:$Z,4,FALSE),IF(C2270=4,VLOOKUP(B2270,balance!$U:$Z,5,FALSE),IF(C2270=5,VLOOKUP(B2270-1,balance!$U:$Z,6,FALSE),0)))))/100</f>
        <v>5.5300000000000002E-3</v>
      </c>
      <c r="H2270">
        <v>2</v>
      </c>
      <c r="I2270" s="1">
        <f>IF(C2270=1,VLOOKUP(FoxFire!B2270,balance!$AF:$AJ,2,FALSE),IF(C2270=2,VLOOKUP(B2270,balance!$AF:$AJ,3,FALSE),IF(C2270=3,VLOOKUP(B2270,balance!$AF:$AJ,4,FALSE),IF(C2270=4,VLOOKUP(B2270,balance!$AF:$AJ,5,FALSE),IF(C2270=5,VLOOKUP(B2270,balance!$AF:$AK,6,FALSE),0)))))*1000000000000</f>
        <v>3256250000000.0376</v>
      </c>
      <c r="J2270">
        <f>VLOOKUP(B2270,balance!AU:BD,10,FALSE)</f>
        <v>0</v>
      </c>
    </row>
    <row r="2271" spans="1:10" x14ac:dyDescent="0.3">
      <c r="A2271">
        <v>2269</v>
      </c>
      <c r="B2271">
        <f t="shared" si="71"/>
        <v>455</v>
      </c>
      <c r="C2271">
        <f t="shared" si="70"/>
        <v>5</v>
      </c>
      <c r="D2271">
        <v>9026</v>
      </c>
      <c r="E2271" s="1">
        <f>IF(C2271=1,VLOOKUP(B2271,balance!$AU:$AZ,2,FALSE),IF(C2271=2,VLOOKUP(B2271,balance!$AU:$AZ,3,FALSE),IF(C2271=3,VLOOKUP(B2271,balance!$AU:$AZ,4,FALSE),IF(C2271=4,VLOOKUP(B2271,balance!$AU:$AZ,5,FALSE),IF(C2271=5,VLOOKUP(B2271-1,balance!$AU:$AZ,6,FALSE),0)))))</f>
        <v>230000</v>
      </c>
      <c r="F2271">
        <v>53</v>
      </c>
      <c r="G2271">
        <f>IF(C2271=1,VLOOKUP(FoxFire!B2271,balance!$U:$Z,2,FALSE),IF(C2271=2,VLOOKUP(B2271,balance!$U:$Z,3,FALSE),IF(C2271=3,VLOOKUP(B2271,balance!$U:$Z,4,FALSE),IF(C2271=4,VLOOKUP(B2271,balance!$U:$Z,5,FALSE),IF(C2271=5,VLOOKUP(B2271-1,balance!$U:$Z,6,FALSE),0)))))/100</f>
        <v>2463.953</v>
      </c>
      <c r="H2271">
        <v>2</v>
      </c>
      <c r="I2271" s="1">
        <f>IF(C2271=1,VLOOKUP(FoxFire!B2271,balance!$AF:$AJ,2,FALSE),IF(C2271=2,VLOOKUP(B2271,balance!$AF:$AJ,3,FALSE),IF(C2271=3,VLOOKUP(B2271,balance!$AF:$AJ,4,FALSE),IF(C2271=4,VLOOKUP(B2271,balance!$AF:$AJ,5,FALSE),IF(C2271=5,VLOOKUP(B2271,balance!$AF:$AK,6,FALSE),0)))))*1000000000000</f>
        <v>13030000000000.15</v>
      </c>
      <c r="J2271">
        <f>VLOOKUP(B2271,balance!AU:BD,10,FALSE)</f>
        <v>0</v>
      </c>
    </row>
    <row r="2272" spans="1:10" x14ac:dyDescent="0.3">
      <c r="A2272">
        <v>2270</v>
      </c>
      <c r="B2272">
        <f t="shared" si="71"/>
        <v>455</v>
      </c>
      <c r="C2272">
        <f t="shared" si="70"/>
        <v>1</v>
      </c>
      <c r="D2272">
        <v>9026</v>
      </c>
      <c r="E2272" s="1">
        <f>IF(C2272=1,VLOOKUP(B2272,balance!$AU:$AZ,2,FALSE),IF(C2272=2,VLOOKUP(B2272,balance!$AU:$AZ,3,FALSE),IF(C2272=3,VLOOKUP(B2272,balance!$AU:$AZ,4,FALSE),IF(C2272=4,VLOOKUP(B2272,balance!$AU:$AZ,5,FALSE),IF(C2272=5,VLOOKUP(B2272-1,balance!$AU:$AZ,6,FALSE),0)))))</f>
        <v>11500</v>
      </c>
      <c r="F2272">
        <v>53</v>
      </c>
      <c r="G2272">
        <f>IF(C2272=1,VLOOKUP(FoxFire!B2272,balance!$U:$Z,2,FALSE),IF(C2272=2,VLOOKUP(B2272,balance!$U:$Z,3,FALSE),IF(C2272=3,VLOOKUP(B2272,balance!$U:$Z,4,FALSE),IF(C2272=4,VLOOKUP(B2272,balance!$U:$Z,5,FALSE),IF(C2272=5,VLOOKUP(B2272-1,balance!$U:$Z,6,FALSE),0)))))/100</f>
        <v>5.5400000000000007E-3</v>
      </c>
      <c r="H2272">
        <v>2</v>
      </c>
      <c r="I2272" s="1">
        <f>IF(C2272=1,VLOOKUP(FoxFire!B2272,balance!$AF:$AJ,2,FALSE),IF(C2272=2,VLOOKUP(B2272,balance!$AF:$AJ,3,FALSE),IF(C2272=3,VLOOKUP(B2272,balance!$AF:$AJ,4,FALSE),IF(C2272=4,VLOOKUP(B2272,balance!$AF:$AJ,5,FALSE),IF(C2272=5,VLOOKUP(B2272,balance!$AF:$AK,6,FALSE),0)))))*1000000000000</f>
        <v>3257500000000.0376</v>
      </c>
      <c r="J2272">
        <f>VLOOKUP(B2272,balance!AU:BD,10,FALSE)</f>
        <v>0</v>
      </c>
    </row>
    <row r="2273" spans="1:10" x14ac:dyDescent="0.3">
      <c r="A2273">
        <v>2271</v>
      </c>
      <c r="B2273">
        <f t="shared" si="71"/>
        <v>455</v>
      </c>
      <c r="C2273">
        <f t="shared" si="70"/>
        <v>2</v>
      </c>
      <c r="D2273">
        <v>9026</v>
      </c>
      <c r="E2273" s="1">
        <f>IF(C2273=1,VLOOKUP(B2273,balance!$AU:$AZ,2,FALSE),IF(C2273=2,VLOOKUP(B2273,balance!$AU:$AZ,3,FALSE),IF(C2273=3,VLOOKUP(B2273,balance!$AU:$AZ,4,FALSE),IF(C2273=4,VLOOKUP(B2273,balance!$AU:$AZ,5,FALSE),IF(C2273=5,VLOOKUP(B2273-1,balance!$AU:$AZ,6,FALSE),0)))))</f>
        <v>11500</v>
      </c>
      <c r="F2273">
        <v>53</v>
      </c>
      <c r="G2273">
        <f>IF(C2273=1,VLOOKUP(FoxFire!B2273,balance!$U:$Z,2,FALSE),IF(C2273=2,VLOOKUP(B2273,balance!$U:$Z,3,FALSE),IF(C2273=3,VLOOKUP(B2273,balance!$U:$Z,4,FALSE),IF(C2273=4,VLOOKUP(B2273,balance!$U:$Z,5,FALSE),IF(C2273=5,VLOOKUP(B2273-1,balance!$U:$Z,6,FALSE),0)))))/100</f>
        <v>5.5400000000000007E-3</v>
      </c>
      <c r="H2273">
        <v>2</v>
      </c>
      <c r="I2273" s="1">
        <f>IF(C2273=1,VLOOKUP(FoxFire!B2273,balance!$AF:$AJ,2,FALSE),IF(C2273=2,VLOOKUP(B2273,balance!$AF:$AJ,3,FALSE),IF(C2273=3,VLOOKUP(B2273,balance!$AF:$AJ,4,FALSE),IF(C2273=4,VLOOKUP(B2273,balance!$AF:$AJ,5,FALSE),IF(C2273=5,VLOOKUP(B2273,balance!$AF:$AK,6,FALSE),0)))))*1000000000000</f>
        <v>3257500000000.0376</v>
      </c>
      <c r="J2273">
        <f>VLOOKUP(B2273,balance!AU:BD,10,FALSE)</f>
        <v>0</v>
      </c>
    </row>
    <row r="2274" spans="1:10" x14ac:dyDescent="0.3">
      <c r="A2274">
        <v>2272</v>
      </c>
      <c r="B2274">
        <f t="shared" si="71"/>
        <v>455</v>
      </c>
      <c r="C2274">
        <f t="shared" si="70"/>
        <v>3</v>
      </c>
      <c r="D2274">
        <v>9026</v>
      </c>
      <c r="E2274" s="1">
        <f>IF(C2274=1,VLOOKUP(B2274,balance!$AU:$AZ,2,FALSE),IF(C2274=2,VLOOKUP(B2274,balance!$AU:$AZ,3,FALSE),IF(C2274=3,VLOOKUP(B2274,balance!$AU:$AZ,4,FALSE),IF(C2274=4,VLOOKUP(B2274,balance!$AU:$AZ,5,FALSE),IF(C2274=5,VLOOKUP(B2274-1,balance!$AU:$AZ,6,FALSE),0)))))</f>
        <v>11500</v>
      </c>
      <c r="F2274">
        <v>53</v>
      </c>
      <c r="G2274">
        <f>IF(C2274=1,VLOOKUP(FoxFire!B2274,balance!$U:$Z,2,FALSE),IF(C2274=2,VLOOKUP(B2274,balance!$U:$Z,3,FALSE),IF(C2274=3,VLOOKUP(B2274,balance!$U:$Z,4,FALSE),IF(C2274=4,VLOOKUP(B2274,balance!$U:$Z,5,FALSE),IF(C2274=5,VLOOKUP(B2274-1,balance!$U:$Z,6,FALSE),0)))))/100</f>
        <v>5.5400000000000007E-3</v>
      </c>
      <c r="H2274">
        <v>2</v>
      </c>
      <c r="I2274" s="1">
        <f>IF(C2274=1,VLOOKUP(FoxFire!B2274,balance!$AF:$AJ,2,FALSE),IF(C2274=2,VLOOKUP(B2274,balance!$AF:$AJ,3,FALSE),IF(C2274=3,VLOOKUP(B2274,balance!$AF:$AJ,4,FALSE),IF(C2274=4,VLOOKUP(B2274,balance!$AF:$AJ,5,FALSE),IF(C2274=5,VLOOKUP(B2274,balance!$AF:$AK,6,FALSE),0)))))*1000000000000</f>
        <v>3257500000000.0376</v>
      </c>
      <c r="J2274">
        <f>VLOOKUP(B2274,balance!AU:BD,10,FALSE)</f>
        <v>0</v>
      </c>
    </row>
    <row r="2275" spans="1:10" x14ac:dyDescent="0.3">
      <c r="A2275">
        <v>2273</v>
      </c>
      <c r="B2275">
        <f t="shared" si="71"/>
        <v>455</v>
      </c>
      <c r="C2275">
        <f t="shared" si="70"/>
        <v>4</v>
      </c>
      <c r="D2275">
        <v>9026</v>
      </c>
      <c r="E2275" s="1">
        <f>IF(C2275=1,VLOOKUP(B2275,balance!$AU:$AZ,2,FALSE),IF(C2275=2,VLOOKUP(B2275,balance!$AU:$AZ,3,FALSE),IF(C2275=3,VLOOKUP(B2275,balance!$AU:$AZ,4,FALSE),IF(C2275=4,VLOOKUP(B2275,balance!$AU:$AZ,5,FALSE),IF(C2275=5,VLOOKUP(B2275-1,balance!$AU:$AZ,6,FALSE),0)))))</f>
        <v>11500</v>
      </c>
      <c r="F2275">
        <v>53</v>
      </c>
      <c r="G2275">
        <f>IF(C2275=1,VLOOKUP(FoxFire!B2275,balance!$U:$Z,2,FALSE),IF(C2275=2,VLOOKUP(B2275,balance!$U:$Z,3,FALSE),IF(C2275=3,VLOOKUP(B2275,balance!$U:$Z,4,FALSE),IF(C2275=4,VLOOKUP(B2275,balance!$U:$Z,5,FALSE),IF(C2275=5,VLOOKUP(B2275-1,balance!$U:$Z,6,FALSE),0)))))/100</f>
        <v>5.5400000000000007E-3</v>
      </c>
      <c r="H2275">
        <v>2</v>
      </c>
      <c r="I2275" s="1">
        <f>IF(C2275=1,VLOOKUP(FoxFire!B2275,balance!$AF:$AJ,2,FALSE),IF(C2275=2,VLOOKUP(B2275,balance!$AF:$AJ,3,FALSE),IF(C2275=3,VLOOKUP(B2275,balance!$AF:$AJ,4,FALSE),IF(C2275=4,VLOOKUP(B2275,balance!$AF:$AJ,5,FALSE),IF(C2275=5,VLOOKUP(B2275,balance!$AF:$AK,6,FALSE),0)))))*1000000000000</f>
        <v>3257500000000.0376</v>
      </c>
      <c r="J2275">
        <f>VLOOKUP(B2275,balance!AU:BD,10,FALSE)</f>
        <v>0</v>
      </c>
    </row>
    <row r="2276" spans="1:10" x14ac:dyDescent="0.3">
      <c r="A2276">
        <v>2274</v>
      </c>
      <c r="B2276">
        <f t="shared" si="71"/>
        <v>456</v>
      </c>
      <c r="C2276">
        <f t="shared" si="70"/>
        <v>5</v>
      </c>
      <c r="D2276">
        <v>9026</v>
      </c>
      <c r="E2276" s="1">
        <f>IF(C2276=1,VLOOKUP(B2276,balance!$AU:$AZ,2,FALSE),IF(C2276=2,VLOOKUP(B2276,balance!$AU:$AZ,3,FALSE),IF(C2276=3,VLOOKUP(B2276,balance!$AU:$AZ,4,FALSE),IF(C2276=4,VLOOKUP(B2276,balance!$AU:$AZ,5,FALSE),IF(C2276=5,VLOOKUP(B2276-1,balance!$AU:$AZ,6,FALSE),0)))))</f>
        <v>230000</v>
      </c>
      <c r="F2276">
        <v>53</v>
      </c>
      <c r="G2276">
        <f>IF(C2276=1,VLOOKUP(FoxFire!B2276,balance!$U:$Z,2,FALSE),IF(C2276=2,VLOOKUP(B2276,balance!$U:$Z,3,FALSE),IF(C2276=3,VLOOKUP(B2276,balance!$U:$Z,4,FALSE),IF(C2276=4,VLOOKUP(B2276,balance!$U:$Z,5,FALSE),IF(C2276=5,VLOOKUP(B2276-1,balance!$U:$Z,6,FALSE),0)))))/100</f>
        <v>2470.877</v>
      </c>
      <c r="H2276">
        <v>2</v>
      </c>
      <c r="I2276" s="1">
        <f>IF(C2276=1,VLOOKUP(FoxFire!B2276,balance!$AF:$AJ,2,FALSE),IF(C2276=2,VLOOKUP(B2276,balance!$AF:$AJ,3,FALSE),IF(C2276=3,VLOOKUP(B2276,balance!$AF:$AJ,4,FALSE),IF(C2276=4,VLOOKUP(B2276,balance!$AF:$AJ,5,FALSE),IF(C2276=5,VLOOKUP(B2276,balance!$AF:$AK,6,FALSE),0)))))*1000000000000</f>
        <v>13035000000000.148</v>
      </c>
      <c r="J2276">
        <f>VLOOKUP(B2276,balance!AU:BD,10,FALSE)</f>
        <v>0</v>
      </c>
    </row>
    <row r="2277" spans="1:10" x14ac:dyDescent="0.3">
      <c r="A2277">
        <v>2275</v>
      </c>
      <c r="B2277">
        <f t="shared" si="71"/>
        <v>456</v>
      </c>
      <c r="C2277">
        <f t="shared" si="70"/>
        <v>1</v>
      </c>
      <c r="D2277">
        <v>9026</v>
      </c>
      <c r="E2277" s="1">
        <f>IF(C2277=1,VLOOKUP(B2277,balance!$AU:$AZ,2,FALSE),IF(C2277=2,VLOOKUP(B2277,balance!$AU:$AZ,3,FALSE),IF(C2277=3,VLOOKUP(B2277,balance!$AU:$AZ,4,FALSE),IF(C2277=4,VLOOKUP(B2277,balance!$AU:$AZ,5,FALSE),IF(C2277=5,VLOOKUP(B2277-1,balance!$AU:$AZ,6,FALSE),0)))))</f>
        <v>11500</v>
      </c>
      <c r="F2277">
        <v>53</v>
      </c>
      <c r="G2277">
        <f>IF(C2277=1,VLOOKUP(FoxFire!B2277,balance!$U:$Z,2,FALSE),IF(C2277=2,VLOOKUP(B2277,balance!$U:$Z,3,FALSE),IF(C2277=3,VLOOKUP(B2277,balance!$U:$Z,4,FALSE),IF(C2277=4,VLOOKUP(B2277,balance!$U:$Z,5,FALSE),IF(C2277=5,VLOOKUP(B2277-1,balance!$U:$Z,6,FALSE),0)))))/100</f>
        <v>5.5500000000000002E-3</v>
      </c>
      <c r="H2277">
        <v>2</v>
      </c>
      <c r="I2277" s="1">
        <f>IF(C2277=1,VLOOKUP(FoxFire!B2277,balance!$AF:$AJ,2,FALSE),IF(C2277=2,VLOOKUP(B2277,balance!$AF:$AJ,3,FALSE),IF(C2277=3,VLOOKUP(B2277,balance!$AF:$AJ,4,FALSE),IF(C2277=4,VLOOKUP(B2277,balance!$AF:$AJ,5,FALSE),IF(C2277=5,VLOOKUP(B2277,balance!$AF:$AK,6,FALSE),0)))))*1000000000000</f>
        <v>3258750000000.0371</v>
      </c>
      <c r="J2277">
        <f>VLOOKUP(B2277,balance!AU:BD,10,FALSE)</f>
        <v>0</v>
      </c>
    </row>
    <row r="2278" spans="1:10" x14ac:dyDescent="0.3">
      <c r="A2278">
        <v>2276</v>
      </c>
      <c r="B2278">
        <f t="shared" si="71"/>
        <v>456</v>
      </c>
      <c r="C2278">
        <f t="shared" si="70"/>
        <v>2</v>
      </c>
      <c r="D2278">
        <v>9026</v>
      </c>
      <c r="E2278" s="1">
        <f>IF(C2278=1,VLOOKUP(B2278,balance!$AU:$AZ,2,FALSE),IF(C2278=2,VLOOKUP(B2278,balance!$AU:$AZ,3,FALSE),IF(C2278=3,VLOOKUP(B2278,balance!$AU:$AZ,4,FALSE),IF(C2278=4,VLOOKUP(B2278,balance!$AU:$AZ,5,FALSE),IF(C2278=5,VLOOKUP(B2278-1,balance!$AU:$AZ,6,FALSE),0)))))</f>
        <v>11500</v>
      </c>
      <c r="F2278">
        <v>53</v>
      </c>
      <c r="G2278">
        <f>IF(C2278=1,VLOOKUP(FoxFire!B2278,balance!$U:$Z,2,FALSE),IF(C2278=2,VLOOKUP(B2278,balance!$U:$Z,3,FALSE),IF(C2278=3,VLOOKUP(B2278,balance!$U:$Z,4,FALSE),IF(C2278=4,VLOOKUP(B2278,balance!$U:$Z,5,FALSE),IF(C2278=5,VLOOKUP(B2278-1,balance!$U:$Z,6,FALSE),0)))))/100</f>
        <v>5.5500000000000002E-3</v>
      </c>
      <c r="H2278">
        <v>2</v>
      </c>
      <c r="I2278" s="1">
        <f>IF(C2278=1,VLOOKUP(FoxFire!B2278,balance!$AF:$AJ,2,FALSE),IF(C2278=2,VLOOKUP(B2278,balance!$AF:$AJ,3,FALSE),IF(C2278=3,VLOOKUP(B2278,balance!$AF:$AJ,4,FALSE),IF(C2278=4,VLOOKUP(B2278,balance!$AF:$AJ,5,FALSE),IF(C2278=5,VLOOKUP(B2278,balance!$AF:$AK,6,FALSE),0)))))*1000000000000</f>
        <v>3258750000000.0371</v>
      </c>
      <c r="J2278">
        <f>VLOOKUP(B2278,balance!AU:BD,10,FALSE)</f>
        <v>0</v>
      </c>
    </row>
    <row r="2279" spans="1:10" x14ac:dyDescent="0.3">
      <c r="A2279">
        <v>2277</v>
      </c>
      <c r="B2279">
        <f t="shared" si="71"/>
        <v>456</v>
      </c>
      <c r="C2279">
        <f t="shared" si="70"/>
        <v>3</v>
      </c>
      <c r="D2279">
        <v>9026</v>
      </c>
      <c r="E2279" s="1">
        <f>IF(C2279=1,VLOOKUP(B2279,balance!$AU:$AZ,2,FALSE),IF(C2279=2,VLOOKUP(B2279,balance!$AU:$AZ,3,FALSE),IF(C2279=3,VLOOKUP(B2279,balance!$AU:$AZ,4,FALSE),IF(C2279=4,VLOOKUP(B2279,balance!$AU:$AZ,5,FALSE),IF(C2279=5,VLOOKUP(B2279-1,balance!$AU:$AZ,6,FALSE),0)))))</f>
        <v>11500</v>
      </c>
      <c r="F2279">
        <v>53</v>
      </c>
      <c r="G2279">
        <f>IF(C2279=1,VLOOKUP(FoxFire!B2279,balance!$U:$Z,2,FALSE),IF(C2279=2,VLOOKUP(B2279,balance!$U:$Z,3,FALSE),IF(C2279=3,VLOOKUP(B2279,balance!$U:$Z,4,FALSE),IF(C2279=4,VLOOKUP(B2279,balance!$U:$Z,5,FALSE),IF(C2279=5,VLOOKUP(B2279-1,balance!$U:$Z,6,FALSE),0)))))/100</f>
        <v>5.5500000000000002E-3</v>
      </c>
      <c r="H2279">
        <v>2</v>
      </c>
      <c r="I2279" s="1">
        <f>IF(C2279=1,VLOOKUP(FoxFire!B2279,balance!$AF:$AJ,2,FALSE),IF(C2279=2,VLOOKUP(B2279,balance!$AF:$AJ,3,FALSE),IF(C2279=3,VLOOKUP(B2279,balance!$AF:$AJ,4,FALSE),IF(C2279=4,VLOOKUP(B2279,balance!$AF:$AJ,5,FALSE),IF(C2279=5,VLOOKUP(B2279,balance!$AF:$AK,6,FALSE),0)))))*1000000000000</f>
        <v>3258750000000.0371</v>
      </c>
      <c r="J2279">
        <f>VLOOKUP(B2279,balance!AU:BD,10,FALSE)</f>
        <v>0</v>
      </c>
    </row>
    <row r="2280" spans="1:10" x14ac:dyDescent="0.3">
      <c r="A2280">
        <v>2278</v>
      </c>
      <c r="B2280">
        <f t="shared" si="71"/>
        <v>456</v>
      </c>
      <c r="C2280">
        <f t="shared" si="70"/>
        <v>4</v>
      </c>
      <c r="D2280">
        <v>9026</v>
      </c>
      <c r="E2280" s="1">
        <f>IF(C2280=1,VLOOKUP(B2280,balance!$AU:$AZ,2,FALSE),IF(C2280=2,VLOOKUP(B2280,balance!$AU:$AZ,3,FALSE),IF(C2280=3,VLOOKUP(B2280,balance!$AU:$AZ,4,FALSE),IF(C2280=4,VLOOKUP(B2280,balance!$AU:$AZ,5,FALSE),IF(C2280=5,VLOOKUP(B2280-1,balance!$AU:$AZ,6,FALSE),0)))))</f>
        <v>11500</v>
      </c>
      <c r="F2280">
        <v>53</v>
      </c>
      <c r="G2280">
        <f>IF(C2280=1,VLOOKUP(FoxFire!B2280,balance!$U:$Z,2,FALSE),IF(C2280=2,VLOOKUP(B2280,balance!$U:$Z,3,FALSE),IF(C2280=3,VLOOKUP(B2280,balance!$U:$Z,4,FALSE),IF(C2280=4,VLOOKUP(B2280,balance!$U:$Z,5,FALSE),IF(C2280=5,VLOOKUP(B2280-1,balance!$U:$Z,6,FALSE),0)))))/100</f>
        <v>5.5500000000000002E-3</v>
      </c>
      <c r="H2280">
        <v>2</v>
      </c>
      <c r="I2280" s="1">
        <f>IF(C2280=1,VLOOKUP(FoxFire!B2280,balance!$AF:$AJ,2,FALSE),IF(C2280=2,VLOOKUP(B2280,balance!$AF:$AJ,3,FALSE),IF(C2280=3,VLOOKUP(B2280,balance!$AF:$AJ,4,FALSE),IF(C2280=4,VLOOKUP(B2280,balance!$AF:$AJ,5,FALSE),IF(C2280=5,VLOOKUP(B2280,balance!$AF:$AK,6,FALSE),0)))))*1000000000000</f>
        <v>3258750000000.0371</v>
      </c>
      <c r="J2280">
        <f>VLOOKUP(B2280,balance!AU:BD,10,FALSE)</f>
        <v>0</v>
      </c>
    </row>
    <row r="2281" spans="1:10" x14ac:dyDescent="0.3">
      <c r="A2281">
        <v>2279</v>
      </c>
      <c r="B2281">
        <f t="shared" si="71"/>
        <v>457</v>
      </c>
      <c r="C2281">
        <f t="shared" si="70"/>
        <v>5</v>
      </c>
      <c r="D2281">
        <v>9026</v>
      </c>
      <c r="E2281" s="1">
        <f>IF(C2281=1,VLOOKUP(B2281,balance!$AU:$AZ,2,FALSE),IF(C2281=2,VLOOKUP(B2281,balance!$AU:$AZ,3,FALSE),IF(C2281=3,VLOOKUP(B2281,balance!$AU:$AZ,4,FALSE),IF(C2281=4,VLOOKUP(B2281,balance!$AU:$AZ,5,FALSE),IF(C2281=5,VLOOKUP(B2281-1,balance!$AU:$AZ,6,FALSE),0)))))</f>
        <v>230000</v>
      </c>
      <c r="F2281">
        <v>53</v>
      </c>
      <c r="G2281">
        <f>IF(C2281=1,VLOOKUP(FoxFire!B2281,balance!$U:$Z,2,FALSE),IF(C2281=2,VLOOKUP(B2281,balance!$U:$Z,3,FALSE),IF(C2281=3,VLOOKUP(B2281,balance!$U:$Z,4,FALSE),IF(C2281=4,VLOOKUP(B2281,balance!$U:$Z,5,FALSE),IF(C2281=5,VLOOKUP(B2281-1,balance!$U:$Z,6,FALSE),0)))))/100</f>
        <v>2477.8124000000003</v>
      </c>
      <c r="H2281">
        <v>2</v>
      </c>
      <c r="I2281" s="1">
        <f>IF(C2281=1,VLOOKUP(FoxFire!B2281,balance!$AF:$AJ,2,FALSE),IF(C2281=2,VLOOKUP(B2281,balance!$AF:$AJ,3,FALSE),IF(C2281=3,VLOOKUP(B2281,balance!$AF:$AJ,4,FALSE),IF(C2281=4,VLOOKUP(B2281,balance!$AF:$AJ,5,FALSE),IF(C2281=5,VLOOKUP(B2281,balance!$AF:$AK,6,FALSE),0)))))*1000000000000</f>
        <v>13040000000000.15</v>
      </c>
      <c r="J2281">
        <f>VLOOKUP(B2281,balance!AU:BD,10,FALSE)</f>
        <v>0</v>
      </c>
    </row>
    <row r="2282" spans="1:10" x14ac:dyDescent="0.3">
      <c r="A2282">
        <v>2280</v>
      </c>
      <c r="B2282">
        <f t="shared" si="71"/>
        <v>457</v>
      </c>
      <c r="C2282">
        <f t="shared" si="70"/>
        <v>1</v>
      </c>
      <c r="D2282">
        <v>9026</v>
      </c>
      <c r="E2282" s="1">
        <f>IF(C2282=1,VLOOKUP(B2282,balance!$AU:$AZ,2,FALSE),IF(C2282=2,VLOOKUP(B2282,balance!$AU:$AZ,3,FALSE),IF(C2282=3,VLOOKUP(B2282,balance!$AU:$AZ,4,FALSE),IF(C2282=4,VLOOKUP(B2282,balance!$AU:$AZ,5,FALSE),IF(C2282=5,VLOOKUP(B2282-1,balance!$AU:$AZ,6,FALSE),0)))))</f>
        <v>11500</v>
      </c>
      <c r="F2282">
        <v>53</v>
      </c>
      <c r="G2282">
        <f>IF(C2282=1,VLOOKUP(FoxFire!B2282,balance!$U:$Z,2,FALSE),IF(C2282=2,VLOOKUP(B2282,balance!$U:$Z,3,FALSE),IF(C2282=3,VLOOKUP(B2282,balance!$U:$Z,4,FALSE),IF(C2282=4,VLOOKUP(B2282,balance!$U:$Z,5,FALSE),IF(C2282=5,VLOOKUP(B2282-1,balance!$U:$Z,6,FALSE),0)))))/100</f>
        <v>5.5600000000000007E-3</v>
      </c>
      <c r="H2282">
        <v>2</v>
      </c>
      <c r="I2282" s="1">
        <f>IF(C2282=1,VLOOKUP(FoxFire!B2282,balance!$AF:$AJ,2,FALSE),IF(C2282=2,VLOOKUP(B2282,balance!$AF:$AJ,3,FALSE),IF(C2282=3,VLOOKUP(B2282,balance!$AF:$AJ,4,FALSE),IF(C2282=4,VLOOKUP(B2282,balance!$AF:$AJ,5,FALSE),IF(C2282=5,VLOOKUP(B2282,balance!$AF:$AK,6,FALSE),0)))))*1000000000000</f>
        <v>3260000000000.0376</v>
      </c>
      <c r="J2282">
        <f>VLOOKUP(B2282,balance!AU:BD,10,FALSE)</f>
        <v>0</v>
      </c>
    </row>
    <row r="2283" spans="1:10" x14ac:dyDescent="0.3">
      <c r="A2283">
        <v>2281</v>
      </c>
      <c r="B2283">
        <f t="shared" si="71"/>
        <v>457</v>
      </c>
      <c r="C2283">
        <f t="shared" si="70"/>
        <v>2</v>
      </c>
      <c r="D2283">
        <v>9026</v>
      </c>
      <c r="E2283" s="1">
        <f>IF(C2283=1,VLOOKUP(B2283,balance!$AU:$AZ,2,FALSE),IF(C2283=2,VLOOKUP(B2283,balance!$AU:$AZ,3,FALSE),IF(C2283=3,VLOOKUP(B2283,balance!$AU:$AZ,4,FALSE),IF(C2283=4,VLOOKUP(B2283,balance!$AU:$AZ,5,FALSE),IF(C2283=5,VLOOKUP(B2283-1,balance!$AU:$AZ,6,FALSE),0)))))</f>
        <v>11500</v>
      </c>
      <c r="F2283">
        <v>53</v>
      </c>
      <c r="G2283">
        <f>IF(C2283=1,VLOOKUP(FoxFire!B2283,balance!$U:$Z,2,FALSE),IF(C2283=2,VLOOKUP(B2283,balance!$U:$Z,3,FALSE),IF(C2283=3,VLOOKUP(B2283,balance!$U:$Z,4,FALSE),IF(C2283=4,VLOOKUP(B2283,balance!$U:$Z,5,FALSE),IF(C2283=5,VLOOKUP(B2283-1,balance!$U:$Z,6,FALSE),0)))))/100</f>
        <v>5.5600000000000007E-3</v>
      </c>
      <c r="H2283">
        <v>2</v>
      </c>
      <c r="I2283" s="1">
        <f>IF(C2283=1,VLOOKUP(FoxFire!B2283,balance!$AF:$AJ,2,FALSE),IF(C2283=2,VLOOKUP(B2283,balance!$AF:$AJ,3,FALSE),IF(C2283=3,VLOOKUP(B2283,balance!$AF:$AJ,4,FALSE),IF(C2283=4,VLOOKUP(B2283,balance!$AF:$AJ,5,FALSE),IF(C2283=5,VLOOKUP(B2283,balance!$AF:$AK,6,FALSE),0)))))*1000000000000</f>
        <v>3260000000000.0376</v>
      </c>
      <c r="J2283">
        <f>VLOOKUP(B2283,balance!AU:BD,10,FALSE)</f>
        <v>0</v>
      </c>
    </row>
    <row r="2284" spans="1:10" x14ac:dyDescent="0.3">
      <c r="A2284">
        <v>2282</v>
      </c>
      <c r="B2284">
        <f t="shared" si="71"/>
        <v>457</v>
      </c>
      <c r="C2284">
        <f t="shared" si="70"/>
        <v>3</v>
      </c>
      <c r="D2284">
        <v>9026</v>
      </c>
      <c r="E2284" s="1">
        <f>IF(C2284=1,VLOOKUP(B2284,balance!$AU:$AZ,2,FALSE),IF(C2284=2,VLOOKUP(B2284,balance!$AU:$AZ,3,FALSE),IF(C2284=3,VLOOKUP(B2284,balance!$AU:$AZ,4,FALSE),IF(C2284=4,VLOOKUP(B2284,balance!$AU:$AZ,5,FALSE),IF(C2284=5,VLOOKUP(B2284-1,balance!$AU:$AZ,6,FALSE),0)))))</f>
        <v>11500</v>
      </c>
      <c r="F2284">
        <v>53</v>
      </c>
      <c r="G2284">
        <f>IF(C2284=1,VLOOKUP(FoxFire!B2284,balance!$U:$Z,2,FALSE),IF(C2284=2,VLOOKUP(B2284,balance!$U:$Z,3,FALSE),IF(C2284=3,VLOOKUP(B2284,balance!$U:$Z,4,FALSE),IF(C2284=4,VLOOKUP(B2284,balance!$U:$Z,5,FALSE),IF(C2284=5,VLOOKUP(B2284-1,balance!$U:$Z,6,FALSE),0)))))/100</f>
        <v>5.5600000000000007E-3</v>
      </c>
      <c r="H2284">
        <v>2</v>
      </c>
      <c r="I2284" s="1">
        <f>IF(C2284=1,VLOOKUP(FoxFire!B2284,balance!$AF:$AJ,2,FALSE),IF(C2284=2,VLOOKUP(B2284,balance!$AF:$AJ,3,FALSE),IF(C2284=3,VLOOKUP(B2284,balance!$AF:$AJ,4,FALSE),IF(C2284=4,VLOOKUP(B2284,balance!$AF:$AJ,5,FALSE),IF(C2284=5,VLOOKUP(B2284,balance!$AF:$AK,6,FALSE),0)))))*1000000000000</f>
        <v>3260000000000.0376</v>
      </c>
      <c r="J2284">
        <f>VLOOKUP(B2284,balance!AU:BD,10,FALSE)</f>
        <v>0</v>
      </c>
    </row>
    <row r="2285" spans="1:10" x14ac:dyDescent="0.3">
      <c r="A2285">
        <v>2283</v>
      </c>
      <c r="B2285">
        <f t="shared" si="71"/>
        <v>457</v>
      </c>
      <c r="C2285">
        <f t="shared" si="70"/>
        <v>4</v>
      </c>
      <c r="D2285">
        <v>9026</v>
      </c>
      <c r="E2285" s="1">
        <f>IF(C2285=1,VLOOKUP(B2285,balance!$AU:$AZ,2,FALSE),IF(C2285=2,VLOOKUP(B2285,balance!$AU:$AZ,3,FALSE),IF(C2285=3,VLOOKUP(B2285,balance!$AU:$AZ,4,FALSE),IF(C2285=4,VLOOKUP(B2285,balance!$AU:$AZ,5,FALSE),IF(C2285=5,VLOOKUP(B2285-1,balance!$AU:$AZ,6,FALSE),0)))))</f>
        <v>11500</v>
      </c>
      <c r="F2285">
        <v>53</v>
      </c>
      <c r="G2285">
        <f>IF(C2285=1,VLOOKUP(FoxFire!B2285,balance!$U:$Z,2,FALSE),IF(C2285=2,VLOOKUP(B2285,balance!$U:$Z,3,FALSE),IF(C2285=3,VLOOKUP(B2285,balance!$U:$Z,4,FALSE),IF(C2285=4,VLOOKUP(B2285,balance!$U:$Z,5,FALSE),IF(C2285=5,VLOOKUP(B2285-1,balance!$U:$Z,6,FALSE),0)))))/100</f>
        <v>5.5600000000000007E-3</v>
      </c>
      <c r="H2285">
        <v>2</v>
      </c>
      <c r="I2285" s="1">
        <f>IF(C2285=1,VLOOKUP(FoxFire!B2285,balance!$AF:$AJ,2,FALSE),IF(C2285=2,VLOOKUP(B2285,balance!$AF:$AJ,3,FALSE),IF(C2285=3,VLOOKUP(B2285,balance!$AF:$AJ,4,FALSE),IF(C2285=4,VLOOKUP(B2285,balance!$AF:$AJ,5,FALSE),IF(C2285=5,VLOOKUP(B2285,balance!$AF:$AK,6,FALSE),0)))))*1000000000000</f>
        <v>3260000000000.0376</v>
      </c>
      <c r="J2285">
        <f>VLOOKUP(B2285,balance!AU:BD,10,FALSE)</f>
        <v>0</v>
      </c>
    </row>
    <row r="2286" spans="1:10" x14ac:dyDescent="0.3">
      <c r="A2286">
        <v>2284</v>
      </c>
      <c r="B2286">
        <f t="shared" si="71"/>
        <v>458</v>
      </c>
      <c r="C2286">
        <f t="shared" si="70"/>
        <v>5</v>
      </c>
      <c r="D2286">
        <v>9026</v>
      </c>
      <c r="E2286" s="1">
        <f>IF(C2286=1,VLOOKUP(B2286,balance!$AU:$AZ,2,FALSE),IF(C2286=2,VLOOKUP(B2286,balance!$AU:$AZ,3,FALSE),IF(C2286=3,VLOOKUP(B2286,balance!$AU:$AZ,4,FALSE),IF(C2286=4,VLOOKUP(B2286,balance!$AU:$AZ,5,FALSE),IF(C2286=5,VLOOKUP(B2286-1,balance!$AU:$AZ,6,FALSE),0)))))</f>
        <v>230000</v>
      </c>
      <c r="F2286">
        <v>53</v>
      </c>
      <c r="G2286">
        <f>IF(C2286=1,VLOOKUP(FoxFire!B2286,balance!$U:$Z,2,FALSE),IF(C2286=2,VLOOKUP(B2286,balance!$U:$Z,3,FALSE),IF(C2286=3,VLOOKUP(B2286,balance!$U:$Z,4,FALSE),IF(C2286=4,VLOOKUP(B2286,balance!$U:$Z,5,FALSE),IF(C2286=5,VLOOKUP(B2286-1,balance!$U:$Z,6,FALSE),0)))))/100</f>
        <v>2484.7592</v>
      </c>
      <c r="H2286">
        <v>2</v>
      </c>
      <c r="I2286" s="1">
        <f>IF(C2286=1,VLOOKUP(FoxFire!B2286,balance!$AF:$AJ,2,FALSE),IF(C2286=2,VLOOKUP(B2286,balance!$AF:$AJ,3,FALSE),IF(C2286=3,VLOOKUP(B2286,balance!$AF:$AJ,4,FALSE),IF(C2286=4,VLOOKUP(B2286,balance!$AF:$AJ,5,FALSE),IF(C2286=5,VLOOKUP(B2286,balance!$AF:$AK,6,FALSE),0)))))*1000000000000</f>
        <v>13045000000000.148</v>
      </c>
      <c r="J2286">
        <f>VLOOKUP(B2286,balance!AU:BD,10,FALSE)</f>
        <v>0</v>
      </c>
    </row>
    <row r="2287" spans="1:10" x14ac:dyDescent="0.3">
      <c r="A2287">
        <v>2285</v>
      </c>
      <c r="B2287">
        <f t="shared" si="71"/>
        <v>458</v>
      </c>
      <c r="C2287">
        <f t="shared" si="70"/>
        <v>1</v>
      </c>
      <c r="D2287">
        <v>9026</v>
      </c>
      <c r="E2287" s="1">
        <f>IF(C2287=1,VLOOKUP(B2287,balance!$AU:$AZ,2,FALSE),IF(C2287=2,VLOOKUP(B2287,balance!$AU:$AZ,3,FALSE),IF(C2287=3,VLOOKUP(B2287,balance!$AU:$AZ,4,FALSE),IF(C2287=4,VLOOKUP(B2287,balance!$AU:$AZ,5,FALSE),IF(C2287=5,VLOOKUP(B2287-1,balance!$AU:$AZ,6,FALSE),0)))))</f>
        <v>11500</v>
      </c>
      <c r="F2287">
        <v>53</v>
      </c>
      <c r="G2287">
        <f>IF(C2287=1,VLOOKUP(FoxFire!B2287,balance!$U:$Z,2,FALSE),IF(C2287=2,VLOOKUP(B2287,balance!$U:$Z,3,FALSE),IF(C2287=3,VLOOKUP(B2287,balance!$U:$Z,4,FALSE),IF(C2287=4,VLOOKUP(B2287,balance!$U:$Z,5,FALSE),IF(C2287=5,VLOOKUP(B2287-1,balance!$U:$Z,6,FALSE),0)))))/100</f>
        <v>5.5700000000000003E-3</v>
      </c>
      <c r="H2287">
        <v>2</v>
      </c>
      <c r="I2287" s="1">
        <f>IF(C2287=1,VLOOKUP(FoxFire!B2287,balance!$AF:$AJ,2,FALSE),IF(C2287=2,VLOOKUP(B2287,balance!$AF:$AJ,3,FALSE),IF(C2287=3,VLOOKUP(B2287,balance!$AF:$AJ,4,FALSE),IF(C2287=4,VLOOKUP(B2287,balance!$AF:$AJ,5,FALSE),IF(C2287=5,VLOOKUP(B2287,balance!$AF:$AK,6,FALSE),0)))))*1000000000000</f>
        <v>3261250000000.0371</v>
      </c>
      <c r="J2287">
        <f>VLOOKUP(B2287,balance!AU:BD,10,FALSE)</f>
        <v>0</v>
      </c>
    </row>
    <row r="2288" spans="1:10" x14ac:dyDescent="0.3">
      <c r="A2288">
        <v>2286</v>
      </c>
      <c r="B2288">
        <f t="shared" si="71"/>
        <v>458</v>
      </c>
      <c r="C2288">
        <f t="shared" si="70"/>
        <v>2</v>
      </c>
      <c r="D2288">
        <v>9026</v>
      </c>
      <c r="E2288" s="1">
        <f>IF(C2288=1,VLOOKUP(B2288,balance!$AU:$AZ,2,FALSE),IF(C2288=2,VLOOKUP(B2288,balance!$AU:$AZ,3,FALSE),IF(C2288=3,VLOOKUP(B2288,balance!$AU:$AZ,4,FALSE),IF(C2288=4,VLOOKUP(B2288,balance!$AU:$AZ,5,FALSE),IF(C2288=5,VLOOKUP(B2288-1,balance!$AU:$AZ,6,FALSE),0)))))</f>
        <v>11500</v>
      </c>
      <c r="F2288">
        <v>53</v>
      </c>
      <c r="G2288">
        <f>IF(C2288=1,VLOOKUP(FoxFire!B2288,balance!$U:$Z,2,FALSE),IF(C2288=2,VLOOKUP(B2288,balance!$U:$Z,3,FALSE),IF(C2288=3,VLOOKUP(B2288,balance!$U:$Z,4,FALSE),IF(C2288=4,VLOOKUP(B2288,balance!$U:$Z,5,FALSE),IF(C2288=5,VLOOKUP(B2288-1,balance!$U:$Z,6,FALSE),0)))))/100</f>
        <v>5.5700000000000003E-3</v>
      </c>
      <c r="H2288">
        <v>2</v>
      </c>
      <c r="I2288" s="1">
        <f>IF(C2288=1,VLOOKUP(FoxFire!B2288,balance!$AF:$AJ,2,FALSE),IF(C2288=2,VLOOKUP(B2288,balance!$AF:$AJ,3,FALSE),IF(C2288=3,VLOOKUP(B2288,balance!$AF:$AJ,4,FALSE),IF(C2288=4,VLOOKUP(B2288,balance!$AF:$AJ,5,FALSE),IF(C2288=5,VLOOKUP(B2288,balance!$AF:$AK,6,FALSE),0)))))*1000000000000</f>
        <v>3261250000000.0371</v>
      </c>
      <c r="J2288">
        <f>VLOOKUP(B2288,balance!AU:BD,10,FALSE)</f>
        <v>0</v>
      </c>
    </row>
    <row r="2289" spans="1:10" x14ac:dyDescent="0.3">
      <c r="A2289">
        <v>2287</v>
      </c>
      <c r="B2289">
        <f t="shared" si="71"/>
        <v>458</v>
      </c>
      <c r="C2289">
        <f t="shared" si="70"/>
        <v>3</v>
      </c>
      <c r="D2289">
        <v>9026</v>
      </c>
      <c r="E2289" s="1">
        <f>IF(C2289=1,VLOOKUP(B2289,balance!$AU:$AZ,2,FALSE),IF(C2289=2,VLOOKUP(B2289,balance!$AU:$AZ,3,FALSE),IF(C2289=3,VLOOKUP(B2289,balance!$AU:$AZ,4,FALSE),IF(C2289=4,VLOOKUP(B2289,balance!$AU:$AZ,5,FALSE),IF(C2289=5,VLOOKUP(B2289-1,balance!$AU:$AZ,6,FALSE),0)))))</f>
        <v>11500</v>
      </c>
      <c r="F2289">
        <v>53</v>
      </c>
      <c r="G2289">
        <f>IF(C2289=1,VLOOKUP(FoxFire!B2289,balance!$U:$Z,2,FALSE),IF(C2289=2,VLOOKUP(B2289,balance!$U:$Z,3,FALSE),IF(C2289=3,VLOOKUP(B2289,balance!$U:$Z,4,FALSE),IF(C2289=4,VLOOKUP(B2289,balance!$U:$Z,5,FALSE),IF(C2289=5,VLOOKUP(B2289-1,balance!$U:$Z,6,FALSE),0)))))/100</f>
        <v>5.5700000000000003E-3</v>
      </c>
      <c r="H2289">
        <v>2</v>
      </c>
      <c r="I2289" s="1">
        <f>IF(C2289=1,VLOOKUP(FoxFire!B2289,balance!$AF:$AJ,2,FALSE),IF(C2289=2,VLOOKUP(B2289,balance!$AF:$AJ,3,FALSE),IF(C2289=3,VLOOKUP(B2289,balance!$AF:$AJ,4,FALSE),IF(C2289=4,VLOOKUP(B2289,balance!$AF:$AJ,5,FALSE),IF(C2289=5,VLOOKUP(B2289,balance!$AF:$AK,6,FALSE),0)))))*1000000000000</f>
        <v>3261250000000.0371</v>
      </c>
      <c r="J2289">
        <f>VLOOKUP(B2289,balance!AU:BD,10,FALSE)</f>
        <v>0</v>
      </c>
    </row>
    <row r="2290" spans="1:10" x14ac:dyDescent="0.3">
      <c r="A2290">
        <v>2288</v>
      </c>
      <c r="B2290">
        <f t="shared" si="71"/>
        <v>458</v>
      </c>
      <c r="C2290">
        <f t="shared" si="70"/>
        <v>4</v>
      </c>
      <c r="D2290">
        <v>9026</v>
      </c>
      <c r="E2290" s="1">
        <f>IF(C2290=1,VLOOKUP(B2290,balance!$AU:$AZ,2,FALSE),IF(C2290=2,VLOOKUP(B2290,balance!$AU:$AZ,3,FALSE),IF(C2290=3,VLOOKUP(B2290,balance!$AU:$AZ,4,FALSE),IF(C2290=4,VLOOKUP(B2290,balance!$AU:$AZ,5,FALSE),IF(C2290=5,VLOOKUP(B2290-1,balance!$AU:$AZ,6,FALSE),0)))))</f>
        <v>11500</v>
      </c>
      <c r="F2290">
        <v>53</v>
      </c>
      <c r="G2290">
        <f>IF(C2290=1,VLOOKUP(FoxFire!B2290,balance!$U:$Z,2,FALSE),IF(C2290=2,VLOOKUP(B2290,balance!$U:$Z,3,FALSE),IF(C2290=3,VLOOKUP(B2290,balance!$U:$Z,4,FALSE),IF(C2290=4,VLOOKUP(B2290,balance!$U:$Z,5,FALSE),IF(C2290=5,VLOOKUP(B2290-1,balance!$U:$Z,6,FALSE),0)))))/100</f>
        <v>5.5700000000000003E-3</v>
      </c>
      <c r="H2290">
        <v>2</v>
      </c>
      <c r="I2290" s="1">
        <f>IF(C2290=1,VLOOKUP(FoxFire!B2290,balance!$AF:$AJ,2,FALSE),IF(C2290=2,VLOOKUP(B2290,balance!$AF:$AJ,3,FALSE),IF(C2290=3,VLOOKUP(B2290,balance!$AF:$AJ,4,FALSE),IF(C2290=4,VLOOKUP(B2290,balance!$AF:$AJ,5,FALSE),IF(C2290=5,VLOOKUP(B2290,balance!$AF:$AK,6,FALSE),0)))))*1000000000000</f>
        <v>3261250000000.0371</v>
      </c>
      <c r="J2290">
        <f>VLOOKUP(B2290,balance!AU:BD,10,FALSE)</f>
        <v>0</v>
      </c>
    </row>
    <row r="2291" spans="1:10" x14ac:dyDescent="0.3">
      <c r="A2291">
        <v>2289</v>
      </c>
      <c r="B2291">
        <f t="shared" si="71"/>
        <v>459</v>
      </c>
      <c r="C2291">
        <f t="shared" si="70"/>
        <v>5</v>
      </c>
      <c r="D2291">
        <v>9026</v>
      </c>
      <c r="E2291" s="1">
        <f>IF(C2291=1,VLOOKUP(B2291,balance!$AU:$AZ,2,FALSE),IF(C2291=2,VLOOKUP(B2291,balance!$AU:$AZ,3,FALSE),IF(C2291=3,VLOOKUP(B2291,balance!$AU:$AZ,4,FALSE),IF(C2291=4,VLOOKUP(B2291,balance!$AU:$AZ,5,FALSE),IF(C2291=5,VLOOKUP(B2291-1,balance!$AU:$AZ,6,FALSE),0)))))</f>
        <v>230000</v>
      </c>
      <c r="F2291">
        <v>53</v>
      </c>
      <c r="G2291">
        <f>IF(C2291=1,VLOOKUP(FoxFire!B2291,balance!$U:$Z,2,FALSE),IF(C2291=2,VLOOKUP(B2291,balance!$U:$Z,3,FALSE),IF(C2291=3,VLOOKUP(B2291,balance!$U:$Z,4,FALSE),IF(C2291=4,VLOOKUP(B2291,balance!$U:$Z,5,FALSE),IF(C2291=5,VLOOKUP(B2291-1,balance!$U:$Z,6,FALSE),0)))))/100</f>
        <v>2491.7175000000002</v>
      </c>
      <c r="H2291">
        <v>2</v>
      </c>
      <c r="I2291" s="1">
        <f>IF(C2291=1,VLOOKUP(FoxFire!B2291,balance!$AF:$AJ,2,FALSE),IF(C2291=2,VLOOKUP(B2291,balance!$AF:$AJ,3,FALSE),IF(C2291=3,VLOOKUP(B2291,balance!$AF:$AJ,4,FALSE),IF(C2291=4,VLOOKUP(B2291,balance!$AF:$AJ,5,FALSE),IF(C2291=5,VLOOKUP(B2291,balance!$AF:$AK,6,FALSE),0)))))*1000000000000</f>
        <v>13050000000000.15</v>
      </c>
      <c r="J2291">
        <f>VLOOKUP(B2291,balance!AU:BD,10,FALSE)</f>
        <v>0</v>
      </c>
    </row>
    <row r="2292" spans="1:10" x14ac:dyDescent="0.3">
      <c r="A2292">
        <v>2290</v>
      </c>
      <c r="B2292">
        <f t="shared" si="71"/>
        <v>459</v>
      </c>
      <c r="C2292">
        <f t="shared" si="70"/>
        <v>1</v>
      </c>
      <c r="D2292">
        <v>9026</v>
      </c>
      <c r="E2292" s="1">
        <f>IF(C2292=1,VLOOKUP(B2292,balance!$AU:$AZ,2,FALSE),IF(C2292=2,VLOOKUP(B2292,balance!$AU:$AZ,3,FALSE),IF(C2292=3,VLOOKUP(B2292,balance!$AU:$AZ,4,FALSE),IF(C2292=4,VLOOKUP(B2292,balance!$AU:$AZ,5,FALSE),IF(C2292=5,VLOOKUP(B2292-1,balance!$AU:$AZ,6,FALSE),0)))))</f>
        <v>11500</v>
      </c>
      <c r="F2292">
        <v>53</v>
      </c>
      <c r="G2292">
        <f>IF(C2292=1,VLOOKUP(FoxFire!B2292,balance!$U:$Z,2,FALSE),IF(C2292=2,VLOOKUP(B2292,balance!$U:$Z,3,FALSE),IF(C2292=3,VLOOKUP(B2292,balance!$U:$Z,4,FALSE),IF(C2292=4,VLOOKUP(B2292,balance!$U:$Z,5,FALSE),IF(C2292=5,VLOOKUP(B2292-1,balance!$U:$Z,6,FALSE),0)))))/100</f>
        <v>5.5800000000000008E-3</v>
      </c>
      <c r="H2292">
        <v>2</v>
      </c>
      <c r="I2292" s="1">
        <f>IF(C2292=1,VLOOKUP(FoxFire!B2292,balance!$AF:$AJ,2,FALSE),IF(C2292=2,VLOOKUP(B2292,balance!$AF:$AJ,3,FALSE),IF(C2292=3,VLOOKUP(B2292,balance!$AF:$AJ,4,FALSE),IF(C2292=4,VLOOKUP(B2292,balance!$AF:$AJ,5,FALSE),IF(C2292=5,VLOOKUP(B2292,balance!$AF:$AK,6,FALSE),0)))))*1000000000000</f>
        <v>3262500000000.0376</v>
      </c>
      <c r="J2292">
        <f>VLOOKUP(B2292,balance!AU:BD,10,FALSE)</f>
        <v>0</v>
      </c>
    </row>
    <row r="2293" spans="1:10" x14ac:dyDescent="0.3">
      <c r="A2293">
        <v>2291</v>
      </c>
      <c r="B2293">
        <f t="shared" si="71"/>
        <v>459</v>
      </c>
      <c r="C2293">
        <f t="shared" si="70"/>
        <v>2</v>
      </c>
      <c r="D2293">
        <v>9026</v>
      </c>
      <c r="E2293" s="1">
        <f>IF(C2293=1,VLOOKUP(B2293,balance!$AU:$AZ,2,FALSE),IF(C2293=2,VLOOKUP(B2293,balance!$AU:$AZ,3,FALSE),IF(C2293=3,VLOOKUP(B2293,balance!$AU:$AZ,4,FALSE),IF(C2293=4,VLOOKUP(B2293,balance!$AU:$AZ,5,FALSE),IF(C2293=5,VLOOKUP(B2293-1,balance!$AU:$AZ,6,FALSE),0)))))</f>
        <v>11500</v>
      </c>
      <c r="F2293">
        <v>53</v>
      </c>
      <c r="G2293">
        <f>IF(C2293=1,VLOOKUP(FoxFire!B2293,balance!$U:$Z,2,FALSE),IF(C2293=2,VLOOKUP(B2293,balance!$U:$Z,3,FALSE),IF(C2293=3,VLOOKUP(B2293,balance!$U:$Z,4,FALSE),IF(C2293=4,VLOOKUP(B2293,balance!$U:$Z,5,FALSE),IF(C2293=5,VLOOKUP(B2293-1,balance!$U:$Z,6,FALSE),0)))))/100</f>
        <v>5.5800000000000008E-3</v>
      </c>
      <c r="H2293">
        <v>2</v>
      </c>
      <c r="I2293" s="1">
        <f>IF(C2293=1,VLOOKUP(FoxFire!B2293,balance!$AF:$AJ,2,FALSE),IF(C2293=2,VLOOKUP(B2293,balance!$AF:$AJ,3,FALSE),IF(C2293=3,VLOOKUP(B2293,balance!$AF:$AJ,4,FALSE),IF(C2293=4,VLOOKUP(B2293,balance!$AF:$AJ,5,FALSE),IF(C2293=5,VLOOKUP(B2293,balance!$AF:$AK,6,FALSE),0)))))*1000000000000</f>
        <v>3262500000000.0376</v>
      </c>
      <c r="J2293">
        <f>VLOOKUP(B2293,balance!AU:BD,10,FALSE)</f>
        <v>0</v>
      </c>
    </row>
    <row r="2294" spans="1:10" x14ac:dyDescent="0.3">
      <c r="A2294">
        <v>2292</v>
      </c>
      <c r="B2294">
        <f t="shared" si="71"/>
        <v>459</v>
      </c>
      <c r="C2294">
        <f t="shared" si="70"/>
        <v>3</v>
      </c>
      <c r="D2294">
        <v>9026</v>
      </c>
      <c r="E2294" s="1">
        <f>IF(C2294=1,VLOOKUP(B2294,balance!$AU:$AZ,2,FALSE),IF(C2294=2,VLOOKUP(B2294,balance!$AU:$AZ,3,FALSE),IF(C2294=3,VLOOKUP(B2294,balance!$AU:$AZ,4,FALSE),IF(C2294=4,VLOOKUP(B2294,balance!$AU:$AZ,5,FALSE),IF(C2294=5,VLOOKUP(B2294-1,balance!$AU:$AZ,6,FALSE),0)))))</f>
        <v>11500</v>
      </c>
      <c r="F2294">
        <v>53</v>
      </c>
      <c r="G2294">
        <f>IF(C2294=1,VLOOKUP(FoxFire!B2294,balance!$U:$Z,2,FALSE),IF(C2294=2,VLOOKUP(B2294,balance!$U:$Z,3,FALSE),IF(C2294=3,VLOOKUP(B2294,balance!$U:$Z,4,FALSE),IF(C2294=4,VLOOKUP(B2294,balance!$U:$Z,5,FALSE),IF(C2294=5,VLOOKUP(B2294-1,balance!$U:$Z,6,FALSE),0)))))/100</f>
        <v>5.5800000000000008E-3</v>
      </c>
      <c r="H2294">
        <v>2</v>
      </c>
      <c r="I2294" s="1">
        <f>IF(C2294=1,VLOOKUP(FoxFire!B2294,balance!$AF:$AJ,2,FALSE),IF(C2294=2,VLOOKUP(B2294,balance!$AF:$AJ,3,FALSE),IF(C2294=3,VLOOKUP(B2294,balance!$AF:$AJ,4,FALSE),IF(C2294=4,VLOOKUP(B2294,balance!$AF:$AJ,5,FALSE),IF(C2294=5,VLOOKUP(B2294,balance!$AF:$AK,6,FALSE),0)))))*1000000000000</f>
        <v>3262500000000.0376</v>
      </c>
      <c r="J2294">
        <f>VLOOKUP(B2294,balance!AU:BD,10,FALSE)</f>
        <v>0</v>
      </c>
    </row>
    <row r="2295" spans="1:10" x14ac:dyDescent="0.3">
      <c r="A2295">
        <v>2293</v>
      </c>
      <c r="B2295">
        <f t="shared" si="71"/>
        <v>459</v>
      </c>
      <c r="C2295">
        <f t="shared" si="70"/>
        <v>4</v>
      </c>
      <c r="D2295">
        <v>9026</v>
      </c>
      <c r="E2295" s="1">
        <f>IF(C2295=1,VLOOKUP(B2295,balance!$AU:$AZ,2,FALSE),IF(C2295=2,VLOOKUP(B2295,balance!$AU:$AZ,3,FALSE),IF(C2295=3,VLOOKUP(B2295,balance!$AU:$AZ,4,FALSE),IF(C2295=4,VLOOKUP(B2295,balance!$AU:$AZ,5,FALSE),IF(C2295=5,VLOOKUP(B2295-1,balance!$AU:$AZ,6,FALSE),0)))))</f>
        <v>11500</v>
      </c>
      <c r="F2295">
        <v>53</v>
      </c>
      <c r="G2295">
        <f>IF(C2295=1,VLOOKUP(FoxFire!B2295,balance!$U:$Z,2,FALSE),IF(C2295=2,VLOOKUP(B2295,balance!$U:$Z,3,FALSE),IF(C2295=3,VLOOKUP(B2295,balance!$U:$Z,4,FALSE),IF(C2295=4,VLOOKUP(B2295,balance!$U:$Z,5,FALSE),IF(C2295=5,VLOOKUP(B2295-1,balance!$U:$Z,6,FALSE),0)))))/100</f>
        <v>5.5800000000000008E-3</v>
      </c>
      <c r="H2295">
        <v>2</v>
      </c>
      <c r="I2295" s="1">
        <f>IF(C2295=1,VLOOKUP(FoxFire!B2295,balance!$AF:$AJ,2,FALSE),IF(C2295=2,VLOOKUP(B2295,balance!$AF:$AJ,3,FALSE),IF(C2295=3,VLOOKUP(B2295,balance!$AF:$AJ,4,FALSE),IF(C2295=4,VLOOKUP(B2295,balance!$AF:$AJ,5,FALSE),IF(C2295=5,VLOOKUP(B2295,balance!$AF:$AK,6,FALSE),0)))))*1000000000000</f>
        <v>3262500000000.0376</v>
      </c>
      <c r="J2295">
        <f>VLOOKUP(B2295,balance!AU:BD,10,FALSE)</f>
        <v>0</v>
      </c>
    </row>
    <row r="2296" spans="1:10" x14ac:dyDescent="0.3">
      <c r="A2296">
        <v>2294</v>
      </c>
      <c r="B2296">
        <f t="shared" si="71"/>
        <v>460</v>
      </c>
      <c r="C2296">
        <f t="shared" si="70"/>
        <v>5</v>
      </c>
      <c r="D2296">
        <v>9026</v>
      </c>
      <c r="E2296" s="1">
        <f>IF(C2296=1,VLOOKUP(B2296,balance!$AU:$AZ,2,FALSE),IF(C2296=2,VLOOKUP(B2296,balance!$AU:$AZ,3,FALSE),IF(C2296=3,VLOOKUP(B2296,balance!$AU:$AZ,4,FALSE),IF(C2296=4,VLOOKUP(B2296,balance!$AU:$AZ,5,FALSE),IF(C2296=5,VLOOKUP(B2296-1,balance!$AU:$AZ,6,FALSE),0)))))</f>
        <v>230000</v>
      </c>
      <c r="F2296">
        <v>53</v>
      </c>
      <c r="G2296">
        <f>IF(C2296=1,VLOOKUP(FoxFire!B2296,balance!$U:$Z,2,FALSE),IF(C2296=2,VLOOKUP(B2296,balance!$U:$Z,3,FALSE),IF(C2296=3,VLOOKUP(B2296,balance!$U:$Z,4,FALSE),IF(C2296=4,VLOOKUP(B2296,balance!$U:$Z,5,FALSE),IF(C2296=5,VLOOKUP(B2296-1,balance!$U:$Z,6,FALSE),0)))))/100</f>
        <v>2498.6871000000001</v>
      </c>
      <c r="H2296">
        <v>2</v>
      </c>
      <c r="I2296" s="1">
        <f>IF(C2296=1,VLOOKUP(FoxFire!B2296,balance!$AF:$AJ,2,FALSE),IF(C2296=2,VLOOKUP(B2296,balance!$AF:$AJ,3,FALSE),IF(C2296=3,VLOOKUP(B2296,balance!$AF:$AJ,4,FALSE),IF(C2296=4,VLOOKUP(B2296,balance!$AF:$AJ,5,FALSE),IF(C2296=5,VLOOKUP(B2296,balance!$AF:$AK,6,FALSE),0)))))*1000000000000</f>
        <v>13055000000000.15</v>
      </c>
      <c r="J2296">
        <f>VLOOKUP(B2296,balance!AU:BD,10,FALSE)</f>
        <v>0</v>
      </c>
    </row>
    <row r="2297" spans="1:10" x14ac:dyDescent="0.3">
      <c r="A2297">
        <v>2295</v>
      </c>
      <c r="B2297">
        <f t="shared" si="71"/>
        <v>460</v>
      </c>
      <c r="C2297">
        <f t="shared" si="70"/>
        <v>1</v>
      </c>
      <c r="D2297">
        <v>9026</v>
      </c>
      <c r="E2297" s="1">
        <f>IF(C2297=1,VLOOKUP(B2297,balance!$AU:$AZ,2,FALSE),IF(C2297=2,VLOOKUP(B2297,balance!$AU:$AZ,3,FALSE),IF(C2297=3,VLOOKUP(B2297,balance!$AU:$AZ,4,FALSE),IF(C2297=4,VLOOKUP(B2297,balance!$AU:$AZ,5,FALSE),IF(C2297=5,VLOOKUP(B2297-1,balance!$AU:$AZ,6,FALSE),0)))))</f>
        <v>11500</v>
      </c>
      <c r="F2297">
        <v>53</v>
      </c>
      <c r="G2297">
        <f>IF(C2297=1,VLOOKUP(FoxFire!B2297,balance!$U:$Z,2,FALSE),IF(C2297=2,VLOOKUP(B2297,balance!$U:$Z,3,FALSE),IF(C2297=3,VLOOKUP(B2297,balance!$U:$Z,4,FALSE),IF(C2297=4,VLOOKUP(B2297,balance!$U:$Z,5,FALSE),IF(C2297=5,VLOOKUP(B2297-1,balance!$U:$Z,6,FALSE),0)))))/100</f>
        <v>5.5900000000000004E-3</v>
      </c>
      <c r="H2297">
        <v>2</v>
      </c>
      <c r="I2297" s="1">
        <f>IF(C2297=1,VLOOKUP(FoxFire!B2297,balance!$AF:$AJ,2,FALSE),IF(C2297=2,VLOOKUP(B2297,balance!$AF:$AJ,3,FALSE),IF(C2297=3,VLOOKUP(B2297,balance!$AF:$AJ,4,FALSE),IF(C2297=4,VLOOKUP(B2297,balance!$AF:$AJ,5,FALSE),IF(C2297=5,VLOOKUP(B2297,balance!$AF:$AK,6,FALSE),0)))))*1000000000000</f>
        <v>3263750000000.0376</v>
      </c>
      <c r="J2297">
        <f>VLOOKUP(B2297,balance!AU:BD,10,FALSE)</f>
        <v>0</v>
      </c>
    </row>
    <row r="2298" spans="1:10" x14ac:dyDescent="0.3">
      <c r="A2298">
        <v>2296</v>
      </c>
      <c r="B2298">
        <f t="shared" si="71"/>
        <v>460</v>
      </c>
      <c r="C2298">
        <f t="shared" si="70"/>
        <v>2</v>
      </c>
      <c r="D2298">
        <v>9026</v>
      </c>
      <c r="E2298" s="1">
        <f>IF(C2298=1,VLOOKUP(B2298,balance!$AU:$AZ,2,FALSE),IF(C2298=2,VLOOKUP(B2298,balance!$AU:$AZ,3,FALSE),IF(C2298=3,VLOOKUP(B2298,balance!$AU:$AZ,4,FALSE),IF(C2298=4,VLOOKUP(B2298,balance!$AU:$AZ,5,FALSE),IF(C2298=5,VLOOKUP(B2298-1,balance!$AU:$AZ,6,FALSE),0)))))</f>
        <v>11500</v>
      </c>
      <c r="F2298">
        <v>53</v>
      </c>
      <c r="G2298">
        <f>IF(C2298=1,VLOOKUP(FoxFire!B2298,balance!$U:$Z,2,FALSE),IF(C2298=2,VLOOKUP(B2298,balance!$U:$Z,3,FALSE),IF(C2298=3,VLOOKUP(B2298,balance!$U:$Z,4,FALSE),IF(C2298=4,VLOOKUP(B2298,balance!$U:$Z,5,FALSE),IF(C2298=5,VLOOKUP(B2298-1,balance!$U:$Z,6,FALSE),0)))))/100</f>
        <v>5.5900000000000004E-3</v>
      </c>
      <c r="H2298">
        <v>2</v>
      </c>
      <c r="I2298" s="1">
        <f>IF(C2298=1,VLOOKUP(FoxFire!B2298,balance!$AF:$AJ,2,FALSE),IF(C2298=2,VLOOKUP(B2298,balance!$AF:$AJ,3,FALSE),IF(C2298=3,VLOOKUP(B2298,balance!$AF:$AJ,4,FALSE),IF(C2298=4,VLOOKUP(B2298,balance!$AF:$AJ,5,FALSE),IF(C2298=5,VLOOKUP(B2298,balance!$AF:$AK,6,FALSE),0)))))*1000000000000</f>
        <v>3263750000000.0376</v>
      </c>
      <c r="J2298">
        <f>VLOOKUP(B2298,balance!AU:BD,10,FALSE)</f>
        <v>0</v>
      </c>
    </row>
    <row r="2299" spans="1:10" x14ac:dyDescent="0.3">
      <c r="A2299">
        <v>2297</v>
      </c>
      <c r="B2299">
        <f t="shared" si="71"/>
        <v>460</v>
      </c>
      <c r="C2299">
        <f t="shared" si="70"/>
        <v>3</v>
      </c>
      <c r="D2299">
        <v>9026</v>
      </c>
      <c r="E2299" s="1">
        <f>IF(C2299=1,VLOOKUP(B2299,balance!$AU:$AZ,2,FALSE),IF(C2299=2,VLOOKUP(B2299,balance!$AU:$AZ,3,FALSE),IF(C2299=3,VLOOKUP(B2299,balance!$AU:$AZ,4,FALSE),IF(C2299=4,VLOOKUP(B2299,balance!$AU:$AZ,5,FALSE),IF(C2299=5,VLOOKUP(B2299-1,balance!$AU:$AZ,6,FALSE),0)))))</f>
        <v>11500</v>
      </c>
      <c r="F2299">
        <v>53</v>
      </c>
      <c r="G2299">
        <f>IF(C2299=1,VLOOKUP(FoxFire!B2299,balance!$U:$Z,2,FALSE),IF(C2299=2,VLOOKUP(B2299,balance!$U:$Z,3,FALSE),IF(C2299=3,VLOOKUP(B2299,balance!$U:$Z,4,FALSE),IF(C2299=4,VLOOKUP(B2299,balance!$U:$Z,5,FALSE),IF(C2299=5,VLOOKUP(B2299-1,balance!$U:$Z,6,FALSE),0)))))/100</f>
        <v>5.5900000000000004E-3</v>
      </c>
      <c r="H2299">
        <v>2</v>
      </c>
      <c r="I2299" s="1">
        <f>IF(C2299=1,VLOOKUP(FoxFire!B2299,balance!$AF:$AJ,2,FALSE),IF(C2299=2,VLOOKUP(B2299,balance!$AF:$AJ,3,FALSE),IF(C2299=3,VLOOKUP(B2299,balance!$AF:$AJ,4,FALSE),IF(C2299=4,VLOOKUP(B2299,balance!$AF:$AJ,5,FALSE),IF(C2299=5,VLOOKUP(B2299,balance!$AF:$AK,6,FALSE),0)))))*1000000000000</f>
        <v>3263750000000.0376</v>
      </c>
      <c r="J2299">
        <f>VLOOKUP(B2299,balance!AU:BD,10,FALSE)</f>
        <v>0</v>
      </c>
    </row>
    <row r="2300" spans="1:10" x14ac:dyDescent="0.3">
      <c r="A2300">
        <v>2298</v>
      </c>
      <c r="B2300">
        <f t="shared" si="71"/>
        <v>460</v>
      </c>
      <c r="C2300">
        <f t="shared" si="70"/>
        <v>4</v>
      </c>
      <c r="D2300">
        <v>9026</v>
      </c>
      <c r="E2300" s="1">
        <f>IF(C2300=1,VLOOKUP(B2300,balance!$AU:$AZ,2,FALSE),IF(C2300=2,VLOOKUP(B2300,balance!$AU:$AZ,3,FALSE),IF(C2300=3,VLOOKUP(B2300,balance!$AU:$AZ,4,FALSE),IF(C2300=4,VLOOKUP(B2300,balance!$AU:$AZ,5,FALSE),IF(C2300=5,VLOOKUP(B2300-1,balance!$AU:$AZ,6,FALSE),0)))))</f>
        <v>11500</v>
      </c>
      <c r="F2300">
        <v>53</v>
      </c>
      <c r="G2300">
        <f>IF(C2300=1,VLOOKUP(FoxFire!B2300,balance!$U:$Z,2,FALSE),IF(C2300=2,VLOOKUP(B2300,balance!$U:$Z,3,FALSE),IF(C2300=3,VLOOKUP(B2300,balance!$U:$Z,4,FALSE),IF(C2300=4,VLOOKUP(B2300,balance!$U:$Z,5,FALSE),IF(C2300=5,VLOOKUP(B2300-1,balance!$U:$Z,6,FALSE),0)))))/100</f>
        <v>5.5900000000000004E-3</v>
      </c>
      <c r="H2300">
        <v>2</v>
      </c>
      <c r="I2300" s="1">
        <f>IF(C2300=1,VLOOKUP(FoxFire!B2300,balance!$AF:$AJ,2,FALSE),IF(C2300=2,VLOOKUP(B2300,balance!$AF:$AJ,3,FALSE),IF(C2300=3,VLOOKUP(B2300,balance!$AF:$AJ,4,FALSE),IF(C2300=4,VLOOKUP(B2300,balance!$AF:$AJ,5,FALSE),IF(C2300=5,VLOOKUP(B2300,balance!$AF:$AK,6,FALSE),0)))))*1000000000000</f>
        <v>3263750000000.0376</v>
      </c>
      <c r="J2300">
        <f>VLOOKUP(B2300,balance!AU:BD,10,FALSE)</f>
        <v>0</v>
      </c>
    </row>
    <row r="2301" spans="1:10" x14ac:dyDescent="0.3">
      <c r="A2301">
        <v>2299</v>
      </c>
      <c r="B2301">
        <f t="shared" si="71"/>
        <v>461</v>
      </c>
      <c r="C2301">
        <f t="shared" si="70"/>
        <v>5</v>
      </c>
      <c r="D2301">
        <v>9026</v>
      </c>
      <c r="E2301" s="1">
        <f>IF(C2301=1,VLOOKUP(B2301,balance!$AU:$AZ,2,FALSE),IF(C2301=2,VLOOKUP(B2301,balance!$AU:$AZ,3,FALSE),IF(C2301=3,VLOOKUP(B2301,balance!$AU:$AZ,4,FALSE),IF(C2301=4,VLOOKUP(B2301,balance!$AU:$AZ,5,FALSE),IF(C2301=5,VLOOKUP(B2301-1,balance!$AU:$AZ,6,FALSE),0)))))</f>
        <v>230000</v>
      </c>
      <c r="F2301">
        <v>53</v>
      </c>
      <c r="G2301">
        <f>IF(C2301=1,VLOOKUP(FoxFire!B2301,balance!$U:$Z,2,FALSE),IF(C2301=2,VLOOKUP(B2301,balance!$U:$Z,3,FALSE),IF(C2301=3,VLOOKUP(B2301,balance!$U:$Z,4,FALSE),IF(C2301=4,VLOOKUP(B2301,balance!$U:$Z,5,FALSE),IF(C2301=5,VLOOKUP(B2301-1,balance!$U:$Z,6,FALSE),0)))))/100</f>
        <v>2505.6682000000001</v>
      </c>
      <c r="H2301">
        <v>2</v>
      </c>
      <c r="I2301" s="1">
        <f>IF(C2301=1,VLOOKUP(FoxFire!B2301,balance!$AF:$AJ,2,FALSE),IF(C2301=2,VLOOKUP(B2301,balance!$AF:$AJ,3,FALSE),IF(C2301=3,VLOOKUP(B2301,balance!$AF:$AJ,4,FALSE),IF(C2301=4,VLOOKUP(B2301,balance!$AF:$AJ,5,FALSE),IF(C2301=5,VLOOKUP(B2301,balance!$AF:$AK,6,FALSE),0)))))*1000000000000</f>
        <v>13060000000000.1</v>
      </c>
      <c r="J2301">
        <f>VLOOKUP(B2301,balance!AU:BD,10,FALSE)</f>
        <v>0</v>
      </c>
    </row>
    <row r="2302" spans="1:10" x14ac:dyDescent="0.3">
      <c r="A2302">
        <v>2300</v>
      </c>
      <c r="B2302">
        <f t="shared" si="71"/>
        <v>461</v>
      </c>
      <c r="C2302">
        <f t="shared" si="70"/>
        <v>1</v>
      </c>
      <c r="D2302">
        <v>9026</v>
      </c>
      <c r="E2302" s="1">
        <f>IF(C2302=1,VLOOKUP(B2302,balance!$AU:$AZ,2,FALSE),IF(C2302=2,VLOOKUP(B2302,balance!$AU:$AZ,3,FALSE),IF(C2302=3,VLOOKUP(B2302,balance!$AU:$AZ,4,FALSE),IF(C2302=4,VLOOKUP(B2302,balance!$AU:$AZ,5,FALSE),IF(C2302=5,VLOOKUP(B2302-1,balance!$AU:$AZ,6,FALSE),0)))))</f>
        <v>11500</v>
      </c>
      <c r="F2302">
        <v>53</v>
      </c>
      <c r="G2302">
        <f>IF(C2302=1,VLOOKUP(FoxFire!B2302,balance!$U:$Z,2,FALSE),IF(C2302=2,VLOOKUP(B2302,balance!$U:$Z,3,FALSE),IF(C2302=3,VLOOKUP(B2302,balance!$U:$Z,4,FALSE),IF(C2302=4,VLOOKUP(B2302,balance!$U:$Z,5,FALSE),IF(C2302=5,VLOOKUP(B2302-1,balance!$U:$Z,6,FALSE),0)))))/100</f>
        <v>5.6000000000000008E-3</v>
      </c>
      <c r="H2302">
        <v>2</v>
      </c>
      <c r="I2302" s="1">
        <f>IF(C2302=1,VLOOKUP(FoxFire!B2302,balance!$AF:$AJ,2,FALSE),IF(C2302=2,VLOOKUP(B2302,balance!$AF:$AJ,3,FALSE),IF(C2302=3,VLOOKUP(B2302,balance!$AF:$AJ,4,FALSE),IF(C2302=4,VLOOKUP(B2302,balance!$AF:$AJ,5,FALSE),IF(C2302=5,VLOOKUP(B2302,balance!$AF:$AK,6,FALSE),0)))))*1000000000000</f>
        <v>3265000000000.0249</v>
      </c>
      <c r="J2302">
        <f>VLOOKUP(B2302,balance!AU:BD,10,FALSE)</f>
        <v>0</v>
      </c>
    </row>
    <row r="2303" spans="1:10" x14ac:dyDescent="0.3">
      <c r="A2303">
        <v>2301</v>
      </c>
      <c r="B2303">
        <f t="shared" si="71"/>
        <v>461</v>
      </c>
      <c r="C2303">
        <f t="shared" si="70"/>
        <v>2</v>
      </c>
      <c r="D2303">
        <v>9026</v>
      </c>
      <c r="E2303" s="1">
        <f>IF(C2303=1,VLOOKUP(B2303,balance!$AU:$AZ,2,FALSE),IF(C2303=2,VLOOKUP(B2303,balance!$AU:$AZ,3,FALSE),IF(C2303=3,VLOOKUP(B2303,balance!$AU:$AZ,4,FALSE),IF(C2303=4,VLOOKUP(B2303,balance!$AU:$AZ,5,FALSE),IF(C2303=5,VLOOKUP(B2303-1,balance!$AU:$AZ,6,FALSE),0)))))</f>
        <v>11500</v>
      </c>
      <c r="F2303">
        <v>53</v>
      </c>
      <c r="G2303">
        <f>IF(C2303=1,VLOOKUP(FoxFire!B2303,balance!$U:$Z,2,FALSE),IF(C2303=2,VLOOKUP(B2303,balance!$U:$Z,3,FALSE),IF(C2303=3,VLOOKUP(B2303,balance!$U:$Z,4,FALSE),IF(C2303=4,VLOOKUP(B2303,balance!$U:$Z,5,FALSE),IF(C2303=5,VLOOKUP(B2303-1,balance!$U:$Z,6,FALSE),0)))))/100</f>
        <v>5.6000000000000008E-3</v>
      </c>
      <c r="H2303">
        <v>2</v>
      </c>
      <c r="I2303" s="1">
        <f>IF(C2303=1,VLOOKUP(FoxFire!B2303,balance!$AF:$AJ,2,FALSE),IF(C2303=2,VLOOKUP(B2303,balance!$AF:$AJ,3,FALSE),IF(C2303=3,VLOOKUP(B2303,balance!$AF:$AJ,4,FALSE),IF(C2303=4,VLOOKUP(B2303,balance!$AF:$AJ,5,FALSE),IF(C2303=5,VLOOKUP(B2303,balance!$AF:$AK,6,FALSE),0)))))*1000000000000</f>
        <v>3265000000000.0249</v>
      </c>
      <c r="J2303">
        <f>VLOOKUP(B2303,balance!AU:BD,10,FALSE)</f>
        <v>0</v>
      </c>
    </row>
    <row r="2304" spans="1:10" x14ac:dyDescent="0.3">
      <c r="A2304">
        <v>2302</v>
      </c>
      <c r="B2304">
        <f t="shared" si="71"/>
        <v>461</v>
      </c>
      <c r="C2304">
        <f t="shared" si="70"/>
        <v>3</v>
      </c>
      <c r="D2304">
        <v>9026</v>
      </c>
      <c r="E2304" s="1">
        <f>IF(C2304=1,VLOOKUP(B2304,balance!$AU:$AZ,2,FALSE),IF(C2304=2,VLOOKUP(B2304,balance!$AU:$AZ,3,FALSE),IF(C2304=3,VLOOKUP(B2304,balance!$AU:$AZ,4,FALSE),IF(C2304=4,VLOOKUP(B2304,balance!$AU:$AZ,5,FALSE),IF(C2304=5,VLOOKUP(B2304-1,balance!$AU:$AZ,6,FALSE),0)))))</f>
        <v>11500</v>
      </c>
      <c r="F2304">
        <v>53</v>
      </c>
      <c r="G2304">
        <f>IF(C2304=1,VLOOKUP(FoxFire!B2304,balance!$U:$Z,2,FALSE),IF(C2304=2,VLOOKUP(B2304,balance!$U:$Z,3,FALSE),IF(C2304=3,VLOOKUP(B2304,balance!$U:$Z,4,FALSE),IF(C2304=4,VLOOKUP(B2304,balance!$U:$Z,5,FALSE),IF(C2304=5,VLOOKUP(B2304-1,balance!$U:$Z,6,FALSE),0)))))/100</f>
        <v>5.6000000000000008E-3</v>
      </c>
      <c r="H2304">
        <v>2</v>
      </c>
      <c r="I2304" s="1">
        <f>IF(C2304=1,VLOOKUP(FoxFire!B2304,balance!$AF:$AJ,2,FALSE),IF(C2304=2,VLOOKUP(B2304,balance!$AF:$AJ,3,FALSE),IF(C2304=3,VLOOKUP(B2304,balance!$AF:$AJ,4,FALSE),IF(C2304=4,VLOOKUP(B2304,balance!$AF:$AJ,5,FALSE),IF(C2304=5,VLOOKUP(B2304,balance!$AF:$AK,6,FALSE),0)))))*1000000000000</f>
        <v>3265000000000.0249</v>
      </c>
      <c r="J2304">
        <f>VLOOKUP(B2304,balance!AU:BD,10,FALSE)</f>
        <v>0</v>
      </c>
    </row>
    <row r="2305" spans="1:10" x14ac:dyDescent="0.3">
      <c r="A2305">
        <v>2303</v>
      </c>
      <c r="B2305">
        <f t="shared" si="71"/>
        <v>461</v>
      </c>
      <c r="C2305">
        <f t="shared" si="70"/>
        <v>4</v>
      </c>
      <c r="D2305">
        <v>9026</v>
      </c>
      <c r="E2305" s="1">
        <f>IF(C2305=1,VLOOKUP(B2305,balance!$AU:$AZ,2,FALSE),IF(C2305=2,VLOOKUP(B2305,balance!$AU:$AZ,3,FALSE),IF(C2305=3,VLOOKUP(B2305,balance!$AU:$AZ,4,FALSE),IF(C2305=4,VLOOKUP(B2305,balance!$AU:$AZ,5,FALSE),IF(C2305=5,VLOOKUP(B2305-1,balance!$AU:$AZ,6,FALSE),0)))))</f>
        <v>11500</v>
      </c>
      <c r="F2305">
        <v>53</v>
      </c>
      <c r="G2305">
        <f>IF(C2305=1,VLOOKUP(FoxFire!B2305,balance!$U:$Z,2,FALSE),IF(C2305=2,VLOOKUP(B2305,balance!$U:$Z,3,FALSE),IF(C2305=3,VLOOKUP(B2305,balance!$U:$Z,4,FALSE),IF(C2305=4,VLOOKUP(B2305,balance!$U:$Z,5,FALSE),IF(C2305=5,VLOOKUP(B2305-1,balance!$U:$Z,6,FALSE),0)))))/100</f>
        <v>5.6000000000000008E-3</v>
      </c>
      <c r="H2305">
        <v>2</v>
      </c>
      <c r="I2305" s="1">
        <f>IF(C2305=1,VLOOKUP(FoxFire!B2305,balance!$AF:$AJ,2,FALSE),IF(C2305=2,VLOOKUP(B2305,balance!$AF:$AJ,3,FALSE),IF(C2305=3,VLOOKUP(B2305,balance!$AF:$AJ,4,FALSE),IF(C2305=4,VLOOKUP(B2305,balance!$AF:$AJ,5,FALSE),IF(C2305=5,VLOOKUP(B2305,balance!$AF:$AK,6,FALSE),0)))))*1000000000000</f>
        <v>3265000000000.0249</v>
      </c>
      <c r="J2305">
        <f>VLOOKUP(B2305,balance!AU:BD,10,FALSE)</f>
        <v>0</v>
      </c>
    </row>
    <row r="2306" spans="1:10" x14ac:dyDescent="0.3">
      <c r="A2306">
        <v>2304</v>
      </c>
      <c r="B2306">
        <f t="shared" si="71"/>
        <v>462</v>
      </c>
      <c r="C2306">
        <f t="shared" si="70"/>
        <v>5</v>
      </c>
      <c r="D2306">
        <v>9026</v>
      </c>
      <c r="E2306" s="1">
        <f>IF(C2306=1,VLOOKUP(B2306,balance!$AU:$AZ,2,FALSE),IF(C2306=2,VLOOKUP(B2306,balance!$AU:$AZ,3,FALSE),IF(C2306=3,VLOOKUP(B2306,balance!$AU:$AZ,4,FALSE),IF(C2306=4,VLOOKUP(B2306,balance!$AU:$AZ,5,FALSE),IF(C2306=5,VLOOKUP(B2306-1,balance!$AU:$AZ,6,FALSE),0)))))</f>
        <v>230000</v>
      </c>
      <c r="F2306">
        <v>53</v>
      </c>
      <c r="G2306">
        <f>IF(C2306=1,VLOOKUP(FoxFire!B2306,balance!$U:$Z,2,FALSE),IF(C2306=2,VLOOKUP(B2306,balance!$U:$Z,3,FALSE),IF(C2306=3,VLOOKUP(B2306,balance!$U:$Z,4,FALSE),IF(C2306=4,VLOOKUP(B2306,balance!$U:$Z,5,FALSE),IF(C2306=5,VLOOKUP(B2306-1,balance!$U:$Z,6,FALSE),0)))))/100</f>
        <v>2512.6608000000001</v>
      </c>
      <c r="H2306">
        <v>2</v>
      </c>
      <c r="I2306" s="1">
        <f>IF(C2306=1,VLOOKUP(FoxFire!B2306,balance!$AF:$AJ,2,FALSE),IF(C2306=2,VLOOKUP(B2306,balance!$AF:$AJ,3,FALSE),IF(C2306=3,VLOOKUP(B2306,balance!$AF:$AJ,4,FALSE),IF(C2306=4,VLOOKUP(B2306,balance!$AF:$AJ,5,FALSE),IF(C2306=5,VLOOKUP(B2306,balance!$AF:$AK,6,FALSE),0)))))*1000000000000</f>
        <v>13065000000000.102</v>
      </c>
      <c r="J2306">
        <f>VLOOKUP(B2306,balance!AU:BD,10,FALSE)</f>
        <v>0</v>
      </c>
    </row>
    <row r="2307" spans="1:10" x14ac:dyDescent="0.3">
      <c r="A2307">
        <v>2305</v>
      </c>
      <c r="B2307">
        <f t="shared" si="71"/>
        <v>462</v>
      </c>
      <c r="C2307">
        <f t="shared" si="70"/>
        <v>1</v>
      </c>
      <c r="D2307">
        <v>9026</v>
      </c>
      <c r="E2307" s="1">
        <f>IF(C2307=1,VLOOKUP(B2307,balance!$AU:$AZ,2,FALSE),IF(C2307=2,VLOOKUP(B2307,balance!$AU:$AZ,3,FALSE),IF(C2307=3,VLOOKUP(B2307,balance!$AU:$AZ,4,FALSE),IF(C2307=4,VLOOKUP(B2307,balance!$AU:$AZ,5,FALSE),IF(C2307=5,VLOOKUP(B2307-1,balance!$AU:$AZ,6,FALSE),0)))))</f>
        <v>11500</v>
      </c>
      <c r="F2307">
        <v>53</v>
      </c>
      <c r="G2307">
        <f>IF(C2307=1,VLOOKUP(FoxFire!B2307,balance!$U:$Z,2,FALSE),IF(C2307=2,VLOOKUP(B2307,balance!$U:$Z,3,FALSE),IF(C2307=3,VLOOKUP(B2307,balance!$U:$Z,4,FALSE),IF(C2307=4,VLOOKUP(B2307,balance!$U:$Z,5,FALSE),IF(C2307=5,VLOOKUP(B2307-1,balance!$U:$Z,6,FALSE),0)))))/100</f>
        <v>5.6100000000000004E-3</v>
      </c>
      <c r="H2307">
        <v>2</v>
      </c>
      <c r="I2307" s="1">
        <f>IF(C2307=1,VLOOKUP(FoxFire!B2307,balance!$AF:$AJ,2,FALSE),IF(C2307=2,VLOOKUP(B2307,balance!$AF:$AJ,3,FALSE),IF(C2307=3,VLOOKUP(B2307,balance!$AF:$AJ,4,FALSE),IF(C2307=4,VLOOKUP(B2307,balance!$AF:$AJ,5,FALSE),IF(C2307=5,VLOOKUP(B2307,balance!$AF:$AK,6,FALSE),0)))))*1000000000000</f>
        <v>3266250000000.0254</v>
      </c>
      <c r="J2307">
        <f>VLOOKUP(B2307,balance!AU:BD,10,FALSE)</f>
        <v>0</v>
      </c>
    </row>
    <row r="2308" spans="1:10" x14ac:dyDescent="0.3">
      <c r="A2308">
        <v>2306</v>
      </c>
      <c r="B2308">
        <f t="shared" si="71"/>
        <v>462</v>
      </c>
      <c r="C2308">
        <f t="shared" si="70"/>
        <v>2</v>
      </c>
      <c r="D2308">
        <v>9026</v>
      </c>
      <c r="E2308" s="1">
        <f>IF(C2308=1,VLOOKUP(B2308,balance!$AU:$AZ,2,FALSE),IF(C2308=2,VLOOKUP(B2308,balance!$AU:$AZ,3,FALSE),IF(C2308=3,VLOOKUP(B2308,balance!$AU:$AZ,4,FALSE),IF(C2308=4,VLOOKUP(B2308,balance!$AU:$AZ,5,FALSE),IF(C2308=5,VLOOKUP(B2308-1,balance!$AU:$AZ,6,FALSE),0)))))</f>
        <v>11500</v>
      </c>
      <c r="F2308">
        <v>53</v>
      </c>
      <c r="G2308">
        <f>IF(C2308=1,VLOOKUP(FoxFire!B2308,balance!$U:$Z,2,FALSE),IF(C2308=2,VLOOKUP(B2308,balance!$U:$Z,3,FALSE),IF(C2308=3,VLOOKUP(B2308,balance!$U:$Z,4,FALSE),IF(C2308=4,VLOOKUP(B2308,balance!$U:$Z,5,FALSE),IF(C2308=5,VLOOKUP(B2308-1,balance!$U:$Z,6,FALSE),0)))))/100</f>
        <v>5.6100000000000004E-3</v>
      </c>
      <c r="H2308">
        <v>2</v>
      </c>
      <c r="I2308" s="1">
        <f>IF(C2308=1,VLOOKUP(FoxFire!B2308,balance!$AF:$AJ,2,FALSE),IF(C2308=2,VLOOKUP(B2308,balance!$AF:$AJ,3,FALSE),IF(C2308=3,VLOOKUP(B2308,balance!$AF:$AJ,4,FALSE),IF(C2308=4,VLOOKUP(B2308,balance!$AF:$AJ,5,FALSE),IF(C2308=5,VLOOKUP(B2308,balance!$AF:$AK,6,FALSE),0)))))*1000000000000</f>
        <v>3266250000000.0254</v>
      </c>
      <c r="J2308">
        <f>VLOOKUP(B2308,balance!AU:BD,10,FALSE)</f>
        <v>0</v>
      </c>
    </row>
    <row r="2309" spans="1:10" x14ac:dyDescent="0.3">
      <c r="A2309">
        <v>2307</v>
      </c>
      <c r="B2309">
        <f t="shared" si="71"/>
        <v>462</v>
      </c>
      <c r="C2309">
        <f t="shared" si="70"/>
        <v>3</v>
      </c>
      <c r="D2309">
        <v>9026</v>
      </c>
      <c r="E2309" s="1">
        <f>IF(C2309=1,VLOOKUP(B2309,balance!$AU:$AZ,2,FALSE),IF(C2309=2,VLOOKUP(B2309,balance!$AU:$AZ,3,FALSE),IF(C2309=3,VLOOKUP(B2309,balance!$AU:$AZ,4,FALSE),IF(C2309=4,VLOOKUP(B2309,balance!$AU:$AZ,5,FALSE),IF(C2309=5,VLOOKUP(B2309-1,balance!$AU:$AZ,6,FALSE),0)))))</f>
        <v>11500</v>
      </c>
      <c r="F2309">
        <v>53</v>
      </c>
      <c r="G2309">
        <f>IF(C2309=1,VLOOKUP(FoxFire!B2309,balance!$U:$Z,2,FALSE),IF(C2309=2,VLOOKUP(B2309,balance!$U:$Z,3,FALSE),IF(C2309=3,VLOOKUP(B2309,balance!$U:$Z,4,FALSE),IF(C2309=4,VLOOKUP(B2309,balance!$U:$Z,5,FALSE),IF(C2309=5,VLOOKUP(B2309-1,balance!$U:$Z,6,FALSE),0)))))/100</f>
        <v>5.6100000000000004E-3</v>
      </c>
      <c r="H2309">
        <v>2</v>
      </c>
      <c r="I2309" s="1">
        <f>IF(C2309=1,VLOOKUP(FoxFire!B2309,balance!$AF:$AJ,2,FALSE),IF(C2309=2,VLOOKUP(B2309,balance!$AF:$AJ,3,FALSE),IF(C2309=3,VLOOKUP(B2309,balance!$AF:$AJ,4,FALSE),IF(C2309=4,VLOOKUP(B2309,balance!$AF:$AJ,5,FALSE),IF(C2309=5,VLOOKUP(B2309,balance!$AF:$AK,6,FALSE),0)))))*1000000000000</f>
        <v>3266250000000.0254</v>
      </c>
      <c r="J2309">
        <f>VLOOKUP(B2309,balance!AU:BD,10,FALSE)</f>
        <v>0</v>
      </c>
    </row>
    <row r="2310" spans="1:10" x14ac:dyDescent="0.3">
      <c r="A2310">
        <v>2308</v>
      </c>
      <c r="B2310">
        <f t="shared" si="71"/>
        <v>462</v>
      </c>
      <c r="C2310">
        <f t="shared" si="70"/>
        <v>4</v>
      </c>
      <c r="D2310">
        <v>9026</v>
      </c>
      <c r="E2310" s="1">
        <f>IF(C2310=1,VLOOKUP(B2310,balance!$AU:$AZ,2,FALSE),IF(C2310=2,VLOOKUP(B2310,balance!$AU:$AZ,3,FALSE),IF(C2310=3,VLOOKUP(B2310,balance!$AU:$AZ,4,FALSE),IF(C2310=4,VLOOKUP(B2310,balance!$AU:$AZ,5,FALSE),IF(C2310=5,VLOOKUP(B2310-1,balance!$AU:$AZ,6,FALSE),0)))))</f>
        <v>11500</v>
      </c>
      <c r="F2310">
        <v>53</v>
      </c>
      <c r="G2310">
        <f>IF(C2310=1,VLOOKUP(FoxFire!B2310,balance!$U:$Z,2,FALSE),IF(C2310=2,VLOOKUP(B2310,balance!$U:$Z,3,FALSE),IF(C2310=3,VLOOKUP(B2310,balance!$U:$Z,4,FALSE),IF(C2310=4,VLOOKUP(B2310,balance!$U:$Z,5,FALSE),IF(C2310=5,VLOOKUP(B2310-1,balance!$U:$Z,6,FALSE),0)))))/100</f>
        <v>5.6100000000000004E-3</v>
      </c>
      <c r="H2310">
        <v>2</v>
      </c>
      <c r="I2310" s="1">
        <f>IF(C2310=1,VLOOKUP(FoxFire!B2310,balance!$AF:$AJ,2,FALSE),IF(C2310=2,VLOOKUP(B2310,balance!$AF:$AJ,3,FALSE),IF(C2310=3,VLOOKUP(B2310,balance!$AF:$AJ,4,FALSE),IF(C2310=4,VLOOKUP(B2310,balance!$AF:$AJ,5,FALSE),IF(C2310=5,VLOOKUP(B2310,balance!$AF:$AK,6,FALSE),0)))))*1000000000000</f>
        <v>3266250000000.0254</v>
      </c>
      <c r="J2310">
        <f>VLOOKUP(B2310,balance!AU:BD,10,FALSE)</f>
        <v>0</v>
      </c>
    </row>
    <row r="2311" spans="1:10" x14ac:dyDescent="0.3">
      <c r="A2311">
        <v>2309</v>
      </c>
      <c r="B2311">
        <f t="shared" si="71"/>
        <v>463</v>
      </c>
      <c r="C2311">
        <f t="shared" si="70"/>
        <v>5</v>
      </c>
      <c r="D2311">
        <v>9026</v>
      </c>
      <c r="E2311" s="1">
        <f>IF(C2311=1,VLOOKUP(B2311,balance!$AU:$AZ,2,FALSE),IF(C2311=2,VLOOKUP(B2311,balance!$AU:$AZ,3,FALSE),IF(C2311=3,VLOOKUP(B2311,balance!$AU:$AZ,4,FALSE),IF(C2311=4,VLOOKUP(B2311,balance!$AU:$AZ,5,FALSE),IF(C2311=5,VLOOKUP(B2311-1,balance!$AU:$AZ,6,FALSE),0)))))</f>
        <v>230000</v>
      </c>
      <c r="F2311">
        <v>53</v>
      </c>
      <c r="G2311">
        <f>IF(C2311=1,VLOOKUP(FoxFire!B2311,balance!$U:$Z,2,FALSE),IF(C2311=2,VLOOKUP(B2311,balance!$U:$Z,3,FALSE),IF(C2311=3,VLOOKUP(B2311,balance!$U:$Z,4,FALSE),IF(C2311=4,VLOOKUP(B2311,balance!$U:$Z,5,FALSE),IF(C2311=5,VLOOKUP(B2311-1,balance!$U:$Z,6,FALSE),0)))))/100</f>
        <v>2519.6648</v>
      </c>
      <c r="H2311">
        <v>2</v>
      </c>
      <c r="I2311" s="1">
        <f>IF(C2311=1,VLOOKUP(FoxFire!B2311,balance!$AF:$AJ,2,FALSE),IF(C2311=2,VLOOKUP(B2311,balance!$AF:$AJ,3,FALSE),IF(C2311=3,VLOOKUP(B2311,balance!$AF:$AJ,4,FALSE),IF(C2311=4,VLOOKUP(B2311,balance!$AF:$AJ,5,FALSE),IF(C2311=5,VLOOKUP(B2311,balance!$AF:$AK,6,FALSE),0)))))*1000000000000</f>
        <v>13070000000000.1</v>
      </c>
      <c r="J2311">
        <f>VLOOKUP(B2311,balance!AU:BD,10,FALSE)</f>
        <v>0</v>
      </c>
    </row>
    <row r="2312" spans="1:10" x14ac:dyDescent="0.3">
      <c r="A2312">
        <v>2310</v>
      </c>
      <c r="B2312">
        <f t="shared" si="71"/>
        <v>463</v>
      </c>
      <c r="C2312">
        <f t="shared" ref="C2312:C2375" si="72">C2307</f>
        <v>1</v>
      </c>
      <c r="D2312">
        <v>9026</v>
      </c>
      <c r="E2312" s="1">
        <f>IF(C2312=1,VLOOKUP(B2312,balance!$AU:$AZ,2,FALSE),IF(C2312=2,VLOOKUP(B2312,balance!$AU:$AZ,3,FALSE),IF(C2312=3,VLOOKUP(B2312,balance!$AU:$AZ,4,FALSE),IF(C2312=4,VLOOKUP(B2312,balance!$AU:$AZ,5,FALSE),IF(C2312=5,VLOOKUP(B2312-1,balance!$AU:$AZ,6,FALSE),0)))))</f>
        <v>11500</v>
      </c>
      <c r="F2312">
        <v>53</v>
      </c>
      <c r="G2312">
        <f>IF(C2312=1,VLOOKUP(FoxFire!B2312,balance!$U:$Z,2,FALSE),IF(C2312=2,VLOOKUP(B2312,balance!$U:$Z,3,FALSE),IF(C2312=3,VLOOKUP(B2312,balance!$U:$Z,4,FALSE),IF(C2312=4,VLOOKUP(B2312,balance!$U:$Z,5,FALSE),IF(C2312=5,VLOOKUP(B2312-1,balance!$U:$Z,6,FALSE),0)))))/100</f>
        <v>5.6200000000000009E-3</v>
      </c>
      <c r="H2312">
        <v>2</v>
      </c>
      <c r="I2312" s="1">
        <f>IF(C2312=1,VLOOKUP(FoxFire!B2312,balance!$AF:$AJ,2,FALSE),IF(C2312=2,VLOOKUP(B2312,balance!$AF:$AJ,3,FALSE),IF(C2312=3,VLOOKUP(B2312,balance!$AF:$AJ,4,FALSE),IF(C2312=4,VLOOKUP(B2312,balance!$AF:$AJ,5,FALSE),IF(C2312=5,VLOOKUP(B2312,balance!$AF:$AK,6,FALSE),0)))))*1000000000000</f>
        <v>3267500000000.0249</v>
      </c>
      <c r="J2312">
        <f>VLOOKUP(B2312,balance!AU:BD,10,FALSE)</f>
        <v>0</v>
      </c>
    </row>
    <row r="2313" spans="1:10" x14ac:dyDescent="0.3">
      <c r="A2313">
        <v>2311</v>
      </c>
      <c r="B2313">
        <f t="shared" si="71"/>
        <v>463</v>
      </c>
      <c r="C2313">
        <f t="shared" si="72"/>
        <v>2</v>
      </c>
      <c r="D2313">
        <v>9026</v>
      </c>
      <c r="E2313" s="1">
        <f>IF(C2313=1,VLOOKUP(B2313,balance!$AU:$AZ,2,FALSE),IF(C2313=2,VLOOKUP(B2313,balance!$AU:$AZ,3,FALSE),IF(C2313=3,VLOOKUP(B2313,balance!$AU:$AZ,4,FALSE),IF(C2313=4,VLOOKUP(B2313,balance!$AU:$AZ,5,FALSE),IF(C2313=5,VLOOKUP(B2313-1,balance!$AU:$AZ,6,FALSE),0)))))</f>
        <v>11500</v>
      </c>
      <c r="F2313">
        <v>53</v>
      </c>
      <c r="G2313">
        <f>IF(C2313=1,VLOOKUP(FoxFire!B2313,balance!$U:$Z,2,FALSE),IF(C2313=2,VLOOKUP(B2313,balance!$U:$Z,3,FALSE),IF(C2313=3,VLOOKUP(B2313,balance!$U:$Z,4,FALSE),IF(C2313=4,VLOOKUP(B2313,balance!$U:$Z,5,FALSE),IF(C2313=5,VLOOKUP(B2313-1,balance!$U:$Z,6,FALSE),0)))))/100</f>
        <v>5.6200000000000009E-3</v>
      </c>
      <c r="H2313">
        <v>2</v>
      </c>
      <c r="I2313" s="1">
        <f>IF(C2313=1,VLOOKUP(FoxFire!B2313,balance!$AF:$AJ,2,FALSE),IF(C2313=2,VLOOKUP(B2313,balance!$AF:$AJ,3,FALSE),IF(C2313=3,VLOOKUP(B2313,balance!$AF:$AJ,4,FALSE),IF(C2313=4,VLOOKUP(B2313,balance!$AF:$AJ,5,FALSE),IF(C2313=5,VLOOKUP(B2313,balance!$AF:$AK,6,FALSE),0)))))*1000000000000</f>
        <v>3267500000000.0249</v>
      </c>
      <c r="J2313">
        <f>VLOOKUP(B2313,balance!AU:BD,10,FALSE)</f>
        <v>0</v>
      </c>
    </row>
    <row r="2314" spans="1:10" x14ac:dyDescent="0.3">
      <c r="A2314">
        <v>2312</v>
      </c>
      <c r="B2314">
        <f t="shared" si="71"/>
        <v>463</v>
      </c>
      <c r="C2314">
        <f t="shared" si="72"/>
        <v>3</v>
      </c>
      <c r="D2314">
        <v>9026</v>
      </c>
      <c r="E2314" s="1">
        <f>IF(C2314=1,VLOOKUP(B2314,balance!$AU:$AZ,2,FALSE),IF(C2314=2,VLOOKUP(B2314,balance!$AU:$AZ,3,FALSE),IF(C2314=3,VLOOKUP(B2314,balance!$AU:$AZ,4,FALSE),IF(C2314=4,VLOOKUP(B2314,balance!$AU:$AZ,5,FALSE),IF(C2314=5,VLOOKUP(B2314-1,balance!$AU:$AZ,6,FALSE),0)))))</f>
        <v>11500</v>
      </c>
      <c r="F2314">
        <v>53</v>
      </c>
      <c r="G2314">
        <f>IF(C2314=1,VLOOKUP(FoxFire!B2314,balance!$U:$Z,2,FALSE),IF(C2314=2,VLOOKUP(B2314,balance!$U:$Z,3,FALSE),IF(C2314=3,VLOOKUP(B2314,balance!$U:$Z,4,FALSE),IF(C2314=4,VLOOKUP(B2314,balance!$U:$Z,5,FALSE),IF(C2314=5,VLOOKUP(B2314-1,balance!$U:$Z,6,FALSE),0)))))/100</f>
        <v>5.6200000000000009E-3</v>
      </c>
      <c r="H2314">
        <v>2</v>
      </c>
      <c r="I2314" s="1">
        <f>IF(C2314=1,VLOOKUP(FoxFire!B2314,balance!$AF:$AJ,2,FALSE),IF(C2314=2,VLOOKUP(B2314,balance!$AF:$AJ,3,FALSE),IF(C2314=3,VLOOKUP(B2314,balance!$AF:$AJ,4,FALSE),IF(C2314=4,VLOOKUP(B2314,balance!$AF:$AJ,5,FALSE),IF(C2314=5,VLOOKUP(B2314,balance!$AF:$AK,6,FALSE),0)))))*1000000000000</f>
        <v>3267500000000.0249</v>
      </c>
      <c r="J2314">
        <f>VLOOKUP(B2314,balance!AU:BD,10,FALSE)</f>
        <v>0</v>
      </c>
    </row>
    <row r="2315" spans="1:10" x14ac:dyDescent="0.3">
      <c r="A2315">
        <v>2313</v>
      </c>
      <c r="B2315">
        <f t="shared" si="71"/>
        <v>463</v>
      </c>
      <c r="C2315">
        <f t="shared" si="72"/>
        <v>4</v>
      </c>
      <c r="D2315">
        <v>9026</v>
      </c>
      <c r="E2315" s="1">
        <f>IF(C2315=1,VLOOKUP(B2315,balance!$AU:$AZ,2,FALSE),IF(C2315=2,VLOOKUP(B2315,balance!$AU:$AZ,3,FALSE),IF(C2315=3,VLOOKUP(B2315,balance!$AU:$AZ,4,FALSE),IF(C2315=4,VLOOKUP(B2315,balance!$AU:$AZ,5,FALSE),IF(C2315=5,VLOOKUP(B2315-1,balance!$AU:$AZ,6,FALSE),0)))))</f>
        <v>11500</v>
      </c>
      <c r="F2315">
        <v>53</v>
      </c>
      <c r="G2315">
        <f>IF(C2315=1,VLOOKUP(FoxFire!B2315,balance!$U:$Z,2,FALSE),IF(C2315=2,VLOOKUP(B2315,balance!$U:$Z,3,FALSE),IF(C2315=3,VLOOKUP(B2315,balance!$U:$Z,4,FALSE),IF(C2315=4,VLOOKUP(B2315,balance!$U:$Z,5,FALSE),IF(C2315=5,VLOOKUP(B2315-1,balance!$U:$Z,6,FALSE),0)))))/100</f>
        <v>5.6200000000000009E-3</v>
      </c>
      <c r="H2315">
        <v>2</v>
      </c>
      <c r="I2315" s="1">
        <f>IF(C2315=1,VLOOKUP(FoxFire!B2315,balance!$AF:$AJ,2,FALSE),IF(C2315=2,VLOOKUP(B2315,balance!$AF:$AJ,3,FALSE),IF(C2315=3,VLOOKUP(B2315,balance!$AF:$AJ,4,FALSE),IF(C2315=4,VLOOKUP(B2315,balance!$AF:$AJ,5,FALSE),IF(C2315=5,VLOOKUP(B2315,balance!$AF:$AK,6,FALSE),0)))))*1000000000000</f>
        <v>3267500000000.0249</v>
      </c>
      <c r="J2315">
        <f>VLOOKUP(B2315,balance!AU:BD,10,FALSE)</f>
        <v>0</v>
      </c>
    </row>
    <row r="2316" spans="1:10" x14ac:dyDescent="0.3">
      <c r="A2316">
        <v>2314</v>
      </c>
      <c r="B2316">
        <f t="shared" si="71"/>
        <v>464</v>
      </c>
      <c r="C2316">
        <f t="shared" si="72"/>
        <v>5</v>
      </c>
      <c r="D2316">
        <v>9026</v>
      </c>
      <c r="E2316" s="1">
        <f>IF(C2316=1,VLOOKUP(B2316,balance!$AU:$AZ,2,FALSE),IF(C2316=2,VLOOKUP(B2316,balance!$AU:$AZ,3,FALSE),IF(C2316=3,VLOOKUP(B2316,balance!$AU:$AZ,4,FALSE),IF(C2316=4,VLOOKUP(B2316,balance!$AU:$AZ,5,FALSE),IF(C2316=5,VLOOKUP(B2316-1,balance!$AU:$AZ,6,FALSE),0)))))</f>
        <v>230000</v>
      </c>
      <c r="F2316">
        <v>53</v>
      </c>
      <c r="G2316">
        <f>IF(C2316=1,VLOOKUP(FoxFire!B2316,balance!$U:$Z,2,FALSE),IF(C2316=2,VLOOKUP(B2316,balance!$U:$Z,3,FALSE),IF(C2316=3,VLOOKUP(B2316,balance!$U:$Z,4,FALSE),IF(C2316=4,VLOOKUP(B2316,balance!$U:$Z,5,FALSE),IF(C2316=5,VLOOKUP(B2316-1,balance!$U:$Z,6,FALSE),0)))))/100</f>
        <v>2526.6804000000002</v>
      </c>
      <c r="H2316">
        <v>2</v>
      </c>
      <c r="I2316" s="1">
        <f>IF(C2316=1,VLOOKUP(FoxFire!B2316,balance!$AF:$AJ,2,FALSE),IF(C2316=2,VLOOKUP(B2316,balance!$AF:$AJ,3,FALSE),IF(C2316=3,VLOOKUP(B2316,balance!$AF:$AJ,4,FALSE),IF(C2316=4,VLOOKUP(B2316,balance!$AF:$AJ,5,FALSE),IF(C2316=5,VLOOKUP(B2316,balance!$AF:$AK,6,FALSE),0)))))*1000000000000</f>
        <v>13075000000000.1</v>
      </c>
      <c r="J2316">
        <f>VLOOKUP(B2316,balance!AU:BD,10,FALSE)</f>
        <v>0</v>
      </c>
    </row>
    <row r="2317" spans="1:10" x14ac:dyDescent="0.3">
      <c r="A2317">
        <v>2315</v>
      </c>
      <c r="B2317">
        <f t="shared" ref="B2317:B2380" si="73">B2312+1</f>
        <v>464</v>
      </c>
      <c r="C2317">
        <f t="shared" si="72"/>
        <v>1</v>
      </c>
      <c r="D2317">
        <v>9026</v>
      </c>
      <c r="E2317" s="1">
        <f>IF(C2317=1,VLOOKUP(B2317,balance!$AU:$AZ,2,FALSE),IF(C2317=2,VLOOKUP(B2317,balance!$AU:$AZ,3,FALSE),IF(C2317=3,VLOOKUP(B2317,balance!$AU:$AZ,4,FALSE),IF(C2317=4,VLOOKUP(B2317,balance!$AU:$AZ,5,FALSE),IF(C2317=5,VLOOKUP(B2317-1,balance!$AU:$AZ,6,FALSE),0)))))</f>
        <v>11500</v>
      </c>
      <c r="F2317">
        <v>53</v>
      </c>
      <c r="G2317">
        <f>IF(C2317=1,VLOOKUP(FoxFire!B2317,balance!$U:$Z,2,FALSE),IF(C2317=2,VLOOKUP(B2317,balance!$U:$Z,3,FALSE),IF(C2317=3,VLOOKUP(B2317,balance!$U:$Z,4,FALSE),IF(C2317=4,VLOOKUP(B2317,balance!$U:$Z,5,FALSE),IF(C2317=5,VLOOKUP(B2317-1,balance!$U:$Z,6,FALSE),0)))))/100</f>
        <v>5.6299999999999996E-3</v>
      </c>
      <c r="H2317">
        <v>2</v>
      </c>
      <c r="I2317" s="1">
        <f>IF(C2317=1,VLOOKUP(FoxFire!B2317,balance!$AF:$AJ,2,FALSE),IF(C2317=2,VLOOKUP(B2317,balance!$AF:$AJ,3,FALSE),IF(C2317=3,VLOOKUP(B2317,balance!$AF:$AJ,4,FALSE),IF(C2317=4,VLOOKUP(B2317,balance!$AF:$AJ,5,FALSE),IF(C2317=5,VLOOKUP(B2317,balance!$AF:$AK,6,FALSE),0)))))*1000000000000</f>
        <v>3268750000000.0249</v>
      </c>
      <c r="J2317">
        <f>VLOOKUP(B2317,balance!AU:BD,10,FALSE)</f>
        <v>0</v>
      </c>
    </row>
    <row r="2318" spans="1:10" x14ac:dyDescent="0.3">
      <c r="A2318">
        <v>2316</v>
      </c>
      <c r="B2318">
        <f t="shared" si="73"/>
        <v>464</v>
      </c>
      <c r="C2318">
        <f t="shared" si="72"/>
        <v>2</v>
      </c>
      <c r="D2318">
        <v>9026</v>
      </c>
      <c r="E2318" s="1">
        <f>IF(C2318=1,VLOOKUP(B2318,balance!$AU:$AZ,2,FALSE),IF(C2318=2,VLOOKUP(B2318,balance!$AU:$AZ,3,FALSE),IF(C2318=3,VLOOKUP(B2318,balance!$AU:$AZ,4,FALSE),IF(C2318=4,VLOOKUP(B2318,balance!$AU:$AZ,5,FALSE),IF(C2318=5,VLOOKUP(B2318-1,balance!$AU:$AZ,6,FALSE),0)))))</f>
        <v>11500</v>
      </c>
      <c r="F2318">
        <v>53</v>
      </c>
      <c r="G2318">
        <f>IF(C2318=1,VLOOKUP(FoxFire!B2318,balance!$U:$Z,2,FALSE),IF(C2318=2,VLOOKUP(B2318,balance!$U:$Z,3,FALSE),IF(C2318=3,VLOOKUP(B2318,balance!$U:$Z,4,FALSE),IF(C2318=4,VLOOKUP(B2318,balance!$U:$Z,5,FALSE),IF(C2318=5,VLOOKUP(B2318-1,balance!$U:$Z,6,FALSE),0)))))/100</f>
        <v>5.6299999999999996E-3</v>
      </c>
      <c r="H2318">
        <v>2</v>
      </c>
      <c r="I2318" s="1">
        <f>IF(C2318=1,VLOOKUP(FoxFire!B2318,balance!$AF:$AJ,2,FALSE),IF(C2318=2,VLOOKUP(B2318,balance!$AF:$AJ,3,FALSE),IF(C2318=3,VLOOKUP(B2318,balance!$AF:$AJ,4,FALSE),IF(C2318=4,VLOOKUP(B2318,balance!$AF:$AJ,5,FALSE),IF(C2318=5,VLOOKUP(B2318,balance!$AF:$AK,6,FALSE),0)))))*1000000000000</f>
        <v>3268750000000.0249</v>
      </c>
      <c r="J2318">
        <f>VLOOKUP(B2318,balance!AU:BD,10,FALSE)</f>
        <v>0</v>
      </c>
    </row>
    <row r="2319" spans="1:10" x14ac:dyDescent="0.3">
      <c r="A2319">
        <v>2317</v>
      </c>
      <c r="B2319">
        <f t="shared" si="73"/>
        <v>464</v>
      </c>
      <c r="C2319">
        <f t="shared" si="72"/>
        <v>3</v>
      </c>
      <c r="D2319">
        <v>9026</v>
      </c>
      <c r="E2319" s="1">
        <f>IF(C2319=1,VLOOKUP(B2319,balance!$AU:$AZ,2,FALSE),IF(C2319=2,VLOOKUP(B2319,balance!$AU:$AZ,3,FALSE),IF(C2319=3,VLOOKUP(B2319,balance!$AU:$AZ,4,FALSE),IF(C2319=4,VLOOKUP(B2319,balance!$AU:$AZ,5,FALSE),IF(C2319=5,VLOOKUP(B2319-1,balance!$AU:$AZ,6,FALSE),0)))))</f>
        <v>11500</v>
      </c>
      <c r="F2319">
        <v>53</v>
      </c>
      <c r="G2319">
        <f>IF(C2319=1,VLOOKUP(FoxFire!B2319,balance!$U:$Z,2,FALSE),IF(C2319=2,VLOOKUP(B2319,balance!$U:$Z,3,FALSE),IF(C2319=3,VLOOKUP(B2319,balance!$U:$Z,4,FALSE),IF(C2319=4,VLOOKUP(B2319,balance!$U:$Z,5,FALSE),IF(C2319=5,VLOOKUP(B2319-1,balance!$U:$Z,6,FALSE),0)))))/100</f>
        <v>5.6299999999999996E-3</v>
      </c>
      <c r="H2319">
        <v>2</v>
      </c>
      <c r="I2319" s="1">
        <f>IF(C2319=1,VLOOKUP(FoxFire!B2319,balance!$AF:$AJ,2,FALSE),IF(C2319=2,VLOOKUP(B2319,balance!$AF:$AJ,3,FALSE),IF(C2319=3,VLOOKUP(B2319,balance!$AF:$AJ,4,FALSE),IF(C2319=4,VLOOKUP(B2319,balance!$AF:$AJ,5,FALSE),IF(C2319=5,VLOOKUP(B2319,balance!$AF:$AK,6,FALSE),0)))))*1000000000000</f>
        <v>3268750000000.0249</v>
      </c>
      <c r="J2319">
        <f>VLOOKUP(B2319,balance!AU:BD,10,FALSE)</f>
        <v>0</v>
      </c>
    </row>
    <row r="2320" spans="1:10" x14ac:dyDescent="0.3">
      <c r="A2320">
        <v>2318</v>
      </c>
      <c r="B2320">
        <f t="shared" si="73"/>
        <v>464</v>
      </c>
      <c r="C2320">
        <f t="shared" si="72"/>
        <v>4</v>
      </c>
      <c r="D2320">
        <v>9026</v>
      </c>
      <c r="E2320" s="1">
        <f>IF(C2320=1,VLOOKUP(B2320,balance!$AU:$AZ,2,FALSE),IF(C2320=2,VLOOKUP(B2320,balance!$AU:$AZ,3,FALSE),IF(C2320=3,VLOOKUP(B2320,balance!$AU:$AZ,4,FALSE),IF(C2320=4,VLOOKUP(B2320,balance!$AU:$AZ,5,FALSE),IF(C2320=5,VLOOKUP(B2320-1,balance!$AU:$AZ,6,FALSE),0)))))</f>
        <v>11500</v>
      </c>
      <c r="F2320">
        <v>53</v>
      </c>
      <c r="G2320">
        <f>IF(C2320=1,VLOOKUP(FoxFire!B2320,balance!$U:$Z,2,FALSE),IF(C2320=2,VLOOKUP(B2320,balance!$U:$Z,3,FALSE),IF(C2320=3,VLOOKUP(B2320,balance!$U:$Z,4,FALSE),IF(C2320=4,VLOOKUP(B2320,balance!$U:$Z,5,FALSE),IF(C2320=5,VLOOKUP(B2320-1,balance!$U:$Z,6,FALSE),0)))))/100</f>
        <v>5.6299999999999996E-3</v>
      </c>
      <c r="H2320">
        <v>2</v>
      </c>
      <c r="I2320" s="1">
        <f>IF(C2320=1,VLOOKUP(FoxFire!B2320,balance!$AF:$AJ,2,FALSE),IF(C2320=2,VLOOKUP(B2320,balance!$AF:$AJ,3,FALSE),IF(C2320=3,VLOOKUP(B2320,balance!$AF:$AJ,4,FALSE),IF(C2320=4,VLOOKUP(B2320,balance!$AF:$AJ,5,FALSE),IF(C2320=5,VLOOKUP(B2320,balance!$AF:$AK,6,FALSE),0)))))*1000000000000</f>
        <v>3268750000000.0249</v>
      </c>
      <c r="J2320">
        <f>VLOOKUP(B2320,balance!AU:BD,10,FALSE)</f>
        <v>0</v>
      </c>
    </row>
    <row r="2321" spans="1:10" x14ac:dyDescent="0.3">
      <c r="A2321">
        <v>2319</v>
      </c>
      <c r="B2321">
        <f t="shared" si="73"/>
        <v>465</v>
      </c>
      <c r="C2321">
        <f t="shared" si="72"/>
        <v>5</v>
      </c>
      <c r="D2321">
        <v>9026</v>
      </c>
      <c r="E2321" s="1">
        <f>IF(C2321=1,VLOOKUP(B2321,balance!$AU:$AZ,2,FALSE),IF(C2321=2,VLOOKUP(B2321,balance!$AU:$AZ,3,FALSE),IF(C2321=3,VLOOKUP(B2321,balance!$AU:$AZ,4,FALSE),IF(C2321=4,VLOOKUP(B2321,balance!$AU:$AZ,5,FALSE),IF(C2321=5,VLOOKUP(B2321-1,balance!$AU:$AZ,6,FALSE),0)))))</f>
        <v>230000</v>
      </c>
      <c r="F2321">
        <v>53</v>
      </c>
      <c r="G2321">
        <f>IF(C2321=1,VLOOKUP(FoxFire!B2321,balance!$U:$Z,2,FALSE),IF(C2321=2,VLOOKUP(B2321,balance!$U:$Z,3,FALSE),IF(C2321=3,VLOOKUP(B2321,balance!$U:$Z,4,FALSE),IF(C2321=4,VLOOKUP(B2321,balance!$U:$Z,5,FALSE),IF(C2321=5,VLOOKUP(B2321-1,balance!$U:$Z,6,FALSE),0)))))/100</f>
        <v>2533.7074000000002</v>
      </c>
      <c r="H2321">
        <v>2</v>
      </c>
      <c r="I2321" s="1">
        <f>IF(C2321=1,VLOOKUP(FoxFire!B2321,balance!$AF:$AJ,2,FALSE),IF(C2321=2,VLOOKUP(B2321,balance!$AF:$AJ,3,FALSE),IF(C2321=3,VLOOKUP(B2321,balance!$AF:$AJ,4,FALSE),IF(C2321=4,VLOOKUP(B2321,balance!$AF:$AJ,5,FALSE),IF(C2321=5,VLOOKUP(B2321,balance!$AF:$AK,6,FALSE),0)))))*1000000000000</f>
        <v>13080000000000.1</v>
      </c>
      <c r="J2321">
        <f>VLOOKUP(B2321,balance!AU:BD,10,FALSE)</f>
        <v>0</v>
      </c>
    </row>
    <row r="2322" spans="1:10" x14ac:dyDescent="0.3">
      <c r="A2322">
        <v>2320</v>
      </c>
      <c r="B2322">
        <f t="shared" si="73"/>
        <v>465</v>
      </c>
      <c r="C2322">
        <f t="shared" si="72"/>
        <v>1</v>
      </c>
      <c r="D2322">
        <v>9026</v>
      </c>
      <c r="E2322" s="1">
        <f>IF(C2322=1,VLOOKUP(B2322,balance!$AU:$AZ,2,FALSE),IF(C2322=2,VLOOKUP(B2322,balance!$AU:$AZ,3,FALSE),IF(C2322=3,VLOOKUP(B2322,balance!$AU:$AZ,4,FALSE),IF(C2322=4,VLOOKUP(B2322,balance!$AU:$AZ,5,FALSE),IF(C2322=5,VLOOKUP(B2322-1,balance!$AU:$AZ,6,FALSE),0)))))</f>
        <v>11500</v>
      </c>
      <c r="F2322">
        <v>53</v>
      </c>
      <c r="G2322">
        <f>IF(C2322=1,VLOOKUP(FoxFire!B2322,balance!$U:$Z,2,FALSE),IF(C2322=2,VLOOKUP(B2322,balance!$U:$Z,3,FALSE),IF(C2322=3,VLOOKUP(B2322,balance!$U:$Z,4,FALSE),IF(C2322=4,VLOOKUP(B2322,balance!$U:$Z,5,FALSE),IF(C2322=5,VLOOKUP(B2322-1,balance!$U:$Z,6,FALSE),0)))))/100</f>
        <v>5.6399999999999992E-3</v>
      </c>
      <c r="H2322">
        <v>2</v>
      </c>
      <c r="I2322" s="1">
        <f>IF(C2322=1,VLOOKUP(FoxFire!B2322,balance!$AF:$AJ,2,FALSE),IF(C2322=2,VLOOKUP(B2322,balance!$AF:$AJ,3,FALSE),IF(C2322=3,VLOOKUP(B2322,balance!$AF:$AJ,4,FALSE),IF(C2322=4,VLOOKUP(B2322,balance!$AF:$AJ,5,FALSE),IF(C2322=5,VLOOKUP(B2322,balance!$AF:$AK,6,FALSE),0)))))*1000000000000</f>
        <v>3270000000000.0249</v>
      </c>
      <c r="J2322">
        <f>VLOOKUP(B2322,balance!AU:BD,10,FALSE)</f>
        <v>0</v>
      </c>
    </row>
    <row r="2323" spans="1:10" x14ac:dyDescent="0.3">
      <c r="A2323">
        <v>2321</v>
      </c>
      <c r="B2323">
        <f t="shared" si="73"/>
        <v>465</v>
      </c>
      <c r="C2323">
        <f t="shared" si="72"/>
        <v>2</v>
      </c>
      <c r="D2323">
        <v>9026</v>
      </c>
      <c r="E2323" s="1">
        <f>IF(C2323=1,VLOOKUP(B2323,balance!$AU:$AZ,2,FALSE),IF(C2323=2,VLOOKUP(B2323,balance!$AU:$AZ,3,FALSE),IF(C2323=3,VLOOKUP(B2323,balance!$AU:$AZ,4,FALSE),IF(C2323=4,VLOOKUP(B2323,balance!$AU:$AZ,5,FALSE),IF(C2323=5,VLOOKUP(B2323-1,balance!$AU:$AZ,6,FALSE),0)))))</f>
        <v>11500</v>
      </c>
      <c r="F2323">
        <v>53</v>
      </c>
      <c r="G2323">
        <f>IF(C2323=1,VLOOKUP(FoxFire!B2323,balance!$U:$Z,2,FALSE),IF(C2323=2,VLOOKUP(B2323,balance!$U:$Z,3,FALSE),IF(C2323=3,VLOOKUP(B2323,balance!$U:$Z,4,FALSE),IF(C2323=4,VLOOKUP(B2323,balance!$U:$Z,5,FALSE),IF(C2323=5,VLOOKUP(B2323-1,balance!$U:$Z,6,FALSE),0)))))/100</f>
        <v>5.6399999999999992E-3</v>
      </c>
      <c r="H2323">
        <v>2</v>
      </c>
      <c r="I2323" s="1">
        <f>IF(C2323=1,VLOOKUP(FoxFire!B2323,balance!$AF:$AJ,2,FALSE),IF(C2323=2,VLOOKUP(B2323,balance!$AF:$AJ,3,FALSE),IF(C2323=3,VLOOKUP(B2323,balance!$AF:$AJ,4,FALSE),IF(C2323=4,VLOOKUP(B2323,balance!$AF:$AJ,5,FALSE),IF(C2323=5,VLOOKUP(B2323,balance!$AF:$AK,6,FALSE),0)))))*1000000000000</f>
        <v>3270000000000.0249</v>
      </c>
      <c r="J2323">
        <f>VLOOKUP(B2323,balance!AU:BD,10,FALSE)</f>
        <v>0</v>
      </c>
    </row>
    <row r="2324" spans="1:10" x14ac:dyDescent="0.3">
      <c r="A2324">
        <v>2322</v>
      </c>
      <c r="B2324">
        <f t="shared" si="73"/>
        <v>465</v>
      </c>
      <c r="C2324">
        <f t="shared" si="72"/>
        <v>3</v>
      </c>
      <c r="D2324">
        <v>9026</v>
      </c>
      <c r="E2324" s="1">
        <f>IF(C2324=1,VLOOKUP(B2324,balance!$AU:$AZ,2,FALSE),IF(C2324=2,VLOOKUP(B2324,balance!$AU:$AZ,3,FALSE),IF(C2324=3,VLOOKUP(B2324,balance!$AU:$AZ,4,FALSE),IF(C2324=4,VLOOKUP(B2324,balance!$AU:$AZ,5,FALSE),IF(C2324=5,VLOOKUP(B2324-1,balance!$AU:$AZ,6,FALSE),0)))))</f>
        <v>11500</v>
      </c>
      <c r="F2324">
        <v>53</v>
      </c>
      <c r="G2324">
        <f>IF(C2324=1,VLOOKUP(FoxFire!B2324,balance!$U:$Z,2,FALSE),IF(C2324=2,VLOOKUP(B2324,balance!$U:$Z,3,FALSE),IF(C2324=3,VLOOKUP(B2324,balance!$U:$Z,4,FALSE),IF(C2324=4,VLOOKUP(B2324,balance!$U:$Z,5,FALSE),IF(C2324=5,VLOOKUP(B2324-1,balance!$U:$Z,6,FALSE),0)))))/100</f>
        <v>5.6399999999999992E-3</v>
      </c>
      <c r="H2324">
        <v>2</v>
      </c>
      <c r="I2324" s="1">
        <f>IF(C2324=1,VLOOKUP(FoxFire!B2324,balance!$AF:$AJ,2,FALSE),IF(C2324=2,VLOOKUP(B2324,balance!$AF:$AJ,3,FALSE),IF(C2324=3,VLOOKUP(B2324,balance!$AF:$AJ,4,FALSE),IF(C2324=4,VLOOKUP(B2324,balance!$AF:$AJ,5,FALSE),IF(C2324=5,VLOOKUP(B2324,balance!$AF:$AK,6,FALSE),0)))))*1000000000000</f>
        <v>3270000000000.0249</v>
      </c>
      <c r="J2324">
        <f>VLOOKUP(B2324,balance!AU:BD,10,FALSE)</f>
        <v>0</v>
      </c>
    </row>
    <row r="2325" spans="1:10" x14ac:dyDescent="0.3">
      <c r="A2325">
        <v>2323</v>
      </c>
      <c r="B2325">
        <f t="shared" si="73"/>
        <v>465</v>
      </c>
      <c r="C2325">
        <f t="shared" si="72"/>
        <v>4</v>
      </c>
      <c r="D2325">
        <v>9026</v>
      </c>
      <c r="E2325" s="1">
        <f>IF(C2325=1,VLOOKUP(B2325,balance!$AU:$AZ,2,FALSE),IF(C2325=2,VLOOKUP(B2325,balance!$AU:$AZ,3,FALSE),IF(C2325=3,VLOOKUP(B2325,balance!$AU:$AZ,4,FALSE),IF(C2325=4,VLOOKUP(B2325,balance!$AU:$AZ,5,FALSE),IF(C2325=5,VLOOKUP(B2325-1,balance!$AU:$AZ,6,FALSE),0)))))</f>
        <v>11500</v>
      </c>
      <c r="F2325">
        <v>53</v>
      </c>
      <c r="G2325">
        <f>IF(C2325=1,VLOOKUP(FoxFire!B2325,balance!$U:$Z,2,FALSE),IF(C2325=2,VLOOKUP(B2325,balance!$U:$Z,3,FALSE),IF(C2325=3,VLOOKUP(B2325,balance!$U:$Z,4,FALSE),IF(C2325=4,VLOOKUP(B2325,balance!$U:$Z,5,FALSE),IF(C2325=5,VLOOKUP(B2325-1,balance!$U:$Z,6,FALSE),0)))))/100</f>
        <v>5.6399999999999992E-3</v>
      </c>
      <c r="H2325">
        <v>2</v>
      </c>
      <c r="I2325" s="1">
        <f>IF(C2325=1,VLOOKUP(FoxFire!B2325,balance!$AF:$AJ,2,FALSE),IF(C2325=2,VLOOKUP(B2325,balance!$AF:$AJ,3,FALSE),IF(C2325=3,VLOOKUP(B2325,balance!$AF:$AJ,4,FALSE),IF(C2325=4,VLOOKUP(B2325,balance!$AF:$AJ,5,FALSE),IF(C2325=5,VLOOKUP(B2325,balance!$AF:$AK,6,FALSE),0)))))*1000000000000</f>
        <v>3270000000000.0249</v>
      </c>
      <c r="J2325">
        <f>VLOOKUP(B2325,balance!AU:BD,10,FALSE)</f>
        <v>0</v>
      </c>
    </row>
    <row r="2326" spans="1:10" x14ac:dyDescent="0.3">
      <c r="A2326">
        <v>2324</v>
      </c>
      <c r="B2326">
        <f t="shared" si="73"/>
        <v>466</v>
      </c>
      <c r="C2326">
        <f t="shared" si="72"/>
        <v>5</v>
      </c>
      <c r="D2326">
        <v>9026</v>
      </c>
      <c r="E2326" s="1">
        <f>IF(C2326=1,VLOOKUP(B2326,balance!$AU:$AZ,2,FALSE),IF(C2326=2,VLOOKUP(B2326,balance!$AU:$AZ,3,FALSE),IF(C2326=3,VLOOKUP(B2326,balance!$AU:$AZ,4,FALSE),IF(C2326=4,VLOOKUP(B2326,balance!$AU:$AZ,5,FALSE),IF(C2326=5,VLOOKUP(B2326-1,balance!$AU:$AZ,6,FALSE),0)))))</f>
        <v>230000</v>
      </c>
      <c r="F2326">
        <v>53</v>
      </c>
      <c r="G2326">
        <f>IF(C2326=1,VLOOKUP(FoxFire!B2326,balance!$U:$Z,2,FALSE),IF(C2326=2,VLOOKUP(B2326,balance!$U:$Z,3,FALSE),IF(C2326=3,VLOOKUP(B2326,balance!$U:$Z,4,FALSE),IF(C2326=4,VLOOKUP(B2326,balance!$U:$Z,5,FALSE),IF(C2326=5,VLOOKUP(B2326-1,balance!$U:$Z,6,FALSE),0)))))/100</f>
        <v>2540.7460000000001</v>
      </c>
      <c r="H2326">
        <v>2</v>
      </c>
      <c r="I2326" s="1">
        <f>IF(C2326=1,VLOOKUP(FoxFire!B2326,balance!$AF:$AJ,2,FALSE),IF(C2326=2,VLOOKUP(B2326,balance!$AF:$AJ,3,FALSE),IF(C2326=3,VLOOKUP(B2326,balance!$AF:$AJ,4,FALSE),IF(C2326=4,VLOOKUP(B2326,balance!$AF:$AJ,5,FALSE),IF(C2326=5,VLOOKUP(B2326,balance!$AF:$AK,6,FALSE),0)))))*1000000000000</f>
        <v>13085000000000.1</v>
      </c>
      <c r="J2326">
        <f>VLOOKUP(B2326,balance!AU:BD,10,FALSE)</f>
        <v>0</v>
      </c>
    </row>
    <row r="2327" spans="1:10" x14ac:dyDescent="0.3">
      <c r="A2327">
        <v>2325</v>
      </c>
      <c r="B2327">
        <f t="shared" si="73"/>
        <v>466</v>
      </c>
      <c r="C2327">
        <f t="shared" si="72"/>
        <v>1</v>
      </c>
      <c r="D2327">
        <v>9026</v>
      </c>
      <c r="E2327" s="1">
        <f>IF(C2327=1,VLOOKUP(B2327,balance!$AU:$AZ,2,FALSE),IF(C2327=2,VLOOKUP(B2327,balance!$AU:$AZ,3,FALSE),IF(C2327=3,VLOOKUP(B2327,balance!$AU:$AZ,4,FALSE),IF(C2327=4,VLOOKUP(B2327,balance!$AU:$AZ,5,FALSE),IF(C2327=5,VLOOKUP(B2327-1,balance!$AU:$AZ,6,FALSE),0)))))</f>
        <v>11500</v>
      </c>
      <c r="F2327">
        <v>53</v>
      </c>
      <c r="G2327">
        <f>IF(C2327=1,VLOOKUP(FoxFire!B2327,balance!$U:$Z,2,FALSE),IF(C2327=2,VLOOKUP(B2327,balance!$U:$Z,3,FALSE),IF(C2327=3,VLOOKUP(B2327,balance!$U:$Z,4,FALSE),IF(C2327=4,VLOOKUP(B2327,balance!$U:$Z,5,FALSE),IF(C2327=5,VLOOKUP(B2327-1,balance!$U:$Z,6,FALSE),0)))))/100</f>
        <v>5.6499999999999996E-3</v>
      </c>
      <c r="H2327">
        <v>2</v>
      </c>
      <c r="I2327" s="1">
        <f>IF(C2327=1,VLOOKUP(FoxFire!B2327,balance!$AF:$AJ,2,FALSE),IF(C2327=2,VLOOKUP(B2327,balance!$AF:$AJ,3,FALSE),IF(C2327=3,VLOOKUP(B2327,balance!$AF:$AJ,4,FALSE),IF(C2327=4,VLOOKUP(B2327,balance!$AF:$AJ,5,FALSE),IF(C2327=5,VLOOKUP(B2327,balance!$AF:$AK,6,FALSE),0)))))*1000000000000</f>
        <v>3271250000000.0249</v>
      </c>
      <c r="J2327">
        <f>VLOOKUP(B2327,balance!AU:BD,10,FALSE)</f>
        <v>0</v>
      </c>
    </row>
    <row r="2328" spans="1:10" x14ac:dyDescent="0.3">
      <c r="A2328">
        <v>2326</v>
      </c>
      <c r="B2328">
        <f t="shared" si="73"/>
        <v>466</v>
      </c>
      <c r="C2328">
        <f t="shared" si="72"/>
        <v>2</v>
      </c>
      <c r="D2328">
        <v>9026</v>
      </c>
      <c r="E2328" s="1">
        <f>IF(C2328=1,VLOOKUP(B2328,balance!$AU:$AZ,2,FALSE),IF(C2328=2,VLOOKUP(B2328,balance!$AU:$AZ,3,FALSE),IF(C2328=3,VLOOKUP(B2328,balance!$AU:$AZ,4,FALSE),IF(C2328=4,VLOOKUP(B2328,balance!$AU:$AZ,5,FALSE),IF(C2328=5,VLOOKUP(B2328-1,balance!$AU:$AZ,6,FALSE),0)))))</f>
        <v>11500</v>
      </c>
      <c r="F2328">
        <v>53</v>
      </c>
      <c r="G2328">
        <f>IF(C2328=1,VLOOKUP(FoxFire!B2328,balance!$U:$Z,2,FALSE),IF(C2328=2,VLOOKUP(B2328,balance!$U:$Z,3,FALSE),IF(C2328=3,VLOOKUP(B2328,balance!$U:$Z,4,FALSE),IF(C2328=4,VLOOKUP(B2328,balance!$U:$Z,5,FALSE),IF(C2328=5,VLOOKUP(B2328-1,balance!$U:$Z,6,FALSE),0)))))/100</f>
        <v>5.6499999999999996E-3</v>
      </c>
      <c r="H2328">
        <v>2</v>
      </c>
      <c r="I2328" s="1">
        <f>IF(C2328=1,VLOOKUP(FoxFire!B2328,balance!$AF:$AJ,2,FALSE),IF(C2328=2,VLOOKUP(B2328,balance!$AF:$AJ,3,FALSE),IF(C2328=3,VLOOKUP(B2328,balance!$AF:$AJ,4,FALSE),IF(C2328=4,VLOOKUP(B2328,balance!$AF:$AJ,5,FALSE),IF(C2328=5,VLOOKUP(B2328,balance!$AF:$AK,6,FALSE),0)))))*1000000000000</f>
        <v>3271250000000.0249</v>
      </c>
      <c r="J2328">
        <f>VLOOKUP(B2328,balance!AU:BD,10,FALSE)</f>
        <v>0</v>
      </c>
    </row>
    <row r="2329" spans="1:10" x14ac:dyDescent="0.3">
      <c r="A2329">
        <v>2327</v>
      </c>
      <c r="B2329">
        <f t="shared" si="73"/>
        <v>466</v>
      </c>
      <c r="C2329">
        <f t="shared" si="72"/>
        <v>3</v>
      </c>
      <c r="D2329">
        <v>9026</v>
      </c>
      <c r="E2329" s="1">
        <f>IF(C2329=1,VLOOKUP(B2329,balance!$AU:$AZ,2,FALSE),IF(C2329=2,VLOOKUP(B2329,balance!$AU:$AZ,3,FALSE),IF(C2329=3,VLOOKUP(B2329,balance!$AU:$AZ,4,FALSE),IF(C2329=4,VLOOKUP(B2329,balance!$AU:$AZ,5,FALSE),IF(C2329=5,VLOOKUP(B2329-1,balance!$AU:$AZ,6,FALSE),0)))))</f>
        <v>11500</v>
      </c>
      <c r="F2329">
        <v>53</v>
      </c>
      <c r="G2329">
        <f>IF(C2329=1,VLOOKUP(FoxFire!B2329,balance!$U:$Z,2,FALSE),IF(C2329=2,VLOOKUP(B2329,balance!$U:$Z,3,FALSE),IF(C2329=3,VLOOKUP(B2329,balance!$U:$Z,4,FALSE),IF(C2329=4,VLOOKUP(B2329,balance!$U:$Z,5,FALSE),IF(C2329=5,VLOOKUP(B2329-1,balance!$U:$Z,6,FALSE),0)))))/100</f>
        <v>5.6499999999999996E-3</v>
      </c>
      <c r="H2329">
        <v>2</v>
      </c>
      <c r="I2329" s="1">
        <f>IF(C2329=1,VLOOKUP(FoxFire!B2329,balance!$AF:$AJ,2,FALSE),IF(C2329=2,VLOOKUP(B2329,balance!$AF:$AJ,3,FALSE),IF(C2329=3,VLOOKUP(B2329,balance!$AF:$AJ,4,FALSE),IF(C2329=4,VLOOKUP(B2329,balance!$AF:$AJ,5,FALSE),IF(C2329=5,VLOOKUP(B2329,balance!$AF:$AK,6,FALSE),0)))))*1000000000000</f>
        <v>3271250000000.0249</v>
      </c>
      <c r="J2329">
        <f>VLOOKUP(B2329,balance!AU:BD,10,FALSE)</f>
        <v>0</v>
      </c>
    </row>
    <row r="2330" spans="1:10" x14ac:dyDescent="0.3">
      <c r="A2330">
        <v>2328</v>
      </c>
      <c r="B2330">
        <f t="shared" si="73"/>
        <v>466</v>
      </c>
      <c r="C2330">
        <f t="shared" si="72"/>
        <v>4</v>
      </c>
      <c r="D2330">
        <v>9026</v>
      </c>
      <c r="E2330" s="1">
        <f>IF(C2330=1,VLOOKUP(B2330,balance!$AU:$AZ,2,FALSE),IF(C2330=2,VLOOKUP(B2330,balance!$AU:$AZ,3,FALSE),IF(C2330=3,VLOOKUP(B2330,balance!$AU:$AZ,4,FALSE),IF(C2330=4,VLOOKUP(B2330,balance!$AU:$AZ,5,FALSE),IF(C2330=5,VLOOKUP(B2330-1,balance!$AU:$AZ,6,FALSE),0)))))</f>
        <v>11500</v>
      </c>
      <c r="F2330">
        <v>53</v>
      </c>
      <c r="G2330">
        <f>IF(C2330=1,VLOOKUP(FoxFire!B2330,balance!$U:$Z,2,FALSE),IF(C2330=2,VLOOKUP(B2330,balance!$U:$Z,3,FALSE),IF(C2330=3,VLOOKUP(B2330,balance!$U:$Z,4,FALSE),IF(C2330=4,VLOOKUP(B2330,balance!$U:$Z,5,FALSE),IF(C2330=5,VLOOKUP(B2330-1,balance!$U:$Z,6,FALSE),0)))))/100</f>
        <v>5.6499999999999996E-3</v>
      </c>
      <c r="H2330">
        <v>2</v>
      </c>
      <c r="I2330" s="1">
        <f>IF(C2330=1,VLOOKUP(FoxFire!B2330,balance!$AF:$AJ,2,FALSE),IF(C2330=2,VLOOKUP(B2330,balance!$AF:$AJ,3,FALSE),IF(C2330=3,VLOOKUP(B2330,balance!$AF:$AJ,4,FALSE),IF(C2330=4,VLOOKUP(B2330,balance!$AF:$AJ,5,FALSE),IF(C2330=5,VLOOKUP(B2330,balance!$AF:$AK,6,FALSE),0)))))*1000000000000</f>
        <v>3271250000000.0249</v>
      </c>
      <c r="J2330">
        <f>VLOOKUP(B2330,balance!AU:BD,10,FALSE)</f>
        <v>0</v>
      </c>
    </row>
    <row r="2331" spans="1:10" x14ac:dyDescent="0.3">
      <c r="A2331">
        <v>2329</v>
      </c>
      <c r="B2331">
        <f t="shared" si="73"/>
        <v>467</v>
      </c>
      <c r="C2331">
        <f t="shared" si="72"/>
        <v>5</v>
      </c>
      <c r="D2331">
        <v>9026</v>
      </c>
      <c r="E2331" s="1">
        <f>IF(C2331=1,VLOOKUP(B2331,balance!$AU:$AZ,2,FALSE),IF(C2331=2,VLOOKUP(B2331,balance!$AU:$AZ,3,FALSE),IF(C2331=3,VLOOKUP(B2331,balance!$AU:$AZ,4,FALSE),IF(C2331=4,VLOOKUP(B2331,balance!$AU:$AZ,5,FALSE),IF(C2331=5,VLOOKUP(B2331-1,balance!$AU:$AZ,6,FALSE),0)))))</f>
        <v>230000</v>
      </c>
      <c r="F2331">
        <v>53</v>
      </c>
      <c r="G2331">
        <f>IF(C2331=1,VLOOKUP(FoxFire!B2331,balance!$U:$Z,2,FALSE),IF(C2331=2,VLOOKUP(B2331,balance!$U:$Z,3,FALSE),IF(C2331=3,VLOOKUP(B2331,balance!$U:$Z,4,FALSE),IF(C2331=4,VLOOKUP(B2331,balance!$U:$Z,5,FALSE),IF(C2331=5,VLOOKUP(B2331-1,balance!$U:$Z,6,FALSE),0)))))/100</f>
        <v>2547.7961</v>
      </c>
      <c r="H2331">
        <v>2</v>
      </c>
      <c r="I2331" s="1">
        <f>IF(C2331=1,VLOOKUP(FoxFire!B2331,balance!$AF:$AJ,2,FALSE),IF(C2331=2,VLOOKUP(B2331,balance!$AF:$AJ,3,FALSE),IF(C2331=3,VLOOKUP(B2331,balance!$AF:$AJ,4,FALSE),IF(C2331=4,VLOOKUP(B2331,balance!$AF:$AJ,5,FALSE),IF(C2331=5,VLOOKUP(B2331,balance!$AF:$AK,6,FALSE),0)))))*1000000000000</f>
        <v>13090000000000.1</v>
      </c>
      <c r="J2331">
        <f>VLOOKUP(B2331,balance!AU:BD,10,FALSE)</f>
        <v>0</v>
      </c>
    </row>
    <row r="2332" spans="1:10" x14ac:dyDescent="0.3">
      <c r="A2332">
        <v>2330</v>
      </c>
      <c r="B2332">
        <f t="shared" si="73"/>
        <v>467</v>
      </c>
      <c r="C2332">
        <f t="shared" si="72"/>
        <v>1</v>
      </c>
      <c r="D2332">
        <v>9026</v>
      </c>
      <c r="E2332" s="1">
        <f>IF(C2332=1,VLOOKUP(B2332,balance!$AU:$AZ,2,FALSE),IF(C2332=2,VLOOKUP(B2332,balance!$AU:$AZ,3,FALSE),IF(C2332=3,VLOOKUP(B2332,balance!$AU:$AZ,4,FALSE),IF(C2332=4,VLOOKUP(B2332,balance!$AU:$AZ,5,FALSE),IF(C2332=5,VLOOKUP(B2332-1,balance!$AU:$AZ,6,FALSE),0)))))</f>
        <v>11500</v>
      </c>
      <c r="F2332">
        <v>53</v>
      </c>
      <c r="G2332">
        <f>IF(C2332=1,VLOOKUP(FoxFire!B2332,balance!$U:$Z,2,FALSE),IF(C2332=2,VLOOKUP(B2332,balance!$U:$Z,3,FALSE),IF(C2332=3,VLOOKUP(B2332,balance!$U:$Z,4,FALSE),IF(C2332=4,VLOOKUP(B2332,balance!$U:$Z,5,FALSE),IF(C2332=5,VLOOKUP(B2332-1,balance!$U:$Z,6,FALSE),0)))))/100</f>
        <v>5.6599999999999992E-3</v>
      </c>
      <c r="H2332">
        <v>2</v>
      </c>
      <c r="I2332" s="1">
        <f>IF(C2332=1,VLOOKUP(FoxFire!B2332,balance!$AF:$AJ,2,FALSE),IF(C2332=2,VLOOKUP(B2332,balance!$AF:$AJ,3,FALSE),IF(C2332=3,VLOOKUP(B2332,balance!$AF:$AJ,4,FALSE),IF(C2332=4,VLOOKUP(B2332,balance!$AF:$AJ,5,FALSE),IF(C2332=5,VLOOKUP(B2332,balance!$AF:$AK,6,FALSE),0)))))*1000000000000</f>
        <v>3272500000000.0249</v>
      </c>
      <c r="J2332">
        <f>VLOOKUP(B2332,balance!AU:BD,10,FALSE)</f>
        <v>0</v>
      </c>
    </row>
    <row r="2333" spans="1:10" x14ac:dyDescent="0.3">
      <c r="A2333">
        <v>2331</v>
      </c>
      <c r="B2333">
        <f t="shared" si="73"/>
        <v>467</v>
      </c>
      <c r="C2333">
        <f t="shared" si="72"/>
        <v>2</v>
      </c>
      <c r="D2333">
        <v>9026</v>
      </c>
      <c r="E2333" s="1">
        <f>IF(C2333=1,VLOOKUP(B2333,balance!$AU:$AZ,2,FALSE),IF(C2333=2,VLOOKUP(B2333,balance!$AU:$AZ,3,FALSE),IF(C2333=3,VLOOKUP(B2333,balance!$AU:$AZ,4,FALSE),IF(C2333=4,VLOOKUP(B2333,balance!$AU:$AZ,5,FALSE),IF(C2333=5,VLOOKUP(B2333-1,balance!$AU:$AZ,6,FALSE),0)))))</f>
        <v>11500</v>
      </c>
      <c r="F2333">
        <v>53</v>
      </c>
      <c r="G2333">
        <f>IF(C2333=1,VLOOKUP(FoxFire!B2333,balance!$U:$Z,2,FALSE),IF(C2333=2,VLOOKUP(B2333,balance!$U:$Z,3,FALSE),IF(C2333=3,VLOOKUP(B2333,balance!$U:$Z,4,FALSE),IF(C2333=4,VLOOKUP(B2333,balance!$U:$Z,5,FALSE),IF(C2333=5,VLOOKUP(B2333-1,balance!$U:$Z,6,FALSE),0)))))/100</f>
        <v>5.6599999999999992E-3</v>
      </c>
      <c r="H2333">
        <v>2</v>
      </c>
      <c r="I2333" s="1">
        <f>IF(C2333=1,VLOOKUP(FoxFire!B2333,balance!$AF:$AJ,2,FALSE),IF(C2333=2,VLOOKUP(B2333,balance!$AF:$AJ,3,FALSE),IF(C2333=3,VLOOKUP(B2333,balance!$AF:$AJ,4,FALSE),IF(C2333=4,VLOOKUP(B2333,balance!$AF:$AJ,5,FALSE),IF(C2333=5,VLOOKUP(B2333,balance!$AF:$AK,6,FALSE),0)))))*1000000000000</f>
        <v>3272500000000.0249</v>
      </c>
      <c r="J2333">
        <f>VLOOKUP(B2333,balance!AU:BD,10,FALSE)</f>
        <v>0</v>
      </c>
    </row>
    <row r="2334" spans="1:10" x14ac:dyDescent="0.3">
      <c r="A2334">
        <v>2332</v>
      </c>
      <c r="B2334">
        <f t="shared" si="73"/>
        <v>467</v>
      </c>
      <c r="C2334">
        <f t="shared" si="72"/>
        <v>3</v>
      </c>
      <c r="D2334">
        <v>9026</v>
      </c>
      <c r="E2334" s="1">
        <f>IF(C2334=1,VLOOKUP(B2334,balance!$AU:$AZ,2,FALSE),IF(C2334=2,VLOOKUP(B2334,balance!$AU:$AZ,3,FALSE),IF(C2334=3,VLOOKUP(B2334,balance!$AU:$AZ,4,FALSE),IF(C2334=4,VLOOKUP(B2334,balance!$AU:$AZ,5,FALSE),IF(C2334=5,VLOOKUP(B2334-1,balance!$AU:$AZ,6,FALSE),0)))))</f>
        <v>11500</v>
      </c>
      <c r="F2334">
        <v>53</v>
      </c>
      <c r="G2334">
        <f>IF(C2334=1,VLOOKUP(FoxFire!B2334,balance!$U:$Z,2,FALSE),IF(C2334=2,VLOOKUP(B2334,balance!$U:$Z,3,FALSE),IF(C2334=3,VLOOKUP(B2334,balance!$U:$Z,4,FALSE),IF(C2334=4,VLOOKUP(B2334,balance!$U:$Z,5,FALSE),IF(C2334=5,VLOOKUP(B2334-1,balance!$U:$Z,6,FALSE),0)))))/100</f>
        <v>5.6599999999999992E-3</v>
      </c>
      <c r="H2334">
        <v>2</v>
      </c>
      <c r="I2334" s="1">
        <f>IF(C2334=1,VLOOKUP(FoxFire!B2334,balance!$AF:$AJ,2,FALSE),IF(C2334=2,VLOOKUP(B2334,balance!$AF:$AJ,3,FALSE),IF(C2334=3,VLOOKUP(B2334,balance!$AF:$AJ,4,FALSE),IF(C2334=4,VLOOKUP(B2334,balance!$AF:$AJ,5,FALSE),IF(C2334=5,VLOOKUP(B2334,balance!$AF:$AK,6,FALSE),0)))))*1000000000000</f>
        <v>3272500000000.0249</v>
      </c>
      <c r="J2334">
        <f>VLOOKUP(B2334,balance!AU:BD,10,FALSE)</f>
        <v>0</v>
      </c>
    </row>
    <row r="2335" spans="1:10" x14ac:dyDescent="0.3">
      <c r="A2335">
        <v>2333</v>
      </c>
      <c r="B2335">
        <f t="shared" si="73"/>
        <v>467</v>
      </c>
      <c r="C2335">
        <f t="shared" si="72"/>
        <v>4</v>
      </c>
      <c r="D2335">
        <v>9026</v>
      </c>
      <c r="E2335" s="1">
        <f>IF(C2335=1,VLOOKUP(B2335,balance!$AU:$AZ,2,FALSE),IF(C2335=2,VLOOKUP(B2335,balance!$AU:$AZ,3,FALSE),IF(C2335=3,VLOOKUP(B2335,balance!$AU:$AZ,4,FALSE),IF(C2335=4,VLOOKUP(B2335,balance!$AU:$AZ,5,FALSE),IF(C2335=5,VLOOKUP(B2335-1,balance!$AU:$AZ,6,FALSE),0)))))</f>
        <v>11500</v>
      </c>
      <c r="F2335">
        <v>53</v>
      </c>
      <c r="G2335">
        <f>IF(C2335=1,VLOOKUP(FoxFire!B2335,balance!$U:$Z,2,FALSE),IF(C2335=2,VLOOKUP(B2335,balance!$U:$Z,3,FALSE),IF(C2335=3,VLOOKUP(B2335,balance!$U:$Z,4,FALSE),IF(C2335=4,VLOOKUP(B2335,balance!$U:$Z,5,FALSE),IF(C2335=5,VLOOKUP(B2335-1,balance!$U:$Z,6,FALSE),0)))))/100</f>
        <v>5.6599999999999992E-3</v>
      </c>
      <c r="H2335">
        <v>2</v>
      </c>
      <c r="I2335" s="1">
        <f>IF(C2335=1,VLOOKUP(FoxFire!B2335,balance!$AF:$AJ,2,FALSE),IF(C2335=2,VLOOKUP(B2335,balance!$AF:$AJ,3,FALSE),IF(C2335=3,VLOOKUP(B2335,balance!$AF:$AJ,4,FALSE),IF(C2335=4,VLOOKUP(B2335,balance!$AF:$AJ,5,FALSE),IF(C2335=5,VLOOKUP(B2335,balance!$AF:$AK,6,FALSE),0)))))*1000000000000</f>
        <v>3272500000000.0249</v>
      </c>
      <c r="J2335">
        <f>VLOOKUP(B2335,balance!AU:BD,10,FALSE)</f>
        <v>0</v>
      </c>
    </row>
    <row r="2336" spans="1:10" x14ac:dyDescent="0.3">
      <c r="A2336">
        <v>2334</v>
      </c>
      <c r="B2336">
        <f t="shared" si="73"/>
        <v>468</v>
      </c>
      <c r="C2336">
        <f t="shared" si="72"/>
        <v>5</v>
      </c>
      <c r="D2336">
        <v>9026</v>
      </c>
      <c r="E2336" s="1">
        <f>IF(C2336=1,VLOOKUP(B2336,balance!$AU:$AZ,2,FALSE),IF(C2336=2,VLOOKUP(B2336,balance!$AU:$AZ,3,FALSE),IF(C2336=3,VLOOKUP(B2336,balance!$AU:$AZ,4,FALSE),IF(C2336=4,VLOOKUP(B2336,balance!$AU:$AZ,5,FALSE),IF(C2336=5,VLOOKUP(B2336-1,balance!$AU:$AZ,6,FALSE),0)))))</f>
        <v>230000</v>
      </c>
      <c r="F2336">
        <v>53</v>
      </c>
      <c r="G2336">
        <f>IF(C2336=1,VLOOKUP(FoxFire!B2336,balance!$U:$Z,2,FALSE),IF(C2336=2,VLOOKUP(B2336,balance!$U:$Z,3,FALSE),IF(C2336=3,VLOOKUP(B2336,balance!$U:$Z,4,FALSE),IF(C2336=4,VLOOKUP(B2336,balance!$U:$Z,5,FALSE),IF(C2336=5,VLOOKUP(B2336-1,balance!$U:$Z,6,FALSE),0)))))/100</f>
        <v>2554.8577999999998</v>
      </c>
      <c r="H2336">
        <v>2</v>
      </c>
      <c r="I2336" s="1">
        <f>IF(C2336=1,VLOOKUP(FoxFire!B2336,balance!$AF:$AJ,2,FALSE),IF(C2336=2,VLOOKUP(B2336,balance!$AF:$AJ,3,FALSE),IF(C2336=3,VLOOKUP(B2336,balance!$AF:$AJ,4,FALSE),IF(C2336=4,VLOOKUP(B2336,balance!$AF:$AJ,5,FALSE),IF(C2336=5,VLOOKUP(B2336,balance!$AF:$AK,6,FALSE),0)))))*1000000000000</f>
        <v>13095000000000.1</v>
      </c>
      <c r="J2336">
        <f>VLOOKUP(B2336,balance!AU:BD,10,FALSE)</f>
        <v>0</v>
      </c>
    </row>
    <row r="2337" spans="1:10" x14ac:dyDescent="0.3">
      <c r="A2337">
        <v>2335</v>
      </c>
      <c r="B2337">
        <f t="shared" si="73"/>
        <v>468</v>
      </c>
      <c r="C2337">
        <f t="shared" si="72"/>
        <v>1</v>
      </c>
      <c r="D2337">
        <v>9026</v>
      </c>
      <c r="E2337" s="1">
        <f>IF(C2337=1,VLOOKUP(B2337,balance!$AU:$AZ,2,FALSE),IF(C2337=2,VLOOKUP(B2337,balance!$AU:$AZ,3,FALSE),IF(C2337=3,VLOOKUP(B2337,balance!$AU:$AZ,4,FALSE),IF(C2337=4,VLOOKUP(B2337,balance!$AU:$AZ,5,FALSE),IF(C2337=5,VLOOKUP(B2337-1,balance!$AU:$AZ,6,FALSE),0)))))</f>
        <v>11500</v>
      </c>
      <c r="F2337">
        <v>53</v>
      </c>
      <c r="G2337">
        <f>IF(C2337=1,VLOOKUP(FoxFire!B2337,balance!$U:$Z,2,FALSE),IF(C2337=2,VLOOKUP(B2337,balance!$U:$Z,3,FALSE),IF(C2337=3,VLOOKUP(B2337,balance!$U:$Z,4,FALSE),IF(C2337=4,VLOOKUP(B2337,balance!$U:$Z,5,FALSE),IF(C2337=5,VLOOKUP(B2337-1,balance!$U:$Z,6,FALSE),0)))))/100</f>
        <v>5.6699999999999997E-3</v>
      </c>
      <c r="H2337">
        <v>2</v>
      </c>
      <c r="I2337" s="1">
        <f>IF(C2337=1,VLOOKUP(FoxFire!B2337,balance!$AF:$AJ,2,FALSE),IF(C2337=2,VLOOKUP(B2337,balance!$AF:$AJ,3,FALSE),IF(C2337=3,VLOOKUP(B2337,balance!$AF:$AJ,4,FALSE),IF(C2337=4,VLOOKUP(B2337,balance!$AF:$AJ,5,FALSE),IF(C2337=5,VLOOKUP(B2337,balance!$AF:$AK,6,FALSE),0)))))*1000000000000</f>
        <v>3273750000000.0249</v>
      </c>
      <c r="J2337">
        <f>VLOOKUP(B2337,balance!AU:BD,10,FALSE)</f>
        <v>0</v>
      </c>
    </row>
    <row r="2338" spans="1:10" x14ac:dyDescent="0.3">
      <c r="A2338">
        <v>2336</v>
      </c>
      <c r="B2338">
        <f t="shared" si="73"/>
        <v>468</v>
      </c>
      <c r="C2338">
        <f t="shared" si="72"/>
        <v>2</v>
      </c>
      <c r="D2338">
        <v>9026</v>
      </c>
      <c r="E2338" s="1">
        <f>IF(C2338=1,VLOOKUP(B2338,balance!$AU:$AZ,2,FALSE),IF(C2338=2,VLOOKUP(B2338,balance!$AU:$AZ,3,FALSE),IF(C2338=3,VLOOKUP(B2338,balance!$AU:$AZ,4,FALSE),IF(C2338=4,VLOOKUP(B2338,balance!$AU:$AZ,5,FALSE),IF(C2338=5,VLOOKUP(B2338-1,balance!$AU:$AZ,6,FALSE),0)))))</f>
        <v>11500</v>
      </c>
      <c r="F2338">
        <v>53</v>
      </c>
      <c r="G2338">
        <f>IF(C2338=1,VLOOKUP(FoxFire!B2338,balance!$U:$Z,2,FALSE),IF(C2338=2,VLOOKUP(B2338,balance!$U:$Z,3,FALSE),IF(C2338=3,VLOOKUP(B2338,balance!$U:$Z,4,FALSE),IF(C2338=4,VLOOKUP(B2338,balance!$U:$Z,5,FALSE),IF(C2338=5,VLOOKUP(B2338-1,balance!$U:$Z,6,FALSE),0)))))/100</f>
        <v>5.6699999999999997E-3</v>
      </c>
      <c r="H2338">
        <v>2</v>
      </c>
      <c r="I2338" s="1">
        <f>IF(C2338=1,VLOOKUP(FoxFire!B2338,balance!$AF:$AJ,2,FALSE),IF(C2338=2,VLOOKUP(B2338,balance!$AF:$AJ,3,FALSE),IF(C2338=3,VLOOKUP(B2338,balance!$AF:$AJ,4,FALSE),IF(C2338=4,VLOOKUP(B2338,balance!$AF:$AJ,5,FALSE),IF(C2338=5,VLOOKUP(B2338,balance!$AF:$AK,6,FALSE),0)))))*1000000000000</f>
        <v>3273750000000.0249</v>
      </c>
      <c r="J2338">
        <f>VLOOKUP(B2338,balance!AU:BD,10,FALSE)</f>
        <v>0</v>
      </c>
    </row>
    <row r="2339" spans="1:10" x14ac:dyDescent="0.3">
      <c r="A2339">
        <v>2337</v>
      </c>
      <c r="B2339">
        <f t="shared" si="73"/>
        <v>468</v>
      </c>
      <c r="C2339">
        <f t="shared" si="72"/>
        <v>3</v>
      </c>
      <c r="D2339">
        <v>9026</v>
      </c>
      <c r="E2339" s="1">
        <f>IF(C2339=1,VLOOKUP(B2339,balance!$AU:$AZ,2,FALSE),IF(C2339=2,VLOOKUP(B2339,balance!$AU:$AZ,3,FALSE),IF(C2339=3,VLOOKUP(B2339,balance!$AU:$AZ,4,FALSE),IF(C2339=4,VLOOKUP(B2339,balance!$AU:$AZ,5,FALSE),IF(C2339=5,VLOOKUP(B2339-1,balance!$AU:$AZ,6,FALSE),0)))))</f>
        <v>11500</v>
      </c>
      <c r="F2339">
        <v>53</v>
      </c>
      <c r="G2339">
        <f>IF(C2339=1,VLOOKUP(FoxFire!B2339,balance!$U:$Z,2,FALSE),IF(C2339=2,VLOOKUP(B2339,balance!$U:$Z,3,FALSE),IF(C2339=3,VLOOKUP(B2339,balance!$U:$Z,4,FALSE),IF(C2339=4,VLOOKUP(B2339,balance!$U:$Z,5,FALSE),IF(C2339=5,VLOOKUP(B2339-1,balance!$U:$Z,6,FALSE),0)))))/100</f>
        <v>5.6699999999999997E-3</v>
      </c>
      <c r="H2339">
        <v>2</v>
      </c>
      <c r="I2339" s="1">
        <f>IF(C2339=1,VLOOKUP(FoxFire!B2339,balance!$AF:$AJ,2,FALSE),IF(C2339=2,VLOOKUP(B2339,balance!$AF:$AJ,3,FALSE),IF(C2339=3,VLOOKUP(B2339,balance!$AF:$AJ,4,FALSE),IF(C2339=4,VLOOKUP(B2339,balance!$AF:$AJ,5,FALSE),IF(C2339=5,VLOOKUP(B2339,balance!$AF:$AK,6,FALSE),0)))))*1000000000000</f>
        <v>3273750000000.0249</v>
      </c>
      <c r="J2339">
        <f>VLOOKUP(B2339,balance!AU:BD,10,FALSE)</f>
        <v>0</v>
      </c>
    </row>
    <row r="2340" spans="1:10" x14ac:dyDescent="0.3">
      <c r="A2340">
        <v>2338</v>
      </c>
      <c r="B2340">
        <f t="shared" si="73"/>
        <v>468</v>
      </c>
      <c r="C2340">
        <f t="shared" si="72"/>
        <v>4</v>
      </c>
      <c r="D2340">
        <v>9026</v>
      </c>
      <c r="E2340" s="1">
        <f>IF(C2340=1,VLOOKUP(B2340,balance!$AU:$AZ,2,FALSE),IF(C2340=2,VLOOKUP(B2340,balance!$AU:$AZ,3,FALSE),IF(C2340=3,VLOOKUP(B2340,balance!$AU:$AZ,4,FALSE),IF(C2340=4,VLOOKUP(B2340,balance!$AU:$AZ,5,FALSE),IF(C2340=5,VLOOKUP(B2340-1,balance!$AU:$AZ,6,FALSE),0)))))</f>
        <v>11500</v>
      </c>
      <c r="F2340">
        <v>53</v>
      </c>
      <c r="G2340">
        <f>IF(C2340=1,VLOOKUP(FoxFire!B2340,balance!$U:$Z,2,FALSE),IF(C2340=2,VLOOKUP(B2340,balance!$U:$Z,3,FALSE),IF(C2340=3,VLOOKUP(B2340,balance!$U:$Z,4,FALSE),IF(C2340=4,VLOOKUP(B2340,balance!$U:$Z,5,FALSE),IF(C2340=5,VLOOKUP(B2340-1,balance!$U:$Z,6,FALSE),0)))))/100</f>
        <v>5.6699999999999997E-3</v>
      </c>
      <c r="H2340">
        <v>2</v>
      </c>
      <c r="I2340" s="1">
        <f>IF(C2340=1,VLOOKUP(FoxFire!B2340,balance!$AF:$AJ,2,FALSE),IF(C2340=2,VLOOKUP(B2340,balance!$AF:$AJ,3,FALSE),IF(C2340=3,VLOOKUP(B2340,balance!$AF:$AJ,4,FALSE),IF(C2340=4,VLOOKUP(B2340,balance!$AF:$AJ,5,FALSE),IF(C2340=5,VLOOKUP(B2340,balance!$AF:$AK,6,FALSE),0)))))*1000000000000</f>
        <v>3273750000000.0249</v>
      </c>
      <c r="J2340">
        <f>VLOOKUP(B2340,balance!AU:BD,10,FALSE)</f>
        <v>0</v>
      </c>
    </row>
    <row r="2341" spans="1:10" x14ac:dyDescent="0.3">
      <c r="A2341">
        <v>2339</v>
      </c>
      <c r="B2341">
        <f t="shared" si="73"/>
        <v>469</v>
      </c>
      <c r="C2341">
        <f t="shared" si="72"/>
        <v>5</v>
      </c>
      <c r="D2341">
        <v>9026</v>
      </c>
      <c r="E2341" s="1">
        <f>IF(C2341=1,VLOOKUP(B2341,balance!$AU:$AZ,2,FALSE),IF(C2341=2,VLOOKUP(B2341,balance!$AU:$AZ,3,FALSE),IF(C2341=3,VLOOKUP(B2341,balance!$AU:$AZ,4,FALSE),IF(C2341=4,VLOOKUP(B2341,balance!$AU:$AZ,5,FALSE),IF(C2341=5,VLOOKUP(B2341-1,balance!$AU:$AZ,6,FALSE),0)))))</f>
        <v>230000</v>
      </c>
      <c r="F2341">
        <v>53</v>
      </c>
      <c r="G2341">
        <f>IF(C2341=1,VLOOKUP(FoxFire!B2341,balance!$U:$Z,2,FALSE),IF(C2341=2,VLOOKUP(B2341,balance!$U:$Z,3,FALSE),IF(C2341=3,VLOOKUP(B2341,balance!$U:$Z,4,FALSE),IF(C2341=4,VLOOKUP(B2341,balance!$U:$Z,5,FALSE),IF(C2341=5,VLOOKUP(B2341-1,balance!$U:$Z,6,FALSE),0)))))/100</f>
        <v>2561.931</v>
      </c>
      <c r="H2341">
        <v>2</v>
      </c>
      <c r="I2341" s="1">
        <f>IF(C2341=1,VLOOKUP(FoxFire!B2341,balance!$AF:$AJ,2,FALSE),IF(C2341=2,VLOOKUP(B2341,balance!$AF:$AJ,3,FALSE),IF(C2341=3,VLOOKUP(B2341,balance!$AF:$AJ,4,FALSE),IF(C2341=4,VLOOKUP(B2341,balance!$AF:$AJ,5,FALSE),IF(C2341=5,VLOOKUP(B2341,balance!$AF:$AK,6,FALSE),0)))))*1000000000000</f>
        <v>13100000000000.1</v>
      </c>
      <c r="J2341">
        <f>VLOOKUP(B2341,balance!AU:BD,10,FALSE)</f>
        <v>0</v>
      </c>
    </row>
    <row r="2342" spans="1:10" x14ac:dyDescent="0.3">
      <c r="A2342">
        <v>2340</v>
      </c>
      <c r="B2342">
        <f t="shared" si="73"/>
        <v>469</v>
      </c>
      <c r="C2342">
        <f t="shared" si="72"/>
        <v>1</v>
      </c>
      <c r="D2342">
        <v>9026</v>
      </c>
      <c r="E2342" s="1">
        <f>IF(C2342=1,VLOOKUP(B2342,balance!$AU:$AZ,2,FALSE),IF(C2342=2,VLOOKUP(B2342,balance!$AU:$AZ,3,FALSE),IF(C2342=3,VLOOKUP(B2342,balance!$AU:$AZ,4,FALSE),IF(C2342=4,VLOOKUP(B2342,balance!$AU:$AZ,5,FALSE),IF(C2342=5,VLOOKUP(B2342-1,balance!$AU:$AZ,6,FALSE),0)))))</f>
        <v>11500</v>
      </c>
      <c r="F2342">
        <v>53</v>
      </c>
      <c r="G2342">
        <f>IF(C2342=1,VLOOKUP(FoxFire!B2342,balance!$U:$Z,2,FALSE),IF(C2342=2,VLOOKUP(B2342,balance!$U:$Z,3,FALSE),IF(C2342=3,VLOOKUP(B2342,balance!$U:$Z,4,FALSE),IF(C2342=4,VLOOKUP(B2342,balance!$U:$Z,5,FALSE),IF(C2342=5,VLOOKUP(B2342-1,balance!$U:$Z,6,FALSE),0)))))/100</f>
        <v>5.6799999999999993E-3</v>
      </c>
      <c r="H2342">
        <v>2</v>
      </c>
      <c r="I2342" s="1">
        <f>IF(C2342=1,VLOOKUP(FoxFire!B2342,balance!$AF:$AJ,2,FALSE),IF(C2342=2,VLOOKUP(B2342,balance!$AF:$AJ,3,FALSE),IF(C2342=3,VLOOKUP(B2342,balance!$AF:$AJ,4,FALSE),IF(C2342=4,VLOOKUP(B2342,balance!$AF:$AJ,5,FALSE),IF(C2342=5,VLOOKUP(B2342,balance!$AF:$AK,6,FALSE),0)))))*1000000000000</f>
        <v>3275000000000.0249</v>
      </c>
      <c r="J2342">
        <f>VLOOKUP(B2342,balance!AU:BD,10,FALSE)</f>
        <v>0</v>
      </c>
    </row>
    <row r="2343" spans="1:10" x14ac:dyDescent="0.3">
      <c r="A2343">
        <v>2341</v>
      </c>
      <c r="B2343">
        <f t="shared" si="73"/>
        <v>469</v>
      </c>
      <c r="C2343">
        <f t="shared" si="72"/>
        <v>2</v>
      </c>
      <c r="D2343">
        <v>9026</v>
      </c>
      <c r="E2343" s="1">
        <f>IF(C2343=1,VLOOKUP(B2343,balance!$AU:$AZ,2,FALSE),IF(C2343=2,VLOOKUP(B2343,balance!$AU:$AZ,3,FALSE),IF(C2343=3,VLOOKUP(B2343,balance!$AU:$AZ,4,FALSE),IF(C2343=4,VLOOKUP(B2343,balance!$AU:$AZ,5,FALSE),IF(C2343=5,VLOOKUP(B2343-1,balance!$AU:$AZ,6,FALSE),0)))))</f>
        <v>11500</v>
      </c>
      <c r="F2343">
        <v>53</v>
      </c>
      <c r="G2343">
        <f>IF(C2343=1,VLOOKUP(FoxFire!B2343,balance!$U:$Z,2,FALSE),IF(C2343=2,VLOOKUP(B2343,balance!$U:$Z,3,FALSE),IF(C2343=3,VLOOKUP(B2343,balance!$U:$Z,4,FALSE),IF(C2343=4,VLOOKUP(B2343,balance!$U:$Z,5,FALSE),IF(C2343=5,VLOOKUP(B2343-1,balance!$U:$Z,6,FALSE),0)))))/100</f>
        <v>5.6799999999999993E-3</v>
      </c>
      <c r="H2343">
        <v>2</v>
      </c>
      <c r="I2343" s="1">
        <f>IF(C2343=1,VLOOKUP(FoxFire!B2343,balance!$AF:$AJ,2,FALSE),IF(C2343=2,VLOOKUP(B2343,balance!$AF:$AJ,3,FALSE),IF(C2343=3,VLOOKUP(B2343,balance!$AF:$AJ,4,FALSE),IF(C2343=4,VLOOKUP(B2343,balance!$AF:$AJ,5,FALSE),IF(C2343=5,VLOOKUP(B2343,balance!$AF:$AK,6,FALSE),0)))))*1000000000000</f>
        <v>3275000000000.0249</v>
      </c>
      <c r="J2343">
        <f>VLOOKUP(B2343,balance!AU:BD,10,FALSE)</f>
        <v>0</v>
      </c>
    </row>
    <row r="2344" spans="1:10" x14ac:dyDescent="0.3">
      <c r="A2344">
        <v>2342</v>
      </c>
      <c r="B2344">
        <f t="shared" si="73"/>
        <v>469</v>
      </c>
      <c r="C2344">
        <f t="shared" si="72"/>
        <v>3</v>
      </c>
      <c r="D2344">
        <v>9026</v>
      </c>
      <c r="E2344" s="1">
        <f>IF(C2344=1,VLOOKUP(B2344,balance!$AU:$AZ,2,FALSE),IF(C2344=2,VLOOKUP(B2344,balance!$AU:$AZ,3,FALSE),IF(C2344=3,VLOOKUP(B2344,balance!$AU:$AZ,4,FALSE),IF(C2344=4,VLOOKUP(B2344,balance!$AU:$AZ,5,FALSE),IF(C2344=5,VLOOKUP(B2344-1,balance!$AU:$AZ,6,FALSE),0)))))</f>
        <v>11500</v>
      </c>
      <c r="F2344">
        <v>53</v>
      </c>
      <c r="G2344">
        <f>IF(C2344=1,VLOOKUP(FoxFire!B2344,balance!$U:$Z,2,FALSE),IF(C2344=2,VLOOKUP(B2344,balance!$U:$Z,3,FALSE),IF(C2344=3,VLOOKUP(B2344,balance!$U:$Z,4,FALSE),IF(C2344=4,VLOOKUP(B2344,balance!$U:$Z,5,FALSE),IF(C2344=5,VLOOKUP(B2344-1,balance!$U:$Z,6,FALSE),0)))))/100</f>
        <v>5.6799999999999993E-3</v>
      </c>
      <c r="H2344">
        <v>2</v>
      </c>
      <c r="I2344" s="1">
        <f>IF(C2344=1,VLOOKUP(FoxFire!B2344,balance!$AF:$AJ,2,FALSE),IF(C2344=2,VLOOKUP(B2344,balance!$AF:$AJ,3,FALSE),IF(C2344=3,VLOOKUP(B2344,balance!$AF:$AJ,4,FALSE),IF(C2344=4,VLOOKUP(B2344,balance!$AF:$AJ,5,FALSE),IF(C2344=5,VLOOKUP(B2344,balance!$AF:$AK,6,FALSE),0)))))*1000000000000</f>
        <v>3275000000000.0249</v>
      </c>
      <c r="J2344">
        <f>VLOOKUP(B2344,balance!AU:BD,10,FALSE)</f>
        <v>0</v>
      </c>
    </row>
    <row r="2345" spans="1:10" x14ac:dyDescent="0.3">
      <c r="A2345">
        <v>2343</v>
      </c>
      <c r="B2345">
        <f t="shared" si="73"/>
        <v>469</v>
      </c>
      <c r="C2345">
        <f t="shared" si="72"/>
        <v>4</v>
      </c>
      <c r="D2345">
        <v>9026</v>
      </c>
      <c r="E2345" s="1">
        <f>IF(C2345=1,VLOOKUP(B2345,balance!$AU:$AZ,2,FALSE),IF(C2345=2,VLOOKUP(B2345,balance!$AU:$AZ,3,FALSE),IF(C2345=3,VLOOKUP(B2345,balance!$AU:$AZ,4,FALSE),IF(C2345=4,VLOOKUP(B2345,balance!$AU:$AZ,5,FALSE),IF(C2345=5,VLOOKUP(B2345-1,balance!$AU:$AZ,6,FALSE),0)))))</f>
        <v>11500</v>
      </c>
      <c r="F2345">
        <v>53</v>
      </c>
      <c r="G2345">
        <f>IF(C2345=1,VLOOKUP(FoxFire!B2345,balance!$U:$Z,2,FALSE),IF(C2345=2,VLOOKUP(B2345,balance!$U:$Z,3,FALSE),IF(C2345=3,VLOOKUP(B2345,balance!$U:$Z,4,FALSE),IF(C2345=4,VLOOKUP(B2345,balance!$U:$Z,5,FALSE),IF(C2345=5,VLOOKUP(B2345-1,balance!$U:$Z,6,FALSE),0)))))/100</f>
        <v>5.6799999999999993E-3</v>
      </c>
      <c r="H2345">
        <v>2</v>
      </c>
      <c r="I2345" s="1">
        <f>IF(C2345=1,VLOOKUP(FoxFire!B2345,balance!$AF:$AJ,2,FALSE),IF(C2345=2,VLOOKUP(B2345,balance!$AF:$AJ,3,FALSE),IF(C2345=3,VLOOKUP(B2345,balance!$AF:$AJ,4,FALSE),IF(C2345=4,VLOOKUP(B2345,balance!$AF:$AJ,5,FALSE),IF(C2345=5,VLOOKUP(B2345,balance!$AF:$AK,6,FALSE),0)))))*1000000000000</f>
        <v>3275000000000.0249</v>
      </c>
      <c r="J2345">
        <f>VLOOKUP(B2345,balance!AU:BD,10,FALSE)</f>
        <v>0</v>
      </c>
    </row>
    <row r="2346" spans="1:10" x14ac:dyDescent="0.3">
      <c r="A2346">
        <v>2344</v>
      </c>
      <c r="B2346">
        <f t="shared" si="73"/>
        <v>470</v>
      </c>
      <c r="C2346">
        <f t="shared" si="72"/>
        <v>5</v>
      </c>
      <c r="D2346">
        <v>9026</v>
      </c>
      <c r="E2346" s="1">
        <f>IF(C2346=1,VLOOKUP(B2346,balance!$AU:$AZ,2,FALSE),IF(C2346=2,VLOOKUP(B2346,balance!$AU:$AZ,3,FALSE),IF(C2346=3,VLOOKUP(B2346,balance!$AU:$AZ,4,FALSE),IF(C2346=4,VLOOKUP(B2346,balance!$AU:$AZ,5,FALSE),IF(C2346=5,VLOOKUP(B2346-1,balance!$AU:$AZ,6,FALSE),0)))))</f>
        <v>230000</v>
      </c>
      <c r="F2346">
        <v>53</v>
      </c>
      <c r="G2346">
        <f>IF(C2346=1,VLOOKUP(FoxFire!B2346,balance!$U:$Z,2,FALSE),IF(C2346=2,VLOOKUP(B2346,balance!$U:$Z,3,FALSE),IF(C2346=3,VLOOKUP(B2346,balance!$U:$Z,4,FALSE),IF(C2346=4,VLOOKUP(B2346,balance!$U:$Z,5,FALSE),IF(C2346=5,VLOOKUP(B2346-1,balance!$U:$Z,6,FALSE),0)))))/100</f>
        <v>2569.0158999999999</v>
      </c>
      <c r="H2346">
        <v>2</v>
      </c>
      <c r="I2346" s="1">
        <f>IF(C2346=1,VLOOKUP(FoxFire!B2346,balance!$AF:$AJ,2,FALSE),IF(C2346=2,VLOOKUP(B2346,balance!$AF:$AJ,3,FALSE),IF(C2346=3,VLOOKUP(B2346,balance!$AF:$AJ,4,FALSE),IF(C2346=4,VLOOKUP(B2346,balance!$AF:$AJ,5,FALSE),IF(C2346=5,VLOOKUP(B2346,balance!$AF:$AK,6,FALSE),0)))))*1000000000000</f>
        <v>13105000000000.1</v>
      </c>
      <c r="J2346">
        <f>VLOOKUP(B2346,balance!AU:BD,10,FALSE)</f>
        <v>0</v>
      </c>
    </row>
    <row r="2347" spans="1:10" x14ac:dyDescent="0.3">
      <c r="A2347">
        <v>2345</v>
      </c>
      <c r="B2347">
        <f t="shared" si="73"/>
        <v>470</v>
      </c>
      <c r="C2347">
        <f t="shared" si="72"/>
        <v>1</v>
      </c>
      <c r="D2347">
        <v>9026</v>
      </c>
      <c r="E2347" s="1">
        <f>IF(C2347=1,VLOOKUP(B2347,balance!$AU:$AZ,2,FALSE),IF(C2347=2,VLOOKUP(B2347,balance!$AU:$AZ,3,FALSE),IF(C2347=3,VLOOKUP(B2347,balance!$AU:$AZ,4,FALSE),IF(C2347=4,VLOOKUP(B2347,balance!$AU:$AZ,5,FALSE),IF(C2347=5,VLOOKUP(B2347-1,balance!$AU:$AZ,6,FALSE),0)))))</f>
        <v>11500</v>
      </c>
      <c r="F2347">
        <v>53</v>
      </c>
      <c r="G2347">
        <f>IF(C2347=1,VLOOKUP(FoxFire!B2347,balance!$U:$Z,2,FALSE),IF(C2347=2,VLOOKUP(B2347,balance!$U:$Z,3,FALSE),IF(C2347=3,VLOOKUP(B2347,balance!$U:$Z,4,FALSE),IF(C2347=4,VLOOKUP(B2347,balance!$U:$Z,5,FALSE),IF(C2347=5,VLOOKUP(B2347-1,balance!$U:$Z,6,FALSE),0)))))/100</f>
        <v>5.6899999999999997E-3</v>
      </c>
      <c r="H2347">
        <v>2</v>
      </c>
      <c r="I2347" s="1">
        <f>IF(C2347=1,VLOOKUP(FoxFire!B2347,balance!$AF:$AJ,2,FALSE),IF(C2347=2,VLOOKUP(B2347,balance!$AF:$AJ,3,FALSE),IF(C2347=3,VLOOKUP(B2347,balance!$AF:$AJ,4,FALSE),IF(C2347=4,VLOOKUP(B2347,balance!$AF:$AJ,5,FALSE),IF(C2347=5,VLOOKUP(B2347,balance!$AF:$AK,6,FALSE),0)))))*1000000000000</f>
        <v>3276250000000.0249</v>
      </c>
      <c r="J2347">
        <f>VLOOKUP(B2347,balance!AU:BD,10,FALSE)</f>
        <v>0</v>
      </c>
    </row>
    <row r="2348" spans="1:10" x14ac:dyDescent="0.3">
      <c r="A2348">
        <v>2346</v>
      </c>
      <c r="B2348">
        <f t="shared" si="73"/>
        <v>470</v>
      </c>
      <c r="C2348">
        <f t="shared" si="72"/>
        <v>2</v>
      </c>
      <c r="D2348">
        <v>9026</v>
      </c>
      <c r="E2348" s="1">
        <f>IF(C2348=1,VLOOKUP(B2348,balance!$AU:$AZ,2,FALSE),IF(C2348=2,VLOOKUP(B2348,balance!$AU:$AZ,3,FALSE),IF(C2348=3,VLOOKUP(B2348,balance!$AU:$AZ,4,FALSE),IF(C2348=4,VLOOKUP(B2348,balance!$AU:$AZ,5,FALSE),IF(C2348=5,VLOOKUP(B2348-1,balance!$AU:$AZ,6,FALSE),0)))))</f>
        <v>11500</v>
      </c>
      <c r="F2348">
        <v>53</v>
      </c>
      <c r="G2348">
        <f>IF(C2348=1,VLOOKUP(FoxFire!B2348,balance!$U:$Z,2,FALSE),IF(C2348=2,VLOOKUP(B2348,balance!$U:$Z,3,FALSE),IF(C2348=3,VLOOKUP(B2348,balance!$U:$Z,4,FALSE),IF(C2348=4,VLOOKUP(B2348,balance!$U:$Z,5,FALSE),IF(C2348=5,VLOOKUP(B2348-1,balance!$U:$Z,6,FALSE),0)))))/100</f>
        <v>5.6899999999999997E-3</v>
      </c>
      <c r="H2348">
        <v>2</v>
      </c>
      <c r="I2348" s="1">
        <f>IF(C2348=1,VLOOKUP(FoxFire!B2348,balance!$AF:$AJ,2,FALSE),IF(C2348=2,VLOOKUP(B2348,balance!$AF:$AJ,3,FALSE),IF(C2348=3,VLOOKUP(B2348,balance!$AF:$AJ,4,FALSE),IF(C2348=4,VLOOKUP(B2348,balance!$AF:$AJ,5,FALSE),IF(C2348=5,VLOOKUP(B2348,balance!$AF:$AK,6,FALSE),0)))))*1000000000000</f>
        <v>3276250000000.0249</v>
      </c>
      <c r="J2348">
        <f>VLOOKUP(B2348,balance!AU:BD,10,FALSE)</f>
        <v>0</v>
      </c>
    </row>
    <row r="2349" spans="1:10" x14ac:dyDescent="0.3">
      <c r="A2349">
        <v>2347</v>
      </c>
      <c r="B2349">
        <f t="shared" si="73"/>
        <v>470</v>
      </c>
      <c r="C2349">
        <f t="shared" si="72"/>
        <v>3</v>
      </c>
      <c r="D2349">
        <v>9026</v>
      </c>
      <c r="E2349" s="1">
        <f>IF(C2349=1,VLOOKUP(B2349,balance!$AU:$AZ,2,FALSE),IF(C2349=2,VLOOKUP(B2349,balance!$AU:$AZ,3,FALSE),IF(C2349=3,VLOOKUP(B2349,balance!$AU:$AZ,4,FALSE),IF(C2349=4,VLOOKUP(B2349,balance!$AU:$AZ,5,FALSE),IF(C2349=5,VLOOKUP(B2349-1,balance!$AU:$AZ,6,FALSE),0)))))</f>
        <v>11500</v>
      </c>
      <c r="F2349">
        <v>53</v>
      </c>
      <c r="G2349">
        <f>IF(C2349=1,VLOOKUP(FoxFire!B2349,balance!$U:$Z,2,FALSE),IF(C2349=2,VLOOKUP(B2349,balance!$U:$Z,3,FALSE),IF(C2349=3,VLOOKUP(B2349,balance!$U:$Z,4,FALSE),IF(C2349=4,VLOOKUP(B2349,balance!$U:$Z,5,FALSE),IF(C2349=5,VLOOKUP(B2349-1,balance!$U:$Z,6,FALSE),0)))))/100</f>
        <v>5.6899999999999997E-3</v>
      </c>
      <c r="H2349">
        <v>2</v>
      </c>
      <c r="I2349" s="1">
        <f>IF(C2349=1,VLOOKUP(FoxFire!B2349,balance!$AF:$AJ,2,FALSE),IF(C2349=2,VLOOKUP(B2349,balance!$AF:$AJ,3,FALSE),IF(C2349=3,VLOOKUP(B2349,balance!$AF:$AJ,4,FALSE),IF(C2349=4,VLOOKUP(B2349,balance!$AF:$AJ,5,FALSE),IF(C2349=5,VLOOKUP(B2349,balance!$AF:$AK,6,FALSE),0)))))*1000000000000</f>
        <v>3276250000000.0249</v>
      </c>
      <c r="J2349">
        <f>VLOOKUP(B2349,balance!AU:BD,10,FALSE)</f>
        <v>0</v>
      </c>
    </row>
    <row r="2350" spans="1:10" x14ac:dyDescent="0.3">
      <c r="A2350">
        <v>2348</v>
      </c>
      <c r="B2350">
        <f t="shared" si="73"/>
        <v>470</v>
      </c>
      <c r="C2350">
        <f t="shared" si="72"/>
        <v>4</v>
      </c>
      <c r="D2350">
        <v>9026</v>
      </c>
      <c r="E2350" s="1">
        <f>IF(C2350=1,VLOOKUP(B2350,balance!$AU:$AZ,2,FALSE),IF(C2350=2,VLOOKUP(B2350,balance!$AU:$AZ,3,FALSE),IF(C2350=3,VLOOKUP(B2350,balance!$AU:$AZ,4,FALSE),IF(C2350=4,VLOOKUP(B2350,balance!$AU:$AZ,5,FALSE),IF(C2350=5,VLOOKUP(B2350-1,balance!$AU:$AZ,6,FALSE),0)))))</f>
        <v>11500</v>
      </c>
      <c r="F2350">
        <v>53</v>
      </c>
      <c r="G2350">
        <f>IF(C2350=1,VLOOKUP(FoxFire!B2350,balance!$U:$Z,2,FALSE),IF(C2350=2,VLOOKUP(B2350,balance!$U:$Z,3,FALSE),IF(C2350=3,VLOOKUP(B2350,balance!$U:$Z,4,FALSE),IF(C2350=4,VLOOKUP(B2350,balance!$U:$Z,5,FALSE),IF(C2350=5,VLOOKUP(B2350-1,balance!$U:$Z,6,FALSE),0)))))/100</f>
        <v>5.6899999999999997E-3</v>
      </c>
      <c r="H2350">
        <v>2</v>
      </c>
      <c r="I2350" s="1">
        <f>IF(C2350=1,VLOOKUP(FoxFire!B2350,balance!$AF:$AJ,2,FALSE),IF(C2350=2,VLOOKUP(B2350,balance!$AF:$AJ,3,FALSE),IF(C2350=3,VLOOKUP(B2350,balance!$AF:$AJ,4,FALSE),IF(C2350=4,VLOOKUP(B2350,balance!$AF:$AJ,5,FALSE),IF(C2350=5,VLOOKUP(B2350,balance!$AF:$AK,6,FALSE),0)))))*1000000000000</f>
        <v>3276250000000.0249</v>
      </c>
      <c r="J2350">
        <f>VLOOKUP(B2350,balance!AU:BD,10,FALSE)</f>
        <v>0</v>
      </c>
    </row>
    <row r="2351" spans="1:10" x14ac:dyDescent="0.3">
      <c r="A2351">
        <v>2349</v>
      </c>
      <c r="B2351">
        <f t="shared" si="73"/>
        <v>471</v>
      </c>
      <c r="C2351">
        <f t="shared" si="72"/>
        <v>5</v>
      </c>
      <c r="D2351">
        <v>9026</v>
      </c>
      <c r="E2351" s="1">
        <f>IF(C2351=1,VLOOKUP(B2351,balance!$AU:$AZ,2,FALSE),IF(C2351=2,VLOOKUP(B2351,balance!$AU:$AZ,3,FALSE),IF(C2351=3,VLOOKUP(B2351,balance!$AU:$AZ,4,FALSE),IF(C2351=4,VLOOKUP(B2351,balance!$AU:$AZ,5,FALSE),IF(C2351=5,VLOOKUP(B2351-1,balance!$AU:$AZ,6,FALSE),0)))))</f>
        <v>230000</v>
      </c>
      <c r="F2351">
        <v>53</v>
      </c>
      <c r="G2351">
        <f>IF(C2351=1,VLOOKUP(FoxFire!B2351,balance!$U:$Z,2,FALSE),IF(C2351=2,VLOOKUP(B2351,balance!$U:$Z,3,FALSE),IF(C2351=3,VLOOKUP(B2351,balance!$U:$Z,4,FALSE),IF(C2351=4,VLOOKUP(B2351,balance!$U:$Z,5,FALSE),IF(C2351=5,VLOOKUP(B2351-1,balance!$U:$Z,6,FALSE),0)))))/100</f>
        <v>2576.1123000000002</v>
      </c>
      <c r="H2351">
        <v>2</v>
      </c>
      <c r="I2351" s="1">
        <f>IF(C2351=1,VLOOKUP(FoxFire!B2351,balance!$AF:$AJ,2,FALSE),IF(C2351=2,VLOOKUP(B2351,balance!$AF:$AJ,3,FALSE),IF(C2351=3,VLOOKUP(B2351,balance!$AF:$AJ,4,FALSE),IF(C2351=4,VLOOKUP(B2351,balance!$AF:$AJ,5,FALSE),IF(C2351=5,VLOOKUP(B2351,balance!$AF:$AK,6,FALSE),0)))))*1000000000000</f>
        <v>13110000000000.102</v>
      </c>
      <c r="J2351">
        <f>VLOOKUP(B2351,balance!AU:BD,10,FALSE)</f>
        <v>0</v>
      </c>
    </row>
    <row r="2352" spans="1:10" x14ac:dyDescent="0.3">
      <c r="A2352">
        <v>2350</v>
      </c>
      <c r="B2352">
        <f t="shared" si="73"/>
        <v>471</v>
      </c>
      <c r="C2352">
        <f t="shared" si="72"/>
        <v>1</v>
      </c>
      <c r="D2352">
        <v>9026</v>
      </c>
      <c r="E2352" s="1">
        <f>IF(C2352=1,VLOOKUP(B2352,balance!$AU:$AZ,2,FALSE),IF(C2352=2,VLOOKUP(B2352,balance!$AU:$AZ,3,FALSE),IF(C2352=3,VLOOKUP(B2352,balance!$AU:$AZ,4,FALSE),IF(C2352=4,VLOOKUP(B2352,balance!$AU:$AZ,5,FALSE),IF(C2352=5,VLOOKUP(B2352-1,balance!$AU:$AZ,6,FALSE),0)))))</f>
        <v>12000</v>
      </c>
      <c r="F2352">
        <v>53</v>
      </c>
      <c r="G2352">
        <f>IF(C2352=1,VLOOKUP(FoxFire!B2352,balance!$U:$Z,2,FALSE),IF(C2352=2,VLOOKUP(B2352,balance!$U:$Z,3,FALSE),IF(C2352=3,VLOOKUP(B2352,balance!$U:$Z,4,FALSE),IF(C2352=4,VLOOKUP(B2352,balance!$U:$Z,5,FALSE),IF(C2352=5,VLOOKUP(B2352-1,balance!$U:$Z,6,FALSE),0)))))/100</f>
        <v>5.6999999999999993E-3</v>
      </c>
      <c r="H2352">
        <v>2</v>
      </c>
      <c r="I2352" s="1">
        <f>IF(C2352=1,VLOOKUP(FoxFire!B2352,balance!$AF:$AJ,2,FALSE),IF(C2352=2,VLOOKUP(B2352,balance!$AF:$AJ,3,FALSE),IF(C2352=3,VLOOKUP(B2352,balance!$AF:$AJ,4,FALSE),IF(C2352=4,VLOOKUP(B2352,balance!$AF:$AJ,5,FALSE),IF(C2352=5,VLOOKUP(B2352,balance!$AF:$AK,6,FALSE),0)))))*1000000000000</f>
        <v>3277500000000.0254</v>
      </c>
      <c r="J2352">
        <f>VLOOKUP(B2352,balance!AU:BD,10,FALSE)</f>
        <v>0</v>
      </c>
    </row>
    <row r="2353" spans="1:10" x14ac:dyDescent="0.3">
      <c r="A2353">
        <v>2351</v>
      </c>
      <c r="B2353">
        <f t="shared" si="73"/>
        <v>471</v>
      </c>
      <c r="C2353">
        <f t="shared" si="72"/>
        <v>2</v>
      </c>
      <c r="D2353">
        <v>9026</v>
      </c>
      <c r="E2353" s="1">
        <f>IF(C2353=1,VLOOKUP(B2353,balance!$AU:$AZ,2,FALSE),IF(C2353=2,VLOOKUP(B2353,balance!$AU:$AZ,3,FALSE),IF(C2353=3,VLOOKUP(B2353,balance!$AU:$AZ,4,FALSE),IF(C2353=4,VLOOKUP(B2353,balance!$AU:$AZ,5,FALSE),IF(C2353=5,VLOOKUP(B2353-1,balance!$AU:$AZ,6,FALSE),0)))))</f>
        <v>12000</v>
      </c>
      <c r="F2353">
        <v>53</v>
      </c>
      <c r="G2353">
        <f>IF(C2353=1,VLOOKUP(FoxFire!B2353,balance!$U:$Z,2,FALSE),IF(C2353=2,VLOOKUP(B2353,balance!$U:$Z,3,FALSE),IF(C2353=3,VLOOKUP(B2353,balance!$U:$Z,4,FALSE),IF(C2353=4,VLOOKUP(B2353,balance!$U:$Z,5,FALSE),IF(C2353=5,VLOOKUP(B2353-1,balance!$U:$Z,6,FALSE),0)))))/100</f>
        <v>5.6999999999999993E-3</v>
      </c>
      <c r="H2353">
        <v>2</v>
      </c>
      <c r="I2353" s="1">
        <f>IF(C2353=1,VLOOKUP(FoxFire!B2353,balance!$AF:$AJ,2,FALSE),IF(C2353=2,VLOOKUP(B2353,balance!$AF:$AJ,3,FALSE),IF(C2353=3,VLOOKUP(B2353,balance!$AF:$AJ,4,FALSE),IF(C2353=4,VLOOKUP(B2353,balance!$AF:$AJ,5,FALSE),IF(C2353=5,VLOOKUP(B2353,balance!$AF:$AK,6,FALSE),0)))))*1000000000000</f>
        <v>3277500000000.0254</v>
      </c>
      <c r="J2353">
        <f>VLOOKUP(B2353,balance!AU:BD,10,FALSE)</f>
        <v>0</v>
      </c>
    </row>
    <row r="2354" spans="1:10" x14ac:dyDescent="0.3">
      <c r="A2354">
        <v>2352</v>
      </c>
      <c r="B2354">
        <f t="shared" si="73"/>
        <v>471</v>
      </c>
      <c r="C2354">
        <f t="shared" si="72"/>
        <v>3</v>
      </c>
      <c r="D2354">
        <v>9026</v>
      </c>
      <c r="E2354" s="1">
        <f>IF(C2354=1,VLOOKUP(B2354,balance!$AU:$AZ,2,FALSE),IF(C2354=2,VLOOKUP(B2354,balance!$AU:$AZ,3,FALSE),IF(C2354=3,VLOOKUP(B2354,balance!$AU:$AZ,4,FALSE),IF(C2354=4,VLOOKUP(B2354,balance!$AU:$AZ,5,FALSE),IF(C2354=5,VLOOKUP(B2354-1,balance!$AU:$AZ,6,FALSE),0)))))</f>
        <v>12000</v>
      </c>
      <c r="F2354">
        <v>53</v>
      </c>
      <c r="G2354">
        <f>IF(C2354=1,VLOOKUP(FoxFire!B2354,balance!$U:$Z,2,FALSE),IF(C2354=2,VLOOKUP(B2354,balance!$U:$Z,3,FALSE),IF(C2354=3,VLOOKUP(B2354,balance!$U:$Z,4,FALSE),IF(C2354=4,VLOOKUP(B2354,balance!$U:$Z,5,FALSE),IF(C2354=5,VLOOKUP(B2354-1,balance!$U:$Z,6,FALSE),0)))))/100</f>
        <v>5.6999999999999993E-3</v>
      </c>
      <c r="H2354">
        <v>2</v>
      </c>
      <c r="I2354" s="1">
        <f>IF(C2354=1,VLOOKUP(FoxFire!B2354,balance!$AF:$AJ,2,FALSE),IF(C2354=2,VLOOKUP(B2354,balance!$AF:$AJ,3,FALSE),IF(C2354=3,VLOOKUP(B2354,balance!$AF:$AJ,4,FALSE),IF(C2354=4,VLOOKUP(B2354,balance!$AF:$AJ,5,FALSE),IF(C2354=5,VLOOKUP(B2354,balance!$AF:$AK,6,FALSE),0)))))*1000000000000</f>
        <v>3277500000000.0254</v>
      </c>
      <c r="J2354">
        <f>VLOOKUP(B2354,balance!AU:BD,10,FALSE)</f>
        <v>0</v>
      </c>
    </row>
    <row r="2355" spans="1:10" x14ac:dyDescent="0.3">
      <c r="A2355">
        <v>2353</v>
      </c>
      <c r="B2355">
        <f t="shared" si="73"/>
        <v>471</v>
      </c>
      <c r="C2355">
        <f t="shared" si="72"/>
        <v>4</v>
      </c>
      <c r="D2355">
        <v>9026</v>
      </c>
      <c r="E2355" s="1">
        <f>IF(C2355=1,VLOOKUP(B2355,balance!$AU:$AZ,2,FALSE),IF(C2355=2,VLOOKUP(B2355,balance!$AU:$AZ,3,FALSE),IF(C2355=3,VLOOKUP(B2355,balance!$AU:$AZ,4,FALSE),IF(C2355=4,VLOOKUP(B2355,balance!$AU:$AZ,5,FALSE),IF(C2355=5,VLOOKUP(B2355-1,balance!$AU:$AZ,6,FALSE),0)))))</f>
        <v>12000</v>
      </c>
      <c r="F2355">
        <v>53</v>
      </c>
      <c r="G2355">
        <f>IF(C2355=1,VLOOKUP(FoxFire!B2355,balance!$U:$Z,2,FALSE),IF(C2355=2,VLOOKUP(B2355,balance!$U:$Z,3,FALSE),IF(C2355=3,VLOOKUP(B2355,balance!$U:$Z,4,FALSE),IF(C2355=4,VLOOKUP(B2355,balance!$U:$Z,5,FALSE),IF(C2355=5,VLOOKUP(B2355-1,balance!$U:$Z,6,FALSE),0)))))/100</f>
        <v>5.6999999999999993E-3</v>
      </c>
      <c r="H2355">
        <v>2</v>
      </c>
      <c r="I2355" s="1">
        <f>IF(C2355=1,VLOOKUP(FoxFire!B2355,balance!$AF:$AJ,2,FALSE),IF(C2355=2,VLOOKUP(B2355,balance!$AF:$AJ,3,FALSE),IF(C2355=3,VLOOKUP(B2355,balance!$AF:$AJ,4,FALSE),IF(C2355=4,VLOOKUP(B2355,balance!$AF:$AJ,5,FALSE),IF(C2355=5,VLOOKUP(B2355,balance!$AF:$AK,6,FALSE),0)))))*1000000000000</f>
        <v>3277500000000.0254</v>
      </c>
      <c r="J2355">
        <f>VLOOKUP(B2355,balance!AU:BD,10,FALSE)</f>
        <v>0</v>
      </c>
    </row>
    <row r="2356" spans="1:10" x14ac:dyDescent="0.3">
      <c r="A2356">
        <v>2354</v>
      </c>
      <c r="B2356">
        <f t="shared" si="73"/>
        <v>472</v>
      </c>
      <c r="C2356">
        <f t="shared" si="72"/>
        <v>5</v>
      </c>
      <c r="D2356">
        <v>9026</v>
      </c>
      <c r="E2356" s="1">
        <f>IF(C2356=1,VLOOKUP(B2356,balance!$AU:$AZ,2,FALSE),IF(C2356=2,VLOOKUP(B2356,balance!$AU:$AZ,3,FALSE),IF(C2356=3,VLOOKUP(B2356,balance!$AU:$AZ,4,FALSE),IF(C2356=4,VLOOKUP(B2356,balance!$AU:$AZ,5,FALSE),IF(C2356=5,VLOOKUP(B2356-1,balance!$AU:$AZ,6,FALSE),0)))))</f>
        <v>240000</v>
      </c>
      <c r="F2356">
        <v>53</v>
      </c>
      <c r="G2356">
        <f>IF(C2356=1,VLOOKUP(FoxFire!B2356,balance!$U:$Z,2,FALSE),IF(C2356=2,VLOOKUP(B2356,balance!$U:$Z,3,FALSE),IF(C2356=3,VLOOKUP(B2356,balance!$U:$Z,4,FALSE),IF(C2356=4,VLOOKUP(B2356,balance!$U:$Z,5,FALSE),IF(C2356=5,VLOOKUP(B2356-1,balance!$U:$Z,6,FALSE),0)))))/100</f>
        <v>2583.2204000000002</v>
      </c>
      <c r="H2356">
        <v>2</v>
      </c>
      <c r="I2356" s="1">
        <f>IF(C2356=1,VLOOKUP(FoxFire!B2356,balance!$AF:$AJ,2,FALSE),IF(C2356=2,VLOOKUP(B2356,balance!$AF:$AJ,3,FALSE),IF(C2356=3,VLOOKUP(B2356,balance!$AF:$AJ,4,FALSE),IF(C2356=4,VLOOKUP(B2356,balance!$AF:$AJ,5,FALSE),IF(C2356=5,VLOOKUP(B2356,balance!$AF:$AK,6,FALSE),0)))))*1000000000000</f>
        <v>13115000000000.1</v>
      </c>
      <c r="J2356">
        <f>VLOOKUP(B2356,balance!AU:BD,10,FALSE)</f>
        <v>0</v>
      </c>
    </row>
    <row r="2357" spans="1:10" x14ac:dyDescent="0.3">
      <c r="A2357">
        <v>2355</v>
      </c>
      <c r="B2357">
        <f t="shared" si="73"/>
        <v>472</v>
      </c>
      <c r="C2357">
        <f t="shared" si="72"/>
        <v>1</v>
      </c>
      <c r="D2357">
        <v>9026</v>
      </c>
      <c r="E2357" s="1">
        <f>IF(C2357=1,VLOOKUP(B2357,balance!$AU:$AZ,2,FALSE),IF(C2357=2,VLOOKUP(B2357,balance!$AU:$AZ,3,FALSE),IF(C2357=3,VLOOKUP(B2357,balance!$AU:$AZ,4,FALSE),IF(C2357=4,VLOOKUP(B2357,balance!$AU:$AZ,5,FALSE),IF(C2357=5,VLOOKUP(B2357-1,balance!$AU:$AZ,6,FALSE),0)))))</f>
        <v>12000</v>
      </c>
      <c r="F2357">
        <v>53</v>
      </c>
      <c r="G2357">
        <f>IF(C2357=1,VLOOKUP(FoxFire!B2357,balance!$U:$Z,2,FALSE),IF(C2357=2,VLOOKUP(B2357,balance!$U:$Z,3,FALSE),IF(C2357=3,VLOOKUP(B2357,balance!$U:$Z,4,FALSE),IF(C2357=4,VLOOKUP(B2357,balance!$U:$Z,5,FALSE),IF(C2357=5,VLOOKUP(B2357-1,balance!$U:$Z,6,FALSE),0)))))/100</f>
        <v>5.7099999999999998E-3</v>
      </c>
      <c r="H2357">
        <v>2</v>
      </c>
      <c r="I2357" s="1">
        <f>IF(C2357=1,VLOOKUP(FoxFire!B2357,balance!$AF:$AJ,2,FALSE),IF(C2357=2,VLOOKUP(B2357,balance!$AF:$AJ,3,FALSE),IF(C2357=3,VLOOKUP(B2357,balance!$AF:$AJ,4,FALSE),IF(C2357=4,VLOOKUP(B2357,balance!$AF:$AJ,5,FALSE),IF(C2357=5,VLOOKUP(B2357,balance!$AF:$AK,6,FALSE),0)))))*1000000000000</f>
        <v>3278750000000.0249</v>
      </c>
      <c r="J2357">
        <f>VLOOKUP(B2357,balance!AU:BD,10,FALSE)</f>
        <v>0</v>
      </c>
    </row>
    <row r="2358" spans="1:10" x14ac:dyDescent="0.3">
      <c r="A2358">
        <v>2356</v>
      </c>
      <c r="B2358">
        <f t="shared" si="73"/>
        <v>472</v>
      </c>
      <c r="C2358">
        <f t="shared" si="72"/>
        <v>2</v>
      </c>
      <c r="D2358">
        <v>9026</v>
      </c>
      <c r="E2358" s="1">
        <f>IF(C2358=1,VLOOKUP(B2358,balance!$AU:$AZ,2,FALSE),IF(C2358=2,VLOOKUP(B2358,balance!$AU:$AZ,3,FALSE),IF(C2358=3,VLOOKUP(B2358,balance!$AU:$AZ,4,FALSE),IF(C2358=4,VLOOKUP(B2358,balance!$AU:$AZ,5,FALSE),IF(C2358=5,VLOOKUP(B2358-1,balance!$AU:$AZ,6,FALSE),0)))))</f>
        <v>12000</v>
      </c>
      <c r="F2358">
        <v>53</v>
      </c>
      <c r="G2358">
        <f>IF(C2358=1,VLOOKUP(FoxFire!B2358,balance!$U:$Z,2,FALSE),IF(C2358=2,VLOOKUP(B2358,balance!$U:$Z,3,FALSE),IF(C2358=3,VLOOKUP(B2358,balance!$U:$Z,4,FALSE),IF(C2358=4,VLOOKUP(B2358,balance!$U:$Z,5,FALSE),IF(C2358=5,VLOOKUP(B2358-1,balance!$U:$Z,6,FALSE),0)))))/100</f>
        <v>5.7099999999999998E-3</v>
      </c>
      <c r="H2358">
        <v>2</v>
      </c>
      <c r="I2358" s="1">
        <f>IF(C2358=1,VLOOKUP(FoxFire!B2358,balance!$AF:$AJ,2,FALSE),IF(C2358=2,VLOOKUP(B2358,balance!$AF:$AJ,3,FALSE),IF(C2358=3,VLOOKUP(B2358,balance!$AF:$AJ,4,FALSE),IF(C2358=4,VLOOKUP(B2358,balance!$AF:$AJ,5,FALSE),IF(C2358=5,VLOOKUP(B2358,balance!$AF:$AK,6,FALSE),0)))))*1000000000000</f>
        <v>3278750000000.0249</v>
      </c>
      <c r="J2358">
        <f>VLOOKUP(B2358,balance!AU:BD,10,FALSE)</f>
        <v>0</v>
      </c>
    </row>
    <row r="2359" spans="1:10" x14ac:dyDescent="0.3">
      <c r="A2359">
        <v>2357</v>
      </c>
      <c r="B2359">
        <f t="shared" si="73"/>
        <v>472</v>
      </c>
      <c r="C2359">
        <f t="shared" si="72"/>
        <v>3</v>
      </c>
      <c r="D2359">
        <v>9026</v>
      </c>
      <c r="E2359" s="1">
        <f>IF(C2359=1,VLOOKUP(B2359,balance!$AU:$AZ,2,FALSE),IF(C2359=2,VLOOKUP(B2359,balance!$AU:$AZ,3,FALSE),IF(C2359=3,VLOOKUP(B2359,balance!$AU:$AZ,4,FALSE),IF(C2359=4,VLOOKUP(B2359,balance!$AU:$AZ,5,FALSE),IF(C2359=5,VLOOKUP(B2359-1,balance!$AU:$AZ,6,FALSE),0)))))</f>
        <v>12000</v>
      </c>
      <c r="F2359">
        <v>53</v>
      </c>
      <c r="G2359">
        <f>IF(C2359=1,VLOOKUP(FoxFire!B2359,balance!$U:$Z,2,FALSE),IF(C2359=2,VLOOKUP(B2359,balance!$U:$Z,3,FALSE),IF(C2359=3,VLOOKUP(B2359,balance!$U:$Z,4,FALSE),IF(C2359=4,VLOOKUP(B2359,balance!$U:$Z,5,FALSE),IF(C2359=5,VLOOKUP(B2359-1,balance!$U:$Z,6,FALSE),0)))))/100</f>
        <v>5.7099999999999998E-3</v>
      </c>
      <c r="H2359">
        <v>2</v>
      </c>
      <c r="I2359" s="1">
        <f>IF(C2359=1,VLOOKUP(FoxFire!B2359,balance!$AF:$AJ,2,FALSE),IF(C2359=2,VLOOKUP(B2359,balance!$AF:$AJ,3,FALSE),IF(C2359=3,VLOOKUP(B2359,balance!$AF:$AJ,4,FALSE),IF(C2359=4,VLOOKUP(B2359,balance!$AF:$AJ,5,FALSE),IF(C2359=5,VLOOKUP(B2359,balance!$AF:$AK,6,FALSE),0)))))*1000000000000</f>
        <v>3278750000000.0249</v>
      </c>
      <c r="J2359">
        <f>VLOOKUP(B2359,balance!AU:BD,10,FALSE)</f>
        <v>0</v>
      </c>
    </row>
    <row r="2360" spans="1:10" x14ac:dyDescent="0.3">
      <c r="A2360">
        <v>2358</v>
      </c>
      <c r="B2360">
        <f t="shared" si="73"/>
        <v>472</v>
      </c>
      <c r="C2360">
        <f t="shared" si="72"/>
        <v>4</v>
      </c>
      <c r="D2360">
        <v>9026</v>
      </c>
      <c r="E2360" s="1">
        <f>IF(C2360=1,VLOOKUP(B2360,balance!$AU:$AZ,2,FALSE),IF(C2360=2,VLOOKUP(B2360,balance!$AU:$AZ,3,FALSE),IF(C2360=3,VLOOKUP(B2360,balance!$AU:$AZ,4,FALSE),IF(C2360=4,VLOOKUP(B2360,balance!$AU:$AZ,5,FALSE),IF(C2360=5,VLOOKUP(B2360-1,balance!$AU:$AZ,6,FALSE),0)))))</f>
        <v>12000</v>
      </c>
      <c r="F2360">
        <v>53</v>
      </c>
      <c r="G2360">
        <f>IF(C2360=1,VLOOKUP(FoxFire!B2360,balance!$U:$Z,2,FALSE),IF(C2360=2,VLOOKUP(B2360,balance!$U:$Z,3,FALSE),IF(C2360=3,VLOOKUP(B2360,balance!$U:$Z,4,FALSE),IF(C2360=4,VLOOKUP(B2360,balance!$U:$Z,5,FALSE),IF(C2360=5,VLOOKUP(B2360-1,balance!$U:$Z,6,FALSE),0)))))/100</f>
        <v>5.7099999999999998E-3</v>
      </c>
      <c r="H2360">
        <v>2</v>
      </c>
      <c r="I2360" s="1">
        <f>IF(C2360=1,VLOOKUP(FoxFire!B2360,balance!$AF:$AJ,2,FALSE),IF(C2360=2,VLOOKUP(B2360,balance!$AF:$AJ,3,FALSE),IF(C2360=3,VLOOKUP(B2360,balance!$AF:$AJ,4,FALSE),IF(C2360=4,VLOOKUP(B2360,balance!$AF:$AJ,5,FALSE),IF(C2360=5,VLOOKUP(B2360,balance!$AF:$AK,6,FALSE),0)))))*1000000000000</f>
        <v>3278750000000.0249</v>
      </c>
      <c r="J2360">
        <f>VLOOKUP(B2360,balance!AU:BD,10,FALSE)</f>
        <v>0</v>
      </c>
    </row>
    <row r="2361" spans="1:10" x14ac:dyDescent="0.3">
      <c r="A2361">
        <v>2359</v>
      </c>
      <c r="B2361">
        <f t="shared" si="73"/>
        <v>473</v>
      </c>
      <c r="C2361">
        <f t="shared" si="72"/>
        <v>5</v>
      </c>
      <c r="D2361">
        <v>9026</v>
      </c>
      <c r="E2361" s="1">
        <f>IF(C2361=1,VLOOKUP(B2361,balance!$AU:$AZ,2,FALSE),IF(C2361=2,VLOOKUP(B2361,balance!$AU:$AZ,3,FALSE),IF(C2361=3,VLOOKUP(B2361,balance!$AU:$AZ,4,FALSE),IF(C2361=4,VLOOKUP(B2361,balance!$AU:$AZ,5,FALSE),IF(C2361=5,VLOOKUP(B2361-1,balance!$AU:$AZ,6,FALSE),0)))))</f>
        <v>240000</v>
      </c>
      <c r="F2361">
        <v>53</v>
      </c>
      <c r="G2361">
        <f>IF(C2361=1,VLOOKUP(FoxFire!B2361,balance!$U:$Z,2,FALSE),IF(C2361=2,VLOOKUP(B2361,balance!$U:$Z,3,FALSE),IF(C2361=3,VLOOKUP(B2361,balance!$U:$Z,4,FALSE),IF(C2361=4,VLOOKUP(B2361,balance!$U:$Z,5,FALSE),IF(C2361=5,VLOOKUP(B2361-1,balance!$U:$Z,6,FALSE),0)))))/100</f>
        <v>2590.3400999999999</v>
      </c>
      <c r="H2361">
        <v>2</v>
      </c>
      <c r="I2361" s="1">
        <f>IF(C2361=1,VLOOKUP(FoxFire!B2361,balance!$AF:$AJ,2,FALSE),IF(C2361=2,VLOOKUP(B2361,balance!$AF:$AJ,3,FALSE),IF(C2361=3,VLOOKUP(B2361,balance!$AF:$AJ,4,FALSE),IF(C2361=4,VLOOKUP(B2361,balance!$AF:$AJ,5,FALSE),IF(C2361=5,VLOOKUP(B2361,balance!$AF:$AK,6,FALSE),0)))))*1000000000000</f>
        <v>13120000000000.1</v>
      </c>
      <c r="J2361">
        <f>VLOOKUP(B2361,balance!AU:BD,10,FALSE)</f>
        <v>0</v>
      </c>
    </row>
    <row r="2362" spans="1:10" x14ac:dyDescent="0.3">
      <c r="A2362">
        <v>2360</v>
      </c>
      <c r="B2362">
        <f t="shared" si="73"/>
        <v>473</v>
      </c>
      <c r="C2362">
        <f t="shared" si="72"/>
        <v>1</v>
      </c>
      <c r="D2362">
        <v>9026</v>
      </c>
      <c r="E2362" s="1">
        <f>IF(C2362=1,VLOOKUP(B2362,balance!$AU:$AZ,2,FALSE),IF(C2362=2,VLOOKUP(B2362,balance!$AU:$AZ,3,FALSE),IF(C2362=3,VLOOKUP(B2362,balance!$AU:$AZ,4,FALSE),IF(C2362=4,VLOOKUP(B2362,balance!$AU:$AZ,5,FALSE),IF(C2362=5,VLOOKUP(B2362-1,balance!$AU:$AZ,6,FALSE),0)))))</f>
        <v>12000</v>
      </c>
      <c r="F2362">
        <v>53</v>
      </c>
      <c r="G2362">
        <f>IF(C2362=1,VLOOKUP(FoxFire!B2362,balance!$U:$Z,2,FALSE),IF(C2362=2,VLOOKUP(B2362,balance!$U:$Z,3,FALSE),IF(C2362=3,VLOOKUP(B2362,balance!$U:$Z,4,FALSE),IF(C2362=4,VLOOKUP(B2362,balance!$U:$Z,5,FALSE),IF(C2362=5,VLOOKUP(B2362-1,balance!$U:$Z,6,FALSE),0)))))/100</f>
        <v>5.7199999999999994E-3</v>
      </c>
      <c r="H2362">
        <v>2</v>
      </c>
      <c r="I2362" s="1">
        <f>IF(C2362=1,VLOOKUP(FoxFire!B2362,balance!$AF:$AJ,2,FALSE),IF(C2362=2,VLOOKUP(B2362,balance!$AF:$AJ,3,FALSE),IF(C2362=3,VLOOKUP(B2362,balance!$AF:$AJ,4,FALSE),IF(C2362=4,VLOOKUP(B2362,balance!$AF:$AJ,5,FALSE),IF(C2362=5,VLOOKUP(B2362,balance!$AF:$AK,6,FALSE),0)))))*1000000000000</f>
        <v>3280000000000.0249</v>
      </c>
      <c r="J2362">
        <f>VLOOKUP(B2362,balance!AU:BD,10,FALSE)</f>
        <v>0</v>
      </c>
    </row>
    <row r="2363" spans="1:10" x14ac:dyDescent="0.3">
      <c r="A2363">
        <v>2361</v>
      </c>
      <c r="B2363">
        <f t="shared" si="73"/>
        <v>473</v>
      </c>
      <c r="C2363">
        <f t="shared" si="72"/>
        <v>2</v>
      </c>
      <c r="D2363">
        <v>9026</v>
      </c>
      <c r="E2363" s="1">
        <f>IF(C2363=1,VLOOKUP(B2363,balance!$AU:$AZ,2,FALSE),IF(C2363=2,VLOOKUP(B2363,balance!$AU:$AZ,3,FALSE),IF(C2363=3,VLOOKUP(B2363,balance!$AU:$AZ,4,FALSE),IF(C2363=4,VLOOKUP(B2363,balance!$AU:$AZ,5,FALSE),IF(C2363=5,VLOOKUP(B2363-1,balance!$AU:$AZ,6,FALSE),0)))))</f>
        <v>12000</v>
      </c>
      <c r="F2363">
        <v>53</v>
      </c>
      <c r="G2363">
        <f>IF(C2363=1,VLOOKUP(FoxFire!B2363,balance!$U:$Z,2,FALSE),IF(C2363=2,VLOOKUP(B2363,balance!$U:$Z,3,FALSE),IF(C2363=3,VLOOKUP(B2363,balance!$U:$Z,4,FALSE),IF(C2363=4,VLOOKUP(B2363,balance!$U:$Z,5,FALSE),IF(C2363=5,VLOOKUP(B2363-1,balance!$U:$Z,6,FALSE),0)))))/100</f>
        <v>5.7199999999999994E-3</v>
      </c>
      <c r="H2363">
        <v>2</v>
      </c>
      <c r="I2363" s="1">
        <f>IF(C2363=1,VLOOKUP(FoxFire!B2363,balance!$AF:$AJ,2,FALSE),IF(C2363=2,VLOOKUP(B2363,balance!$AF:$AJ,3,FALSE),IF(C2363=3,VLOOKUP(B2363,balance!$AF:$AJ,4,FALSE),IF(C2363=4,VLOOKUP(B2363,balance!$AF:$AJ,5,FALSE),IF(C2363=5,VLOOKUP(B2363,balance!$AF:$AK,6,FALSE),0)))))*1000000000000</f>
        <v>3280000000000.0249</v>
      </c>
      <c r="J2363">
        <f>VLOOKUP(B2363,balance!AU:BD,10,FALSE)</f>
        <v>0</v>
      </c>
    </row>
    <row r="2364" spans="1:10" x14ac:dyDescent="0.3">
      <c r="A2364">
        <v>2362</v>
      </c>
      <c r="B2364">
        <f t="shared" si="73"/>
        <v>473</v>
      </c>
      <c r="C2364">
        <f t="shared" si="72"/>
        <v>3</v>
      </c>
      <c r="D2364">
        <v>9026</v>
      </c>
      <c r="E2364" s="1">
        <f>IF(C2364=1,VLOOKUP(B2364,balance!$AU:$AZ,2,FALSE),IF(C2364=2,VLOOKUP(B2364,balance!$AU:$AZ,3,FALSE),IF(C2364=3,VLOOKUP(B2364,balance!$AU:$AZ,4,FALSE),IF(C2364=4,VLOOKUP(B2364,balance!$AU:$AZ,5,FALSE),IF(C2364=5,VLOOKUP(B2364-1,balance!$AU:$AZ,6,FALSE),0)))))</f>
        <v>12000</v>
      </c>
      <c r="F2364">
        <v>53</v>
      </c>
      <c r="G2364">
        <f>IF(C2364=1,VLOOKUP(FoxFire!B2364,balance!$U:$Z,2,FALSE),IF(C2364=2,VLOOKUP(B2364,balance!$U:$Z,3,FALSE),IF(C2364=3,VLOOKUP(B2364,balance!$U:$Z,4,FALSE),IF(C2364=4,VLOOKUP(B2364,balance!$U:$Z,5,FALSE),IF(C2364=5,VLOOKUP(B2364-1,balance!$U:$Z,6,FALSE),0)))))/100</f>
        <v>5.7199999999999994E-3</v>
      </c>
      <c r="H2364">
        <v>2</v>
      </c>
      <c r="I2364" s="1">
        <f>IF(C2364=1,VLOOKUP(FoxFire!B2364,balance!$AF:$AJ,2,FALSE),IF(C2364=2,VLOOKUP(B2364,balance!$AF:$AJ,3,FALSE),IF(C2364=3,VLOOKUP(B2364,balance!$AF:$AJ,4,FALSE),IF(C2364=4,VLOOKUP(B2364,balance!$AF:$AJ,5,FALSE),IF(C2364=5,VLOOKUP(B2364,balance!$AF:$AK,6,FALSE),0)))))*1000000000000</f>
        <v>3280000000000.0249</v>
      </c>
      <c r="J2364">
        <f>VLOOKUP(B2364,balance!AU:BD,10,FALSE)</f>
        <v>0</v>
      </c>
    </row>
    <row r="2365" spans="1:10" x14ac:dyDescent="0.3">
      <c r="A2365">
        <v>2363</v>
      </c>
      <c r="B2365">
        <f t="shared" si="73"/>
        <v>473</v>
      </c>
      <c r="C2365">
        <f t="shared" si="72"/>
        <v>4</v>
      </c>
      <c r="D2365">
        <v>9026</v>
      </c>
      <c r="E2365" s="1">
        <f>IF(C2365=1,VLOOKUP(B2365,balance!$AU:$AZ,2,FALSE),IF(C2365=2,VLOOKUP(B2365,balance!$AU:$AZ,3,FALSE),IF(C2365=3,VLOOKUP(B2365,balance!$AU:$AZ,4,FALSE),IF(C2365=4,VLOOKUP(B2365,balance!$AU:$AZ,5,FALSE),IF(C2365=5,VLOOKUP(B2365-1,balance!$AU:$AZ,6,FALSE),0)))))</f>
        <v>12000</v>
      </c>
      <c r="F2365">
        <v>53</v>
      </c>
      <c r="G2365">
        <f>IF(C2365=1,VLOOKUP(FoxFire!B2365,balance!$U:$Z,2,FALSE),IF(C2365=2,VLOOKUP(B2365,balance!$U:$Z,3,FALSE),IF(C2365=3,VLOOKUP(B2365,balance!$U:$Z,4,FALSE),IF(C2365=4,VLOOKUP(B2365,balance!$U:$Z,5,FALSE),IF(C2365=5,VLOOKUP(B2365-1,balance!$U:$Z,6,FALSE),0)))))/100</f>
        <v>5.7199999999999994E-3</v>
      </c>
      <c r="H2365">
        <v>2</v>
      </c>
      <c r="I2365" s="1">
        <f>IF(C2365=1,VLOOKUP(FoxFire!B2365,balance!$AF:$AJ,2,FALSE),IF(C2365=2,VLOOKUP(B2365,balance!$AF:$AJ,3,FALSE),IF(C2365=3,VLOOKUP(B2365,balance!$AF:$AJ,4,FALSE),IF(C2365=4,VLOOKUP(B2365,balance!$AF:$AJ,5,FALSE),IF(C2365=5,VLOOKUP(B2365,balance!$AF:$AK,6,FALSE),0)))))*1000000000000</f>
        <v>3280000000000.0249</v>
      </c>
      <c r="J2365">
        <f>VLOOKUP(B2365,balance!AU:BD,10,FALSE)</f>
        <v>0</v>
      </c>
    </row>
    <row r="2366" spans="1:10" x14ac:dyDescent="0.3">
      <c r="A2366">
        <v>2364</v>
      </c>
      <c r="B2366">
        <f t="shared" si="73"/>
        <v>474</v>
      </c>
      <c r="C2366">
        <f t="shared" si="72"/>
        <v>5</v>
      </c>
      <c r="D2366">
        <v>9026</v>
      </c>
      <c r="E2366" s="1">
        <f>IF(C2366=1,VLOOKUP(B2366,balance!$AU:$AZ,2,FALSE),IF(C2366=2,VLOOKUP(B2366,balance!$AU:$AZ,3,FALSE),IF(C2366=3,VLOOKUP(B2366,balance!$AU:$AZ,4,FALSE),IF(C2366=4,VLOOKUP(B2366,balance!$AU:$AZ,5,FALSE),IF(C2366=5,VLOOKUP(B2366-1,balance!$AU:$AZ,6,FALSE),0)))))</f>
        <v>240000</v>
      </c>
      <c r="F2366">
        <v>53</v>
      </c>
      <c r="G2366">
        <f>IF(C2366=1,VLOOKUP(FoxFire!B2366,balance!$U:$Z,2,FALSE),IF(C2366=2,VLOOKUP(B2366,balance!$U:$Z,3,FALSE),IF(C2366=3,VLOOKUP(B2366,balance!$U:$Z,4,FALSE),IF(C2366=4,VLOOKUP(B2366,balance!$U:$Z,5,FALSE),IF(C2366=5,VLOOKUP(B2366-1,balance!$U:$Z,6,FALSE),0)))))/100</f>
        <v>2597.4715000000001</v>
      </c>
      <c r="H2366">
        <v>2</v>
      </c>
      <c r="I2366" s="1">
        <f>IF(C2366=1,VLOOKUP(FoxFire!B2366,balance!$AF:$AJ,2,FALSE),IF(C2366=2,VLOOKUP(B2366,balance!$AF:$AJ,3,FALSE),IF(C2366=3,VLOOKUP(B2366,balance!$AF:$AJ,4,FALSE),IF(C2366=4,VLOOKUP(B2366,balance!$AF:$AJ,5,FALSE),IF(C2366=5,VLOOKUP(B2366,balance!$AF:$AK,6,FALSE),0)))))*1000000000000</f>
        <v>13125000000000.1</v>
      </c>
      <c r="J2366">
        <f>VLOOKUP(B2366,balance!AU:BD,10,FALSE)</f>
        <v>0</v>
      </c>
    </row>
    <row r="2367" spans="1:10" x14ac:dyDescent="0.3">
      <c r="A2367">
        <v>2365</v>
      </c>
      <c r="B2367">
        <f t="shared" si="73"/>
        <v>474</v>
      </c>
      <c r="C2367">
        <f t="shared" si="72"/>
        <v>1</v>
      </c>
      <c r="D2367">
        <v>9026</v>
      </c>
      <c r="E2367" s="1">
        <f>IF(C2367=1,VLOOKUP(B2367,balance!$AU:$AZ,2,FALSE),IF(C2367=2,VLOOKUP(B2367,balance!$AU:$AZ,3,FALSE),IF(C2367=3,VLOOKUP(B2367,balance!$AU:$AZ,4,FALSE),IF(C2367=4,VLOOKUP(B2367,balance!$AU:$AZ,5,FALSE),IF(C2367=5,VLOOKUP(B2367-1,balance!$AU:$AZ,6,FALSE),0)))))</f>
        <v>12000</v>
      </c>
      <c r="F2367">
        <v>53</v>
      </c>
      <c r="G2367">
        <f>IF(C2367=1,VLOOKUP(FoxFire!B2367,balance!$U:$Z,2,FALSE),IF(C2367=2,VLOOKUP(B2367,balance!$U:$Z,3,FALSE),IF(C2367=3,VLOOKUP(B2367,balance!$U:$Z,4,FALSE),IF(C2367=4,VLOOKUP(B2367,balance!$U:$Z,5,FALSE),IF(C2367=5,VLOOKUP(B2367-1,balance!$U:$Z,6,FALSE),0)))))/100</f>
        <v>5.7299999999999999E-3</v>
      </c>
      <c r="H2367">
        <v>2</v>
      </c>
      <c r="I2367" s="1">
        <f>IF(C2367=1,VLOOKUP(FoxFire!B2367,balance!$AF:$AJ,2,FALSE),IF(C2367=2,VLOOKUP(B2367,balance!$AF:$AJ,3,FALSE),IF(C2367=3,VLOOKUP(B2367,balance!$AF:$AJ,4,FALSE),IF(C2367=4,VLOOKUP(B2367,balance!$AF:$AJ,5,FALSE),IF(C2367=5,VLOOKUP(B2367,balance!$AF:$AK,6,FALSE),0)))))*1000000000000</f>
        <v>3281250000000.0249</v>
      </c>
      <c r="J2367">
        <f>VLOOKUP(B2367,balance!AU:BD,10,FALSE)</f>
        <v>0</v>
      </c>
    </row>
    <row r="2368" spans="1:10" x14ac:dyDescent="0.3">
      <c r="A2368">
        <v>2366</v>
      </c>
      <c r="B2368">
        <f t="shared" si="73"/>
        <v>474</v>
      </c>
      <c r="C2368">
        <f t="shared" si="72"/>
        <v>2</v>
      </c>
      <c r="D2368">
        <v>9026</v>
      </c>
      <c r="E2368" s="1">
        <f>IF(C2368=1,VLOOKUP(B2368,balance!$AU:$AZ,2,FALSE),IF(C2368=2,VLOOKUP(B2368,balance!$AU:$AZ,3,FALSE),IF(C2368=3,VLOOKUP(B2368,balance!$AU:$AZ,4,FALSE),IF(C2368=4,VLOOKUP(B2368,balance!$AU:$AZ,5,FALSE),IF(C2368=5,VLOOKUP(B2368-1,balance!$AU:$AZ,6,FALSE),0)))))</f>
        <v>12000</v>
      </c>
      <c r="F2368">
        <v>53</v>
      </c>
      <c r="G2368">
        <f>IF(C2368=1,VLOOKUP(FoxFire!B2368,balance!$U:$Z,2,FALSE),IF(C2368=2,VLOOKUP(B2368,balance!$U:$Z,3,FALSE),IF(C2368=3,VLOOKUP(B2368,balance!$U:$Z,4,FALSE),IF(C2368=4,VLOOKUP(B2368,balance!$U:$Z,5,FALSE),IF(C2368=5,VLOOKUP(B2368-1,balance!$U:$Z,6,FALSE),0)))))/100</f>
        <v>5.7299999999999999E-3</v>
      </c>
      <c r="H2368">
        <v>2</v>
      </c>
      <c r="I2368" s="1">
        <f>IF(C2368=1,VLOOKUP(FoxFire!B2368,balance!$AF:$AJ,2,FALSE),IF(C2368=2,VLOOKUP(B2368,balance!$AF:$AJ,3,FALSE),IF(C2368=3,VLOOKUP(B2368,balance!$AF:$AJ,4,FALSE),IF(C2368=4,VLOOKUP(B2368,balance!$AF:$AJ,5,FALSE),IF(C2368=5,VLOOKUP(B2368,balance!$AF:$AK,6,FALSE),0)))))*1000000000000</f>
        <v>3281250000000.0249</v>
      </c>
      <c r="J2368">
        <f>VLOOKUP(B2368,balance!AU:BD,10,FALSE)</f>
        <v>0</v>
      </c>
    </row>
    <row r="2369" spans="1:10" x14ac:dyDescent="0.3">
      <c r="A2369">
        <v>2367</v>
      </c>
      <c r="B2369">
        <f t="shared" si="73"/>
        <v>474</v>
      </c>
      <c r="C2369">
        <f t="shared" si="72"/>
        <v>3</v>
      </c>
      <c r="D2369">
        <v>9026</v>
      </c>
      <c r="E2369" s="1">
        <f>IF(C2369=1,VLOOKUP(B2369,balance!$AU:$AZ,2,FALSE),IF(C2369=2,VLOOKUP(B2369,balance!$AU:$AZ,3,FALSE),IF(C2369=3,VLOOKUP(B2369,balance!$AU:$AZ,4,FALSE),IF(C2369=4,VLOOKUP(B2369,balance!$AU:$AZ,5,FALSE),IF(C2369=5,VLOOKUP(B2369-1,balance!$AU:$AZ,6,FALSE),0)))))</f>
        <v>12000</v>
      </c>
      <c r="F2369">
        <v>53</v>
      </c>
      <c r="G2369">
        <f>IF(C2369=1,VLOOKUP(FoxFire!B2369,balance!$U:$Z,2,FALSE),IF(C2369=2,VLOOKUP(B2369,balance!$U:$Z,3,FALSE),IF(C2369=3,VLOOKUP(B2369,balance!$U:$Z,4,FALSE),IF(C2369=4,VLOOKUP(B2369,balance!$U:$Z,5,FALSE),IF(C2369=5,VLOOKUP(B2369-1,balance!$U:$Z,6,FALSE),0)))))/100</f>
        <v>5.7299999999999999E-3</v>
      </c>
      <c r="H2369">
        <v>2</v>
      </c>
      <c r="I2369" s="1">
        <f>IF(C2369=1,VLOOKUP(FoxFire!B2369,balance!$AF:$AJ,2,FALSE),IF(C2369=2,VLOOKUP(B2369,balance!$AF:$AJ,3,FALSE),IF(C2369=3,VLOOKUP(B2369,balance!$AF:$AJ,4,FALSE),IF(C2369=4,VLOOKUP(B2369,balance!$AF:$AJ,5,FALSE),IF(C2369=5,VLOOKUP(B2369,balance!$AF:$AK,6,FALSE),0)))))*1000000000000</f>
        <v>3281250000000.0249</v>
      </c>
      <c r="J2369">
        <f>VLOOKUP(B2369,balance!AU:BD,10,FALSE)</f>
        <v>0</v>
      </c>
    </row>
    <row r="2370" spans="1:10" x14ac:dyDescent="0.3">
      <c r="A2370">
        <v>2368</v>
      </c>
      <c r="B2370">
        <f t="shared" si="73"/>
        <v>474</v>
      </c>
      <c r="C2370">
        <f t="shared" si="72"/>
        <v>4</v>
      </c>
      <c r="D2370">
        <v>9026</v>
      </c>
      <c r="E2370" s="1">
        <f>IF(C2370=1,VLOOKUP(B2370,balance!$AU:$AZ,2,FALSE),IF(C2370=2,VLOOKUP(B2370,balance!$AU:$AZ,3,FALSE),IF(C2370=3,VLOOKUP(B2370,balance!$AU:$AZ,4,FALSE),IF(C2370=4,VLOOKUP(B2370,balance!$AU:$AZ,5,FALSE),IF(C2370=5,VLOOKUP(B2370-1,balance!$AU:$AZ,6,FALSE),0)))))</f>
        <v>12000</v>
      </c>
      <c r="F2370">
        <v>53</v>
      </c>
      <c r="G2370">
        <f>IF(C2370=1,VLOOKUP(FoxFire!B2370,balance!$U:$Z,2,FALSE),IF(C2370=2,VLOOKUP(B2370,balance!$U:$Z,3,FALSE),IF(C2370=3,VLOOKUP(B2370,balance!$U:$Z,4,FALSE),IF(C2370=4,VLOOKUP(B2370,balance!$U:$Z,5,FALSE),IF(C2370=5,VLOOKUP(B2370-1,balance!$U:$Z,6,FALSE),0)))))/100</f>
        <v>5.7299999999999999E-3</v>
      </c>
      <c r="H2370">
        <v>2</v>
      </c>
      <c r="I2370" s="1">
        <f>IF(C2370=1,VLOOKUP(FoxFire!B2370,balance!$AF:$AJ,2,FALSE),IF(C2370=2,VLOOKUP(B2370,balance!$AF:$AJ,3,FALSE),IF(C2370=3,VLOOKUP(B2370,balance!$AF:$AJ,4,FALSE),IF(C2370=4,VLOOKUP(B2370,balance!$AF:$AJ,5,FALSE),IF(C2370=5,VLOOKUP(B2370,balance!$AF:$AK,6,FALSE),0)))))*1000000000000</f>
        <v>3281250000000.0249</v>
      </c>
      <c r="J2370">
        <f>VLOOKUP(B2370,balance!AU:BD,10,FALSE)</f>
        <v>0</v>
      </c>
    </row>
    <row r="2371" spans="1:10" x14ac:dyDescent="0.3">
      <c r="A2371">
        <v>2369</v>
      </c>
      <c r="B2371">
        <f t="shared" si="73"/>
        <v>475</v>
      </c>
      <c r="C2371">
        <f t="shared" si="72"/>
        <v>5</v>
      </c>
      <c r="D2371">
        <v>9026</v>
      </c>
      <c r="E2371" s="1">
        <f>IF(C2371=1,VLOOKUP(B2371,balance!$AU:$AZ,2,FALSE),IF(C2371=2,VLOOKUP(B2371,balance!$AU:$AZ,3,FALSE),IF(C2371=3,VLOOKUP(B2371,balance!$AU:$AZ,4,FALSE),IF(C2371=4,VLOOKUP(B2371,balance!$AU:$AZ,5,FALSE),IF(C2371=5,VLOOKUP(B2371-1,balance!$AU:$AZ,6,FALSE),0)))))</f>
        <v>240000</v>
      </c>
      <c r="F2371">
        <v>53</v>
      </c>
      <c r="G2371">
        <f>IF(C2371=1,VLOOKUP(FoxFire!B2371,balance!$U:$Z,2,FALSE),IF(C2371=2,VLOOKUP(B2371,balance!$U:$Z,3,FALSE),IF(C2371=3,VLOOKUP(B2371,balance!$U:$Z,4,FALSE),IF(C2371=4,VLOOKUP(B2371,balance!$U:$Z,5,FALSE),IF(C2371=5,VLOOKUP(B2371-1,balance!$U:$Z,6,FALSE),0)))))/100</f>
        <v>2604.6146000000003</v>
      </c>
      <c r="H2371">
        <v>2</v>
      </c>
      <c r="I2371" s="1">
        <f>IF(C2371=1,VLOOKUP(FoxFire!B2371,balance!$AF:$AJ,2,FALSE),IF(C2371=2,VLOOKUP(B2371,balance!$AF:$AJ,3,FALSE),IF(C2371=3,VLOOKUP(B2371,balance!$AF:$AJ,4,FALSE),IF(C2371=4,VLOOKUP(B2371,balance!$AF:$AJ,5,FALSE),IF(C2371=5,VLOOKUP(B2371,balance!$AF:$AK,6,FALSE),0)))))*1000000000000</f>
        <v>13130000000000.1</v>
      </c>
      <c r="J2371">
        <f>VLOOKUP(B2371,balance!AU:BD,10,FALSE)</f>
        <v>0</v>
      </c>
    </row>
    <row r="2372" spans="1:10" x14ac:dyDescent="0.3">
      <c r="A2372">
        <v>2370</v>
      </c>
      <c r="B2372">
        <f t="shared" si="73"/>
        <v>475</v>
      </c>
      <c r="C2372">
        <f t="shared" si="72"/>
        <v>1</v>
      </c>
      <c r="D2372">
        <v>9026</v>
      </c>
      <c r="E2372" s="1">
        <f>IF(C2372=1,VLOOKUP(B2372,balance!$AU:$AZ,2,FALSE),IF(C2372=2,VLOOKUP(B2372,balance!$AU:$AZ,3,FALSE),IF(C2372=3,VLOOKUP(B2372,balance!$AU:$AZ,4,FALSE),IF(C2372=4,VLOOKUP(B2372,balance!$AU:$AZ,5,FALSE),IF(C2372=5,VLOOKUP(B2372-1,balance!$AU:$AZ,6,FALSE),0)))))</f>
        <v>12000</v>
      </c>
      <c r="F2372">
        <v>53</v>
      </c>
      <c r="G2372">
        <f>IF(C2372=1,VLOOKUP(FoxFire!B2372,balance!$U:$Z,2,FALSE),IF(C2372=2,VLOOKUP(B2372,balance!$U:$Z,3,FALSE),IF(C2372=3,VLOOKUP(B2372,balance!$U:$Z,4,FALSE),IF(C2372=4,VLOOKUP(B2372,balance!$U:$Z,5,FALSE),IF(C2372=5,VLOOKUP(B2372-1,balance!$U:$Z,6,FALSE),0)))))/100</f>
        <v>5.7399999999999994E-3</v>
      </c>
      <c r="H2372">
        <v>2</v>
      </c>
      <c r="I2372" s="1">
        <f>IF(C2372=1,VLOOKUP(FoxFire!B2372,balance!$AF:$AJ,2,FALSE),IF(C2372=2,VLOOKUP(B2372,balance!$AF:$AJ,3,FALSE),IF(C2372=3,VLOOKUP(B2372,balance!$AF:$AJ,4,FALSE),IF(C2372=4,VLOOKUP(B2372,balance!$AF:$AJ,5,FALSE),IF(C2372=5,VLOOKUP(B2372,balance!$AF:$AK,6,FALSE),0)))))*1000000000000</f>
        <v>3282500000000.0249</v>
      </c>
      <c r="J2372">
        <f>VLOOKUP(B2372,balance!AU:BD,10,FALSE)</f>
        <v>0</v>
      </c>
    </row>
    <row r="2373" spans="1:10" x14ac:dyDescent="0.3">
      <c r="A2373">
        <v>2371</v>
      </c>
      <c r="B2373">
        <f t="shared" si="73"/>
        <v>475</v>
      </c>
      <c r="C2373">
        <f t="shared" si="72"/>
        <v>2</v>
      </c>
      <c r="D2373">
        <v>9026</v>
      </c>
      <c r="E2373" s="1">
        <f>IF(C2373=1,VLOOKUP(B2373,balance!$AU:$AZ,2,FALSE),IF(C2373=2,VLOOKUP(B2373,balance!$AU:$AZ,3,FALSE),IF(C2373=3,VLOOKUP(B2373,balance!$AU:$AZ,4,FALSE),IF(C2373=4,VLOOKUP(B2373,balance!$AU:$AZ,5,FALSE),IF(C2373=5,VLOOKUP(B2373-1,balance!$AU:$AZ,6,FALSE),0)))))</f>
        <v>12000</v>
      </c>
      <c r="F2373">
        <v>53</v>
      </c>
      <c r="G2373">
        <f>IF(C2373=1,VLOOKUP(FoxFire!B2373,balance!$U:$Z,2,FALSE),IF(C2373=2,VLOOKUP(B2373,balance!$U:$Z,3,FALSE),IF(C2373=3,VLOOKUP(B2373,balance!$U:$Z,4,FALSE),IF(C2373=4,VLOOKUP(B2373,balance!$U:$Z,5,FALSE),IF(C2373=5,VLOOKUP(B2373-1,balance!$U:$Z,6,FALSE),0)))))/100</f>
        <v>5.7399999999999994E-3</v>
      </c>
      <c r="H2373">
        <v>2</v>
      </c>
      <c r="I2373" s="1">
        <f>IF(C2373=1,VLOOKUP(FoxFire!B2373,balance!$AF:$AJ,2,FALSE),IF(C2373=2,VLOOKUP(B2373,balance!$AF:$AJ,3,FALSE),IF(C2373=3,VLOOKUP(B2373,balance!$AF:$AJ,4,FALSE),IF(C2373=4,VLOOKUP(B2373,balance!$AF:$AJ,5,FALSE),IF(C2373=5,VLOOKUP(B2373,balance!$AF:$AK,6,FALSE),0)))))*1000000000000</f>
        <v>3282500000000.0249</v>
      </c>
      <c r="J2373">
        <f>VLOOKUP(B2373,balance!AU:BD,10,FALSE)</f>
        <v>0</v>
      </c>
    </row>
    <row r="2374" spans="1:10" x14ac:dyDescent="0.3">
      <c r="A2374">
        <v>2372</v>
      </c>
      <c r="B2374">
        <f t="shared" si="73"/>
        <v>475</v>
      </c>
      <c r="C2374">
        <f t="shared" si="72"/>
        <v>3</v>
      </c>
      <c r="D2374">
        <v>9026</v>
      </c>
      <c r="E2374" s="1">
        <f>IF(C2374=1,VLOOKUP(B2374,balance!$AU:$AZ,2,FALSE),IF(C2374=2,VLOOKUP(B2374,balance!$AU:$AZ,3,FALSE),IF(C2374=3,VLOOKUP(B2374,balance!$AU:$AZ,4,FALSE),IF(C2374=4,VLOOKUP(B2374,balance!$AU:$AZ,5,FALSE),IF(C2374=5,VLOOKUP(B2374-1,balance!$AU:$AZ,6,FALSE),0)))))</f>
        <v>12000</v>
      </c>
      <c r="F2374">
        <v>53</v>
      </c>
      <c r="G2374">
        <f>IF(C2374=1,VLOOKUP(FoxFire!B2374,balance!$U:$Z,2,FALSE),IF(C2374=2,VLOOKUP(B2374,balance!$U:$Z,3,FALSE),IF(C2374=3,VLOOKUP(B2374,balance!$U:$Z,4,FALSE),IF(C2374=4,VLOOKUP(B2374,balance!$U:$Z,5,FALSE),IF(C2374=5,VLOOKUP(B2374-1,balance!$U:$Z,6,FALSE),0)))))/100</f>
        <v>5.7399999999999994E-3</v>
      </c>
      <c r="H2374">
        <v>2</v>
      </c>
      <c r="I2374" s="1">
        <f>IF(C2374=1,VLOOKUP(FoxFire!B2374,balance!$AF:$AJ,2,FALSE),IF(C2374=2,VLOOKUP(B2374,balance!$AF:$AJ,3,FALSE),IF(C2374=3,VLOOKUP(B2374,balance!$AF:$AJ,4,FALSE),IF(C2374=4,VLOOKUP(B2374,balance!$AF:$AJ,5,FALSE),IF(C2374=5,VLOOKUP(B2374,balance!$AF:$AK,6,FALSE),0)))))*1000000000000</f>
        <v>3282500000000.0249</v>
      </c>
      <c r="J2374">
        <f>VLOOKUP(B2374,balance!AU:BD,10,FALSE)</f>
        <v>0</v>
      </c>
    </row>
    <row r="2375" spans="1:10" x14ac:dyDescent="0.3">
      <c r="A2375">
        <v>2373</v>
      </c>
      <c r="B2375">
        <f t="shared" si="73"/>
        <v>475</v>
      </c>
      <c r="C2375">
        <f t="shared" si="72"/>
        <v>4</v>
      </c>
      <c r="D2375">
        <v>9026</v>
      </c>
      <c r="E2375" s="1">
        <f>IF(C2375=1,VLOOKUP(B2375,balance!$AU:$AZ,2,FALSE),IF(C2375=2,VLOOKUP(B2375,balance!$AU:$AZ,3,FALSE),IF(C2375=3,VLOOKUP(B2375,balance!$AU:$AZ,4,FALSE),IF(C2375=4,VLOOKUP(B2375,balance!$AU:$AZ,5,FALSE),IF(C2375=5,VLOOKUP(B2375-1,balance!$AU:$AZ,6,FALSE),0)))))</f>
        <v>12000</v>
      </c>
      <c r="F2375">
        <v>53</v>
      </c>
      <c r="G2375">
        <f>IF(C2375=1,VLOOKUP(FoxFire!B2375,balance!$U:$Z,2,FALSE),IF(C2375=2,VLOOKUP(B2375,balance!$U:$Z,3,FALSE),IF(C2375=3,VLOOKUP(B2375,balance!$U:$Z,4,FALSE),IF(C2375=4,VLOOKUP(B2375,balance!$U:$Z,5,FALSE),IF(C2375=5,VLOOKUP(B2375-1,balance!$U:$Z,6,FALSE),0)))))/100</f>
        <v>5.7399999999999994E-3</v>
      </c>
      <c r="H2375">
        <v>2</v>
      </c>
      <c r="I2375" s="1">
        <f>IF(C2375=1,VLOOKUP(FoxFire!B2375,balance!$AF:$AJ,2,FALSE),IF(C2375=2,VLOOKUP(B2375,balance!$AF:$AJ,3,FALSE),IF(C2375=3,VLOOKUP(B2375,balance!$AF:$AJ,4,FALSE),IF(C2375=4,VLOOKUP(B2375,balance!$AF:$AJ,5,FALSE),IF(C2375=5,VLOOKUP(B2375,balance!$AF:$AK,6,FALSE),0)))))*1000000000000</f>
        <v>3282500000000.0249</v>
      </c>
      <c r="J2375">
        <f>VLOOKUP(B2375,balance!AU:BD,10,FALSE)</f>
        <v>0</v>
      </c>
    </row>
    <row r="2376" spans="1:10" x14ac:dyDescent="0.3">
      <c r="A2376">
        <v>2374</v>
      </c>
      <c r="B2376">
        <f t="shared" si="73"/>
        <v>476</v>
      </c>
      <c r="C2376">
        <f t="shared" ref="C2376:C2439" si="74">C2371</f>
        <v>5</v>
      </c>
      <c r="D2376">
        <v>9026</v>
      </c>
      <c r="E2376" s="1">
        <f>IF(C2376=1,VLOOKUP(B2376,balance!$AU:$AZ,2,FALSE),IF(C2376=2,VLOOKUP(B2376,balance!$AU:$AZ,3,FALSE),IF(C2376=3,VLOOKUP(B2376,balance!$AU:$AZ,4,FALSE),IF(C2376=4,VLOOKUP(B2376,balance!$AU:$AZ,5,FALSE),IF(C2376=5,VLOOKUP(B2376-1,balance!$AU:$AZ,6,FALSE),0)))))</f>
        <v>240000</v>
      </c>
      <c r="F2376">
        <v>53</v>
      </c>
      <c r="G2376">
        <f>IF(C2376=1,VLOOKUP(FoxFire!B2376,balance!$U:$Z,2,FALSE),IF(C2376=2,VLOOKUP(B2376,balance!$U:$Z,3,FALSE),IF(C2376=3,VLOOKUP(B2376,balance!$U:$Z,4,FALSE),IF(C2376=4,VLOOKUP(B2376,balance!$U:$Z,5,FALSE),IF(C2376=5,VLOOKUP(B2376-1,balance!$U:$Z,6,FALSE),0)))))/100</f>
        <v>2611.7693000000004</v>
      </c>
      <c r="H2376">
        <v>2</v>
      </c>
      <c r="I2376" s="1">
        <f>IF(C2376=1,VLOOKUP(FoxFire!B2376,balance!$AF:$AJ,2,FALSE),IF(C2376=2,VLOOKUP(B2376,balance!$AF:$AJ,3,FALSE),IF(C2376=3,VLOOKUP(B2376,balance!$AF:$AJ,4,FALSE),IF(C2376=4,VLOOKUP(B2376,balance!$AF:$AJ,5,FALSE),IF(C2376=5,VLOOKUP(B2376,balance!$AF:$AK,6,FALSE),0)))))*1000000000000</f>
        <v>13135000000000.1</v>
      </c>
      <c r="J2376">
        <f>VLOOKUP(B2376,balance!AU:BD,10,FALSE)</f>
        <v>0</v>
      </c>
    </row>
    <row r="2377" spans="1:10" x14ac:dyDescent="0.3">
      <c r="A2377">
        <v>2375</v>
      </c>
      <c r="B2377">
        <f t="shared" si="73"/>
        <v>476</v>
      </c>
      <c r="C2377">
        <f t="shared" si="74"/>
        <v>1</v>
      </c>
      <c r="D2377">
        <v>9026</v>
      </c>
      <c r="E2377" s="1">
        <f>IF(C2377=1,VLOOKUP(B2377,balance!$AU:$AZ,2,FALSE),IF(C2377=2,VLOOKUP(B2377,balance!$AU:$AZ,3,FALSE),IF(C2377=3,VLOOKUP(B2377,balance!$AU:$AZ,4,FALSE),IF(C2377=4,VLOOKUP(B2377,balance!$AU:$AZ,5,FALSE),IF(C2377=5,VLOOKUP(B2377-1,balance!$AU:$AZ,6,FALSE),0)))))</f>
        <v>12000</v>
      </c>
      <c r="F2377">
        <v>53</v>
      </c>
      <c r="G2377">
        <f>IF(C2377=1,VLOOKUP(FoxFire!B2377,balance!$U:$Z,2,FALSE),IF(C2377=2,VLOOKUP(B2377,balance!$U:$Z,3,FALSE),IF(C2377=3,VLOOKUP(B2377,balance!$U:$Z,4,FALSE),IF(C2377=4,VLOOKUP(B2377,balance!$U:$Z,5,FALSE),IF(C2377=5,VLOOKUP(B2377-1,balance!$U:$Z,6,FALSE),0)))))/100</f>
        <v>5.7499999999999999E-3</v>
      </c>
      <c r="H2377">
        <v>2</v>
      </c>
      <c r="I2377" s="1">
        <f>IF(C2377=1,VLOOKUP(FoxFire!B2377,balance!$AF:$AJ,2,FALSE),IF(C2377=2,VLOOKUP(B2377,balance!$AF:$AJ,3,FALSE),IF(C2377=3,VLOOKUP(B2377,balance!$AF:$AJ,4,FALSE),IF(C2377=4,VLOOKUP(B2377,balance!$AF:$AJ,5,FALSE),IF(C2377=5,VLOOKUP(B2377,balance!$AF:$AK,6,FALSE),0)))))*1000000000000</f>
        <v>3283750000000.0249</v>
      </c>
      <c r="J2377">
        <f>VLOOKUP(B2377,balance!AU:BD,10,FALSE)</f>
        <v>0</v>
      </c>
    </row>
    <row r="2378" spans="1:10" x14ac:dyDescent="0.3">
      <c r="A2378">
        <v>2376</v>
      </c>
      <c r="B2378">
        <f t="shared" si="73"/>
        <v>476</v>
      </c>
      <c r="C2378">
        <f t="shared" si="74"/>
        <v>2</v>
      </c>
      <c r="D2378">
        <v>9026</v>
      </c>
      <c r="E2378" s="1">
        <f>IF(C2378=1,VLOOKUP(B2378,balance!$AU:$AZ,2,FALSE),IF(C2378=2,VLOOKUP(B2378,balance!$AU:$AZ,3,FALSE),IF(C2378=3,VLOOKUP(B2378,balance!$AU:$AZ,4,FALSE),IF(C2378=4,VLOOKUP(B2378,balance!$AU:$AZ,5,FALSE),IF(C2378=5,VLOOKUP(B2378-1,balance!$AU:$AZ,6,FALSE),0)))))</f>
        <v>12000</v>
      </c>
      <c r="F2378">
        <v>53</v>
      </c>
      <c r="G2378">
        <f>IF(C2378=1,VLOOKUP(FoxFire!B2378,balance!$U:$Z,2,FALSE),IF(C2378=2,VLOOKUP(B2378,balance!$U:$Z,3,FALSE),IF(C2378=3,VLOOKUP(B2378,balance!$U:$Z,4,FALSE),IF(C2378=4,VLOOKUP(B2378,balance!$U:$Z,5,FALSE),IF(C2378=5,VLOOKUP(B2378-1,balance!$U:$Z,6,FALSE),0)))))/100</f>
        <v>5.7499999999999999E-3</v>
      </c>
      <c r="H2378">
        <v>2</v>
      </c>
      <c r="I2378" s="1">
        <f>IF(C2378=1,VLOOKUP(FoxFire!B2378,balance!$AF:$AJ,2,FALSE),IF(C2378=2,VLOOKUP(B2378,balance!$AF:$AJ,3,FALSE),IF(C2378=3,VLOOKUP(B2378,balance!$AF:$AJ,4,FALSE),IF(C2378=4,VLOOKUP(B2378,balance!$AF:$AJ,5,FALSE),IF(C2378=5,VLOOKUP(B2378,balance!$AF:$AK,6,FALSE),0)))))*1000000000000</f>
        <v>3283750000000.0249</v>
      </c>
      <c r="J2378">
        <f>VLOOKUP(B2378,balance!AU:BD,10,FALSE)</f>
        <v>0</v>
      </c>
    </row>
    <row r="2379" spans="1:10" x14ac:dyDescent="0.3">
      <c r="A2379">
        <v>2377</v>
      </c>
      <c r="B2379">
        <f t="shared" si="73"/>
        <v>476</v>
      </c>
      <c r="C2379">
        <f t="shared" si="74"/>
        <v>3</v>
      </c>
      <c r="D2379">
        <v>9026</v>
      </c>
      <c r="E2379" s="1">
        <f>IF(C2379=1,VLOOKUP(B2379,balance!$AU:$AZ,2,FALSE),IF(C2379=2,VLOOKUP(B2379,balance!$AU:$AZ,3,FALSE),IF(C2379=3,VLOOKUP(B2379,balance!$AU:$AZ,4,FALSE),IF(C2379=4,VLOOKUP(B2379,balance!$AU:$AZ,5,FALSE),IF(C2379=5,VLOOKUP(B2379-1,balance!$AU:$AZ,6,FALSE),0)))))</f>
        <v>12000</v>
      </c>
      <c r="F2379">
        <v>53</v>
      </c>
      <c r="G2379">
        <f>IF(C2379=1,VLOOKUP(FoxFire!B2379,balance!$U:$Z,2,FALSE),IF(C2379=2,VLOOKUP(B2379,balance!$U:$Z,3,FALSE),IF(C2379=3,VLOOKUP(B2379,balance!$U:$Z,4,FALSE),IF(C2379=4,VLOOKUP(B2379,balance!$U:$Z,5,FALSE),IF(C2379=5,VLOOKUP(B2379-1,balance!$U:$Z,6,FALSE),0)))))/100</f>
        <v>5.7499999999999999E-3</v>
      </c>
      <c r="H2379">
        <v>2</v>
      </c>
      <c r="I2379" s="1">
        <f>IF(C2379=1,VLOOKUP(FoxFire!B2379,balance!$AF:$AJ,2,FALSE),IF(C2379=2,VLOOKUP(B2379,balance!$AF:$AJ,3,FALSE),IF(C2379=3,VLOOKUP(B2379,balance!$AF:$AJ,4,FALSE),IF(C2379=4,VLOOKUP(B2379,balance!$AF:$AJ,5,FALSE),IF(C2379=5,VLOOKUP(B2379,balance!$AF:$AK,6,FALSE),0)))))*1000000000000</f>
        <v>3283750000000.0249</v>
      </c>
      <c r="J2379">
        <f>VLOOKUP(B2379,balance!AU:BD,10,FALSE)</f>
        <v>0</v>
      </c>
    </row>
    <row r="2380" spans="1:10" x14ac:dyDescent="0.3">
      <c r="A2380">
        <v>2378</v>
      </c>
      <c r="B2380">
        <f t="shared" si="73"/>
        <v>476</v>
      </c>
      <c r="C2380">
        <f t="shared" si="74"/>
        <v>4</v>
      </c>
      <c r="D2380">
        <v>9026</v>
      </c>
      <c r="E2380" s="1">
        <f>IF(C2380=1,VLOOKUP(B2380,balance!$AU:$AZ,2,FALSE),IF(C2380=2,VLOOKUP(B2380,balance!$AU:$AZ,3,FALSE),IF(C2380=3,VLOOKUP(B2380,balance!$AU:$AZ,4,FALSE),IF(C2380=4,VLOOKUP(B2380,balance!$AU:$AZ,5,FALSE),IF(C2380=5,VLOOKUP(B2380-1,balance!$AU:$AZ,6,FALSE),0)))))</f>
        <v>12000</v>
      </c>
      <c r="F2380">
        <v>53</v>
      </c>
      <c r="G2380">
        <f>IF(C2380=1,VLOOKUP(FoxFire!B2380,balance!$U:$Z,2,FALSE),IF(C2380=2,VLOOKUP(B2380,balance!$U:$Z,3,FALSE),IF(C2380=3,VLOOKUP(B2380,balance!$U:$Z,4,FALSE),IF(C2380=4,VLOOKUP(B2380,balance!$U:$Z,5,FALSE),IF(C2380=5,VLOOKUP(B2380-1,balance!$U:$Z,6,FALSE),0)))))/100</f>
        <v>5.7499999999999999E-3</v>
      </c>
      <c r="H2380">
        <v>2</v>
      </c>
      <c r="I2380" s="1">
        <f>IF(C2380=1,VLOOKUP(FoxFire!B2380,balance!$AF:$AJ,2,FALSE),IF(C2380=2,VLOOKUP(B2380,balance!$AF:$AJ,3,FALSE),IF(C2380=3,VLOOKUP(B2380,balance!$AF:$AJ,4,FALSE),IF(C2380=4,VLOOKUP(B2380,balance!$AF:$AJ,5,FALSE),IF(C2380=5,VLOOKUP(B2380,balance!$AF:$AK,6,FALSE),0)))))*1000000000000</f>
        <v>3283750000000.0249</v>
      </c>
      <c r="J2380">
        <f>VLOOKUP(B2380,balance!AU:BD,10,FALSE)</f>
        <v>0</v>
      </c>
    </row>
    <row r="2381" spans="1:10" x14ac:dyDescent="0.3">
      <c r="A2381">
        <v>2379</v>
      </c>
      <c r="B2381">
        <f t="shared" ref="B2381:B2444" si="75">B2376+1</f>
        <v>477</v>
      </c>
      <c r="C2381">
        <f t="shared" si="74"/>
        <v>5</v>
      </c>
      <c r="D2381">
        <v>9026</v>
      </c>
      <c r="E2381" s="1">
        <f>IF(C2381=1,VLOOKUP(B2381,balance!$AU:$AZ,2,FALSE),IF(C2381=2,VLOOKUP(B2381,balance!$AU:$AZ,3,FALSE),IF(C2381=3,VLOOKUP(B2381,balance!$AU:$AZ,4,FALSE),IF(C2381=4,VLOOKUP(B2381,balance!$AU:$AZ,5,FALSE),IF(C2381=5,VLOOKUP(B2381-1,balance!$AU:$AZ,6,FALSE),0)))))</f>
        <v>240000</v>
      </c>
      <c r="F2381">
        <v>53</v>
      </c>
      <c r="G2381">
        <f>IF(C2381=1,VLOOKUP(FoxFire!B2381,balance!$U:$Z,2,FALSE),IF(C2381=2,VLOOKUP(B2381,balance!$U:$Z,3,FALSE),IF(C2381=3,VLOOKUP(B2381,balance!$U:$Z,4,FALSE),IF(C2381=4,VLOOKUP(B2381,balance!$U:$Z,5,FALSE),IF(C2381=5,VLOOKUP(B2381-1,balance!$U:$Z,6,FALSE),0)))))/100</f>
        <v>2618.9357</v>
      </c>
      <c r="H2381">
        <v>2</v>
      </c>
      <c r="I2381" s="1">
        <f>IF(C2381=1,VLOOKUP(FoxFire!B2381,balance!$AF:$AJ,2,FALSE),IF(C2381=2,VLOOKUP(B2381,balance!$AF:$AJ,3,FALSE),IF(C2381=3,VLOOKUP(B2381,balance!$AF:$AJ,4,FALSE),IF(C2381=4,VLOOKUP(B2381,balance!$AF:$AJ,5,FALSE),IF(C2381=5,VLOOKUP(B2381,balance!$AF:$AK,6,FALSE),0)))))*1000000000000</f>
        <v>13140000000000.1</v>
      </c>
      <c r="J2381">
        <f>VLOOKUP(B2381,balance!AU:BD,10,FALSE)</f>
        <v>0</v>
      </c>
    </row>
    <row r="2382" spans="1:10" x14ac:dyDescent="0.3">
      <c r="A2382">
        <v>2380</v>
      </c>
      <c r="B2382">
        <f t="shared" si="75"/>
        <v>477</v>
      </c>
      <c r="C2382">
        <f t="shared" si="74"/>
        <v>1</v>
      </c>
      <c r="D2382">
        <v>9026</v>
      </c>
      <c r="E2382" s="1">
        <f>IF(C2382=1,VLOOKUP(B2382,balance!$AU:$AZ,2,FALSE),IF(C2382=2,VLOOKUP(B2382,balance!$AU:$AZ,3,FALSE),IF(C2382=3,VLOOKUP(B2382,balance!$AU:$AZ,4,FALSE),IF(C2382=4,VLOOKUP(B2382,balance!$AU:$AZ,5,FALSE),IF(C2382=5,VLOOKUP(B2382-1,balance!$AU:$AZ,6,FALSE),0)))))</f>
        <v>12000</v>
      </c>
      <c r="F2382">
        <v>53</v>
      </c>
      <c r="G2382">
        <f>IF(C2382=1,VLOOKUP(FoxFire!B2382,balance!$U:$Z,2,FALSE),IF(C2382=2,VLOOKUP(B2382,balance!$U:$Z,3,FALSE),IF(C2382=3,VLOOKUP(B2382,balance!$U:$Z,4,FALSE),IF(C2382=4,VLOOKUP(B2382,balance!$U:$Z,5,FALSE),IF(C2382=5,VLOOKUP(B2382-1,balance!$U:$Z,6,FALSE),0)))))/100</f>
        <v>5.7599999999999995E-3</v>
      </c>
      <c r="H2382">
        <v>2</v>
      </c>
      <c r="I2382" s="1">
        <f>IF(C2382=1,VLOOKUP(FoxFire!B2382,balance!$AF:$AJ,2,FALSE),IF(C2382=2,VLOOKUP(B2382,balance!$AF:$AJ,3,FALSE),IF(C2382=3,VLOOKUP(B2382,balance!$AF:$AJ,4,FALSE),IF(C2382=4,VLOOKUP(B2382,balance!$AF:$AJ,5,FALSE),IF(C2382=5,VLOOKUP(B2382,balance!$AF:$AK,6,FALSE),0)))))*1000000000000</f>
        <v>3285000000000.0249</v>
      </c>
      <c r="J2382">
        <f>VLOOKUP(B2382,balance!AU:BD,10,FALSE)</f>
        <v>0</v>
      </c>
    </row>
    <row r="2383" spans="1:10" x14ac:dyDescent="0.3">
      <c r="A2383">
        <v>2381</v>
      </c>
      <c r="B2383">
        <f t="shared" si="75"/>
        <v>477</v>
      </c>
      <c r="C2383">
        <f t="shared" si="74"/>
        <v>2</v>
      </c>
      <c r="D2383">
        <v>9026</v>
      </c>
      <c r="E2383" s="1">
        <f>IF(C2383=1,VLOOKUP(B2383,balance!$AU:$AZ,2,FALSE),IF(C2383=2,VLOOKUP(B2383,balance!$AU:$AZ,3,FALSE),IF(C2383=3,VLOOKUP(B2383,balance!$AU:$AZ,4,FALSE),IF(C2383=4,VLOOKUP(B2383,balance!$AU:$AZ,5,FALSE),IF(C2383=5,VLOOKUP(B2383-1,balance!$AU:$AZ,6,FALSE),0)))))</f>
        <v>12000</v>
      </c>
      <c r="F2383">
        <v>53</v>
      </c>
      <c r="G2383">
        <f>IF(C2383=1,VLOOKUP(FoxFire!B2383,balance!$U:$Z,2,FALSE),IF(C2383=2,VLOOKUP(B2383,balance!$U:$Z,3,FALSE),IF(C2383=3,VLOOKUP(B2383,balance!$U:$Z,4,FALSE),IF(C2383=4,VLOOKUP(B2383,balance!$U:$Z,5,FALSE),IF(C2383=5,VLOOKUP(B2383-1,balance!$U:$Z,6,FALSE),0)))))/100</f>
        <v>5.7599999999999995E-3</v>
      </c>
      <c r="H2383">
        <v>2</v>
      </c>
      <c r="I2383" s="1">
        <f>IF(C2383=1,VLOOKUP(FoxFire!B2383,balance!$AF:$AJ,2,FALSE),IF(C2383=2,VLOOKUP(B2383,balance!$AF:$AJ,3,FALSE),IF(C2383=3,VLOOKUP(B2383,balance!$AF:$AJ,4,FALSE),IF(C2383=4,VLOOKUP(B2383,balance!$AF:$AJ,5,FALSE),IF(C2383=5,VLOOKUP(B2383,balance!$AF:$AK,6,FALSE),0)))))*1000000000000</f>
        <v>3285000000000.0249</v>
      </c>
      <c r="J2383">
        <f>VLOOKUP(B2383,balance!AU:BD,10,FALSE)</f>
        <v>0</v>
      </c>
    </row>
    <row r="2384" spans="1:10" x14ac:dyDescent="0.3">
      <c r="A2384">
        <v>2382</v>
      </c>
      <c r="B2384">
        <f t="shared" si="75"/>
        <v>477</v>
      </c>
      <c r="C2384">
        <f t="shared" si="74"/>
        <v>3</v>
      </c>
      <c r="D2384">
        <v>9026</v>
      </c>
      <c r="E2384" s="1">
        <f>IF(C2384=1,VLOOKUP(B2384,balance!$AU:$AZ,2,FALSE),IF(C2384=2,VLOOKUP(B2384,balance!$AU:$AZ,3,FALSE),IF(C2384=3,VLOOKUP(B2384,balance!$AU:$AZ,4,FALSE),IF(C2384=4,VLOOKUP(B2384,balance!$AU:$AZ,5,FALSE),IF(C2384=5,VLOOKUP(B2384-1,balance!$AU:$AZ,6,FALSE),0)))))</f>
        <v>12000</v>
      </c>
      <c r="F2384">
        <v>53</v>
      </c>
      <c r="G2384">
        <f>IF(C2384=1,VLOOKUP(FoxFire!B2384,balance!$U:$Z,2,FALSE),IF(C2384=2,VLOOKUP(B2384,balance!$U:$Z,3,FALSE),IF(C2384=3,VLOOKUP(B2384,balance!$U:$Z,4,FALSE),IF(C2384=4,VLOOKUP(B2384,balance!$U:$Z,5,FALSE),IF(C2384=5,VLOOKUP(B2384-1,balance!$U:$Z,6,FALSE),0)))))/100</f>
        <v>5.7599999999999995E-3</v>
      </c>
      <c r="H2384">
        <v>2</v>
      </c>
      <c r="I2384" s="1">
        <f>IF(C2384=1,VLOOKUP(FoxFire!B2384,balance!$AF:$AJ,2,FALSE),IF(C2384=2,VLOOKUP(B2384,balance!$AF:$AJ,3,FALSE),IF(C2384=3,VLOOKUP(B2384,balance!$AF:$AJ,4,FALSE),IF(C2384=4,VLOOKUP(B2384,balance!$AF:$AJ,5,FALSE),IF(C2384=5,VLOOKUP(B2384,balance!$AF:$AK,6,FALSE),0)))))*1000000000000</f>
        <v>3285000000000.0249</v>
      </c>
      <c r="J2384">
        <f>VLOOKUP(B2384,balance!AU:BD,10,FALSE)</f>
        <v>0</v>
      </c>
    </row>
    <row r="2385" spans="1:10" x14ac:dyDescent="0.3">
      <c r="A2385">
        <v>2383</v>
      </c>
      <c r="B2385">
        <f t="shared" si="75"/>
        <v>477</v>
      </c>
      <c r="C2385">
        <f t="shared" si="74"/>
        <v>4</v>
      </c>
      <c r="D2385">
        <v>9026</v>
      </c>
      <c r="E2385" s="1">
        <f>IF(C2385=1,VLOOKUP(B2385,balance!$AU:$AZ,2,FALSE),IF(C2385=2,VLOOKUP(B2385,balance!$AU:$AZ,3,FALSE),IF(C2385=3,VLOOKUP(B2385,balance!$AU:$AZ,4,FALSE),IF(C2385=4,VLOOKUP(B2385,balance!$AU:$AZ,5,FALSE),IF(C2385=5,VLOOKUP(B2385-1,balance!$AU:$AZ,6,FALSE),0)))))</f>
        <v>12000</v>
      </c>
      <c r="F2385">
        <v>53</v>
      </c>
      <c r="G2385">
        <f>IF(C2385=1,VLOOKUP(FoxFire!B2385,balance!$U:$Z,2,FALSE),IF(C2385=2,VLOOKUP(B2385,balance!$U:$Z,3,FALSE),IF(C2385=3,VLOOKUP(B2385,balance!$U:$Z,4,FALSE),IF(C2385=4,VLOOKUP(B2385,balance!$U:$Z,5,FALSE),IF(C2385=5,VLOOKUP(B2385-1,balance!$U:$Z,6,FALSE),0)))))/100</f>
        <v>5.7599999999999995E-3</v>
      </c>
      <c r="H2385">
        <v>2</v>
      </c>
      <c r="I2385" s="1">
        <f>IF(C2385=1,VLOOKUP(FoxFire!B2385,balance!$AF:$AJ,2,FALSE),IF(C2385=2,VLOOKUP(B2385,balance!$AF:$AJ,3,FALSE),IF(C2385=3,VLOOKUP(B2385,balance!$AF:$AJ,4,FALSE),IF(C2385=4,VLOOKUP(B2385,balance!$AF:$AJ,5,FALSE),IF(C2385=5,VLOOKUP(B2385,balance!$AF:$AK,6,FALSE),0)))))*1000000000000</f>
        <v>3285000000000.0249</v>
      </c>
      <c r="J2385">
        <f>VLOOKUP(B2385,balance!AU:BD,10,FALSE)</f>
        <v>0</v>
      </c>
    </row>
    <row r="2386" spans="1:10" x14ac:dyDescent="0.3">
      <c r="A2386">
        <v>2384</v>
      </c>
      <c r="B2386">
        <f t="shared" si="75"/>
        <v>478</v>
      </c>
      <c r="C2386">
        <f t="shared" si="74"/>
        <v>5</v>
      </c>
      <c r="D2386">
        <v>9026</v>
      </c>
      <c r="E2386" s="1">
        <f>IF(C2386=1,VLOOKUP(B2386,balance!$AU:$AZ,2,FALSE),IF(C2386=2,VLOOKUP(B2386,balance!$AU:$AZ,3,FALSE),IF(C2386=3,VLOOKUP(B2386,balance!$AU:$AZ,4,FALSE),IF(C2386=4,VLOOKUP(B2386,balance!$AU:$AZ,5,FALSE),IF(C2386=5,VLOOKUP(B2386-1,balance!$AU:$AZ,6,FALSE),0)))))</f>
        <v>240000</v>
      </c>
      <c r="F2386">
        <v>53</v>
      </c>
      <c r="G2386">
        <f>IF(C2386=1,VLOOKUP(FoxFire!B2386,balance!$U:$Z,2,FALSE),IF(C2386=2,VLOOKUP(B2386,balance!$U:$Z,3,FALSE),IF(C2386=3,VLOOKUP(B2386,balance!$U:$Z,4,FALSE),IF(C2386=4,VLOOKUP(B2386,balance!$U:$Z,5,FALSE),IF(C2386=5,VLOOKUP(B2386-1,balance!$U:$Z,6,FALSE),0)))))/100</f>
        <v>2626.1139000000003</v>
      </c>
      <c r="H2386">
        <v>2</v>
      </c>
      <c r="I2386" s="1">
        <f>IF(C2386=1,VLOOKUP(FoxFire!B2386,balance!$AF:$AJ,2,FALSE),IF(C2386=2,VLOOKUP(B2386,balance!$AF:$AJ,3,FALSE),IF(C2386=3,VLOOKUP(B2386,balance!$AF:$AJ,4,FALSE),IF(C2386=4,VLOOKUP(B2386,balance!$AF:$AJ,5,FALSE),IF(C2386=5,VLOOKUP(B2386,balance!$AF:$AK,6,FALSE),0)))))*1000000000000</f>
        <v>13145000000000.102</v>
      </c>
      <c r="J2386">
        <f>VLOOKUP(B2386,balance!AU:BD,10,FALSE)</f>
        <v>0</v>
      </c>
    </row>
    <row r="2387" spans="1:10" x14ac:dyDescent="0.3">
      <c r="A2387">
        <v>2385</v>
      </c>
      <c r="B2387">
        <f t="shared" si="75"/>
        <v>478</v>
      </c>
      <c r="C2387">
        <f t="shared" si="74"/>
        <v>1</v>
      </c>
      <c r="D2387">
        <v>9026</v>
      </c>
      <c r="E2387" s="1">
        <f>IF(C2387=1,VLOOKUP(B2387,balance!$AU:$AZ,2,FALSE),IF(C2387=2,VLOOKUP(B2387,balance!$AU:$AZ,3,FALSE),IF(C2387=3,VLOOKUP(B2387,balance!$AU:$AZ,4,FALSE),IF(C2387=4,VLOOKUP(B2387,balance!$AU:$AZ,5,FALSE),IF(C2387=5,VLOOKUP(B2387-1,balance!$AU:$AZ,6,FALSE),0)))))</f>
        <v>12000</v>
      </c>
      <c r="F2387">
        <v>53</v>
      </c>
      <c r="G2387">
        <f>IF(C2387=1,VLOOKUP(FoxFire!B2387,balance!$U:$Z,2,FALSE),IF(C2387=2,VLOOKUP(B2387,balance!$U:$Z,3,FALSE),IF(C2387=3,VLOOKUP(B2387,balance!$U:$Z,4,FALSE),IF(C2387=4,VLOOKUP(B2387,balance!$U:$Z,5,FALSE),IF(C2387=5,VLOOKUP(B2387-1,balance!$U:$Z,6,FALSE),0)))))/100</f>
        <v>5.77E-3</v>
      </c>
      <c r="H2387">
        <v>2</v>
      </c>
      <c r="I2387" s="1">
        <f>IF(C2387=1,VLOOKUP(FoxFire!B2387,balance!$AF:$AJ,2,FALSE),IF(C2387=2,VLOOKUP(B2387,balance!$AF:$AJ,3,FALSE),IF(C2387=3,VLOOKUP(B2387,balance!$AF:$AJ,4,FALSE),IF(C2387=4,VLOOKUP(B2387,balance!$AF:$AJ,5,FALSE),IF(C2387=5,VLOOKUP(B2387,balance!$AF:$AK,6,FALSE),0)))))*1000000000000</f>
        <v>3286250000000.0254</v>
      </c>
      <c r="J2387">
        <f>VLOOKUP(B2387,balance!AU:BD,10,FALSE)</f>
        <v>0</v>
      </c>
    </row>
    <row r="2388" spans="1:10" x14ac:dyDescent="0.3">
      <c r="A2388">
        <v>2386</v>
      </c>
      <c r="B2388">
        <f t="shared" si="75"/>
        <v>478</v>
      </c>
      <c r="C2388">
        <f t="shared" si="74"/>
        <v>2</v>
      </c>
      <c r="D2388">
        <v>9026</v>
      </c>
      <c r="E2388" s="1">
        <f>IF(C2388=1,VLOOKUP(B2388,balance!$AU:$AZ,2,FALSE),IF(C2388=2,VLOOKUP(B2388,balance!$AU:$AZ,3,FALSE),IF(C2388=3,VLOOKUP(B2388,balance!$AU:$AZ,4,FALSE),IF(C2388=4,VLOOKUP(B2388,balance!$AU:$AZ,5,FALSE),IF(C2388=5,VLOOKUP(B2388-1,balance!$AU:$AZ,6,FALSE),0)))))</f>
        <v>12000</v>
      </c>
      <c r="F2388">
        <v>53</v>
      </c>
      <c r="G2388">
        <f>IF(C2388=1,VLOOKUP(FoxFire!B2388,balance!$U:$Z,2,FALSE),IF(C2388=2,VLOOKUP(B2388,balance!$U:$Z,3,FALSE),IF(C2388=3,VLOOKUP(B2388,balance!$U:$Z,4,FALSE),IF(C2388=4,VLOOKUP(B2388,balance!$U:$Z,5,FALSE),IF(C2388=5,VLOOKUP(B2388-1,balance!$U:$Z,6,FALSE),0)))))/100</f>
        <v>5.77E-3</v>
      </c>
      <c r="H2388">
        <v>2</v>
      </c>
      <c r="I2388" s="1">
        <f>IF(C2388=1,VLOOKUP(FoxFire!B2388,balance!$AF:$AJ,2,FALSE),IF(C2388=2,VLOOKUP(B2388,balance!$AF:$AJ,3,FALSE),IF(C2388=3,VLOOKUP(B2388,balance!$AF:$AJ,4,FALSE),IF(C2388=4,VLOOKUP(B2388,balance!$AF:$AJ,5,FALSE),IF(C2388=5,VLOOKUP(B2388,balance!$AF:$AK,6,FALSE),0)))))*1000000000000</f>
        <v>3286250000000.0254</v>
      </c>
      <c r="J2388">
        <f>VLOOKUP(B2388,balance!AU:BD,10,FALSE)</f>
        <v>0</v>
      </c>
    </row>
    <row r="2389" spans="1:10" x14ac:dyDescent="0.3">
      <c r="A2389">
        <v>2387</v>
      </c>
      <c r="B2389">
        <f t="shared" si="75"/>
        <v>478</v>
      </c>
      <c r="C2389">
        <f t="shared" si="74"/>
        <v>3</v>
      </c>
      <c r="D2389">
        <v>9026</v>
      </c>
      <c r="E2389" s="1">
        <f>IF(C2389=1,VLOOKUP(B2389,balance!$AU:$AZ,2,FALSE),IF(C2389=2,VLOOKUP(B2389,balance!$AU:$AZ,3,FALSE),IF(C2389=3,VLOOKUP(B2389,balance!$AU:$AZ,4,FALSE),IF(C2389=4,VLOOKUP(B2389,balance!$AU:$AZ,5,FALSE),IF(C2389=5,VLOOKUP(B2389-1,balance!$AU:$AZ,6,FALSE),0)))))</f>
        <v>12000</v>
      </c>
      <c r="F2389">
        <v>53</v>
      </c>
      <c r="G2389">
        <f>IF(C2389=1,VLOOKUP(FoxFire!B2389,balance!$U:$Z,2,FALSE),IF(C2389=2,VLOOKUP(B2389,balance!$U:$Z,3,FALSE),IF(C2389=3,VLOOKUP(B2389,balance!$U:$Z,4,FALSE),IF(C2389=4,VLOOKUP(B2389,balance!$U:$Z,5,FALSE),IF(C2389=5,VLOOKUP(B2389-1,balance!$U:$Z,6,FALSE),0)))))/100</f>
        <v>5.77E-3</v>
      </c>
      <c r="H2389">
        <v>2</v>
      </c>
      <c r="I2389" s="1">
        <f>IF(C2389=1,VLOOKUP(FoxFire!B2389,balance!$AF:$AJ,2,FALSE),IF(C2389=2,VLOOKUP(B2389,balance!$AF:$AJ,3,FALSE),IF(C2389=3,VLOOKUP(B2389,balance!$AF:$AJ,4,FALSE),IF(C2389=4,VLOOKUP(B2389,balance!$AF:$AJ,5,FALSE),IF(C2389=5,VLOOKUP(B2389,balance!$AF:$AK,6,FALSE),0)))))*1000000000000</f>
        <v>3286250000000.0254</v>
      </c>
      <c r="J2389">
        <f>VLOOKUP(B2389,balance!AU:BD,10,FALSE)</f>
        <v>0</v>
      </c>
    </row>
    <row r="2390" spans="1:10" x14ac:dyDescent="0.3">
      <c r="A2390">
        <v>2388</v>
      </c>
      <c r="B2390">
        <f t="shared" si="75"/>
        <v>478</v>
      </c>
      <c r="C2390">
        <f t="shared" si="74"/>
        <v>4</v>
      </c>
      <c r="D2390">
        <v>9026</v>
      </c>
      <c r="E2390" s="1">
        <f>IF(C2390=1,VLOOKUP(B2390,balance!$AU:$AZ,2,FALSE),IF(C2390=2,VLOOKUP(B2390,balance!$AU:$AZ,3,FALSE),IF(C2390=3,VLOOKUP(B2390,balance!$AU:$AZ,4,FALSE),IF(C2390=4,VLOOKUP(B2390,balance!$AU:$AZ,5,FALSE),IF(C2390=5,VLOOKUP(B2390-1,balance!$AU:$AZ,6,FALSE),0)))))</f>
        <v>12000</v>
      </c>
      <c r="F2390">
        <v>53</v>
      </c>
      <c r="G2390">
        <f>IF(C2390=1,VLOOKUP(FoxFire!B2390,balance!$U:$Z,2,FALSE),IF(C2390=2,VLOOKUP(B2390,balance!$U:$Z,3,FALSE),IF(C2390=3,VLOOKUP(B2390,balance!$U:$Z,4,FALSE),IF(C2390=4,VLOOKUP(B2390,balance!$U:$Z,5,FALSE),IF(C2390=5,VLOOKUP(B2390-1,balance!$U:$Z,6,FALSE),0)))))/100</f>
        <v>5.77E-3</v>
      </c>
      <c r="H2390">
        <v>2</v>
      </c>
      <c r="I2390" s="1">
        <f>IF(C2390=1,VLOOKUP(FoxFire!B2390,balance!$AF:$AJ,2,FALSE),IF(C2390=2,VLOOKUP(B2390,balance!$AF:$AJ,3,FALSE),IF(C2390=3,VLOOKUP(B2390,balance!$AF:$AJ,4,FALSE),IF(C2390=4,VLOOKUP(B2390,balance!$AF:$AJ,5,FALSE),IF(C2390=5,VLOOKUP(B2390,balance!$AF:$AK,6,FALSE),0)))))*1000000000000</f>
        <v>3286250000000.0254</v>
      </c>
      <c r="J2390">
        <f>VLOOKUP(B2390,balance!AU:BD,10,FALSE)</f>
        <v>0</v>
      </c>
    </row>
    <row r="2391" spans="1:10" x14ac:dyDescent="0.3">
      <c r="A2391">
        <v>2389</v>
      </c>
      <c r="B2391">
        <f t="shared" si="75"/>
        <v>479</v>
      </c>
      <c r="C2391">
        <f t="shared" si="74"/>
        <v>5</v>
      </c>
      <c r="D2391">
        <v>9026</v>
      </c>
      <c r="E2391" s="1">
        <f>IF(C2391=1,VLOOKUP(B2391,balance!$AU:$AZ,2,FALSE),IF(C2391=2,VLOOKUP(B2391,balance!$AU:$AZ,3,FALSE),IF(C2391=3,VLOOKUP(B2391,balance!$AU:$AZ,4,FALSE),IF(C2391=4,VLOOKUP(B2391,balance!$AU:$AZ,5,FALSE),IF(C2391=5,VLOOKUP(B2391-1,balance!$AU:$AZ,6,FALSE),0)))))</f>
        <v>240000</v>
      </c>
      <c r="F2391">
        <v>53</v>
      </c>
      <c r="G2391">
        <f>IF(C2391=1,VLOOKUP(FoxFire!B2391,balance!$U:$Z,2,FALSE),IF(C2391=2,VLOOKUP(B2391,balance!$U:$Z,3,FALSE),IF(C2391=3,VLOOKUP(B2391,balance!$U:$Z,4,FALSE),IF(C2391=4,VLOOKUP(B2391,balance!$U:$Z,5,FALSE),IF(C2391=5,VLOOKUP(B2391-1,balance!$U:$Z,6,FALSE),0)))))/100</f>
        <v>2633.3038000000001</v>
      </c>
      <c r="H2391">
        <v>2</v>
      </c>
      <c r="I2391" s="1">
        <f>IF(C2391=1,VLOOKUP(FoxFire!B2391,balance!$AF:$AJ,2,FALSE),IF(C2391=2,VLOOKUP(B2391,balance!$AF:$AJ,3,FALSE),IF(C2391=3,VLOOKUP(B2391,balance!$AF:$AJ,4,FALSE),IF(C2391=4,VLOOKUP(B2391,balance!$AF:$AJ,5,FALSE),IF(C2391=5,VLOOKUP(B2391,balance!$AF:$AK,6,FALSE),0)))))*1000000000000</f>
        <v>13150000000000.1</v>
      </c>
      <c r="J2391">
        <f>VLOOKUP(B2391,balance!AU:BD,10,FALSE)</f>
        <v>0</v>
      </c>
    </row>
    <row r="2392" spans="1:10" x14ac:dyDescent="0.3">
      <c r="A2392">
        <v>2390</v>
      </c>
      <c r="B2392">
        <f t="shared" si="75"/>
        <v>479</v>
      </c>
      <c r="C2392">
        <f t="shared" si="74"/>
        <v>1</v>
      </c>
      <c r="D2392">
        <v>9026</v>
      </c>
      <c r="E2392" s="1">
        <f>IF(C2392=1,VLOOKUP(B2392,balance!$AU:$AZ,2,FALSE),IF(C2392=2,VLOOKUP(B2392,balance!$AU:$AZ,3,FALSE),IF(C2392=3,VLOOKUP(B2392,balance!$AU:$AZ,4,FALSE),IF(C2392=4,VLOOKUP(B2392,balance!$AU:$AZ,5,FALSE),IF(C2392=5,VLOOKUP(B2392-1,balance!$AU:$AZ,6,FALSE),0)))))</f>
        <v>12000</v>
      </c>
      <c r="F2392">
        <v>53</v>
      </c>
      <c r="G2392">
        <f>IF(C2392=1,VLOOKUP(FoxFire!B2392,balance!$U:$Z,2,FALSE),IF(C2392=2,VLOOKUP(B2392,balance!$U:$Z,3,FALSE),IF(C2392=3,VLOOKUP(B2392,balance!$U:$Z,4,FALSE),IF(C2392=4,VLOOKUP(B2392,balance!$U:$Z,5,FALSE),IF(C2392=5,VLOOKUP(B2392-1,balance!$U:$Z,6,FALSE),0)))))/100</f>
        <v>5.7799999999999995E-3</v>
      </c>
      <c r="H2392">
        <v>2</v>
      </c>
      <c r="I2392" s="1">
        <f>IF(C2392=1,VLOOKUP(FoxFire!B2392,balance!$AF:$AJ,2,FALSE),IF(C2392=2,VLOOKUP(B2392,balance!$AF:$AJ,3,FALSE),IF(C2392=3,VLOOKUP(B2392,balance!$AF:$AJ,4,FALSE),IF(C2392=4,VLOOKUP(B2392,balance!$AF:$AJ,5,FALSE),IF(C2392=5,VLOOKUP(B2392,balance!$AF:$AK,6,FALSE),0)))))*1000000000000</f>
        <v>3287500000000.0249</v>
      </c>
      <c r="J2392">
        <f>VLOOKUP(B2392,balance!AU:BD,10,FALSE)</f>
        <v>0</v>
      </c>
    </row>
    <row r="2393" spans="1:10" x14ac:dyDescent="0.3">
      <c r="A2393">
        <v>2391</v>
      </c>
      <c r="B2393">
        <f t="shared" si="75"/>
        <v>479</v>
      </c>
      <c r="C2393">
        <f t="shared" si="74"/>
        <v>2</v>
      </c>
      <c r="D2393">
        <v>9026</v>
      </c>
      <c r="E2393" s="1">
        <f>IF(C2393=1,VLOOKUP(B2393,balance!$AU:$AZ,2,FALSE),IF(C2393=2,VLOOKUP(B2393,balance!$AU:$AZ,3,FALSE),IF(C2393=3,VLOOKUP(B2393,balance!$AU:$AZ,4,FALSE),IF(C2393=4,VLOOKUP(B2393,balance!$AU:$AZ,5,FALSE),IF(C2393=5,VLOOKUP(B2393-1,balance!$AU:$AZ,6,FALSE),0)))))</f>
        <v>12000</v>
      </c>
      <c r="F2393">
        <v>53</v>
      </c>
      <c r="G2393">
        <f>IF(C2393=1,VLOOKUP(FoxFire!B2393,balance!$U:$Z,2,FALSE),IF(C2393=2,VLOOKUP(B2393,balance!$U:$Z,3,FALSE),IF(C2393=3,VLOOKUP(B2393,balance!$U:$Z,4,FALSE),IF(C2393=4,VLOOKUP(B2393,balance!$U:$Z,5,FALSE),IF(C2393=5,VLOOKUP(B2393-1,balance!$U:$Z,6,FALSE),0)))))/100</f>
        <v>5.7799999999999995E-3</v>
      </c>
      <c r="H2393">
        <v>2</v>
      </c>
      <c r="I2393" s="1">
        <f>IF(C2393=1,VLOOKUP(FoxFire!B2393,balance!$AF:$AJ,2,FALSE),IF(C2393=2,VLOOKUP(B2393,balance!$AF:$AJ,3,FALSE),IF(C2393=3,VLOOKUP(B2393,balance!$AF:$AJ,4,FALSE),IF(C2393=4,VLOOKUP(B2393,balance!$AF:$AJ,5,FALSE),IF(C2393=5,VLOOKUP(B2393,balance!$AF:$AK,6,FALSE),0)))))*1000000000000</f>
        <v>3287500000000.0249</v>
      </c>
      <c r="J2393">
        <f>VLOOKUP(B2393,balance!AU:BD,10,FALSE)</f>
        <v>0</v>
      </c>
    </row>
    <row r="2394" spans="1:10" x14ac:dyDescent="0.3">
      <c r="A2394">
        <v>2392</v>
      </c>
      <c r="B2394">
        <f t="shared" si="75"/>
        <v>479</v>
      </c>
      <c r="C2394">
        <f t="shared" si="74"/>
        <v>3</v>
      </c>
      <c r="D2394">
        <v>9026</v>
      </c>
      <c r="E2394" s="1">
        <f>IF(C2394=1,VLOOKUP(B2394,balance!$AU:$AZ,2,FALSE),IF(C2394=2,VLOOKUP(B2394,balance!$AU:$AZ,3,FALSE),IF(C2394=3,VLOOKUP(B2394,balance!$AU:$AZ,4,FALSE),IF(C2394=4,VLOOKUP(B2394,balance!$AU:$AZ,5,FALSE),IF(C2394=5,VLOOKUP(B2394-1,balance!$AU:$AZ,6,FALSE),0)))))</f>
        <v>12000</v>
      </c>
      <c r="F2394">
        <v>53</v>
      </c>
      <c r="G2394">
        <f>IF(C2394=1,VLOOKUP(FoxFire!B2394,balance!$U:$Z,2,FALSE),IF(C2394=2,VLOOKUP(B2394,balance!$U:$Z,3,FALSE),IF(C2394=3,VLOOKUP(B2394,balance!$U:$Z,4,FALSE),IF(C2394=4,VLOOKUP(B2394,balance!$U:$Z,5,FALSE),IF(C2394=5,VLOOKUP(B2394-1,balance!$U:$Z,6,FALSE),0)))))/100</f>
        <v>5.7799999999999995E-3</v>
      </c>
      <c r="H2394">
        <v>2</v>
      </c>
      <c r="I2394" s="1">
        <f>IF(C2394=1,VLOOKUP(FoxFire!B2394,balance!$AF:$AJ,2,FALSE),IF(C2394=2,VLOOKUP(B2394,balance!$AF:$AJ,3,FALSE),IF(C2394=3,VLOOKUP(B2394,balance!$AF:$AJ,4,FALSE),IF(C2394=4,VLOOKUP(B2394,balance!$AF:$AJ,5,FALSE),IF(C2394=5,VLOOKUP(B2394,balance!$AF:$AK,6,FALSE),0)))))*1000000000000</f>
        <v>3287500000000.0249</v>
      </c>
      <c r="J2394">
        <f>VLOOKUP(B2394,balance!AU:BD,10,FALSE)</f>
        <v>0</v>
      </c>
    </row>
    <row r="2395" spans="1:10" x14ac:dyDescent="0.3">
      <c r="A2395">
        <v>2393</v>
      </c>
      <c r="B2395">
        <f t="shared" si="75"/>
        <v>479</v>
      </c>
      <c r="C2395">
        <f t="shared" si="74"/>
        <v>4</v>
      </c>
      <c r="D2395">
        <v>9026</v>
      </c>
      <c r="E2395" s="1">
        <f>IF(C2395=1,VLOOKUP(B2395,balance!$AU:$AZ,2,FALSE),IF(C2395=2,VLOOKUP(B2395,balance!$AU:$AZ,3,FALSE),IF(C2395=3,VLOOKUP(B2395,balance!$AU:$AZ,4,FALSE),IF(C2395=4,VLOOKUP(B2395,balance!$AU:$AZ,5,FALSE),IF(C2395=5,VLOOKUP(B2395-1,balance!$AU:$AZ,6,FALSE),0)))))</f>
        <v>12000</v>
      </c>
      <c r="F2395">
        <v>53</v>
      </c>
      <c r="G2395">
        <f>IF(C2395=1,VLOOKUP(FoxFire!B2395,balance!$U:$Z,2,FALSE),IF(C2395=2,VLOOKUP(B2395,balance!$U:$Z,3,FALSE),IF(C2395=3,VLOOKUP(B2395,balance!$U:$Z,4,FALSE),IF(C2395=4,VLOOKUP(B2395,balance!$U:$Z,5,FALSE),IF(C2395=5,VLOOKUP(B2395-1,balance!$U:$Z,6,FALSE),0)))))/100</f>
        <v>5.7799999999999995E-3</v>
      </c>
      <c r="H2395">
        <v>2</v>
      </c>
      <c r="I2395" s="1">
        <f>IF(C2395=1,VLOOKUP(FoxFire!B2395,balance!$AF:$AJ,2,FALSE),IF(C2395=2,VLOOKUP(B2395,balance!$AF:$AJ,3,FALSE),IF(C2395=3,VLOOKUP(B2395,balance!$AF:$AJ,4,FALSE),IF(C2395=4,VLOOKUP(B2395,balance!$AF:$AJ,5,FALSE),IF(C2395=5,VLOOKUP(B2395,balance!$AF:$AK,6,FALSE),0)))))*1000000000000</f>
        <v>3287500000000.0249</v>
      </c>
      <c r="J2395">
        <f>VLOOKUP(B2395,balance!AU:BD,10,FALSE)</f>
        <v>0</v>
      </c>
    </row>
    <row r="2396" spans="1:10" x14ac:dyDescent="0.3">
      <c r="A2396">
        <v>2394</v>
      </c>
      <c r="B2396">
        <f t="shared" si="75"/>
        <v>480</v>
      </c>
      <c r="C2396">
        <f t="shared" si="74"/>
        <v>5</v>
      </c>
      <c r="D2396">
        <v>9026</v>
      </c>
      <c r="E2396" s="1">
        <f>IF(C2396=1,VLOOKUP(B2396,balance!$AU:$AZ,2,FALSE),IF(C2396=2,VLOOKUP(B2396,balance!$AU:$AZ,3,FALSE),IF(C2396=3,VLOOKUP(B2396,balance!$AU:$AZ,4,FALSE),IF(C2396=4,VLOOKUP(B2396,balance!$AU:$AZ,5,FALSE),IF(C2396=5,VLOOKUP(B2396-1,balance!$AU:$AZ,6,FALSE),0)))))</f>
        <v>240000</v>
      </c>
      <c r="F2396">
        <v>53</v>
      </c>
      <c r="G2396">
        <f>IF(C2396=1,VLOOKUP(FoxFire!B2396,balance!$U:$Z,2,FALSE),IF(C2396=2,VLOOKUP(B2396,balance!$U:$Z,3,FALSE),IF(C2396=3,VLOOKUP(B2396,balance!$U:$Z,4,FALSE),IF(C2396=4,VLOOKUP(B2396,balance!$U:$Z,5,FALSE),IF(C2396=5,VLOOKUP(B2396-1,balance!$U:$Z,6,FALSE),0)))))/100</f>
        <v>2640.5054000000005</v>
      </c>
      <c r="H2396">
        <v>2</v>
      </c>
      <c r="I2396" s="1">
        <f>IF(C2396=1,VLOOKUP(FoxFire!B2396,balance!$AF:$AJ,2,FALSE),IF(C2396=2,VLOOKUP(B2396,balance!$AF:$AJ,3,FALSE),IF(C2396=3,VLOOKUP(B2396,balance!$AF:$AJ,4,FALSE),IF(C2396=4,VLOOKUP(B2396,balance!$AF:$AJ,5,FALSE),IF(C2396=5,VLOOKUP(B2396,balance!$AF:$AK,6,FALSE),0)))))*1000000000000</f>
        <v>13155000000000.102</v>
      </c>
      <c r="J2396">
        <f>VLOOKUP(B2396,balance!AU:BD,10,FALSE)</f>
        <v>0</v>
      </c>
    </row>
    <row r="2397" spans="1:10" x14ac:dyDescent="0.3">
      <c r="A2397">
        <v>2395</v>
      </c>
      <c r="B2397">
        <f t="shared" si="75"/>
        <v>480</v>
      </c>
      <c r="C2397">
        <f t="shared" si="74"/>
        <v>1</v>
      </c>
      <c r="D2397">
        <v>9026</v>
      </c>
      <c r="E2397" s="1">
        <f>IF(C2397=1,VLOOKUP(B2397,balance!$AU:$AZ,2,FALSE),IF(C2397=2,VLOOKUP(B2397,balance!$AU:$AZ,3,FALSE),IF(C2397=3,VLOOKUP(B2397,balance!$AU:$AZ,4,FALSE),IF(C2397=4,VLOOKUP(B2397,balance!$AU:$AZ,5,FALSE),IF(C2397=5,VLOOKUP(B2397-1,balance!$AU:$AZ,6,FALSE),0)))))</f>
        <v>12000</v>
      </c>
      <c r="F2397">
        <v>53</v>
      </c>
      <c r="G2397">
        <f>IF(C2397=1,VLOOKUP(FoxFire!B2397,balance!$U:$Z,2,FALSE),IF(C2397=2,VLOOKUP(B2397,balance!$U:$Z,3,FALSE),IF(C2397=3,VLOOKUP(B2397,balance!$U:$Z,4,FALSE),IF(C2397=4,VLOOKUP(B2397,balance!$U:$Z,5,FALSE),IF(C2397=5,VLOOKUP(B2397-1,balance!$U:$Z,6,FALSE),0)))))/100</f>
        <v>5.79E-3</v>
      </c>
      <c r="H2397">
        <v>2</v>
      </c>
      <c r="I2397" s="1">
        <f>IF(C2397=1,VLOOKUP(FoxFire!B2397,balance!$AF:$AJ,2,FALSE),IF(C2397=2,VLOOKUP(B2397,balance!$AF:$AJ,3,FALSE),IF(C2397=3,VLOOKUP(B2397,balance!$AF:$AJ,4,FALSE),IF(C2397=4,VLOOKUP(B2397,balance!$AF:$AJ,5,FALSE),IF(C2397=5,VLOOKUP(B2397,balance!$AF:$AK,6,FALSE),0)))))*1000000000000</f>
        <v>3288750000000.0254</v>
      </c>
      <c r="J2397">
        <f>VLOOKUP(B2397,balance!AU:BD,10,FALSE)</f>
        <v>0</v>
      </c>
    </row>
    <row r="2398" spans="1:10" x14ac:dyDescent="0.3">
      <c r="A2398">
        <v>2396</v>
      </c>
      <c r="B2398">
        <f t="shared" si="75"/>
        <v>480</v>
      </c>
      <c r="C2398">
        <f t="shared" si="74"/>
        <v>2</v>
      </c>
      <c r="D2398">
        <v>9026</v>
      </c>
      <c r="E2398" s="1">
        <f>IF(C2398=1,VLOOKUP(B2398,balance!$AU:$AZ,2,FALSE),IF(C2398=2,VLOOKUP(B2398,balance!$AU:$AZ,3,FALSE),IF(C2398=3,VLOOKUP(B2398,balance!$AU:$AZ,4,FALSE),IF(C2398=4,VLOOKUP(B2398,balance!$AU:$AZ,5,FALSE),IF(C2398=5,VLOOKUP(B2398-1,balance!$AU:$AZ,6,FALSE),0)))))</f>
        <v>12000</v>
      </c>
      <c r="F2398">
        <v>53</v>
      </c>
      <c r="G2398">
        <f>IF(C2398=1,VLOOKUP(FoxFire!B2398,balance!$U:$Z,2,FALSE),IF(C2398=2,VLOOKUP(B2398,balance!$U:$Z,3,FALSE),IF(C2398=3,VLOOKUP(B2398,balance!$U:$Z,4,FALSE),IF(C2398=4,VLOOKUP(B2398,balance!$U:$Z,5,FALSE),IF(C2398=5,VLOOKUP(B2398-1,balance!$U:$Z,6,FALSE),0)))))/100</f>
        <v>5.79E-3</v>
      </c>
      <c r="H2398">
        <v>2</v>
      </c>
      <c r="I2398" s="1">
        <f>IF(C2398=1,VLOOKUP(FoxFire!B2398,balance!$AF:$AJ,2,FALSE),IF(C2398=2,VLOOKUP(B2398,balance!$AF:$AJ,3,FALSE),IF(C2398=3,VLOOKUP(B2398,balance!$AF:$AJ,4,FALSE),IF(C2398=4,VLOOKUP(B2398,balance!$AF:$AJ,5,FALSE),IF(C2398=5,VLOOKUP(B2398,balance!$AF:$AK,6,FALSE),0)))))*1000000000000</f>
        <v>3288750000000.0254</v>
      </c>
      <c r="J2398">
        <f>VLOOKUP(B2398,balance!AU:BD,10,FALSE)</f>
        <v>0</v>
      </c>
    </row>
    <row r="2399" spans="1:10" x14ac:dyDescent="0.3">
      <c r="A2399">
        <v>2397</v>
      </c>
      <c r="B2399">
        <f t="shared" si="75"/>
        <v>480</v>
      </c>
      <c r="C2399">
        <f t="shared" si="74"/>
        <v>3</v>
      </c>
      <c r="D2399">
        <v>9026</v>
      </c>
      <c r="E2399" s="1">
        <f>IF(C2399=1,VLOOKUP(B2399,balance!$AU:$AZ,2,FALSE),IF(C2399=2,VLOOKUP(B2399,balance!$AU:$AZ,3,FALSE),IF(C2399=3,VLOOKUP(B2399,balance!$AU:$AZ,4,FALSE),IF(C2399=4,VLOOKUP(B2399,balance!$AU:$AZ,5,FALSE),IF(C2399=5,VLOOKUP(B2399-1,balance!$AU:$AZ,6,FALSE),0)))))</f>
        <v>12000</v>
      </c>
      <c r="F2399">
        <v>53</v>
      </c>
      <c r="G2399">
        <f>IF(C2399=1,VLOOKUP(FoxFire!B2399,balance!$U:$Z,2,FALSE),IF(C2399=2,VLOOKUP(B2399,balance!$U:$Z,3,FALSE),IF(C2399=3,VLOOKUP(B2399,balance!$U:$Z,4,FALSE),IF(C2399=4,VLOOKUP(B2399,balance!$U:$Z,5,FALSE),IF(C2399=5,VLOOKUP(B2399-1,balance!$U:$Z,6,FALSE),0)))))/100</f>
        <v>5.79E-3</v>
      </c>
      <c r="H2399">
        <v>2</v>
      </c>
      <c r="I2399" s="1">
        <f>IF(C2399=1,VLOOKUP(FoxFire!B2399,balance!$AF:$AJ,2,FALSE),IF(C2399=2,VLOOKUP(B2399,balance!$AF:$AJ,3,FALSE),IF(C2399=3,VLOOKUP(B2399,balance!$AF:$AJ,4,FALSE),IF(C2399=4,VLOOKUP(B2399,balance!$AF:$AJ,5,FALSE),IF(C2399=5,VLOOKUP(B2399,balance!$AF:$AK,6,FALSE),0)))))*1000000000000</f>
        <v>3288750000000.0254</v>
      </c>
      <c r="J2399">
        <f>VLOOKUP(B2399,balance!AU:BD,10,FALSE)</f>
        <v>0</v>
      </c>
    </row>
    <row r="2400" spans="1:10" x14ac:dyDescent="0.3">
      <c r="A2400">
        <v>2398</v>
      </c>
      <c r="B2400">
        <f t="shared" si="75"/>
        <v>480</v>
      </c>
      <c r="C2400">
        <f t="shared" si="74"/>
        <v>4</v>
      </c>
      <c r="D2400">
        <v>9026</v>
      </c>
      <c r="E2400" s="1">
        <f>IF(C2400=1,VLOOKUP(B2400,balance!$AU:$AZ,2,FALSE),IF(C2400=2,VLOOKUP(B2400,balance!$AU:$AZ,3,FALSE),IF(C2400=3,VLOOKUP(B2400,balance!$AU:$AZ,4,FALSE),IF(C2400=4,VLOOKUP(B2400,balance!$AU:$AZ,5,FALSE),IF(C2400=5,VLOOKUP(B2400-1,balance!$AU:$AZ,6,FALSE),0)))))</f>
        <v>12000</v>
      </c>
      <c r="F2400">
        <v>53</v>
      </c>
      <c r="G2400">
        <f>IF(C2400=1,VLOOKUP(FoxFire!B2400,balance!$U:$Z,2,FALSE),IF(C2400=2,VLOOKUP(B2400,balance!$U:$Z,3,FALSE),IF(C2400=3,VLOOKUP(B2400,balance!$U:$Z,4,FALSE),IF(C2400=4,VLOOKUP(B2400,balance!$U:$Z,5,FALSE),IF(C2400=5,VLOOKUP(B2400-1,balance!$U:$Z,6,FALSE),0)))))/100</f>
        <v>5.79E-3</v>
      </c>
      <c r="H2400">
        <v>2</v>
      </c>
      <c r="I2400" s="1">
        <f>IF(C2400=1,VLOOKUP(FoxFire!B2400,balance!$AF:$AJ,2,FALSE),IF(C2400=2,VLOOKUP(B2400,balance!$AF:$AJ,3,FALSE),IF(C2400=3,VLOOKUP(B2400,balance!$AF:$AJ,4,FALSE),IF(C2400=4,VLOOKUP(B2400,balance!$AF:$AJ,5,FALSE),IF(C2400=5,VLOOKUP(B2400,balance!$AF:$AK,6,FALSE),0)))))*1000000000000</f>
        <v>3288750000000.0254</v>
      </c>
      <c r="J2400">
        <f>VLOOKUP(B2400,balance!AU:BD,10,FALSE)</f>
        <v>0</v>
      </c>
    </row>
    <row r="2401" spans="1:10" x14ac:dyDescent="0.3">
      <c r="A2401">
        <v>2399</v>
      </c>
      <c r="B2401">
        <f t="shared" si="75"/>
        <v>481</v>
      </c>
      <c r="C2401">
        <f t="shared" si="74"/>
        <v>5</v>
      </c>
      <c r="D2401">
        <v>9026</v>
      </c>
      <c r="E2401" s="1">
        <f>IF(C2401=1,VLOOKUP(B2401,balance!$AU:$AZ,2,FALSE),IF(C2401=2,VLOOKUP(B2401,balance!$AU:$AZ,3,FALSE),IF(C2401=3,VLOOKUP(B2401,balance!$AU:$AZ,4,FALSE),IF(C2401=4,VLOOKUP(B2401,balance!$AU:$AZ,5,FALSE),IF(C2401=5,VLOOKUP(B2401-1,balance!$AU:$AZ,6,FALSE),0)))))</f>
        <v>240000</v>
      </c>
      <c r="F2401">
        <v>53</v>
      </c>
      <c r="G2401">
        <f>IF(C2401=1,VLOOKUP(FoxFire!B2401,balance!$U:$Z,2,FALSE),IF(C2401=2,VLOOKUP(B2401,balance!$U:$Z,3,FALSE),IF(C2401=3,VLOOKUP(B2401,balance!$U:$Z,4,FALSE),IF(C2401=4,VLOOKUP(B2401,balance!$U:$Z,5,FALSE),IF(C2401=5,VLOOKUP(B2401-1,balance!$U:$Z,6,FALSE),0)))))/100</f>
        <v>2647.7189000000003</v>
      </c>
      <c r="H2401">
        <v>2</v>
      </c>
      <c r="I2401" s="1">
        <f>IF(C2401=1,VLOOKUP(FoxFire!B2401,balance!$AF:$AJ,2,FALSE),IF(C2401=2,VLOOKUP(B2401,balance!$AF:$AJ,3,FALSE),IF(C2401=3,VLOOKUP(B2401,balance!$AF:$AJ,4,FALSE),IF(C2401=4,VLOOKUP(B2401,balance!$AF:$AJ,5,FALSE),IF(C2401=5,VLOOKUP(B2401,balance!$AF:$AK,6,FALSE),0)))))*1000000000000</f>
        <v>13160000000000.1</v>
      </c>
      <c r="J2401">
        <f>VLOOKUP(B2401,balance!AU:BD,10,FALSE)</f>
        <v>0</v>
      </c>
    </row>
    <row r="2402" spans="1:10" x14ac:dyDescent="0.3">
      <c r="A2402">
        <v>2400</v>
      </c>
      <c r="B2402">
        <f t="shared" si="75"/>
        <v>481</v>
      </c>
      <c r="C2402">
        <f t="shared" si="74"/>
        <v>1</v>
      </c>
      <c r="D2402">
        <v>9026</v>
      </c>
      <c r="E2402" s="1">
        <f>IF(C2402=1,VLOOKUP(B2402,balance!$AU:$AZ,2,FALSE),IF(C2402=2,VLOOKUP(B2402,balance!$AU:$AZ,3,FALSE),IF(C2402=3,VLOOKUP(B2402,balance!$AU:$AZ,4,FALSE),IF(C2402=4,VLOOKUP(B2402,balance!$AU:$AZ,5,FALSE),IF(C2402=5,VLOOKUP(B2402-1,balance!$AU:$AZ,6,FALSE),0)))))</f>
        <v>12000</v>
      </c>
      <c r="F2402">
        <v>53</v>
      </c>
      <c r="G2402">
        <f>IF(C2402=1,VLOOKUP(FoxFire!B2402,balance!$U:$Z,2,FALSE),IF(C2402=2,VLOOKUP(B2402,balance!$U:$Z,3,FALSE),IF(C2402=3,VLOOKUP(B2402,balance!$U:$Z,4,FALSE),IF(C2402=4,VLOOKUP(B2402,balance!$U:$Z,5,FALSE),IF(C2402=5,VLOOKUP(B2402-1,balance!$U:$Z,6,FALSE),0)))))/100</f>
        <v>5.7999999999999996E-3</v>
      </c>
      <c r="H2402">
        <v>2</v>
      </c>
      <c r="I2402" s="1">
        <f>IF(C2402=1,VLOOKUP(FoxFire!B2402,balance!$AF:$AJ,2,FALSE),IF(C2402=2,VLOOKUP(B2402,balance!$AF:$AJ,3,FALSE),IF(C2402=3,VLOOKUP(B2402,balance!$AF:$AJ,4,FALSE),IF(C2402=4,VLOOKUP(B2402,balance!$AF:$AJ,5,FALSE),IF(C2402=5,VLOOKUP(B2402,balance!$AF:$AK,6,FALSE),0)))))*1000000000000</f>
        <v>3290000000000.0249</v>
      </c>
      <c r="J2402">
        <f>VLOOKUP(B2402,balance!AU:BD,10,FALSE)</f>
        <v>0</v>
      </c>
    </row>
    <row r="2403" spans="1:10" x14ac:dyDescent="0.3">
      <c r="A2403">
        <v>2401</v>
      </c>
      <c r="B2403">
        <f t="shared" si="75"/>
        <v>481</v>
      </c>
      <c r="C2403">
        <f t="shared" si="74"/>
        <v>2</v>
      </c>
      <c r="D2403">
        <v>9026</v>
      </c>
      <c r="E2403" s="1">
        <f>IF(C2403=1,VLOOKUP(B2403,balance!$AU:$AZ,2,FALSE),IF(C2403=2,VLOOKUP(B2403,balance!$AU:$AZ,3,FALSE),IF(C2403=3,VLOOKUP(B2403,balance!$AU:$AZ,4,FALSE),IF(C2403=4,VLOOKUP(B2403,balance!$AU:$AZ,5,FALSE),IF(C2403=5,VLOOKUP(B2403-1,balance!$AU:$AZ,6,FALSE),0)))))</f>
        <v>12000</v>
      </c>
      <c r="F2403">
        <v>53</v>
      </c>
      <c r="G2403">
        <f>IF(C2403=1,VLOOKUP(FoxFire!B2403,balance!$U:$Z,2,FALSE),IF(C2403=2,VLOOKUP(B2403,balance!$U:$Z,3,FALSE),IF(C2403=3,VLOOKUP(B2403,balance!$U:$Z,4,FALSE),IF(C2403=4,VLOOKUP(B2403,balance!$U:$Z,5,FALSE),IF(C2403=5,VLOOKUP(B2403-1,balance!$U:$Z,6,FALSE),0)))))/100</f>
        <v>5.7999999999999996E-3</v>
      </c>
      <c r="H2403">
        <v>2</v>
      </c>
      <c r="I2403" s="1">
        <f>IF(C2403=1,VLOOKUP(FoxFire!B2403,balance!$AF:$AJ,2,FALSE),IF(C2403=2,VLOOKUP(B2403,balance!$AF:$AJ,3,FALSE),IF(C2403=3,VLOOKUP(B2403,balance!$AF:$AJ,4,FALSE),IF(C2403=4,VLOOKUP(B2403,balance!$AF:$AJ,5,FALSE),IF(C2403=5,VLOOKUP(B2403,balance!$AF:$AK,6,FALSE),0)))))*1000000000000</f>
        <v>3290000000000.0249</v>
      </c>
      <c r="J2403">
        <f>VLOOKUP(B2403,balance!AU:BD,10,FALSE)</f>
        <v>0</v>
      </c>
    </row>
    <row r="2404" spans="1:10" x14ac:dyDescent="0.3">
      <c r="A2404">
        <v>2402</v>
      </c>
      <c r="B2404">
        <f t="shared" si="75"/>
        <v>481</v>
      </c>
      <c r="C2404">
        <f t="shared" si="74"/>
        <v>3</v>
      </c>
      <c r="D2404">
        <v>9026</v>
      </c>
      <c r="E2404" s="1">
        <f>IF(C2404=1,VLOOKUP(B2404,balance!$AU:$AZ,2,FALSE),IF(C2404=2,VLOOKUP(B2404,balance!$AU:$AZ,3,FALSE),IF(C2404=3,VLOOKUP(B2404,balance!$AU:$AZ,4,FALSE),IF(C2404=4,VLOOKUP(B2404,balance!$AU:$AZ,5,FALSE),IF(C2404=5,VLOOKUP(B2404-1,balance!$AU:$AZ,6,FALSE),0)))))</f>
        <v>12000</v>
      </c>
      <c r="F2404">
        <v>53</v>
      </c>
      <c r="G2404">
        <f>IF(C2404=1,VLOOKUP(FoxFire!B2404,balance!$U:$Z,2,FALSE),IF(C2404=2,VLOOKUP(B2404,balance!$U:$Z,3,FALSE),IF(C2404=3,VLOOKUP(B2404,balance!$U:$Z,4,FALSE),IF(C2404=4,VLOOKUP(B2404,balance!$U:$Z,5,FALSE),IF(C2404=5,VLOOKUP(B2404-1,balance!$U:$Z,6,FALSE),0)))))/100</f>
        <v>5.7999999999999996E-3</v>
      </c>
      <c r="H2404">
        <v>2</v>
      </c>
      <c r="I2404" s="1">
        <f>IF(C2404=1,VLOOKUP(FoxFire!B2404,balance!$AF:$AJ,2,FALSE),IF(C2404=2,VLOOKUP(B2404,balance!$AF:$AJ,3,FALSE),IF(C2404=3,VLOOKUP(B2404,balance!$AF:$AJ,4,FALSE),IF(C2404=4,VLOOKUP(B2404,balance!$AF:$AJ,5,FALSE),IF(C2404=5,VLOOKUP(B2404,balance!$AF:$AK,6,FALSE),0)))))*1000000000000</f>
        <v>3290000000000.0249</v>
      </c>
      <c r="J2404">
        <f>VLOOKUP(B2404,balance!AU:BD,10,FALSE)</f>
        <v>0</v>
      </c>
    </row>
    <row r="2405" spans="1:10" x14ac:dyDescent="0.3">
      <c r="A2405">
        <v>2403</v>
      </c>
      <c r="B2405">
        <f t="shared" si="75"/>
        <v>481</v>
      </c>
      <c r="C2405">
        <f t="shared" si="74"/>
        <v>4</v>
      </c>
      <c r="D2405">
        <v>9026</v>
      </c>
      <c r="E2405" s="1">
        <f>IF(C2405=1,VLOOKUP(B2405,balance!$AU:$AZ,2,FALSE),IF(C2405=2,VLOOKUP(B2405,balance!$AU:$AZ,3,FALSE),IF(C2405=3,VLOOKUP(B2405,balance!$AU:$AZ,4,FALSE),IF(C2405=4,VLOOKUP(B2405,balance!$AU:$AZ,5,FALSE),IF(C2405=5,VLOOKUP(B2405-1,balance!$AU:$AZ,6,FALSE),0)))))</f>
        <v>12000</v>
      </c>
      <c r="F2405">
        <v>53</v>
      </c>
      <c r="G2405">
        <f>IF(C2405=1,VLOOKUP(FoxFire!B2405,balance!$U:$Z,2,FALSE),IF(C2405=2,VLOOKUP(B2405,balance!$U:$Z,3,FALSE),IF(C2405=3,VLOOKUP(B2405,balance!$U:$Z,4,FALSE),IF(C2405=4,VLOOKUP(B2405,balance!$U:$Z,5,FALSE),IF(C2405=5,VLOOKUP(B2405-1,balance!$U:$Z,6,FALSE),0)))))/100</f>
        <v>5.7999999999999996E-3</v>
      </c>
      <c r="H2405">
        <v>2</v>
      </c>
      <c r="I2405" s="1">
        <f>IF(C2405=1,VLOOKUP(FoxFire!B2405,balance!$AF:$AJ,2,FALSE),IF(C2405=2,VLOOKUP(B2405,balance!$AF:$AJ,3,FALSE),IF(C2405=3,VLOOKUP(B2405,balance!$AF:$AJ,4,FALSE),IF(C2405=4,VLOOKUP(B2405,balance!$AF:$AJ,5,FALSE),IF(C2405=5,VLOOKUP(B2405,balance!$AF:$AK,6,FALSE),0)))))*1000000000000</f>
        <v>3290000000000.0249</v>
      </c>
      <c r="J2405">
        <f>VLOOKUP(B2405,balance!AU:BD,10,FALSE)</f>
        <v>0</v>
      </c>
    </row>
    <row r="2406" spans="1:10" x14ac:dyDescent="0.3">
      <c r="A2406">
        <v>2404</v>
      </c>
      <c r="B2406">
        <f t="shared" si="75"/>
        <v>482</v>
      </c>
      <c r="C2406">
        <f t="shared" si="74"/>
        <v>5</v>
      </c>
      <c r="D2406">
        <v>9026</v>
      </c>
      <c r="E2406" s="1">
        <f>IF(C2406=1,VLOOKUP(B2406,balance!$AU:$AZ,2,FALSE),IF(C2406=2,VLOOKUP(B2406,balance!$AU:$AZ,3,FALSE),IF(C2406=3,VLOOKUP(B2406,balance!$AU:$AZ,4,FALSE),IF(C2406=4,VLOOKUP(B2406,balance!$AU:$AZ,5,FALSE),IF(C2406=5,VLOOKUP(B2406-1,balance!$AU:$AZ,6,FALSE),0)))))</f>
        <v>240000</v>
      </c>
      <c r="F2406">
        <v>53</v>
      </c>
      <c r="G2406">
        <f>IF(C2406=1,VLOOKUP(FoxFire!B2406,balance!$U:$Z,2,FALSE),IF(C2406=2,VLOOKUP(B2406,balance!$U:$Z,3,FALSE),IF(C2406=3,VLOOKUP(B2406,balance!$U:$Z,4,FALSE),IF(C2406=4,VLOOKUP(B2406,balance!$U:$Z,5,FALSE),IF(C2406=5,VLOOKUP(B2406-1,balance!$U:$Z,6,FALSE),0)))))/100</f>
        <v>2654.9441000000002</v>
      </c>
      <c r="H2406">
        <v>2</v>
      </c>
      <c r="I2406" s="1">
        <f>IF(C2406=1,VLOOKUP(FoxFire!B2406,balance!$AF:$AJ,2,FALSE),IF(C2406=2,VLOOKUP(B2406,balance!$AF:$AJ,3,FALSE),IF(C2406=3,VLOOKUP(B2406,balance!$AF:$AJ,4,FALSE),IF(C2406=4,VLOOKUP(B2406,balance!$AF:$AJ,5,FALSE),IF(C2406=5,VLOOKUP(B2406,balance!$AF:$AK,6,FALSE),0)))))*1000000000000</f>
        <v>13165000000000.1</v>
      </c>
      <c r="J2406">
        <f>VLOOKUP(B2406,balance!AU:BD,10,FALSE)</f>
        <v>0</v>
      </c>
    </row>
    <row r="2407" spans="1:10" x14ac:dyDescent="0.3">
      <c r="A2407">
        <v>2405</v>
      </c>
      <c r="B2407">
        <f t="shared" si="75"/>
        <v>482</v>
      </c>
      <c r="C2407">
        <f t="shared" si="74"/>
        <v>1</v>
      </c>
      <c r="D2407">
        <v>9026</v>
      </c>
      <c r="E2407" s="1">
        <f>IF(C2407=1,VLOOKUP(B2407,balance!$AU:$AZ,2,FALSE),IF(C2407=2,VLOOKUP(B2407,balance!$AU:$AZ,3,FALSE),IF(C2407=3,VLOOKUP(B2407,balance!$AU:$AZ,4,FALSE),IF(C2407=4,VLOOKUP(B2407,balance!$AU:$AZ,5,FALSE),IF(C2407=5,VLOOKUP(B2407-1,balance!$AU:$AZ,6,FALSE),0)))))</f>
        <v>12000</v>
      </c>
      <c r="F2407">
        <v>53</v>
      </c>
      <c r="G2407">
        <f>IF(C2407=1,VLOOKUP(FoxFire!B2407,balance!$U:$Z,2,FALSE),IF(C2407=2,VLOOKUP(B2407,balance!$U:$Z,3,FALSE),IF(C2407=3,VLOOKUP(B2407,balance!$U:$Z,4,FALSE),IF(C2407=4,VLOOKUP(B2407,balance!$U:$Z,5,FALSE),IF(C2407=5,VLOOKUP(B2407-1,balance!$U:$Z,6,FALSE),0)))))/100</f>
        <v>5.8099999999999992E-3</v>
      </c>
      <c r="H2407">
        <v>2</v>
      </c>
      <c r="I2407" s="1">
        <f>IF(C2407=1,VLOOKUP(FoxFire!B2407,balance!$AF:$AJ,2,FALSE),IF(C2407=2,VLOOKUP(B2407,balance!$AF:$AJ,3,FALSE),IF(C2407=3,VLOOKUP(B2407,balance!$AF:$AJ,4,FALSE),IF(C2407=4,VLOOKUP(B2407,balance!$AF:$AJ,5,FALSE),IF(C2407=5,VLOOKUP(B2407,balance!$AF:$AK,6,FALSE),0)))))*1000000000000</f>
        <v>3291250000000.0249</v>
      </c>
      <c r="J2407">
        <f>VLOOKUP(B2407,balance!AU:BD,10,FALSE)</f>
        <v>0</v>
      </c>
    </row>
    <row r="2408" spans="1:10" x14ac:dyDescent="0.3">
      <c r="A2408">
        <v>2406</v>
      </c>
      <c r="B2408">
        <f t="shared" si="75"/>
        <v>482</v>
      </c>
      <c r="C2408">
        <f t="shared" si="74"/>
        <v>2</v>
      </c>
      <c r="D2408">
        <v>9026</v>
      </c>
      <c r="E2408" s="1">
        <f>IF(C2408=1,VLOOKUP(B2408,balance!$AU:$AZ,2,FALSE),IF(C2408=2,VLOOKUP(B2408,balance!$AU:$AZ,3,FALSE),IF(C2408=3,VLOOKUP(B2408,balance!$AU:$AZ,4,FALSE),IF(C2408=4,VLOOKUP(B2408,balance!$AU:$AZ,5,FALSE),IF(C2408=5,VLOOKUP(B2408-1,balance!$AU:$AZ,6,FALSE),0)))))</f>
        <v>12000</v>
      </c>
      <c r="F2408">
        <v>53</v>
      </c>
      <c r="G2408">
        <f>IF(C2408=1,VLOOKUP(FoxFire!B2408,balance!$U:$Z,2,FALSE),IF(C2408=2,VLOOKUP(B2408,balance!$U:$Z,3,FALSE),IF(C2408=3,VLOOKUP(B2408,balance!$U:$Z,4,FALSE),IF(C2408=4,VLOOKUP(B2408,balance!$U:$Z,5,FALSE),IF(C2408=5,VLOOKUP(B2408-1,balance!$U:$Z,6,FALSE),0)))))/100</f>
        <v>5.8099999999999992E-3</v>
      </c>
      <c r="H2408">
        <v>2</v>
      </c>
      <c r="I2408" s="1">
        <f>IF(C2408=1,VLOOKUP(FoxFire!B2408,balance!$AF:$AJ,2,FALSE),IF(C2408=2,VLOOKUP(B2408,balance!$AF:$AJ,3,FALSE),IF(C2408=3,VLOOKUP(B2408,balance!$AF:$AJ,4,FALSE),IF(C2408=4,VLOOKUP(B2408,balance!$AF:$AJ,5,FALSE),IF(C2408=5,VLOOKUP(B2408,balance!$AF:$AK,6,FALSE),0)))))*1000000000000</f>
        <v>3291250000000.0249</v>
      </c>
      <c r="J2408">
        <f>VLOOKUP(B2408,balance!AU:BD,10,FALSE)</f>
        <v>0</v>
      </c>
    </row>
    <row r="2409" spans="1:10" x14ac:dyDescent="0.3">
      <c r="A2409">
        <v>2407</v>
      </c>
      <c r="B2409">
        <f t="shared" si="75"/>
        <v>482</v>
      </c>
      <c r="C2409">
        <f t="shared" si="74"/>
        <v>3</v>
      </c>
      <c r="D2409">
        <v>9026</v>
      </c>
      <c r="E2409" s="1">
        <f>IF(C2409=1,VLOOKUP(B2409,balance!$AU:$AZ,2,FALSE),IF(C2409=2,VLOOKUP(B2409,balance!$AU:$AZ,3,FALSE),IF(C2409=3,VLOOKUP(B2409,balance!$AU:$AZ,4,FALSE),IF(C2409=4,VLOOKUP(B2409,balance!$AU:$AZ,5,FALSE),IF(C2409=5,VLOOKUP(B2409-1,balance!$AU:$AZ,6,FALSE),0)))))</f>
        <v>12000</v>
      </c>
      <c r="F2409">
        <v>53</v>
      </c>
      <c r="G2409">
        <f>IF(C2409=1,VLOOKUP(FoxFire!B2409,balance!$U:$Z,2,FALSE),IF(C2409=2,VLOOKUP(B2409,balance!$U:$Z,3,FALSE),IF(C2409=3,VLOOKUP(B2409,balance!$U:$Z,4,FALSE),IF(C2409=4,VLOOKUP(B2409,balance!$U:$Z,5,FALSE),IF(C2409=5,VLOOKUP(B2409-1,balance!$U:$Z,6,FALSE),0)))))/100</f>
        <v>5.8099999999999992E-3</v>
      </c>
      <c r="H2409">
        <v>2</v>
      </c>
      <c r="I2409" s="1">
        <f>IF(C2409=1,VLOOKUP(FoxFire!B2409,balance!$AF:$AJ,2,FALSE),IF(C2409=2,VLOOKUP(B2409,balance!$AF:$AJ,3,FALSE),IF(C2409=3,VLOOKUP(B2409,balance!$AF:$AJ,4,FALSE),IF(C2409=4,VLOOKUP(B2409,balance!$AF:$AJ,5,FALSE),IF(C2409=5,VLOOKUP(B2409,balance!$AF:$AK,6,FALSE),0)))))*1000000000000</f>
        <v>3291250000000.0249</v>
      </c>
      <c r="J2409">
        <f>VLOOKUP(B2409,balance!AU:BD,10,FALSE)</f>
        <v>0</v>
      </c>
    </row>
    <row r="2410" spans="1:10" x14ac:dyDescent="0.3">
      <c r="A2410">
        <v>2408</v>
      </c>
      <c r="B2410">
        <f t="shared" si="75"/>
        <v>482</v>
      </c>
      <c r="C2410">
        <f t="shared" si="74"/>
        <v>4</v>
      </c>
      <c r="D2410">
        <v>9026</v>
      </c>
      <c r="E2410" s="1">
        <f>IF(C2410=1,VLOOKUP(B2410,balance!$AU:$AZ,2,FALSE),IF(C2410=2,VLOOKUP(B2410,balance!$AU:$AZ,3,FALSE),IF(C2410=3,VLOOKUP(B2410,balance!$AU:$AZ,4,FALSE),IF(C2410=4,VLOOKUP(B2410,balance!$AU:$AZ,5,FALSE),IF(C2410=5,VLOOKUP(B2410-1,balance!$AU:$AZ,6,FALSE),0)))))</f>
        <v>12000</v>
      </c>
      <c r="F2410">
        <v>53</v>
      </c>
      <c r="G2410">
        <f>IF(C2410=1,VLOOKUP(FoxFire!B2410,balance!$U:$Z,2,FALSE),IF(C2410=2,VLOOKUP(B2410,balance!$U:$Z,3,FALSE),IF(C2410=3,VLOOKUP(B2410,balance!$U:$Z,4,FALSE),IF(C2410=4,VLOOKUP(B2410,balance!$U:$Z,5,FALSE),IF(C2410=5,VLOOKUP(B2410-1,balance!$U:$Z,6,FALSE),0)))))/100</f>
        <v>5.8099999999999992E-3</v>
      </c>
      <c r="H2410">
        <v>2</v>
      </c>
      <c r="I2410" s="1">
        <f>IF(C2410=1,VLOOKUP(FoxFire!B2410,balance!$AF:$AJ,2,FALSE),IF(C2410=2,VLOOKUP(B2410,balance!$AF:$AJ,3,FALSE),IF(C2410=3,VLOOKUP(B2410,balance!$AF:$AJ,4,FALSE),IF(C2410=4,VLOOKUP(B2410,balance!$AF:$AJ,5,FALSE),IF(C2410=5,VLOOKUP(B2410,balance!$AF:$AK,6,FALSE),0)))))*1000000000000</f>
        <v>3291250000000.0249</v>
      </c>
      <c r="J2410">
        <f>VLOOKUP(B2410,balance!AU:BD,10,FALSE)</f>
        <v>0</v>
      </c>
    </row>
    <row r="2411" spans="1:10" x14ac:dyDescent="0.3">
      <c r="A2411">
        <v>2409</v>
      </c>
      <c r="B2411">
        <f t="shared" si="75"/>
        <v>483</v>
      </c>
      <c r="C2411">
        <f t="shared" si="74"/>
        <v>5</v>
      </c>
      <c r="D2411">
        <v>9026</v>
      </c>
      <c r="E2411" s="1">
        <f>IF(C2411=1,VLOOKUP(B2411,balance!$AU:$AZ,2,FALSE),IF(C2411=2,VLOOKUP(B2411,balance!$AU:$AZ,3,FALSE),IF(C2411=3,VLOOKUP(B2411,balance!$AU:$AZ,4,FALSE),IF(C2411=4,VLOOKUP(B2411,balance!$AU:$AZ,5,FALSE),IF(C2411=5,VLOOKUP(B2411-1,balance!$AU:$AZ,6,FALSE),0)))))</f>
        <v>240000</v>
      </c>
      <c r="F2411">
        <v>53</v>
      </c>
      <c r="G2411">
        <f>IF(C2411=1,VLOOKUP(FoxFire!B2411,balance!$U:$Z,2,FALSE),IF(C2411=2,VLOOKUP(B2411,balance!$U:$Z,3,FALSE),IF(C2411=3,VLOOKUP(B2411,balance!$U:$Z,4,FALSE),IF(C2411=4,VLOOKUP(B2411,balance!$U:$Z,5,FALSE),IF(C2411=5,VLOOKUP(B2411-1,balance!$U:$Z,6,FALSE),0)))))/100</f>
        <v>2662.1810999999998</v>
      </c>
      <c r="H2411">
        <v>2</v>
      </c>
      <c r="I2411" s="1">
        <f>IF(C2411=1,VLOOKUP(FoxFire!B2411,balance!$AF:$AJ,2,FALSE),IF(C2411=2,VLOOKUP(B2411,balance!$AF:$AJ,3,FALSE),IF(C2411=3,VLOOKUP(B2411,balance!$AF:$AJ,4,FALSE),IF(C2411=4,VLOOKUP(B2411,balance!$AF:$AJ,5,FALSE),IF(C2411=5,VLOOKUP(B2411,balance!$AF:$AK,6,FALSE),0)))))*1000000000000</f>
        <v>13170000000000.1</v>
      </c>
      <c r="J2411">
        <f>VLOOKUP(B2411,balance!AU:BD,10,FALSE)</f>
        <v>0</v>
      </c>
    </row>
    <row r="2412" spans="1:10" x14ac:dyDescent="0.3">
      <c r="A2412">
        <v>2410</v>
      </c>
      <c r="B2412">
        <f t="shared" si="75"/>
        <v>483</v>
      </c>
      <c r="C2412">
        <f t="shared" si="74"/>
        <v>1</v>
      </c>
      <c r="D2412">
        <v>9026</v>
      </c>
      <c r="E2412" s="1">
        <f>IF(C2412=1,VLOOKUP(B2412,balance!$AU:$AZ,2,FALSE),IF(C2412=2,VLOOKUP(B2412,balance!$AU:$AZ,3,FALSE),IF(C2412=3,VLOOKUP(B2412,balance!$AU:$AZ,4,FALSE),IF(C2412=4,VLOOKUP(B2412,balance!$AU:$AZ,5,FALSE),IF(C2412=5,VLOOKUP(B2412-1,balance!$AU:$AZ,6,FALSE),0)))))</f>
        <v>12000</v>
      </c>
      <c r="F2412">
        <v>53</v>
      </c>
      <c r="G2412">
        <f>IF(C2412=1,VLOOKUP(FoxFire!B2412,balance!$U:$Z,2,FALSE),IF(C2412=2,VLOOKUP(B2412,balance!$U:$Z,3,FALSE),IF(C2412=3,VLOOKUP(B2412,balance!$U:$Z,4,FALSE),IF(C2412=4,VLOOKUP(B2412,balance!$U:$Z,5,FALSE),IF(C2412=5,VLOOKUP(B2412-1,balance!$U:$Z,6,FALSE),0)))))/100</f>
        <v>5.8199999999999997E-3</v>
      </c>
      <c r="H2412">
        <v>2</v>
      </c>
      <c r="I2412" s="1">
        <f>IF(C2412=1,VLOOKUP(FoxFire!B2412,balance!$AF:$AJ,2,FALSE),IF(C2412=2,VLOOKUP(B2412,balance!$AF:$AJ,3,FALSE),IF(C2412=3,VLOOKUP(B2412,balance!$AF:$AJ,4,FALSE),IF(C2412=4,VLOOKUP(B2412,balance!$AF:$AJ,5,FALSE),IF(C2412=5,VLOOKUP(B2412,balance!$AF:$AK,6,FALSE),0)))))*1000000000000</f>
        <v>3292500000000.0249</v>
      </c>
      <c r="J2412">
        <f>VLOOKUP(B2412,balance!AU:BD,10,FALSE)</f>
        <v>0</v>
      </c>
    </row>
    <row r="2413" spans="1:10" x14ac:dyDescent="0.3">
      <c r="A2413">
        <v>2411</v>
      </c>
      <c r="B2413">
        <f t="shared" si="75"/>
        <v>483</v>
      </c>
      <c r="C2413">
        <f t="shared" si="74"/>
        <v>2</v>
      </c>
      <c r="D2413">
        <v>9026</v>
      </c>
      <c r="E2413" s="1">
        <f>IF(C2413=1,VLOOKUP(B2413,balance!$AU:$AZ,2,FALSE),IF(C2413=2,VLOOKUP(B2413,balance!$AU:$AZ,3,FALSE),IF(C2413=3,VLOOKUP(B2413,balance!$AU:$AZ,4,FALSE),IF(C2413=4,VLOOKUP(B2413,balance!$AU:$AZ,5,FALSE),IF(C2413=5,VLOOKUP(B2413-1,balance!$AU:$AZ,6,FALSE),0)))))</f>
        <v>12000</v>
      </c>
      <c r="F2413">
        <v>53</v>
      </c>
      <c r="G2413">
        <f>IF(C2413=1,VLOOKUP(FoxFire!B2413,balance!$U:$Z,2,FALSE),IF(C2413=2,VLOOKUP(B2413,balance!$U:$Z,3,FALSE),IF(C2413=3,VLOOKUP(B2413,balance!$U:$Z,4,FALSE),IF(C2413=4,VLOOKUP(B2413,balance!$U:$Z,5,FALSE),IF(C2413=5,VLOOKUP(B2413-1,balance!$U:$Z,6,FALSE),0)))))/100</f>
        <v>5.8199999999999997E-3</v>
      </c>
      <c r="H2413">
        <v>2</v>
      </c>
      <c r="I2413" s="1">
        <f>IF(C2413=1,VLOOKUP(FoxFire!B2413,balance!$AF:$AJ,2,FALSE),IF(C2413=2,VLOOKUP(B2413,balance!$AF:$AJ,3,FALSE),IF(C2413=3,VLOOKUP(B2413,balance!$AF:$AJ,4,FALSE),IF(C2413=4,VLOOKUP(B2413,balance!$AF:$AJ,5,FALSE),IF(C2413=5,VLOOKUP(B2413,balance!$AF:$AK,6,FALSE),0)))))*1000000000000</f>
        <v>3292500000000.0249</v>
      </c>
      <c r="J2413">
        <f>VLOOKUP(B2413,balance!AU:BD,10,FALSE)</f>
        <v>0</v>
      </c>
    </row>
    <row r="2414" spans="1:10" x14ac:dyDescent="0.3">
      <c r="A2414">
        <v>2412</v>
      </c>
      <c r="B2414">
        <f t="shared" si="75"/>
        <v>483</v>
      </c>
      <c r="C2414">
        <f t="shared" si="74"/>
        <v>3</v>
      </c>
      <c r="D2414">
        <v>9026</v>
      </c>
      <c r="E2414" s="1">
        <f>IF(C2414=1,VLOOKUP(B2414,balance!$AU:$AZ,2,FALSE),IF(C2414=2,VLOOKUP(B2414,balance!$AU:$AZ,3,FALSE),IF(C2414=3,VLOOKUP(B2414,balance!$AU:$AZ,4,FALSE),IF(C2414=4,VLOOKUP(B2414,balance!$AU:$AZ,5,FALSE),IF(C2414=5,VLOOKUP(B2414-1,balance!$AU:$AZ,6,FALSE),0)))))</f>
        <v>12000</v>
      </c>
      <c r="F2414">
        <v>53</v>
      </c>
      <c r="G2414">
        <f>IF(C2414=1,VLOOKUP(FoxFire!B2414,balance!$U:$Z,2,FALSE),IF(C2414=2,VLOOKUP(B2414,balance!$U:$Z,3,FALSE),IF(C2414=3,VLOOKUP(B2414,balance!$U:$Z,4,FALSE),IF(C2414=4,VLOOKUP(B2414,balance!$U:$Z,5,FALSE),IF(C2414=5,VLOOKUP(B2414-1,balance!$U:$Z,6,FALSE),0)))))/100</f>
        <v>5.8199999999999997E-3</v>
      </c>
      <c r="H2414">
        <v>2</v>
      </c>
      <c r="I2414" s="1">
        <f>IF(C2414=1,VLOOKUP(FoxFire!B2414,balance!$AF:$AJ,2,FALSE),IF(C2414=2,VLOOKUP(B2414,balance!$AF:$AJ,3,FALSE),IF(C2414=3,VLOOKUP(B2414,balance!$AF:$AJ,4,FALSE),IF(C2414=4,VLOOKUP(B2414,balance!$AF:$AJ,5,FALSE),IF(C2414=5,VLOOKUP(B2414,balance!$AF:$AK,6,FALSE),0)))))*1000000000000</f>
        <v>3292500000000.0249</v>
      </c>
      <c r="J2414">
        <f>VLOOKUP(B2414,balance!AU:BD,10,FALSE)</f>
        <v>0</v>
      </c>
    </row>
    <row r="2415" spans="1:10" x14ac:dyDescent="0.3">
      <c r="A2415">
        <v>2413</v>
      </c>
      <c r="B2415">
        <f t="shared" si="75"/>
        <v>483</v>
      </c>
      <c r="C2415">
        <f t="shared" si="74"/>
        <v>4</v>
      </c>
      <c r="D2415">
        <v>9026</v>
      </c>
      <c r="E2415" s="1">
        <f>IF(C2415=1,VLOOKUP(B2415,balance!$AU:$AZ,2,FALSE),IF(C2415=2,VLOOKUP(B2415,balance!$AU:$AZ,3,FALSE),IF(C2415=3,VLOOKUP(B2415,balance!$AU:$AZ,4,FALSE),IF(C2415=4,VLOOKUP(B2415,balance!$AU:$AZ,5,FALSE),IF(C2415=5,VLOOKUP(B2415-1,balance!$AU:$AZ,6,FALSE),0)))))</f>
        <v>12000</v>
      </c>
      <c r="F2415">
        <v>53</v>
      </c>
      <c r="G2415">
        <f>IF(C2415=1,VLOOKUP(FoxFire!B2415,balance!$U:$Z,2,FALSE),IF(C2415=2,VLOOKUP(B2415,balance!$U:$Z,3,FALSE),IF(C2415=3,VLOOKUP(B2415,balance!$U:$Z,4,FALSE),IF(C2415=4,VLOOKUP(B2415,balance!$U:$Z,5,FALSE),IF(C2415=5,VLOOKUP(B2415-1,balance!$U:$Z,6,FALSE),0)))))/100</f>
        <v>5.8199999999999997E-3</v>
      </c>
      <c r="H2415">
        <v>2</v>
      </c>
      <c r="I2415" s="1">
        <f>IF(C2415=1,VLOOKUP(FoxFire!B2415,balance!$AF:$AJ,2,FALSE),IF(C2415=2,VLOOKUP(B2415,balance!$AF:$AJ,3,FALSE),IF(C2415=3,VLOOKUP(B2415,balance!$AF:$AJ,4,FALSE),IF(C2415=4,VLOOKUP(B2415,balance!$AF:$AJ,5,FALSE),IF(C2415=5,VLOOKUP(B2415,balance!$AF:$AK,6,FALSE),0)))))*1000000000000</f>
        <v>3292500000000.0249</v>
      </c>
      <c r="J2415">
        <f>VLOOKUP(B2415,balance!AU:BD,10,FALSE)</f>
        <v>0</v>
      </c>
    </row>
    <row r="2416" spans="1:10" x14ac:dyDescent="0.3">
      <c r="A2416">
        <v>2414</v>
      </c>
      <c r="B2416">
        <f t="shared" si="75"/>
        <v>484</v>
      </c>
      <c r="C2416">
        <f t="shared" si="74"/>
        <v>5</v>
      </c>
      <c r="D2416">
        <v>9026</v>
      </c>
      <c r="E2416" s="1">
        <f>IF(C2416=1,VLOOKUP(B2416,balance!$AU:$AZ,2,FALSE),IF(C2416=2,VLOOKUP(B2416,balance!$AU:$AZ,3,FALSE),IF(C2416=3,VLOOKUP(B2416,balance!$AU:$AZ,4,FALSE),IF(C2416=4,VLOOKUP(B2416,balance!$AU:$AZ,5,FALSE),IF(C2416=5,VLOOKUP(B2416-1,balance!$AU:$AZ,6,FALSE),0)))))</f>
        <v>240000</v>
      </c>
      <c r="F2416">
        <v>53</v>
      </c>
      <c r="G2416">
        <f>IF(C2416=1,VLOOKUP(FoxFire!B2416,balance!$U:$Z,2,FALSE),IF(C2416=2,VLOOKUP(B2416,balance!$U:$Z,3,FALSE),IF(C2416=3,VLOOKUP(B2416,balance!$U:$Z,4,FALSE),IF(C2416=4,VLOOKUP(B2416,balance!$U:$Z,5,FALSE),IF(C2416=5,VLOOKUP(B2416-1,balance!$U:$Z,6,FALSE),0)))))/100</f>
        <v>2669.4299000000001</v>
      </c>
      <c r="H2416">
        <v>2</v>
      </c>
      <c r="I2416" s="1">
        <f>IF(C2416=1,VLOOKUP(FoxFire!B2416,balance!$AF:$AJ,2,FALSE),IF(C2416=2,VLOOKUP(B2416,balance!$AF:$AJ,3,FALSE),IF(C2416=3,VLOOKUP(B2416,balance!$AF:$AJ,4,FALSE),IF(C2416=4,VLOOKUP(B2416,balance!$AF:$AJ,5,FALSE),IF(C2416=5,VLOOKUP(B2416,balance!$AF:$AK,6,FALSE),0)))))*1000000000000</f>
        <v>13175000000000.1</v>
      </c>
      <c r="J2416">
        <f>VLOOKUP(B2416,balance!AU:BD,10,FALSE)</f>
        <v>0</v>
      </c>
    </row>
    <row r="2417" spans="1:10" x14ac:dyDescent="0.3">
      <c r="A2417">
        <v>2415</v>
      </c>
      <c r="B2417">
        <f t="shared" si="75"/>
        <v>484</v>
      </c>
      <c r="C2417">
        <f t="shared" si="74"/>
        <v>1</v>
      </c>
      <c r="D2417">
        <v>9026</v>
      </c>
      <c r="E2417" s="1">
        <f>IF(C2417=1,VLOOKUP(B2417,balance!$AU:$AZ,2,FALSE),IF(C2417=2,VLOOKUP(B2417,balance!$AU:$AZ,3,FALSE),IF(C2417=3,VLOOKUP(B2417,balance!$AU:$AZ,4,FALSE),IF(C2417=4,VLOOKUP(B2417,balance!$AU:$AZ,5,FALSE),IF(C2417=5,VLOOKUP(B2417-1,balance!$AU:$AZ,6,FALSE),0)))))</f>
        <v>12000</v>
      </c>
      <c r="F2417">
        <v>53</v>
      </c>
      <c r="G2417">
        <f>IF(C2417=1,VLOOKUP(FoxFire!B2417,balance!$U:$Z,2,FALSE),IF(C2417=2,VLOOKUP(B2417,balance!$U:$Z,3,FALSE),IF(C2417=3,VLOOKUP(B2417,balance!$U:$Z,4,FALSE),IF(C2417=4,VLOOKUP(B2417,balance!$U:$Z,5,FALSE),IF(C2417=5,VLOOKUP(B2417-1,balance!$U:$Z,6,FALSE),0)))))/100</f>
        <v>5.8299999999999992E-3</v>
      </c>
      <c r="H2417">
        <v>2</v>
      </c>
      <c r="I2417" s="1">
        <f>IF(C2417=1,VLOOKUP(FoxFire!B2417,balance!$AF:$AJ,2,FALSE),IF(C2417=2,VLOOKUP(B2417,balance!$AF:$AJ,3,FALSE),IF(C2417=3,VLOOKUP(B2417,balance!$AF:$AJ,4,FALSE),IF(C2417=4,VLOOKUP(B2417,balance!$AF:$AJ,5,FALSE),IF(C2417=5,VLOOKUP(B2417,balance!$AF:$AK,6,FALSE),0)))))*1000000000000</f>
        <v>3293750000000.0249</v>
      </c>
      <c r="J2417">
        <f>VLOOKUP(B2417,balance!AU:BD,10,FALSE)</f>
        <v>0</v>
      </c>
    </row>
    <row r="2418" spans="1:10" x14ac:dyDescent="0.3">
      <c r="A2418">
        <v>2416</v>
      </c>
      <c r="B2418">
        <f t="shared" si="75"/>
        <v>484</v>
      </c>
      <c r="C2418">
        <f t="shared" si="74"/>
        <v>2</v>
      </c>
      <c r="D2418">
        <v>9026</v>
      </c>
      <c r="E2418" s="1">
        <f>IF(C2418=1,VLOOKUP(B2418,balance!$AU:$AZ,2,FALSE),IF(C2418=2,VLOOKUP(B2418,balance!$AU:$AZ,3,FALSE),IF(C2418=3,VLOOKUP(B2418,balance!$AU:$AZ,4,FALSE),IF(C2418=4,VLOOKUP(B2418,balance!$AU:$AZ,5,FALSE),IF(C2418=5,VLOOKUP(B2418-1,balance!$AU:$AZ,6,FALSE),0)))))</f>
        <v>12000</v>
      </c>
      <c r="F2418">
        <v>53</v>
      </c>
      <c r="G2418">
        <f>IF(C2418=1,VLOOKUP(FoxFire!B2418,balance!$U:$Z,2,FALSE),IF(C2418=2,VLOOKUP(B2418,balance!$U:$Z,3,FALSE),IF(C2418=3,VLOOKUP(B2418,balance!$U:$Z,4,FALSE),IF(C2418=4,VLOOKUP(B2418,balance!$U:$Z,5,FALSE),IF(C2418=5,VLOOKUP(B2418-1,balance!$U:$Z,6,FALSE),0)))))/100</f>
        <v>5.8299999999999992E-3</v>
      </c>
      <c r="H2418">
        <v>2</v>
      </c>
      <c r="I2418" s="1">
        <f>IF(C2418=1,VLOOKUP(FoxFire!B2418,balance!$AF:$AJ,2,FALSE),IF(C2418=2,VLOOKUP(B2418,balance!$AF:$AJ,3,FALSE),IF(C2418=3,VLOOKUP(B2418,balance!$AF:$AJ,4,FALSE),IF(C2418=4,VLOOKUP(B2418,balance!$AF:$AJ,5,FALSE),IF(C2418=5,VLOOKUP(B2418,balance!$AF:$AK,6,FALSE),0)))))*1000000000000</f>
        <v>3293750000000.0249</v>
      </c>
      <c r="J2418">
        <f>VLOOKUP(B2418,balance!AU:BD,10,FALSE)</f>
        <v>0</v>
      </c>
    </row>
    <row r="2419" spans="1:10" x14ac:dyDescent="0.3">
      <c r="A2419">
        <v>2417</v>
      </c>
      <c r="B2419">
        <f t="shared" si="75"/>
        <v>484</v>
      </c>
      <c r="C2419">
        <f t="shared" si="74"/>
        <v>3</v>
      </c>
      <c r="D2419">
        <v>9026</v>
      </c>
      <c r="E2419" s="1">
        <f>IF(C2419=1,VLOOKUP(B2419,balance!$AU:$AZ,2,FALSE),IF(C2419=2,VLOOKUP(B2419,balance!$AU:$AZ,3,FALSE),IF(C2419=3,VLOOKUP(B2419,balance!$AU:$AZ,4,FALSE),IF(C2419=4,VLOOKUP(B2419,balance!$AU:$AZ,5,FALSE),IF(C2419=5,VLOOKUP(B2419-1,balance!$AU:$AZ,6,FALSE),0)))))</f>
        <v>12000</v>
      </c>
      <c r="F2419">
        <v>53</v>
      </c>
      <c r="G2419">
        <f>IF(C2419=1,VLOOKUP(FoxFire!B2419,balance!$U:$Z,2,FALSE),IF(C2419=2,VLOOKUP(B2419,balance!$U:$Z,3,FALSE),IF(C2419=3,VLOOKUP(B2419,balance!$U:$Z,4,FALSE),IF(C2419=4,VLOOKUP(B2419,balance!$U:$Z,5,FALSE),IF(C2419=5,VLOOKUP(B2419-1,balance!$U:$Z,6,FALSE),0)))))/100</f>
        <v>5.8299999999999992E-3</v>
      </c>
      <c r="H2419">
        <v>2</v>
      </c>
      <c r="I2419" s="1">
        <f>IF(C2419=1,VLOOKUP(FoxFire!B2419,balance!$AF:$AJ,2,FALSE),IF(C2419=2,VLOOKUP(B2419,balance!$AF:$AJ,3,FALSE),IF(C2419=3,VLOOKUP(B2419,balance!$AF:$AJ,4,FALSE),IF(C2419=4,VLOOKUP(B2419,balance!$AF:$AJ,5,FALSE),IF(C2419=5,VLOOKUP(B2419,balance!$AF:$AK,6,FALSE),0)))))*1000000000000</f>
        <v>3293750000000.0249</v>
      </c>
      <c r="J2419">
        <f>VLOOKUP(B2419,balance!AU:BD,10,FALSE)</f>
        <v>0</v>
      </c>
    </row>
    <row r="2420" spans="1:10" x14ac:dyDescent="0.3">
      <c r="A2420">
        <v>2418</v>
      </c>
      <c r="B2420">
        <f t="shared" si="75"/>
        <v>484</v>
      </c>
      <c r="C2420">
        <f t="shared" si="74"/>
        <v>4</v>
      </c>
      <c r="D2420">
        <v>9026</v>
      </c>
      <c r="E2420" s="1">
        <f>IF(C2420=1,VLOOKUP(B2420,balance!$AU:$AZ,2,FALSE),IF(C2420=2,VLOOKUP(B2420,balance!$AU:$AZ,3,FALSE),IF(C2420=3,VLOOKUP(B2420,balance!$AU:$AZ,4,FALSE),IF(C2420=4,VLOOKUP(B2420,balance!$AU:$AZ,5,FALSE),IF(C2420=5,VLOOKUP(B2420-1,balance!$AU:$AZ,6,FALSE),0)))))</f>
        <v>12000</v>
      </c>
      <c r="F2420">
        <v>53</v>
      </c>
      <c r="G2420">
        <f>IF(C2420=1,VLOOKUP(FoxFire!B2420,balance!$U:$Z,2,FALSE),IF(C2420=2,VLOOKUP(B2420,balance!$U:$Z,3,FALSE),IF(C2420=3,VLOOKUP(B2420,balance!$U:$Z,4,FALSE),IF(C2420=4,VLOOKUP(B2420,balance!$U:$Z,5,FALSE),IF(C2420=5,VLOOKUP(B2420-1,balance!$U:$Z,6,FALSE),0)))))/100</f>
        <v>5.8299999999999992E-3</v>
      </c>
      <c r="H2420">
        <v>2</v>
      </c>
      <c r="I2420" s="1">
        <f>IF(C2420=1,VLOOKUP(FoxFire!B2420,balance!$AF:$AJ,2,FALSE),IF(C2420=2,VLOOKUP(B2420,balance!$AF:$AJ,3,FALSE),IF(C2420=3,VLOOKUP(B2420,balance!$AF:$AJ,4,FALSE),IF(C2420=4,VLOOKUP(B2420,balance!$AF:$AJ,5,FALSE),IF(C2420=5,VLOOKUP(B2420,balance!$AF:$AK,6,FALSE),0)))))*1000000000000</f>
        <v>3293750000000.0249</v>
      </c>
      <c r="J2420">
        <f>VLOOKUP(B2420,balance!AU:BD,10,FALSE)</f>
        <v>0</v>
      </c>
    </row>
    <row r="2421" spans="1:10" x14ac:dyDescent="0.3">
      <c r="A2421">
        <v>2419</v>
      </c>
      <c r="B2421">
        <f t="shared" si="75"/>
        <v>485</v>
      </c>
      <c r="C2421">
        <f t="shared" si="74"/>
        <v>5</v>
      </c>
      <c r="D2421">
        <v>9026</v>
      </c>
      <c r="E2421" s="1">
        <f>IF(C2421=1,VLOOKUP(B2421,balance!$AU:$AZ,2,FALSE),IF(C2421=2,VLOOKUP(B2421,balance!$AU:$AZ,3,FALSE),IF(C2421=3,VLOOKUP(B2421,balance!$AU:$AZ,4,FALSE),IF(C2421=4,VLOOKUP(B2421,balance!$AU:$AZ,5,FALSE),IF(C2421=5,VLOOKUP(B2421-1,balance!$AU:$AZ,6,FALSE),0)))))</f>
        <v>240000</v>
      </c>
      <c r="F2421">
        <v>53</v>
      </c>
      <c r="G2421">
        <f>IF(C2421=1,VLOOKUP(FoxFire!B2421,balance!$U:$Z,2,FALSE),IF(C2421=2,VLOOKUP(B2421,balance!$U:$Z,3,FALSE),IF(C2421=3,VLOOKUP(B2421,balance!$U:$Z,4,FALSE),IF(C2421=4,VLOOKUP(B2421,balance!$U:$Z,5,FALSE),IF(C2421=5,VLOOKUP(B2421-1,balance!$U:$Z,6,FALSE),0)))))/100</f>
        <v>2676.6905999999999</v>
      </c>
      <c r="H2421">
        <v>2</v>
      </c>
      <c r="I2421" s="1">
        <f>IF(C2421=1,VLOOKUP(FoxFire!B2421,balance!$AF:$AJ,2,FALSE),IF(C2421=2,VLOOKUP(B2421,balance!$AF:$AJ,3,FALSE),IF(C2421=3,VLOOKUP(B2421,balance!$AF:$AJ,4,FALSE),IF(C2421=4,VLOOKUP(B2421,balance!$AF:$AJ,5,FALSE),IF(C2421=5,VLOOKUP(B2421,balance!$AF:$AK,6,FALSE),0)))))*1000000000000</f>
        <v>13180000000000.1</v>
      </c>
      <c r="J2421">
        <f>VLOOKUP(B2421,balance!AU:BD,10,FALSE)</f>
        <v>0</v>
      </c>
    </row>
    <row r="2422" spans="1:10" x14ac:dyDescent="0.3">
      <c r="A2422">
        <v>2420</v>
      </c>
      <c r="B2422">
        <f t="shared" si="75"/>
        <v>485</v>
      </c>
      <c r="C2422">
        <f t="shared" si="74"/>
        <v>1</v>
      </c>
      <c r="D2422">
        <v>9026</v>
      </c>
      <c r="E2422" s="1">
        <f>IF(C2422=1,VLOOKUP(B2422,balance!$AU:$AZ,2,FALSE),IF(C2422=2,VLOOKUP(B2422,balance!$AU:$AZ,3,FALSE),IF(C2422=3,VLOOKUP(B2422,balance!$AU:$AZ,4,FALSE),IF(C2422=4,VLOOKUP(B2422,balance!$AU:$AZ,5,FALSE),IF(C2422=5,VLOOKUP(B2422-1,balance!$AU:$AZ,6,FALSE),0)))))</f>
        <v>12000</v>
      </c>
      <c r="F2422">
        <v>53</v>
      </c>
      <c r="G2422">
        <f>IF(C2422=1,VLOOKUP(FoxFire!B2422,balance!$U:$Z,2,FALSE),IF(C2422=2,VLOOKUP(B2422,balance!$U:$Z,3,FALSE),IF(C2422=3,VLOOKUP(B2422,balance!$U:$Z,4,FALSE),IF(C2422=4,VLOOKUP(B2422,balance!$U:$Z,5,FALSE),IF(C2422=5,VLOOKUP(B2422-1,balance!$U:$Z,6,FALSE),0)))))/100</f>
        <v>5.8399999999999997E-3</v>
      </c>
      <c r="H2422">
        <v>2</v>
      </c>
      <c r="I2422" s="1">
        <f>IF(C2422=1,VLOOKUP(FoxFire!B2422,balance!$AF:$AJ,2,FALSE),IF(C2422=2,VLOOKUP(B2422,balance!$AF:$AJ,3,FALSE),IF(C2422=3,VLOOKUP(B2422,balance!$AF:$AJ,4,FALSE),IF(C2422=4,VLOOKUP(B2422,balance!$AF:$AJ,5,FALSE),IF(C2422=5,VLOOKUP(B2422,balance!$AF:$AK,6,FALSE),0)))))*1000000000000</f>
        <v>3295000000000.0249</v>
      </c>
      <c r="J2422">
        <f>VLOOKUP(B2422,balance!AU:BD,10,FALSE)</f>
        <v>0</v>
      </c>
    </row>
    <row r="2423" spans="1:10" x14ac:dyDescent="0.3">
      <c r="A2423">
        <v>2421</v>
      </c>
      <c r="B2423">
        <f t="shared" si="75"/>
        <v>485</v>
      </c>
      <c r="C2423">
        <f t="shared" si="74"/>
        <v>2</v>
      </c>
      <c r="D2423">
        <v>9026</v>
      </c>
      <c r="E2423" s="1">
        <f>IF(C2423=1,VLOOKUP(B2423,balance!$AU:$AZ,2,FALSE),IF(C2423=2,VLOOKUP(B2423,balance!$AU:$AZ,3,FALSE),IF(C2423=3,VLOOKUP(B2423,balance!$AU:$AZ,4,FALSE),IF(C2423=4,VLOOKUP(B2423,balance!$AU:$AZ,5,FALSE),IF(C2423=5,VLOOKUP(B2423-1,balance!$AU:$AZ,6,FALSE),0)))))</f>
        <v>12000</v>
      </c>
      <c r="F2423">
        <v>53</v>
      </c>
      <c r="G2423">
        <f>IF(C2423=1,VLOOKUP(FoxFire!B2423,balance!$U:$Z,2,FALSE),IF(C2423=2,VLOOKUP(B2423,balance!$U:$Z,3,FALSE),IF(C2423=3,VLOOKUP(B2423,balance!$U:$Z,4,FALSE),IF(C2423=4,VLOOKUP(B2423,balance!$U:$Z,5,FALSE),IF(C2423=5,VLOOKUP(B2423-1,balance!$U:$Z,6,FALSE),0)))))/100</f>
        <v>5.8399999999999997E-3</v>
      </c>
      <c r="H2423">
        <v>2</v>
      </c>
      <c r="I2423" s="1">
        <f>IF(C2423=1,VLOOKUP(FoxFire!B2423,balance!$AF:$AJ,2,FALSE),IF(C2423=2,VLOOKUP(B2423,balance!$AF:$AJ,3,FALSE),IF(C2423=3,VLOOKUP(B2423,balance!$AF:$AJ,4,FALSE),IF(C2423=4,VLOOKUP(B2423,balance!$AF:$AJ,5,FALSE),IF(C2423=5,VLOOKUP(B2423,balance!$AF:$AK,6,FALSE),0)))))*1000000000000</f>
        <v>3295000000000.0249</v>
      </c>
      <c r="J2423">
        <f>VLOOKUP(B2423,balance!AU:BD,10,FALSE)</f>
        <v>0</v>
      </c>
    </row>
    <row r="2424" spans="1:10" x14ac:dyDescent="0.3">
      <c r="A2424">
        <v>2422</v>
      </c>
      <c r="B2424">
        <f t="shared" si="75"/>
        <v>485</v>
      </c>
      <c r="C2424">
        <f t="shared" si="74"/>
        <v>3</v>
      </c>
      <c r="D2424">
        <v>9026</v>
      </c>
      <c r="E2424" s="1">
        <f>IF(C2424=1,VLOOKUP(B2424,balance!$AU:$AZ,2,FALSE),IF(C2424=2,VLOOKUP(B2424,balance!$AU:$AZ,3,FALSE),IF(C2424=3,VLOOKUP(B2424,balance!$AU:$AZ,4,FALSE),IF(C2424=4,VLOOKUP(B2424,balance!$AU:$AZ,5,FALSE),IF(C2424=5,VLOOKUP(B2424-1,balance!$AU:$AZ,6,FALSE),0)))))</f>
        <v>12000</v>
      </c>
      <c r="F2424">
        <v>53</v>
      </c>
      <c r="G2424">
        <f>IF(C2424=1,VLOOKUP(FoxFire!B2424,balance!$U:$Z,2,FALSE),IF(C2424=2,VLOOKUP(B2424,balance!$U:$Z,3,FALSE),IF(C2424=3,VLOOKUP(B2424,balance!$U:$Z,4,FALSE),IF(C2424=4,VLOOKUP(B2424,balance!$U:$Z,5,FALSE),IF(C2424=5,VLOOKUP(B2424-1,balance!$U:$Z,6,FALSE),0)))))/100</f>
        <v>5.8399999999999997E-3</v>
      </c>
      <c r="H2424">
        <v>2</v>
      </c>
      <c r="I2424" s="1">
        <f>IF(C2424=1,VLOOKUP(FoxFire!B2424,balance!$AF:$AJ,2,FALSE),IF(C2424=2,VLOOKUP(B2424,balance!$AF:$AJ,3,FALSE),IF(C2424=3,VLOOKUP(B2424,balance!$AF:$AJ,4,FALSE),IF(C2424=4,VLOOKUP(B2424,balance!$AF:$AJ,5,FALSE),IF(C2424=5,VLOOKUP(B2424,balance!$AF:$AK,6,FALSE),0)))))*1000000000000</f>
        <v>3295000000000.0249</v>
      </c>
      <c r="J2424">
        <f>VLOOKUP(B2424,balance!AU:BD,10,FALSE)</f>
        <v>0</v>
      </c>
    </row>
    <row r="2425" spans="1:10" x14ac:dyDescent="0.3">
      <c r="A2425">
        <v>2423</v>
      </c>
      <c r="B2425">
        <f t="shared" si="75"/>
        <v>485</v>
      </c>
      <c r="C2425">
        <f t="shared" si="74"/>
        <v>4</v>
      </c>
      <c r="D2425">
        <v>9026</v>
      </c>
      <c r="E2425" s="1">
        <f>IF(C2425=1,VLOOKUP(B2425,balance!$AU:$AZ,2,FALSE),IF(C2425=2,VLOOKUP(B2425,balance!$AU:$AZ,3,FALSE),IF(C2425=3,VLOOKUP(B2425,balance!$AU:$AZ,4,FALSE),IF(C2425=4,VLOOKUP(B2425,balance!$AU:$AZ,5,FALSE),IF(C2425=5,VLOOKUP(B2425-1,balance!$AU:$AZ,6,FALSE),0)))))</f>
        <v>12000</v>
      </c>
      <c r="F2425">
        <v>53</v>
      </c>
      <c r="G2425">
        <f>IF(C2425=1,VLOOKUP(FoxFire!B2425,balance!$U:$Z,2,FALSE),IF(C2425=2,VLOOKUP(B2425,balance!$U:$Z,3,FALSE),IF(C2425=3,VLOOKUP(B2425,balance!$U:$Z,4,FALSE),IF(C2425=4,VLOOKUP(B2425,balance!$U:$Z,5,FALSE),IF(C2425=5,VLOOKUP(B2425-1,balance!$U:$Z,6,FALSE),0)))))/100</f>
        <v>5.8399999999999997E-3</v>
      </c>
      <c r="H2425">
        <v>2</v>
      </c>
      <c r="I2425" s="1">
        <f>IF(C2425=1,VLOOKUP(FoxFire!B2425,balance!$AF:$AJ,2,FALSE),IF(C2425=2,VLOOKUP(B2425,balance!$AF:$AJ,3,FALSE),IF(C2425=3,VLOOKUP(B2425,balance!$AF:$AJ,4,FALSE),IF(C2425=4,VLOOKUP(B2425,balance!$AF:$AJ,5,FALSE),IF(C2425=5,VLOOKUP(B2425,balance!$AF:$AK,6,FALSE),0)))))*1000000000000</f>
        <v>3295000000000.0249</v>
      </c>
      <c r="J2425">
        <f>VLOOKUP(B2425,balance!AU:BD,10,FALSE)</f>
        <v>0</v>
      </c>
    </row>
    <row r="2426" spans="1:10" x14ac:dyDescent="0.3">
      <c r="A2426">
        <v>2424</v>
      </c>
      <c r="B2426">
        <f t="shared" si="75"/>
        <v>486</v>
      </c>
      <c r="C2426">
        <f t="shared" si="74"/>
        <v>5</v>
      </c>
      <c r="D2426">
        <v>9026</v>
      </c>
      <c r="E2426" s="1">
        <f>IF(C2426=1,VLOOKUP(B2426,balance!$AU:$AZ,2,FALSE),IF(C2426=2,VLOOKUP(B2426,balance!$AU:$AZ,3,FALSE),IF(C2426=3,VLOOKUP(B2426,balance!$AU:$AZ,4,FALSE),IF(C2426=4,VLOOKUP(B2426,balance!$AU:$AZ,5,FALSE),IF(C2426=5,VLOOKUP(B2426-1,balance!$AU:$AZ,6,FALSE),0)))))</f>
        <v>240000</v>
      </c>
      <c r="F2426">
        <v>53</v>
      </c>
      <c r="G2426">
        <f>IF(C2426=1,VLOOKUP(FoxFire!B2426,balance!$U:$Z,2,FALSE),IF(C2426=2,VLOOKUP(B2426,balance!$U:$Z,3,FALSE),IF(C2426=3,VLOOKUP(B2426,balance!$U:$Z,4,FALSE),IF(C2426=4,VLOOKUP(B2426,balance!$U:$Z,5,FALSE),IF(C2426=5,VLOOKUP(B2426-1,balance!$U:$Z,6,FALSE),0)))))/100</f>
        <v>2683.9630999999999</v>
      </c>
      <c r="H2426">
        <v>2</v>
      </c>
      <c r="I2426" s="1">
        <f>IF(C2426=1,VLOOKUP(FoxFire!B2426,balance!$AF:$AJ,2,FALSE),IF(C2426=2,VLOOKUP(B2426,balance!$AF:$AJ,3,FALSE),IF(C2426=3,VLOOKUP(B2426,balance!$AF:$AJ,4,FALSE),IF(C2426=4,VLOOKUP(B2426,balance!$AF:$AJ,5,FALSE),IF(C2426=5,VLOOKUP(B2426,balance!$AF:$AK,6,FALSE),0)))))*1000000000000</f>
        <v>13185000000000.1</v>
      </c>
      <c r="J2426">
        <f>VLOOKUP(B2426,balance!AU:BD,10,FALSE)</f>
        <v>0</v>
      </c>
    </row>
    <row r="2427" spans="1:10" x14ac:dyDescent="0.3">
      <c r="A2427">
        <v>2425</v>
      </c>
      <c r="B2427">
        <f t="shared" si="75"/>
        <v>486</v>
      </c>
      <c r="C2427">
        <f t="shared" si="74"/>
        <v>1</v>
      </c>
      <c r="D2427">
        <v>9026</v>
      </c>
      <c r="E2427" s="1">
        <f>IF(C2427=1,VLOOKUP(B2427,balance!$AU:$AZ,2,FALSE),IF(C2427=2,VLOOKUP(B2427,balance!$AU:$AZ,3,FALSE),IF(C2427=3,VLOOKUP(B2427,balance!$AU:$AZ,4,FALSE),IF(C2427=4,VLOOKUP(B2427,balance!$AU:$AZ,5,FALSE),IF(C2427=5,VLOOKUP(B2427-1,balance!$AU:$AZ,6,FALSE),0)))))</f>
        <v>12000</v>
      </c>
      <c r="F2427">
        <v>53</v>
      </c>
      <c r="G2427">
        <f>IF(C2427=1,VLOOKUP(FoxFire!B2427,balance!$U:$Z,2,FALSE),IF(C2427=2,VLOOKUP(B2427,balance!$U:$Z,3,FALSE),IF(C2427=3,VLOOKUP(B2427,balance!$U:$Z,4,FALSE),IF(C2427=4,VLOOKUP(B2427,balance!$U:$Z,5,FALSE),IF(C2427=5,VLOOKUP(B2427-1,balance!$U:$Z,6,FALSE),0)))))/100</f>
        <v>5.8499999999999993E-3</v>
      </c>
      <c r="H2427">
        <v>2</v>
      </c>
      <c r="I2427" s="1">
        <f>IF(C2427=1,VLOOKUP(FoxFire!B2427,balance!$AF:$AJ,2,FALSE),IF(C2427=2,VLOOKUP(B2427,balance!$AF:$AJ,3,FALSE),IF(C2427=3,VLOOKUP(B2427,balance!$AF:$AJ,4,FALSE),IF(C2427=4,VLOOKUP(B2427,balance!$AF:$AJ,5,FALSE),IF(C2427=5,VLOOKUP(B2427,balance!$AF:$AK,6,FALSE),0)))))*1000000000000</f>
        <v>3296250000000.0249</v>
      </c>
      <c r="J2427">
        <f>VLOOKUP(B2427,balance!AU:BD,10,FALSE)</f>
        <v>0</v>
      </c>
    </row>
    <row r="2428" spans="1:10" x14ac:dyDescent="0.3">
      <c r="A2428">
        <v>2426</v>
      </c>
      <c r="B2428">
        <f t="shared" si="75"/>
        <v>486</v>
      </c>
      <c r="C2428">
        <f t="shared" si="74"/>
        <v>2</v>
      </c>
      <c r="D2428">
        <v>9026</v>
      </c>
      <c r="E2428" s="1">
        <f>IF(C2428=1,VLOOKUP(B2428,balance!$AU:$AZ,2,FALSE),IF(C2428=2,VLOOKUP(B2428,balance!$AU:$AZ,3,FALSE),IF(C2428=3,VLOOKUP(B2428,balance!$AU:$AZ,4,FALSE),IF(C2428=4,VLOOKUP(B2428,balance!$AU:$AZ,5,FALSE),IF(C2428=5,VLOOKUP(B2428-1,balance!$AU:$AZ,6,FALSE),0)))))</f>
        <v>12000</v>
      </c>
      <c r="F2428">
        <v>53</v>
      </c>
      <c r="G2428">
        <f>IF(C2428=1,VLOOKUP(FoxFire!B2428,balance!$U:$Z,2,FALSE),IF(C2428=2,VLOOKUP(B2428,balance!$U:$Z,3,FALSE),IF(C2428=3,VLOOKUP(B2428,balance!$U:$Z,4,FALSE),IF(C2428=4,VLOOKUP(B2428,balance!$U:$Z,5,FALSE),IF(C2428=5,VLOOKUP(B2428-1,balance!$U:$Z,6,FALSE),0)))))/100</f>
        <v>5.8499999999999993E-3</v>
      </c>
      <c r="H2428">
        <v>2</v>
      </c>
      <c r="I2428" s="1">
        <f>IF(C2428=1,VLOOKUP(FoxFire!B2428,balance!$AF:$AJ,2,FALSE),IF(C2428=2,VLOOKUP(B2428,balance!$AF:$AJ,3,FALSE),IF(C2428=3,VLOOKUP(B2428,balance!$AF:$AJ,4,FALSE),IF(C2428=4,VLOOKUP(B2428,balance!$AF:$AJ,5,FALSE),IF(C2428=5,VLOOKUP(B2428,balance!$AF:$AK,6,FALSE),0)))))*1000000000000</f>
        <v>3296250000000.0249</v>
      </c>
      <c r="J2428">
        <f>VLOOKUP(B2428,balance!AU:BD,10,FALSE)</f>
        <v>0</v>
      </c>
    </row>
    <row r="2429" spans="1:10" x14ac:dyDescent="0.3">
      <c r="A2429">
        <v>2427</v>
      </c>
      <c r="B2429">
        <f t="shared" si="75"/>
        <v>486</v>
      </c>
      <c r="C2429">
        <f t="shared" si="74"/>
        <v>3</v>
      </c>
      <c r="D2429">
        <v>9026</v>
      </c>
      <c r="E2429" s="1">
        <f>IF(C2429=1,VLOOKUP(B2429,balance!$AU:$AZ,2,FALSE),IF(C2429=2,VLOOKUP(B2429,balance!$AU:$AZ,3,FALSE),IF(C2429=3,VLOOKUP(B2429,balance!$AU:$AZ,4,FALSE),IF(C2429=4,VLOOKUP(B2429,balance!$AU:$AZ,5,FALSE),IF(C2429=5,VLOOKUP(B2429-1,balance!$AU:$AZ,6,FALSE),0)))))</f>
        <v>12000</v>
      </c>
      <c r="F2429">
        <v>53</v>
      </c>
      <c r="G2429">
        <f>IF(C2429=1,VLOOKUP(FoxFire!B2429,balance!$U:$Z,2,FALSE),IF(C2429=2,VLOOKUP(B2429,balance!$U:$Z,3,FALSE),IF(C2429=3,VLOOKUP(B2429,balance!$U:$Z,4,FALSE),IF(C2429=4,VLOOKUP(B2429,balance!$U:$Z,5,FALSE),IF(C2429=5,VLOOKUP(B2429-1,balance!$U:$Z,6,FALSE),0)))))/100</f>
        <v>5.8499999999999993E-3</v>
      </c>
      <c r="H2429">
        <v>2</v>
      </c>
      <c r="I2429" s="1">
        <f>IF(C2429=1,VLOOKUP(FoxFire!B2429,balance!$AF:$AJ,2,FALSE),IF(C2429=2,VLOOKUP(B2429,balance!$AF:$AJ,3,FALSE),IF(C2429=3,VLOOKUP(B2429,balance!$AF:$AJ,4,FALSE),IF(C2429=4,VLOOKUP(B2429,balance!$AF:$AJ,5,FALSE),IF(C2429=5,VLOOKUP(B2429,balance!$AF:$AK,6,FALSE),0)))))*1000000000000</f>
        <v>3296250000000.0249</v>
      </c>
      <c r="J2429">
        <f>VLOOKUP(B2429,balance!AU:BD,10,FALSE)</f>
        <v>0</v>
      </c>
    </row>
    <row r="2430" spans="1:10" x14ac:dyDescent="0.3">
      <c r="A2430">
        <v>2428</v>
      </c>
      <c r="B2430">
        <f t="shared" si="75"/>
        <v>486</v>
      </c>
      <c r="C2430">
        <f t="shared" si="74"/>
        <v>4</v>
      </c>
      <c r="D2430">
        <v>9026</v>
      </c>
      <c r="E2430" s="1">
        <f>IF(C2430=1,VLOOKUP(B2430,balance!$AU:$AZ,2,FALSE),IF(C2430=2,VLOOKUP(B2430,balance!$AU:$AZ,3,FALSE),IF(C2430=3,VLOOKUP(B2430,balance!$AU:$AZ,4,FALSE),IF(C2430=4,VLOOKUP(B2430,balance!$AU:$AZ,5,FALSE),IF(C2430=5,VLOOKUP(B2430-1,balance!$AU:$AZ,6,FALSE),0)))))</f>
        <v>12000</v>
      </c>
      <c r="F2430">
        <v>53</v>
      </c>
      <c r="G2430">
        <f>IF(C2430=1,VLOOKUP(FoxFire!B2430,balance!$U:$Z,2,FALSE),IF(C2430=2,VLOOKUP(B2430,balance!$U:$Z,3,FALSE),IF(C2430=3,VLOOKUP(B2430,balance!$U:$Z,4,FALSE),IF(C2430=4,VLOOKUP(B2430,balance!$U:$Z,5,FALSE),IF(C2430=5,VLOOKUP(B2430-1,balance!$U:$Z,6,FALSE),0)))))/100</f>
        <v>5.8499999999999993E-3</v>
      </c>
      <c r="H2430">
        <v>2</v>
      </c>
      <c r="I2430" s="1">
        <f>IF(C2430=1,VLOOKUP(FoxFire!B2430,balance!$AF:$AJ,2,FALSE),IF(C2430=2,VLOOKUP(B2430,balance!$AF:$AJ,3,FALSE),IF(C2430=3,VLOOKUP(B2430,balance!$AF:$AJ,4,FALSE),IF(C2430=4,VLOOKUP(B2430,balance!$AF:$AJ,5,FALSE),IF(C2430=5,VLOOKUP(B2430,balance!$AF:$AK,6,FALSE),0)))))*1000000000000</f>
        <v>3296250000000.0249</v>
      </c>
      <c r="J2430">
        <f>VLOOKUP(B2430,balance!AU:BD,10,FALSE)</f>
        <v>0</v>
      </c>
    </row>
    <row r="2431" spans="1:10" x14ac:dyDescent="0.3">
      <c r="A2431">
        <v>2429</v>
      </c>
      <c r="B2431">
        <f t="shared" si="75"/>
        <v>487</v>
      </c>
      <c r="C2431">
        <f t="shared" si="74"/>
        <v>5</v>
      </c>
      <c r="D2431">
        <v>9026</v>
      </c>
      <c r="E2431" s="1">
        <f>IF(C2431=1,VLOOKUP(B2431,balance!$AU:$AZ,2,FALSE),IF(C2431=2,VLOOKUP(B2431,balance!$AU:$AZ,3,FALSE),IF(C2431=3,VLOOKUP(B2431,balance!$AU:$AZ,4,FALSE),IF(C2431=4,VLOOKUP(B2431,balance!$AU:$AZ,5,FALSE),IF(C2431=5,VLOOKUP(B2431-1,balance!$AU:$AZ,6,FALSE),0)))))</f>
        <v>240000</v>
      </c>
      <c r="F2431">
        <v>53</v>
      </c>
      <c r="G2431">
        <f>IF(C2431=1,VLOOKUP(FoxFire!B2431,balance!$U:$Z,2,FALSE),IF(C2431=2,VLOOKUP(B2431,balance!$U:$Z,3,FALSE),IF(C2431=3,VLOOKUP(B2431,balance!$U:$Z,4,FALSE),IF(C2431=4,VLOOKUP(B2431,balance!$U:$Z,5,FALSE),IF(C2431=5,VLOOKUP(B2431-1,balance!$U:$Z,6,FALSE),0)))))/100</f>
        <v>2691.2474999999999</v>
      </c>
      <c r="H2431">
        <v>2</v>
      </c>
      <c r="I2431" s="1">
        <f>IF(C2431=1,VLOOKUP(FoxFire!B2431,balance!$AF:$AJ,2,FALSE),IF(C2431=2,VLOOKUP(B2431,balance!$AF:$AJ,3,FALSE),IF(C2431=3,VLOOKUP(B2431,balance!$AF:$AJ,4,FALSE),IF(C2431=4,VLOOKUP(B2431,balance!$AF:$AJ,5,FALSE),IF(C2431=5,VLOOKUP(B2431,balance!$AF:$AK,6,FALSE),0)))))*1000000000000</f>
        <v>13190000000000.102</v>
      </c>
      <c r="J2431">
        <f>VLOOKUP(B2431,balance!AU:BD,10,FALSE)</f>
        <v>0</v>
      </c>
    </row>
    <row r="2432" spans="1:10" x14ac:dyDescent="0.3">
      <c r="A2432">
        <v>2430</v>
      </c>
      <c r="B2432">
        <f t="shared" si="75"/>
        <v>487</v>
      </c>
      <c r="C2432">
        <f t="shared" si="74"/>
        <v>1</v>
      </c>
      <c r="D2432">
        <v>9026</v>
      </c>
      <c r="E2432" s="1">
        <f>IF(C2432=1,VLOOKUP(B2432,balance!$AU:$AZ,2,FALSE),IF(C2432=2,VLOOKUP(B2432,balance!$AU:$AZ,3,FALSE),IF(C2432=3,VLOOKUP(B2432,balance!$AU:$AZ,4,FALSE),IF(C2432=4,VLOOKUP(B2432,balance!$AU:$AZ,5,FALSE),IF(C2432=5,VLOOKUP(B2432-1,balance!$AU:$AZ,6,FALSE),0)))))</f>
        <v>12000</v>
      </c>
      <c r="F2432">
        <v>53</v>
      </c>
      <c r="G2432">
        <f>IF(C2432=1,VLOOKUP(FoxFire!B2432,balance!$U:$Z,2,FALSE),IF(C2432=2,VLOOKUP(B2432,balance!$U:$Z,3,FALSE),IF(C2432=3,VLOOKUP(B2432,balance!$U:$Z,4,FALSE),IF(C2432=4,VLOOKUP(B2432,balance!$U:$Z,5,FALSE),IF(C2432=5,VLOOKUP(B2432-1,balance!$U:$Z,6,FALSE),0)))))/100</f>
        <v>5.8599999999999998E-3</v>
      </c>
      <c r="H2432">
        <v>2</v>
      </c>
      <c r="I2432" s="1">
        <f>IF(C2432=1,VLOOKUP(FoxFire!B2432,balance!$AF:$AJ,2,FALSE),IF(C2432=2,VLOOKUP(B2432,balance!$AF:$AJ,3,FALSE),IF(C2432=3,VLOOKUP(B2432,balance!$AF:$AJ,4,FALSE),IF(C2432=4,VLOOKUP(B2432,balance!$AF:$AJ,5,FALSE),IF(C2432=5,VLOOKUP(B2432,balance!$AF:$AK,6,FALSE),0)))))*1000000000000</f>
        <v>3297500000000.0254</v>
      </c>
      <c r="J2432">
        <f>VLOOKUP(B2432,balance!AU:BD,10,FALSE)</f>
        <v>0</v>
      </c>
    </row>
    <row r="2433" spans="1:10" x14ac:dyDescent="0.3">
      <c r="A2433">
        <v>2431</v>
      </c>
      <c r="B2433">
        <f t="shared" si="75"/>
        <v>487</v>
      </c>
      <c r="C2433">
        <f t="shared" si="74"/>
        <v>2</v>
      </c>
      <c r="D2433">
        <v>9026</v>
      </c>
      <c r="E2433" s="1">
        <f>IF(C2433=1,VLOOKUP(B2433,balance!$AU:$AZ,2,FALSE),IF(C2433=2,VLOOKUP(B2433,balance!$AU:$AZ,3,FALSE),IF(C2433=3,VLOOKUP(B2433,balance!$AU:$AZ,4,FALSE),IF(C2433=4,VLOOKUP(B2433,balance!$AU:$AZ,5,FALSE),IF(C2433=5,VLOOKUP(B2433-1,balance!$AU:$AZ,6,FALSE),0)))))</f>
        <v>12000</v>
      </c>
      <c r="F2433">
        <v>53</v>
      </c>
      <c r="G2433">
        <f>IF(C2433=1,VLOOKUP(FoxFire!B2433,balance!$U:$Z,2,FALSE),IF(C2433=2,VLOOKUP(B2433,balance!$U:$Z,3,FALSE),IF(C2433=3,VLOOKUP(B2433,balance!$U:$Z,4,FALSE),IF(C2433=4,VLOOKUP(B2433,balance!$U:$Z,5,FALSE),IF(C2433=5,VLOOKUP(B2433-1,balance!$U:$Z,6,FALSE),0)))))/100</f>
        <v>5.8599999999999998E-3</v>
      </c>
      <c r="H2433">
        <v>2</v>
      </c>
      <c r="I2433" s="1">
        <f>IF(C2433=1,VLOOKUP(FoxFire!B2433,balance!$AF:$AJ,2,FALSE),IF(C2433=2,VLOOKUP(B2433,balance!$AF:$AJ,3,FALSE),IF(C2433=3,VLOOKUP(B2433,balance!$AF:$AJ,4,FALSE),IF(C2433=4,VLOOKUP(B2433,balance!$AF:$AJ,5,FALSE),IF(C2433=5,VLOOKUP(B2433,balance!$AF:$AK,6,FALSE),0)))))*1000000000000</f>
        <v>3297500000000.0254</v>
      </c>
      <c r="J2433">
        <f>VLOOKUP(B2433,balance!AU:BD,10,FALSE)</f>
        <v>0</v>
      </c>
    </row>
    <row r="2434" spans="1:10" x14ac:dyDescent="0.3">
      <c r="A2434">
        <v>2432</v>
      </c>
      <c r="B2434">
        <f t="shared" si="75"/>
        <v>487</v>
      </c>
      <c r="C2434">
        <f t="shared" si="74"/>
        <v>3</v>
      </c>
      <c r="D2434">
        <v>9026</v>
      </c>
      <c r="E2434" s="1">
        <f>IF(C2434=1,VLOOKUP(B2434,balance!$AU:$AZ,2,FALSE),IF(C2434=2,VLOOKUP(B2434,balance!$AU:$AZ,3,FALSE),IF(C2434=3,VLOOKUP(B2434,balance!$AU:$AZ,4,FALSE),IF(C2434=4,VLOOKUP(B2434,balance!$AU:$AZ,5,FALSE),IF(C2434=5,VLOOKUP(B2434-1,balance!$AU:$AZ,6,FALSE),0)))))</f>
        <v>12000</v>
      </c>
      <c r="F2434">
        <v>53</v>
      </c>
      <c r="G2434">
        <f>IF(C2434=1,VLOOKUP(FoxFire!B2434,balance!$U:$Z,2,FALSE),IF(C2434=2,VLOOKUP(B2434,balance!$U:$Z,3,FALSE),IF(C2434=3,VLOOKUP(B2434,balance!$U:$Z,4,FALSE),IF(C2434=4,VLOOKUP(B2434,balance!$U:$Z,5,FALSE),IF(C2434=5,VLOOKUP(B2434-1,balance!$U:$Z,6,FALSE),0)))))/100</f>
        <v>5.8599999999999998E-3</v>
      </c>
      <c r="H2434">
        <v>2</v>
      </c>
      <c r="I2434" s="1">
        <f>IF(C2434=1,VLOOKUP(FoxFire!B2434,balance!$AF:$AJ,2,FALSE),IF(C2434=2,VLOOKUP(B2434,balance!$AF:$AJ,3,FALSE),IF(C2434=3,VLOOKUP(B2434,balance!$AF:$AJ,4,FALSE),IF(C2434=4,VLOOKUP(B2434,balance!$AF:$AJ,5,FALSE),IF(C2434=5,VLOOKUP(B2434,balance!$AF:$AK,6,FALSE),0)))))*1000000000000</f>
        <v>3297500000000.0254</v>
      </c>
      <c r="J2434">
        <f>VLOOKUP(B2434,balance!AU:BD,10,FALSE)</f>
        <v>0</v>
      </c>
    </row>
    <row r="2435" spans="1:10" x14ac:dyDescent="0.3">
      <c r="A2435">
        <v>2433</v>
      </c>
      <c r="B2435">
        <f t="shared" si="75"/>
        <v>487</v>
      </c>
      <c r="C2435">
        <f t="shared" si="74"/>
        <v>4</v>
      </c>
      <c r="D2435">
        <v>9026</v>
      </c>
      <c r="E2435" s="1">
        <f>IF(C2435=1,VLOOKUP(B2435,balance!$AU:$AZ,2,FALSE),IF(C2435=2,VLOOKUP(B2435,balance!$AU:$AZ,3,FALSE),IF(C2435=3,VLOOKUP(B2435,balance!$AU:$AZ,4,FALSE),IF(C2435=4,VLOOKUP(B2435,balance!$AU:$AZ,5,FALSE),IF(C2435=5,VLOOKUP(B2435-1,balance!$AU:$AZ,6,FALSE),0)))))</f>
        <v>12000</v>
      </c>
      <c r="F2435">
        <v>53</v>
      </c>
      <c r="G2435">
        <f>IF(C2435=1,VLOOKUP(FoxFire!B2435,balance!$U:$Z,2,FALSE),IF(C2435=2,VLOOKUP(B2435,balance!$U:$Z,3,FALSE),IF(C2435=3,VLOOKUP(B2435,balance!$U:$Z,4,FALSE),IF(C2435=4,VLOOKUP(B2435,balance!$U:$Z,5,FALSE),IF(C2435=5,VLOOKUP(B2435-1,balance!$U:$Z,6,FALSE),0)))))/100</f>
        <v>5.8599999999999998E-3</v>
      </c>
      <c r="H2435">
        <v>2</v>
      </c>
      <c r="I2435" s="1">
        <f>IF(C2435=1,VLOOKUP(FoxFire!B2435,balance!$AF:$AJ,2,FALSE),IF(C2435=2,VLOOKUP(B2435,balance!$AF:$AJ,3,FALSE),IF(C2435=3,VLOOKUP(B2435,balance!$AF:$AJ,4,FALSE),IF(C2435=4,VLOOKUP(B2435,balance!$AF:$AJ,5,FALSE),IF(C2435=5,VLOOKUP(B2435,balance!$AF:$AK,6,FALSE),0)))))*1000000000000</f>
        <v>3297500000000.0254</v>
      </c>
      <c r="J2435">
        <f>VLOOKUP(B2435,balance!AU:BD,10,FALSE)</f>
        <v>0</v>
      </c>
    </row>
    <row r="2436" spans="1:10" x14ac:dyDescent="0.3">
      <c r="A2436">
        <v>2434</v>
      </c>
      <c r="B2436">
        <f t="shared" si="75"/>
        <v>488</v>
      </c>
      <c r="C2436">
        <f t="shared" si="74"/>
        <v>5</v>
      </c>
      <c r="D2436">
        <v>9026</v>
      </c>
      <c r="E2436" s="1">
        <f>IF(C2436=1,VLOOKUP(B2436,balance!$AU:$AZ,2,FALSE),IF(C2436=2,VLOOKUP(B2436,balance!$AU:$AZ,3,FALSE),IF(C2436=3,VLOOKUP(B2436,balance!$AU:$AZ,4,FALSE),IF(C2436=4,VLOOKUP(B2436,balance!$AU:$AZ,5,FALSE),IF(C2436=5,VLOOKUP(B2436-1,balance!$AU:$AZ,6,FALSE),0)))))</f>
        <v>240000</v>
      </c>
      <c r="F2436">
        <v>53</v>
      </c>
      <c r="G2436">
        <f>IF(C2436=1,VLOOKUP(FoxFire!B2436,balance!$U:$Z,2,FALSE),IF(C2436=2,VLOOKUP(B2436,balance!$U:$Z,3,FALSE),IF(C2436=3,VLOOKUP(B2436,balance!$U:$Z,4,FALSE),IF(C2436=4,VLOOKUP(B2436,balance!$U:$Z,5,FALSE),IF(C2436=5,VLOOKUP(B2436-1,balance!$U:$Z,6,FALSE),0)))))/100</f>
        <v>2698.5437000000002</v>
      </c>
      <c r="H2436">
        <v>2</v>
      </c>
      <c r="I2436" s="1">
        <f>IF(C2436=1,VLOOKUP(FoxFire!B2436,balance!$AF:$AJ,2,FALSE),IF(C2436=2,VLOOKUP(B2436,balance!$AF:$AJ,3,FALSE),IF(C2436=3,VLOOKUP(B2436,balance!$AF:$AJ,4,FALSE),IF(C2436=4,VLOOKUP(B2436,balance!$AF:$AJ,5,FALSE),IF(C2436=5,VLOOKUP(B2436,balance!$AF:$AK,6,FALSE),0)))))*1000000000000</f>
        <v>13195000000000.1</v>
      </c>
      <c r="J2436">
        <f>VLOOKUP(B2436,balance!AU:BD,10,FALSE)</f>
        <v>0</v>
      </c>
    </row>
    <row r="2437" spans="1:10" x14ac:dyDescent="0.3">
      <c r="A2437">
        <v>2435</v>
      </c>
      <c r="B2437">
        <f t="shared" si="75"/>
        <v>488</v>
      </c>
      <c r="C2437">
        <f t="shared" si="74"/>
        <v>1</v>
      </c>
      <c r="D2437">
        <v>9026</v>
      </c>
      <c r="E2437" s="1">
        <f>IF(C2437=1,VLOOKUP(B2437,balance!$AU:$AZ,2,FALSE),IF(C2437=2,VLOOKUP(B2437,balance!$AU:$AZ,3,FALSE),IF(C2437=3,VLOOKUP(B2437,balance!$AU:$AZ,4,FALSE),IF(C2437=4,VLOOKUP(B2437,balance!$AU:$AZ,5,FALSE),IF(C2437=5,VLOOKUP(B2437-1,balance!$AU:$AZ,6,FALSE),0)))))</f>
        <v>12000</v>
      </c>
      <c r="F2437">
        <v>53</v>
      </c>
      <c r="G2437">
        <f>IF(C2437=1,VLOOKUP(FoxFire!B2437,balance!$U:$Z,2,FALSE),IF(C2437=2,VLOOKUP(B2437,balance!$U:$Z,3,FALSE),IF(C2437=3,VLOOKUP(B2437,balance!$U:$Z,4,FALSE),IF(C2437=4,VLOOKUP(B2437,balance!$U:$Z,5,FALSE),IF(C2437=5,VLOOKUP(B2437-1,balance!$U:$Z,6,FALSE),0)))))/100</f>
        <v>5.8699999999999994E-3</v>
      </c>
      <c r="H2437">
        <v>2</v>
      </c>
      <c r="I2437" s="1">
        <f>IF(C2437=1,VLOOKUP(FoxFire!B2437,balance!$AF:$AJ,2,FALSE),IF(C2437=2,VLOOKUP(B2437,balance!$AF:$AJ,3,FALSE),IF(C2437=3,VLOOKUP(B2437,balance!$AF:$AJ,4,FALSE),IF(C2437=4,VLOOKUP(B2437,balance!$AF:$AJ,5,FALSE),IF(C2437=5,VLOOKUP(B2437,balance!$AF:$AK,6,FALSE),0)))))*1000000000000</f>
        <v>3298750000000.0249</v>
      </c>
      <c r="J2437">
        <f>VLOOKUP(B2437,balance!AU:BD,10,FALSE)</f>
        <v>0</v>
      </c>
    </row>
    <row r="2438" spans="1:10" x14ac:dyDescent="0.3">
      <c r="A2438">
        <v>2436</v>
      </c>
      <c r="B2438">
        <f t="shared" si="75"/>
        <v>488</v>
      </c>
      <c r="C2438">
        <f t="shared" si="74"/>
        <v>2</v>
      </c>
      <c r="D2438">
        <v>9026</v>
      </c>
      <c r="E2438" s="1">
        <f>IF(C2438=1,VLOOKUP(B2438,balance!$AU:$AZ,2,FALSE),IF(C2438=2,VLOOKUP(B2438,balance!$AU:$AZ,3,FALSE),IF(C2438=3,VLOOKUP(B2438,balance!$AU:$AZ,4,FALSE),IF(C2438=4,VLOOKUP(B2438,balance!$AU:$AZ,5,FALSE),IF(C2438=5,VLOOKUP(B2438-1,balance!$AU:$AZ,6,FALSE),0)))))</f>
        <v>12000</v>
      </c>
      <c r="F2438">
        <v>53</v>
      </c>
      <c r="G2438">
        <f>IF(C2438=1,VLOOKUP(FoxFire!B2438,balance!$U:$Z,2,FALSE),IF(C2438=2,VLOOKUP(B2438,balance!$U:$Z,3,FALSE),IF(C2438=3,VLOOKUP(B2438,balance!$U:$Z,4,FALSE),IF(C2438=4,VLOOKUP(B2438,balance!$U:$Z,5,FALSE),IF(C2438=5,VLOOKUP(B2438-1,balance!$U:$Z,6,FALSE),0)))))/100</f>
        <v>5.8699999999999994E-3</v>
      </c>
      <c r="H2438">
        <v>2</v>
      </c>
      <c r="I2438" s="1">
        <f>IF(C2438=1,VLOOKUP(FoxFire!B2438,balance!$AF:$AJ,2,FALSE),IF(C2438=2,VLOOKUP(B2438,balance!$AF:$AJ,3,FALSE),IF(C2438=3,VLOOKUP(B2438,balance!$AF:$AJ,4,FALSE),IF(C2438=4,VLOOKUP(B2438,balance!$AF:$AJ,5,FALSE),IF(C2438=5,VLOOKUP(B2438,balance!$AF:$AK,6,FALSE),0)))))*1000000000000</f>
        <v>3298750000000.0249</v>
      </c>
      <c r="J2438">
        <f>VLOOKUP(B2438,balance!AU:BD,10,FALSE)</f>
        <v>0</v>
      </c>
    </row>
    <row r="2439" spans="1:10" x14ac:dyDescent="0.3">
      <c r="A2439">
        <v>2437</v>
      </c>
      <c r="B2439">
        <f t="shared" si="75"/>
        <v>488</v>
      </c>
      <c r="C2439">
        <f t="shared" si="74"/>
        <v>3</v>
      </c>
      <c r="D2439">
        <v>9026</v>
      </c>
      <c r="E2439" s="1">
        <f>IF(C2439=1,VLOOKUP(B2439,balance!$AU:$AZ,2,FALSE),IF(C2439=2,VLOOKUP(B2439,balance!$AU:$AZ,3,FALSE),IF(C2439=3,VLOOKUP(B2439,balance!$AU:$AZ,4,FALSE),IF(C2439=4,VLOOKUP(B2439,balance!$AU:$AZ,5,FALSE),IF(C2439=5,VLOOKUP(B2439-1,balance!$AU:$AZ,6,FALSE),0)))))</f>
        <v>12000</v>
      </c>
      <c r="F2439">
        <v>53</v>
      </c>
      <c r="G2439">
        <f>IF(C2439=1,VLOOKUP(FoxFire!B2439,balance!$U:$Z,2,FALSE),IF(C2439=2,VLOOKUP(B2439,balance!$U:$Z,3,FALSE),IF(C2439=3,VLOOKUP(B2439,balance!$U:$Z,4,FALSE),IF(C2439=4,VLOOKUP(B2439,balance!$U:$Z,5,FALSE),IF(C2439=5,VLOOKUP(B2439-1,balance!$U:$Z,6,FALSE),0)))))/100</f>
        <v>5.8699999999999994E-3</v>
      </c>
      <c r="H2439">
        <v>2</v>
      </c>
      <c r="I2439" s="1">
        <f>IF(C2439=1,VLOOKUP(FoxFire!B2439,balance!$AF:$AJ,2,FALSE),IF(C2439=2,VLOOKUP(B2439,balance!$AF:$AJ,3,FALSE),IF(C2439=3,VLOOKUP(B2439,balance!$AF:$AJ,4,FALSE),IF(C2439=4,VLOOKUP(B2439,balance!$AF:$AJ,5,FALSE),IF(C2439=5,VLOOKUP(B2439,balance!$AF:$AK,6,FALSE),0)))))*1000000000000</f>
        <v>3298750000000.0249</v>
      </c>
      <c r="J2439">
        <f>VLOOKUP(B2439,balance!AU:BD,10,FALSE)</f>
        <v>0</v>
      </c>
    </row>
    <row r="2440" spans="1:10" x14ac:dyDescent="0.3">
      <c r="A2440">
        <v>2438</v>
      </c>
      <c r="B2440">
        <f t="shared" si="75"/>
        <v>488</v>
      </c>
      <c r="C2440">
        <f t="shared" ref="C2440:C2503" si="76">C2435</f>
        <v>4</v>
      </c>
      <c r="D2440">
        <v>9026</v>
      </c>
      <c r="E2440" s="1">
        <f>IF(C2440=1,VLOOKUP(B2440,balance!$AU:$AZ,2,FALSE),IF(C2440=2,VLOOKUP(B2440,balance!$AU:$AZ,3,FALSE),IF(C2440=3,VLOOKUP(B2440,balance!$AU:$AZ,4,FALSE),IF(C2440=4,VLOOKUP(B2440,balance!$AU:$AZ,5,FALSE),IF(C2440=5,VLOOKUP(B2440-1,balance!$AU:$AZ,6,FALSE),0)))))</f>
        <v>12000</v>
      </c>
      <c r="F2440">
        <v>53</v>
      </c>
      <c r="G2440">
        <f>IF(C2440=1,VLOOKUP(FoxFire!B2440,balance!$U:$Z,2,FALSE),IF(C2440=2,VLOOKUP(B2440,balance!$U:$Z,3,FALSE),IF(C2440=3,VLOOKUP(B2440,balance!$U:$Z,4,FALSE),IF(C2440=4,VLOOKUP(B2440,balance!$U:$Z,5,FALSE),IF(C2440=5,VLOOKUP(B2440-1,balance!$U:$Z,6,FALSE),0)))))/100</f>
        <v>5.8699999999999994E-3</v>
      </c>
      <c r="H2440">
        <v>2</v>
      </c>
      <c r="I2440" s="1">
        <f>IF(C2440=1,VLOOKUP(FoxFire!B2440,balance!$AF:$AJ,2,FALSE),IF(C2440=2,VLOOKUP(B2440,balance!$AF:$AJ,3,FALSE),IF(C2440=3,VLOOKUP(B2440,balance!$AF:$AJ,4,FALSE),IF(C2440=4,VLOOKUP(B2440,balance!$AF:$AJ,5,FALSE),IF(C2440=5,VLOOKUP(B2440,balance!$AF:$AK,6,FALSE),0)))))*1000000000000</f>
        <v>3298750000000.0249</v>
      </c>
      <c r="J2440">
        <f>VLOOKUP(B2440,balance!AU:BD,10,FALSE)</f>
        <v>0</v>
      </c>
    </row>
    <row r="2441" spans="1:10" x14ac:dyDescent="0.3">
      <c r="A2441">
        <v>2439</v>
      </c>
      <c r="B2441">
        <f t="shared" si="75"/>
        <v>489</v>
      </c>
      <c r="C2441">
        <f t="shared" si="76"/>
        <v>5</v>
      </c>
      <c r="D2441">
        <v>9026</v>
      </c>
      <c r="E2441" s="1">
        <f>IF(C2441=1,VLOOKUP(B2441,balance!$AU:$AZ,2,FALSE),IF(C2441=2,VLOOKUP(B2441,balance!$AU:$AZ,3,FALSE),IF(C2441=3,VLOOKUP(B2441,balance!$AU:$AZ,4,FALSE),IF(C2441=4,VLOOKUP(B2441,balance!$AU:$AZ,5,FALSE),IF(C2441=5,VLOOKUP(B2441-1,balance!$AU:$AZ,6,FALSE),0)))))</f>
        <v>240000</v>
      </c>
      <c r="F2441">
        <v>53</v>
      </c>
      <c r="G2441">
        <f>IF(C2441=1,VLOOKUP(FoxFire!B2441,balance!$U:$Z,2,FALSE),IF(C2441=2,VLOOKUP(B2441,balance!$U:$Z,3,FALSE),IF(C2441=3,VLOOKUP(B2441,balance!$U:$Z,4,FALSE),IF(C2441=4,VLOOKUP(B2441,balance!$U:$Z,5,FALSE),IF(C2441=5,VLOOKUP(B2441-1,balance!$U:$Z,6,FALSE),0)))))/100</f>
        <v>2705.8519000000001</v>
      </c>
      <c r="H2441">
        <v>2</v>
      </c>
      <c r="I2441" s="1">
        <f>IF(C2441=1,VLOOKUP(FoxFire!B2441,balance!$AF:$AJ,2,FALSE),IF(C2441=2,VLOOKUP(B2441,balance!$AF:$AJ,3,FALSE),IF(C2441=3,VLOOKUP(B2441,balance!$AF:$AJ,4,FALSE),IF(C2441=4,VLOOKUP(B2441,balance!$AF:$AJ,5,FALSE),IF(C2441=5,VLOOKUP(B2441,balance!$AF:$AK,6,FALSE),0)))))*1000000000000</f>
        <v>13200000000000.1</v>
      </c>
      <c r="J2441">
        <f>VLOOKUP(B2441,balance!AU:BD,10,FALSE)</f>
        <v>0</v>
      </c>
    </row>
    <row r="2442" spans="1:10" x14ac:dyDescent="0.3">
      <c r="A2442">
        <v>2440</v>
      </c>
      <c r="B2442">
        <f t="shared" si="75"/>
        <v>489</v>
      </c>
      <c r="C2442">
        <f t="shared" si="76"/>
        <v>1</v>
      </c>
      <c r="D2442">
        <v>9026</v>
      </c>
      <c r="E2442" s="1">
        <f>IF(C2442=1,VLOOKUP(B2442,balance!$AU:$AZ,2,FALSE),IF(C2442=2,VLOOKUP(B2442,balance!$AU:$AZ,3,FALSE),IF(C2442=3,VLOOKUP(B2442,balance!$AU:$AZ,4,FALSE),IF(C2442=4,VLOOKUP(B2442,balance!$AU:$AZ,5,FALSE),IF(C2442=5,VLOOKUP(B2442-1,balance!$AU:$AZ,6,FALSE),0)))))</f>
        <v>12000</v>
      </c>
      <c r="F2442">
        <v>53</v>
      </c>
      <c r="G2442">
        <f>IF(C2442=1,VLOOKUP(FoxFire!B2442,balance!$U:$Z,2,FALSE),IF(C2442=2,VLOOKUP(B2442,balance!$U:$Z,3,FALSE),IF(C2442=3,VLOOKUP(B2442,balance!$U:$Z,4,FALSE),IF(C2442=4,VLOOKUP(B2442,balance!$U:$Z,5,FALSE),IF(C2442=5,VLOOKUP(B2442-1,balance!$U:$Z,6,FALSE),0)))))/100</f>
        <v>5.8799999999999998E-3</v>
      </c>
      <c r="H2442">
        <v>2</v>
      </c>
      <c r="I2442" s="1">
        <f>IF(C2442=1,VLOOKUP(FoxFire!B2442,balance!$AF:$AJ,2,FALSE),IF(C2442=2,VLOOKUP(B2442,balance!$AF:$AJ,3,FALSE),IF(C2442=3,VLOOKUP(B2442,balance!$AF:$AJ,4,FALSE),IF(C2442=4,VLOOKUP(B2442,balance!$AF:$AJ,5,FALSE),IF(C2442=5,VLOOKUP(B2442,balance!$AF:$AK,6,FALSE),0)))))*1000000000000</f>
        <v>3300000000000.0249</v>
      </c>
      <c r="J2442">
        <f>VLOOKUP(B2442,balance!AU:BD,10,FALSE)</f>
        <v>0</v>
      </c>
    </row>
    <row r="2443" spans="1:10" x14ac:dyDescent="0.3">
      <c r="A2443">
        <v>2441</v>
      </c>
      <c r="B2443">
        <f t="shared" si="75"/>
        <v>489</v>
      </c>
      <c r="C2443">
        <f t="shared" si="76"/>
        <v>2</v>
      </c>
      <c r="D2443">
        <v>9026</v>
      </c>
      <c r="E2443" s="1">
        <f>IF(C2443=1,VLOOKUP(B2443,balance!$AU:$AZ,2,FALSE),IF(C2443=2,VLOOKUP(B2443,balance!$AU:$AZ,3,FALSE),IF(C2443=3,VLOOKUP(B2443,balance!$AU:$AZ,4,FALSE),IF(C2443=4,VLOOKUP(B2443,balance!$AU:$AZ,5,FALSE),IF(C2443=5,VLOOKUP(B2443-1,balance!$AU:$AZ,6,FALSE),0)))))</f>
        <v>12000</v>
      </c>
      <c r="F2443">
        <v>53</v>
      </c>
      <c r="G2443">
        <f>IF(C2443=1,VLOOKUP(FoxFire!B2443,balance!$U:$Z,2,FALSE),IF(C2443=2,VLOOKUP(B2443,balance!$U:$Z,3,FALSE),IF(C2443=3,VLOOKUP(B2443,balance!$U:$Z,4,FALSE),IF(C2443=4,VLOOKUP(B2443,balance!$U:$Z,5,FALSE),IF(C2443=5,VLOOKUP(B2443-1,balance!$U:$Z,6,FALSE),0)))))/100</f>
        <v>5.8799999999999998E-3</v>
      </c>
      <c r="H2443">
        <v>2</v>
      </c>
      <c r="I2443" s="1">
        <f>IF(C2443=1,VLOOKUP(FoxFire!B2443,balance!$AF:$AJ,2,FALSE),IF(C2443=2,VLOOKUP(B2443,balance!$AF:$AJ,3,FALSE),IF(C2443=3,VLOOKUP(B2443,balance!$AF:$AJ,4,FALSE),IF(C2443=4,VLOOKUP(B2443,balance!$AF:$AJ,5,FALSE),IF(C2443=5,VLOOKUP(B2443,balance!$AF:$AK,6,FALSE),0)))))*1000000000000</f>
        <v>3300000000000.0249</v>
      </c>
      <c r="J2443">
        <f>VLOOKUP(B2443,balance!AU:BD,10,FALSE)</f>
        <v>0</v>
      </c>
    </row>
    <row r="2444" spans="1:10" x14ac:dyDescent="0.3">
      <c r="A2444">
        <v>2442</v>
      </c>
      <c r="B2444">
        <f t="shared" si="75"/>
        <v>489</v>
      </c>
      <c r="C2444">
        <f t="shared" si="76"/>
        <v>3</v>
      </c>
      <c r="D2444">
        <v>9026</v>
      </c>
      <c r="E2444" s="1">
        <f>IF(C2444=1,VLOOKUP(B2444,balance!$AU:$AZ,2,FALSE),IF(C2444=2,VLOOKUP(B2444,balance!$AU:$AZ,3,FALSE),IF(C2444=3,VLOOKUP(B2444,balance!$AU:$AZ,4,FALSE),IF(C2444=4,VLOOKUP(B2444,balance!$AU:$AZ,5,FALSE),IF(C2444=5,VLOOKUP(B2444-1,balance!$AU:$AZ,6,FALSE),0)))))</f>
        <v>12000</v>
      </c>
      <c r="F2444">
        <v>53</v>
      </c>
      <c r="G2444">
        <f>IF(C2444=1,VLOOKUP(FoxFire!B2444,balance!$U:$Z,2,FALSE),IF(C2444=2,VLOOKUP(B2444,balance!$U:$Z,3,FALSE),IF(C2444=3,VLOOKUP(B2444,balance!$U:$Z,4,FALSE),IF(C2444=4,VLOOKUP(B2444,balance!$U:$Z,5,FALSE),IF(C2444=5,VLOOKUP(B2444-1,balance!$U:$Z,6,FALSE),0)))))/100</f>
        <v>5.8799999999999998E-3</v>
      </c>
      <c r="H2444">
        <v>2</v>
      </c>
      <c r="I2444" s="1">
        <f>IF(C2444=1,VLOOKUP(FoxFire!B2444,balance!$AF:$AJ,2,FALSE),IF(C2444=2,VLOOKUP(B2444,balance!$AF:$AJ,3,FALSE),IF(C2444=3,VLOOKUP(B2444,balance!$AF:$AJ,4,FALSE),IF(C2444=4,VLOOKUP(B2444,balance!$AF:$AJ,5,FALSE),IF(C2444=5,VLOOKUP(B2444,balance!$AF:$AK,6,FALSE),0)))))*1000000000000</f>
        <v>3300000000000.0249</v>
      </c>
      <c r="J2444">
        <f>VLOOKUP(B2444,balance!AU:BD,10,FALSE)</f>
        <v>0</v>
      </c>
    </row>
    <row r="2445" spans="1:10" x14ac:dyDescent="0.3">
      <c r="A2445">
        <v>2443</v>
      </c>
      <c r="B2445">
        <f t="shared" ref="B2445:B2508" si="77">B2440+1</f>
        <v>489</v>
      </c>
      <c r="C2445">
        <f t="shared" si="76"/>
        <v>4</v>
      </c>
      <c r="D2445">
        <v>9026</v>
      </c>
      <c r="E2445" s="1">
        <f>IF(C2445=1,VLOOKUP(B2445,balance!$AU:$AZ,2,FALSE),IF(C2445=2,VLOOKUP(B2445,balance!$AU:$AZ,3,FALSE),IF(C2445=3,VLOOKUP(B2445,balance!$AU:$AZ,4,FALSE),IF(C2445=4,VLOOKUP(B2445,balance!$AU:$AZ,5,FALSE),IF(C2445=5,VLOOKUP(B2445-1,balance!$AU:$AZ,6,FALSE),0)))))</f>
        <v>12000</v>
      </c>
      <c r="F2445">
        <v>53</v>
      </c>
      <c r="G2445">
        <f>IF(C2445=1,VLOOKUP(FoxFire!B2445,balance!$U:$Z,2,FALSE),IF(C2445=2,VLOOKUP(B2445,balance!$U:$Z,3,FALSE),IF(C2445=3,VLOOKUP(B2445,balance!$U:$Z,4,FALSE),IF(C2445=4,VLOOKUP(B2445,balance!$U:$Z,5,FALSE),IF(C2445=5,VLOOKUP(B2445-1,balance!$U:$Z,6,FALSE),0)))))/100</f>
        <v>5.8799999999999998E-3</v>
      </c>
      <c r="H2445">
        <v>2</v>
      </c>
      <c r="I2445" s="1">
        <f>IF(C2445=1,VLOOKUP(FoxFire!B2445,balance!$AF:$AJ,2,FALSE),IF(C2445=2,VLOOKUP(B2445,balance!$AF:$AJ,3,FALSE),IF(C2445=3,VLOOKUP(B2445,balance!$AF:$AJ,4,FALSE),IF(C2445=4,VLOOKUP(B2445,balance!$AF:$AJ,5,FALSE),IF(C2445=5,VLOOKUP(B2445,balance!$AF:$AK,6,FALSE),0)))))*1000000000000</f>
        <v>3300000000000.0249</v>
      </c>
      <c r="J2445">
        <f>VLOOKUP(B2445,balance!AU:BD,10,FALSE)</f>
        <v>0</v>
      </c>
    </row>
    <row r="2446" spans="1:10" x14ac:dyDescent="0.3">
      <c r="A2446">
        <v>2444</v>
      </c>
      <c r="B2446">
        <f t="shared" si="77"/>
        <v>490</v>
      </c>
      <c r="C2446">
        <f t="shared" si="76"/>
        <v>5</v>
      </c>
      <c r="D2446">
        <v>9026</v>
      </c>
      <c r="E2446" s="1">
        <f>IF(C2446=1,VLOOKUP(B2446,balance!$AU:$AZ,2,FALSE),IF(C2446=2,VLOOKUP(B2446,balance!$AU:$AZ,3,FALSE),IF(C2446=3,VLOOKUP(B2446,balance!$AU:$AZ,4,FALSE),IF(C2446=4,VLOOKUP(B2446,balance!$AU:$AZ,5,FALSE),IF(C2446=5,VLOOKUP(B2446-1,balance!$AU:$AZ,6,FALSE),0)))))</f>
        <v>240000</v>
      </c>
      <c r="F2446">
        <v>53</v>
      </c>
      <c r="G2446">
        <f>IF(C2446=1,VLOOKUP(FoxFire!B2446,balance!$U:$Z,2,FALSE),IF(C2446=2,VLOOKUP(B2446,balance!$U:$Z,3,FALSE),IF(C2446=3,VLOOKUP(B2446,balance!$U:$Z,4,FALSE),IF(C2446=4,VLOOKUP(B2446,balance!$U:$Z,5,FALSE),IF(C2446=5,VLOOKUP(B2446-1,balance!$U:$Z,6,FALSE),0)))))/100</f>
        <v>2713.172</v>
      </c>
      <c r="H2446">
        <v>2</v>
      </c>
      <c r="I2446" s="1">
        <f>IF(C2446=1,VLOOKUP(FoxFire!B2446,balance!$AF:$AJ,2,FALSE),IF(C2446=2,VLOOKUP(B2446,balance!$AF:$AJ,3,FALSE),IF(C2446=3,VLOOKUP(B2446,balance!$AF:$AJ,4,FALSE),IF(C2446=4,VLOOKUP(B2446,balance!$AF:$AJ,5,FALSE),IF(C2446=5,VLOOKUP(B2446,balance!$AF:$AK,6,FALSE),0)))))*1000000000000</f>
        <v>13205000000000.1</v>
      </c>
      <c r="J2446">
        <f>VLOOKUP(B2446,balance!AU:BD,10,FALSE)</f>
        <v>0</v>
      </c>
    </row>
    <row r="2447" spans="1:10" x14ac:dyDescent="0.3">
      <c r="A2447">
        <v>2445</v>
      </c>
      <c r="B2447">
        <f t="shared" si="77"/>
        <v>490</v>
      </c>
      <c r="C2447">
        <f t="shared" si="76"/>
        <v>1</v>
      </c>
      <c r="D2447">
        <v>9026</v>
      </c>
      <c r="E2447" s="1">
        <f>IF(C2447=1,VLOOKUP(B2447,balance!$AU:$AZ,2,FALSE),IF(C2447=2,VLOOKUP(B2447,balance!$AU:$AZ,3,FALSE),IF(C2447=3,VLOOKUP(B2447,balance!$AU:$AZ,4,FALSE),IF(C2447=4,VLOOKUP(B2447,balance!$AU:$AZ,5,FALSE),IF(C2447=5,VLOOKUP(B2447-1,balance!$AU:$AZ,6,FALSE),0)))))</f>
        <v>12000</v>
      </c>
      <c r="F2447">
        <v>53</v>
      </c>
      <c r="G2447">
        <f>IF(C2447=1,VLOOKUP(FoxFire!B2447,balance!$U:$Z,2,FALSE),IF(C2447=2,VLOOKUP(B2447,balance!$U:$Z,3,FALSE),IF(C2447=3,VLOOKUP(B2447,balance!$U:$Z,4,FALSE),IF(C2447=4,VLOOKUP(B2447,balance!$U:$Z,5,FALSE),IF(C2447=5,VLOOKUP(B2447-1,balance!$U:$Z,6,FALSE),0)))))/100</f>
        <v>5.8899999999999994E-3</v>
      </c>
      <c r="H2447">
        <v>2</v>
      </c>
      <c r="I2447" s="1">
        <f>IF(C2447=1,VLOOKUP(FoxFire!B2447,balance!$AF:$AJ,2,FALSE),IF(C2447=2,VLOOKUP(B2447,balance!$AF:$AJ,3,FALSE),IF(C2447=3,VLOOKUP(B2447,balance!$AF:$AJ,4,FALSE),IF(C2447=4,VLOOKUP(B2447,balance!$AF:$AJ,5,FALSE),IF(C2447=5,VLOOKUP(B2447,balance!$AF:$AK,6,FALSE),0)))))*1000000000000</f>
        <v>3301250000000.0249</v>
      </c>
      <c r="J2447">
        <f>VLOOKUP(B2447,balance!AU:BD,10,FALSE)</f>
        <v>0</v>
      </c>
    </row>
    <row r="2448" spans="1:10" x14ac:dyDescent="0.3">
      <c r="A2448">
        <v>2446</v>
      </c>
      <c r="B2448">
        <f t="shared" si="77"/>
        <v>490</v>
      </c>
      <c r="C2448">
        <f t="shared" si="76"/>
        <v>2</v>
      </c>
      <c r="D2448">
        <v>9026</v>
      </c>
      <c r="E2448" s="1">
        <f>IF(C2448=1,VLOOKUP(B2448,balance!$AU:$AZ,2,FALSE),IF(C2448=2,VLOOKUP(B2448,balance!$AU:$AZ,3,FALSE),IF(C2448=3,VLOOKUP(B2448,balance!$AU:$AZ,4,FALSE),IF(C2448=4,VLOOKUP(B2448,balance!$AU:$AZ,5,FALSE),IF(C2448=5,VLOOKUP(B2448-1,balance!$AU:$AZ,6,FALSE),0)))))</f>
        <v>12000</v>
      </c>
      <c r="F2448">
        <v>53</v>
      </c>
      <c r="G2448">
        <f>IF(C2448=1,VLOOKUP(FoxFire!B2448,balance!$U:$Z,2,FALSE),IF(C2448=2,VLOOKUP(B2448,balance!$U:$Z,3,FALSE),IF(C2448=3,VLOOKUP(B2448,balance!$U:$Z,4,FALSE),IF(C2448=4,VLOOKUP(B2448,balance!$U:$Z,5,FALSE),IF(C2448=5,VLOOKUP(B2448-1,balance!$U:$Z,6,FALSE),0)))))/100</f>
        <v>5.8899999999999994E-3</v>
      </c>
      <c r="H2448">
        <v>2</v>
      </c>
      <c r="I2448" s="1">
        <f>IF(C2448=1,VLOOKUP(FoxFire!B2448,balance!$AF:$AJ,2,FALSE),IF(C2448=2,VLOOKUP(B2448,balance!$AF:$AJ,3,FALSE),IF(C2448=3,VLOOKUP(B2448,balance!$AF:$AJ,4,FALSE),IF(C2448=4,VLOOKUP(B2448,balance!$AF:$AJ,5,FALSE),IF(C2448=5,VLOOKUP(B2448,balance!$AF:$AK,6,FALSE),0)))))*1000000000000</f>
        <v>3301250000000.0249</v>
      </c>
      <c r="J2448">
        <f>VLOOKUP(B2448,balance!AU:BD,10,FALSE)</f>
        <v>0</v>
      </c>
    </row>
    <row r="2449" spans="1:10" x14ac:dyDescent="0.3">
      <c r="A2449">
        <v>2447</v>
      </c>
      <c r="B2449">
        <f t="shared" si="77"/>
        <v>490</v>
      </c>
      <c r="C2449">
        <f t="shared" si="76"/>
        <v>3</v>
      </c>
      <c r="D2449">
        <v>9026</v>
      </c>
      <c r="E2449" s="1">
        <f>IF(C2449=1,VLOOKUP(B2449,balance!$AU:$AZ,2,FALSE),IF(C2449=2,VLOOKUP(B2449,balance!$AU:$AZ,3,FALSE),IF(C2449=3,VLOOKUP(B2449,balance!$AU:$AZ,4,FALSE),IF(C2449=4,VLOOKUP(B2449,balance!$AU:$AZ,5,FALSE),IF(C2449=5,VLOOKUP(B2449-1,balance!$AU:$AZ,6,FALSE),0)))))</f>
        <v>12000</v>
      </c>
      <c r="F2449">
        <v>53</v>
      </c>
      <c r="G2449">
        <f>IF(C2449=1,VLOOKUP(FoxFire!B2449,balance!$U:$Z,2,FALSE),IF(C2449=2,VLOOKUP(B2449,balance!$U:$Z,3,FALSE),IF(C2449=3,VLOOKUP(B2449,balance!$U:$Z,4,FALSE),IF(C2449=4,VLOOKUP(B2449,balance!$U:$Z,5,FALSE),IF(C2449=5,VLOOKUP(B2449-1,balance!$U:$Z,6,FALSE),0)))))/100</f>
        <v>5.8899999999999994E-3</v>
      </c>
      <c r="H2449">
        <v>2</v>
      </c>
      <c r="I2449" s="1">
        <f>IF(C2449=1,VLOOKUP(FoxFire!B2449,balance!$AF:$AJ,2,FALSE),IF(C2449=2,VLOOKUP(B2449,balance!$AF:$AJ,3,FALSE),IF(C2449=3,VLOOKUP(B2449,balance!$AF:$AJ,4,FALSE),IF(C2449=4,VLOOKUP(B2449,balance!$AF:$AJ,5,FALSE),IF(C2449=5,VLOOKUP(B2449,balance!$AF:$AK,6,FALSE),0)))))*1000000000000</f>
        <v>3301250000000.0249</v>
      </c>
      <c r="J2449">
        <f>VLOOKUP(B2449,balance!AU:BD,10,FALSE)</f>
        <v>0</v>
      </c>
    </row>
    <row r="2450" spans="1:10" x14ac:dyDescent="0.3">
      <c r="A2450">
        <v>2448</v>
      </c>
      <c r="B2450">
        <f t="shared" si="77"/>
        <v>490</v>
      </c>
      <c r="C2450">
        <f t="shared" si="76"/>
        <v>4</v>
      </c>
      <c r="D2450">
        <v>9026</v>
      </c>
      <c r="E2450" s="1">
        <f>IF(C2450=1,VLOOKUP(B2450,balance!$AU:$AZ,2,FALSE),IF(C2450=2,VLOOKUP(B2450,balance!$AU:$AZ,3,FALSE),IF(C2450=3,VLOOKUP(B2450,balance!$AU:$AZ,4,FALSE),IF(C2450=4,VLOOKUP(B2450,balance!$AU:$AZ,5,FALSE),IF(C2450=5,VLOOKUP(B2450-1,balance!$AU:$AZ,6,FALSE),0)))))</f>
        <v>12000</v>
      </c>
      <c r="F2450">
        <v>53</v>
      </c>
      <c r="G2450">
        <f>IF(C2450=1,VLOOKUP(FoxFire!B2450,balance!$U:$Z,2,FALSE),IF(C2450=2,VLOOKUP(B2450,balance!$U:$Z,3,FALSE),IF(C2450=3,VLOOKUP(B2450,balance!$U:$Z,4,FALSE),IF(C2450=4,VLOOKUP(B2450,balance!$U:$Z,5,FALSE),IF(C2450=5,VLOOKUP(B2450-1,balance!$U:$Z,6,FALSE),0)))))/100</f>
        <v>5.8899999999999994E-3</v>
      </c>
      <c r="H2450">
        <v>2</v>
      </c>
      <c r="I2450" s="1">
        <f>IF(C2450=1,VLOOKUP(FoxFire!B2450,balance!$AF:$AJ,2,FALSE),IF(C2450=2,VLOOKUP(B2450,balance!$AF:$AJ,3,FALSE),IF(C2450=3,VLOOKUP(B2450,balance!$AF:$AJ,4,FALSE),IF(C2450=4,VLOOKUP(B2450,balance!$AF:$AJ,5,FALSE),IF(C2450=5,VLOOKUP(B2450,balance!$AF:$AK,6,FALSE),0)))))*1000000000000</f>
        <v>3301250000000.0249</v>
      </c>
      <c r="J2450">
        <f>VLOOKUP(B2450,balance!AU:BD,10,FALSE)</f>
        <v>0</v>
      </c>
    </row>
    <row r="2451" spans="1:10" x14ac:dyDescent="0.3">
      <c r="A2451">
        <v>2449</v>
      </c>
      <c r="B2451">
        <f t="shared" si="77"/>
        <v>491</v>
      </c>
      <c r="C2451">
        <f t="shared" si="76"/>
        <v>5</v>
      </c>
      <c r="D2451">
        <v>9026</v>
      </c>
      <c r="E2451" s="1">
        <f>IF(C2451=1,VLOOKUP(B2451,balance!$AU:$AZ,2,FALSE),IF(C2451=2,VLOOKUP(B2451,balance!$AU:$AZ,3,FALSE),IF(C2451=3,VLOOKUP(B2451,balance!$AU:$AZ,4,FALSE),IF(C2451=4,VLOOKUP(B2451,balance!$AU:$AZ,5,FALSE),IF(C2451=5,VLOOKUP(B2451-1,balance!$AU:$AZ,6,FALSE),0)))))</f>
        <v>240000</v>
      </c>
      <c r="F2451">
        <v>53</v>
      </c>
      <c r="G2451">
        <f>IF(C2451=1,VLOOKUP(FoxFire!B2451,balance!$U:$Z,2,FALSE),IF(C2451=2,VLOOKUP(B2451,balance!$U:$Z,3,FALSE),IF(C2451=3,VLOOKUP(B2451,balance!$U:$Z,4,FALSE),IF(C2451=4,VLOOKUP(B2451,balance!$U:$Z,5,FALSE),IF(C2451=5,VLOOKUP(B2451-1,balance!$U:$Z,6,FALSE),0)))))/100</f>
        <v>2720.5040000000004</v>
      </c>
      <c r="H2451">
        <v>2</v>
      </c>
      <c r="I2451" s="1">
        <f>IF(C2451=1,VLOOKUP(FoxFire!B2451,balance!$AF:$AJ,2,FALSE),IF(C2451=2,VLOOKUP(B2451,balance!$AF:$AJ,3,FALSE),IF(C2451=3,VLOOKUP(B2451,balance!$AF:$AJ,4,FALSE),IF(C2451=4,VLOOKUP(B2451,balance!$AF:$AJ,5,FALSE),IF(C2451=5,VLOOKUP(B2451,balance!$AF:$AK,6,FALSE),0)))))*1000000000000</f>
        <v>13210000000000.1</v>
      </c>
      <c r="J2451">
        <f>VLOOKUP(B2451,balance!AU:BD,10,FALSE)</f>
        <v>0</v>
      </c>
    </row>
    <row r="2452" spans="1:10" x14ac:dyDescent="0.3">
      <c r="A2452">
        <v>2450</v>
      </c>
      <c r="B2452">
        <f t="shared" si="77"/>
        <v>491</v>
      </c>
      <c r="C2452">
        <f t="shared" si="76"/>
        <v>1</v>
      </c>
      <c r="D2452">
        <v>9026</v>
      </c>
      <c r="E2452" s="1">
        <f>IF(C2452=1,VLOOKUP(B2452,balance!$AU:$AZ,2,FALSE),IF(C2452=2,VLOOKUP(B2452,balance!$AU:$AZ,3,FALSE),IF(C2452=3,VLOOKUP(B2452,balance!$AU:$AZ,4,FALSE),IF(C2452=4,VLOOKUP(B2452,balance!$AU:$AZ,5,FALSE),IF(C2452=5,VLOOKUP(B2452-1,balance!$AU:$AZ,6,FALSE),0)))))</f>
        <v>12500</v>
      </c>
      <c r="F2452">
        <v>53</v>
      </c>
      <c r="G2452">
        <f>IF(C2452=1,VLOOKUP(FoxFire!B2452,balance!$U:$Z,2,FALSE),IF(C2452=2,VLOOKUP(B2452,balance!$U:$Z,3,FALSE),IF(C2452=3,VLOOKUP(B2452,balance!$U:$Z,4,FALSE),IF(C2452=4,VLOOKUP(B2452,balance!$U:$Z,5,FALSE),IF(C2452=5,VLOOKUP(B2452-1,balance!$U:$Z,6,FALSE),0)))))/100</f>
        <v>5.8999999999999999E-3</v>
      </c>
      <c r="H2452">
        <v>2</v>
      </c>
      <c r="I2452" s="1">
        <f>IF(C2452=1,VLOOKUP(FoxFire!B2452,balance!$AF:$AJ,2,FALSE),IF(C2452=2,VLOOKUP(B2452,balance!$AF:$AJ,3,FALSE),IF(C2452=3,VLOOKUP(B2452,balance!$AF:$AJ,4,FALSE),IF(C2452=4,VLOOKUP(B2452,balance!$AF:$AJ,5,FALSE),IF(C2452=5,VLOOKUP(B2452,balance!$AF:$AK,6,FALSE),0)))))*1000000000000</f>
        <v>3302500000000.0249</v>
      </c>
      <c r="J2452">
        <f>VLOOKUP(B2452,balance!AU:BD,10,FALSE)</f>
        <v>0</v>
      </c>
    </row>
    <row r="2453" spans="1:10" x14ac:dyDescent="0.3">
      <c r="A2453">
        <v>2451</v>
      </c>
      <c r="B2453">
        <f t="shared" si="77"/>
        <v>491</v>
      </c>
      <c r="C2453">
        <f t="shared" si="76"/>
        <v>2</v>
      </c>
      <c r="D2453">
        <v>9026</v>
      </c>
      <c r="E2453" s="1">
        <f>IF(C2453=1,VLOOKUP(B2453,balance!$AU:$AZ,2,FALSE),IF(C2453=2,VLOOKUP(B2453,balance!$AU:$AZ,3,FALSE),IF(C2453=3,VLOOKUP(B2453,balance!$AU:$AZ,4,FALSE),IF(C2453=4,VLOOKUP(B2453,balance!$AU:$AZ,5,FALSE),IF(C2453=5,VLOOKUP(B2453-1,balance!$AU:$AZ,6,FALSE),0)))))</f>
        <v>12500</v>
      </c>
      <c r="F2453">
        <v>53</v>
      </c>
      <c r="G2453">
        <f>IF(C2453=1,VLOOKUP(FoxFire!B2453,balance!$U:$Z,2,FALSE),IF(C2453=2,VLOOKUP(B2453,balance!$U:$Z,3,FALSE),IF(C2453=3,VLOOKUP(B2453,balance!$U:$Z,4,FALSE),IF(C2453=4,VLOOKUP(B2453,balance!$U:$Z,5,FALSE),IF(C2453=5,VLOOKUP(B2453-1,balance!$U:$Z,6,FALSE),0)))))/100</f>
        <v>5.8999999999999999E-3</v>
      </c>
      <c r="H2453">
        <v>2</v>
      </c>
      <c r="I2453" s="1">
        <f>IF(C2453=1,VLOOKUP(FoxFire!B2453,balance!$AF:$AJ,2,FALSE),IF(C2453=2,VLOOKUP(B2453,balance!$AF:$AJ,3,FALSE),IF(C2453=3,VLOOKUP(B2453,balance!$AF:$AJ,4,FALSE),IF(C2453=4,VLOOKUP(B2453,balance!$AF:$AJ,5,FALSE),IF(C2453=5,VLOOKUP(B2453,balance!$AF:$AK,6,FALSE),0)))))*1000000000000</f>
        <v>3302500000000.0249</v>
      </c>
      <c r="J2453">
        <f>VLOOKUP(B2453,balance!AU:BD,10,FALSE)</f>
        <v>0</v>
      </c>
    </row>
    <row r="2454" spans="1:10" x14ac:dyDescent="0.3">
      <c r="A2454">
        <v>2452</v>
      </c>
      <c r="B2454">
        <f t="shared" si="77"/>
        <v>491</v>
      </c>
      <c r="C2454">
        <f t="shared" si="76"/>
        <v>3</v>
      </c>
      <c r="D2454">
        <v>9026</v>
      </c>
      <c r="E2454" s="1">
        <f>IF(C2454=1,VLOOKUP(B2454,balance!$AU:$AZ,2,FALSE),IF(C2454=2,VLOOKUP(B2454,balance!$AU:$AZ,3,FALSE),IF(C2454=3,VLOOKUP(B2454,balance!$AU:$AZ,4,FALSE),IF(C2454=4,VLOOKUP(B2454,balance!$AU:$AZ,5,FALSE),IF(C2454=5,VLOOKUP(B2454-1,balance!$AU:$AZ,6,FALSE),0)))))</f>
        <v>12500</v>
      </c>
      <c r="F2454">
        <v>53</v>
      </c>
      <c r="G2454">
        <f>IF(C2454=1,VLOOKUP(FoxFire!B2454,balance!$U:$Z,2,FALSE),IF(C2454=2,VLOOKUP(B2454,balance!$U:$Z,3,FALSE),IF(C2454=3,VLOOKUP(B2454,balance!$U:$Z,4,FALSE),IF(C2454=4,VLOOKUP(B2454,balance!$U:$Z,5,FALSE),IF(C2454=5,VLOOKUP(B2454-1,balance!$U:$Z,6,FALSE),0)))))/100</f>
        <v>5.8999999999999999E-3</v>
      </c>
      <c r="H2454">
        <v>2</v>
      </c>
      <c r="I2454" s="1">
        <f>IF(C2454=1,VLOOKUP(FoxFire!B2454,balance!$AF:$AJ,2,FALSE),IF(C2454=2,VLOOKUP(B2454,balance!$AF:$AJ,3,FALSE),IF(C2454=3,VLOOKUP(B2454,balance!$AF:$AJ,4,FALSE),IF(C2454=4,VLOOKUP(B2454,balance!$AF:$AJ,5,FALSE),IF(C2454=5,VLOOKUP(B2454,balance!$AF:$AK,6,FALSE),0)))))*1000000000000</f>
        <v>3302500000000.0249</v>
      </c>
      <c r="J2454">
        <f>VLOOKUP(B2454,balance!AU:BD,10,FALSE)</f>
        <v>0</v>
      </c>
    </row>
    <row r="2455" spans="1:10" x14ac:dyDescent="0.3">
      <c r="A2455">
        <v>2453</v>
      </c>
      <c r="B2455">
        <f t="shared" si="77"/>
        <v>491</v>
      </c>
      <c r="C2455">
        <f t="shared" si="76"/>
        <v>4</v>
      </c>
      <c r="D2455">
        <v>9026</v>
      </c>
      <c r="E2455" s="1">
        <f>IF(C2455=1,VLOOKUP(B2455,balance!$AU:$AZ,2,FALSE),IF(C2455=2,VLOOKUP(B2455,balance!$AU:$AZ,3,FALSE),IF(C2455=3,VLOOKUP(B2455,balance!$AU:$AZ,4,FALSE),IF(C2455=4,VLOOKUP(B2455,balance!$AU:$AZ,5,FALSE),IF(C2455=5,VLOOKUP(B2455-1,balance!$AU:$AZ,6,FALSE),0)))))</f>
        <v>12500</v>
      </c>
      <c r="F2455">
        <v>53</v>
      </c>
      <c r="G2455">
        <f>IF(C2455=1,VLOOKUP(FoxFire!B2455,balance!$U:$Z,2,FALSE),IF(C2455=2,VLOOKUP(B2455,balance!$U:$Z,3,FALSE),IF(C2455=3,VLOOKUP(B2455,balance!$U:$Z,4,FALSE),IF(C2455=4,VLOOKUP(B2455,balance!$U:$Z,5,FALSE),IF(C2455=5,VLOOKUP(B2455-1,balance!$U:$Z,6,FALSE),0)))))/100</f>
        <v>5.8999999999999999E-3</v>
      </c>
      <c r="H2455">
        <v>2</v>
      </c>
      <c r="I2455" s="1">
        <f>IF(C2455=1,VLOOKUP(FoxFire!B2455,balance!$AF:$AJ,2,FALSE),IF(C2455=2,VLOOKUP(B2455,balance!$AF:$AJ,3,FALSE),IF(C2455=3,VLOOKUP(B2455,balance!$AF:$AJ,4,FALSE),IF(C2455=4,VLOOKUP(B2455,balance!$AF:$AJ,5,FALSE),IF(C2455=5,VLOOKUP(B2455,balance!$AF:$AK,6,FALSE),0)))))*1000000000000</f>
        <v>3302500000000.0249</v>
      </c>
      <c r="J2455">
        <f>VLOOKUP(B2455,balance!AU:BD,10,FALSE)</f>
        <v>0</v>
      </c>
    </row>
    <row r="2456" spans="1:10" x14ac:dyDescent="0.3">
      <c r="A2456">
        <v>2454</v>
      </c>
      <c r="B2456">
        <f t="shared" si="77"/>
        <v>492</v>
      </c>
      <c r="C2456">
        <f t="shared" si="76"/>
        <v>5</v>
      </c>
      <c r="D2456">
        <v>9026</v>
      </c>
      <c r="E2456" s="1">
        <f>IF(C2456=1,VLOOKUP(B2456,balance!$AU:$AZ,2,FALSE),IF(C2456=2,VLOOKUP(B2456,balance!$AU:$AZ,3,FALSE),IF(C2456=3,VLOOKUP(B2456,balance!$AU:$AZ,4,FALSE),IF(C2456=4,VLOOKUP(B2456,balance!$AU:$AZ,5,FALSE),IF(C2456=5,VLOOKUP(B2456-1,balance!$AU:$AZ,6,FALSE),0)))))</f>
        <v>250000</v>
      </c>
      <c r="F2456">
        <v>53</v>
      </c>
      <c r="G2456">
        <f>IF(C2456=1,VLOOKUP(FoxFire!B2456,balance!$U:$Z,2,FALSE),IF(C2456=2,VLOOKUP(B2456,balance!$U:$Z,3,FALSE),IF(C2456=3,VLOOKUP(B2456,balance!$U:$Z,4,FALSE),IF(C2456=4,VLOOKUP(B2456,balance!$U:$Z,5,FALSE),IF(C2456=5,VLOOKUP(B2456-1,balance!$U:$Z,6,FALSE),0)))))/100</f>
        <v>2727.848</v>
      </c>
      <c r="H2456">
        <v>2</v>
      </c>
      <c r="I2456" s="1">
        <f>IF(C2456=1,VLOOKUP(FoxFire!B2456,balance!$AF:$AJ,2,FALSE),IF(C2456=2,VLOOKUP(B2456,balance!$AF:$AJ,3,FALSE),IF(C2456=3,VLOOKUP(B2456,balance!$AF:$AJ,4,FALSE),IF(C2456=4,VLOOKUP(B2456,balance!$AF:$AJ,5,FALSE),IF(C2456=5,VLOOKUP(B2456,balance!$AF:$AK,6,FALSE),0)))))*1000000000000</f>
        <v>13215000000000.1</v>
      </c>
      <c r="J2456">
        <f>VLOOKUP(B2456,balance!AU:BD,10,FALSE)</f>
        <v>0</v>
      </c>
    </row>
    <row r="2457" spans="1:10" x14ac:dyDescent="0.3">
      <c r="A2457">
        <v>2455</v>
      </c>
      <c r="B2457">
        <f t="shared" si="77"/>
        <v>492</v>
      </c>
      <c r="C2457">
        <f t="shared" si="76"/>
        <v>1</v>
      </c>
      <c r="D2457">
        <v>9026</v>
      </c>
      <c r="E2457" s="1">
        <f>IF(C2457=1,VLOOKUP(B2457,balance!$AU:$AZ,2,FALSE),IF(C2457=2,VLOOKUP(B2457,balance!$AU:$AZ,3,FALSE),IF(C2457=3,VLOOKUP(B2457,balance!$AU:$AZ,4,FALSE),IF(C2457=4,VLOOKUP(B2457,balance!$AU:$AZ,5,FALSE),IF(C2457=5,VLOOKUP(B2457-1,balance!$AU:$AZ,6,FALSE),0)))))</f>
        <v>12500</v>
      </c>
      <c r="F2457">
        <v>53</v>
      </c>
      <c r="G2457">
        <f>IF(C2457=1,VLOOKUP(FoxFire!B2457,balance!$U:$Z,2,FALSE),IF(C2457=2,VLOOKUP(B2457,balance!$U:$Z,3,FALSE),IF(C2457=3,VLOOKUP(B2457,balance!$U:$Z,4,FALSE),IF(C2457=4,VLOOKUP(B2457,balance!$U:$Z,5,FALSE),IF(C2457=5,VLOOKUP(B2457-1,balance!$U:$Z,6,FALSE),0)))))/100</f>
        <v>5.9099999999999995E-3</v>
      </c>
      <c r="H2457">
        <v>2</v>
      </c>
      <c r="I2457" s="1">
        <f>IF(C2457=1,VLOOKUP(FoxFire!B2457,balance!$AF:$AJ,2,FALSE),IF(C2457=2,VLOOKUP(B2457,balance!$AF:$AJ,3,FALSE),IF(C2457=3,VLOOKUP(B2457,balance!$AF:$AJ,4,FALSE),IF(C2457=4,VLOOKUP(B2457,balance!$AF:$AJ,5,FALSE),IF(C2457=5,VLOOKUP(B2457,balance!$AF:$AK,6,FALSE),0)))))*1000000000000</f>
        <v>3303750000000.0249</v>
      </c>
      <c r="J2457">
        <f>VLOOKUP(B2457,balance!AU:BD,10,FALSE)</f>
        <v>0</v>
      </c>
    </row>
    <row r="2458" spans="1:10" x14ac:dyDescent="0.3">
      <c r="A2458">
        <v>2456</v>
      </c>
      <c r="B2458">
        <f t="shared" si="77"/>
        <v>492</v>
      </c>
      <c r="C2458">
        <f t="shared" si="76"/>
        <v>2</v>
      </c>
      <c r="D2458">
        <v>9026</v>
      </c>
      <c r="E2458" s="1">
        <f>IF(C2458=1,VLOOKUP(B2458,balance!$AU:$AZ,2,FALSE),IF(C2458=2,VLOOKUP(B2458,balance!$AU:$AZ,3,FALSE),IF(C2458=3,VLOOKUP(B2458,balance!$AU:$AZ,4,FALSE),IF(C2458=4,VLOOKUP(B2458,balance!$AU:$AZ,5,FALSE),IF(C2458=5,VLOOKUP(B2458-1,balance!$AU:$AZ,6,FALSE),0)))))</f>
        <v>12500</v>
      </c>
      <c r="F2458">
        <v>53</v>
      </c>
      <c r="G2458">
        <f>IF(C2458=1,VLOOKUP(FoxFire!B2458,balance!$U:$Z,2,FALSE),IF(C2458=2,VLOOKUP(B2458,balance!$U:$Z,3,FALSE),IF(C2458=3,VLOOKUP(B2458,balance!$U:$Z,4,FALSE),IF(C2458=4,VLOOKUP(B2458,balance!$U:$Z,5,FALSE),IF(C2458=5,VLOOKUP(B2458-1,balance!$U:$Z,6,FALSE),0)))))/100</f>
        <v>5.9099999999999995E-3</v>
      </c>
      <c r="H2458">
        <v>2</v>
      </c>
      <c r="I2458" s="1">
        <f>IF(C2458=1,VLOOKUP(FoxFire!B2458,balance!$AF:$AJ,2,FALSE),IF(C2458=2,VLOOKUP(B2458,balance!$AF:$AJ,3,FALSE),IF(C2458=3,VLOOKUP(B2458,balance!$AF:$AJ,4,FALSE),IF(C2458=4,VLOOKUP(B2458,balance!$AF:$AJ,5,FALSE),IF(C2458=5,VLOOKUP(B2458,balance!$AF:$AK,6,FALSE),0)))))*1000000000000</f>
        <v>3303750000000.0249</v>
      </c>
      <c r="J2458">
        <f>VLOOKUP(B2458,balance!AU:BD,10,FALSE)</f>
        <v>0</v>
      </c>
    </row>
    <row r="2459" spans="1:10" x14ac:dyDescent="0.3">
      <c r="A2459">
        <v>2457</v>
      </c>
      <c r="B2459">
        <f t="shared" si="77"/>
        <v>492</v>
      </c>
      <c r="C2459">
        <f t="shared" si="76"/>
        <v>3</v>
      </c>
      <c r="D2459">
        <v>9026</v>
      </c>
      <c r="E2459" s="1">
        <f>IF(C2459=1,VLOOKUP(B2459,balance!$AU:$AZ,2,FALSE),IF(C2459=2,VLOOKUP(B2459,balance!$AU:$AZ,3,FALSE),IF(C2459=3,VLOOKUP(B2459,balance!$AU:$AZ,4,FALSE),IF(C2459=4,VLOOKUP(B2459,balance!$AU:$AZ,5,FALSE),IF(C2459=5,VLOOKUP(B2459-1,balance!$AU:$AZ,6,FALSE),0)))))</f>
        <v>12500</v>
      </c>
      <c r="F2459">
        <v>53</v>
      </c>
      <c r="G2459">
        <f>IF(C2459=1,VLOOKUP(FoxFire!B2459,balance!$U:$Z,2,FALSE),IF(C2459=2,VLOOKUP(B2459,balance!$U:$Z,3,FALSE),IF(C2459=3,VLOOKUP(B2459,balance!$U:$Z,4,FALSE),IF(C2459=4,VLOOKUP(B2459,balance!$U:$Z,5,FALSE),IF(C2459=5,VLOOKUP(B2459-1,balance!$U:$Z,6,FALSE),0)))))/100</f>
        <v>5.9099999999999995E-3</v>
      </c>
      <c r="H2459">
        <v>2</v>
      </c>
      <c r="I2459" s="1">
        <f>IF(C2459=1,VLOOKUP(FoxFire!B2459,balance!$AF:$AJ,2,FALSE),IF(C2459=2,VLOOKUP(B2459,balance!$AF:$AJ,3,FALSE),IF(C2459=3,VLOOKUP(B2459,balance!$AF:$AJ,4,FALSE),IF(C2459=4,VLOOKUP(B2459,balance!$AF:$AJ,5,FALSE),IF(C2459=5,VLOOKUP(B2459,balance!$AF:$AK,6,FALSE),0)))))*1000000000000</f>
        <v>3303750000000.0249</v>
      </c>
      <c r="J2459">
        <f>VLOOKUP(B2459,balance!AU:BD,10,FALSE)</f>
        <v>0</v>
      </c>
    </row>
    <row r="2460" spans="1:10" x14ac:dyDescent="0.3">
      <c r="A2460">
        <v>2458</v>
      </c>
      <c r="B2460">
        <f t="shared" si="77"/>
        <v>492</v>
      </c>
      <c r="C2460">
        <f t="shared" si="76"/>
        <v>4</v>
      </c>
      <c r="D2460">
        <v>9026</v>
      </c>
      <c r="E2460" s="1">
        <f>IF(C2460=1,VLOOKUP(B2460,balance!$AU:$AZ,2,FALSE),IF(C2460=2,VLOOKUP(B2460,balance!$AU:$AZ,3,FALSE),IF(C2460=3,VLOOKUP(B2460,balance!$AU:$AZ,4,FALSE),IF(C2460=4,VLOOKUP(B2460,balance!$AU:$AZ,5,FALSE),IF(C2460=5,VLOOKUP(B2460-1,balance!$AU:$AZ,6,FALSE),0)))))</f>
        <v>12500</v>
      </c>
      <c r="F2460">
        <v>53</v>
      </c>
      <c r="G2460">
        <f>IF(C2460=1,VLOOKUP(FoxFire!B2460,balance!$U:$Z,2,FALSE),IF(C2460=2,VLOOKUP(B2460,balance!$U:$Z,3,FALSE),IF(C2460=3,VLOOKUP(B2460,balance!$U:$Z,4,FALSE),IF(C2460=4,VLOOKUP(B2460,balance!$U:$Z,5,FALSE),IF(C2460=5,VLOOKUP(B2460-1,balance!$U:$Z,6,FALSE),0)))))/100</f>
        <v>5.9099999999999995E-3</v>
      </c>
      <c r="H2460">
        <v>2</v>
      </c>
      <c r="I2460" s="1">
        <f>IF(C2460=1,VLOOKUP(FoxFire!B2460,balance!$AF:$AJ,2,FALSE),IF(C2460=2,VLOOKUP(B2460,balance!$AF:$AJ,3,FALSE),IF(C2460=3,VLOOKUP(B2460,balance!$AF:$AJ,4,FALSE),IF(C2460=4,VLOOKUP(B2460,balance!$AF:$AJ,5,FALSE),IF(C2460=5,VLOOKUP(B2460,balance!$AF:$AK,6,FALSE),0)))))*1000000000000</f>
        <v>3303750000000.0249</v>
      </c>
      <c r="J2460">
        <f>VLOOKUP(B2460,balance!AU:BD,10,FALSE)</f>
        <v>0</v>
      </c>
    </row>
    <row r="2461" spans="1:10" x14ac:dyDescent="0.3">
      <c r="A2461">
        <v>2459</v>
      </c>
      <c r="B2461">
        <f t="shared" si="77"/>
        <v>493</v>
      </c>
      <c r="C2461">
        <f t="shared" si="76"/>
        <v>5</v>
      </c>
      <c r="D2461">
        <v>9026</v>
      </c>
      <c r="E2461" s="1">
        <f>IF(C2461=1,VLOOKUP(B2461,balance!$AU:$AZ,2,FALSE),IF(C2461=2,VLOOKUP(B2461,balance!$AU:$AZ,3,FALSE),IF(C2461=3,VLOOKUP(B2461,balance!$AU:$AZ,4,FALSE),IF(C2461=4,VLOOKUP(B2461,balance!$AU:$AZ,5,FALSE),IF(C2461=5,VLOOKUP(B2461-1,balance!$AU:$AZ,6,FALSE),0)))))</f>
        <v>250000</v>
      </c>
      <c r="F2461">
        <v>53</v>
      </c>
      <c r="G2461">
        <f>IF(C2461=1,VLOOKUP(FoxFire!B2461,balance!$U:$Z,2,FALSE),IF(C2461=2,VLOOKUP(B2461,balance!$U:$Z,3,FALSE),IF(C2461=3,VLOOKUP(B2461,balance!$U:$Z,4,FALSE),IF(C2461=4,VLOOKUP(B2461,balance!$U:$Z,5,FALSE),IF(C2461=5,VLOOKUP(B2461-1,balance!$U:$Z,6,FALSE),0)))))/100</f>
        <v>2735.2040000000002</v>
      </c>
      <c r="H2461">
        <v>2</v>
      </c>
      <c r="I2461" s="1">
        <f>IF(C2461=1,VLOOKUP(FoxFire!B2461,balance!$AF:$AJ,2,FALSE),IF(C2461=2,VLOOKUP(B2461,balance!$AF:$AJ,3,FALSE),IF(C2461=3,VLOOKUP(B2461,balance!$AF:$AJ,4,FALSE),IF(C2461=4,VLOOKUP(B2461,balance!$AF:$AJ,5,FALSE),IF(C2461=5,VLOOKUP(B2461,balance!$AF:$AK,6,FALSE),0)))))*1000000000000</f>
        <v>13220000000000.1</v>
      </c>
      <c r="J2461">
        <f>VLOOKUP(B2461,balance!AU:BD,10,FALSE)</f>
        <v>0</v>
      </c>
    </row>
    <row r="2462" spans="1:10" x14ac:dyDescent="0.3">
      <c r="A2462">
        <v>2460</v>
      </c>
      <c r="B2462">
        <f t="shared" si="77"/>
        <v>493</v>
      </c>
      <c r="C2462">
        <f t="shared" si="76"/>
        <v>1</v>
      </c>
      <c r="D2462">
        <v>9026</v>
      </c>
      <c r="E2462" s="1">
        <f>IF(C2462=1,VLOOKUP(B2462,balance!$AU:$AZ,2,FALSE),IF(C2462=2,VLOOKUP(B2462,balance!$AU:$AZ,3,FALSE),IF(C2462=3,VLOOKUP(B2462,balance!$AU:$AZ,4,FALSE),IF(C2462=4,VLOOKUP(B2462,balance!$AU:$AZ,5,FALSE),IF(C2462=5,VLOOKUP(B2462-1,balance!$AU:$AZ,6,FALSE),0)))))</f>
        <v>12500</v>
      </c>
      <c r="F2462">
        <v>53</v>
      </c>
      <c r="G2462">
        <f>IF(C2462=1,VLOOKUP(FoxFire!B2462,balance!$U:$Z,2,FALSE),IF(C2462=2,VLOOKUP(B2462,balance!$U:$Z,3,FALSE),IF(C2462=3,VLOOKUP(B2462,balance!$U:$Z,4,FALSE),IF(C2462=4,VLOOKUP(B2462,balance!$U:$Z,5,FALSE),IF(C2462=5,VLOOKUP(B2462-1,balance!$U:$Z,6,FALSE),0)))))/100</f>
        <v>5.9199999999999999E-3</v>
      </c>
      <c r="H2462">
        <v>2</v>
      </c>
      <c r="I2462" s="1">
        <f>IF(C2462=1,VLOOKUP(FoxFire!B2462,balance!$AF:$AJ,2,FALSE),IF(C2462=2,VLOOKUP(B2462,balance!$AF:$AJ,3,FALSE),IF(C2462=3,VLOOKUP(B2462,balance!$AF:$AJ,4,FALSE),IF(C2462=4,VLOOKUP(B2462,balance!$AF:$AJ,5,FALSE),IF(C2462=5,VLOOKUP(B2462,balance!$AF:$AK,6,FALSE),0)))))*1000000000000</f>
        <v>3305000000000.0249</v>
      </c>
      <c r="J2462">
        <f>VLOOKUP(B2462,balance!AU:BD,10,FALSE)</f>
        <v>0</v>
      </c>
    </row>
    <row r="2463" spans="1:10" x14ac:dyDescent="0.3">
      <c r="A2463">
        <v>2461</v>
      </c>
      <c r="B2463">
        <f t="shared" si="77"/>
        <v>493</v>
      </c>
      <c r="C2463">
        <f t="shared" si="76"/>
        <v>2</v>
      </c>
      <c r="D2463">
        <v>9026</v>
      </c>
      <c r="E2463" s="1">
        <f>IF(C2463=1,VLOOKUP(B2463,balance!$AU:$AZ,2,FALSE),IF(C2463=2,VLOOKUP(B2463,balance!$AU:$AZ,3,FALSE),IF(C2463=3,VLOOKUP(B2463,balance!$AU:$AZ,4,FALSE),IF(C2463=4,VLOOKUP(B2463,balance!$AU:$AZ,5,FALSE),IF(C2463=5,VLOOKUP(B2463-1,balance!$AU:$AZ,6,FALSE),0)))))</f>
        <v>12500</v>
      </c>
      <c r="F2463">
        <v>53</v>
      </c>
      <c r="G2463">
        <f>IF(C2463=1,VLOOKUP(FoxFire!B2463,balance!$U:$Z,2,FALSE),IF(C2463=2,VLOOKUP(B2463,balance!$U:$Z,3,FALSE),IF(C2463=3,VLOOKUP(B2463,balance!$U:$Z,4,FALSE),IF(C2463=4,VLOOKUP(B2463,balance!$U:$Z,5,FALSE),IF(C2463=5,VLOOKUP(B2463-1,balance!$U:$Z,6,FALSE),0)))))/100</f>
        <v>5.9199999999999999E-3</v>
      </c>
      <c r="H2463">
        <v>2</v>
      </c>
      <c r="I2463" s="1">
        <f>IF(C2463=1,VLOOKUP(FoxFire!B2463,balance!$AF:$AJ,2,FALSE),IF(C2463=2,VLOOKUP(B2463,balance!$AF:$AJ,3,FALSE),IF(C2463=3,VLOOKUP(B2463,balance!$AF:$AJ,4,FALSE),IF(C2463=4,VLOOKUP(B2463,balance!$AF:$AJ,5,FALSE),IF(C2463=5,VLOOKUP(B2463,balance!$AF:$AK,6,FALSE),0)))))*1000000000000</f>
        <v>3305000000000.0249</v>
      </c>
      <c r="J2463">
        <f>VLOOKUP(B2463,balance!AU:BD,10,FALSE)</f>
        <v>0</v>
      </c>
    </row>
    <row r="2464" spans="1:10" x14ac:dyDescent="0.3">
      <c r="A2464">
        <v>2462</v>
      </c>
      <c r="B2464">
        <f t="shared" si="77"/>
        <v>493</v>
      </c>
      <c r="C2464">
        <f t="shared" si="76"/>
        <v>3</v>
      </c>
      <c r="D2464">
        <v>9026</v>
      </c>
      <c r="E2464" s="1">
        <f>IF(C2464=1,VLOOKUP(B2464,balance!$AU:$AZ,2,FALSE),IF(C2464=2,VLOOKUP(B2464,balance!$AU:$AZ,3,FALSE),IF(C2464=3,VLOOKUP(B2464,balance!$AU:$AZ,4,FALSE),IF(C2464=4,VLOOKUP(B2464,balance!$AU:$AZ,5,FALSE),IF(C2464=5,VLOOKUP(B2464-1,balance!$AU:$AZ,6,FALSE),0)))))</f>
        <v>12500</v>
      </c>
      <c r="F2464">
        <v>53</v>
      </c>
      <c r="G2464">
        <f>IF(C2464=1,VLOOKUP(FoxFire!B2464,balance!$U:$Z,2,FALSE),IF(C2464=2,VLOOKUP(B2464,balance!$U:$Z,3,FALSE),IF(C2464=3,VLOOKUP(B2464,balance!$U:$Z,4,FALSE),IF(C2464=4,VLOOKUP(B2464,balance!$U:$Z,5,FALSE),IF(C2464=5,VLOOKUP(B2464-1,balance!$U:$Z,6,FALSE),0)))))/100</f>
        <v>5.9199999999999999E-3</v>
      </c>
      <c r="H2464">
        <v>2</v>
      </c>
      <c r="I2464" s="1">
        <f>IF(C2464=1,VLOOKUP(FoxFire!B2464,balance!$AF:$AJ,2,FALSE),IF(C2464=2,VLOOKUP(B2464,balance!$AF:$AJ,3,FALSE),IF(C2464=3,VLOOKUP(B2464,balance!$AF:$AJ,4,FALSE),IF(C2464=4,VLOOKUP(B2464,balance!$AF:$AJ,5,FALSE),IF(C2464=5,VLOOKUP(B2464,balance!$AF:$AK,6,FALSE),0)))))*1000000000000</f>
        <v>3305000000000.0249</v>
      </c>
      <c r="J2464">
        <f>VLOOKUP(B2464,balance!AU:BD,10,FALSE)</f>
        <v>0</v>
      </c>
    </row>
    <row r="2465" spans="1:10" x14ac:dyDescent="0.3">
      <c r="A2465">
        <v>2463</v>
      </c>
      <c r="B2465">
        <f t="shared" si="77"/>
        <v>493</v>
      </c>
      <c r="C2465">
        <f t="shared" si="76"/>
        <v>4</v>
      </c>
      <c r="D2465">
        <v>9026</v>
      </c>
      <c r="E2465" s="1">
        <f>IF(C2465=1,VLOOKUP(B2465,balance!$AU:$AZ,2,FALSE),IF(C2465=2,VLOOKUP(B2465,balance!$AU:$AZ,3,FALSE),IF(C2465=3,VLOOKUP(B2465,balance!$AU:$AZ,4,FALSE),IF(C2465=4,VLOOKUP(B2465,balance!$AU:$AZ,5,FALSE),IF(C2465=5,VLOOKUP(B2465-1,balance!$AU:$AZ,6,FALSE),0)))))</f>
        <v>12500</v>
      </c>
      <c r="F2465">
        <v>53</v>
      </c>
      <c r="G2465">
        <f>IF(C2465=1,VLOOKUP(FoxFire!B2465,balance!$U:$Z,2,FALSE),IF(C2465=2,VLOOKUP(B2465,balance!$U:$Z,3,FALSE),IF(C2465=3,VLOOKUP(B2465,balance!$U:$Z,4,FALSE),IF(C2465=4,VLOOKUP(B2465,balance!$U:$Z,5,FALSE),IF(C2465=5,VLOOKUP(B2465-1,balance!$U:$Z,6,FALSE),0)))))/100</f>
        <v>5.9199999999999999E-3</v>
      </c>
      <c r="H2465">
        <v>2</v>
      </c>
      <c r="I2465" s="1">
        <f>IF(C2465=1,VLOOKUP(FoxFire!B2465,balance!$AF:$AJ,2,FALSE),IF(C2465=2,VLOOKUP(B2465,balance!$AF:$AJ,3,FALSE),IF(C2465=3,VLOOKUP(B2465,balance!$AF:$AJ,4,FALSE),IF(C2465=4,VLOOKUP(B2465,balance!$AF:$AJ,5,FALSE),IF(C2465=5,VLOOKUP(B2465,balance!$AF:$AK,6,FALSE),0)))))*1000000000000</f>
        <v>3305000000000.0249</v>
      </c>
      <c r="J2465">
        <f>VLOOKUP(B2465,balance!AU:BD,10,FALSE)</f>
        <v>0</v>
      </c>
    </row>
    <row r="2466" spans="1:10" x14ac:dyDescent="0.3">
      <c r="A2466">
        <v>2464</v>
      </c>
      <c r="B2466">
        <f t="shared" si="77"/>
        <v>494</v>
      </c>
      <c r="C2466">
        <f t="shared" si="76"/>
        <v>5</v>
      </c>
      <c r="D2466">
        <v>9026</v>
      </c>
      <c r="E2466" s="1">
        <f>IF(C2466=1,VLOOKUP(B2466,balance!$AU:$AZ,2,FALSE),IF(C2466=2,VLOOKUP(B2466,balance!$AU:$AZ,3,FALSE),IF(C2466=3,VLOOKUP(B2466,balance!$AU:$AZ,4,FALSE),IF(C2466=4,VLOOKUP(B2466,balance!$AU:$AZ,5,FALSE),IF(C2466=5,VLOOKUP(B2466-1,balance!$AU:$AZ,6,FALSE),0)))))</f>
        <v>250000</v>
      </c>
      <c r="F2466">
        <v>53</v>
      </c>
      <c r="G2466">
        <f>IF(C2466=1,VLOOKUP(FoxFire!B2466,balance!$U:$Z,2,FALSE),IF(C2466=2,VLOOKUP(B2466,balance!$U:$Z,3,FALSE),IF(C2466=3,VLOOKUP(B2466,balance!$U:$Z,4,FALSE),IF(C2466=4,VLOOKUP(B2466,balance!$U:$Z,5,FALSE),IF(C2466=5,VLOOKUP(B2466-1,balance!$U:$Z,6,FALSE),0)))))/100</f>
        <v>2742.5718999999999</v>
      </c>
      <c r="H2466">
        <v>2</v>
      </c>
      <c r="I2466" s="1">
        <f>IF(C2466=1,VLOOKUP(FoxFire!B2466,balance!$AF:$AJ,2,FALSE),IF(C2466=2,VLOOKUP(B2466,balance!$AF:$AJ,3,FALSE),IF(C2466=3,VLOOKUP(B2466,balance!$AF:$AJ,4,FALSE),IF(C2466=4,VLOOKUP(B2466,balance!$AF:$AJ,5,FALSE),IF(C2466=5,VLOOKUP(B2466,balance!$AF:$AK,6,FALSE),0)))))*1000000000000</f>
        <v>13225000000000.1</v>
      </c>
      <c r="J2466">
        <f>VLOOKUP(B2466,balance!AU:BD,10,FALSE)</f>
        <v>0</v>
      </c>
    </row>
    <row r="2467" spans="1:10" x14ac:dyDescent="0.3">
      <c r="A2467">
        <v>2465</v>
      </c>
      <c r="B2467">
        <f t="shared" si="77"/>
        <v>494</v>
      </c>
      <c r="C2467">
        <f t="shared" si="76"/>
        <v>1</v>
      </c>
      <c r="D2467">
        <v>9026</v>
      </c>
      <c r="E2467" s="1">
        <f>IF(C2467=1,VLOOKUP(B2467,balance!$AU:$AZ,2,FALSE),IF(C2467=2,VLOOKUP(B2467,balance!$AU:$AZ,3,FALSE),IF(C2467=3,VLOOKUP(B2467,balance!$AU:$AZ,4,FALSE),IF(C2467=4,VLOOKUP(B2467,balance!$AU:$AZ,5,FALSE),IF(C2467=5,VLOOKUP(B2467-1,balance!$AU:$AZ,6,FALSE),0)))))</f>
        <v>12500</v>
      </c>
      <c r="F2467">
        <v>53</v>
      </c>
      <c r="G2467">
        <f>IF(C2467=1,VLOOKUP(FoxFire!B2467,balance!$U:$Z,2,FALSE),IF(C2467=2,VLOOKUP(B2467,balance!$U:$Z,3,FALSE),IF(C2467=3,VLOOKUP(B2467,balance!$U:$Z,4,FALSE),IF(C2467=4,VLOOKUP(B2467,balance!$U:$Z,5,FALSE),IF(C2467=5,VLOOKUP(B2467-1,balance!$U:$Z,6,FALSE),0)))))/100</f>
        <v>5.9299999999999995E-3</v>
      </c>
      <c r="H2467">
        <v>2</v>
      </c>
      <c r="I2467" s="1">
        <f>IF(C2467=1,VLOOKUP(FoxFire!B2467,balance!$AF:$AJ,2,FALSE),IF(C2467=2,VLOOKUP(B2467,balance!$AF:$AJ,3,FALSE),IF(C2467=3,VLOOKUP(B2467,balance!$AF:$AJ,4,FALSE),IF(C2467=4,VLOOKUP(B2467,balance!$AF:$AJ,5,FALSE),IF(C2467=5,VLOOKUP(B2467,balance!$AF:$AK,6,FALSE),0)))))*1000000000000</f>
        <v>3306250000000.0249</v>
      </c>
      <c r="J2467">
        <f>VLOOKUP(B2467,balance!AU:BD,10,FALSE)</f>
        <v>0</v>
      </c>
    </row>
    <row r="2468" spans="1:10" x14ac:dyDescent="0.3">
      <c r="A2468">
        <v>2466</v>
      </c>
      <c r="B2468">
        <f t="shared" si="77"/>
        <v>494</v>
      </c>
      <c r="C2468">
        <f t="shared" si="76"/>
        <v>2</v>
      </c>
      <c r="D2468">
        <v>9026</v>
      </c>
      <c r="E2468" s="1">
        <f>IF(C2468=1,VLOOKUP(B2468,balance!$AU:$AZ,2,FALSE),IF(C2468=2,VLOOKUP(B2468,balance!$AU:$AZ,3,FALSE),IF(C2468=3,VLOOKUP(B2468,balance!$AU:$AZ,4,FALSE),IF(C2468=4,VLOOKUP(B2468,balance!$AU:$AZ,5,FALSE),IF(C2468=5,VLOOKUP(B2468-1,balance!$AU:$AZ,6,FALSE),0)))))</f>
        <v>12500</v>
      </c>
      <c r="F2468">
        <v>53</v>
      </c>
      <c r="G2468">
        <f>IF(C2468=1,VLOOKUP(FoxFire!B2468,balance!$U:$Z,2,FALSE),IF(C2468=2,VLOOKUP(B2468,balance!$U:$Z,3,FALSE),IF(C2468=3,VLOOKUP(B2468,balance!$U:$Z,4,FALSE),IF(C2468=4,VLOOKUP(B2468,balance!$U:$Z,5,FALSE),IF(C2468=5,VLOOKUP(B2468-1,balance!$U:$Z,6,FALSE),0)))))/100</f>
        <v>5.9299999999999995E-3</v>
      </c>
      <c r="H2468">
        <v>2</v>
      </c>
      <c r="I2468" s="1">
        <f>IF(C2468=1,VLOOKUP(FoxFire!B2468,balance!$AF:$AJ,2,FALSE),IF(C2468=2,VLOOKUP(B2468,balance!$AF:$AJ,3,FALSE),IF(C2468=3,VLOOKUP(B2468,balance!$AF:$AJ,4,FALSE),IF(C2468=4,VLOOKUP(B2468,balance!$AF:$AJ,5,FALSE),IF(C2468=5,VLOOKUP(B2468,balance!$AF:$AK,6,FALSE),0)))))*1000000000000</f>
        <v>3306250000000.0249</v>
      </c>
      <c r="J2468">
        <f>VLOOKUP(B2468,balance!AU:BD,10,FALSE)</f>
        <v>0</v>
      </c>
    </row>
    <row r="2469" spans="1:10" x14ac:dyDescent="0.3">
      <c r="A2469">
        <v>2467</v>
      </c>
      <c r="B2469">
        <f t="shared" si="77"/>
        <v>494</v>
      </c>
      <c r="C2469">
        <f t="shared" si="76"/>
        <v>3</v>
      </c>
      <c r="D2469">
        <v>9026</v>
      </c>
      <c r="E2469" s="1">
        <f>IF(C2469=1,VLOOKUP(B2469,balance!$AU:$AZ,2,FALSE),IF(C2469=2,VLOOKUP(B2469,balance!$AU:$AZ,3,FALSE),IF(C2469=3,VLOOKUP(B2469,balance!$AU:$AZ,4,FALSE),IF(C2469=4,VLOOKUP(B2469,balance!$AU:$AZ,5,FALSE),IF(C2469=5,VLOOKUP(B2469-1,balance!$AU:$AZ,6,FALSE),0)))))</f>
        <v>12500</v>
      </c>
      <c r="F2469">
        <v>53</v>
      </c>
      <c r="G2469">
        <f>IF(C2469=1,VLOOKUP(FoxFire!B2469,balance!$U:$Z,2,FALSE),IF(C2469=2,VLOOKUP(B2469,balance!$U:$Z,3,FALSE),IF(C2469=3,VLOOKUP(B2469,balance!$U:$Z,4,FALSE),IF(C2469=4,VLOOKUP(B2469,balance!$U:$Z,5,FALSE),IF(C2469=5,VLOOKUP(B2469-1,balance!$U:$Z,6,FALSE),0)))))/100</f>
        <v>5.9299999999999995E-3</v>
      </c>
      <c r="H2469">
        <v>2</v>
      </c>
      <c r="I2469" s="1">
        <f>IF(C2469=1,VLOOKUP(FoxFire!B2469,balance!$AF:$AJ,2,FALSE),IF(C2469=2,VLOOKUP(B2469,balance!$AF:$AJ,3,FALSE),IF(C2469=3,VLOOKUP(B2469,balance!$AF:$AJ,4,FALSE),IF(C2469=4,VLOOKUP(B2469,balance!$AF:$AJ,5,FALSE),IF(C2469=5,VLOOKUP(B2469,balance!$AF:$AK,6,FALSE),0)))))*1000000000000</f>
        <v>3306250000000.0249</v>
      </c>
      <c r="J2469">
        <f>VLOOKUP(B2469,balance!AU:BD,10,FALSE)</f>
        <v>0</v>
      </c>
    </row>
    <row r="2470" spans="1:10" x14ac:dyDescent="0.3">
      <c r="A2470">
        <v>2468</v>
      </c>
      <c r="B2470">
        <f t="shared" si="77"/>
        <v>494</v>
      </c>
      <c r="C2470">
        <f t="shared" si="76"/>
        <v>4</v>
      </c>
      <c r="D2470">
        <v>9026</v>
      </c>
      <c r="E2470" s="1">
        <f>IF(C2470=1,VLOOKUP(B2470,balance!$AU:$AZ,2,FALSE),IF(C2470=2,VLOOKUP(B2470,balance!$AU:$AZ,3,FALSE),IF(C2470=3,VLOOKUP(B2470,balance!$AU:$AZ,4,FALSE),IF(C2470=4,VLOOKUP(B2470,balance!$AU:$AZ,5,FALSE),IF(C2470=5,VLOOKUP(B2470-1,balance!$AU:$AZ,6,FALSE),0)))))</f>
        <v>12500</v>
      </c>
      <c r="F2470">
        <v>53</v>
      </c>
      <c r="G2470">
        <f>IF(C2470=1,VLOOKUP(FoxFire!B2470,balance!$U:$Z,2,FALSE),IF(C2470=2,VLOOKUP(B2470,balance!$U:$Z,3,FALSE),IF(C2470=3,VLOOKUP(B2470,balance!$U:$Z,4,FALSE),IF(C2470=4,VLOOKUP(B2470,balance!$U:$Z,5,FALSE),IF(C2470=5,VLOOKUP(B2470-1,balance!$U:$Z,6,FALSE),0)))))/100</f>
        <v>5.9299999999999995E-3</v>
      </c>
      <c r="H2470">
        <v>2</v>
      </c>
      <c r="I2470" s="1">
        <f>IF(C2470=1,VLOOKUP(FoxFire!B2470,balance!$AF:$AJ,2,FALSE),IF(C2470=2,VLOOKUP(B2470,balance!$AF:$AJ,3,FALSE),IF(C2470=3,VLOOKUP(B2470,balance!$AF:$AJ,4,FALSE),IF(C2470=4,VLOOKUP(B2470,balance!$AF:$AJ,5,FALSE),IF(C2470=5,VLOOKUP(B2470,balance!$AF:$AK,6,FALSE),0)))))*1000000000000</f>
        <v>3306250000000.0249</v>
      </c>
      <c r="J2470">
        <f>VLOOKUP(B2470,balance!AU:BD,10,FALSE)</f>
        <v>0</v>
      </c>
    </row>
    <row r="2471" spans="1:10" x14ac:dyDescent="0.3">
      <c r="A2471">
        <v>2469</v>
      </c>
      <c r="B2471">
        <f t="shared" si="77"/>
        <v>495</v>
      </c>
      <c r="C2471">
        <f t="shared" si="76"/>
        <v>5</v>
      </c>
      <c r="D2471">
        <v>9026</v>
      </c>
      <c r="E2471" s="1">
        <f>IF(C2471=1,VLOOKUP(B2471,balance!$AU:$AZ,2,FALSE),IF(C2471=2,VLOOKUP(B2471,balance!$AU:$AZ,3,FALSE),IF(C2471=3,VLOOKUP(B2471,balance!$AU:$AZ,4,FALSE),IF(C2471=4,VLOOKUP(B2471,balance!$AU:$AZ,5,FALSE),IF(C2471=5,VLOOKUP(B2471-1,balance!$AU:$AZ,6,FALSE),0)))))</f>
        <v>250000</v>
      </c>
      <c r="F2471">
        <v>53</v>
      </c>
      <c r="G2471">
        <f>IF(C2471=1,VLOOKUP(FoxFire!B2471,balance!$U:$Z,2,FALSE),IF(C2471=2,VLOOKUP(B2471,balance!$U:$Z,3,FALSE),IF(C2471=3,VLOOKUP(B2471,balance!$U:$Z,4,FALSE),IF(C2471=4,VLOOKUP(B2471,balance!$U:$Z,5,FALSE),IF(C2471=5,VLOOKUP(B2471-1,balance!$U:$Z,6,FALSE),0)))))/100</f>
        <v>2749.9517999999998</v>
      </c>
      <c r="H2471">
        <v>2</v>
      </c>
      <c r="I2471" s="1">
        <f>IF(C2471=1,VLOOKUP(FoxFire!B2471,balance!$AF:$AJ,2,FALSE),IF(C2471=2,VLOOKUP(B2471,balance!$AF:$AJ,3,FALSE),IF(C2471=3,VLOOKUP(B2471,balance!$AF:$AJ,4,FALSE),IF(C2471=4,VLOOKUP(B2471,balance!$AF:$AJ,5,FALSE),IF(C2471=5,VLOOKUP(B2471,balance!$AF:$AK,6,FALSE),0)))))*1000000000000</f>
        <v>13230000000000.1</v>
      </c>
      <c r="J2471">
        <f>VLOOKUP(B2471,balance!AU:BD,10,FALSE)</f>
        <v>0</v>
      </c>
    </row>
    <row r="2472" spans="1:10" x14ac:dyDescent="0.3">
      <c r="A2472">
        <v>2470</v>
      </c>
      <c r="B2472">
        <f t="shared" si="77"/>
        <v>495</v>
      </c>
      <c r="C2472">
        <f t="shared" si="76"/>
        <v>1</v>
      </c>
      <c r="D2472">
        <v>9026</v>
      </c>
      <c r="E2472" s="1">
        <f>IF(C2472=1,VLOOKUP(B2472,balance!$AU:$AZ,2,FALSE),IF(C2472=2,VLOOKUP(B2472,balance!$AU:$AZ,3,FALSE),IF(C2472=3,VLOOKUP(B2472,balance!$AU:$AZ,4,FALSE),IF(C2472=4,VLOOKUP(B2472,balance!$AU:$AZ,5,FALSE),IF(C2472=5,VLOOKUP(B2472-1,balance!$AU:$AZ,6,FALSE),0)))))</f>
        <v>12500</v>
      </c>
      <c r="F2472">
        <v>53</v>
      </c>
      <c r="G2472">
        <f>IF(C2472=1,VLOOKUP(FoxFire!B2472,balance!$U:$Z,2,FALSE),IF(C2472=2,VLOOKUP(B2472,balance!$U:$Z,3,FALSE),IF(C2472=3,VLOOKUP(B2472,balance!$U:$Z,4,FALSE),IF(C2472=4,VLOOKUP(B2472,balance!$U:$Z,5,FALSE),IF(C2472=5,VLOOKUP(B2472-1,balance!$U:$Z,6,FALSE),0)))))/100</f>
        <v>5.94E-3</v>
      </c>
      <c r="H2472">
        <v>2</v>
      </c>
      <c r="I2472" s="1">
        <f>IF(C2472=1,VLOOKUP(FoxFire!B2472,balance!$AF:$AJ,2,FALSE),IF(C2472=2,VLOOKUP(B2472,balance!$AF:$AJ,3,FALSE),IF(C2472=3,VLOOKUP(B2472,balance!$AF:$AJ,4,FALSE),IF(C2472=4,VLOOKUP(B2472,balance!$AF:$AJ,5,FALSE),IF(C2472=5,VLOOKUP(B2472,balance!$AF:$AK,6,FALSE),0)))))*1000000000000</f>
        <v>3307500000000.0249</v>
      </c>
      <c r="J2472">
        <f>VLOOKUP(B2472,balance!AU:BD,10,FALSE)</f>
        <v>0</v>
      </c>
    </row>
    <row r="2473" spans="1:10" x14ac:dyDescent="0.3">
      <c r="A2473">
        <v>2471</v>
      </c>
      <c r="B2473">
        <f t="shared" si="77"/>
        <v>495</v>
      </c>
      <c r="C2473">
        <f t="shared" si="76"/>
        <v>2</v>
      </c>
      <c r="D2473">
        <v>9026</v>
      </c>
      <c r="E2473" s="1">
        <f>IF(C2473=1,VLOOKUP(B2473,balance!$AU:$AZ,2,FALSE),IF(C2473=2,VLOOKUP(B2473,balance!$AU:$AZ,3,FALSE),IF(C2473=3,VLOOKUP(B2473,balance!$AU:$AZ,4,FALSE),IF(C2473=4,VLOOKUP(B2473,balance!$AU:$AZ,5,FALSE),IF(C2473=5,VLOOKUP(B2473-1,balance!$AU:$AZ,6,FALSE),0)))))</f>
        <v>12500</v>
      </c>
      <c r="F2473">
        <v>53</v>
      </c>
      <c r="G2473">
        <f>IF(C2473=1,VLOOKUP(FoxFire!B2473,balance!$U:$Z,2,FALSE),IF(C2473=2,VLOOKUP(B2473,balance!$U:$Z,3,FALSE),IF(C2473=3,VLOOKUP(B2473,balance!$U:$Z,4,FALSE),IF(C2473=4,VLOOKUP(B2473,balance!$U:$Z,5,FALSE),IF(C2473=5,VLOOKUP(B2473-1,balance!$U:$Z,6,FALSE),0)))))/100</f>
        <v>5.94E-3</v>
      </c>
      <c r="H2473">
        <v>2</v>
      </c>
      <c r="I2473" s="1">
        <f>IF(C2473=1,VLOOKUP(FoxFire!B2473,balance!$AF:$AJ,2,FALSE),IF(C2473=2,VLOOKUP(B2473,balance!$AF:$AJ,3,FALSE),IF(C2473=3,VLOOKUP(B2473,balance!$AF:$AJ,4,FALSE),IF(C2473=4,VLOOKUP(B2473,balance!$AF:$AJ,5,FALSE),IF(C2473=5,VLOOKUP(B2473,balance!$AF:$AK,6,FALSE),0)))))*1000000000000</f>
        <v>3307500000000.0249</v>
      </c>
      <c r="J2473">
        <f>VLOOKUP(B2473,balance!AU:BD,10,FALSE)</f>
        <v>0</v>
      </c>
    </row>
    <row r="2474" spans="1:10" x14ac:dyDescent="0.3">
      <c r="A2474">
        <v>2472</v>
      </c>
      <c r="B2474">
        <f t="shared" si="77"/>
        <v>495</v>
      </c>
      <c r="C2474">
        <f t="shared" si="76"/>
        <v>3</v>
      </c>
      <c r="D2474">
        <v>9026</v>
      </c>
      <c r="E2474" s="1">
        <f>IF(C2474=1,VLOOKUP(B2474,balance!$AU:$AZ,2,FALSE),IF(C2474=2,VLOOKUP(B2474,balance!$AU:$AZ,3,FALSE),IF(C2474=3,VLOOKUP(B2474,balance!$AU:$AZ,4,FALSE),IF(C2474=4,VLOOKUP(B2474,balance!$AU:$AZ,5,FALSE),IF(C2474=5,VLOOKUP(B2474-1,balance!$AU:$AZ,6,FALSE),0)))))</f>
        <v>12500</v>
      </c>
      <c r="F2474">
        <v>53</v>
      </c>
      <c r="G2474">
        <f>IF(C2474=1,VLOOKUP(FoxFire!B2474,balance!$U:$Z,2,FALSE),IF(C2474=2,VLOOKUP(B2474,balance!$U:$Z,3,FALSE),IF(C2474=3,VLOOKUP(B2474,balance!$U:$Z,4,FALSE),IF(C2474=4,VLOOKUP(B2474,balance!$U:$Z,5,FALSE),IF(C2474=5,VLOOKUP(B2474-1,balance!$U:$Z,6,FALSE),0)))))/100</f>
        <v>5.94E-3</v>
      </c>
      <c r="H2474">
        <v>2</v>
      </c>
      <c r="I2474" s="1">
        <f>IF(C2474=1,VLOOKUP(FoxFire!B2474,balance!$AF:$AJ,2,FALSE),IF(C2474=2,VLOOKUP(B2474,balance!$AF:$AJ,3,FALSE),IF(C2474=3,VLOOKUP(B2474,balance!$AF:$AJ,4,FALSE),IF(C2474=4,VLOOKUP(B2474,balance!$AF:$AJ,5,FALSE),IF(C2474=5,VLOOKUP(B2474,balance!$AF:$AK,6,FALSE),0)))))*1000000000000</f>
        <v>3307500000000.0249</v>
      </c>
      <c r="J2474">
        <f>VLOOKUP(B2474,balance!AU:BD,10,FALSE)</f>
        <v>0</v>
      </c>
    </row>
    <row r="2475" spans="1:10" x14ac:dyDescent="0.3">
      <c r="A2475">
        <v>2473</v>
      </c>
      <c r="B2475">
        <f t="shared" si="77"/>
        <v>495</v>
      </c>
      <c r="C2475">
        <f t="shared" si="76"/>
        <v>4</v>
      </c>
      <c r="D2475">
        <v>9026</v>
      </c>
      <c r="E2475" s="1">
        <f>IF(C2475=1,VLOOKUP(B2475,balance!$AU:$AZ,2,FALSE),IF(C2475=2,VLOOKUP(B2475,balance!$AU:$AZ,3,FALSE),IF(C2475=3,VLOOKUP(B2475,balance!$AU:$AZ,4,FALSE),IF(C2475=4,VLOOKUP(B2475,balance!$AU:$AZ,5,FALSE),IF(C2475=5,VLOOKUP(B2475-1,balance!$AU:$AZ,6,FALSE),0)))))</f>
        <v>12500</v>
      </c>
      <c r="F2475">
        <v>53</v>
      </c>
      <c r="G2475">
        <f>IF(C2475=1,VLOOKUP(FoxFire!B2475,balance!$U:$Z,2,FALSE),IF(C2475=2,VLOOKUP(B2475,balance!$U:$Z,3,FALSE),IF(C2475=3,VLOOKUP(B2475,balance!$U:$Z,4,FALSE),IF(C2475=4,VLOOKUP(B2475,balance!$U:$Z,5,FALSE),IF(C2475=5,VLOOKUP(B2475-1,balance!$U:$Z,6,FALSE),0)))))/100</f>
        <v>5.94E-3</v>
      </c>
      <c r="H2475">
        <v>2</v>
      </c>
      <c r="I2475" s="1">
        <f>IF(C2475=1,VLOOKUP(FoxFire!B2475,balance!$AF:$AJ,2,FALSE),IF(C2475=2,VLOOKUP(B2475,balance!$AF:$AJ,3,FALSE),IF(C2475=3,VLOOKUP(B2475,balance!$AF:$AJ,4,FALSE),IF(C2475=4,VLOOKUP(B2475,balance!$AF:$AJ,5,FALSE),IF(C2475=5,VLOOKUP(B2475,balance!$AF:$AK,6,FALSE),0)))))*1000000000000</f>
        <v>3307500000000.0249</v>
      </c>
      <c r="J2475">
        <f>VLOOKUP(B2475,balance!AU:BD,10,FALSE)</f>
        <v>0</v>
      </c>
    </row>
    <row r="2476" spans="1:10" x14ac:dyDescent="0.3">
      <c r="A2476">
        <v>2474</v>
      </c>
      <c r="B2476">
        <f t="shared" si="77"/>
        <v>496</v>
      </c>
      <c r="C2476">
        <f t="shared" si="76"/>
        <v>5</v>
      </c>
      <c r="D2476">
        <v>9026</v>
      </c>
      <c r="E2476" s="1">
        <f>IF(C2476=1,VLOOKUP(B2476,balance!$AU:$AZ,2,FALSE),IF(C2476=2,VLOOKUP(B2476,balance!$AU:$AZ,3,FALSE),IF(C2476=3,VLOOKUP(B2476,balance!$AU:$AZ,4,FALSE),IF(C2476=4,VLOOKUP(B2476,balance!$AU:$AZ,5,FALSE),IF(C2476=5,VLOOKUP(B2476-1,balance!$AU:$AZ,6,FALSE),0)))))</f>
        <v>250000</v>
      </c>
      <c r="F2476">
        <v>53</v>
      </c>
      <c r="G2476">
        <f>IF(C2476=1,VLOOKUP(FoxFire!B2476,balance!$U:$Z,2,FALSE),IF(C2476=2,VLOOKUP(B2476,balance!$U:$Z,3,FALSE),IF(C2476=3,VLOOKUP(B2476,balance!$U:$Z,4,FALSE),IF(C2476=4,VLOOKUP(B2476,balance!$U:$Z,5,FALSE),IF(C2476=5,VLOOKUP(B2476-1,balance!$U:$Z,6,FALSE),0)))))/100</f>
        <v>2757.3438000000001</v>
      </c>
      <c r="H2476">
        <v>2</v>
      </c>
      <c r="I2476" s="1">
        <f>IF(C2476=1,VLOOKUP(FoxFire!B2476,balance!$AF:$AJ,2,FALSE),IF(C2476=2,VLOOKUP(B2476,balance!$AF:$AJ,3,FALSE),IF(C2476=3,VLOOKUP(B2476,balance!$AF:$AJ,4,FALSE),IF(C2476=4,VLOOKUP(B2476,balance!$AF:$AJ,5,FALSE),IF(C2476=5,VLOOKUP(B2476,balance!$AF:$AK,6,FALSE),0)))))*1000000000000</f>
        <v>13235000000000.102</v>
      </c>
      <c r="J2476">
        <f>VLOOKUP(B2476,balance!AU:BD,10,FALSE)</f>
        <v>0</v>
      </c>
    </row>
    <row r="2477" spans="1:10" x14ac:dyDescent="0.3">
      <c r="A2477">
        <v>2475</v>
      </c>
      <c r="B2477">
        <f t="shared" si="77"/>
        <v>496</v>
      </c>
      <c r="C2477">
        <f t="shared" si="76"/>
        <v>1</v>
      </c>
      <c r="D2477">
        <v>9026</v>
      </c>
      <c r="E2477" s="1">
        <f>IF(C2477=1,VLOOKUP(B2477,balance!$AU:$AZ,2,FALSE),IF(C2477=2,VLOOKUP(B2477,balance!$AU:$AZ,3,FALSE),IF(C2477=3,VLOOKUP(B2477,balance!$AU:$AZ,4,FALSE),IF(C2477=4,VLOOKUP(B2477,balance!$AU:$AZ,5,FALSE),IF(C2477=5,VLOOKUP(B2477-1,balance!$AU:$AZ,6,FALSE),0)))))</f>
        <v>12500</v>
      </c>
      <c r="F2477">
        <v>53</v>
      </c>
      <c r="G2477">
        <f>IF(C2477=1,VLOOKUP(FoxFire!B2477,balance!$U:$Z,2,FALSE),IF(C2477=2,VLOOKUP(B2477,balance!$U:$Z,3,FALSE),IF(C2477=3,VLOOKUP(B2477,balance!$U:$Z,4,FALSE),IF(C2477=4,VLOOKUP(B2477,balance!$U:$Z,5,FALSE),IF(C2477=5,VLOOKUP(B2477-1,balance!$U:$Z,6,FALSE),0)))))/100</f>
        <v>5.9499999999999996E-3</v>
      </c>
      <c r="H2477">
        <v>2</v>
      </c>
      <c r="I2477" s="1">
        <f>IF(C2477=1,VLOOKUP(FoxFire!B2477,balance!$AF:$AJ,2,FALSE),IF(C2477=2,VLOOKUP(B2477,balance!$AF:$AJ,3,FALSE),IF(C2477=3,VLOOKUP(B2477,balance!$AF:$AJ,4,FALSE),IF(C2477=4,VLOOKUP(B2477,balance!$AF:$AJ,5,FALSE),IF(C2477=5,VLOOKUP(B2477,balance!$AF:$AK,6,FALSE),0)))))*1000000000000</f>
        <v>3308750000000.0254</v>
      </c>
      <c r="J2477">
        <f>VLOOKUP(B2477,balance!AU:BD,10,FALSE)</f>
        <v>0</v>
      </c>
    </row>
    <row r="2478" spans="1:10" x14ac:dyDescent="0.3">
      <c r="A2478">
        <v>2476</v>
      </c>
      <c r="B2478">
        <f t="shared" si="77"/>
        <v>496</v>
      </c>
      <c r="C2478">
        <f t="shared" si="76"/>
        <v>2</v>
      </c>
      <c r="D2478">
        <v>9026</v>
      </c>
      <c r="E2478" s="1">
        <f>IF(C2478=1,VLOOKUP(B2478,balance!$AU:$AZ,2,FALSE),IF(C2478=2,VLOOKUP(B2478,balance!$AU:$AZ,3,FALSE),IF(C2478=3,VLOOKUP(B2478,balance!$AU:$AZ,4,FALSE),IF(C2478=4,VLOOKUP(B2478,balance!$AU:$AZ,5,FALSE),IF(C2478=5,VLOOKUP(B2478-1,balance!$AU:$AZ,6,FALSE),0)))))</f>
        <v>12500</v>
      </c>
      <c r="F2478">
        <v>53</v>
      </c>
      <c r="G2478">
        <f>IF(C2478=1,VLOOKUP(FoxFire!B2478,balance!$U:$Z,2,FALSE),IF(C2478=2,VLOOKUP(B2478,balance!$U:$Z,3,FALSE),IF(C2478=3,VLOOKUP(B2478,balance!$U:$Z,4,FALSE),IF(C2478=4,VLOOKUP(B2478,balance!$U:$Z,5,FALSE),IF(C2478=5,VLOOKUP(B2478-1,balance!$U:$Z,6,FALSE),0)))))/100</f>
        <v>5.9499999999999996E-3</v>
      </c>
      <c r="H2478">
        <v>2</v>
      </c>
      <c r="I2478" s="1">
        <f>IF(C2478=1,VLOOKUP(FoxFire!B2478,balance!$AF:$AJ,2,FALSE),IF(C2478=2,VLOOKUP(B2478,balance!$AF:$AJ,3,FALSE),IF(C2478=3,VLOOKUP(B2478,balance!$AF:$AJ,4,FALSE),IF(C2478=4,VLOOKUP(B2478,balance!$AF:$AJ,5,FALSE),IF(C2478=5,VLOOKUP(B2478,balance!$AF:$AK,6,FALSE),0)))))*1000000000000</f>
        <v>3308750000000.0254</v>
      </c>
      <c r="J2478">
        <f>VLOOKUP(B2478,balance!AU:BD,10,FALSE)</f>
        <v>0</v>
      </c>
    </row>
    <row r="2479" spans="1:10" x14ac:dyDescent="0.3">
      <c r="A2479">
        <v>2477</v>
      </c>
      <c r="B2479">
        <f t="shared" si="77"/>
        <v>496</v>
      </c>
      <c r="C2479">
        <f t="shared" si="76"/>
        <v>3</v>
      </c>
      <c r="D2479">
        <v>9026</v>
      </c>
      <c r="E2479" s="1">
        <f>IF(C2479=1,VLOOKUP(B2479,balance!$AU:$AZ,2,FALSE),IF(C2479=2,VLOOKUP(B2479,balance!$AU:$AZ,3,FALSE),IF(C2479=3,VLOOKUP(B2479,balance!$AU:$AZ,4,FALSE),IF(C2479=4,VLOOKUP(B2479,balance!$AU:$AZ,5,FALSE),IF(C2479=5,VLOOKUP(B2479-1,balance!$AU:$AZ,6,FALSE),0)))))</f>
        <v>12500</v>
      </c>
      <c r="F2479">
        <v>53</v>
      </c>
      <c r="G2479">
        <f>IF(C2479=1,VLOOKUP(FoxFire!B2479,balance!$U:$Z,2,FALSE),IF(C2479=2,VLOOKUP(B2479,balance!$U:$Z,3,FALSE),IF(C2479=3,VLOOKUP(B2479,balance!$U:$Z,4,FALSE),IF(C2479=4,VLOOKUP(B2479,balance!$U:$Z,5,FALSE),IF(C2479=5,VLOOKUP(B2479-1,balance!$U:$Z,6,FALSE),0)))))/100</f>
        <v>5.9499999999999996E-3</v>
      </c>
      <c r="H2479">
        <v>2</v>
      </c>
      <c r="I2479" s="1">
        <f>IF(C2479=1,VLOOKUP(FoxFire!B2479,balance!$AF:$AJ,2,FALSE),IF(C2479=2,VLOOKUP(B2479,balance!$AF:$AJ,3,FALSE),IF(C2479=3,VLOOKUP(B2479,balance!$AF:$AJ,4,FALSE),IF(C2479=4,VLOOKUP(B2479,balance!$AF:$AJ,5,FALSE),IF(C2479=5,VLOOKUP(B2479,balance!$AF:$AK,6,FALSE),0)))))*1000000000000</f>
        <v>3308750000000.0254</v>
      </c>
      <c r="J2479">
        <f>VLOOKUP(B2479,balance!AU:BD,10,FALSE)</f>
        <v>0</v>
      </c>
    </row>
    <row r="2480" spans="1:10" x14ac:dyDescent="0.3">
      <c r="A2480">
        <v>2478</v>
      </c>
      <c r="B2480">
        <f t="shared" si="77"/>
        <v>496</v>
      </c>
      <c r="C2480">
        <f t="shared" si="76"/>
        <v>4</v>
      </c>
      <c r="D2480">
        <v>9026</v>
      </c>
      <c r="E2480" s="1">
        <f>IF(C2480=1,VLOOKUP(B2480,balance!$AU:$AZ,2,FALSE),IF(C2480=2,VLOOKUP(B2480,balance!$AU:$AZ,3,FALSE),IF(C2480=3,VLOOKUP(B2480,balance!$AU:$AZ,4,FALSE),IF(C2480=4,VLOOKUP(B2480,balance!$AU:$AZ,5,FALSE),IF(C2480=5,VLOOKUP(B2480-1,balance!$AU:$AZ,6,FALSE),0)))))</f>
        <v>12500</v>
      </c>
      <c r="F2480">
        <v>53</v>
      </c>
      <c r="G2480">
        <f>IF(C2480=1,VLOOKUP(FoxFire!B2480,balance!$U:$Z,2,FALSE),IF(C2480=2,VLOOKUP(B2480,balance!$U:$Z,3,FALSE),IF(C2480=3,VLOOKUP(B2480,balance!$U:$Z,4,FALSE),IF(C2480=4,VLOOKUP(B2480,balance!$U:$Z,5,FALSE),IF(C2480=5,VLOOKUP(B2480-1,balance!$U:$Z,6,FALSE),0)))))/100</f>
        <v>5.9499999999999996E-3</v>
      </c>
      <c r="H2480">
        <v>2</v>
      </c>
      <c r="I2480" s="1">
        <f>IF(C2480=1,VLOOKUP(FoxFire!B2480,balance!$AF:$AJ,2,FALSE),IF(C2480=2,VLOOKUP(B2480,balance!$AF:$AJ,3,FALSE),IF(C2480=3,VLOOKUP(B2480,balance!$AF:$AJ,4,FALSE),IF(C2480=4,VLOOKUP(B2480,balance!$AF:$AJ,5,FALSE),IF(C2480=5,VLOOKUP(B2480,balance!$AF:$AK,6,FALSE),0)))))*1000000000000</f>
        <v>3308750000000.0254</v>
      </c>
      <c r="J2480">
        <f>VLOOKUP(B2480,balance!AU:BD,10,FALSE)</f>
        <v>0</v>
      </c>
    </row>
    <row r="2481" spans="1:10" x14ac:dyDescent="0.3">
      <c r="A2481">
        <v>2479</v>
      </c>
      <c r="B2481">
        <f t="shared" si="77"/>
        <v>497</v>
      </c>
      <c r="C2481">
        <f t="shared" si="76"/>
        <v>5</v>
      </c>
      <c r="D2481">
        <v>9026</v>
      </c>
      <c r="E2481" s="1">
        <f>IF(C2481=1,VLOOKUP(B2481,balance!$AU:$AZ,2,FALSE),IF(C2481=2,VLOOKUP(B2481,balance!$AU:$AZ,3,FALSE),IF(C2481=3,VLOOKUP(B2481,balance!$AU:$AZ,4,FALSE),IF(C2481=4,VLOOKUP(B2481,balance!$AU:$AZ,5,FALSE),IF(C2481=5,VLOOKUP(B2481-1,balance!$AU:$AZ,6,FALSE),0)))))</f>
        <v>250000</v>
      </c>
      <c r="F2481">
        <v>53</v>
      </c>
      <c r="G2481">
        <f>IF(C2481=1,VLOOKUP(FoxFire!B2481,balance!$U:$Z,2,FALSE),IF(C2481=2,VLOOKUP(B2481,balance!$U:$Z,3,FALSE),IF(C2481=3,VLOOKUP(B2481,balance!$U:$Z,4,FALSE),IF(C2481=4,VLOOKUP(B2481,balance!$U:$Z,5,FALSE),IF(C2481=5,VLOOKUP(B2481-1,balance!$U:$Z,6,FALSE),0)))))/100</f>
        <v>2764.7477000000003</v>
      </c>
      <c r="H2481">
        <v>2</v>
      </c>
      <c r="I2481" s="1">
        <f>IF(C2481=1,VLOOKUP(FoxFire!B2481,balance!$AF:$AJ,2,FALSE),IF(C2481=2,VLOOKUP(B2481,balance!$AF:$AJ,3,FALSE),IF(C2481=3,VLOOKUP(B2481,balance!$AF:$AJ,4,FALSE),IF(C2481=4,VLOOKUP(B2481,balance!$AF:$AJ,5,FALSE),IF(C2481=5,VLOOKUP(B2481,balance!$AF:$AK,6,FALSE),0)))))*1000000000000</f>
        <v>13240000000000.1</v>
      </c>
      <c r="J2481">
        <f>VLOOKUP(B2481,balance!AU:BD,10,FALSE)</f>
        <v>0</v>
      </c>
    </row>
    <row r="2482" spans="1:10" x14ac:dyDescent="0.3">
      <c r="A2482">
        <v>2480</v>
      </c>
      <c r="B2482">
        <f t="shared" si="77"/>
        <v>497</v>
      </c>
      <c r="C2482">
        <f t="shared" si="76"/>
        <v>1</v>
      </c>
      <c r="D2482">
        <v>9026</v>
      </c>
      <c r="E2482" s="1">
        <f>IF(C2482=1,VLOOKUP(B2482,balance!$AU:$AZ,2,FALSE),IF(C2482=2,VLOOKUP(B2482,balance!$AU:$AZ,3,FALSE),IF(C2482=3,VLOOKUP(B2482,balance!$AU:$AZ,4,FALSE),IF(C2482=4,VLOOKUP(B2482,balance!$AU:$AZ,5,FALSE),IF(C2482=5,VLOOKUP(B2482-1,balance!$AU:$AZ,6,FALSE),0)))))</f>
        <v>12500</v>
      </c>
      <c r="F2482">
        <v>53</v>
      </c>
      <c r="G2482">
        <f>IF(C2482=1,VLOOKUP(FoxFire!B2482,balance!$U:$Z,2,FALSE),IF(C2482=2,VLOOKUP(B2482,balance!$U:$Z,3,FALSE),IF(C2482=3,VLOOKUP(B2482,balance!$U:$Z,4,FALSE),IF(C2482=4,VLOOKUP(B2482,balance!$U:$Z,5,FALSE),IF(C2482=5,VLOOKUP(B2482-1,balance!$U:$Z,6,FALSE),0)))))/100</f>
        <v>5.96E-3</v>
      </c>
      <c r="H2482">
        <v>2</v>
      </c>
      <c r="I2482" s="1">
        <f>IF(C2482=1,VLOOKUP(FoxFire!B2482,balance!$AF:$AJ,2,FALSE),IF(C2482=2,VLOOKUP(B2482,balance!$AF:$AJ,3,FALSE),IF(C2482=3,VLOOKUP(B2482,balance!$AF:$AJ,4,FALSE),IF(C2482=4,VLOOKUP(B2482,balance!$AF:$AJ,5,FALSE),IF(C2482=5,VLOOKUP(B2482,balance!$AF:$AK,6,FALSE),0)))))*1000000000000</f>
        <v>3310000000000.0249</v>
      </c>
      <c r="J2482">
        <f>VLOOKUP(B2482,balance!AU:BD,10,FALSE)</f>
        <v>0</v>
      </c>
    </row>
    <row r="2483" spans="1:10" x14ac:dyDescent="0.3">
      <c r="A2483">
        <v>2481</v>
      </c>
      <c r="B2483">
        <f t="shared" si="77"/>
        <v>497</v>
      </c>
      <c r="C2483">
        <f t="shared" si="76"/>
        <v>2</v>
      </c>
      <c r="D2483">
        <v>9026</v>
      </c>
      <c r="E2483" s="1">
        <f>IF(C2483=1,VLOOKUP(B2483,balance!$AU:$AZ,2,FALSE),IF(C2483=2,VLOOKUP(B2483,balance!$AU:$AZ,3,FALSE),IF(C2483=3,VLOOKUP(B2483,balance!$AU:$AZ,4,FALSE),IF(C2483=4,VLOOKUP(B2483,balance!$AU:$AZ,5,FALSE),IF(C2483=5,VLOOKUP(B2483-1,balance!$AU:$AZ,6,FALSE),0)))))</f>
        <v>12500</v>
      </c>
      <c r="F2483">
        <v>53</v>
      </c>
      <c r="G2483">
        <f>IF(C2483=1,VLOOKUP(FoxFire!B2483,balance!$U:$Z,2,FALSE),IF(C2483=2,VLOOKUP(B2483,balance!$U:$Z,3,FALSE),IF(C2483=3,VLOOKUP(B2483,balance!$U:$Z,4,FALSE),IF(C2483=4,VLOOKUP(B2483,balance!$U:$Z,5,FALSE),IF(C2483=5,VLOOKUP(B2483-1,balance!$U:$Z,6,FALSE),0)))))/100</f>
        <v>5.96E-3</v>
      </c>
      <c r="H2483">
        <v>2</v>
      </c>
      <c r="I2483" s="1">
        <f>IF(C2483=1,VLOOKUP(FoxFire!B2483,balance!$AF:$AJ,2,FALSE),IF(C2483=2,VLOOKUP(B2483,balance!$AF:$AJ,3,FALSE),IF(C2483=3,VLOOKUP(B2483,balance!$AF:$AJ,4,FALSE),IF(C2483=4,VLOOKUP(B2483,balance!$AF:$AJ,5,FALSE),IF(C2483=5,VLOOKUP(B2483,balance!$AF:$AK,6,FALSE),0)))))*1000000000000</f>
        <v>3310000000000.0249</v>
      </c>
      <c r="J2483">
        <f>VLOOKUP(B2483,balance!AU:BD,10,FALSE)</f>
        <v>0</v>
      </c>
    </row>
    <row r="2484" spans="1:10" x14ac:dyDescent="0.3">
      <c r="A2484">
        <v>2482</v>
      </c>
      <c r="B2484">
        <f t="shared" si="77"/>
        <v>497</v>
      </c>
      <c r="C2484">
        <f t="shared" si="76"/>
        <v>3</v>
      </c>
      <c r="D2484">
        <v>9026</v>
      </c>
      <c r="E2484" s="1">
        <f>IF(C2484=1,VLOOKUP(B2484,balance!$AU:$AZ,2,FALSE),IF(C2484=2,VLOOKUP(B2484,balance!$AU:$AZ,3,FALSE),IF(C2484=3,VLOOKUP(B2484,balance!$AU:$AZ,4,FALSE),IF(C2484=4,VLOOKUP(B2484,balance!$AU:$AZ,5,FALSE),IF(C2484=5,VLOOKUP(B2484-1,balance!$AU:$AZ,6,FALSE),0)))))</f>
        <v>12500</v>
      </c>
      <c r="F2484">
        <v>53</v>
      </c>
      <c r="G2484">
        <f>IF(C2484=1,VLOOKUP(FoxFire!B2484,balance!$U:$Z,2,FALSE),IF(C2484=2,VLOOKUP(B2484,balance!$U:$Z,3,FALSE),IF(C2484=3,VLOOKUP(B2484,balance!$U:$Z,4,FALSE),IF(C2484=4,VLOOKUP(B2484,balance!$U:$Z,5,FALSE),IF(C2484=5,VLOOKUP(B2484-1,balance!$U:$Z,6,FALSE),0)))))/100</f>
        <v>5.96E-3</v>
      </c>
      <c r="H2484">
        <v>2</v>
      </c>
      <c r="I2484" s="1">
        <f>IF(C2484=1,VLOOKUP(FoxFire!B2484,balance!$AF:$AJ,2,FALSE),IF(C2484=2,VLOOKUP(B2484,balance!$AF:$AJ,3,FALSE),IF(C2484=3,VLOOKUP(B2484,balance!$AF:$AJ,4,FALSE),IF(C2484=4,VLOOKUP(B2484,balance!$AF:$AJ,5,FALSE),IF(C2484=5,VLOOKUP(B2484,balance!$AF:$AK,6,FALSE),0)))))*1000000000000</f>
        <v>3310000000000.0249</v>
      </c>
      <c r="J2484">
        <f>VLOOKUP(B2484,balance!AU:BD,10,FALSE)</f>
        <v>0</v>
      </c>
    </row>
    <row r="2485" spans="1:10" x14ac:dyDescent="0.3">
      <c r="A2485">
        <v>2483</v>
      </c>
      <c r="B2485">
        <f t="shared" si="77"/>
        <v>497</v>
      </c>
      <c r="C2485">
        <f t="shared" si="76"/>
        <v>4</v>
      </c>
      <c r="D2485">
        <v>9026</v>
      </c>
      <c r="E2485" s="1">
        <f>IF(C2485=1,VLOOKUP(B2485,balance!$AU:$AZ,2,FALSE),IF(C2485=2,VLOOKUP(B2485,balance!$AU:$AZ,3,FALSE),IF(C2485=3,VLOOKUP(B2485,balance!$AU:$AZ,4,FALSE),IF(C2485=4,VLOOKUP(B2485,balance!$AU:$AZ,5,FALSE),IF(C2485=5,VLOOKUP(B2485-1,balance!$AU:$AZ,6,FALSE),0)))))</f>
        <v>12500</v>
      </c>
      <c r="F2485">
        <v>53</v>
      </c>
      <c r="G2485">
        <f>IF(C2485=1,VLOOKUP(FoxFire!B2485,balance!$U:$Z,2,FALSE),IF(C2485=2,VLOOKUP(B2485,balance!$U:$Z,3,FALSE),IF(C2485=3,VLOOKUP(B2485,balance!$U:$Z,4,FALSE),IF(C2485=4,VLOOKUP(B2485,balance!$U:$Z,5,FALSE),IF(C2485=5,VLOOKUP(B2485-1,balance!$U:$Z,6,FALSE),0)))))/100</f>
        <v>5.96E-3</v>
      </c>
      <c r="H2485">
        <v>2</v>
      </c>
      <c r="I2485" s="1">
        <f>IF(C2485=1,VLOOKUP(FoxFire!B2485,balance!$AF:$AJ,2,FALSE),IF(C2485=2,VLOOKUP(B2485,balance!$AF:$AJ,3,FALSE),IF(C2485=3,VLOOKUP(B2485,balance!$AF:$AJ,4,FALSE),IF(C2485=4,VLOOKUP(B2485,balance!$AF:$AJ,5,FALSE),IF(C2485=5,VLOOKUP(B2485,balance!$AF:$AK,6,FALSE),0)))))*1000000000000</f>
        <v>3310000000000.0249</v>
      </c>
      <c r="J2485">
        <f>VLOOKUP(B2485,balance!AU:BD,10,FALSE)</f>
        <v>0</v>
      </c>
    </row>
    <row r="2486" spans="1:10" x14ac:dyDescent="0.3">
      <c r="A2486">
        <v>2484</v>
      </c>
      <c r="B2486">
        <f t="shared" si="77"/>
        <v>498</v>
      </c>
      <c r="C2486">
        <f t="shared" si="76"/>
        <v>5</v>
      </c>
      <c r="D2486">
        <v>9026</v>
      </c>
      <c r="E2486" s="1">
        <f>IF(C2486=1,VLOOKUP(B2486,balance!$AU:$AZ,2,FALSE),IF(C2486=2,VLOOKUP(B2486,balance!$AU:$AZ,3,FALSE),IF(C2486=3,VLOOKUP(B2486,balance!$AU:$AZ,4,FALSE),IF(C2486=4,VLOOKUP(B2486,balance!$AU:$AZ,5,FALSE),IF(C2486=5,VLOOKUP(B2486-1,balance!$AU:$AZ,6,FALSE),0)))))</f>
        <v>250000</v>
      </c>
      <c r="F2486">
        <v>53</v>
      </c>
      <c r="G2486">
        <f>IF(C2486=1,VLOOKUP(FoxFire!B2486,balance!$U:$Z,2,FALSE),IF(C2486=2,VLOOKUP(B2486,balance!$U:$Z,3,FALSE),IF(C2486=3,VLOOKUP(B2486,balance!$U:$Z,4,FALSE),IF(C2486=4,VLOOKUP(B2486,balance!$U:$Z,5,FALSE),IF(C2486=5,VLOOKUP(B2486-1,balance!$U:$Z,6,FALSE),0)))))/100</f>
        <v>2772.1638000000003</v>
      </c>
      <c r="H2486">
        <v>2</v>
      </c>
      <c r="I2486" s="1">
        <f>IF(C2486=1,VLOOKUP(FoxFire!B2486,balance!$AF:$AJ,2,FALSE),IF(C2486=2,VLOOKUP(B2486,balance!$AF:$AJ,3,FALSE),IF(C2486=3,VLOOKUP(B2486,balance!$AF:$AJ,4,FALSE),IF(C2486=4,VLOOKUP(B2486,balance!$AF:$AJ,5,FALSE),IF(C2486=5,VLOOKUP(B2486,balance!$AF:$AK,6,FALSE),0)))))*1000000000000</f>
        <v>13245000000000.1</v>
      </c>
      <c r="J2486">
        <f>VLOOKUP(B2486,balance!AU:BD,10,FALSE)</f>
        <v>0</v>
      </c>
    </row>
    <row r="2487" spans="1:10" x14ac:dyDescent="0.3">
      <c r="A2487">
        <v>2485</v>
      </c>
      <c r="B2487">
        <f t="shared" si="77"/>
        <v>498</v>
      </c>
      <c r="C2487">
        <f t="shared" si="76"/>
        <v>1</v>
      </c>
      <c r="D2487">
        <v>9026</v>
      </c>
      <c r="E2487" s="1">
        <f>IF(C2487=1,VLOOKUP(B2487,balance!$AU:$AZ,2,FALSE),IF(C2487=2,VLOOKUP(B2487,balance!$AU:$AZ,3,FALSE),IF(C2487=3,VLOOKUP(B2487,balance!$AU:$AZ,4,FALSE),IF(C2487=4,VLOOKUP(B2487,balance!$AU:$AZ,5,FALSE),IF(C2487=5,VLOOKUP(B2487-1,balance!$AU:$AZ,6,FALSE),0)))))</f>
        <v>12500</v>
      </c>
      <c r="F2487">
        <v>53</v>
      </c>
      <c r="G2487">
        <f>IF(C2487=1,VLOOKUP(FoxFire!B2487,balance!$U:$Z,2,FALSE),IF(C2487=2,VLOOKUP(B2487,balance!$U:$Z,3,FALSE),IF(C2487=3,VLOOKUP(B2487,balance!$U:$Z,4,FALSE),IF(C2487=4,VLOOKUP(B2487,balance!$U:$Z,5,FALSE),IF(C2487=5,VLOOKUP(B2487-1,balance!$U:$Z,6,FALSE),0)))))/100</f>
        <v>5.9699999999999996E-3</v>
      </c>
      <c r="H2487">
        <v>2</v>
      </c>
      <c r="I2487" s="1">
        <f>IF(C2487=1,VLOOKUP(FoxFire!B2487,balance!$AF:$AJ,2,FALSE),IF(C2487=2,VLOOKUP(B2487,balance!$AF:$AJ,3,FALSE),IF(C2487=3,VLOOKUP(B2487,balance!$AF:$AJ,4,FALSE),IF(C2487=4,VLOOKUP(B2487,balance!$AF:$AJ,5,FALSE),IF(C2487=5,VLOOKUP(B2487,balance!$AF:$AK,6,FALSE),0)))))*1000000000000</f>
        <v>3311250000000.0249</v>
      </c>
      <c r="J2487">
        <f>VLOOKUP(B2487,balance!AU:BD,10,FALSE)</f>
        <v>0</v>
      </c>
    </row>
    <row r="2488" spans="1:10" x14ac:dyDescent="0.3">
      <c r="A2488">
        <v>2486</v>
      </c>
      <c r="B2488">
        <f t="shared" si="77"/>
        <v>498</v>
      </c>
      <c r="C2488">
        <f t="shared" si="76"/>
        <v>2</v>
      </c>
      <c r="D2488">
        <v>9026</v>
      </c>
      <c r="E2488" s="1">
        <f>IF(C2488=1,VLOOKUP(B2488,balance!$AU:$AZ,2,FALSE),IF(C2488=2,VLOOKUP(B2488,balance!$AU:$AZ,3,FALSE),IF(C2488=3,VLOOKUP(B2488,balance!$AU:$AZ,4,FALSE),IF(C2488=4,VLOOKUP(B2488,balance!$AU:$AZ,5,FALSE),IF(C2488=5,VLOOKUP(B2488-1,balance!$AU:$AZ,6,FALSE),0)))))</f>
        <v>12500</v>
      </c>
      <c r="F2488">
        <v>53</v>
      </c>
      <c r="G2488">
        <f>IF(C2488=1,VLOOKUP(FoxFire!B2488,balance!$U:$Z,2,FALSE),IF(C2488=2,VLOOKUP(B2488,balance!$U:$Z,3,FALSE),IF(C2488=3,VLOOKUP(B2488,balance!$U:$Z,4,FALSE),IF(C2488=4,VLOOKUP(B2488,balance!$U:$Z,5,FALSE),IF(C2488=5,VLOOKUP(B2488-1,balance!$U:$Z,6,FALSE),0)))))/100</f>
        <v>5.9699999999999996E-3</v>
      </c>
      <c r="H2488">
        <v>2</v>
      </c>
      <c r="I2488" s="1">
        <f>IF(C2488=1,VLOOKUP(FoxFire!B2488,balance!$AF:$AJ,2,FALSE),IF(C2488=2,VLOOKUP(B2488,balance!$AF:$AJ,3,FALSE),IF(C2488=3,VLOOKUP(B2488,balance!$AF:$AJ,4,FALSE),IF(C2488=4,VLOOKUP(B2488,balance!$AF:$AJ,5,FALSE),IF(C2488=5,VLOOKUP(B2488,balance!$AF:$AK,6,FALSE),0)))))*1000000000000</f>
        <v>3311250000000.0249</v>
      </c>
      <c r="J2488">
        <f>VLOOKUP(B2488,balance!AU:BD,10,FALSE)</f>
        <v>0</v>
      </c>
    </row>
    <row r="2489" spans="1:10" x14ac:dyDescent="0.3">
      <c r="A2489">
        <v>2487</v>
      </c>
      <c r="B2489">
        <f t="shared" si="77"/>
        <v>498</v>
      </c>
      <c r="C2489">
        <f t="shared" si="76"/>
        <v>3</v>
      </c>
      <c r="D2489">
        <v>9026</v>
      </c>
      <c r="E2489" s="1">
        <f>IF(C2489=1,VLOOKUP(B2489,balance!$AU:$AZ,2,FALSE),IF(C2489=2,VLOOKUP(B2489,balance!$AU:$AZ,3,FALSE),IF(C2489=3,VLOOKUP(B2489,balance!$AU:$AZ,4,FALSE),IF(C2489=4,VLOOKUP(B2489,balance!$AU:$AZ,5,FALSE),IF(C2489=5,VLOOKUP(B2489-1,balance!$AU:$AZ,6,FALSE),0)))))</f>
        <v>12500</v>
      </c>
      <c r="F2489">
        <v>53</v>
      </c>
      <c r="G2489">
        <f>IF(C2489=1,VLOOKUP(FoxFire!B2489,balance!$U:$Z,2,FALSE),IF(C2489=2,VLOOKUP(B2489,balance!$U:$Z,3,FALSE),IF(C2489=3,VLOOKUP(B2489,balance!$U:$Z,4,FALSE),IF(C2489=4,VLOOKUP(B2489,balance!$U:$Z,5,FALSE),IF(C2489=5,VLOOKUP(B2489-1,balance!$U:$Z,6,FALSE),0)))))/100</f>
        <v>5.9699999999999996E-3</v>
      </c>
      <c r="H2489">
        <v>2</v>
      </c>
      <c r="I2489" s="1">
        <f>IF(C2489=1,VLOOKUP(FoxFire!B2489,balance!$AF:$AJ,2,FALSE),IF(C2489=2,VLOOKUP(B2489,balance!$AF:$AJ,3,FALSE),IF(C2489=3,VLOOKUP(B2489,balance!$AF:$AJ,4,FALSE),IF(C2489=4,VLOOKUP(B2489,balance!$AF:$AJ,5,FALSE),IF(C2489=5,VLOOKUP(B2489,balance!$AF:$AK,6,FALSE),0)))))*1000000000000</f>
        <v>3311250000000.0249</v>
      </c>
      <c r="J2489">
        <f>VLOOKUP(B2489,balance!AU:BD,10,FALSE)</f>
        <v>0</v>
      </c>
    </row>
    <row r="2490" spans="1:10" x14ac:dyDescent="0.3">
      <c r="A2490">
        <v>2488</v>
      </c>
      <c r="B2490">
        <f t="shared" si="77"/>
        <v>498</v>
      </c>
      <c r="C2490">
        <f t="shared" si="76"/>
        <v>4</v>
      </c>
      <c r="D2490">
        <v>9026</v>
      </c>
      <c r="E2490" s="1">
        <f>IF(C2490=1,VLOOKUP(B2490,balance!$AU:$AZ,2,FALSE),IF(C2490=2,VLOOKUP(B2490,balance!$AU:$AZ,3,FALSE),IF(C2490=3,VLOOKUP(B2490,balance!$AU:$AZ,4,FALSE),IF(C2490=4,VLOOKUP(B2490,balance!$AU:$AZ,5,FALSE),IF(C2490=5,VLOOKUP(B2490-1,balance!$AU:$AZ,6,FALSE),0)))))</f>
        <v>12500</v>
      </c>
      <c r="F2490">
        <v>53</v>
      </c>
      <c r="G2490">
        <f>IF(C2490=1,VLOOKUP(FoxFire!B2490,balance!$U:$Z,2,FALSE),IF(C2490=2,VLOOKUP(B2490,balance!$U:$Z,3,FALSE),IF(C2490=3,VLOOKUP(B2490,balance!$U:$Z,4,FALSE),IF(C2490=4,VLOOKUP(B2490,balance!$U:$Z,5,FALSE),IF(C2490=5,VLOOKUP(B2490-1,balance!$U:$Z,6,FALSE),0)))))/100</f>
        <v>5.9699999999999996E-3</v>
      </c>
      <c r="H2490">
        <v>2</v>
      </c>
      <c r="I2490" s="1">
        <f>IF(C2490=1,VLOOKUP(FoxFire!B2490,balance!$AF:$AJ,2,FALSE),IF(C2490=2,VLOOKUP(B2490,balance!$AF:$AJ,3,FALSE),IF(C2490=3,VLOOKUP(B2490,balance!$AF:$AJ,4,FALSE),IF(C2490=4,VLOOKUP(B2490,balance!$AF:$AJ,5,FALSE),IF(C2490=5,VLOOKUP(B2490,balance!$AF:$AK,6,FALSE),0)))))*1000000000000</f>
        <v>3311250000000.0249</v>
      </c>
      <c r="J2490">
        <f>VLOOKUP(B2490,balance!AU:BD,10,FALSE)</f>
        <v>0</v>
      </c>
    </row>
    <row r="2491" spans="1:10" x14ac:dyDescent="0.3">
      <c r="A2491">
        <v>2489</v>
      </c>
      <c r="B2491">
        <f t="shared" si="77"/>
        <v>499</v>
      </c>
      <c r="C2491">
        <f t="shared" si="76"/>
        <v>5</v>
      </c>
      <c r="D2491">
        <v>9026</v>
      </c>
      <c r="E2491" s="1">
        <f>IF(C2491=1,VLOOKUP(B2491,balance!$AU:$AZ,2,FALSE),IF(C2491=2,VLOOKUP(B2491,balance!$AU:$AZ,3,FALSE),IF(C2491=3,VLOOKUP(B2491,balance!$AU:$AZ,4,FALSE),IF(C2491=4,VLOOKUP(B2491,balance!$AU:$AZ,5,FALSE),IF(C2491=5,VLOOKUP(B2491-1,balance!$AU:$AZ,6,FALSE),0)))))</f>
        <v>250000</v>
      </c>
      <c r="F2491">
        <v>53</v>
      </c>
      <c r="G2491">
        <f>IF(C2491=1,VLOOKUP(FoxFire!B2491,balance!$U:$Z,2,FALSE),IF(C2491=2,VLOOKUP(B2491,balance!$U:$Z,3,FALSE),IF(C2491=3,VLOOKUP(B2491,balance!$U:$Z,4,FALSE),IF(C2491=4,VLOOKUP(B2491,balance!$U:$Z,5,FALSE),IF(C2491=5,VLOOKUP(B2491-1,balance!$U:$Z,6,FALSE),0)))))/100</f>
        <v>2779.5918999999999</v>
      </c>
      <c r="H2491">
        <v>2</v>
      </c>
      <c r="I2491" s="1">
        <f>IF(C2491=1,VLOOKUP(FoxFire!B2491,balance!$AF:$AJ,2,FALSE),IF(C2491=2,VLOOKUP(B2491,balance!$AF:$AJ,3,FALSE),IF(C2491=3,VLOOKUP(B2491,balance!$AF:$AJ,4,FALSE),IF(C2491=4,VLOOKUP(B2491,balance!$AF:$AJ,5,FALSE),IF(C2491=5,VLOOKUP(B2491,balance!$AF:$AK,6,FALSE),0)))))*1000000000000</f>
        <v>13250000000000.1</v>
      </c>
      <c r="J2491">
        <f>VLOOKUP(B2491,balance!AU:BD,10,FALSE)</f>
        <v>0</v>
      </c>
    </row>
    <row r="2492" spans="1:10" x14ac:dyDescent="0.3">
      <c r="A2492">
        <v>2490</v>
      </c>
      <c r="B2492">
        <f t="shared" si="77"/>
        <v>499</v>
      </c>
      <c r="C2492">
        <f t="shared" si="76"/>
        <v>1</v>
      </c>
      <c r="D2492">
        <v>9026</v>
      </c>
      <c r="E2492" s="1">
        <f>IF(C2492=1,VLOOKUP(B2492,balance!$AU:$AZ,2,FALSE),IF(C2492=2,VLOOKUP(B2492,balance!$AU:$AZ,3,FALSE),IF(C2492=3,VLOOKUP(B2492,balance!$AU:$AZ,4,FALSE),IF(C2492=4,VLOOKUP(B2492,balance!$AU:$AZ,5,FALSE),IF(C2492=5,VLOOKUP(B2492-1,balance!$AU:$AZ,6,FALSE),0)))))</f>
        <v>12500</v>
      </c>
      <c r="F2492">
        <v>53</v>
      </c>
      <c r="G2492">
        <f>IF(C2492=1,VLOOKUP(FoxFire!B2492,balance!$U:$Z,2,FALSE),IF(C2492=2,VLOOKUP(B2492,balance!$U:$Z,3,FALSE),IF(C2492=3,VLOOKUP(B2492,balance!$U:$Z,4,FALSE),IF(C2492=4,VLOOKUP(B2492,balance!$U:$Z,5,FALSE),IF(C2492=5,VLOOKUP(B2492-1,balance!$U:$Z,6,FALSE),0)))))/100</f>
        <v>5.9800000000000001E-3</v>
      </c>
      <c r="H2492">
        <v>2</v>
      </c>
      <c r="I2492" s="1">
        <f>IF(C2492=1,VLOOKUP(FoxFire!B2492,balance!$AF:$AJ,2,FALSE),IF(C2492=2,VLOOKUP(B2492,balance!$AF:$AJ,3,FALSE),IF(C2492=3,VLOOKUP(B2492,balance!$AF:$AJ,4,FALSE),IF(C2492=4,VLOOKUP(B2492,balance!$AF:$AJ,5,FALSE),IF(C2492=5,VLOOKUP(B2492,balance!$AF:$AK,6,FALSE),0)))))*1000000000000</f>
        <v>3312500000000.0249</v>
      </c>
      <c r="J2492">
        <f>VLOOKUP(B2492,balance!AU:BD,10,FALSE)</f>
        <v>0</v>
      </c>
    </row>
    <row r="2493" spans="1:10" x14ac:dyDescent="0.3">
      <c r="A2493">
        <v>2491</v>
      </c>
      <c r="B2493">
        <f t="shared" si="77"/>
        <v>499</v>
      </c>
      <c r="C2493">
        <f t="shared" si="76"/>
        <v>2</v>
      </c>
      <c r="D2493">
        <v>9026</v>
      </c>
      <c r="E2493" s="1">
        <f>IF(C2493=1,VLOOKUP(B2493,balance!$AU:$AZ,2,FALSE),IF(C2493=2,VLOOKUP(B2493,balance!$AU:$AZ,3,FALSE),IF(C2493=3,VLOOKUP(B2493,balance!$AU:$AZ,4,FALSE),IF(C2493=4,VLOOKUP(B2493,balance!$AU:$AZ,5,FALSE),IF(C2493=5,VLOOKUP(B2493-1,balance!$AU:$AZ,6,FALSE),0)))))</f>
        <v>12500</v>
      </c>
      <c r="F2493">
        <v>53</v>
      </c>
      <c r="G2493">
        <f>IF(C2493=1,VLOOKUP(FoxFire!B2493,balance!$U:$Z,2,FALSE),IF(C2493=2,VLOOKUP(B2493,balance!$U:$Z,3,FALSE),IF(C2493=3,VLOOKUP(B2493,balance!$U:$Z,4,FALSE),IF(C2493=4,VLOOKUP(B2493,balance!$U:$Z,5,FALSE),IF(C2493=5,VLOOKUP(B2493-1,balance!$U:$Z,6,FALSE),0)))))/100</f>
        <v>5.9800000000000001E-3</v>
      </c>
      <c r="H2493">
        <v>2</v>
      </c>
      <c r="I2493" s="1">
        <f>IF(C2493=1,VLOOKUP(FoxFire!B2493,balance!$AF:$AJ,2,FALSE),IF(C2493=2,VLOOKUP(B2493,balance!$AF:$AJ,3,FALSE),IF(C2493=3,VLOOKUP(B2493,balance!$AF:$AJ,4,FALSE),IF(C2493=4,VLOOKUP(B2493,balance!$AF:$AJ,5,FALSE),IF(C2493=5,VLOOKUP(B2493,balance!$AF:$AK,6,FALSE),0)))))*1000000000000</f>
        <v>3312500000000.0249</v>
      </c>
      <c r="J2493">
        <f>VLOOKUP(B2493,balance!AU:BD,10,FALSE)</f>
        <v>0</v>
      </c>
    </row>
    <row r="2494" spans="1:10" x14ac:dyDescent="0.3">
      <c r="A2494">
        <v>2492</v>
      </c>
      <c r="B2494">
        <f t="shared" si="77"/>
        <v>499</v>
      </c>
      <c r="C2494">
        <f t="shared" si="76"/>
        <v>3</v>
      </c>
      <c r="D2494">
        <v>9026</v>
      </c>
      <c r="E2494" s="1">
        <f>IF(C2494=1,VLOOKUP(B2494,balance!$AU:$AZ,2,FALSE),IF(C2494=2,VLOOKUP(B2494,balance!$AU:$AZ,3,FALSE),IF(C2494=3,VLOOKUP(B2494,balance!$AU:$AZ,4,FALSE),IF(C2494=4,VLOOKUP(B2494,balance!$AU:$AZ,5,FALSE),IF(C2494=5,VLOOKUP(B2494-1,balance!$AU:$AZ,6,FALSE),0)))))</f>
        <v>12500</v>
      </c>
      <c r="F2494">
        <v>53</v>
      </c>
      <c r="G2494">
        <f>IF(C2494=1,VLOOKUP(FoxFire!B2494,balance!$U:$Z,2,FALSE),IF(C2494=2,VLOOKUP(B2494,balance!$U:$Z,3,FALSE),IF(C2494=3,VLOOKUP(B2494,balance!$U:$Z,4,FALSE),IF(C2494=4,VLOOKUP(B2494,balance!$U:$Z,5,FALSE),IF(C2494=5,VLOOKUP(B2494-1,balance!$U:$Z,6,FALSE),0)))))/100</f>
        <v>5.9800000000000001E-3</v>
      </c>
      <c r="H2494">
        <v>2</v>
      </c>
      <c r="I2494" s="1">
        <f>IF(C2494=1,VLOOKUP(FoxFire!B2494,balance!$AF:$AJ,2,FALSE),IF(C2494=2,VLOOKUP(B2494,balance!$AF:$AJ,3,FALSE),IF(C2494=3,VLOOKUP(B2494,balance!$AF:$AJ,4,FALSE),IF(C2494=4,VLOOKUP(B2494,balance!$AF:$AJ,5,FALSE),IF(C2494=5,VLOOKUP(B2494,balance!$AF:$AK,6,FALSE),0)))))*1000000000000</f>
        <v>3312500000000.0249</v>
      </c>
      <c r="J2494">
        <f>VLOOKUP(B2494,balance!AU:BD,10,FALSE)</f>
        <v>0</v>
      </c>
    </row>
    <row r="2495" spans="1:10" x14ac:dyDescent="0.3">
      <c r="A2495">
        <v>2493</v>
      </c>
      <c r="B2495">
        <f t="shared" si="77"/>
        <v>499</v>
      </c>
      <c r="C2495">
        <f t="shared" si="76"/>
        <v>4</v>
      </c>
      <c r="D2495">
        <v>9026</v>
      </c>
      <c r="E2495" s="1">
        <f>IF(C2495=1,VLOOKUP(B2495,balance!$AU:$AZ,2,FALSE),IF(C2495=2,VLOOKUP(B2495,balance!$AU:$AZ,3,FALSE),IF(C2495=3,VLOOKUP(B2495,balance!$AU:$AZ,4,FALSE),IF(C2495=4,VLOOKUP(B2495,balance!$AU:$AZ,5,FALSE),IF(C2495=5,VLOOKUP(B2495-1,balance!$AU:$AZ,6,FALSE),0)))))</f>
        <v>12500</v>
      </c>
      <c r="F2495">
        <v>53</v>
      </c>
      <c r="G2495">
        <f>IF(C2495=1,VLOOKUP(FoxFire!B2495,balance!$U:$Z,2,FALSE),IF(C2495=2,VLOOKUP(B2495,balance!$U:$Z,3,FALSE),IF(C2495=3,VLOOKUP(B2495,balance!$U:$Z,4,FALSE),IF(C2495=4,VLOOKUP(B2495,balance!$U:$Z,5,FALSE),IF(C2495=5,VLOOKUP(B2495-1,balance!$U:$Z,6,FALSE),0)))))/100</f>
        <v>5.9800000000000001E-3</v>
      </c>
      <c r="H2495">
        <v>2</v>
      </c>
      <c r="I2495" s="1">
        <f>IF(C2495=1,VLOOKUP(FoxFire!B2495,balance!$AF:$AJ,2,FALSE),IF(C2495=2,VLOOKUP(B2495,balance!$AF:$AJ,3,FALSE),IF(C2495=3,VLOOKUP(B2495,balance!$AF:$AJ,4,FALSE),IF(C2495=4,VLOOKUP(B2495,balance!$AF:$AJ,5,FALSE),IF(C2495=5,VLOOKUP(B2495,balance!$AF:$AK,6,FALSE),0)))))*1000000000000</f>
        <v>3312500000000.0249</v>
      </c>
      <c r="J2495">
        <f>VLOOKUP(B2495,balance!AU:BD,10,FALSE)</f>
        <v>0</v>
      </c>
    </row>
    <row r="2496" spans="1:10" x14ac:dyDescent="0.3">
      <c r="A2496">
        <v>2494</v>
      </c>
      <c r="B2496">
        <f t="shared" si="77"/>
        <v>500</v>
      </c>
      <c r="C2496">
        <f t="shared" si="76"/>
        <v>5</v>
      </c>
      <c r="D2496">
        <v>9026</v>
      </c>
      <c r="E2496" s="1">
        <f>IF(C2496=1,VLOOKUP(B2496,balance!$AU:$AZ,2,FALSE),IF(C2496=2,VLOOKUP(B2496,balance!$AU:$AZ,3,FALSE),IF(C2496=3,VLOOKUP(B2496,balance!$AU:$AZ,4,FALSE),IF(C2496=4,VLOOKUP(B2496,balance!$AU:$AZ,5,FALSE),IF(C2496=5,VLOOKUP(B2496-1,balance!$AU:$AZ,6,FALSE),0)))))</f>
        <v>250000</v>
      </c>
      <c r="F2496">
        <v>53</v>
      </c>
      <c r="G2496">
        <f>IF(C2496=1,VLOOKUP(FoxFire!B2496,balance!$U:$Z,2,FALSE),IF(C2496=2,VLOOKUP(B2496,balance!$U:$Z,3,FALSE),IF(C2496=3,VLOOKUP(B2496,balance!$U:$Z,4,FALSE),IF(C2496=4,VLOOKUP(B2496,balance!$U:$Z,5,FALSE),IF(C2496=5,VLOOKUP(B2496-1,balance!$U:$Z,6,FALSE),0)))))/100</f>
        <v>2787.0320000000002</v>
      </c>
      <c r="H2496">
        <v>2</v>
      </c>
      <c r="I2496" s="1">
        <f>IF(C2496=1,VLOOKUP(FoxFire!B2496,balance!$AF:$AJ,2,FALSE),IF(C2496=2,VLOOKUP(B2496,balance!$AF:$AJ,3,FALSE),IF(C2496=3,VLOOKUP(B2496,balance!$AF:$AJ,4,FALSE),IF(C2496=4,VLOOKUP(B2496,balance!$AF:$AJ,5,FALSE),IF(C2496=5,VLOOKUP(B2496,balance!$AF:$AK,6,FALSE),0)))))*1000000000000</f>
        <v>13255000000000.1</v>
      </c>
      <c r="J2496">
        <f>VLOOKUP(B2496,balance!AU:BD,10,FALSE)</f>
        <v>0</v>
      </c>
    </row>
    <row r="2497" spans="1:10" x14ac:dyDescent="0.3">
      <c r="A2497">
        <v>2495</v>
      </c>
      <c r="B2497">
        <f t="shared" si="77"/>
        <v>500</v>
      </c>
      <c r="C2497">
        <f t="shared" si="76"/>
        <v>1</v>
      </c>
      <c r="D2497">
        <v>9026</v>
      </c>
      <c r="E2497" s="1">
        <f>IF(C2497=1,VLOOKUP(B2497,balance!$AU:$AZ,2,FALSE),IF(C2497=2,VLOOKUP(B2497,balance!$AU:$AZ,3,FALSE),IF(C2497=3,VLOOKUP(B2497,balance!$AU:$AZ,4,FALSE),IF(C2497=4,VLOOKUP(B2497,balance!$AU:$AZ,5,FALSE),IF(C2497=5,VLOOKUP(B2497-1,balance!$AU:$AZ,6,FALSE),0)))))</f>
        <v>12500</v>
      </c>
      <c r="F2497">
        <v>53</v>
      </c>
      <c r="G2497">
        <f>IF(C2497=1,VLOOKUP(FoxFire!B2497,balance!$U:$Z,2,FALSE),IF(C2497=2,VLOOKUP(B2497,balance!$U:$Z,3,FALSE),IF(C2497=3,VLOOKUP(B2497,balance!$U:$Z,4,FALSE),IF(C2497=4,VLOOKUP(B2497,balance!$U:$Z,5,FALSE),IF(C2497=5,VLOOKUP(B2497-1,balance!$U:$Z,6,FALSE),0)))))/100</f>
        <v>5.9899999999999997E-3</v>
      </c>
      <c r="H2497">
        <v>2</v>
      </c>
      <c r="I2497" s="1">
        <f>IF(C2497=1,VLOOKUP(FoxFire!B2497,balance!$AF:$AJ,2,FALSE),IF(C2497=2,VLOOKUP(B2497,balance!$AF:$AJ,3,FALSE),IF(C2497=3,VLOOKUP(B2497,balance!$AF:$AJ,4,FALSE),IF(C2497=4,VLOOKUP(B2497,balance!$AF:$AJ,5,FALSE),IF(C2497=5,VLOOKUP(B2497,balance!$AF:$AK,6,FALSE),0)))))*1000000000000</f>
        <v>3313750000000.0249</v>
      </c>
      <c r="J2497">
        <f>VLOOKUP(B2497,balance!AU:BD,10,FALSE)</f>
        <v>0</v>
      </c>
    </row>
    <row r="2498" spans="1:10" x14ac:dyDescent="0.3">
      <c r="A2498">
        <v>2496</v>
      </c>
      <c r="B2498">
        <f t="shared" si="77"/>
        <v>500</v>
      </c>
      <c r="C2498">
        <f t="shared" si="76"/>
        <v>2</v>
      </c>
      <c r="D2498">
        <v>9026</v>
      </c>
      <c r="E2498" s="1">
        <f>IF(C2498=1,VLOOKUP(B2498,balance!$AU:$AZ,2,FALSE),IF(C2498=2,VLOOKUP(B2498,balance!$AU:$AZ,3,FALSE),IF(C2498=3,VLOOKUP(B2498,balance!$AU:$AZ,4,FALSE),IF(C2498=4,VLOOKUP(B2498,balance!$AU:$AZ,5,FALSE),IF(C2498=5,VLOOKUP(B2498-1,balance!$AU:$AZ,6,FALSE),0)))))</f>
        <v>12500</v>
      </c>
      <c r="F2498">
        <v>53</v>
      </c>
      <c r="G2498">
        <f>IF(C2498=1,VLOOKUP(FoxFire!B2498,balance!$U:$Z,2,FALSE),IF(C2498=2,VLOOKUP(B2498,balance!$U:$Z,3,FALSE),IF(C2498=3,VLOOKUP(B2498,balance!$U:$Z,4,FALSE),IF(C2498=4,VLOOKUP(B2498,balance!$U:$Z,5,FALSE),IF(C2498=5,VLOOKUP(B2498-1,balance!$U:$Z,6,FALSE),0)))))/100</f>
        <v>5.9899999999999997E-3</v>
      </c>
      <c r="H2498">
        <v>2</v>
      </c>
      <c r="I2498" s="1">
        <f>IF(C2498=1,VLOOKUP(FoxFire!B2498,balance!$AF:$AJ,2,FALSE),IF(C2498=2,VLOOKUP(B2498,balance!$AF:$AJ,3,FALSE),IF(C2498=3,VLOOKUP(B2498,balance!$AF:$AJ,4,FALSE),IF(C2498=4,VLOOKUP(B2498,balance!$AF:$AJ,5,FALSE),IF(C2498=5,VLOOKUP(B2498,balance!$AF:$AK,6,FALSE),0)))))*1000000000000</f>
        <v>3313750000000.0249</v>
      </c>
      <c r="J2498">
        <f>VLOOKUP(B2498,balance!AU:BD,10,FALSE)</f>
        <v>0</v>
      </c>
    </row>
    <row r="2499" spans="1:10" x14ac:dyDescent="0.3">
      <c r="A2499">
        <v>2497</v>
      </c>
      <c r="B2499">
        <f t="shared" si="77"/>
        <v>500</v>
      </c>
      <c r="C2499">
        <f t="shared" si="76"/>
        <v>3</v>
      </c>
      <c r="D2499">
        <v>9026</v>
      </c>
      <c r="E2499" s="1">
        <f>IF(C2499=1,VLOOKUP(B2499,balance!$AU:$AZ,2,FALSE),IF(C2499=2,VLOOKUP(B2499,balance!$AU:$AZ,3,FALSE),IF(C2499=3,VLOOKUP(B2499,balance!$AU:$AZ,4,FALSE),IF(C2499=4,VLOOKUP(B2499,balance!$AU:$AZ,5,FALSE),IF(C2499=5,VLOOKUP(B2499-1,balance!$AU:$AZ,6,FALSE),0)))))</f>
        <v>12500</v>
      </c>
      <c r="F2499">
        <v>53</v>
      </c>
      <c r="G2499">
        <f>IF(C2499=1,VLOOKUP(FoxFire!B2499,balance!$U:$Z,2,FALSE),IF(C2499=2,VLOOKUP(B2499,balance!$U:$Z,3,FALSE),IF(C2499=3,VLOOKUP(B2499,balance!$U:$Z,4,FALSE),IF(C2499=4,VLOOKUP(B2499,balance!$U:$Z,5,FALSE),IF(C2499=5,VLOOKUP(B2499-1,balance!$U:$Z,6,FALSE),0)))))/100</f>
        <v>5.9899999999999997E-3</v>
      </c>
      <c r="H2499">
        <v>2</v>
      </c>
      <c r="I2499" s="1">
        <f>IF(C2499=1,VLOOKUP(FoxFire!B2499,balance!$AF:$AJ,2,FALSE),IF(C2499=2,VLOOKUP(B2499,balance!$AF:$AJ,3,FALSE),IF(C2499=3,VLOOKUP(B2499,balance!$AF:$AJ,4,FALSE),IF(C2499=4,VLOOKUP(B2499,balance!$AF:$AJ,5,FALSE),IF(C2499=5,VLOOKUP(B2499,balance!$AF:$AK,6,FALSE),0)))))*1000000000000</f>
        <v>3313750000000.0249</v>
      </c>
      <c r="J2499">
        <f>VLOOKUP(B2499,balance!AU:BD,10,FALSE)</f>
        <v>0</v>
      </c>
    </row>
    <row r="2500" spans="1:10" x14ac:dyDescent="0.3">
      <c r="A2500">
        <v>2498</v>
      </c>
      <c r="B2500">
        <f t="shared" si="77"/>
        <v>500</v>
      </c>
      <c r="C2500">
        <f t="shared" si="76"/>
        <v>4</v>
      </c>
      <c r="D2500">
        <v>9026</v>
      </c>
      <c r="E2500" s="1">
        <f>IF(C2500=1,VLOOKUP(B2500,balance!$AU:$AZ,2,FALSE),IF(C2500=2,VLOOKUP(B2500,balance!$AU:$AZ,3,FALSE),IF(C2500=3,VLOOKUP(B2500,balance!$AU:$AZ,4,FALSE),IF(C2500=4,VLOOKUP(B2500,balance!$AU:$AZ,5,FALSE),IF(C2500=5,VLOOKUP(B2500-1,balance!$AU:$AZ,6,FALSE),0)))))</f>
        <v>12500</v>
      </c>
      <c r="F2500">
        <v>53</v>
      </c>
      <c r="G2500">
        <f>IF(C2500=1,VLOOKUP(FoxFire!B2500,balance!$U:$Z,2,FALSE),IF(C2500=2,VLOOKUP(B2500,balance!$U:$Z,3,FALSE),IF(C2500=3,VLOOKUP(B2500,balance!$U:$Z,4,FALSE),IF(C2500=4,VLOOKUP(B2500,balance!$U:$Z,5,FALSE),IF(C2500=5,VLOOKUP(B2500-1,balance!$U:$Z,6,FALSE),0)))))/100</f>
        <v>5.9899999999999997E-3</v>
      </c>
      <c r="H2500">
        <v>2</v>
      </c>
      <c r="I2500" s="1">
        <f>IF(C2500=1,VLOOKUP(FoxFire!B2500,balance!$AF:$AJ,2,FALSE),IF(C2500=2,VLOOKUP(B2500,balance!$AF:$AJ,3,FALSE),IF(C2500=3,VLOOKUP(B2500,balance!$AF:$AJ,4,FALSE),IF(C2500=4,VLOOKUP(B2500,balance!$AF:$AJ,5,FALSE),IF(C2500=5,VLOOKUP(B2500,balance!$AF:$AK,6,FALSE),0)))))*1000000000000</f>
        <v>3313750000000.0249</v>
      </c>
      <c r="J2500">
        <f>VLOOKUP(B2500,balance!AU:BD,10,FALSE)</f>
        <v>0</v>
      </c>
    </row>
    <row r="2501" spans="1:10" x14ac:dyDescent="0.3">
      <c r="A2501">
        <v>2499</v>
      </c>
      <c r="B2501">
        <f t="shared" si="77"/>
        <v>501</v>
      </c>
      <c r="C2501">
        <f t="shared" si="76"/>
        <v>5</v>
      </c>
      <c r="D2501">
        <v>9026</v>
      </c>
      <c r="E2501" s="1">
        <f>IF(C2501=1,VLOOKUP(B2501,balance!$AU:$AZ,2,FALSE),IF(C2501=2,VLOOKUP(B2501,balance!$AU:$AZ,3,FALSE),IF(C2501=3,VLOOKUP(B2501,balance!$AU:$AZ,4,FALSE),IF(C2501=4,VLOOKUP(B2501,balance!$AU:$AZ,5,FALSE),IF(C2501=5,VLOOKUP(B2501-1,balance!$AU:$AZ,6,FALSE),0)))))</f>
        <v>250000</v>
      </c>
      <c r="F2501">
        <v>53</v>
      </c>
      <c r="G2501">
        <f>IF(C2501=1,VLOOKUP(FoxFire!B2501,balance!$U:$Z,2,FALSE),IF(C2501=2,VLOOKUP(B2501,balance!$U:$Z,3,FALSE),IF(C2501=3,VLOOKUP(B2501,balance!$U:$Z,4,FALSE),IF(C2501=4,VLOOKUP(B2501,balance!$U:$Z,5,FALSE),IF(C2501=5,VLOOKUP(B2501-1,balance!$U:$Z,6,FALSE),0)))))/100</f>
        <v>2794.4843000000001</v>
      </c>
      <c r="H2501">
        <v>2</v>
      </c>
      <c r="I2501" s="1">
        <f>IF(C2501=1,VLOOKUP(FoxFire!B2501,balance!$AF:$AJ,2,FALSE),IF(C2501=2,VLOOKUP(B2501,balance!$AF:$AJ,3,FALSE),IF(C2501=3,VLOOKUP(B2501,balance!$AF:$AJ,4,FALSE),IF(C2501=4,VLOOKUP(B2501,balance!$AF:$AJ,5,FALSE),IF(C2501=5,VLOOKUP(B2501,balance!$AF:$AK,6,FALSE),0)))))*1000000000000</f>
        <v>13260000000000.1</v>
      </c>
      <c r="J2501">
        <f>VLOOKUP(B2501,balance!AU:BD,10,FALSE)</f>
        <v>0</v>
      </c>
    </row>
    <row r="2502" spans="1:10" x14ac:dyDescent="0.3">
      <c r="A2502">
        <v>2500</v>
      </c>
      <c r="B2502">
        <f t="shared" si="77"/>
        <v>501</v>
      </c>
      <c r="C2502">
        <f t="shared" si="76"/>
        <v>1</v>
      </c>
      <c r="D2502">
        <v>9026</v>
      </c>
      <c r="E2502" s="1">
        <f>IF(C2502=1,VLOOKUP(B2502,balance!$AU:$AZ,2,FALSE),IF(C2502=2,VLOOKUP(B2502,balance!$AU:$AZ,3,FALSE),IF(C2502=3,VLOOKUP(B2502,balance!$AU:$AZ,4,FALSE),IF(C2502=4,VLOOKUP(B2502,balance!$AU:$AZ,5,FALSE),IF(C2502=5,VLOOKUP(B2502-1,balance!$AU:$AZ,6,FALSE),0)))))</f>
        <v>12500</v>
      </c>
      <c r="F2502">
        <v>53</v>
      </c>
      <c r="G2502">
        <f>IF(C2502=1,VLOOKUP(FoxFire!B2502,balance!$U:$Z,2,FALSE),IF(C2502=2,VLOOKUP(B2502,balance!$U:$Z,3,FALSE),IF(C2502=3,VLOOKUP(B2502,balance!$U:$Z,4,FALSE),IF(C2502=4,VLOOKUP(B2502,balance!$U:$Z,5,FALSE),IF(C2502=5,VLOOKUP(B2502-1,balance!$U:$Z,6,FALSE),0)))))/100</f>
        <v>6.0000000000000001E-3</v>
      </c>
      <c r="H2502">
        <v>2</v>
      </c>
      <c r="I2502" s="1">
        <f>IF(C2502=1,VLOOKUP(FoxFire!B2502,balance!$AF:$AJ,2,FALSE),IF(C2502=2,VLOOKUP(B2502,balance!$AF:$AJ,3,FALSE),IF(C2502=3,VLOOKUP(B2502,balance!$AF:$AJ,4,FALSE),IF(C2502=4,VLOOKUP(B2502,balance!$AF:$AJ,5,FALSE),IF(C2502=5,VLOOKUP(B2502,balance!$AF:$AK,6,FALSE),0)))))*1000000000000</f>
        <v>3315000000000.0249</v>
      </c>
      <c r="J2502">
        <f>VLOOKUP(B2502,balance!AU:BD,10,FALSE)</f>
        <v>0</v>
      </c>
    </row>
    <row r="2503" spans="1:10" x14ac:dyDescent="0.3">
      <c r="A2503">
        <v>2501</v>
      </c>
      <c r="B2503">
        <f t="shared" si="77"/>
        <v>501</v>
      </c>
      <c r="C2503">
        <f t="shared" si="76"/>
        <v>2</v>
      </c>
      <c r="D2503">
        <v>9026</v>
      </c>
      <c r="E2503" s="1">
        <f>IF(C2503=1,VLOOKUP(B2503,balance!$AU:$AZ,2,FALSE),IF(C2503=2,VLOOKUP(B2503,balance!$AU:$AZ,3,FALSE),IF(C2503=3,VLOOKUP(B2503,balance!$AU:$AZ,4,FALSE),IF(C2503=4,VLOOKUP(B2503,balance!$AU:$AZ,5,FALSE),IF(C2503=5,VLOOKUP(B2503-1,balance!$AU:$AZ,6,FALSE),0)))))</f>
        <v>12500</v>
      </c>
      <c r="F2503">
        <v>53</v>
      </c>
      <c r="G2503">
        <f>IF(C2503=1,VLOOKUP(FoxFire!B2503,balance!$U:$Z,2,FALSE),IF(C2503=2,VLOOKUP(B2503,balance!$U:$Z,3,FALSE),IF(C2503=3,VLOOKUP(B2503,balance!$U:$Z,4,FALSE),IF(C2503=4,VLOOKUP(B2503,balance!$U:$Z,5,FALSE),IF(C2503=5,VLOOKUP(B2503-1,balance!$U:$Z,6,FALSE),0)))))/100</f>
        <v>6.0000000000000001E-3</v>
      </c>
      <c r="H2503">
        <v>2</v>
      </c>
      <c r="I2503" s="1">
        <f>IF(C2503=1,VLOOKUP(FoxFire!B2503,balance!$AF:$AJ,2,FALSE),IF(C2503=2,VLOOKUP(B2503,balance!$AF:$AJ,3,FALSE),IF(C2503=3,VLOOKUP(B2503,balance!$AF:$AJ,4,FALSE),IF(C2503=4,VLOOKUP(B2503,balance!$AF:$AJ,5,FALSE),IF(C2503=5,VLOOKUP(B2503,balance!$AF:$AK,6,FALSE),0)))))*1000000000000</f>
        <v>3315000000000.0249</v>
      </c>
      <c r="J2503">
        <f>VLOOKUP(B2503,balance!AU:BD,10,FALSE)</f>
        <v>0</v>
      </c>
    </row>
    <row r="2504" spans="1:10" x14ac:dyDescent="0.3">
      <c r="A2504">
        <v>2502</v>
      </c>
      <c r="B2504">
        <f t="shared" si="77"/>
        <v>501</v>
      </c>
      <c r="C2504">
        <f t="shared" ref="C2504:C2567" si="78">C2499</f>
        <v>3</v>
      </c>
      <c r="D2504">
        <v>9026</v>
      </c>
      <c r="E2504" s="1">
        <f>IF(C2504=1,VLOOKUP(B2504,balance!$AU:$AZ,2,FALSE),IF(C2504=2,VLOOKUP(B2504,balance!$AU:$AZ,3,FALSE),IF(C2504=3,VLOOKUP(B2504,balance!$AU:$AZ,4,FALSE),IF(C2504=4,VLOOKUP(B2504,balance!$AU:$AZ,5,FALSE),IF(C2504=5,VLOOKUP(B2504-1,balance!$AU:$AZ,6,FALSE),0)))))</f>
        <v>12500</v>
      </c>
      <c r="F2504">
        <v>53</v>
      </c>
      <c r="G2504">
        <f>IF(C2504=1,VLOOKUP(FoxFire!B2504,balance!$U:$Z,2,FALSE),IF(C2504=2,VLOOKUP(B2504,balance!$U:$Z,3,FALSE),IF(C2504=3,VLOOKUP(B2504,balance!$U:$Z,4,FALSE),IF(C2504=4,VLOOKUP(B2504,balance!$U:$Z,5,FALSE),IF(C2504=5,VLOOKUP(B2504-1,balance!$U:$Z,6,FALSE),0)))))/100</f>
        <v>6.0000000000000001E-3</v>
      </c>
      <c r="H2504">
        <v>2</v>
      </c>
      <c r="I2504" s="1">
        <f>IF(C2504=1,VLOOKUP(FoxFire!B2504,balance!$AF:$AJ,2,FALSE),IF(C2504=2,VLOOKUP(B2504,balance!$AF:$AJ,3,FALSE),IF(C2504=3,VLOOKUP(B2504,balance!$AF:$AJ,4,FALSE),IF(C2504=4,VLOOKUP(B2504,balance!$AF:$AJ,5,FALSE),IF(C2504=5,VLOOKUP(B2504,balance!$AF:$AK,6,FALSE),0)))))*1000000000000</f>
        <v>3315000000000.0249</v>
      </c>
      <c r="J2504">
        <f>VLOOKUP(B2504,balance!AU:BD,10,FALSE)</f>
        <v>0</v>
      </c>
    </row>
    <row r="2505" spans="1:10" x14ac:dyDescent="0.3">
      <c r="A2505">
        <v>2503</v>
      </c>
      <c r="B2505">
        <f t="shared" si="77"/>
        <v>501</v>
      </c>
      <c r="C2505">
        <f t="shared" si="78"/>
        <v>4</v>
      </c>
      <c r="D2505">
        <v>9026</v>
      </c>
      <c r="E2505" s="1">
        <f>IF(C2505=1,VLOOKUP(B2505,balance!$AU:$AZ,2,FALSE),IF(C2505=2,VLOOKUP(B2505,balance!$AU:$AZ,3,FALSE),IF(C2505=3,VLOOKUP(B2505,balance!$AU:$AZ,4,FALSE),IF(C2505=4,VLOOKUP(B2505,balance!$AU:$AZ,5,FALSE),IF(C2505=5,VLOOKUP(B2505-1,balance!$AU:$AZ,6,FALSE),0)))))</f>
        <v>12500</v>
      </c>
      <c r="F2505">
        <v>53</v>
      </c>
      <c r="G2505">
        <f>IF(C2505=1,VLOOKUP(FoxFire!B2505,balance!$U:$Z,2,FALSE),IF(C2505=2,VLOOKUP(B2505,balance!$U:$Z,3,FALSE),IF(C2505=3,VLOOKUP(B2505,balance!$U:$Z,4,FALSE),IF(C2505=4,VLOOKUP(B2505,balance!$U:$Z,5,FALSE),IF(C2505=5,VLOOKUP(B2505-1,balance!$U:$Z,6,FALSE),0)))))/100</f>
        <v>6.0000000000000001E-3</v>
      </c>
      <c r="H2505">
        <v>2</v>
      </c>
      <c r="I2505" s="1">
        <f>IF(C2505=1,VLOOKUP(FoxFire!B2505,balance!$AF:$AJ,2,FALSE),IF(C2505=2,VLOOKUP(B2505,balance!$AF:$AJ,3,FALSE),IF(C2505=3,VLOOKUP(B2505,balance!$AF:$AJ,4,FALSE),IF(C2505=4,VLOOKUP(B2505,balance!$AF:$AJ,5,FALSE),IF(C2505=5,VLOOKUP(B2505,balance!$AF:$AK,6,FALSE),0)))))*1000000000000</f>
        <v>3315000000000.0249</v>
      </c>
      <c r="J2505">
        <f>VLOOKUP(B2505,balance!AU:BD,10,FALSE)</f>
        <v>0</v>
      </c>
    </row>
    <row r="2506" spans="1:10" x14ac:dyDescent="0.3">
      <c r="A2506">
        <v>2504</v>
      </c>
      <c r="B2506">
        <f t="shared" si="77"/>
        <v>502</v>
      </c>
      <c r="C2506">
        <f t="shared" si="78"/>
        <v>5</v>
      </c>
      <c r="D2506">
        <v>9026</v>
      </c>
      <c r="E2506" s="1">
        <f>IF(C2506=1,VLOOKUP(B2506,balance!$AU:$AZ,2,FALSE),IF(C2506=2,VLOOKUP(B2506,balance!$AU:$AZ,3,FALSE),IF(C2506=3,VLOOKUP(B2506,balance!$AU:$AZ,4,FALSE),IF(C2506=4,VLOOKUP(B2506,balance!$AU:$AZ,5,FALSE),IF(C2506=5,VLOOKUP(B2506-1,balance!$AU:$AZ,6,FALSE),0)))))</f>
        <v>250000</v>
      </c>
      <c r="F2506">
        <v>53</v>
      </c>
      <c r="G2506">
        <f>IF(C2506=1,VLOOKUP(FoxFire!B2506,balance!$U:$Z,2,FALSE),IF(C2506=2,VLOOKUP(B2506,balance!$U:$Z,3,FALSE),IF(C2506=3,VLOOKUP(B2506,balance!$U:$Z,4,FALSE),IF(C2506=4,VLOOKUP(B2506,balance!$U:$Z,5,FALSE),IF(C2506=5,VLOOKUP(B2506-1,balance!$U:$Z,6,FALSE),0)))))/100</f>
        <v>2801.9486999999999</v>
      </c>
      <c r="H2506">
        <v>2</v>
      </c>
      <c r="I2506" s="1">
        <f>IF(C2506=1,VLOOKUP(FoxFire!B2506,balance!$AF:$AJ,2,FALSE),IF(C2506=2,VLOOKUP(B2506,balance!$AF:$AJ,3,FALSE),IF(C2506=3,VLOOKUP(B2506,balance!$AF:$AJ,4,FALSE),IF(C2506=4,VLOOKUP(B2506,balance!$AF:$AJ,5,FALSE),IF(C2506=5,VLOOKUP(B2506,balance!$AF:$AK,6,FALSE),0)))))*1000000000000</f>
        <v>13265000000000.1</v>
      </c>
      <c r="J2506">
        <f>VLOOKUP(B2506,balance!AU:BD,10,FALSE)</f>
        <v>0</v>
      </c>
    </row>
    <row r="2507" spans="1:10" x14ac:dyDescent="0.3">
      <c r="A2507">
        <v>2505</v>
      </c>
      <c r="B2507">
        <f t="shared" si="77"/>
        <v>502</v>
      </c>
      <c r="C2507">
        <f t="shared" si="78"/>
        <v>1</v>
      </c>
      <c r="D2507">
        <v>9026</v>
      </c>
      <c r="E2507" s="1">
        <f>IF(C2507=1,VLOOKUP(B2507,balance!$AU:$AZ,2,FALSE),IF(C2507=2,VLOOKUP(B2507,balance!$AU:$AZ,3,FALSE),IF(C2507=3,VLOOKUP(B2507,balance!$AU:$AZ,4,FALSE),IF(C2507=4,VLOOKUP(B2507,balance!$AU:$AZ,5,FALSE),IF(C2507=5,VLOOKUP(B2507-1,balance!$AU:$AZ,6,FALSE),0)))))</f>
        <v>12500</v>
      </c>
      <c r="F2507">
        <v>53</v>
      </c>
      <c r="G2507">
        <f>IF(C2507=1,VLOOKUP(FoxFire!B2507,balance!$U:$Z,2,FALSE),IF(C2507=2,VLOOKUP(B2507,balance!$U:$Z,3,FALSE),IF(C2507=3,VLOOKUP(B2507,balance!$U:$Z,4,FALSE),IF(C2507=4,VLOOKUP(B2507,balance!$U:$Z,5,FALSE),IF(C2507=5,VLOOKUP(B2507-1,balance!$U:$Z,6,FALSE),0)))))/100</f>
        <v>6.0099999999999997E-3</v>
      </c>
      <c r="H2507">
        <v>2</v>
      </c>
      <c r="I2507" s="1">
        <f>IF(C2507=1,VLOOKUP(FoxFire!B2507,balance!$AF:$AJ,2,FALSE),IF(C2507=2,VLOOKUP(B2507,balance!$AF:$AJ,3,FALSE),IF(C2507=3,VLOOKUP(B2507,balance!$AF:$AJ,4,FALSE),IF(C2507=4,VLOOKUP(B2507,balance!$AF:$AJ,5,FALSE),IF(C2507=5,VLOOKUP(B2507,balance!$AF:$AK,6,FALSE),0)))))*1000000000000</f>
        <v>3316250000000.0249</v>
      </c>
      <c r="J2507">
        <f>VLOOKUP(B2507,balance!AU:BD,10,FALSE)</f>
        <v>0</v>
      </c>
    </row>
    <row r="2508" spans="1:10" x14ac:dyDescent="0.3">
      <c r="A2508">
        <v>2506</v>
      </c>
      <c r="B2508">
        <f t="shared" si="77"/>
        <v>502</v>
      </c>
      <c r="C2508">
        <f t="shared" si="78"/>
        <v>2</v>
      </c>
      <c r="D2508">
        <v>9026</v>
      </c>
      <c r="E2508" s="1">
        <f>IF(C2508=1,VLOOKUP(B2508,balance!$AU:$AZ,2,FALSE),IF(C2508=2,VLOOKUP(B2508,balance!$AU:$AZ,3,FALSE),IF(C2508=3,VLOOKUP(B2508,balance!$AU:$AZ,4,FALSE),IF(C2508=4,VLOOKUP(B2508,balance!$AU:$AZ,5,FALSE),IF(C2508=5,VLOOKUP(B2508-1,balance!$AU:$AZ,6,FALSE),0)))))</f>
        <v>12500</v>
      </c>
      <c r="F2508">
        <v>53</v>
      </c>
      <c r="G2508">
        <f>IF(C2508=1,VLOOKUP(FoxFire!B2508,balance!$U:$Z,2,FALSE),IF(C2508=2,VLOOKUP(B2508,balance!$U:$Z,3,FALSE),IF(C2508=3,VLOOKUP(B2508,balance!$U:$Z,4,FALSE),IF(C2508=4,VLOOKUP(B2508,balance!$U:$Z,5,FALSE),IF(C2508=5,VLOOKUP(B2508-1,balance!$U:$Z,6,FALSE),0)))))/100</f>
        <v>6.0099999999999997E-3</v>
      </c>
      <c r="H2508">
        <v>2</v>
      </c>
      <c r="I2508" s="1">
        <f>IF(C2508=1,VLOOKUP(FoxFire!B2508,balance!$AF:$AJ,2,FALSE),IF(C2508=2,VLOOKUP(B2508,balance!$AF:$AJ,3,FALSE),IF(C2508=3,VLOOKUP(B2508,balance!$AF:$AJ,4,FALSE),IF(C2508=4,VLOOKUP(B2508,balance!$AF:$AJ,5,FALSE),IF(C2508=5,VLOOKUP(B2508,balance!$AF:$AK,6,FALSE),0)))))*1000000000000</f>
        <v>3316250000000.0249</v>
      </c>
      <c r="J2508">
        <f>VLOOKUP(B2508,balance!AU:BD,10,FALSE)</f>
        <v>0</v>
      </c>
    </row>
    <row r="2509" spans="1:10" x14ac:dyDescent="0.3">
      <c r="A2509">
        <v>2507</v>
      </c>
      <c r="B2509">
        <f t="shared" ref="B2509:B2572" si="79">B2504+1</f>
        <v>502</v>
      </c>
      <c r="C2509">
        <f t="shared" si="78"/>
        <v>3</v>
      </c>
      <c r="D2509">
        <v>9026</v>
      </c>
      <c r="E2509" s="1">
        <f>IF(C2509=1,VLOOKUP(B2509,balance!$AU:$AZ,2,FALSE),IF(C2509=2,VLOOKUP(B2509,balance!$AU:$AZ,3,FALSE),IF(C2509=3,VLOOKUP(B2509,balance!$AU:$AZ,4,FALSE),IF(C2509=4,VLOOKUP(B2509,balance!$AU:$AZ,5,FALSE),IF(C2509=5,VLOOKUP(B2509-1,balance!$AU:$AZ,6,FALSE),0)))))</f>
        <v>12500</v>
      </c>
      <c r="F2509">
        <v>53</v>
      </c>
      <c r="G2509">
        <f>IF(C2509=1,VLOOKUP(FoxFire!B2509,balance!$U:$Z,2,FALSE),IF(C2509=2,VLOOKUP(B2509,balance!$U:$Z,3,FALSE),IF(C2509=3,VLOOKUP(B2509,balance!$U:$Z,4,FALSE),IF(C2509=4,VLOOKUP(B2509,balance!$U:$Z,5,FALSE),IF(C2509=5,VLOOKUP(B2509-1,balance!$U:$Z,6,FALSE),0)))))/100</f>
        <v>6.0099999999999997E-3</v>
      </c>
      <c r="H2509">
        <v>2</v>
      </c>
      <c r="I2509" s="1">
        <f>IF(C2509=1,VLOOKUP(FoxFire!B2509,balance!$AF:$AJ,2,FALSE),IF(C2509=2,VLOOKUP(B2509,balance!$AF:$AJ,3,FALSE),IF(C2509=3,VLOOKUP(B2509,balance!$AF:$AJ,4,FALSE),IF(C2509=4,VLOOKUP(B2509,balance!$AF:$AJ,5,FALSE),IF(C2509=5,VLOOKUP(B2509,balance!$AF:$AK,6,FALSE),0)))))*1000000000000</f>
        <v>3316250000000.0249</v>
      </c>
      <c r="J2509">
        <f>VLOOKUP(B2509,balance!AU:BD,10,FALSE)</f>
        <v>0</v>
      </c>
    </row>
    <row r="2510" spans="1:10" x14ac:dyDescent="0.3">
      <c r="A2510">
        <v>2508</v>
      </c>
      <c r="B2510">
        <f t="shared" si="79"/>
        <v>502</v>
      </c>
      <c r="C2510">
        <f t="shared" si="78"/>
        <v>4</v>
      </c>
      <c r="D2510">
        <v>9026</v>
      </c>
      <c r="E2510" s="1">
        <f>IF(C2510=1,VLOOKUP(B2510,balance!$AU:$AZ,2,FALSE),IF(C2510=2,VLOOKUP(B2510,balance!$AU:$AZ,3,FALSE),IF(C2510=3,VLOOKUP(B2510,balance!$AU:$AZ,4,FALSE),IF(C2510=4,VLOOKUP(B2510,balance!$AU:$AZ,5,FALSE),IF(C2510=5,VLOOKUP(B2510-1,balance!$AU:$AZ,6,FALSE),0)))))</f>
        <v>12500</v>
      </c>
      <c r="F2510">
        <v>53</v>
      </c>
      <c r="G2510">
        <f>IF(C2510=1,VLOOKUP(FoxFire!B2510,balance!$U:$Z,2,FALSE),IF(C2510=2,VLOOKUP(B2510,balance!$U:$Z,3,FALSE),IF(C2510=3,VLOOKUP(B2510,balance!$U:$Z,4,FALSE),IF(C2510=4,VLOOKUP(B2510,balance!$U:$Z,5,FALSE),IF(C2510=5,VLOOKUP(B2510-1,balance!$U:$Z,6,FALSE),0)))))/100</f>
        <v>6.0099999999999997E-3</v>
      </c>
      <c r="H2510">
        <v>2</v>
      </c>
      <c r="I2510" s="1">
        <f>IF(C2510=1,VLOOKUP(FoxFire!B2510,balance!$AF:$AJ,2,FALSE),IF(C2510=2,VLOOKUP(B2510,balance!$AF:$AJ,3,FALSE),IF(C2510=3,VLOOKUP(B2510,balance!$AF:$AJ,4,FALSE),IF(C2510=4,VLOOKUP(B2510,balance!$AF:$AJ,5,FALSE),IF(C2510=5,VLOOKUP(B2510,balance!$AF:$AK,6,FALSE),0)))))*1000000000000</f>
        <v>3316250000000.0249</v>
      </c>
      <c r="J2510">
        <f>VLOOKUP(B2510,balance!AU:BD,10,FALSE)</f>
        <v>0</v>
      </c>
    </row>
    <row r="2511" spans="1:10" x14ac:dyDescent="0.3">
      <c r="A2511">
        <v>2509</v>
      </c>
      <c r="B2511">
        <f t="shared" si="79"/>
        <v>503</v>
      </c>
      <c r="C2511">
        <f t="shared" si="78"/>
        <v>5</v>
      </c>
      <c r="D2511">
        <v>9026</v>
      </c>
      <c r="E2511" s="1">
        <f>IF(C2511=1,VLOOKUP(B2511,balance!$AU:$AZ,2,FALSE),IF(C2511=2,VLOOKUP(B2511,balance!$AU:$AZ,3,FALSE),IF(C2511=3,VLOOKUP(B2511,balance!$AU:$AZ,4,FALSE),IF(C2511=4,VLOOKUP(B2511,balance!$AU:$AZ,5,FALSE),IF(C2511=5,VLOOKUP(B2511-1,balance!$AU:$AZ,6,FALSE),0)))))</f>
        <v>250000</v>
      </c>
      <c r="F2511">
        <v>53</v>
      </c>
      <c r="G2511">
        <f>IF(C2511=1,VLOOKUP(FoxFire!B2511,balance!$U:$Z,2,FALSE),IF(C2511=2,VLOOKUP(B2511,balance!$U:$Z,3,FALSE),IF(C2511=3,VLOOKUP(B2511,balance!$U:$Z,4,FALSE),IF(C2511=4,VLOOKUP(B2511,balance!$U:$Z,5,FALSE),IF(C2511=5,VLOOKUP(B2511-1,balance!$U:$Z,6,FALSE),0)))))/100</f>
        <v>2809.4252000000001</v>
      </c>
      <c r="H2511">
        <v>2</v>
      </c>
      <c r="I2511" s="1">
        <f>IF(C2511=1,VLOOKUP(FoxFire!B2511,balance!$AF:$AJ,2,FALSE),IF(C2511=2,VLOOKUP(B2511,balance!$AF:$AJ,3,FALSE),IF(C2511=3,VLOOKUP(B2511,balance!$AF:$AJ,4,FALSE),IF(C2511=4,VLOOKUP(B2511,balance!$AF:$AJ,5,FALSE),IF(C2511=5,VLOOKUP(B2511,balance!$AF:$AK,6,FALSE),0)))))*1000000000000</f>
        <v>13270000000000.102</v>
      </c>
      <c r="J2511">
        <f>VLOOKUP(B2511,balance!AU:BD,10,FALSE)</f>
        <v>0</v>
      </c>
    </row>
    <row r="2512" spans="1:10" x14ac:dyDescent="0.3">
      <c r="A2512">
        <v>2510</v>
      </c>
      <c r="B2512">
        <f t="shared" si="79"/>
        <v>503</v>
      </c>
      <c r="C2512">
        <f t="shared" si="78"/>
        <v>1</v>
      </c>
      <c r="D2512">
        <v>9026</v>
      </c>
      <c r="E2512" s="1">
        <f>IF(C2512=1,VLOOKUP(B2512,balance!$AU:$AZ,2,FALSE),IF(C2512=2,VLOOKUP(B2512,balance!$AU:$AZ,3,FALSE),IF(C2512=3,VLOOKUP(B2512,balance!$AU:$AZ,4,FALSE),IF(C2512=4,VLOOKUP(B2512,balance!$AU:$AZ,5,FALSE),IF(C2512=5,VLOOKUP(B2512-1,balance!$AU:$AZ,6,FALSE),0)))))</f>
        <v>12500</v>
      </c>
      <c r="F2512">
        <v>53</v>
      </c>
      <c r="G2512">
        <f>IF(C2512=1,VLOOKUP(FoxFire!B2512,balance!$U:$Z,2,FALSE),IF(C2512=2,VLOOKUP(B2512,balance!$U:$Z,3,FALSE),IF(C2512=3,VLOOKUP(B2512,balance!$U:$Z,4,FALSE),IF(C2512=4,VLOOKUP(B2512,balance!$U:$Z,5,FALSE),IF(C2512=5,VLOOKUP(B2512-1,balance!$U:$Z,6,FALSE),0)))))/100</f>
        <v>6.0200000000000002E-3</v>
      </c>
      <c r="H2512">
        <v>2</v>
      </c>
      <c r="I2512" s="1">
        <f>IF(C2512=1,VLOOKUP(FoxFire!B2512,balance!$AF:$AJ,2,FALSE),IF(C2512=2,VLOOKUP(B2512,balance!$AF:$AJ,3,FALSE),IF(C2512=3,VLOOKUP(B2512,balance!$AF:$AJ,4,FALSE),IF(C2512=4,VLOOKUP(B2512,balance!$AF:$AJ,5,FALSE),IF(C2512=5,VLOOKUP(B2512,balance!$AF:$AK,6,FALSE),0)))))*1000000000000</f>
        <v>3317500000000.0254</v>
      </c>
      <c r="J2512">
        <f>VLOOKUP(B2512,balance!AU:BD,10,FALSE)</f>
        <v>0</v>
      </c>
    </row>
    <row r="2513" spans="1:10" x14ac:dyDescent="0.3">
      <c r="A2513">
        <v>2511</v>
      </c>
      <c r="B2513">
        <f t="shared" si="79"/>
        <v>503</v>
      </c>
      <c r="C2513">
        <f t="shared" si="78"/>
        <v>2</v>
      </c>
      <c r="D2513">
        <v>9026</v>
      </c>
      <c r="E2513" s="1">
        <f>IF(C2513=1,VLOOKUP(B2513,balance!$AU:$AZ,2,FALSE),IF(C2513=2,VLOOKUP(B2513,balance!$AU:$AZ,3,FALSE),IF(C2513=3,VLOOKUP(B2513,balance!$AU:$AZ,4,FALSE),IF(C2513=4,VLOOKUP(B2513,balance!$AU:$AZ,5,FALSE),IF(C2513=5,VLOOKUP(B2513-1,balance!$AU:$AZ,6,FALSE),0)))))</f>
        <v>12500</v>
      </c>
      <c r="F2513">
        <v>53</v>
      </c>
      <c r="G2513">
        <f>IF(C2513=1,VLOOKUP(FoxFire!B2513,balance!$U:$Z,2,FALSE),IF(C2513=2,VLOOKUP(B2513,balance!$U:$Z,3,FALSE),IF(C2513=3,VLOOKUP(B2513,balance!$U:$Z,4,FALSE),IF(C2513=4,VLOOKUP(B2513,balance!$U:$Z,5,FALSE),IF(C2513=5,VLOOKUP(B2513-1,balance!$U:$Z,6,FALSE),0)))))/100</f>
        <v>6.0200000000000002E-3</v>
      </c>
      <c r="H2513">
        <v>2</v>
      </c>
      <c r="I2513" s="1">
        <f>IF(C2513=1,VLOOKUP(FoxFire!B2513,balance!$AF:$AJ,2,FALSE),IF(C2513=2,VLOOKUP(B2513,balance!$AF:$AJ,3,FALSE),IF(C2513=3,VLOOKUP(B2513,balance!$AF:$AJ,4,FALSE),IF(C2513=4,VLOOKUP(B2513,balance!$AF:$AJ,5,FALSE),IF(C2513=5,VLOOKUP(B2513,balance!$AF:$AK,6,FALSE),0)))))*1000000000000</f>
        <v>3317500000000.0254</v>
      </c>
      <c r="J2513">
        <f>VLOOKUP(B2513,balance!AU:BD,10,FALSE)</f>
        <v>0</v>
      </c>
    </row>
    <row r="2514" spans="1:10" x14ac:dyDescent="0.3">
      <c r="A2514">
        <v>2512</v>
      </c>
      <c r="B2514">
        <f t="shared" si="79"/>
        <v>503</v>
      </c>
      <c r="C2514">
        <f t="shared" si="78"/>
        <v>3</v>
      </c>
      <c r="D2514">
        <v>9026</v>
      </c>
      <c r="E2514" s="1">
        <f>IF(C2514=1,VLOOKUP(B2514,balance!$AU:$AZ,2,FALSE),IF(C2514=2,VLOOKUP(B2514,balance!$AU:$AZ,3,FALSE),IF(C2514=3,VLOOKUP(B2514,balance!$AU:$AZ,4,FALSE),IF(C2514=4,VLOOKUP(B2514,balance!$AU:$AZ,5,FALSE),IF(C2514=5,VLOOKUP(B2514-1,balance!$AU:$AZ,6,FALSE),0)))))</f>
        <v>12500</v>
      </c>
      <c r="F2514">
        <v>53</v>
      </c>
      <c r="G2514">
        <f>IF(C2514=1,VLOOKUP(FoxFire!B2514,balance!$U:$Z,2,FALSE),IF(C2514=2,VLOOKUP(B2514,balance!$U:$Z,3,FALSE),IF(C2514=3,VLOOKUP(B2514,balance!$U:$Z,4,FALSE),IF(C2514=4,VLOOKUP(B2514,balance!$U:$Z,5,FALSE),IF(C2514=5,VLOOKUP(B2514-1,balance!$U:$Z,6,FALSE),0)))))/100</f>
        <v>6.0200000000000002E-3</v>
      </c>
      <c r="H2514">
        <v>2</v>
      </c>
      <c r="I2514" s="1">
        <f>IF(C2514=1,VLOOKUP(FoxFire!B2514,balance!$AF:$AJ,2,FALSE),IF(C2514=2,VLOOKUP(B2514,balance!$AF:$AJ,3,FALSE),IF(C2514=3,VLOOKUP(B2514,balance!$AF:$AJ,4,FALSE),IF(C2514=4,VLOOKUP(B2514,balance!$AF:$AJ,5,FALSE),IF(C2514=5,VLOOKUP(B2514,balance!$AF:$AK,6,FALSE),0)))))*1000000000000</f>
        <v>3317500000000.0254</v>
      </c>
      <c r="J2514">
        <f>VLOOKUP(B2514,balance!AU:BD,10,FALSE)</f>
        <v>0</v>
      </c>
    </row>
    <row r="2515" spans="1:10" x14ac:dyDescent="0.3">
      <c r="A2515">
        <v>2513</v>
      </c>
      <c r="B2515">
        <f t="shared" si="79"/>
        <v>503</v>
      </c>
      <c r="C2515">
        <f t="shared" si="78"/>
        <v>4</v>
      </c>
      <c r="D2515">
        <v>9026</v>
      </c>
      <c r="E2515" s="1">
        <f>IF(C2515=1,VLOOKUP(B2515,balance!$AU:$AZ,2,FALSE),IF(C2515=2,VLOOKUP(B2515,balance!$AU:$AZ,3,FALSE),IF(C2515=3,VLOOKUP(B2515,balance!$AU:$AZ,4,FALSE),IF(C2515=4,VLOOKUP(B2515,balance!$AU:$AZ,5,FALSE),IF(C2515=5,VLOOKUP(B2515-1,balance!$AU:$AZ,6,FALSE),0)))))</f>
        <v>12500</v>
      </c>
      <c r="F2515">
        <v>53</v>
      </c>
      <c r="G2515">
        <f>IF(C2515=1,VLOOKUP(FoxFire!B2515,balance!$U:$Z,2,FALSE),IF(C2515=2,VLOOKUP(B2515,balance!$U:$Z,3,FALSE),IF(C2515=3,VLOOKUP(B2515,balance!$U:$Z,4,FALSE),IF(C2515=4,VLOOKUP(B2515,balance!$U:$Z,5,FALSE),IF(C2515=5,VLOOKUP(B2515-1,balance!$U:$Z,6,FALSE),0)))))/100</f>
        <v>6.0200000000000002E-3</v>
      </c>
      <c r="H2515">
        <v>2</v>
      </c>
      <c r="I2515" s="1">
        <f>IF(C2515=1,VLOOKUP(FoxFire!B2515,balance!$AF:$AJ,2,FALSE),IF(C2515=2,VLOOKUP(B2515,balance!$AF:$AJ,3,FALSE),IF(C2515=3,VLOOKUP(B2515,balance!$AF:$AJ,4,FALSE),IF(C2515=4,VLOOKUP(B2515,balance!$AF:$AJ,5,FALSE),IF(C2515=5,VLOOKUP(B2515,balance!$AF:$AK,6,FALSE),0)))))*1000000000000</f>
        <v>3317500000000.0254</v>
      </c>
      <c r="J2515">
        <f>VLOOKUP(B2515,balance!AU:BD,10,FALSE)</f>
        <v>0</v>
      </c>
    </row>
    <row r="2516" spans="1:10" x14ac:dyDescent="0.3">
      <c r="A2516">
        <v>2514</v>
      </c>
      <c r="B2516">
        <f t="shared" si="79"/>
        <v>504</v>
      </c>
      <c r="C2516">
        <f t="shared" si="78"/>
        <v>5</v>
      </c>
      <c r="D2516">
        <v>9026</v>
      </c>
      <c r="E2516" s="1">
        <f>IF(C2516=1,VLOOKUP(B2516,balance!$AU:$AZ,2,FALSE),IF(C2516=2,VLOOKUP(B2516,balance!$AU:$AZ,3,FALSE),IF(C2516=3,VLOOKUP(B2516,balance!$AU:$AZ,4,FALSE),IF(C2516=4,VLOOKUP(B2516,balance!$AU:$AZ,5,FALSE),IF(C2516=5,VLOOKUP(B2516-1,balance!$AU:$AZ,6,FALSE),0)))))</f>
        <v>250000</v>
      </c>
      <c r="F2516">
        <v>53</v>
      </c>
      <c r="G2516">
        <f>IF(C2516=1,VLOOKUP(FoxFire!B2516,balance!$U:$Z,2,FALSE),IF(C2516=2,VLOOKUP(B2516,balance!$U:$Z,3,FALSE),IF(C2516=3,VLOOKUP(B2516,balance!$U:$Z,4,FALSE),IF(C2516=4,VLOOKUP(B2516,balance!$U:$Z,5,FALSE),IF(C2516=5,VLOOKUP(B2516-1,balance!$U:$Z,6,FALSE),0)))))/100</f>
        <v>2816.9139</v>
      </c>
      <c r="H2516">
        <v>2</v>
      </c>
      <c r="I2516" s="1">
        <f>IF(C2516=1,VLOOKUP(FoxFire!B2516,balance!$AF:$AJ,2,FALSE),IF(C2516=2,VLOOKUP(B2516,balance!$AF:$AJ,3,FALSE),IF(C2516=3,VLOOKUP(B2516,balance!$AF:$AJ,4,FALSE),IF(C2516=4,VLOOKUP(B2516,balance!$AF:$AJ,5,FALSE),IF(C2516=5,VLOOKUP(B2516,balance!$AF:$AK,6,FALSE),0)))))*1000000000000</f>
        <v>13275000000000.1</v>
      </c>
      <c r="J2516">
        <f>VLOOKUP(B2516,balance!AU:BD,10,FALSE)</f>
        <v>0</v>
      </c>
    </row>
    <row r="2517" spans="1:10" x14ac:dyDescent="0.3">
      <c r="A2517">
        <v>2515</v>
      </c>
      <c r="B2517">
        <f t="shared" si="79"/>
        <v>504</v>
      </c>
      <c r="C2517">
        <f t="shared" si="78"/>
        <v>1</v>
      </c>
      <c r="D2517">
        <v>9026</v>
      </c>
      <c r="E2517" s="1">
        <f>IF(C2517=1,VLOOKUP(B2517,balance!$AU:$AZ,2,FALSE),IF(C2517=2,VLOOKUP(B2517,balance!$AU:$AZ,3,FALSE),IF(C2517=3,VLOOKUP(B2517,balance!$AU:$AZ,4,FALSE),IF(C2517=4,VLOOKUP(B2517,balance!$AU:$AZ,5,FALSE),IF(C2517=5,VLOOKUP(B2517-1,balance!$AU:$AZ,6,FALSE),0)))))</f>
        <v>12500</v>
      </c>
      <c r="F2517">
        <v>53</v>
      </c>
      <c r="G2517">
        <f>IF(C2517=1,VLOOKUP(FoxFire!B2517,balance!$U:$Z,2,FALSE),IF(C2517=2,VLOOKUP(B2517,balance!$U:$Z,3,FALSE),IF(C2517=3,VLOOKUP(B2517,balance!$U:$Z,4,FALSE),IF(C2517=4,VLOOKUP(B2517,balance!$U:$Z,5,FALSE),IF(C2517=5,VLOOKUP(B2517-1,balance!$U:$Z,6,FALSE),0)))))/100</f>
        <v>6.0299999999999998E-3</v>
      </c>
      <c r="H2517">
        <v>2</v>
      </c>
      <c r="I2517" s="1">
        <f>IF(C2517=1,VLOOKUP(FoxFire!B2517,balance!$AF:$AJ,2,FALSE),IF(C2517=2,VLOOKUP(B2517,balance!$AF:$AJ,3,FALSE),IF(C2517=3,VLOOKUP(B2517,balance!$AF:$AJ,4,FALSE),IF(C2517=4,VLOOKUP(B2517,balance!$AF:$AJ,5,FALSE),IF(C2517=5,VLOOKUP(B2517,balance!$AF:$AK,6,FALSE),0)))))*1000000000000</f>
        <v>3318750000000.0249</v>
      </c>
      <c r="J2517">
        <f>VLOOKUP(B2517,balance!AU:BD,10,FALSE)</f>
        <v>0</v>
      </c>
    </row>
    <row r="2518" spans="1:10" x14ac:dyDescent="0.3">
      <c r="A2518">
        <v>2516</v>
      </c>
      <c r="B2518">
        <f t="shared" si="79"/>
        <v>504</v>
      </c>
      <c r="C2518">
        <f t="shared" si="78"/>
        <v>2</v>
      </c>
      <c r="D2518">
        <v>9026</v>
      </c>
      <c r="E2518" s="1">
        <f>IF(C2518=1,VLOOKUP(B2518,balance!$AU:$AZ,2,FALSE),IF(C2518=2,VLOOKUP(B2518,balance!$AU:$AZ,3,FALSE),IF(C2518=3,VLOOKUP(B2518,balance!$AU:$AZ,4,FALSE),IF(C2518=4,VLOOKUP(B2518,balance!$AU:$AZ,5,FALSE),IF(C2518=5,VLOOKUP(B2518-1,balance!$AU:$AZ,6,FALSE),0)))))</f>
        <v>12500</v>
      </c>
      <c r="F2518">
        <v>53</v>
      </c>
      <c r="G2518">
        <f>IF(C2518=1,VLOOKUP(FoxFire!B2518,balance!$U:$Z,2,FALSE),IF(C2518=2,VLOOKUP(B2518,balance!$U:$Z,3,FALSE),IF(C2518=3,VLOOKUP(B2518,balance!$U:$Z,4,FALSE),IF(C2518=4,VLOOKUP(B2518,balance!$U:$Z,5,FALSE),IF(C2518=5,VLOOKUP(B2518-1,balance!$U:$Z,6,FALSE),0)))))/100</f>
        <v>6.0299999999999998E-3</v>
      </c>
      <c r="H2518">
        <v>2</v>
      </c>
      <c r="I2518" s="1">
        <f>IF(C2518=1,VLOOKUP(FoxFire!B2518,balance!$AF:$AJ,2,FALSE),IF(C2518=2,VLOOKUP(B2518,balance!$AF:$AJ,3,FALSE),IF(C2518=3,VLOOKUP(B2518,balance!$AF:$AJ,4,FALSE),IF(C2518=4,VLOOKUP(B2518,balance!$AF:$AJ,5,FALSE),IF(C2518=5,VLOOKUP(B2518,balance!$AF:$AK,6,FALSE),0)))))*1000000000000</f>
        <v>3318750000000.0249</v>
      </c>
      <c r="J2518">
        <f>VLOOKUP(B2518,balance!AU:BD,10,FALSE)</f>
        <v>0</v>
      </c>
    </row>
    <row r="2519" spans="1:10" x14ac:dyDescent="0.3">
      <c r="A2519">
        <v>2517</v>
      </c>
      <c r="B2519">
        <f t="shared" si="79"/>
        <v>504</v>
      </c>
      <c r="C2519">
        <f t="shared" si="78"/>
        <v>3</v>
      </c>
      <c r="D2519">
        <v>9026</v>
      </c>
      <c r="E2519" s="1">
        <f>IF(C2519=1,VLOOKUP(B2519,balance!$AU:$AZ,2,FALSE),IF(C2519=2,VLOOKUP(B2519,balance!$AU:$AZ,3,FALSE),IF(C2519=3,VLOOKUP(B2519,balance!$AU:$AZ,4,FALSE),IF(C2519=4,VLOOKUP(B2519,balance!$AU:$AZ,5,FALSE),IF(C2519=5,VLOOKUP(B2519-1,balance!$AU:$AZ,6,FALSE),0)))))</f>
        <v>12500</v>
      </c>
      <c r="F2519">
        <v>53</v>
      </c>
      <c r="G2519">
        <f>IF(C2519=1,VLOOKUP(FoxFire!B2519,balance!$U:$Z,2,FALSE),IF(C2519=2,VLOOKUP(B2519,balance!$U:$Z,3,FALSE),IF(C2519=3,VLOOKUP(B2519,balance!$U:$Z,4,FALSE),IF(C2519=4,VLOOKUP(B2519,balance!$U:$Z,5,FALSE),IF(C2519=5,VLOOKUP(B2519-1,balance!$U:$Z,6,FALSE),0)))))/100</f>
        <v>6.0299999999999998E-3</v>
      </c>
      <c r="H2519">
        <v>2</v>
      </c>
      <c r="I2519" s="1">
        <f>IF(C2519=1,VLOOKUP(FoxFire!B2519,balance!$AF:$AJ,2,FALSE),IF(C2519=2,VLOOKUP(B2519,balance!$AF:$AJ,3,FALSE),IF(C2519=3,VLOOKUP(B2519,balance!$AF:$AJ,4,FALSE),IF(C2519=4,VLOOKUP(B2519,balance!$AF:$AJ,5,FALSE),IF(C2519=5,VLOOKUP(B2519,balance!$AF:$AK,6,FALSE),0)))))*1000000000000</f>
        <v>3318750000000.0249</v>
      </c>
      <c r="J2519">
        <f>VLOOKUP(B2519,balance!AU:BD,10,FALSE)</f>
        <v>0</v>
      </c>
    </row>
    <row r="2520" spans="1:10" x14ac:dyDescent="0.3">
      <c r="A2520">
        <v>2518</v>
      </c>
      <c r="B2520">
        <f t="shared" si="79"/>
        <v>504</v>
      </c>
      <c r="C2520">
        <f t="shared" si="78"/>
        <v>4</v>
      </c>
      <c r="D2520">
        <v>9026</v>
      </c>
      <c r="E2520" s="1">
        <f>IF(C2520=1,VLOOKUP(B2520,balance!$AU:$AZ,2,FALSE),IF(C2520=2,VLOOKUP(B2520,balance!$AU:$AZ,3,FALSE),IF(C2520=3,VLOOKUP(B2520,balance!$AU:$AZ,4,FALSE),IF(C2520=4,VLOOKUP(B2520,balance!$AU:$AZ,5,FALSE),IF(C2520=5,VLOOKUP(B2520-1,balance!$AU:$AZ,6,FALSE),0)))))</f>
        <v>12500</v>
      </c>
      <c r="F2520">
        <v>53</v>
      </c>
      <c r="G2520">
        <f>IF(C2520=1,VLOOKUP(FoxFire!B2520,balance!$U:$Z,2,FALSE),IF(C2520=2,VLOOKUP(B2520,balance!$U:$Z,3,FALSE),IF(C2520=3,VLOOKUP(B2520,balance!$U:$Z,4,FALSE),IF(C2520=4,VLOOKUP(B2520,balance!$U:$Z,5,FALSE),IF(C2520=5,VLOOKUP(B2520-1,balance!$U:$Z,6,FALSE),0)))))/100</f>
        <v>6.0299999999999998E-3</v>
      </c>
      <c r="H2520">
        <v>2</v>
      </c>
      <c r="I2520" s="1">
        <f>IF(C2520=1,VLOOKUP(FoxFire!B2520,balance!$AF:$AJ,2,FALSE),IF(C2520=2,VLOOKUP(B2520,balance!$AF:$AJ,3,FALSE),IF(C2520=3,VLOOKUP(B2520,balance!$AF:$AJ,4,FALSE),IF(C2520=4,VLOOKUP(B2520,balance!$AF:$AJ,5,FALSE),IF(C2520=5,VLOOKUP(B2520,balance!$AF:$AK,6,FALSE),0)))))*1000000000000</f>
        <v>3318750000000.0249</v>
      </c>
      <c r="J2520">
        <f>VLOOKUP(B2520,balance!AU:BD,10,FALSE)</f>
        <v>0</v>
      </c>
    </row>
    <row r="2521" spans="1:10" x14ac:dyDescent="0.3">
      <c r="A2521">
        <v>2519</v>
      </c>
      <c r="B2521">
        <f t="shared" si="79"/>
        <v>505</v>
      </c>
      <c r="C2521">
        <f t="shared" si="78"/>
        <v>5</v>
      </c>
      <c r="D2521">
        <v>9026</v>
      </c>
      <c r="E2521" s="1">
        <f>IF(C2521=1,VLOOKUP(B2521,balance!$AU:$AZ,2,FALSE),IF(C2521=2,VLOOKUP(B2521,balance!$AU:$AZ,3,FALSE),IF(C2521=3,VLOOKUP(B2521,balance!$AU:$AZ,4,FALSE),IF(C2521=4,VLOOKUP(B2521,balance!$AU:$AZ,5,FALSE),IF(C2521=5,VLOOKUP(B2521-1,balance!$AU:$AZ,6,FALSE),0)))))</f>
        <v>250000</v>
      </c>
      <c r="F2521">
        <v>53</v>
      </c>
      <c r="G2521">
        <f>IF(C2521=1,VLOOKUP(FoxFire!B2521,balance!$U:$Z,2,FALSE),IF(C2521=2,VLOOKUP(B2521,balance!$U:$Z,3,FALSE),IF(C2521=3,VLOOKUP(B2521,balance!$U:$Z,4,FALSE),IF(C2521=4,VLOOKUP(B2521,balance!$U:$Z,5,FALSE),IF(C2521=5,VLOOKUP(B2521-1,balance!$U:$Z,6,FALSE),0)))))/100</f>
        <v>2824.4148</v>
      </c>
      <c r="H2521">
        <v>2</v>
      </c>
      <c r="I2521" s="1">
        <f>IF(C2521=1,VLOOKUP(FoxFire!B2521,balance!$AF:$AJ,2,FALSE),IF(C2521=2,VLOOKUP(B2521,balance!$AF:$AJ,3,FALSE),IF(C2521=3,VLOOKUP(B2521,balance!$AF:$AJ,4,FALSE),IF(C2521=4,VLOOKUP(B2521,balance!$AF:$AJ,5,FALSE),IF(C2521=5,VLOOKUP(B2521,balance!$AF:$AK,6,FALSE),0)))))*1000000000000</f>
        <v>13280000000000.102</v>
      </c>
      <c r="J2521">
        <f>VLOOKUP(B2521,balance!AU:BD,10,FALSE)</f>
        <v>0</v>
      </c>
    </row>
    <row r="2522" spans="1:10" x14ac:dyDescent="0.3">
      <c r="A2522">
        <v>2520</v>
      </c>
      <c r="B2522">
        <f t="shared" si="79"/>
        <v>505</v>
      </c>
      <c r="C2522">
        <f t="shared" si="78"/>
        <v>1</v>
      </c>
      <c r="D2522">
        <v>9026</v>
      </c>
      <c r="E2522" s="1">
        <f>IF(C2522=1,VLOOKUP(B2522,balance!$AU:$AZ,2,FALSE),IF(C2522=2,VLOOKUP(B2522,balance!$AU:$AZ,3,FALSE),IF(C2522=3,VLOOKUP(B2522,balance!$AU:$AZ,4,FALSE),IF(C2522=4,VLOOKUP(B2522,balance!$AU:$AZ,5,FALSE),IF(C2522=5,VLOOKUP(B2522-1,balance!$AU:$AZ,6,FALSE),0)))))</f>
        <v>12500</v>
      </c>
      <c r="F2522">
        <v>53</v>
      </c>
      <c r="G2522">
        <f>IF(C2522=1,VLOOKUP(FoxFire!B2522,balance!$U:$Z,2,FALSE),IF(C2522=2,VLOOKUP(B2522,balance!$U:$Z,3,FALSE),IF(C2522=3,VLOOKUP(B2522,balance!$U:$Z,4,FALSE),IF(C2522=4,VLOOKUP(B2522,balance!$U:$Z,5,FALSE),IF(C2522=5,VLOOKUP(B2522-1,balance!$U:$Z,6,FALSE),0)))))/100</f>
        <v>6.0400000000000002E-3</v>
      </c>
      <c r="H2522">
        <v>2</v>
      </c>
      <c r="I2522" s="1">
        <f>IF(C2522=1,VLOOKUP(FoxFire!B2522,balance!$AF:$AJ,2,FALSE),IF(C2522=2,VLOOKUP(B2522,balance!$AF:$AJ,3,FALSE),IF(C2522=3,VLOOKUP(B2522,balance!$AF:$AJ,4,FALSE),IF(C2522=4,VLOOKUP(B2522,balance!$AF:$AJ,5,FALSE),IF(C2522=5,VLOOKUP(B2522,balance!$AF:$AK,6,FALSE),0)))))*1000000000000</f>
        <v>3320000000000.0254</v>
      </c>
      <c r="J2522">
        <f>VLOOKUP(B2522,balance!AU:BD,10,FALSE)</f>
        <v>0</v>
      </c>
    </row>
    <row r="2523" spans="1:10" x14ac:dyDescent="0.3">
      <c r="A2523">
        <v>2521</v>
      </c>
      <c r="B2523">
        <f t="shared" si="79"/>
        <v>505</v>
      </c>
      <c r="C2523">
        <f t="shared" si="78"/>
        <v>2</v>
      </c>
      <c r="D2523">
        <v>9026</v>
      </c>
      <c r="E2523" s="1">
        <f>IF(C2523=1,VLOOKUP(B2523,balance!$AU:$AZ,2,FALSE),IF(C2523=2,VLOOKUP(B2523,balance!$AU:$AZ,3,FALSE),IF(C2523=3,VLOOKUP(B2523,balance!$AU:$AZ,4,FALSE),IF(C2523=4,VLOOKUP(B2523,balance!$AU:$AZ,5,FALSE),IF(C2523=5,VLOOKUP(B2523-1,balance!$AU:$AZ,6,FALSE),0)))))</f>
        <v>12500</v>
      </c>
      <c r="F2523">
        <v>53</v>
      </c>
      <c r="G2523">
        <f>IF(C2523=1,VLOOKUP(FoxFire!B2523,balance!$U:$Z,2,FALSE),IF(C2523=2,VLOOKUP(B2523,balance!$U:$Z,3,FALSE),IF(C2523=3,VLOOKUP(B2523,balance!$U:$Z,4,FALSE),IF(C2523=4,VLOOKUP(B2523,balance!$U:$Z,5,FALSE),IF(C2523=5,VLOOKUP(B2523-1,balance!$U:$Z,6,FALSE),0)))))/100</f>
        <v>6.0400000000000002E-3</v>
      </c>
      <c r="H2523">
        <v>2</v>
      </c>
      <c r="I2523" s="1">
        <f>IF(C2523=1,VLOOKUP(FoxFire!B2523,balance!$AF:$AJ,2,FALSE),IF(C2523=2,VLOOKUP(B2523,balance!$AF:$AJ,3,FALSE),IF(C2523=3,VLOOKUP(B2523,balance!$AF:$AJ,4,FALSE),IF(C2523=4,VLOOKUP(B2523,balance!$AF:$AJ,5,FALSE),IF(C2523=5,VLOOKUP(B2523,balance!$AF:$AK,6,FALSE),0)))))*1000000000000</f>
        <v>3320000000000.0254</v>
      </c>
      <c r="J2523">
        <f>VLOOKUP(B2523,balance!AU:BD,10,FALSE)</f>
        <v>0</v>
      </c>
    </row>
    <row r="2524" spans="1:10" x14ac:dyDescent="0.3">
      <c r="A2524">
        <v>2522</v>
      </c>
      <c r="B2524">
        <f t="shared" si="79"/>
        <v>505</v>
      </c>
      <c r="C2524">
        <f t="shared" si="78"/>
        <v>3</v>
      </c>
      <c r="D2524">
        <v>9026</v>
      </c>
      <c r="E2524" s="1">
        <f>IF(C2524=1,VLOOKUP(B2524,balance!$AU:$AZ,2,FALSE),IF(C2524=2,VLOOKUP(B2524,balance!$AU:$AZ,3,FALSE),IF(C2524=3,VLOOKUP(B2524,balance!$AU:$AZ,4,FALSE),IF(C2524=4,VLOOKUP(B2524,balance!$AU:$AZ,5,FALSE),IF(C2524=5,VLOOKUP(B2524-1,balance!$AU:$AZ,6,FALSE),0)))))</f>
        <v>12500</v>
      </c>
      <c r="F2524">
        <v>53</v>
      </c>
      <c r="G2524">
        <f>IF(C2524=1,VLOOKUP(FoxFire!B2524,balance!$U:$Z,2,FALSE),IF(C2524=2,VLOOKUP(B2524,balance!$U:$Z,3,FALSE),IF(C2524=3,VLOOKUP(B2524,balance!$U:$Z,4,FALSE),IF(C2524=4,VLOOKUP(B2524,balance!$U:$Z,5,FALSE),IF(C2524=5,VLOOKUP(B2524-1,balance!$U:$Z,6,FALSE),0)))))/100</f>
        <v>6.0400000000000002E-3</v>
      </c>
      <c r="H2524">
        <v>2</v>
      </c>
      <c r="I2524" s="1">
        <f>IF(C2524=1,VLOOKUP(FoxFire!B2524,balance!$AF:$AJ,2,FALSE),IF(C2524=2,VLOOKUP(B2524,balance!$AF:$AJ,3,FALSE),IF(C2524=3,VLOOKUP(B2524,balance!$AF:$AJ,4,FALSE),IF(C2524=4,VLOOKUP(B2524,balance!$AF:$AJ,5,FALSE),IF(C2524=5,VLOOKUP(B2524,balance!$AF:$AK,6,FALSE),0)))))*1000000000000</f>
        <v>3320000000000.0254</v>
      </c>
      <c r="J2524">
        <f>VLOOKUP(B2524,balance!AU:BD,10,FALSE)</f>
        <v>0</v>
      </c>
    </row>
    <row r="2525" spans="1:10" x14ac:dyDescent="0.3">
      <c r="A2525">
        <v>2523</v>
      </c>
      <c r="B2525">
        <f t="shared" si="79"/>
        <v>505</v>
      </c>
      <c r="C2525">
        <f t="shared" si="78"/>
        <v>4</v>
      </c>
      <c r="D2525">
        <v>9026</v>
      </c>
      <c r="E2525" s="1">
        <f>IF(C2525=1,VLOOKUP(B2525,balance!$AU:$AZ,2,FALSE),IF(C2525=2,VLOOKUP(B2525,balance!$AU:$AZ,3,FALSE),IF(C2525=3,VLOOKUP(B2525,balance!$AU:$AZ,4,FALSE),IF(C2525=4,VLOOKUP(B2525,balance!$AU:$AZ,5,FALSE),IF(C2525=5,VLOOKUP(B2525-1,balance!$AU:$AZ,6,FALSE),0)))))</f>
        <v>12500</v>
      </c>
      <c r="F2525">
        <v>53</v>
      </c>
      <c r="G2525">
        <f>IF(C2525=1,VLOOKUP(FoxFire!B2525,balance!$U:$Z,2,FALSE),IF(C2525=2,VLOOKUP(B2525,balance!$U:$Z,3,FALSE),IF(C2525=3,VLOOKUP(B2525,balance!$U:$Z,4,FALSE),IF(C2525=4,VLOOKUP(B2525,balance!$U:$Z,5,FALSE),IF(C2525=5,VLOOKUP(B2525-1,balance!$U:$Z,6,FALSE),0)))))/100</f>
        <v>6.0400000000000002E-3</v>
      </c>
      <c r="H2525">
        <v>2</v>
      </c>
      <c r="I2525" s="1">
        <f>IF(C2525=1,VLOOKUP(FoxFire!B2525,balance!$AF:$AJ,2,FALSE),IF(C2525=2,VLOOKUP(B2525,balance!$AF:$AJ,3,FALSE),IF(C2525=3,VLOOKUP(B2525,balance!$AF:$AJ,4,FALSE),IF(C2525=4,VLOOKUP(B2525,balance!$AF:$AJ,5,FALSE),IF(C2525=5,VLOOKUP(B2525,balance!$AF:$AK,6,FALSE),0)))))*1000000000000</f>
        <v>3320000000000.0254</v>
      </c>
      <c r="J2525">
        <f>VLOOKUP(B2525,balance!AU:BD,10,FALSE)</f>
        <v>0</v>
      </c>
    </row>
    <row r="2526" spans="1:10" x14ac:dyDescent="0.3">
      <c r="A2526">
        <v>2524</v>
      </c>
      <c r="B2526">
        <f t="shared" si="79"/>
        <v>506</v>
      </c>
      <c r="C2526">
        <f t="shared" si="78"/>
        <v>5</v>
      </c>
      <c r="D2526">
        <v>9026</v>
      </c>
      <c r="E2526" s="1">
        <f>IF(C2526=1,VLOOKUP(B2526,balance!$AU:$AZ,2,FALSE),IF(C2526=2,VLOOKUP(B2526,balance!$AU:$AZ,3,FALSE),IF(C2526=3,VLOOKUP(B2526,balance!$AU:$AZ,4,FALSE),IF(C2526=4,VLOOKUP(B2526,balance!$AU:$AZ,5,FALSE),IF(C2526=5,VLOOKUP(B2526-1,balance!$AU:$AZ,6,FALSE),0)))))</f>
        <v>250000</v>
      </c>
      <c r="F2526">
        <v>53</v>
      </c>
      <c r="G2526">
        <f>IF(C2526=1,VLOOKUP(FoxFire!B2526,balance!$U:$Z,2,FALSE),IF(C2526=2,VLOOKUP(B2526,balance!$U:$Z,3,FALSE),IF(C2526=3,VLOOKUP(B2526,balance!$U:$Z,4,FALSE),IF(C2526=4,VLOOKUP(B2526,balance!$U:$Z,5,FALSE),IF(C2526=5,VLOOKUP(B2526-1,balance!$U:$Z,6,FALSE),0)))))/100</f>
        <v>2831.9278000000004</v>
      </c>
      <c r="H2526">
        <v>2</v>
      </c>
      <c r="I2526" s="1">
        <f>IF(C2526=1,VLOOKUP(FoxFire!B2526,balance!$AF:$AJ,2,FALSE),IF(C2526=2,VLOOKUP(B2526,balance!$AF:$AJ,3,FALSE),IF(C2526=3,VLOOKUP(B2526,balance!$AF:$AJ,4,FALSE),IF(C2526=4,VLOOKUP(B2526,balance!$AF:$AJ,5,FALSE),IF(C2526=5,VLOOKUP(B2526,balance!$AF:$AK,6,FALSE),0)))))*1000000000000</f>
        <v>13285000000000.1</v>
      </c>
      <c r="J2526">
        <f>VLOOKUP(B2526,balance!AU:BD,10,FALSE)</f>
        <v>0</v>
      </c>
    </row>
    <row r="2527" spans="1:10" x14ac:dyDescent="0.3">
      <c r="A2527">
        <v>2525</v>
      </c>
      <c r="B2527">
        <f t="shared" si="79"/>
        <v>506</v>
      </c>
      <c r="C2527">
        <f t="shared" si="78"/>
        <v>1</v>
      </c>
      <c r="D2527">
        <v>9026</v>
      </c>
      <c r="E2527" s="1">
        <f>IF(C2527=1,VLOOKUP(B2527,balance!$AU:$AZ,2,FALSE),IF(C2527=2,VLOOKUP(B2527,balance!$AU:$AZ,3,FALSE),IF(C2527=3,VLOOKUP(B2527,balance!$AU:$AZ,4,FALSE),IF(C2527=4,VLOOKUP(B2527,balance!$AU:$AZ,5,FALSE),IF(C2527=5,VLOOKUP(B2527-1,balance!$AU:$AZ,6,FALSE),0)))))</f>
        <v>12500</v>
      </c>
      <c r="F2527">
        <v>53</v>
      </c>
      <c r="G2527">
        <f>IF(C2527=1,VLOOKUP(FoxFire!B2527,balance!$U:$Z,2,FALSE),IF(C2527=2,VLOOKUP(B2527,balance!$U:$Z,3,FALSE),IF(C2527=3,VLOOKUP(B2527,balance!$U:$Z,4,FALSE),IF(C2527=4,VLOOKUP(B2527,balance!$U:$Z,5,FALSE),IF(C2527=5,VLOOKUP(B2527-1,balance!$U:$Z,6,FALSE),0)))))/100</f>
        <v>6.0499999999999998E-3</v>
      </c>
      <c r="H2527">
        <v>2</v>
      </c>
      <c r="I2527" s="1">
        <f>IF(C2527=1,VLOOKUP(FoxFire!B2527,balance!$AF:$AJ,2,FALSE),IF(C2527=2,VLOOKUP(B2527,balance!$AF:$AJ,3,FALSE),IF(C2527=3,VLOOKUP(B2527,balance!$AF:$AJ,4,FALSE),IF(C2527=4,VLOOKUP(B2527,balance!$AF:$AJ,5,FALSE),IF(C2527=5,VLOOKUP(B2527,balance!$AF:$AK,6,FALSE),0)))))*1000000000000</f>
        <v>3321250000000.0249</v>
      </c>
      <c r="J2527">
        <f>VLOOKUP(B2527,balance!AU:BD,10,FALSE)</f>
        <v>0</v>
      </c>
    </row>
    <row r="2528" spans="1:10" x14ac:dyDescent="0.3">
      <c r="A2528">
        <v>2526</v>
      </c>
      <c r="B2528">
        <f t="shared" si="79"/>
        <v>506</v>
      </c>
      <c r="C2528">
        <f t="shared" si="78"/>
        <v>2</v>
      </c>
      <c r="D2528">
        <v>9026</v>
      </c>
      <c r="E2528" s="1">
        <f>IF(C2528=1,VLOOKUP(B2528,balance!$AU:$AZ,2,FALSE),IF(C2528=2,VLOOKUP(B2528,balance!$AU:$AZ,3,FALSE),IF(C2528=3,VLOOKUP(B2528,balance!$AU:$AZ,4,FALSE),IF(C2528=4,VLOOKUP(B2528,balance!$AU:$AZ,5,FALSE),IF(C2528=5,VLOOKUP(B2528-1,balance!$AU:$AZ,6,FALSE),0)))))</f>
        <v>12500</v>
      </c>
      <c r="F2528">
        <v>53</v>
      </c>
      <c r="G2528">
        <f>IF(C2528=1,VLOOKUP(FoxFire!B2528,balance!$U:$Z,2,FALSE),IF(C2528=2,VLOOKUP(B2528,balance!$U:$Z,3,FALSE),IF(C2528=3,VLOOKUP(B2528,balance!$U:$Z,4,FALSE),IF(C2528=4,VLOOKUP(B2528,balance!$U:$Z,5,FALSE),IF(C2528=5,VLOOKUP(B2528-1,balance!$U:$Z,6,FALSE),0)))))/100</f>
        <v>6.0499999999999998E-3</v>
      </c>
      <c r="H2528">
        <v>2</v>
      </c>
      <c r="I2528" s="1">
        <f>IF(C2528=1,VLOOKUP(FoxFire!B2528,balance!$AF:$AJ,2,FALSE),IF(C2528=2,VLOOKUP(B2528,balance!$AF:$AJ,3,FALSE),IF(C2528=3,VLOOKUP(B2528,balance!$AF:$AJ,4,FALSE),IF(C2528=4,VLOOKUP(B2528,balance!$AF:$AJ,5,FALSE),IF(C2528=5,VLOOKUP(B2528,balance!$AF:$AK,6,FALSE),0)))))*1000000000000</f>
        <v>3321250000000.0249</v>
      </c>
      <c r="J2528">
        <f>VLOOKUP(B2528,balance!AU:BD,10,FALSE)</f>
        <v>0</v>
      </c>
    </row>
    <row r="2529" spans="1:10" x14ac:dyDescent="0.3">
      <c r="A2529">
        <v>2527</v>
      </c>
      <c r="B2529">
        <f t="shared" si="79"/>
        <v>506</v>
      </c>
      <c r="C2529">
        <f t="shared" si="78"/>
        <v>3</v>
      </c>
      <c r="D2529">
        <v>9026</v>
      </c>
      <c r="E2529" s="1">
        <f>IF(C2529=1,VLOOKUP(B2529,balance!$AU:$AZ,2,FALSE),IF(C2529=2,VLOOKUP(B2529,balance!$AU:$AZ,3,FALSE),IF(C2529=3,VLOOKUP(B2529,balance!$AU:$AZ,4,FALSE),IF(C2529=4,VLOOKUP(B2529,balance!$AU:$AZ,5,FALSE),IF(C2529=5,VLOOKUP(B2529-1,balance!$AU:$AZ,6,FALSE),0)))))</f>
        <v>12500</v>
      </c>
      <c r="F2529">
        <v>53</v>
      </c>
      <c r="G2529">
        <f>IF(C2529=1,VLOOKUP(FoxFire!B2529,balance!$U:$Z,2,FALSE),IF(C2529=2,VLOOKUP(B2529,balance!$U:$Z,3,FALSE),IF(C2529=3,VLOOKUP(B2529,balance!$U:$Z,4,FALSE),IF(C2529=4,VLOOKUP(B2529,balance!$U:$Z,5,FALSE),IF(C2529=5,VLOOKUP(B2529-1,balance!$U:$Z,6,FALSE),0)))))/100</f>
        <v>6.0499999999999998E-3</v>
      </c>
      <c r="H2529">
        <v>2</v>
      </c>
      <c r="I2529" s="1">
        <f>IF(C2529=1,VLOOKUP(FoxFire!B2529,balance!$AF:$AJ,2,FALSE),IF(C2529=2,VLOOKUP(B2529,balance!$AF:$AJ,3,FALSE),IF(C2529=3,VLOOKUP(B2529,balance!$AF:$AJ,4,FALSE),IF(C2529=4,VLOOKUP(B2529,balance!$AF:$AJ,5,FALSE),IF(C2529=5,VLOOKUP(B2529,balance!$AF:$AK,6,FALSE),0)))))*1000000000000</f>
        <v>3321250000000.0249</v>
      </c>
      <c r="J2529">
        <f>VLOOKUP(B2529,balance!AU:BD,10,FALSE)</f>
        <v>0</v>
      </c>
    </row>
    <row r="2530" spans="1:10" x14ac:dyDescent="0.3">
      <c r="A2530">
        <v>2528</v>
      </c>
      <c r="B2530">
        <f t="shared" si="79"/>
        <v>506</v>
      </c>
      <c r="C2530">
        <f t="shared" si="78"/>
        <v>4</v>
      </c>
      <c r="D2530">
        <v>9026</v>
      </c>
      <c r="E2530" s="1">
        <f>IF(C2530=1,VLOOKUP(B2530,balance!$AU:$AZ,2,FALSE),IF(C2530=2,VLOOKUP(B2530,balance!$AU:$AZ,3,FALSE),IF(C2530=3,VLOOKUP(B2530,balance!$AU:$AZ,4,FALSE),IF(C2530=4,VLOOKUP(B2530,balance!$AU:$AZ,5,FALSE),IF(C2530=5,VLOOKUP(B2530-1,balance!$AU:$AZ,6,FALSE),0)))))</f>
        <v>12500</v>
      </c>
      <c r="F2530">
        <v>53</v>
      </c>
      <c r="G2530">
        <f>IF(C2530=1,VLOOKUP(FoxFire!B2530,balance!$U:$Z,2,FALSE),IF(C2530=2,VLOOKUP(B2530,balance!$U:$Z,3,FALSE),IF(C2530=3,VLOOKUP(B2530,balance!$U:$Z,4,FALSE),IF(C2530=4,VLOOKUP(B2530,balance!$U:$Z,5,FALSE),IF(C2530=5,VLOOKUP(B2530-1,balance!$U:$Z,6,FALSE),0)))))/100</f>
        <v>6.0499999999999998E-3</v>
      </c>
      <c r="H2530">
        <v>2</v>
      </c>
      <c r="I2530" s="1">
        <f>IF(C2530=1,VLOOKUP(FoxFire!B2530,balance!$AF:$AJ,2,FALSE),IF(C2530=2,VLOOKUP(B2530,balance!$AF:$AJ,3,FALSE),IF(C2530=3,VLOOKUP(B2530,balance!$AF:$AJ,4,FALSE),IF(C2530=4,VLOOKUP(B2530,balance!$AF:$AJ,5,FALSE),IF(C2530=5,VLOOKUP(B2530,balance!$AF:$AK,6,FALSE),0)))))*1000000000000</f>
        <v>3321250000000.0249</v>
      </c>
      <c r="J2530">
        <f>VLOOKUP(B2530,balance!AU:BD,10,FALSE)</f>
        <v>0</v>
      </c>
    </row>
    <row r="2531" spans="1:10" x14ac:dyDescent="0.3">
      <c r="A2531">
        <v>2529</v>
      </c>
      <c r="B2531">
        <f t="shared" si="79"/>
        <v>507</v>
      </c>
      <c r="C2531">
        <f t="shared" si="78"/>
        <v>5</v>
      </c>
      <c r="D2531">
        <v>9026</v>
      </c>
      <c r="E2531" s="1">
        <f>IF(C2531=1,VLOOKUP(B2531,balance!$AU:$AZ,2,FALSE),IF(C2531=2,VLOOKUP(B2531,balance!$AU:$AZ,3,FALSE),IF(C2531=3,VLOOKUP(B2531,balance!$AU:$AZ,4,FALSE),IF(C2531=4,VLOOKUP(B2531,balance!$AU:$AZ,5,FALSE),IF(C2531=5,VLOOKUP(B2531-1,balance!$AU:$AZ,6,FALSE),0)))))</f>
        <v>250000</v>
      </c>
      <c r="F2531">
        <v>53</v>
      </c>
      <c r="G2531">
        <f>IF(C2531=1,VLOOKUP(FoxFire!B2531,balance!$U:$Z,2,FALSE),IF(C2531=2,VLOOKUP(B2531,balance!$U:$Z,3,FALSE),IF(C2531=3,VLOOKUP(B2531,balance!$U:$Z,4,FALSE),IF(C2531=4,VLOOKUP(B2531,balance!$U:$Z,5,FALSE),IF(C2531=5,VLOOKUP(B2531-1,balance!$U:$Z,6,FALSE),0)))))/100</f>
        <v>2839.4531000000002</v>
      </c>
      <c r="H2531">
        <v>2</v>
      </c>
      <c r="I2531" s="1">
        <f>IF(C2531=1,VLOOKUP(FoxFire!B2531,balance!$AF:$AJ,2,FALSE),IF(C2531=2,VLOOKUP(B2531,balance!$AF:$AJ,3,FALSE),IF(C2531=3,VLOOKUP(B2531,balance!$AF:$AJ,4,FALSE),IF(C2531=4,VLOOKUP(B2531,balance!$AF:$AJ,5,FALSE),IF(C2531=5,VLOOKUP(B2531,balance!$AF:$AK,6,FALSE),0)))))*1000000000000</f>
        <v>13290000000000.1</v>
      </c>
      <c r="J2531">
        <f>VLOOKUP(B2531,balance!AU:BD,10,FALSE)</f>
        <v>0</v>
      </c>
    </row>
    <row r="2532" spans="1:10" x14ac:dyDescent="0.3">
      <c r="A2532">
        <v>2530</v>
      </c>
      <c r="B2532">
        <f t="shared" si="79"/>
        <v>507</v>
      </c>
      <c r="C2532">
        <f t="shared" si="78"/>
        <v>1</v>
      </c>
      <c r="D2532">
        <v>9026</v>
      </c>
      <c r="E2532" s="1">
        <f>IF(C2532=1,VLOOKUP(B2532,balance!$AU:$AZ,2,FALSE),IF(C2532=2,VLOOKUP(B2532,balance!$AU:$AZ,3,FALSE),IF(C2532=3,VLOOKUP(B2532,balance!$AU:$AZ,4,FALSE),IF(C2532=4,VLOOKUP(B2532,balance!$AU:$AZ,5,FALSE),IF(C2532=5,VLOOKUP(B2532-1,balance!$AU:$AZ,6,FALSE),0)))))</f>
        <v>12500</v>
      </c>
      <c r="F2532">
        <v>53</v>
      </c>
      <c r="G2532">
        <f>IF(C2532=1,VLOOKUP(FoxFire!B2532,balance!$U:$Z,2,FALSE),IF(C2532=2,VLOOKUP(B2532,balance!$U:$Z,3,FALSE),IF(C2532=3,VLOOKUP(B2532,balance!$U:$Z,4,FALSE),IF(C2532=4,VLOOKUP(B2532,balance!$U:$Z,5,FALSE),IF(C2532=5,VLOOKUP(B2532-1,balance!$U:$Z,6,FALSE),0)))))/100</f>
        <v>6.0599999999999994E-3</v>
      </c>
      <c r="H2532">
        <v>2</v>
      </c>
      <c r="I2532" s="1">
        <f>IF(C2532=1,VLOOKUP(FoxFire!B2532,balance!$AF:$AJ,2,FALSE),IF(C2532=2,VLOOKUP(B2532,balance!$AF:$AJ,3,FALSE),IF(C2532=3,VLOOKUP(B2532,balance!$AF:$AJ,4,FALSE),IF(C2532=4,VLOOKUP(B2532,balance!$AF:$AJ,5,FALSE),IF(C2532=5,VLOOKUP(B2532,balance!$AF:$AK,6,FALSE),0)))))*1000000000000</f>
        <v>3322500000000.0249</v>
      </c>
      <c r="J2532">
        <f>VLOOKUP(B2532,balance!AU:BD,10,FALSE)</f>
        <v>0</v>
      </c>
    </row>
    <row r="2533" spans="1:10" x14ac:dyDescent="0.3">
      <c r="A2533">
        <v>2531</v>
      </c>
      <c r="B2533">
        <f t="shared" si="79"/>
        <v>507</v>
      </c>
      <c r="C2533">
        <f t="shared" si="78"/>
        <v>2</v>
      </c>
      <c r="D2533">
        <v>9026</v>
      </c>
      <c r="E2533" s="1">
        <f>IF(C2533=1,VLOOKUP(B2533,balance!$AU:$AZ,2,FALSE),IF(C2533=2,VLOOKUP(B2533,balance!$AU:$AZ,3,FALSE),IF(C2533=3,VLOOKUP(B2533,balance!$AU:$AZ,4,FALSE),IF(C2533=4,VLOOKUP(B2533,balance!$AU:$AZ,5,FALSE),IF(C2533=5,VLOOKUP(B2533-1,balance!$AU:$AZ,6,FALSE),0)))))</f>
        <v>12500</v>
      </c>
      <c r="F2533">
        <v>53</v>
      </c>
      <c r="G2533">
        <f>IF(C2533=1,VLOOKUP(FoxFire!B2533,balance!$U:$Z,2,FALSE),IF(C2533=2,VLOOKUP(B2533,balance!$U:$Z,3,FALSE),IF(C2533=3,VLOOKUP(B2533,balance!$U:$Z,4,FALSE),IF(C2533=4,VLOOKUP(B2533,balance!$U:$Z,5,FALSE),IF(C2533=5,VLOOKUP(B2533-1,balance!$U:$Z,6,FALSE),0)))))/100</f>
        <v>6.0599999999999994E-3</v>
      </c>
      <c r="H2533">
        <v>2</v>
      </c>
      <c r="I2533" s="1">
        <f>IF(C2533=1,VLOOKUP(FoxFire!B2533,balance!$AF:$AJ,2,FALSE),IF(C2533=2,VLOOKUP(B2533,balance!$AF:$AJ,3,FALSE),IF(C2533=3,VLOOKUP(B2533,balance!$AF:$AJ,4,FALSE),IF(C2533=4,VLOOKUP(B2533,balance!$AF:$AJ,5,FALSE),IF(C2533=5,VLOOKUP(B2533,balance!$AF:$AK,6,FALSE),0)))))*1000000000000</f>
        <v>3322500000000.0249</v>
      </c>
      <c r="J2533">
        <f>VLOOKUP(B2533,balance!AU:BD,10,FALSE)</f>
        <v>0</v>
      </c>
    </row>
    <row r="2534" spans="1:10" x14ac:dyDescent="0.3">
      <c r="A2534">
        <v>2532</v>
      </c>
      <c r="B2534">
        <f t="shared" si="79"/>
        <v>507</v>
      </c>
      <c r="C2534">
        <f t="shared" si="78"/>
        <v>3</v>
      </c>
      <c r="D2534">
        <v>9026</v>
      </c>
      <c r="E2534" s="1">
        <f>IF(C2534=1,VLOOKUP(B2534,balance!$AU:$AZ,2,FALSE),IF(C2534=2,VLOOKUP(B2534,balance!$AU:$AZ,3,FALSE),IF(C2534=3,VLOOKUP(B2534,balance!$AU:$AZ,4,FALSE),IF(C2534=4,VLOOKUP(B2534,balance!$AU:$AZ,5,FALSE),IF(C2534=5,VLOOKUP(B2534-1,balance!$AU:$AZ,6,FALSE),0)))))</f>
        <v>12500</v>
      </c>
      <c r="F2534">
        <v>53</v>
      </c>
      <c r="G2534">
        <f>IF(C2534=1,VLOOKUP(FoxFire!B2534,balance!$U:$Z,2,FALSE),IF(C2534=2,VLOOKUP(B2534,balance!$U:$Z,3,FALSE),IF(C2534=3,VLOOKUP(B2534,balance!$U:$Z,4,FALSE),IF(C2534=4,VLOOKUP(B2534,balance!$U:$Z,5,FALSE),IF(C2534=5,VLOOKUP(B2534-1,balance!$U:$Z,6,FALSE),0)))))/100</f>
        <v>6.0599999999999994E-3</v>
      </c>
      <c r="H2534">
        <v>2</v>
      </c>
      <c r="I2534" s="1">
        <f>IF(C2534=1,VLOOKUP(FoxFire!B2534,balance!$AF:$AJ,2,FALSE),IF(C2534=2,VLOOKUP(B2534,balance!$AF:$AJ,3,FALSE),IF(C2534=3,VLOOKUP(B2534,balance!$AF:$AJ,4,FALSE),IF(C2534=4,VLOOKUP(B2534,balance!$AF:$AJ,5,FALSE),IF(C2534=5,VLOOKUP(B2534,balance!$AF:$AK,6,FALSE),0)))))*1000000000000</f>
        <v>3322500000000.0249</v>
      </c>
      <c r="J2534">
        <f>VLOOKUP(B2534,balance!AU:BD,10,FALSE)</f>
        <v>0</v>
      </c>
    </row>
    <row r="2535" spans="1:10" x14ac:dyDescent="0.3">
      <c r="A2535">
        <v>2533</v>
      </c>
      <c r="B2535">
        <f t="shared" si="79"/>
        <v>507</v>
      </c>
      <c r="C2535">
        <f t="shared" si="78"/>
        <v>4</v>
      </c>
      <c r="D2535">
        <v>9026</v>
      </c>
      <c r="E2535" s="1">
        <f>IF(C2535=1,VLOOKUP(B2535,balance!$AU:$AZ,2,FALSE),IF(C2535=2,VLOOKUP(B2535,balance!$AU:$AZ,3,FALSE),IF(C2535=3,VLOOKUP(B2535,balance!$AU:$AZ,4,FALSE),IF(C2535=4,VLOOKUP(B2535,balance!$AU:$AZ,5,FALSE),IF(C2535=5,VLOOKUP(B2535-1,balance!$AU:$AZ,6,FALSE),0)))))</f>
        <v>12500</v>
      </c>
      <c r="F2535">
        <v>53</v>
      </c>
      <c r="G2535">
        <f>IF(C2535=1,VLOOKUP(FoxFire!B2535,balance!$U:$Z,2,FALSE),IF(C2535=2,VLOOKUP(B2535,balance!$U:$Z,3,FALSE),IF(C2535=3,VLOOKUP(B2535,balance!$U:$Z,4,FALSE),IF(C2535=4,VLOOKUP(B2535,balance!$U:$Z,5,FALSE),IF(C2535=5,VLOOKUP(B2535-1,balance!$U:$Z,6,FALSE),0)))))/100</f>
        <v>6.0599999999999994E-3</v>
      </c>
      <c r="H2535">
        <v>2</v>
      </c>
      <c r="I2535" s="1">
        <f>IF(C2535=1,VLOOKUP(FoxFire!B2535,balance!$AF:$AJ,2,FALSE),IF(C2535=2,VLOOKUP(B2535,balance!$AF:$AJ,3,FALSE),IF(C2535=3,VLOOKUP(B2535,balance!$AF:$AJ,4,FALSE),IF(C2535=4,VLOOKUP(B2535,balance!$AF:$AJ,5,FALSE),IF(C2535=5,VLOOKUP(B2535,balance!$AF:$AK,6,FALSE),0)))))*1000000000000</f>
        <v>3322500000000.0249</v>
      </c>
      <c r="J2535">
        <f>VLOOKUP(B2535,balance!AU:BD,10,FALSE)</f>
        <v>0</v>
      </c>
    </row>
    <row r="2536" spans="1:10" x14ac:dyDescent="0.3">
      <c r="A2536">
        <v>2534</v>
      </c>
      <c r="B2536">
        <f t="shared" si="79"/>
        <v>508</v>
      </c>
      <c r="C2536">
        <f t="shared" si="78"/>
        <v>5</v>
      </c>
      <c r="D2536">
        <v>9026</v>
      </c>
      <c r="E2536" s="1">
        <f>IF(C2536=1,VLOOKUP(B2536,balance!$AU:$AZ,2,FALSE),IF(C2536=2,VLOOKUP(B2536,balance!$AU:$AZ,3,FALSE),IF(C2536=3,VLOOKUP(B2536,balance!$AU:$AZ,4,FALSE),IF(C2536=4,VLOOKUP(B2536,balance!$AU:$AZ,5,FALSE),IF(C2536=5,VLOOKUP(B2536-1,balance!$AU:$AZ,6,FALSE),0)))))</f>
        <v>250000</v>
      </c>
      <c r="F2536">
        <v>53</v>
      </c>
      <c r="G2536">
        <f>IF(C2536=1,VLOOKUP(FoxFire!B2536,balance!$U:$Z,2,FALSE),IF(C2536=2,VLOOKUP(B2536,balance!$U:$Z,3,FALSE),IF(C2536=3,VLOOKUP(B2536,balance!$U:$Z,4,FALSE),IF(C2536=4,VLOOKUP(B2536,balance!$U:$Z,5,FALSE),IF(C2536=5,VLOOKUP(B2536-1,balance!$U:$Z,6,FALSE),0)))))/100</f>
        <v>2846.9904999999999</v>
      </c>
      <c r="H2536">
        <v>2</v>
      </c>
      <c r="I2536" s="1">
        <f>IF(C2536=1,VLOOKUP(FoxFire!B2536,balance!$AF:$AJ,2,FALSE),IF(C2536=2,VLOOKUP(B2536,balance!$AF:$AJ,3,FALSE),IF(C2536=3,VLOOKUP(B2536,balance!$AF:$AJ,4,FALSE),IF(C2536=4,VLOOKUP(B2536,balance!$AF:$AJ,5,FALSE),IF(C2536=5,VLOOKUP(B2536,balance!$AF:$AK,6,FALSE),0)))))*1000000000000</f>
        <v>13295000000000.1</v>
      </c>
      <c r="J2536">
        <f>VLOOKUP(B2536,balance!AU:BD,10,FALSE)</f>
        <v>0</v>
      </c>
    </row>
    <row r="2537" spans="1:10" x14ac:dyDescent="0.3">
      <c r="A2537">
        <v>2535</v>
      </c>
      <c r="B2537">
        <f t="shared" si="79"/>
        <v>508</v>
      </c>
      <c r="C2537">
        <f t="shared" si="78"/>
        <v>1</v>
      </c>
      <c r="D2537">
        <v>9026</v>
      </c>
      <c r="E2537" s="1">
        <f>IF(C2537=1,VLOOKUP(B2537,balance!$AU:$AZ,2,FALSE),IF(C2537=2,VLOOKUP(B2537,balance!$AU:$AZ,3,FALSE),IF(C2537=3,VLOOKUP(B2537,balance!$AU:$AZ,4,FALSE),IF(C2537=4,VLOOKUP(B2537,balance!$AU:$AZ,5,FALSE),IF(C2537=5,VLOOKUP(B2537-1,balance!$AU:$AZ,6,FALSE),0)))))</f>
        <v>12500</v>
      </c>
      <c r="F2537">
        <v>53</v>
      </c>
      <c r="G2537">
        <f>IF(C2537=1,VLOOKUP(FoxFire!B2537,balance!$U:$Z,2,FALSE),IF(C2537=2,VLOOKUP(B2537,balance!$U:$Z,3,FALSE),IF(C2537=3,VLOOKUP(B2537,balance!$U:$Z,4,FALSE),IF(C2537=4,VLOOKUP(B2537,balance!$U:$Z,5,FALSE),IF(C2537=5,VLOOKUP(B2537-1,balance!$U:$Z,6,FALSE),0)))))/100</f>
        <v>6.0699999999999999E-3</v>
      </c>
      <c r="H2537">
        <v>2</v>
      </c>
      <c r="I2537" s="1">
        <f>IF(C2537=1,VLOOKUP(FoxFire!B2537,balance!$AF:$AJ,2,FALSE),IF(C2537=2,VLOOKUP(B2537,balance!$AF:$AJ,3,FALSE),IF(C2537=3,VLOOKUP(B2537,balance!$AF:$AJ,4,FALSE),IF(C2537=4,VLOOKUP(B2537,balance!$AF:$AJ,5,FALSE),IF(C2537=5,VLOOKUP(B2537,balance!$AF:$AK,6,FALSE),0)))))*1000000000000</f>
        <v>3323750000000.0249</v>
      </c>
      <c r="J2537">
        <f>VLOOKUP(B2537,balance!AU:BD,10,FALSE)</f>
        <v>0</v>
      </c>
    </row>
    <row r="2538" spans="1:10" x14ac:dyDescent="0.3">
      <c r="A2538">
        <v>2536</v>
      </c>
      <c r="B2538">
        <f t="shared" si="79"/>
        <v>508</v>
      </c>
      <c r="C2538">
        <f t="shared" si="78"/>
        <v>2</v>
      </c>
      <c r="D2538">
        <v>9026</v>
      </c>
      <c r="E2538" s="1">
        <f>IF(C2538=1,VLOOKUP(B2538,balance!$AU:$AZ,2,FALSE),IF(C2538=2,VLOOKUP(B2538,balance!$AU:$AZ,3,FALSE),IF(C2538=3,VLOOKUP(B2538,balance!$AU:$AZ,4,FALSE),IF(C2538=4,VLOOKUP(B2538,balance!$AU:$AZ,5,FALSE),IF(C2538=5,VLOOKUP(B2538-1,balance!$AU:$AZ,6,FALSE),0)))))</f>
        <v>12500</v>
      </c>
      <c r="F2538">
        <v>53</v>
      </c>
      <c r="G2538">
        <f>IF(C2538=1,VLOOKUP(FoxFire!B2538,balance!$U:$Z,2,FALSE),IF(C2538=2,VLOOKUP(B2538,balance!$U:$Z,3,FALSE),IF(C2538=3,VLOOKUP(B2538,balance!$U:$Z,4,FALSE),IF(C2538=4,VLOOKUP(B2538,balance!$U:$Z,5,FALSE),IF(C2538=5,VLOOKUP(B2538-1,balance!$U:$Z,6,FALSE),0)))))/100</f>
        <v>6.0699999999999999E-3</v>
      </c>
      <c r="H2538">
        <v>2</v>
      </c>
      <c r="I2538" s="1">
        <f>IF(C2538=1,VLOOKUP(FoxFire!B2538,balance!$AF:$AJ,2,FALSE),IF(C2538=2,VLOOKUP(B2538,balance!$AF:$AJ,3,FALSE),IF(C2538=3,VLOOKUP(B2538,balance!$AF:$AJ,4,FALSE),IF(C2538=4,VLOOKUP(B2538,balance!$AF:$AJ,5,FALSE),IF(C2538=5,VLOOKUP(B2538,balance!$AF:$AK,6,FALSE),0)))))*1000000000000</f>
        <v>3323750000000.0249</v>
      </c>
      <c r="J2538">
        <f>VLOOKUP(B2538,balance!AU:BD,10,FALSE)</f>
        <v>0</v>
      </c>
    </row>
    <row r="2539" spans="1:10" x14ac:dyDescent="0.3">
      <c r="A2539">
        <v>2537</v>
      </c>
      <c r="B2539">
        <f t="shared" si="79"/>
        <v>508</v>
      </c>
      <c r="C2539">
        <f t="shared" si="78"/>
        <v>3</v>
      </c>
      <c r="D2539">
        <v>9026</v>
      </c>
      <c r="E2539" s="1">
        <f>IF(C2539=1,VLOOKUP(B2539,balance!$AU:$AZ,2,FALSE),IF(C2539=2,VLOOKUP(B2539,balance!$AU:$AZ,3,FALSE),IF(C2539=3,VLOOKUP(B2539,balance!$AU:$AZ,4,FALSE),IF(C2539=4,VLOOKUP(B2539,balance!$AU:$AZ,5,FALSE),IF(C2539=5,VLOOKUP(B2539-1,balance!$AU:$AZ,6,FALSE),0)))))</f>
        <v>12500</v>
      </c>
      <c r="F2539">
        <v>53</v>
      </c>
      <c r="G2539">
        <f>IF(C2539=1,VLOOKUP(FoxFire!B2539,balance!$U:$Z,2,FALSE),IF(C2539=2,VLOOKUP(B2539,balance!$U:$Z,3,FALSE),IF(C2539=3,VLOOKUP(B2539,balance!$U:$Z,4,FALSE),IF(C2539=4,VLOOKUP(B2539,balance!$U:$Z,5,FALSE),IF(C2539=5,VLOOKUP(B2539-1,balance!$U:$Z,6,FALSE),0)))))/100</f>
        <v>6.0699999999999999E-3</v>
      </c>
      <c r="H2539">
        <v>2</v>
      </c>
      <c r="I2539" s="1">
        <f>IF(C2539=1,VLOOKUP(FoxFire!B2539,balance!$AF:$AJ,2,FALSE),IF(C2539=2,VLOOKUP(B2539,balance!$AF:$AJ,3,FALSE),IF(C2539=3,VLOOKUP(B2539,balance!$AF:$AJ,4,FALSE),IF(C2539=4,VLOOKUP(B2539,balance!$AF:$AJ,5,FALSE),IF(C2539=5,VLOOKUP(B2539,balance!$AF:$AK,6,FALSE),0)))))*1000000000000</f>
        <v>3323750000000.0249</v>
      </c>
      <c r="J2539">
        <f>VLOOKUP(B2539,balance!AU:BD,10,FALSE)</f>
        <v>0</v>
      </c>
    </row>
    <row r="2540" spans="1:10" x14ac:dyDescent="0.3">
      <c r="A2540">
        <v>2538</v>
      </c>
      <c r="B2540">
        <f t="shared" si="79"/>
        <v>508</v>
      </c>
      <c r="C2540">
        <f t="shared" si="78"/>
        <v>4</v>
      </c>
      <c r="D2540">
        <v>9026</v>
      </c>
      <c r="E2540" s="1">
        <f>IF(C2540=1,VLOOKUP(B2540,balance!$AU:$AZ,2,FALSE),IF(C2540=2,VLOOKUP(B2540,balance!$AU:$AZ,3,FALSE),IF(C2540=3,VLOOKUP(B2540,balance!$AU:$AZ,4,FALSE),IF(C2540=4,VLOOKUP(B2540,balance!$AU:$AZ,5,FALSE),IF(C2540=5,VLOOKUP(B2540-1,balance!$AU:$AZ,6,FALSE),0)))))</f>
        <v>12500</v>
      </c>
      <c r="F2540">
        <v>53</v>
      </c>
      <c r="G2540">
        <f>IF(C2540=1,VLOOKUP(FoxFire!B2540,balance!$U:$Z,2,FALSE),IF(C2540=2,VLOOKUP(B2540,balance!$U:$Z,3,FALSE),IF(C2540=3,VLOOKUP(B2540,balance!$U:$Z,4,FALSE),IF(C2540=4,VLOOKUP(B2540,balance!$U:$Z,5,FALSE),IF(C2540=5,VLOOKUP(B2540-1,balance!$U:$Z,6,FALSE),0)))))/100</f>
        <v>6.0699999999999999E-3</v>
      </c>
      <c r="H2540">
        <v>2</v>
      </c>
      <c r="I2540" s="1">
        <f>IF(C2540=1,VLOOKUP(FoxFire!B2540,balance!$AF:$AJ,2,FALSE),IF(C2540=2,VLOOKUP(B2540,balance!$AF:$AJ,3,FALSE),IF(C2540=3,VLOOKUP(B2540,balance!$AF:$AJ,4,FALSE),IF(C2540=4,VLOOKUP(B2540,balance!$AF:$AJ,5,FALSE),IF(C2540=5,VLOOKUP(B2540,balance!$AF:$AK,6,FALSE),0)))))*1000000000000</f>
        <v>3323750000000.0249</v>
      </c>
      <c r="J2540">
        <f>VLOOKUP(B2540,balance!AU:BD,10,FALSE)</f>
        <v>0</v>
      </c>
    </row>
    <row r="2541" spans="1:10" x14ac:dyDescent="0.3">
      <c r="A2541">
        <v>2539</v>
      </c>
      <c r="B2541">
        <f t="shared" si="79"/>
        <v>509</v>
      </c>
      <c r="C2541">
        <f t="shared" si="78"/>
        <v>5</v>
      </c>
      <c r="D2541">
        <v>9026</v>
      </c>
      <c r="E2541" s="1">
        <f>IF(C2541=1,VLOOKUP(B2541,balance!$AU:$AZ,2,FALSE),IF(C2541=2,VLOOKUP(B2541,balance!$AU:$AZ,3,FALSE),IF(C2541=3,VLOOKUP(B2541,balance!$AU:$AZ,4,FALSE),IF(C2541=4,VLOOKUP(B2541,balance!$AU:$AZ,5,FALSE),IF(C2541=5,VLOOKUP(B2541-1,balance!$AU:$AZ,6,FALSE),0)))))</f>
        <v>250000</v>
      </c>
      <c r="F2541">
        <v>53</v>
      </c>
      <c r="G2541">
        <f>IF(C2541=1,VLOOKUP(FoxFire!B2541,balance!$U:$Z,2,FALSE),IF(C2541=2,VLOOKUP(B2541,balance!$U:$Z,3,FALSE),IF(C2541=3,VLOOKUP(B2541,balance!$U:$Z,4,FALSE),IF(C2541=4,VLOOKUP(B2541,balance!$U:$Z,5,FALSE),IF(C2541=5,VLOOKUP(B2541-1,balance!$U:$Z,6,FALSE),0)))))/100</f>
        <v>2854.5402000000004</v>
      </c>
      <c r="H2541">
        <v>2</v>
      </c>
      <c r="I2541" s="1">
        <f>IF(C2541=1,VLOOKUP(FoxFire!B2541,balance!$AF:$AJ,2,FALSE),IF(C2541=2,VLOOKUP(B2541,balance!$AF:$AJ,3,FALSE),IF(C2541=3,VLOOKUP(B2541,balance!$AF:$AJ,4,FALSE),IF(C2541=4,VLOOKUP(B2541,balance!$AF:$AJ,5,FALSE),IF(C2541=5,VLOOKUP(B2541,balance!$AF:$AK,6,FALSE),0)))))*1000000000000</f>
        <v>13300000000000.1</v>
      </c>
      <c r="J2541">
        <f>VLOOKUP(B2541,balance!AU:BD,10,FALSE)</f>
        <v>0</v>
      </c>
    </row>
    <row r="2542" spans="1:10" x14ac:dyDescent="0.3">
      <c r="A2542">
        <v>2540</v>
      </c>
      <c r="B2542">
        <f t="shared" si="79"/>
        <v>509</v>
      </c>
      <c r="C2542">
        <f t="shared" si="78"/>
        <v>1</v>
      </c>
      <c r="D2542">
        <v>9026</v>
      </c>
      <c r="E2542" s="1">
        <f>IF(C2542=1,VLOOKUP(B2542,balance!$AU:$AZ,2,FALSE),IF(C2542=2,VLOOKUP(B2542,balance!$AU:$AZ,3,FALSE),IF(C2542=3,VLOOKUP(B2542,balance!$AU:$AZ,4,FALSE),IF(C2542=4,VLOOKUP(B2542,balance!$AU:$AZ,5,FALSE),IF(C2542=5,VLOOKUP(B2542-1,balance!$AU:$AZ,6,FALSE),0)))))</f>
        <v>12500</v>
      </c>
      <c r="F2542">
        <v>53</v>
      </c>
      <c r="G2542">
        <f>IF(C2542=1,VLOOKUP(FoxFire!B2542,balance!$U:$Z,2,FALSE),IF(C2542=2,VLOOKUP(B2542,balance!$U:$Z,3,FALSE),IF(C2542=3,VLOOKUP(B2542,balance!$U:$Z,4,FALSE),IF(C2542=4,VLOOKUP(B2542,balance!$U:$Z,5,FALSE),IF(C2542=5,VLOOKUP(B2542-1,balance!$U:$Z,6,FALSE),0)))))/100</f>
        <v>6.0799999999999995E-3</v>
      </c>
      <c r="H2542">
        <v>2</v>
      </c>
      <c r="I2542" s="1">
        <f>IF(C2542=1,VLOOKUP(FoxFire!B2542,balance!$AF:$AJ,2,FALSE),IF(C2542=2,VLOOKUP(B2542,balance!$AF:$AJ,3,FALSE),IF(C2542=3,VLOOKUP(B2542,balance!$AF:$AJ,4,FALSE),IF(C2542=4,VLOOKUP(B2542,balance!$AF:$AJ,5,FALSE),IF(C2542=5,VLOOKUP(B2542,balance!$AF:$AK,6,FALSE),0)))))*1000000000000</f>
        <v>3325000000000.0249</v>
      </c>
      <c r="J2542">
        <f>VLOOKUP(B2542,balance!AU:BD,10,FALSE)</f>
        <v>0</v>
      </c>
    </row>
    <row r="2543" spans="1:10" x14ac:dyDescent="0.3">
      <c r="A2543">
        <v>2541</v>
      </c>
      <c r="B2543">
        <f t="shared" si="79"/>
        <v>509</v>
      </c>
      <c r="C2543">
        <f t="shared" si="78"/>
        <v>2</v>
      </c>
      <c r="D2543">
        <v>9026</v>
      </c>
      <c r="E2543" s="1">
        <f>IF(C2543=1,VLOOKUP(B2543,balance!$AU:$AZ,2,FALSE),IF(C2543=2,VLOOKUP(B2543,balance!$AU:$AZ,3,FALSE),IF(C2543=3,VLOOKUP(B2543,balance!$AU:$AZ,4,FALSE),IF(C2543=4,VLOOKUP(B2543,balance!$AU:$AZ,5,FALSE),IF(C2543=5,VLOOKUP(B2543-1,balance!$AU:$AZ,6,FALSE),0)))))</f>
        <v>12500</v>
      </c>
      <c r="F2543">
        <v>53</v>
      </c>
      <c r="G2543">
        <f>IF(C2543=1,VLOOKUP(FoxFire!B2543,balance!$U:$Z,2,FALSE),IF(C2543=2,VLOOKUP(B2543,balance!$U:$Z,3,FALSE),IF(C2543=3,VLOOKUP(B2543,balance!$U:$Z,4,FALSE),IF(C2543=4,VLOOKUP(B2543,balance!$U:$Z,5,FALSE),IF(C2543=5,VLOOKUP(B2543-1,balance!$U:$Z,6,FALSE),0)))))/100</f>
        <v>6.0799999999999995E-3</v>
      </c>
      <c r="H2543">
        <v>2</v>
      </c>
      <c r="I2543" s="1">
        <f>IF(C2543=1,VLOOKUP(FoxFire!B2543,balance!$AF:$AJ,2,FALSE),IF(C2543=2,VLOOKUP(B2543,balance!$AF:$AJ,3,FALSE),IF(C2543=3,VLOOKUP(B2543,balance!$AF:$AJ,4,FALSE),IF(C2543=4,VLOOKUP(B2543,balance!$AF:$AJ,5,FALSE),IF(C2543=5,VLOOKUP(B2543,balance!$AF:$AK,6,FALSE),0)))))*1000000000000</f>
        <v>3325000000000.0249</v>
      </c>
      <c r="J2543">
        <f>VLOOKUP(B2543,balance!AU:BD,10,FALSE)</f>
        <v>0</v>
      </c>
    </row>
    <row r="2544" spans="1:10" x14ac:dyDescent="0.3">
      <c r="A2544">
        <v>2542</v>
      </c>
      <c r="B2544">
        <f t="shared" si="79"/>
        <v>509</v>
      </c>
      <c r="C2544">
        <f t="shared" si="78"/>
        <v>3</v>
      </c>
      <c r="D2544">
        <v>9026</v>
      </c>
      <c r="E2544" s="1">
        <f>IF(C2544=1,VLOOKUP(B2544,balance!$AU:$AZ,2,FALSE),IF(C2544=2,VLOOKUP(B2544,balance!$AU:$AZ,3,FALSE),IF(C2544=3,VLOOKUP(B2544,balance!$AU:$AZ,4,FALSE),IF(C2544=4,VLOOKUP(B2544,balance!$AU:$AZ,5,FALSE),IF(C2544=5,VLOOKUP(B2544-1,balance!$AU:$AZ,6,FALSE),0)))))</f>
        <v>12500</v>
      </c>
      <c r="F2544">
        <v>53</v>
      </c>
      <c r="G2544">
        <f>IF(C2544=1,VLOOKUP(FoxFire!B2544,balance!$U:$Z,2,FALSE),IF(C2544=2,VLOOKUP(B2544,balance!$U:$Z,3,FALSE),IF(C2544=3,VLOOKUP(B2544,balance!$U:$Z,4,FALSE),IF(C2544=4,VLOOKUP(B2544,balance!$U:$Z,5,FALSE),IF(C2544=5,VLOOKUP(B2544-1,balance!$U:$Z,6,FALSE),0)))))/100</f>
        <v>6.0799999999999995E-3</v>
      </c>
      <c r="H2544">
        <v>2</v>
      </c>
      <c r="I2544" s="1">
        <f>IF(C2544=1,VLOOKUP(FoxFire!B2544,balance!$AF:$AJ,2,FALSE),IF(C2544=2,VLOOKUP(B2544,balance!$AF:$AJ,3,FALSE),IF(C2544=3,VLOOKUP(B2544,balance!$AF:$AJ,4,FALSE),IF(C2544=4,VLOOKUP(B2544,balance!$AF:$AJ,5,FALSE),IF(C2544=5,VLOOKUP(B2544,balance!$AF:$AK,6,FALSE),0)))))*1000000000000</f>
        <v>3325000000000.0249</v>
      </c>
      <c r="J2544">
        <f>VLOOKUP(B2544,balance!AU:BD,10,FALSE)</f>
        <v>0</v>
      </c>
    </row>
    <row r="2545" spans="1:10" x14ac:dyDescent="0.3">
      <c r="A2545">
        <v>2543</v>
      </c>
      <c r="B2545">
        <f t="shared" si="79"/>
        <v>509</v>
      </c>
      <c r="C2545">
        <f t="shared" si="78"/>
        <v>4</v>
      </c>
      <c r="D2545">
        <v>9026</v>
      </c>
      <c r="E2545" s="1">
        <f>IF(C2545=1,VLOOKUP(B2545,balance!$AU:$AZ,2,FALSE),IF(C2545=2,VLOOKUP(B2545,balance!$AU:$AZ,3,FALSE),IF(C2545=3,VLOOKUP(B2545,balance!$AU:$AZ,4,FALSE),IF(C2545=4,VLOOKUP(B2545,balance!$AU:$AZ,5,FALSE),IF(C2545=5,VLOOKUP(B2545-1,balance!$AU:$AZ,6,FALSE),0)))))</f>
        <v>12500</v>
      </c>
      <c r="F2545">
        <v>53</v>
      </c>
      <c r="G2545">
        <f>IF(C2545=1,VLOOKUP(FoxFire!B2545,balance!$U:$Z,2,FALSE),IF(C2545=2,VLOOKUP(B2545,balance!$U:$Z,3,FALSE),IF(C2545=3,VLOOKUP(B2545,balance!$U:$Z,4,FALSE),IF(C2545=4,VLOOKUP(B2545,balance!$U:$Z,5,FALSE),IF(C2545=5,VLOOKUP(B2545-1,balance!$U:$Z,6,FALSE),0)))))/100</f>
        <v>6.0799999999999995E-3</v>
      </c>
      <c r="H2545">
        <v>2</v>
      </c>
      <c r="I2545" s="1">
        <f>IF(C2545=1,VLOOKUP(FoxFire!B2545,balance!$AF:$AJ,2,FALSE),IF(C2545=2,VLOOKUP(B2545,balance!$AF:$AJ,3,FALSE),IF(C2545=3,VLOOKUP(B2545,balance!$AF:$AJ,4,FALSE),IF(C2545=4,VLOOKUP(B2545,balance!$AF:$AJ,5,FALSE),IF(C2545=5,VLOOKUP(B2545,balance!$AF:$AK,6,FALSE),0)))))*1000000000000</f>
        <v>3325000000000.0249</v>
      </c>
      <c r="J2545">
        <f>VLOOKUP(B2545,balance!AU:BD,10,FALSE)</f>
        <v>0</v>
      </c>
    </row>
    <row r="2546" spans="1:10" x14ac:dyDescent="0.3">
      <c r="A2546">
        <v>2544</v>
      </c>
      <c r="B2546">
        <f t="shared" si="79"/>
        <v>510</v>
      </c>
      <c r="C2546">
        <f t="shared" si="78"/>
        <v>5</v>
      </c>
      <c r="D2546">
        <v>9026</v>
      </c>
      <c r="E2546" s="1">
        <f>IF(C2546=1,VLOOKUP(B2546,balance!$AU:$AZ,2,FALSE),IF(C2546=2,VLOOKUP(B2546,balance!$AU:$AZ,3,FALSE),IF(C2546=3,VLOOKUP(B2546,balance!$AU:$AZ,4,FALSE),IF(C2546=4,VLOOKUP(B2546,balance!$AU:$AZ,5,FALSE),IF(C2546=5,VLOOKUP(B2546-1,balance!$AU:$AZ,6,FALSE),0)))))</f>
        <v>250000</v>
      </c>
      <c r="F2546">
        <v>53</v>
      </c>
      <c r="G2546">
        <f>IF(C2546=1,VLOOKUP(FoxFire!B2546,balance!$U:$Z,2,FALSE),IF(C2546=2,VLOOKUP(B2546,balance!$U:$Z,3,FALSE),IF(C2546=3,VLOOKUP(B2546,balance!$U:$Z,4,FALSE),IF(C2546=4,VLOOKUP(B2546,balance!$U:$Z,5,FALSE),IF(C2546=5,VLOOKUP(B2546-1,balance!$U:$Z,6,FALSE),0)))))/100</f>
        <v>2862.1022000000003</v>
      </c>
      <c r="H2546">
        <v>2</v>
      </c>
      <c r="I2546" s="1">
        <f>IF(C2546=1,VLOOKUP(FoxFire!B2546,balance!$AF:$AJ,2,FALSE),IF(C2546=2,VLOOKUP(B2546,balance!$AF:$AJ,3,FALSE),IF(C2546=3,VLOOKUP(B2546,balance!$AF:$AJ,4,FALSE),IF(C2546=4,VLOOKUP(B2546,balance!$AF:$AJ,5,FALSE),IF(C2546=5,VLOOKUP(B2546,balance!$AF:$AK,6,FALSE),0)))))*1000000000000</f>
        <v>13305000000000.1</v>
      </c>
      <c r="J2546">
        <f>VLOOKUP(B2546,balance!AU:BD,10,FALSE)</f>
        <v>0</v>
      </c>
    </row>
    <row r="2547" spans="1:10" x14ac:dyDescent="0.3">
      <c r="A2547">
        <v>2545</v>
      </c>
      <c r="B2547">
        <f t="shared" si="79"/>
        <v>510</v>
      </c>
      <c r="C2547">
        <f t="shared" si="78"/>
        <v>1</v>
      </c>
      <c r="D2547">
        <v>9026</v>
      </c>
      <c r="E2547" s="1">
        <f>IF(C2547=1,VLOOKUP(B2547,balance!$AU:$AZ,2,FALSE),IF(C2547=2,VLOOKUP(B2547,balance!$AU:$AZ,3,FALSE),IF(C2547=3,VLOOKUP(B2547,balance!$AU:$AZ,4,FALSE),IF(C2547=4,VLOOKUP(B2547,balance!$AU:$AZ,5,FALSE),IF(C2547=5,VLOOKUP(B2547-1,balance!$AU:$AZ,6,FALSE),0)))))</f>
        <v>12500</v>
      </c>
      <c r="F2547">
        <v>53</v>
      </c>
      <c r="G2547">
        <f>IF(C2547=1,VLOOKUP(FoxFire!B2547,balance!$U:$Z,2,FALSE),IF(C2547=2,VLOOKUP(B2547,balance!$U:$Z,3,FALSE),IF(C2547=3,VLOOKUP(B2547,balance!$U:$Z,4,FALSE),IF(C2547=4,VLOOKUP(B2547,balance!$U:$Z,5,FALSE),IF(C2547=5,VLOOKUP(B2547-1,balance!$U:$Z,6,FALSE),0)))))/100</f>
        <v>6.0899999999999999E-3</v>
      </c>
      <c r="H2547">
        <v>2</v>
      </c>
      <c r="I2547" s="1">
        <f>IF(C2547=1,VLOOKUP(FoxFire!B2547,balance!$AF:$AJ,2,FALSE),IF(C2547=2,VLOOKUP(B2547,balance!$AF:$AJ,3,FALSE),IF(C2547=3,VLOOKUP(B2547,balance!$AF:$AJ,4,FALSE),IF(C2547=4,VLOOKUP(B2547,balance!$AF:$AJ,5,FALSE),IF(C2547=5,VLOOKUP(B2547,balance!$AF:$AK,6,FALSE),0)))))*1000000000000</f>
        <v>3326250000000.0249</v>
      </c>
      <c r="J2547">
        <f>VLOOKUP(B2547,balance!AU:BD,10,FALSE)</f>
        <v>0</v>
      </c>
    </row>
    <row r="2548" spans="1:10" x14ac:dyDescent="0.3">
      <c r="A2548">
        <v>2546</v>
      </c>
      <c r="B2548">
        <f t="shared" si="79"/>
        <v>510</v>
      </c>
      <c r="C2548">
        <f t="shared" si="78"/>
        <v>2</v>
      </c>
      <c r="D2548">
        <v>9026</v>
      </c>
      <c r="E2548" s="1">
        <f>IF(C2548=1,VLOOKUP(B2548,balance!$AU:$AZ,2,FALSE),IF(C2548=2,VLOOKUP(B2548,balance!$AU:$AZ,3,FALSE),IF(C2548=3,VLOOKUP(B2548,balance!$AU:$AZ,4,FALSE),IF(C2548=4,VLOOKUP(B2548,balance!$AU:$AZ,5,FALSE),IF(C2548=5,VLOOKUP(B2548-1,balance!$AU:$AZ,6,FALSE),0)))))</f>
        <v>12500</v>
      </c>
      <c r="F2548">
        <v>53</v>
      </c>
      <c r="G2548">
        <f>IF(C2548=1,VLOOKUP(FoxFire!B2548,balance!$U:$Z,2,FALSE),IF(C2548=2,VLOOKUP(B2548,balance!$U:$Z,3,FALSE),IF(C2548=3,VLOOKUP(B2548,balance!$U:$Z,4,FALSE),IF(C2548=4,VLOOKUP(B2548,balance!$U:$Z,5,FALSE),IF(C2548=5,VLOOKUP(B2548-1,balance!$U:$Z,6,FALSE),0)))))/100</f>
        <v>6.0899999999999999E-3</v>
      </c>
      <c r="H2548">
        <v>2</v>
      </c>
      <c r="I2548" s="1">
        <f>IF(C2548=1,VLOOKUP(FoxFire!B2548,balance!$AF:$AJ,2,FALSE),IF(C2548=2,VLOOKUP(B2548,balance!$AF:$AJ,3,FALSE),IF(C2548=3,VLOOKUP(B2548,balance!$AF:$AJ,4,FALSE),IF(C2548=4,VLOOKUP(B2548,balance!$AF:$AJ,5,FALSE),IF(C2548=5,VLOOKUP(B2548,balance!$AF:$AK,6,FALSE),0)))))*1000000000000</f>
        <v>3326250000000.0249</v>
      </c>
      <c r="J2548">
        <f>VLOOKUP(B2548,balance!AU:BD,10,FALSE)</f>
        <v>0</v>
      </c>
    </row>
    <row r="2549" spans="1:10" x14ac:dyDescent="0.3">
      <c r="A2549">
        <v>2547</v>
      </c>
      <c r="B2549">
        <f t="shared" si="79"/>
        <v>510</v>
      </c>
      <c r="C2549">
        <f t="shared" si="78"/>
        <v>3</v>
      </c>
      <c r="D2549">
        <v>9026</v>
      </c>
      <c r="E2549" s="1">
        <f>IF(C2549=1,VLOOKUP(B2549,balance!$AU:$AZ,2,FALSE),IF(C2549=2,VLOOKUP(B2549,balance!$AU:$AZ,3,FALSE),IF(C2549=3,VLOOKUP(B2549,balance!$AU:$AZ,4,FALSE),IF(C2549=4,VLOOKUP(B2549,balance!$AU:$AZ,5,FALSE),IF(C2549=5,VLOOKUP(B2549-1,balance!$AU:$AZ,6,FALSE),0)))))</f>
        <v>12500</v>
      </c>
      <c r="F2549">
        <v>53</v>
      </c>
      <c r="G2549">
        <f>IF(C2549=1,VLOOKUP(FoxFire!B2549,balance!$U:$Z,2,FALSE),IF(C2549=2,VLOOKUP(B2549,balance!$U:$Z,3,FALSE),IF(C2549=3,VLOOKUP(B2549,balance!$U:$Z,4,FALSE),IF(C2549=4,VLOOKUP(B2549,balance!$U:$Z,5,FALSE),IF(C2549=5,VLOOKUP(B2549-1,balance!$U:$Z,6,FALSE),0)))))/100</f>
        <v>6.0899999999999999E-3</v>
      </c>
      <c r="H2549">
        <v>2</v>
      </c>
      <c r="I2549" s="1">
        <f>IF(C2549=1,VLOOKUP(FoxFire!B2549,balance!$AF:$AJ,2,FALSE),IF(C2549=2,VLOOKUP(B2549,balance!$AF:$AJ,3,FALSE),IF(C2549=3,VLOOKUP(B2549,balance!$AF:$AJ,4,FALSE),IF(C2549=4,VLOOKUP(B2549,balance!$AF:$AJ,5,FALSE),IF(C2549=5,VLOOKUP(B2549,balance!$AF:$AK,6,FALSE),0)))))*1000000000000</f>
        <v>3326250000000.0249</v>
      </c>
      <c r="J2549">
        <f>VLOOKUP(B2549,balance!AU:BD,10,FALSE)</f>
        <v>0</v>
      </c>
    </row>
    <row r="2550" spans="1:10" x14ac:dyDescent="0.3">
      <c r="A2550">
        <v>2548</v>
      </c>
      <c r="B2550">
        <f t="shared" si="79"/>
        <v>510</v>
      </c>
      <c r="C2550">
        <f t="shared" si="78"/>
        <v>4</v>
      </c>
      <c r="D2550">
        <v>9026</v>
      </c>
      <c r="E2550" s="1">
        <f>IF(C2550=1,VLOOKUP(B2550,balance!$AU:$AZ,2,FALSE),IF(C2550=2,VLOOKUP(B2550,balance!$AU:$AZ,3,FALSE),IF(C2550=3,VLOOKUP(B2550,balance!$AU:$AZ,4,FALSE),IF(C2550=4,VLOOKUP(B2550,balance!$AU:$AZ,5,FALSE),IF(C2550=5,VLOOKUP(B2550-1,balance!$AU:$AZ,6,FALSE),0)))))</f>
        <v>12500</v>
      </c>
      <c r="F2550">
        <v>53</v>
      </c>
      <c r="G2550">
        <f>IF(C2550=1,VLOOKUP(FoxFire!B2550,balance!$U:$Z,2,FALSE),IF(C2550=2,VLOOKUP(B2550,balance!$U:$Z,3,FALSE),IF(C2550=3,VLOOKUP(B2550,balance!$U:$Z,4,FALSE),IF(C2550=4,VLOOKUP(B2550,balance!$U:$Z,5,FALSE),IF(C2550=5,VLOOKUP(B2550-1,balance!$U:$Z,6,FALSE),0)))))/100</f>
        <v>6.0899999999999999E-3</v>
      </c>
      <c r="H2550">
        <v>2</v>
      </c>
      <c r="I2550" s="1">
        <f>IF(C2550=1,VLOOKUP(FoxFire!B2550,balance!$AF:$AJ,2,FALSE),IF(C2550=2,VLOOKUP(B2550,balance!$AF:$AJ,3,FALSE),IF(C2550=3,VLOOKUP(B2550,balance!$AF:$AJ,4,FALSE),IF(C2550=4,VLOOKUP(B2550,balance!$AF:$AJ,5,FALSE),IF(C2550=5,VLOOKUP(B2550,balance!$AF:$AK,6,FALSE),0)))))*1000000000000</f>
        <v>3326250000000.0249</v>
      </c>
      <c r="J2550">
        <f>VLOOKUP(B2550,balance!AU:BD,10,FALSE)</f>
        <v>0</v>
      </c>
    </row>
    <row r="2551" spans="1:10" x14ac:dyDescent="0.3">
      <c r="A2551">
        <v>2549</v>
      </c>
      <c r="B2551">
        <f t="shared" si="79"/>
        <v>511</v>
      </c>
      <c r="C2551">
        <f t="shared" si="78"/>
        <v>5</v>
      </c>
      <c r="D2551">
        <v>9026</v>
      </c>
      <c r="E2551" s="1">
        <f>IF(C2551=1,VLOOKUP(B2551,balance!$AU:$AZ,2,FALSE),IF(C2551=2,VLOOKUP(B2551,balance!$AU:$AZ,3,FALSE),IF(C2551=3,VLOOKUP(B2551,balance!$AU:$AZ,4,FALSE),IF(C2551=4,VLOOKUP(B2551,balance!$AU:$AZ,5,FALSE),IF(C2551=5,VLOOKUP(B2551-1,balance!$AU:$AZ,6,FALSE),0)))))</f>
        <v>250000</v>
      </c>
      <c r="F2551">
        <v>53</v>
      </c>
      <c r="G2551">
        <f>IF(C2551=1,VLOOKUP(FoxFire!B2551,balance!$U:$Z,2,FALSE),IF(C2551=2,VLOOKUP(B2551,balance!$U:$Z,3,FALSE),IF(C2551=3,VLOOKUP(B2551,balance!$U:$Z,4,FALSE),IF(C2551=4,VLOOKUP(B2551,balance!$U:$Z,5,FALSE),IF(C2551=5,VLOOKUP(B2551-1,balance!$U:$Z,6,FALSE),0)))))/100</f>
        <v>2869.6764000000003</v>
      </c>
      <c r="H2551">
        <v>2</v>
      </c>
      <c r="I2551" s="1">
        <f>IF(C2551=1,VLOOKUP(FoxFire!B2551,balance!$AF:$AJ,2,FALSE),IF(C2551=2,VLOOKUP(B2551,balance!$AF:$AJ,3,FALSE),IF(C2551=3,VLOOKUP(B2551,balance!$AF:$AJ,4,FALSE),IF(C2551=4,VLOOKUP(B2551,balance!$AF:$AJ,5,FALSE),IF(C2551=5,VLOOKUP(B2551,balance!$AF:$AK,6,FALSE),0)))))*1000000000000</f>
        <v>13310000000000.1</v>
      </c>
      <c r="J2551">
        <f>VLOOKUP(B2551,balance!AU:BD,10,FALSE)</f>
        <v>0</v>
      </c>
    </row>
    <row r="2552" spans="1:10" x14ac:dyDescent="0.3">
      <c r="A2552">
        <v>2550</v>
      </c>
      <c r="B2552">
        <f t="shared" si="79"/>
        <v>511</v>
      </c>
      <c r="C2552">
        <f t="shared" si="78"/>
        <v>1</v>
      </c>
      <c r="D2552">
        <v>9026</v>
      </c>
      <c r="E2552" s="1">
        <f>IF(C2552=1,VLOOKUP(B2552,balance!$AU:$AZ,2,FALSE),IF(C2552=2,VLOOKUP(B2552,balance!$AU:$AZ,3,FALSE),IF(C2552=3,VLOOKUP(B2552,balance!$AU:$AZ,4,FALSE),IF(C2552=4,VLOOKUP(B2552,balance!$AU:$AZ,5,FALSE),IF(C2552=5,VLOOKUP(B2552-1,balance!$AU:$AZ,6,FALSE),0)))))</f>
        <v>13000</v>
      </c>
      <c r="F2552">
        <v>53</v>
      </c>
      <c r="G2552">
        <f>IF(C2552=1,VLOOKUP(FoxFire!B2552,balance!$U:$Z,2,FALSE),IF(C2552=2,VLOOKUP(B2552,balance!$U:$Z,3,FALSE),IF(C2552=3,VLOOKUP(B2552,balance!$U:$Z,4,FALSE),IF(C2552=4,VLOOKUP(B2552,balance!$U:$Z,5,FALSE),IF(C2552=5,VLOOKUP(B2552-1,balance!$U:$Z,6,FALSE),0)))))/100</f>
        <v>6.0999999999999995E-3</v>
      </c>
      <c r="H2552">
        <v>2</v>
      </c>
      <c r="I2552" s="1">
        <f>IF(C2552=1,VLOOKUP(FoxFire!B2552,balance!$AF:$AJ,2,FALSE),IF(C2552=2,VLOOKUP(B2552,balance!$AF:$AJ,3,FALSE),IF(C2552=3,VLOOKUP(B2552,balance!$AF:$AJ,4,FALSE),IF(C2552=4,VLOOKUP(B2552,balance!$AF:$AJ,5,FALSE),IF(C2552=5,VLOOKUP(B2552,balance!$AF:$AK,6,FALSE),0)))))*1000000000000</f>
        <v>3327500000000.0249</v>
      </c>
      <c r="J2552">
        <f>VLOOKUP(B2552,balance!AU:BD,10,FALSE)</f>
        <v>0</v>
      </c>
    </row>
    <row r="2553" spans="1:10" x14ac:dyDescent="0.3">
      <c r="A2553">
        <v>2551</v>
      </c>
      <c r="B2553">
        <f t="shared" si="79"/>
        <v>511</v>
      </c>
      <c r="C2553">
        <f t="shared" si="78"/>
        <v>2</v>
      </c>
      <c r="D2553">
        <v>9026</v>
      </c>
      <c r="E2553" s="1">
        <f>IF(C2553=1,VLOOKUP(B2553,balance!$AU:$AZ,2,FALSE),IF(C2553=2,VLOOKUP(B2553,balance!$AU:$AZ,3,FALSE),IF(C2553=3,VLOOKUP(B2553,balance!$AU:$AZ,4,FALSE),IF(C2553=4,VLOOKUP(B2553,balance!$AU:$AZ,5,FALSE),IF(C2553=5,VLOOKUP(B2553-1,balance!$AU:$AZ,6,FALSE),0)))))</f>
        <v>13000</v>
      </c>
      <c r="F2553">
        <v>53</v>
      </c>
      <c r="G2553">
        <f>IF(C2553=1,VLOOKUP(FoxFire!B2553,balance!$U:$Z,2,FALSE),IF(C2553=2,VLOOKUP(B2553,balance!$U:$Z,3,FALSE),IF(C2553=3,VLOOKUP(B2553,balance!$U:$Z,4,FALSE),IF(C2553=4,VLOOKUP(B2553,balance!$U:$Z,5,FALSE),IF(C2553=5,VLOOKUP(B2553-1,balance!$U:$Z,6,FALSE),0)))))/100</f>
        <v>6.0999999999999995E-3</v>
      </c>
      <c r="H2553">
        <v>2</v>
      </c>
      <c r="I2553" s="1">
        <f>IF(C2553=1,VLOOKUP(FoxFire!B2553,balance!$AF:$AJ,2,FALSE),IF(C2553=2,VLOOKUP(B2553,balance!$AF:$AJ,3,FALSE),IF(C2553=3,VLOOKUP(B2553,balance!$AF:$AJ,4,FALSE),IF(C2553=4,VLOOKUP(B2553,balance!$AF:$AJ,5,FALSE),IF(C2553=5,VLOOKUP(B2553,balance!$AF:$AK,6,FALSE),0)))))*1000000000000</f>
        <v>3327500000000.0249</v>
      </c>
      <c r="J2553">
        <f>VLOOKUP(B2553,balance!AU:BD,10,FALSE)</f>
        <v>0</v>
      </c>
    </row>
    <row r="2554" spans="1:10" x14ac:dyDescent="0.3">
      <c r="A2554">
        <v>2552</v>
      </c>
      <c r="B2554">
        <f t="shared" si="79"/>
        <v>511</v>
      </c>
      <c r="C2554">
        <f t="shared" si="78"/>
        <v>3</v>
      </c>
      <c r="D2554">
        <v>9026</v>
      </c>
      <c r="E2554" s="1">
        <f>IF(C2554=1,VLOOKUP(B2554,balance!$AU:$AZ,2,FALSE),IF(C2554=2,VLOOKUP(B2554,balance!$AU:$AZ,3,FALSE),IF(C2554=3,VLOOKUP(B2554,balance!$AU:$AZ,4,FALSE),IF(C2554=4,VLOOKUP(B2554,balance!$AU:$AZ,5,FALSE),IF(C2554=5,VLOOKUP(B2554-1,balance!$AU:$AZ,6,FALSE),0)))))</f>
        <v>13000</v>
      </c>
      <c r="F2554">
        <v>53</v>
      </c>
      <c r="G2554">
        <f>IF(C2554=1,VLOOKUP(FoxFire!B2554,balance!$U:$Z,2,FALSE),IF(C2554=2,VLOOKUP(B2554,balance!$U:$Z,3,FALSE),IF(C2554=3,VLOOKUP(B2554,balance!$U:$Z,4,FALSE),IF(C2554=4,VLOOKUP(B2554,balance!$U:$Z,5,FALSE),IF(C2554=5,VLOOKUP(B2554-1,balance!$U:$Z,6,FALSE),0)))))/100</f>
        <v>6.0999999999999995E-3</v>
      </c>
      <c r="H2554">
        <v>2</v>
      </c>
      <c r="I2554" s="1">
        <f>IF(C2554=1,VLOOKUP(FoxFire!B2554,balance!$AF:$AJ,2,FALSE),IF(C2554=2,VLOOKUP(B2554,balance!$AF:$AJ,3,FALSE),IF(C2554=3,VLOOKUP(B2554,balance!$AF:$AJ,4,FALSE),IF(C2554=4,VLOOKUP(B2554,balance!$AF:$AJ,5,FALSE),IF(C2554=5,VLOOKUP(B2554,balance!$AF:$AK,6,FALSE),0)))))*1000000000000</f>
        <v>3327500000000.0249</v>
      </c>
      <c r="J2554">
        <f>VLOOKUP(B2554,balance!AU:BD,10,FALSE)</f>
        <v>0</v>
      </c>
    </row>
    <row r="2555" spans="1:10" x14ac:dyDescent="0.3">
      <c r="A2555">
        <v>2553</v>
      </c>
      <c r="B2555">
        <f t="shared" si="79"/>
        <v>511</v>
      </c>
      <c r="C2555">
        <f t="shared" si="78"/>
        <v>4</v>
      </c>
      <c r="D2555">
        <v>9026</v>
      </c>
      <c r="E2555" s="1">
        <f>IF(C2555=1,VLOOKUP(B2555,balance!$AU:$AZ,2,FALSE),IF(C2555=2,VLOOKUP(B2555,balance!$AU:$AZ,3,FALSE),IF(C2555=3,VLOOKUP(B2555,balance!$AU:$AZ,4,FALSE),IF(C2555=4,VLOOKUP(B2555,balance!$AU:$AZ,5,FALSE),IF(C2555=5,VLOOKUP(B2555-1,balance!$AU:$AZ,6,FALSE),0)))))</f>
        <v>13000</v>
      </c>
      <c r="F2555">
        <v>53</v>
      </c>
      <c r="G2555">
        <f>IF(C2555=1,VLOOKUP(FoxFire!B2555,balance!$U:$Z,2,FALSE),IF(C2555=2,VLOOKUP(B2555,balance!$U:$Z,3,FALSE),IF(C2555=3,VLOOKUP(B2555,balance!$U:$Z,4,FALSE),IF(C2555=4,VLOOKUP(B2555,balance!$U:$Z,5,FALSE),IF(C2555=5,VLOOKUP(B2555-1,balance!$U:$Z,6,FALSE),0)))))/100</f>
        <v>6.0999999999999995E-3</v>
      </c>
      <c r="H2555">
        <v>2</v>
      </c>
      <c r="I2555" s="1">
        <f>IF(C2555=1,VLOOKUP(FoxFire!B2555,balance!$AF:$AJ,2,FALSE),IF(C2555=2,VLOOKUP(B2555,balance!$AF:$AJ,3,FALSE),IF(C2555=3,VLOOKUP(B2555,balance!$AF:$AJ,4,FALSE),IF(C2555=4,VLOOKUP(B2555,balance!$AF:$AJ,5,FALSE),IF(C2555=5,VLOOKUP(B2555,balance!$AF:$AK,6,FALSE),0)))))*1000000000000</f>
        <v>3327500000000.0249</v>
      </c>
      <c r="J2555">
        <f>VLOOKUP(B2555,balance!AU:BD,10,FALSE)</f>
        <v>0</v>
      </c>
    </row>
    <row r="2556" spans="1:10" x14ac:dyDescent="0.3">
      <c r="A2556">
        <v>2554</v>
      </c>
      <c r="B2556">
        <f t="shared" si="79"/>
        <v>512</v>
      </c>
      <c r="C2556">
        <f t="shared" si="78"/>
        <v>5</v>
      </c>
      <c r="D2556">
        <v>9026</v>
      </c>
      <c r="E2556" s="1">
        <f>IF(C2556=1,VLOOKUP(B2556,balance!$AU:$AZ,2,FALSE),IF(C2556=2,VLOOKUP(B2556,balance!$AU:$AZ,3,FALSE),IF(C2556=3,VLOOKUP(B2556,balance!$AU:$AZ,4,FALSE),IF(C2556=4,VLOOKUP(B2556,balance!$AU:$AZ,5,FALSE),IF(C2556=5,VLOOKUP(B2556-1,balance!$AU:$AZ,6,FALSE),0)))))</f>
        <v>260000</v>
      </c>
      <c r="F2556">
        <v>53</v>
      </c>
      <c r="G2556">
        <f>IF(C2556=1,VLOOKUP(FoxFire!B2556,balance!$U:$Z,2,FALSE),IF(C2556=2,VLOOKUP(B2556,balance!$U:$Z,3,FALSE),IF(C2556=3,VLOOKUP(B2556,balance!$U:$Z,4,FALSE),IF(C2556=4,VLOOKUP(B2556,balance!$U:$Z,5,FALSE),IF(C2556=5,VLOOKUP(B2556-1,balance!$U:$Z,6,FALSE),0)))))/100</f>
        <v>2877.2629000000002</v>
      </c>
      <c r="H2556">
        <v>2</v>
      </c>
      <c r="I2556" s="1">
        <f>IF(C2556=1,VLOOKUP(FoxFire!B2556,balance!$AF:$AJ,2,FALSE),IF(C2556=2,VLOOKUP(B2556,balance!$AF:$AJ,3,FALSE),IF(C2556=3,VLOOKUP(B2556,balance!$AF:$AJ,4,FALSE),IF(C2556=4,VLOOKUP(B2556,balance!$AF:$AJ,5,FALSE),IF(C2556=5,VLOOKUP(B2556,balance!$AF:$AK,6,FALSE),0)))))*1000000000000</f>
        <v>13315000000000.049</v>
      </c>
      <c r="J2556">
        <f>VLOOKUP(B2556,balance!AU:BD,10,FALSE)</f>
        <v>0</v>
      </c>
    </row>
    <row r="2557" spans="1:10" x14ac:dyDescent="0.3">
      <c r="A2557">
        <v>2555</v>
      </c>
      <c r="B2557">
        <f t="shared" si="79"/>
        <v>512</v>
      </c>
      <c r="C2557">
        <f t="shared" si="78"/>
        <v>1</v>
      </c>
      <c r="D2557">
        <v>9026</v>
      </c>
      <c r="E2557" s="1">
        <f>IF(C2557=1,VLOOKUP(B2557,balance!$AU:$AZ,2,FALSE),IF(C2557=2,VLOOKUP(B2557,balance!$AU:$AZ,3,FALSE),IF(C2557=3,VLOOKUP(B2557,balance!$AU:$AZ,4,FALSE),IF(C2557=4,VLOOKUP(B2557,balance!$AU:$AZ,5,FALSE),IF(C2557=5,VLOOKUP(B2557-1,balance!$AU:$AZ,6,FALSE),0)))))</f>
        <v>13000</v>
      </c>
      <c r="F2557">
        <v>53</v>
      </c>
      <c r="G2557">
        <f>IF(C2557=1,VLOOKUP(FoxFire!B2557,balance!$U:$Z,2,FALSE),IF(C2557=2,VLOOKUP(B2557,balance!$U:$Z,3,FALSE),IF(C2557=3,VLOOKUP(B2557,balance!$U:$Z,4,FALSE),IF(C2557=4,VLOOKUP(B2557,balance!$U:$Z,5,FALSE),IF(C2557=5,VLOOKUP(B2557-1,balance!$U:$Z,6,FALSE),0)))))/100</f>
        <v>6.11E-3</v>
      </c>
      <c r="H2557">
        <v>2</v>
      </c>
      <c r="I2557" s="1">
        <f>IF(C2557=1,VLOOKUP(FoxFire!B2557,balance!$AF:$AJ,2,FALSE),IF(C2557=2,VLOOKUP(B2557,balance!$AF:$AJ,3,FALSE),IF(C2557=3,VLOOKUP(B2557,balance!$AF:$AJ,4,FALSE),IF(C2557=4,VLOOKUP(B2557,balance!$AF:$AJ,5,FALSE),IF(C2557=5,VLOOKUP(B2557,balance!$AF:$AK,6,FALSE),0)))))*1000000000000</f>
        <v>3328750000000.0122</v>
      </c>
      <c r="J2557">
        <f>VLOOKUP(B2557,balance!AU:BD,10,FALSE)</f>
        <v>0</v>
      </c>
    </row>
    <row r="2558" spans="1:10" x14ac:dyDescent="0.3">
      <c r="A2558">
        <v>2556</v>
      </c>
      <c r="B2558">
        <f t="shared" si="79"/>
        <v>512</v>
      </c>
      <c r="C2558">
        <f t="shared" si="78"/>
        <v>2</v>
      </c>
      <c r="D2558">
        <v>9026</v>
      </c>
      <c r="E2558" s="1">
        <f>IF(C2558=1,VLOOKUP(B2558,balance!$AU:$AZ,2,FALSE),IF(C2558=2,VLOOKUP(B2558,balance!$AU:$AZ,3,FALSE),IF(C2558=3,VLOOKUP(B2558,balance!$AU:$AZ,4,FALSE),IF(C2558=4,VLOOKUP(B2558,balance!$AU:$AZ,5,FALSE),IF(C2558=5,VLOOKUP(B2558-1,balance!$AU:$AZ,6,FALSE),0)))))</f>
        <v>13000</v>
      </c>
      <c r="F2558">
        <v>53</v>
      </c>
      <c r="G2558">
        <f>IF(C2558=1,VLOOKUP(FoxFire!B2558,balance!$U:$Z,2,FALSE),IF(C2558=2,VLOOKUP(B2558,balance!$U:$Z,3,FALSE),IF(C2558=3,VLOOKUP(B2558,balance!$U:$Z,4,FALSE),IF(C2558=4,VLOOKUP(B2558,balance!$U:$Z,5,FALSE),IF(C2558=5,VLOOKUP(B2558-1,balance!$U:$Z,6,FALSE),0)))))/100</f>
        <v>6.11E-3</v>
      </c>
      <c r="H2558">
        <v>2</v>
      </c>
      <c r="I2558" s="1">
        <f>IF(C2558=1,VLOOKUP(FoxFire!B2558,balance!$AF:$AJ,2,FALSE),IF(C2558=2,VLOOKUP(B2558,balance!$AF:$AJ,3,FALSE),IF(C2558=3,VLOOKUP(B2558,balance!$AF:$AJ,4,FALSE),IF(C2558=4,VLOOKUP(B2558,balance!$AF:$AJ,5,FALSE),IF(C2558=5,VLOOKUP(B2558,balance!$AF:$AK,6,FALSE),0)))))*1000000000000</f>
        <v>3328750000000.0122</v>
      </c>
      <c r="J2558">
        <f>VLOOKUP(B2558,balance!AU:BD,10,FALSE)</f>
        <v>0</v>
      </c>
    </row>
    <row r="2559" spans="1:10" x14ac:dyDescent="0.3">
      <c r="A2559">
        <v>2557</v>
      </c>
      <c r="B2559">
        <f t="shared" si="79"/>
        <v>512</v>
      </c>
      <c r="C2559">
        <f t="shared" si="78"/>
        <v>3</v>
      </c>
      <c r="D2559">
        <v>9026</v>
      </c>
      <c r="E2559" s="1">
        <f>IF(C2559=1,VLOOKUP(B2559,balance!$AU:$AZ,2,FALSE),IF(C2559=2,VLOOKUP(B2559,balance!$AU:$AZ,3,FALSE),IF(C2559=3,VLOOKUP(B2559,balance!$AU:$AZ,4,FALSE),IF(C2559=4,VLOOKUP(B2559,balance!$AU:$AZ,5,FALSE),IF(C2559=5,VLOOKUP(B2559-1,balance!$AU:$AZ,6,FALSE),0)))))</f>
        <v>13000</v>
      </c>
      <c r="F2559">
        <v>53</v>
      </c>
      <c r="G2559">
        <f>IF(C2559=1,VLOOKUP(FoxFire!B2559,balance!$U:$Z,2,FALSE),IF(C2559=2,VLOOKUP(B2559,balance!$U:$Z,3,FALSE),IF(C2559=3,VLOOKUP(B2559,balance!$U:$Z,4,FALSE),IF(C2559=4,VLOOKUP(B2559,balance!$U:$Z,5,FALSE),IF(C2559=5,VLOOKUP(B2559-1,balance!$U:$Z,6,FALSE),0)))))/100</f>
        <v>6.11E-3</v>
      </c>
      <c r="H2559">
        <v>2</v>
      </c>
      <c r="I2559" s="1">
        <f>IF(C2559=1,VLOOKUP(FoxFire!B2559,balance!$AF:$AJ,2,FALSE),IF(C2559=2,VLOOKUP(B2559,balance!$AF:$AJ,3,FALSE),IF(C2559=3,VLOOKUP(B2559,balance!$AF:$AJ,4,FALSE),IF(C2559=4,VLOOKUP(B2559,balance!$AF:$AJ,5,FALSE),IF(C2559=5,VLOOKUP(B2559,balance!$AF:$AK,6,FALSE),0)))))*1000000000000</f>
        <v>3328750000000.0122</v>
      </c>
      <c r="J2559">
        <f>VLOOKUP(B2559,balance!AU:BD,10,FALSE)</f>
        <v>0</v>
      </c>
    </row>
    <row r="2560" spans="1:10" x14ac:dyDescent="0.3">
      <c r="A2560">
        <v>2558</v>
      </c>
      <c r="B2560">
        <f t="shared" si="79"/>
        <v>512</v>
      </c>
      <c r="C2560">
        <f t="shared" si="78"/>
        <v>4</v>
      </c>
      <c r="D2560">
        <v>9026</v>
      </c>
      <c r="E2560" s="1">
        <f>IF(C2560=1,VLOOKUP(B2560,balance!$AU:$AZ,2,FALSE),IF(C2560=2,VLOOKUP(B2560,balance!$AU:$AZ,3,FALSE),IF(C2560=3,VLOOKUP(B2560,balance!$AU:$AZ,4,FALSE),IF(C2560=4,VLOOKUP(B2560,balance!$AU:$AZ,5,FALSE),IF(C2560=5,VLOOKUP(B2560-1,balance!$AU:$AZ,6,FALSE),0)))))</f>
        <v>13000</v>
      </c>
      <c r="F2560">
        <v>53</v>
      </c>
      <c r="G2560">
        <f>IF(C2560=1,VLOOKUP(FoxFire!B2560,balance!$U:$Z,2,FALSE),IF(C2560=2,VLOOKUP(B2560,balance!$U:$Z,3,FALSE),IF(C2560=3,VLOOKUP(B2560,balance!$U:$Z,4,FALSE),IF(C2560=4,VLOOKUP(B2560,balance!$U:$Z,5,FALSE),IF(C2560=5,VLOOKUP(B2560-1,balance!$U:$Z,6,FALSE),0)))))/100</f>
        <v>6.11E-3</v>
      </c>
      <c r="H2560">
        <v>2</v>
      </c>
      <c r="I2560" s="1">
        <f>IF(C2560=1,VLOOKUP(FoxFire!B2560,balance!$AF:$AJ,2,FALSE),IF(C2560=2,VLOOKUP(B2560,balance!$AF:$AJ,3,FALSE),IF(C2560=3,VLOOKUP(B2560,balance!$AF:$AJ,4,FALSE),IF(C2560=4,VLOOKUP(B2560,balance!$AF:$AJ,5,FALSE),IF(C2560=5,VLOOKUP(B2560,balance!$AF:$AK,6,FALSE),0)))))*1000000000000</f>
        <v>3328750000000.0122</v>
      </c>
      <c r="J2560">
        <f>VLOOKUP(B2560,balance!AU:BD,10,FALSE)</f>
        <v>0</v>
      </c>
    </row>
    <row r="2561" spans="1:10" x14ac:dyDescent="0.3">
      <c r="A2561">
        <v>2559</v>
      </c>
      <c r="B2561">
        <f t="shared" si="79"/>
        <v>513</v>
      </c>
      <c r="C2561">
        <f t="shared" si="78"/>
        <v>5</v>
      </c>
      <c r="D2561">
        <v>9026</v>
      </c>
      <c r="E2561" s="1">
        <f>IF(C2561=1,VLOOKUP(B2561,balance!$AU:$AZ,2,FALSE),IF(C2561=2,VLOOKUP(B2561,balance!$AU:$AZ,3,FALSE),IF(C2561=3,VLOOKUP(B2561,balance!$AU:$AZ,4,FALSE),IF(C2561=4,VLOOKUP(B2561,balance!$AU:$AZ,5,FALSE),IF(C2561=5,VLOOKUP(B2561-1,balance!$AU:$AZ,6,FALSE),0)))))</f>
        <v>260000</v>
      </c>
      <c r="F2561">
        <v>53</v>
      </c>
      <c r="G2561">
        <f>IF(C2561=1,VLOOKUP(FoxFire!B2561,balance!$U:$Z,2,FALSE),IF(C2561=2,VLOOKUP(B2561,balance!$U:$Z,3,FALSE),IF(C2561=3,VLOOKUP(B2561,balance!$U:$Z,4,FALSE),IF(C2561=4,VLOOKUP(B2561,balance!$U:$Z,5,FALSE),IF(C2561=5,VLOOKUP(B2561-1,balance!$U:$Z,6,FALSE),0)))))/100</f>
        <v>2884.8616999999999</v>
      </c>
      <c r="H2561">
        <v>2</v>
      </c>
      <c r="I2561" s="1">
        <f>IF(C2561=1,VLOOKUP(FoxFire!B2561,balance!$AF:$AJ,2,FALSE),IF(C2561=2,VLOOKUP(B2561,balance!$AF:$AJ,3,FALSE),IF(C2561=3,VLOOKUP(B2561,balance!$AF:$AJ,4,FALSE),IF(C2561=4,VLOOKUP(B2561,balance!$AF:$AJ,5,FALSE),IF(C2561=5,VLOOKUP(B2561,balance!$AF:$AK,6,FALSE),0)))))*1000000000000</f>
        <v>13320000000000.051</v>
      </c>
      <c r="J2561">
        <f>VLOOKUP(B2561,balance!AU:BD,10,FALSE)</f>
        <v>0</v>
      </c>
    </row>
    <row r="2562" spans="1:10" x14ac:dyDescent="0.3">
      <c r="A2562">
        <v>2560</v>
      </c>
      <c r="B2562">
        <f t="shared" si="79"/>
        <v>513</v>
      </c>
      <c r="C2562">
        <f t="shared" si="78"/>
        <v>1</v>
      </c>
      <c r="D2562">
        <v>9026</v>
      </c>
      <c r="E2562" s="1">
        <f>IF(C2562=1,VLOOKUP(B2562,balance!$AU:$AZ,2,FALSE),IF(C2562=2,VLOOKUP(B2562,balance!$AU:$AZ,3,FALSE),IF(C2562=3,VLOOKUP(B2562,balance!$AU:$AZ,4,FALSE),IF(C2562=4,VLOOKUP(B2562,balance!$AU:$AZ,5,FALSE),IF(C2562=5,VLOOKUP(B2562-1,balance!$AU:$AZ,6,FALSE),0)))))</f>
        <v>13000</v>
      </c>
      <c r="F2562">
        <v>53</v>
      </c>
      <c r="G2562">
        <f>IF(C2562=1,VLOOKUP(FoxFire!B2562,balance!$U:$Z,2,FALSE),IF(C2562=2,VLOOKUP(B2562,balance!$U:$Z,3,FALSE),IF(C2562=3,VLOOKUP(B2562,balance!$U:$Z,4,FALSE),IF(C2562=4,VLOOKUP(B2562,balance!$U:$Z,5,FALSE),IF(C2562=5,VLOOKUP(B2562-1,balance!$U:$Z,6,FALSE),0)))))/100</f>
        <v>6.1199999999999996E-3</v>
      </c>
      <c r="H2562">
        <v>2</v>
      </c>
      <c r="I2562" s="1">
        <f>IF(C2562=1,VLOOKUP(FoxFire!B2562,balance!$AF:$AJ,2,FALSE),IF(C2562=2,VLOOKUP(B2562,balance!$AF:$AJ,3,FALSE),IF(C2562=3,VLOOKUP(B2562,balance!$AF:$AJ,4,FALSE),IF(C2562=4,VLOOKUP(B2562,balance!$AF:$AJ,5,FALSE),IF(C2562=5,VLOOKUP(B2562,balance!$AF:$AK,6,FALSE),0)))))*1000000000000</f>
        <v>3330000000000.0127</v>
      </c>
      <c r="J2562">
        <f>VLOOKUP(B2562,balance!AU:BD,10,FALSE)</f>
        <v>0</v>
      </c>
    </row>
    <row r="2563" spans="1:10" x14ac:dyDescent="0.3">
      <c r="A2563">
        <v>2561</v>
      </c>
      <c r="B2563">
        <f t="shared" si="79"/>
        <v>513</v>
      </c>
      <c r="C2563">
        <f t="shared" si="78"/>
        <v>2</v>
      </c>
      <c r="D2563">
        <v>9026</v>
      </c>
      <c r="E2563" s="1">
        <f>IF(C2563=1,VLOOKUP(B2563,balance!$AU:$AZ,2,FALSE),IF(C2563=2,VLOOKUP(B2563,balance!$AU:$AZ,3,FALSE),IF(C2563=3,VLOOKUP(B2563,balance!$AU:$AZ,4,FALSE),IF(C2563=4,VLOOKUP(B2563,balance!$AU:$AZ,5,FALSE),IF(C2563=5,VLOOKUP(B2563-1,balance!$AU:$AZ,6,FALSE),0)))))</f>
        <v>13000</v>
      </c>
      <c r="F2563">
        <v>53</v>
      </c>
      <c r="G2563">
        <f>IF(C2563=1,VLOOKUP(FoxFire!B2563,balance!$U:$Z,2,FALSE),IF(C2563=2,VLOOKUP(B2563,balance!$U:$Z,3,FALSE),IF(C2563=3,VLOOKUP(B2563,balance!$U:$Z,4,FALSE),IF(C2563=4,VLOOKUP(B2563,balance!$U:$Z,5,FALSE),IF(C2563=5,VLOOKUP(B2563-1,balance!$U:$Z,6,FALSE),0)))))/100</f>
        <v>6.1199999999999996E-3</v>
      </c>
      <c r="H2563">
        <v>2</v>
      </c>
      <c r="I2563" s="1">
        <f>IF(C2563=1,VLOOKUP(FoxFire!B2563,balance!$AF:$AJ,2,FALSE),IF(C2563=2,VLOOKUP(B2563,balance!$AF:$AJ,3,FALSE),IF(C2563=3,VLOOKUP(B2563,balance!$AF:$AJ,4,FALSE),IF(C2563=4,VLOOKUP(B2563,balance!$AF:$AJ,5,FALSE),IF(C2563=5,VLOOKUP(B2563,balance!$AF:$AK,6,FALSE),0)))))*1000000000000</f>
        <v>3330000000000.0127</v>
      </c>
      <c r="J2563">
        <f>VLOOKUP(B2563,balance!AU:BD,10,FALSE)</f>
        <v>0</v>
      </c>
    </row>
    <row r="2564" spans="1:10" x14ac:dyDescent="0.3">
      <c r="A2564">
        <v>2562</v>
      </c>
      <c r="B2564">
        <f t="shared" si="79"/>
        <v>513</v>
      </c>
      <c r="C2564">
        <f t="shared" si="78"/>
        <v>3</v>
      </c>
      <c r="D2564">
        <v>9026</v>
      </c>
      <c r="E2564" s="1">
        <f>IF(C2564=1,VLOOKUP(B2564,balance!$AU:$AZ,2,FALSE),IF(C2564=2,VLOOKUP(B2564,balance!$AU:$AZ,3,FALSE),IF(C2564=3,VLOOKUP(B2564,balance!$AU:$AZ,4,FALSE),IF(C2564=4,VLOOKUP(B2564,balance!$AU:$AZ,5,FALSE),IF(C2564=5,VLOOKUP(B2564-1,balance!$AU:$AZ,6,FALSE),0)))))</f>
        <v>13000</v>
      </c>
      <c r="F2564">
        <v>53</v>
      </c>
      <c r="G2564">
        <f>IF(C2564=1,VLOOKUP(FoxFire!B2564,balance!$U:$Z,2,FALSE),IF(C2564=2,VLOOKUP(B2564,balance!$U:$Z,3,FALSE),IF(C2564=3,VLOOKUP(B2564,balance!$U:$Z,4,FALSE),IF(C2564=4,VLOOKUP(B2564,balance!$U:$Z,5,FALSE),IF(C2564=5,VLOOKUP(B2564-1,balance!$U:$Z,6,FALSE),0)))))/100</f>
        <v>6.1199999999999996E-3</v>
      </c>
      <c r="H2564">
        <v>2</v>
      </c>
      <c r="I2564" s="1">
        <f>IF(C2564=1,VLOOKUP(FoxFire!B2564,balance!$AF:$AJ,2,FALSE),IF(C2564=2,VLOOKUP(B2564,balance!$AF:$AJ,3,FALSE),IF(C2564=3,VLOOKUP(B2564,balance!$AF:$AJ,4,FALSE),IF(C2564=4,VLOOKUP(B2564,balance!$AF:$AJ,5,FALSE),IF(C2564=5,VLOOKUP(B2564,balance!$AF:$AK,6,FALSE),0)))))*1000000000000</f>
        <v>3330000000000.0127</v>
      </c>
      <c r="J2564">
        <f>VLOOKUP(B2564,balance!AU:BD,10,FALSE)</f>
        <v>0</v>
      </c>
    </row>
    <row r="2565" spans="1:10" x14ac:dyDescent="0.3">
      <c r="A2565">
        <v>2563</v>
      </c>
      <c r="B2565">
        <f t="shared" si="79"/>
        <v>513</v>
      </c>
      <c r="C2565">
        <f t="shared" si="78"/>
        <v>4</v>
      </c>
      <c r="D2565">
        <v>9026</v>
      </c>
      <c r="E2565" s="1">
        <f>IF(C2565=1,VLOOKUP(B2565,balance!$AU:$AZ,2,FALSE),IF(C2565=2,VLOOKUP(B2565,balance!$AU:$AZ,3,FALSE),IF(C2565=3,VLOOKUP(B2565,balance!$AU:$AZ,4,FALSE),IF(C2565=4,VLOOKUP(B2565,balance!$AU:$AZ,5,FALSE),IF(C2565=5,VLOOKUP(B2565-1,balance!$AU:$AZ,6,FALSE),0)))))</f>
        <v>13000</v>
      </c>
      <c r="F2565">
        <v>53</v>
      </c>
      <c r="G2565">
        <f>IF(C2565=1,VLOOKUP(FoxFire!B2565,balance!$U:$Z,2,FALSE),IF(C2565=2,VLOOKUP(B2565,balance!$U:$Z,3,FALSE),IF(C2565=3,VLOOKUP(B2565,balance!$U:$Z,4,FALSE),IF(C2565=4,VLOOKUP(B2565,balance!$U:$Z,5,FALSE),IF(C2565=5,VLOOKUP(B2565-1,balance!$U:$Z,6,FALSE),0)))))/100</f>
        <v>6.1199999999999996E-3</v>
      </c>
      <c r="H2565">
        <v>2</v>
      </c>
      <c r="I2565" s="1">
        <f>IF(C2565=1,VLOOKUP(FoxFire!B2565,balance!$AF:$AJ,2,FALSE),IF(C2565=2,VLOOKUP(B2565,balance!$AF:$AJ,3,FALSE),IF(C2565=3,VLOOKUP(B2565,balance!$AF:$AJ,4,FALSE),IF(C2565=4,VLOOKUP(B2565,balance!$AF:$AJ,5,FALSE),IF(C2565=5,VLOOKUP(B2565,balance!$AF:$AK,6,FALSE),0)))))*1000000000000</f>
        <v>3330000000000.0127</v>
      </c>
      <c r="J2565">
        <f>VLOOKUP(B2565,balance!AU:BD,10,FALSE)</f>
        <v>0</v>
      </c>
    </row>
    <row r="2566" spans="1:10" x14ac:dyDescent="0.3">
      <c r="A2566">
        <v>2564</v>
      </c>
      <c r="B2566">
        <f t="shared" si="79"/>
        <v>514</v>
      </c>
      <c r="C2566">
        <f t="shared" si="78"/>
        <v>5</v>
      </c>
      <c r="D2566">
        <v>9026</v>
      </c>
      <c r="E2566" s="1">
        <f>IF(C2566=1,VLOOKUP(B2566,balance!$AU:$AZ,2,FALSE),IF(C2566=2,VLOOKUP(B2566,balance!$AU:$AZ,3,FALSE),IF(C2566=3,VLOOKUP(B2566,balance!$AU:$AZ,4,FALSE),IF(C2566=4,VLOOKUP(B2566,balance!$AU:$AZ,5,FALSE),IF(C2566=5,VLOOKUP(B2566-1,balance!$AU:$AZ,6,FALSE),0)))))</f>
        <v>260000</v>
      </c>
      <c r="F2566">
        <v>53</v>
      </c>
      <c r="G2566">
        <f>IF(C2566=1,VLOOKUP(FoxFire!B2566,balance!$U:$Z,2,FALSE),IF(C2566=2,VLOOKUP(B2566,balance!$U:$Z,3,FALSE),IF(C2566=3,VLOOKUP(B2566,balance!$U:$Z,4,FALSE),IF(C2566=4,VLOOKUP(B2566,balance!$U:$Z,5,FALSE),IF(C2566=5,VLOOKUP(B2566-1,balance!$U:$Z,6,FALSE),0)))))/100</f>
        <v>2892.4728000000005</v>
      </c>
      <c r="H2566">
        <v>2</v>
      </c>
      <c r="I2566" s="1">
        <f>IF(C2566=1,VLOOKUP(FoxFire!B2566,balance!$AF:$AJ,2,FALSE),IF(C2566=2,VLOOKUP(B2566,balance!$AF:$AJ,3,FALSE),IF(C2566=3,VLOOKUP(B2566,balance!$AF:$AJ,4,FALSE),IF(C2566=4,VLOOKUP(B2566,balance!$AF:$AJ,5,FALSE),IF(C2566=5,VLOOKUP(B2566,balance!$AF:$AK,6,FALSE),0)))))*1000000000000</f>
        <v>13325000000000.051</v>
      </c>
      <c r="J2566">
        <f>VLOOKUP(B2566,balance!AU:BD,10,FALSE)</f>
        <v>0</v>
      </c>
    </row>
    <row r="2567" spans="1:10" x14ac:dyDescent="0.3">
      <c r="A2567">
        <v>2565</v>
      </c>
      <c r="B2567">
        <f t="shared" si="79"/>
        <v>514</v>
      </c>
      <c r="C2567">
        <f t="shared" si="78"/>
        <v>1</v>
      </c>
      <c r="D2567">
        <v>9026</v>
      </c>
      <c r="E2567" s="1">
        <f>IF(C2567=1,VLOOKUP(B2567,balance!$AU:$AZ,2,FALSE),IF(C2567=2,VLOOKUP(B2567,balance!$AU:$AZ,3,FALSE),IF(C2567=3,VLOOKUP(B2567,balance!$AU:$AZ,4,FALSE),IF(C2567=4,VLOOKUP(B2567,balance!$AU:$AZ,5,FALSE),IF(C2567=5,VLOOKUP(B2567-1,balance!$AU:$AZ,6,FALSE),0)))))</f>
        <v>13000</v>
      </c>
      <c r="F2567">
        <v>53</v>
      </c>
      <c r="G2567">
        <f>IF(C2567=1,VLOOKUP(FoxFire!B2567,balance!$U:$Z,2,FALSE),IF(C2567=2,VLOOKUP(B2567,balance!$U:$Z,3,FALSE),IF(C2567=3,VLOOKUP(B2567,balance!$U:$Z,4,FALSE),IF(C2567=4,VLOOKUP(B2567,balance!$U:$Z,5,FALSE),IF(C2567=5,VLOOKUP(B2567-1,balance!$U:$Z,6,FALSE),0)))))/100</f>
        <v>6.13E-3</v>
      </c>
      <c r="H2567">
        <v>2</v>
      </c>
      <c r="I2567" s="1">
        <f>IF(C2567=1,VLOOKUP(FoxFire!B2567,balance!$AF:$AJ,2,FALSE),IF(C2567=2,VLOOKUP(B2567,balance!$AF:$AJ,3,FALSE),IF(C2567=3,VLOOKUP(B2567,balance!$AF:$AJ,4,FALSE),IF(C2567=4,VLOOKUP(B2567,balance!$AF:$AJ,5,FALSE),IF(C2567=5,VLOOKUP(B2567,balance!$AF:$AK,6,FALSE),0)))))*1000000000000</f>
        <v>3331250000000.0127</v>
      </c>
      <c r="J2567">
        <f>VLOOKUP(B2567,balance!AU:BD,10,FALSE)</f>
        <v>0</v>
      </c>
    </row>
    <row r="2568" spans="1:10" x14ac:dyDescent="0.3">
      <c r="A2568">
        <v>2566</v>
      </c>
      <c r="B2568">
        <f t="shared" si="79"/>
        <v>514</v>
      </c>
      <c r="C2568">
        <f t="shared" ref="C2568:C2631" si="80">C2563</f>
        <v>2</v>
      </c>
      <c r="D2568">
        <v>9026</v>
      </c>
      <c r="E2568" s="1">
        <f>IF(C2568=1,VLOOKUP(B2568,balance!$AU:$AZ,2,FALSE),IF(C2568=2,VLOOKUP(B2568,balance!$AU:$AZ,3,FALSE),IF(C2568=3,VLOOKUP(B2568,balance!$AU:$AZ,4,FALSE),IF(C2568=4,VLOOKUP(B2568,balance!$AU:$AZ,5,FALSE),IF(C2568=5,VLOOKUP(B2568-1,balance!$AU:$AZ,6,FALSE),0)))))</f>
        <v>13000</v>
      </c>
      <c r="F2568">
        <v>53</v>
      </c>
      <c r="G2568">
        <f>IF(C2568=1,VLOOKUP(FoxFire!B2568,balance!$U:$Z,2,FALSE),IF(C2568=2,VLOOKUP(B2568,balance!$U:$Z,3,FALSE),IF(C2568=3,VLOOKUP(B2568,balance!$U:$Z,4,FALSE),IF(C2568=4,VLOOKUP(B2568,balance!$U:$Z,5,FALSE),IF(C2568=5,VLOOKUP(B2568-1,balance!$U:$Z,6,FALSE),0)))))/100</f>
        <v>6.13E-3</v>
      </c>
      <c r="H2568">
        <v>2</v>
      </c>
      <c r="I2568" s="1">
        <f>IF(C2568=1,VLOOKUP(FoxFire!B2568,balance!$AF:$AJ,2,FALSE),IF(C2568=2,VLOOKUP(B2568,balance!$AF:$AJ,3,FALSE),IF(C2568=3,VLOOKUP(B2568,balance!$AF:$AJ,4,FALSE),IF(C2568=4,VLOOKUP(B2568,balance!$AF:$AJ,5,FALSE),IF(C2568=5,VLOOKUP(B2568,balance!$AF:$AK,6,FALSE),0)))))*1000000000000</f>
        <v>3331250000000.0127</v>
      </c>
      <c r="J2568">
        <f>VLOOKUP(B2568,balance!AU:BD,10,FALSE)</f>
        <v>0</v>
      </c>
    </row>
    <row r="2569" spans="1:10" x14ac:dyDescent="0.3">
      <c r="A2569">
        <v>2567</v>
      </c>
      <c r="B2569">
        <f t="shared" si="79"/>
        <v>514</v>
      </c>
      <c r="C2569">
        <f t="shared" si="80"/>
        <v>3</v>
      </c>
      <c r="D2569">
        <v>9026</v>
      </c>
      <c r="E2569" s="1">
        <f>IF(C2569=1,VLOOKUP(B2569,balance!$AU:$AZ,2,FALSE),IF(C2569=2,VLOOKUP(B2569,balance!$AU:$AZ,3,FALSE),IF(C2569=3,VLOOKUP(B2569,balance!$AU:$AZ,4,FALSE),IF(C2569=4,VLOOKUP(B2569,balance!$AU:$AZ,5,FALSE),IF(C2569=5,VLOOKUP(B2569-1,balance!$AU:$AZ,6,FALSE),0)))))</f>
        <v>13000</v>
      </c>
      <c r="F2569">
        <v>53</v>
      </c>
      <c r="G2569">
        <f>IF(C2569=1,VLOOKUP(FoxFire!B2569,balance!$U:$Z,2,FALSE),IF(C2569=2,VLOOKUP(B2569,balance!$U:$Z,3,FALSE),IF(C2569=3,VLOOKUP(B2569,balance!$U:$Z,4,FALSE),IF(C2569=4,VLOOKUP(B2569,balance!$U:$Z,5,FALSE),IF(C2569=5,VLOOKUP(B2569-1,balance!$U:$Z,6,FALSE),0)))))/100</f>
        <v>6.13E-3</v>
      </c>
      <c r="H2569">
        <v>2</v>
      </c>
      <c r="I2569" s="1">
        <f>IF(C2569=1,VLOOKUP(FoxFire!B2569,balance!$AF:$AJ,2,FALSE),IF(C2569=2,VLOOKUP(B2569,balance!$AF:$AJ,3,FALSE),IF(C2569=3,VLOOKUP(B2569,balance!$AF:$AJ,4,FALSE),IF(C2569=4,VLOOKUP(B2569,balance!$AF:$AJ,5,FALSE),IF(C2569=5,VLOOKUP(B2569,balance!$AF:$AK,6,FALSE),0)))))*1000000000000</f>
        <v>3331250000000.0127</v>
      </c>
      <c r="J2569">
        <f>VLOOKUP(B2569,balance!AU:BD,10,FALSE)</f>
        <v>0</v>
      </c>
    </row>
    <row r="2570" spans="1:10" x14ac:dyDescent="0.3">
      <c r="A2570">
        <v>2568</v>
      </c>
      <c r="B2570">
        <f t="shared" si="79"/>
        <v>514</v>
      </c>
      <c r="C2570">
        <f t="shared" si="80"/>
        <v>4</v>
      </c>
      <c r="D2570">
        <v>9026</v>
      </c>
      <c r="E2570" s="1">
        <f>IF(C2570=1,VLOOKUP(B2570,balance!$AU:$AZ,2,FALSE),IF(C2570=2,VLOOKUP(B2570,balance!$AU:$AZ,3,FALSE),IF(C2570=3,VLOOKUP(B2570,balance!$AU:$AZ,4,FALSE),IF(C2570=4,VLOOKUP(B2570,balance!$AU:$AZ,5,FALSE),IF(C2570=5,VLOOKUP(B2570-1,balance!$AU:$AZ,6,FALSE),0)))))</f>
        <v>13000</v>
      </c>
      <c r="F2570">
        <v>53</v>
      </c>
      <c r="G2570">
        <f>IF(C2570=1,VLOOKUP(FoxFire!B2570,balance!$U:$Z,2,FALSE),IF(C2570=2,VLOOKUP(B2570,balance!$U:$Z,3,FALSE),IF(C2570=3,VLOOKUP(B2570,balance!$U:$Z,4,FALSE),IF(C2570=4,VLOOKUP(B2570,balance!$U:$Z,5,FALSE),IF(C2570=5,VLOOKUP(B2570-1,balance!$U:$Z,6,FALSE),0)))))/100</f>
        <v>6.13E-3</v>
      </c>
      <c r="H2570">
        <v>2</v>
      </c>
      <c r="I2570" s="1">
        <f>IF(C2570=1,VLOOKUP(FoxFire!B2570,balance!$AF:$AJ,2,FALSE),IF(C2570=2,VLOOKUP(B2570,balance!$AF:$AJ,3,FALSE),IF(C2570=3,VLOOKUP(B2570,balance!$AF:$AJ,4,FALSE),IF(C2570=4,VLOOKUP(B2570,balance!$AF:$AJ,5,FALSE),IF(C2570=5,VLOOKUP(B2570,balance!$AF:$AK,6,FALSE),0)))))*1000000000000</f>
        <v>3331250000000.0127</v>
      </c>
      <c r="J2570">
        <f>VLOOKUP(B2570,balance!AU:BD,10,FALSE)</f>
        <v>0</v>
      </c>
    </row>
    <row r="2571" spans="1:10" x14ac:dyDescent="0.3">
      <c r="A2571">
        <v>2569</v>
      </c>
      <c r="B2571">
        <f t="shared" si="79"/>
        <v>515</v>
      </c>
      <c r="C2571">
        <f t="shared" si="80"/>
        <v>5</v>
      </c>
      <c r="D2571">
        <v>9026</v>
      </c>
      <c r="E2571" s="1">
        <f>IF(C2571=1,VLOOKUP(B2571,balance!$AU:$AZ,2,FALSE),IF(C2571=2,VLOOKUP(B2571,balance!$AU:$AZ,3,FALSE),IF(C2571=3,VLOOKUP(B2571,balance!$AU:$AZ,4,FALSE),IF(C2571=4,VLOOKUP(B2571,balance!$AU:$AZ,5,FALSE),IF(C2571=5,VLOOKUP(B2571-1,balance!$AU:$AZ,6,FALSE),0)))))</f>
        <v>260000</v>
      </c>
      <c r="F2571">
        <v>53</v>
      </c>
      <c r="G2571">
        <f>IF(C2571=1,VLOOKUP(FoxFire!B2571,balance!$U:$Z,2,FALSE),IF(C2571=2,VLOOKUP(B2571,balance!$U:$Z,3,FALSE),IF(C2571=3,VLOOKUP(B2571,balance!$U:$Z,4,FALSE),IF(C2571=4,VLOOKUP(B2571,balance!$U:$Z,5,FALSE),IF(C2571=5,VLOOKUP(B2571-1,balance!$U:$Z,6,FALSE),0)))))/100</f>
        <v>2900.0963000000002</v>
      </c>
      <c r="H2571">
        <v>2</v>
      </c>
      <c r="I2571" s="1">
        <f>IF(C2571=1,VLOOKUP(FoxFire!B2571,balance!$AF:$AJ,2,FALSE),IF(C2571=2,VLOOKUP(B2571,balance!$AF:$AJ,3,FALSE),IF(C2571=3,VLOOKUP(B2571,balance!$AF:$AJ,4,FALSE),IF(C2571=4,VLOOKUP(B2571,balance!$AF:$AJ,5,FALSE),IF(C2571=5,VLOOKUP(B2571,balance!$AF:$AK,6,FALSE),0)))))*1000000000000</f>
        <v>13330000000000.051</v>
      </c>
      <c r="J2571">
        <f>VLOOKUP(B2571,balance!AU:BD,10,FALSE)</f>
        <v>0</v>
      </c>
    </row>
    <row r="2572" spans="1:10" x14ac:dyDescent="0.3">
      <c r="A2572">
        <v>2570</v>
      </c>
      <c r="B2572">
        <f t="shared" si="79"/>
        <v>515</v>
      </c>
      <c r="C2572">
        <f t="shared" si="80"/>
        <v>1</v>
      </c>
      <c r="D2572">
        <v>9026</v>
      </c>
      <c r="E2572" s="1">
        <f>IF(C2572=1,VLOOKUP(B2572,balance!$AU:$AZ,2,FALSE),IF(C2572=2,VLOOKUP(B2572,balance!$AU:$AZ,3,FALSE),IF(C2572=3,VLOOKUP(B2572,balance!$AU:$AZ,4,FALSE),IF(C2572=4,VLOOKUP(B2572,balance!$AU:$AZ,5,FALSE),IF(C2572=5,VLOOKUP(B2572-1,balance!$AU:$AZ,6,FALSE),0)))))</f>
        <v>13000</v>
      </c>
      <c r="F2572">
        <v>53</v>
      </c>
      <c r="G2572">
        <f>IF(C2572=1,VLOOKUP(FoxFire!B2572,balance!$U:$Z,2,FALSE),IF(C2572=2,VLOOKUP(B2572,balance!$U:$Z,3,FALSE),IF(C2572=3,VLOOKUP(B2572,balance!$U:$Z,4,FALSE),IF(C2572=4,VLOOKUP(B2572,balance!$U:$Z,5,FALSE),IF(C2572=5,VLOOKUP(B2572-1,balance!$U:$Z,6,FALSE),0)))))/100</f>
        <v>6.1399999999999996E-3</v>
      </c>
      <c r="H2572">
        <v>2</v>
      </c>
      <c r="I2572" s="1">
        <f>IF(C2572=1,VLOOKUP(FoxFire!B2572,balance!$AF:$AJ,2,FALSE),IF(C2572=2,VLOOKUP(B2572,balance!$AF:$AJ,3,FALSE),IF(C2572=3,VLOOKUP(B2572,balance!$AF:$AJ,4,FALSE),IF(C2572=4,VLOOKUP(B2572,balance!$AF:$AJ,5,FALSE),IF(C2572=5,VLOOKUP(B2572,balance!$AF:$AK,6,FALSE),0)))))*1000000000000</f>
        <v>3332500000000.0127</v>
      </c>
      <c r="J2572">
        <f>VLOOKUP(B2572,balance!AU:BD,10,FALSE)</f>
        <v>0</v>
      </c>
    </row>
    <row r="2573" spans="1:10" x14ac:dyDescent="0.3">
      <c r="A2573">
        <v>2571</v>
      </c>
      <c r="B2573">
        <f t="shared" ref="B2573:B2636" si="81">B2568+1</f>
        <v>515</v>
      </c>
      <c r="C2573">
        <f t="shared" si="80"/>
        <v>2</v>
      </c>
      <c r="D2573">
        <v>9026</v>
      </c>
      <c r="E2573" s="1">
        <f>IF(C2573=1,VLOOKUP(B2573,balance!$AU:$AZ,2,FALSE),IF(C2573=2,VLOOKUP(B2573,balance!$AU:$AZ,3,FALSE),IF(C2573=3,VLOOKUP(B2573,balance!$AU:$AZ,4,FALSE),IF(C2573=4,VLOOKUP(B2573,balance!$AU:$AZ,5,FALSE),IF(C2573=5,VLOOKUP(B2573-1,balance!$AU:$AZ,6,FALSE),0)))))</f>
        <v>13000</v>
      </c>
      <c r="F2573">
        <v>53</v>
      </c>
      <c r="G2573">
        <f>IF(C2573=1,VLOOKUP(FoxFire!B2573,balance!$U:$Z,2,FALSE),IF(C2573=2,VLOOKUP(B2573,balance!$U:$Z,3,FALSE),IF(C2573=3,VLOOKUP(B2573,balance!$U:$Z,4,FALSE),IF(C2573=4,VLOOKUP(B2573,balance!$U:$Z,5,FALSE),IF(C2573=5,VLOOKUP(B2573-1,balance!$U:$Z,6,FALSE),0)))))/100</f>
        <v>6.1399999999999996E-3</v>
      </c>
      <c r="H2573">
        <v>2</v>
      </c>
      <c r="I2573" s="1">
        <f>IF(C2573=1,VLOOKUP(FoxFire!B2573,balance!$AF:$AJ,2,FALSE),IF(C2573=2,VLOOKUP(B2573,balance!$AF:$AJ,3,FALSE),IF(C2573=3,VLOOKUP(B2573,balance!$AF:$AJ,4,FALSE),IF(C2573=4,VLOOKUP(B2573,balance!$AF:$AJ,5,FALSE),IF(C2573=5,VLOOKUP(B2573,balance!$AF:$AK,6,FALSE),0)))))*1000000000000</f>
        <v>3332500000000.0127</v>
      </c>
      <c r="J2573">
        <f>VLOOKUP(B2573,balance!AU:BD,10,FALSE)</f>
        <v>0</v>
      </c>
    </row>
    <row r="2574" spans="1:10" x14ac:dyDescent="0.3">
      <c r="A2574">
        <v>2572</v>
      </c>
      <c r="B2574">
        <f t="shared" si="81"/>
        <v>515</v>
      </c>
      <c r="C2574">
        <f t="shared" si="80"/>
        <v>3</v>
      </c>
      <c r="D2574">
        <v>9026</v>
      </c>
      <c r="E2574" s="1">
        <f>IF(C2574=1,VLOOKUP(B2574,balance!$AU:$AZ,2,FALSE),IF(C2574=2,VLOOKUP(B2574,balance!$AU:$AZ,3,FALSE),IF(C2574=3,VLOOKUP(B2574,balance!$AU:$AZ,4,FALSE),IF(C2574=4,VLOOKUP(B2574,balance!$AU:$AZ,5,FALSE),IF(C2574=5,VLOOKUP(B2574-1,balance!$AU:$AZ,6,FALSE),0)))))</f>
        <v>13000</v>
      </c>
      <c r="F2574">
        <v>53</v>
      </c>
      <c r="G2574">
        <f>IF(C2574=1,VLOOKUP(FoxFire!B2574,balance!$U:$Z,2,FALSE),IF(C2574=2,VLOOKUP(B2574,balance!$U:$Z,3,FALSE),IF(C2574=3,VLOOKUP(B2574,balance!$U:$Z,4,FALSE),IF(C2574=4,VLOOKUP(B2574,balance!$U:$Z,5,FALSE),IF(C2574=5,VLOOKUP(B2574-1,balance!$U:$Z,6,FALSE),0)))))/100</f>
        <v>6.1399999999999996E-3</v>
      </c>
      <c r="H2574">
        <v>2</v>
      </c>
      <c r="I2574" s="1">
        <f>IF(C2574=1,VLOOKUP(FoxFire!B2574,balance!$AF:$AJ,2,FALSE),IF(C2574=2,VLOOKUP(B2574,balance!$AF:$AJ,3,FALSE),IF(C2574=3,VLOOKUP(B2574,balance!$AF:$AJ,4,FALSE),IF(C2574=4,VLOOKUP(B2574,balance!$AF:$AJ,5,FALSE),IF(C2574=5,VLOOKUP(B2574,balance!$AF:$AK,6,FALSE),0)))))*1000000000000</f>
        <v>3332500000000.0127</v>
      </c>
      <c r="J2574">
        <f>VLOOKUP(B2574,balance!AU:BD,10,FALSE)</f>
        <v>0</v>
      </c>
    </row>
    <row r="2575" spans="1:10" x14ac:dyDescent="0.3">
      <c r="A2575">
        <v>2573</v>
      </c>
      <c r="B2575">
        <f t="shared" si="81"/>
        <v>515</v>
      </c>
      <c r="C2575">
        <f t="shared" si="80"/>
        <v>4</v>
      </c>
      <c r="D2575">
        <v>9026</v>
      </c>
      <c r="E2575" s="1">
        <f>IF(C2575=1,VLOOKUP(B2575,balance!$AU:$AZ,2,FALSE),IF(C2575=2,VLOOKUP(B2575,balance!$AU:$AZ,3,FALSE),IF(C2575=3,VLOOKUP(B2575,balance!$AU:$AZ,4,FALSE),IF(C2575=4,VLOOKUP(B2575,balance!$AU:$AZ,5,FALSE),IF(C2575=5,VLOOKUP(B2575-1,balance!$AU:$AZ,6,FALSE),0)))))</f>
        <v>13000</v>
      </c>
      <c r="F2575">
        <v>53</v>
      </c>
      <c r="G2575">
        <f>IF(C2575=1,VLOOKUP(FoxFire!B2575,balance!$U:$Z,2,FALSE),IF(C2575=2,VLOOKUP(B2575,balance!$U:$Z,3,FALSE),IF(C2575=3,VLOOKUP(B2575,balance!$U:$Z,4,FALSE),IF(C2575=4,VLOOKUP(B2575,balance!$U:$Z,5,FALSE),IF(C2575=5,VLOOKUP(B2575-1,balance!$U:$Z,6,FALSE),0)))))/100</f>
        <v>6.1399999999999996E-3</v>
      </c>
      <c r="H2575">
        <v>2</v>
      </c>
      <c r="I2575" s="1">
        <f>IF(C2575=1,VLOOKUP(FoxFire!B2575,balance!$AF:$AJ,2,FALSE),IF(C2575=2,VLOOKUP(B2575,balance!$AF:$AJ,3,FALSE),IF(C2575=3,VLOOKUP(B2575,balance!$AF:$AJ,4,FALSE),IF(C2575=4,VLOOKUP(B2575,balance!$AF:$AJ,5,FALSE),IF(C2575=5,VLOOKUP(B2575,balance!$AF:$AK,6,FALSE),0)))))*1000000000000</f>
        <v>3332500000000.0127</v>
      </c>
      <c r="J2575">
        <f>VLOOKUP(B2575,balance!AU:BD,10,FALSE)</f>
        <v>0</v>
      </c>
    </row>
    <row r="2576" spans="1:10" x14ac:dyDescent="0.3">
      <c r="A2576">
        <v>2574</v>
      </c>
      <c r="B2576">
        <f t="shared" si="81"/>
        <v>516</v>
      </c>
      <c r="C2576">
        <f t="shared" si="80"/>
        <v>5</v>
      </c>
      <c r="D2576">
        <v>9026</v>
      </c>
      <c r="E2576" s="1">
        <f>IF(C2576=1,VLOOKUP(B2576,balance!$AU:$AZ,2,FALSE),IF(C2576=2,VLOOKUP(B2576,balance!$AU:$AZ,3,FALSE),IF(C2576=3,VLOOKUP(B2576,balance!$AU:$AZ,4,FALSE),IF(C2576=4,VLOOKUP(B2576,balance!$AU:$AZ,5,FALSE),IF(C2576=5,VLOOKUP(B2576-1,balance!$AU:$AZ,6,FALSE),0)))))</f>
        <v>260000</v>
      </c>
      <c r="F2576">
        <v>53</v>
      </c>
      <c r="G2576">
        <f>IF(C2576=1,VLOOKUP(FoxFire!B2576,balance!$U:$Z,2,FALSE),IF(C2576=2,VLOOKUP(B2576,balance!$U:$Z,3,FALSE),IF(C2576=3,VLOOKUP(B2576,balance!$U:$Z,4,FALSE),IF(C2576=4,VLOOKUP(B2576,balance!$U:$Z,5,FALSE),IF(C2576=5,VLOOKUP(B2576-1,balance!$U:$Z,6,FALSE),0)))))/100</f>
        <v>2907.7321000000002</v>
      </c>
      <c r="H2576">
        <v>2</v>
      </c>
      <c r="I2576" s="1">
        <f>IF(C2576=1,VLOOKUP(FoxFire!B2576,balance!$AF:$AJ,2,FALSE),IF(C2576=2,VLOOKUP(B2576,balance!$AF:$AJ,3,FALSE),IF(C2576=3,VLOOKUP(B2576,balance!$AF:$AJ,4,FALSE),IF(C2576=4,VLOOKUP(B2576,balance!$AF:$AJ,5,FALSE),IF(C2576=5,VLOOKUP(B2576,balance!$AF:$AK,6,FALSE),0)))))*1000000000000</f>
        <v>13335000000000.051</v>
      </c>
      <c r="J2576">
        <f>VLOOKUP(B2576,balance!AU:BD,10,FALSE)</f>
        <v>0</v>
      </c>
    </row>
    <row r="2577" spans="1:10" x14ac:dyDescent="0.3">
      <c r="A2577">
        <v>2575</v>
      </c>
      <c r="B2577">
        <f t="shared" si="81"/>
        <v>516</v>
      </c>
      <c r="C2577">
        <f t="shared" si="80"/>
        <v>1</v>
      </c>
      <c r="D2577">
        <v>9026</v>
      </c>
      <c r="E2577" s="1">
        <f>IF(C2577=1,VLOOKUP(B2577,balance!$AU:$AZ,2,FALSE),IF(C2577=2,VLOOKUP(B2577,balance!$AU:$AZ,3,FALSE),IF(C2577=3,VLOOKUP(B2577,balance!$AU:$AZ,4,FALSE),IF(C2577=4,VLOOKUP(B2577,balance!$AU:$AZ,5,FALSE),IF(C2577=5,VLOOKUP(B2577-1,balance!$AU:$AZ,6,FALSE),0)))))</f>
        <v>13000</v>
      </c>
      <c r="F2577">
        <v>53</v>
      </c>
      <c r="G2577">
        <f>IF(C2577=1,VLOOKUP(FoxFire!B2577,balance!$U:$Z,2,FALSE),IF(C2577=2,VLOOKUP(B2577,balance!$U:$Z,3,FALSE),IF(C2577=3,VLOOKUP(B2577,balance!$U:$Z,4,FALSE),IF(C2577=4,VLOOKUP(B2577,balance!$U:$Z,5,FALSE),IF(C2577=5,VLOOKUP(B2577-1,balance!$U:$Z,6,FALSE),0)))))/100</f>
        <v>6.1500000000000001E-3</v>
      </c>
      <c r="H2577">
        <v>2</v>
      </c>
      <c r="I2577" s="1">
        <f>IF(C2577=1,VLOOKUP(FoxFire!B2577,balance!$AF:$AJ,2,FALSE),IF(C2577=2,VLOOKUP(B2577,balance!$AF:$AJ,3,FALSE),IF(C2577=3,VLOOKUP(B2577,balance!$AF:$AJ,4,FALSE),IF(C2577=4,VLOOKUP(B2577,balance!$AF:$AJ,5,FALSE),IF(C2577=5,VLOOKUP(B2577,balance!$AF:$AK,6,FALSE),0)))))*1000000000000</f>
        <v>3333750000000.0127</v>
      </c>
      <c r="J2577">
        <f>VLOOKUP(B2577,balance!AU:BD,10,FALSE)</f>
        <v>0</v>
      </c>
    </row>
    <row r="2578" spans="1:10" x14ac:dyDescent="0.3">
      <c r="A2578">
        <v>2576</v>
      </c>
      <c r="B2578">
        <f t="shared" si="81"/>
        <v>516</v>
      </c>
      <c r="C2578">
        <f t="shared" si="80"/>
        <v>2</v>
      </c>
      <c r="D2578">
        <v>9026</v>
      </c>
      <c r="E2578" s="1">
        <f>IF(C2578=1,VLOOKUP(B2578,balance!$AU:$AZ,2,FALSE),IF(C2578=2,VLOOKUP(B2578,balance!$AU:$AZ,3,FALSE),IF(C2578=3,VLOOKUP(B2578,balance!$AU:$AZ,4,FALSE),IF(C2578=4,VLOOKUP(B2578,balance!$AU:$AZ,5,FALSE),IF(C2578=5,VLOOKUP(B2578-1,balance!$AU:$AZ,6,FALSE),0)))))</f>
        <v>13000</v>
      </c>
      <c r="F2578">
        <v>53</v>
      </c>
      <c r="G2578">
        <f>IF(C2578=1,VLOOKUP(FoxFire!B2578,balance!$U:$Z,2,FALSE),IF(C2578=2,VLOOKUP(B2578,balance!$U:$Z,3,FALSE),IF(C2578=3,VLOOKUP(B2578,balance!$U:$Z,4,FALSE),IF(C2578=4,VLOOKUP(B2578,balance!$U:$Z,5,FALSE),IF(C2578=5,VLOOKUP(B2578-1,balance!$U:$Z,6,FALSE),0)))))/100</f>
        <v>6.1500000000000001E-3</v>
      </c>
      <c r="H2578">
        <v>2</v>
      </c>
      <c r="I2578" s="1">
        <f>IF(C2578=1,VLOOKUP(FoxFire!B2578,balance!$AF:$AJ,2,FALSE),IF(C2578=2,VLOOKUP(B2578,balance!$AF:$AJ,3,FALSE),IF(C2578=3,VLOOKUP(B2578,balance!$AF:$AJ,4,FALSE),IF(C2578=4,VLOOKUP(B2578,balance!$AF:$AJ,5,FALSE),IF(C2578=5,VLOOKUP(B2578,balance!$AF:$AK,6,FALSE),0)))))*1000000000000</f>
        <v>3333750000000.0127</v>
      </c>
      <c r="J2578">
        <f>VLOOKUP(B2578,balance!AU:BD,10,FALSE)</f>
        <v>0</v>
      </c>
    </row>
    <row r="2579" spans="1:10" x14ac:dyDescent="0.3">
      <c r="A2579">
        <v>2577</v>
      </c>
      <c r="B2579">
        <f t="shared" si="81"/>
        <v>516</v>
      </c>
      <c r="C2579">
        <f t="shared" si="80"/>
        <v>3</v>
      </c>
      <c r="D2579">
        <v>9026</v>
      </c>
      <c r="E2579" s="1">
        <f>IF(C2579=1,VLOOKUP(B2579,balance!$AU:$AZ,2,FALSE),IF(C2579=2,VLOOKUP(B2579,balance!$AU:$AZ,3,FALSE),IF(C2579=3,VLOOKUP(B2579,balance!$AU:$AZ,4,FALSE),IF(C2579=4,VLOOKUP(B2579,balance!$AU:$AZ,5,FALSE),IF(C2579=5,VLOOKUP(B2579-1,balance!$AU:$AZ,6,FALSE),0)))))</f>
        <v>13000</v>
      </c>
      <c r="F2579">
        <v>53</v>
      </c>
      <c r="G2579">
        <f>IF(C2579=1,VLOOKUP(FoxFire!B2579,balance!$U:$Z,2,FALSE),IF(C2579=2,VLOOKUP(B2579,balance!$U:$Z,3,FALSE),IF(C2579=3,VLOOKUP(B2579,balance!$U:$Z,4,FALSE),IF(C2579=4,VLOOKUP(B2579,balance!$U:$Z,5,FALSE),IF(C2579=5,VLOOKUP(B2579-1,balance!$U:$Z,6,FALSE),0)))))/100</f>
        <v>6.1500000000000001E-3</v>
      </c>
      <c r="H2579">
        <v>2</v>
      </c>
      <c r="I2579" s="1">
        <f>IF(C2579=1,VLOOKUP(FoxFire!B2579,balance!$AF:$AJ,2,FALSE),IF(C2579=2,VLOOKUP(B2579,balance!$AF:$AJ,3,FALSE),IF(C2579=3,VLOOKUP(B2579,balance!$AF:$AJ,4,FALSE),IF(C2579=4,VLOOKUP(B2579,balance!$AF:$AJ,5,FALSE),IF(C2579=5,VLOOKUP(B2579,balance!$AF:$AK,6,FALSE),0)))))*1000000000000</f>
        <v>3333750000000.0127</v>
      </c>
      <c r="J2579">
        <f>VLOOKUP(B2579,balance!AU:BD,10,FALSE)</f>
        <v>0</v>
      </c>
    </row>
    <row r="2580" spans="1:10" x14ac:dyDescent="0.3">
      <c r="A2580">
        <v>2578</v>
      </c>
      <c r="B2580">
        <f t="shared" si="81"/>
        <v>516</v>
      </c>
      <c r="C2580">
        <f t="shared" si="80"/>
        <v>4</v>
      </c>
      <c r="D2580">
        <v>9026</v>
      </c>
      <c r="E2580" s="1">
        <f>IF(C2580=1,VLOOKUP(B2580,balance!$AU:$AZ,2,FALSE),IF(C2580=2,VLOOKUP(B2580,balance!$AU:$AZ,3,FALSE),IF(C2580=3,VLOOKUP(B2580,balance!$AU:$AZ,4,FALSE),IF(C2580=4,VLOOKUP(B2580,balance!$AU:$AZ,5,FALSE),IF(C2580=5,VLOOKUP(B2580-1,balance!$AU:$AZ,6,FALSE),0)))))</f>
        <v>13000</v>
      </c>
      <c r="F2580">
        <v>53</v>
      </c>
      <c r="G2580">
        <f>IF(C2580=1,VLOOKUP(FoxFire!B2580,balance!$U:$Z,2,FALSE),IF(C2580=2,VLOOKUP(B2580,balance!$U:$Z,3,FALSE),IF(C2580=3,VLOOKUP(B2580,balance!$U:$Z,4,FALSE),IF(C2580=4,VLOOKUP(B2580,balance!$U:$Z,5,FALSE),IF(C2580=5,VLOOKUP(B2580-1,balance!$U:$Z,6,FALSE),0)))))/100</f>
        <v>6.1500000000000001E-3</v>
      </c>
      <c r="H2580">
        <v>2</v>
      </c>
      <c r="I2580" s="1">
        <f>IF(C2580=1,VLOOKUP(FoxFire!B2580,balance!$AF:$AJ,2,FALSE),IF(C2580=2,VLOOKUP(B2580,balance!$AF:$AJ,3,FALSE),IF(C2580=3,VLOOKUP(B2580,balance!$AF:$AJ,4,FALSE),IF(C2580=4,VLOOKUP(B2580,balance!$AF:$AJ,5,FALSE),IF(C2580=5,VLOOKUP(B2580,balance!$AF:$AK,6,FALSE),0)))))*1000000000000</f>
        <v>3333750000000.0127</v>
      </c>
      <c r="J2580">
        <f>VLOOKUP(B2580,balance!AU:BD,10,FALSE)</f>
        <v>0</v>
      </c>
    </row>
    <row r="2581" spans="1:10" x14ac:dyDescent="0.3">
      <c r="A2581">
        <v>2579</v>
      </c>
      <c r="B2581">
        <f t="shared" si="81"/>
        <v>517</v>
      </c>
      <c r="C2581">
        <f t="shared" si="80"/>
        <v>5</v>
      </c>
      <c r="D2581">
        <v>9026</v>
      </c>
      <c r="E2581" s="1">
        <f>IF(C2581=1,VLOOKUP(B2581,balance!$AU:$AZ,2,FALSE),IF(C2581=2,VLOOKUP(B2581,balance!$AU:$AZ,3,FALSE),IF(C2581=3,VLOOKUP(B2581,balance!$AU:$AZ,4,FALSE),IF(C2581=4,VLOOKUP(B2581,balance!$AU:$AZ,5,FALSE),IF(C2581=5,VLOOKUP(B2581-1,balance!$AU:$AZ,6,FALSE),0)))))</f>
        <v>260000</v>
      </c>
      <c r="F2581">
        <v>53</v>
      </c>
      <c r="G2581">
        <f>IF(C2581=1,VLOOKUP(FoxFire!B2581,balance!$U:$Z,2,FALSE),IF(C2581=2,VLOOKUP(B2581,balance!$U:$Z,3,FALSE),IF(C2581=3,VLOOKUP(B2581,balance!$U:$Z,4,FALSE),IF(C2581=4,VLOOKUP(B2581,balance!$U:$Z,5,FALSE),IF(C2581=5,VLOOKUP(B2581-1,balance!$U:$Z,6,FALSE),0)))))/100</f>
        <v>2915.3803000000003</v>
      </c>
      <c r="H2581">
        <v>2</v>
      </c>
      <c r="I2581" s="1">
        <f>IF(C2581=1,VLOOKUP(FoxFire!B2581,balance!$AF:$AJ,2,FALSE),IF(C2581=2,VLOOKUP(B2581,balance!$AF:$AJ,3,FALSE),IF(C2581=3,VLOOKUP(B2581,balance!$AF:$AJ,4,FALSE),IF(C2581=4,VLOOKUP(B2581,balance!$AF:$AJ,5,FALSE),IF(C2581=5,VLOOKUP(B2581,balance!$AF:$AK,6,FALSE),0)))))*1000000000000</f>
        <v>13340000000000.049</v>
      </c>
      <c r="J2581">
        <f>VLOOKUP(B2581,balance!AU:BD,10,FALSE)</f>
        <v>0</v>
      </c>
    </row>
    <row r="2582" spans="1:10" x14ac:dyDescent="0.3">
      <c r="A2582">
        <v>2580</v>
      </c>
      <c r="B2582">
        <f t="shared" si="81"/>
        <v>517</v>
      </c>
      <c r="C2582">
        <f t="shared" si="80"/>
        <v>1</v>
      </c>
      <c r="D2582">
        <v>9026</v>
      </c>
      <c r="E2582" s="1">
        <f>IF(C2582=1,VLOOKUP(B2582,balance!$AU:$AZ,2,FALSE),IF(C2582=2,VLOOKUP(B2582,balance!$AU:$AZ,3,FALSE),IF(C2582=3,VLOOKUP(B2582,balance!$AU:$AZ,4,FALSE),IF(C2582=4,VLOOKUP(B2582,balance!$AU:$AZ,5,FALSE),IF(C2582=5,VLOOKUP(B2582-1,balance!$AU:$AZ,6,FALSE),0)))))</f>
        <v>13000</v>
      </c>
      <c r="F2582">
        <v>53</v>
      </c>
      <c r="G2582">
        <f>IF(C2582=1,VLOOKUP(FoxFire!B2582,balance!$U:$Z,2,FALSE),IF(C2582=2,VLOOKUP(B2582,balance!$U:$Z,3,FALSE),IF(C2582=3,VLOOKUP(B2582,balance!$U:$Z,4,FALSE),IF(C2582=4,VLOOKUP(B2582,balance!$U:$Z,5,FALSE),IF(C2582=5,VLOOKUP(B2582-1,balance!$U:$Z,6,FALSE),0)))))/100</f>
        <v>6.1599999999999997E-3</v>
      </c>
      <c r="H2582">
        <v>2</v>
      </c>
      <c r="I2582" s="1">
        <f>IF(C2582=1,VLOOKUP(FoxFire!B2582,balance!$AF:$AJ,2,FALSE),IF(C2582=2,VLOOKUP(B2582,balance!$AF:$AJ,3,FALSE),IF(C2582=3,VLOOKUP(B2582,balance!$AF:$AJ,4,FALSE),IF(C2582=4,VLOOKUP(B2582,balance!$AF:$AJ,5,FALSE),IF(C2582=5,VLOOKUP(B2582,balance!$AF:$AK,6,FALSE),0)))))*1000000000000</f>
        <v>3335000000000.0122</v>
      </c>
      <c r="J2582">
        <f>VLOOKUP(B2582,balance!AU:BD,10,FALSE)</f>
        <v>0</v>
      </c>
    </row>
    <row r="2583" spans="1:10" x14ac:dyDescent="0.3">
      <c r="A2583">
        <v>2581</v>
      </c>
      <c r="B2583">
        <f t="shared" si="81"/>
        <v>517</v>
      </c>
      <c r="C2583">
        <f t="shared" si="80"/>
        <v>2</v>
      </c>
      <c r="D2583">
        <v>9026</v>
      </c>
      <c r="E2583" s="1">
        <f>IF(C2583=1,VLOOKUP(B2583,balance!$AU:$AZ,2,FALSE),IF(C2583=2,VLOOKUP(B2583,balance!$AU:$AZ,3,FALSE),IF(C2583=3,VLOOKUP(B2583,balance!$AU:$AZ,4,FALSE),IF(C2583=4,VLOOKUP(B2583,balance!$AU:$AZ,5,FALSE),IF(C2583=5,VLOOKUP(B2583-1,balance!$AU:$AZ,6,FALSE),0)))))</f>
        <v>13000</v>
      </c>
      <c r="F2583">
        <v>53</v>
      </c>
      <c r="G2583">
        <f>IF(C2583=1,VLOOKUP(FoxFire!B2583,balance!$U:$Z,2,FALSE),IF(C2583=2,VLOOKUP(B2583,balance!$U:$Z,3,FALSE),IF(C2583=3,VLOOKUP(B2583,balance!$U:$Z,4,FALSE),IF(C2583=4,VLOOKUP(B2583,balance!$U:$Z,5,FALSE),IF(C2583=5,VLOOKUP(B2583-1,balance!$U:$Z,6,FALSE),0)))))/100</f>
        <v>6.1599999999999997E-3</v>
      </c>
      <c r="H2583">
        <v>2</v>
      </c>
      <c r="I2583" s="1">
        <f>IF(C2583=1,VLOOKUP(FoxFire!B2583,balance!$AF:$AJ,2,FALSE),IF(C2583=2,VLOOKUP(B2583,balance!$AF:$AJ,3,FALSE),IF(C2583=3,VLOOKUP(B2583,balance!$AF:$AJ,4,FALSE),IF(C2583=4,VLOOKUP(B2583,balance!$AF:$AJ,5,FALSE),IF(C2583=5,VLOOKUP(B2583,balance!$AF:$AK,6,FALSE),0)))))*1000000000000</f>
        <v>3335000000000.0122</v>
      </c>
      <c r="J2583">
        <f>VLOOKUP(B2583,balance!AU:BD,10,FALSE)</f>
        <v>0</v>
      </c>
    </row>
    <row r="2584" spans="1:10" x14ac:dyDescent="0.3">
      <c r="A2584">
        <v>2582</v>
      </c>
      <c r="B2584">
        <f t="shared" si="81"/>
        <v>517</v>
      </c>
      <c r="C2584">
        <f t="shared" si="80"/>
        <v>3</v>
      </c>
      <c r="D2584">
        <v>9026</v>
      </c>
      <c r="E2584" s="1">
        <f>IF(C2584=1,VLOOKUP(B2584,balance!$AU:$AZ,2,FALSE),IF(C2584=2,VLOOKUP(B2584,balance!$AU:$AZ,3,FALSE),IF(C2584=3,VLOOKUP(B2584,balance!$AU:$AZ,4,FALSE),IF(C2584=4,VLOOKUP(B2584,balance!$AU:$AZ,5,FALSE),IF(C2584=5,VLOOKUP(B2584-1,balance!$AU:$AZ,6,FALSE),0)))))</f>
        <v>13000</v>
      </c>
      <c r="F2584">
        <v>53</v>
      </c>
      <c r="G2584">
        <f>IF(C2584=1,VLOOKUP(FoxFire!B2584,balance!$U:$Z,2,FALSE),IF(C2584=2,VLOOKUP(B2584,balance!$U:$Z,3,FALSE),IF(C2584=3,VLOOKUP(B2584,balance!$U:$Z,4,FALSE),IF(C2584=4,VLOOKUP(B2584,balance!$U:$Z,5,FALSE),IF(C2584=5,VLOOKUP(B2584-1,balance!$U:$Z,6,FALSE),0)))))/100</f>
        <v>6.1599999999999997E-3</v>
      </c>
      <c r="H2584">
        <v>2</v>
      </c>
      <c r="I2584" s="1">
        <f>IF(C2584=1,VLOOKUP(FoxFire!B2584,balance!$AF:$AJ,2,FALSE),IF(C2584=2,VLOOKUP(B2584,balance!$AF:$AJ,3,FALSE),IF(C2584=3,VLOOKUP(B2584,balance!$AF:$AJ,4,FALSE),IF(C2584=4,VLOOKUP(B2584,balance!$AF:$AJ,5,FALSE),IF(C2584=5,VLOOKUP(B2584,balance!$AF:$AK,6,FALSE),0)))))*1000000000000</f>
        <v>3335000000000.0122</v>
      </c>
      <c r="J2584">
        <f>VLOOKUP(B2584,balance!AU:BD,10,FALSE)</f>
        <v>0</v>
      </c>
    </row>
    <row r="2585" spans="1:10" x14ac:dyDescent="0.3">
      <c r="A2585">
        <v>2583</v>
      </c>
      <c r="B2585">
        <f t="shared" si="81"/>
        <v>517</v>
      </c>
      <c r="C2585">
        <f t="shared" si="80"/>
        <v>4</v>
      </c>
      <c r="D2585">
        <v>9026</v>
      </c>
      <c r="E2585" s="1">
        <f>IF(C2585=1,VLOOKUP(B2585,balance!$AU:$AZ,2,FALSE),IF(C2585=2,VLOOKUP(B2585,balance!$AU:$AZ,3,FALSE),IF(C2585=3,VLOOKUP(B2585,balance!$AU:$AZ,4,FALSE),IF(C2585=4,VLOOKUP(B2585,balance!$AU:$AZ,5,FALSE),IF(C2585=5,VLOOKUP(B2585-1,balance!$AU:$AZ,6,FALSE),0)))))</f>
        <v>13000</v>
      </c>
      <c r="F2585">
        <v>53</v>
      </c>
      <c r="G2585">
        <f>IF(C2585=1,VLOOKUP(FoxFire!B2585,balance!$U:$Z,2,FALSE),IF(C2585=2,VLOOKUP(B2585,balance!$U:$Z,3,FALSE),IF(C2585=3,VLOOKUP(B2585,balance!$U:$Z,4,FALSE),IF(C2585=4,VLOOKUP(B2585,balance!$U:$Z,5,FALSE),IF(C2585=5,VLOOKUP(B2585-1,balance!$U:$Z,6,FALSE),0)))))/100</f>
        <v>6.1599999999999997E-3</v>
      </c>
      <c r="H2585">
        <v>2</v>
      </c>
      <c r="I2585" s="1">
        <f>IF(C2585=1,VLOOKUP(FoxFire!B2585,balance!$AF:$AJ,2,FALSE),IF(C2585=2,VLOOKUP(B2585,balance!$AF:$AJ,3,FALSE),IF(C2585=3,VLOOKUP(B2585,balance!$AF:$AJ,4,FALSE),IF(C2585=4,VLOOKUP(B2585,balance!$AF:$AJ,5,FALSE),IF(C2585=5,VLOOKUP(B2585,balance!$AF:$AK,6,FALSE),0)))))*1000000000000</f>
        <v>3335000000000.0122</v>
      </c>
      <c r="J2585">
        <f>VLOOKUP(B2585,balance!AU:BD,10,FALSE)</f>
        <v>0</v>
      </c>
    </row>
    <row r="2586" spans="1:10" x14ac:dyDescent="0.3">
      <c r="A2586">
        <v>2584</v>
      </c>
      <c r="B2586">
        <f t="shared" si="81"/>
        <v>518</v>
      </c>
      <c r="C2586">
        <f t="shared" si="80"/>
        <v>5</v>
      </c>
      <c r="D2586">
        <v>9026</v>
      </c>
      <c r="E2586" s="1">
        <f>IF(C2586=1,VLOOKUP(B2586,balance!$AU:$AZ,2,FALSE),IF(C2586=2,VLOOKUP(B2586,balance!$AU:$AZ,3,FALSE),IF(C2586=3,VLOOKUP(B2586,balance!$AU:$AZ,4,FALSE),IF(C2586=4,VLOOKUP(B2586,balance!$AU:$AZ,5,FALSE),IF(C2586=5,VLOOKUP(B2586-1,balance!$AU:$AZ,6,FALSE),0)))))</f>
        <v>260000</v>
      </c>
      <c r="F2586">
        <v>53</v>
      </c>
      <c r="G2586">
        <f>IF(C2586=1,VLOOKUP(FoxFire!B2586,balance!$U:$Z,2,FALSE),IF(C2586=2,VLOOKUP(B2586,balance!$U:$Z,3,FALSE),IF(C2586=3,VLOOKUP(B2586,balance!$U:$Z,4,FALSE),IF(C2586=4,VLOOKUP(B2586,balance!$U:$Z,5,FALSE),IF(C2586=5,VLOOKUP(B2586-1,balance!$U:$Z,6,FALSE),0)))))/100</f>
        <v>2923.0408000000002</v>
      </c>
      <c r="H2586">
        <v>2</v>
      </c>
      <c r="I2586" s="1">
        <f>IF(C2586=1,VLOOKUP(FoxFire!B2586,balance!$AF:$AJ,2,FALSE),IF(C2586=2,VLOOKUP(B2586,balance!$AF:$AJ,3,FALSE),IF(C2586=3,VLOOKUP(B2586,balance!$AF:$AJ,4,FALSE),IF(C2586=4,VLOOKUP(B2586,balance!$AF:$AJ,5,FALSE),IF(C2586=5,VLOOKUP(B2586,balance!$AF:$AK,6,FALSE),0)))))*1000000000000</f>
        <v>13345000000000.051</v>
      </c>
      <c r="J2586">
        <f>VLOOKUP(B2586,balance!AU:BD,10,FALSE)</f>
        <v>0</v>
      </c>
    </row>
    <row r="2587" spans="1:10" x14ac:dyDescent="0.3">
      <c r="A2587">
        <v>2585</v>
      </c>
      <c r="B2587">
        <f t="shared" si="81"/>
        <v>518</v>
      </c>
      <c r="C2587">
        <f t="shared" si="80"/>
        <v>1</v>
      </c>
      <c r="D2587">
        <v>9026</v>
      </c>
      <c r="E2587" s="1">
        <f>IF(C2587=1,VLOOKUP(B2587,balance!$AU:$AZ,2,FALSE),IF(C2587=2,VLOOKUP(B2587,balance!$AU:$AZ,3,FALSE),IF(C2587=3,VLOOKUP(B2587,balance!$AU:$AZ,4,FALSE),IF(C2587=4,VLOOKUP(B2587,balance!$AU:$AZ,5,FALSE),IF(C2587=5,VLOOKUP(B2587-1,balance!$AU:$AZ,6,FALSE),0)))))</f>
        <v>13000</v>
      </c>
      <c r="F2587">
        <v>53</v>
      </c>
      <c r="G2587">
        <f>IF(C2587=1,VLOOKUP(FoxFire!B2587,balance!$U:$Z,2,FALSE),IF(C2587=2,VLOOKUP(B2587,balance!$U:$Z,3,FALSE),IF(C2587=3,VLOOKUP(B2587,balance!$U:$Z,4,FALSE),IF(C2587=4,VLOOKUP(B2587,balance!$U:$Z,5,FALSE),IF(C2587=5,VLOOKUP(B2587-1,balance!$U:$Z,6,FALSE),0)))))/100</f>
        <v>6.1700000000000001E-3</v>
      </c>
      <c r="H2587">
        <v>2</v>
      </c>
      <c r="I2587" s="1">
        <f>IF(C2587=1,VLOOKUP(FoxFire!B2587,balance!$AF:$AJ,2,FALSE),IF(C2587=2,VLOOKUP(B2587,balance!$AF:$AJ,3,FALSE),IF(C2587=3,VLOOKUP(B2587,balance!$AF:$AJ,4,FALSE),IF(C2587=4,VLOOKUP(B2587,balance!$AF:$AJ,5,FALSE),IF(C2587=5,VLOOKUP(B2587,balance!$AF:$AK,6,FALSE),0)))))*1000000000000</f>
        <v>3336250000000.0127</v>
      </c>
      <c r="J2587">
        <f>VLOOKUP(B2587,balance!AU:BD,10,FALSE)</f>
        <v>0</v>
      </c>
    </row>
    <row r="2588" spans="1:10" x14ac:dyDescent="0.3">
      <c r="A2588">
        <v>2586</v>
      </c>
      <c r="B2588">
        <f t="shared" si="81"/>
        <v>518</v>
      </c>
      <c r="C2588">
        <f t="shared" si="80"/>
        <v>2</v>
      </c>
      <c r="D2588">
        <v>9026</v>
      </c>
      <c r="E2588" s="1">
        <f>IF(C2588=1,VLOOKUP(B2588,balance!$AU:$AZ,2,FALSE),IF(C2588=2,VLOOKUP(B2588,balance!$AU:$AZ,3,FALSE),IF(C2588=3,VLOOKUP(B2588,balance!$AU:$AZ,4,FALSE),IF(C2588=4,VLOOKUP(B2588,balance!$AU:$AZ,5,FALSE),IF(C2588=5,VLOOKUP(B2588-1,balance!$AU:$AZ,6,FALSE),0)))))</f>
        <v>13000</v>
      </c>
      <c r="F2588">
        <v>53</v>
      </c>
      <c r="G2588">
        <f>IF(C2588=1,VLOOKUP(FoxFire!B2588,balance!$U:$Z,2,FALSE),IF(C2588=2,VLOOKUP(B2588,balance!$U:$Z,3,FALSE),IF(C2588=3,VLOOKUP(B2588,balance!$U:$Z,4,FALSE),IF(C2588=4,VLOOKUP(B2588,balance!$U:$Z,5,FALSE),IF(C2588=5,VLOOKUP(B2588-1,balance!$U:$Z,6,FALSE),0)))))/100</f>
        <v>6.1700000000000001E-3</v>
      </c>
      <c r="H2588">
        <v>2</v>
      </c>
      <c r="I2588" s="1">
        <f>IF(C2588=1,VLOOKUP(FoxFire!B2588,balance!$AF:$AJ,2,FALSE),IF(C2588=2,VLOOKUP(B2588,balance!$AF:$AJ,3,FALSE),IF(C2588=3,VLOOKUP(B2588,balance!$AF:$AJ,4,FALSE),IF(C2588=4,VLOOKUP(B2588,balance!$AF:$AJ,5,FALSE),IF(C2588=5,VLOOKUP(B2588,balance!$AF:$AK,6,FALSE),0)))))*1000000000000</f>
        <v>3336250000000.0127</v>
      </c>
      <c r="J2588">
        <f>VLOOKUP(B2588,balance!AU:BD,10,FALSE)</f>
        <v>0</v>
      </c>
    </row>
    <row r="2589" spans="1:10" x14ac:dyDescent="0.3">
      <c r="A2589">
        <v>2587</v>
      </c>
      <c r="B2589">
        <f t="shared" si="81"/>
        <v>518</v>
      </c>
      <c r="C2589">
        <f t="shared" si="80"/>
        <v>3</v>
      </c>
      <c r="D2589">
        <v>9026</v>
      </c>
      <c r="E2589" s="1">
        <f>IF(C2589=1,VLOOKUP(B2589,balance!$AU:$AZ,2,FALSE),IF(C2589=2,VLOOKUP(B2589,balance!$AU:$AZ,3,FALSE),IF(C2589=3,VLOOKUP(B2589,balance!$AU:$AZ,4,FALSE),IF(C2589=4,VLOOKUP(B2589,balance!$AU:$AZ,5,FALSE),IF(C2589=5,VLOOKUP(B2589-1,balance!$AU:$AZ,6,FALSE),0)))))</f>
        <v>13000</v>
      </c>
      <c r="F2589">
        <v>53</v>
      </c>
      <c r="G2589">
        <f>IF(C2589=1,VLOOKUP(FoxFire!B2589,balance!$U:$Z,2,FALSE),IF(C2589=2,VLOOKUP(B2589,balance!$U:$Z,3,FALSE),IF(C2589=3,VLOOKUP(B2589,balance!$U:$Z,4,FALSE),IF(C2589=4,VLOOKUP(B2589,balance!$U:$Z,5,FALSE),IF(C2589=5,VLOOKUP(B2589-1,balance!$U:$Z,6,FALSE),0)))))/100</f>
        <v>6.1700000000000001E-3</v>
      </c>
      <c r="H2589">
        <v>2</v>
      </c>
      <c r="I2589" s="1">
        <f>IF(C2589=1,VLOOKUP(FoxFire!B2589,balance!$AF:$AJ,2,FALSE),IF(C2589=2,VLOOKUP(B2589,balance!$AF:$AJ,3,FALSE),IF(C2589=3,VLOOKUP(B2589,balance!$AF:$AJ,4,FALSE),IF(C2589=4,VLOOKUP(B2589,balance!$AF:$AJ,5,FALSE),IF(C2589=5,VLOOKUP(B2589,balance!$AF:$AK,6,FALSE),0)))))*1000000000000</f>
        <v>3336250000000.0127</v>
      </c>
      <c r="J2589">
        <f>VLOOKUP(B2589,balance!AU:BD,10,FALSE)</f>
        <v>0</v>
      </c>
    </row>
    <row r="2590" spans="1:10" x14ac:dyDescent="0.3">
      <c r="A2590">
        <v>2588</v>
      </c>
      <c r="B2590">
        <f t="shared" si="81"/>
        <v>518</v>
      </c>
      <c r="C2590">
        <f t="shared" si="80"/>
        <v>4</v>
      </c>
      <c r="D2590">
        <v>9026</v>
      </c>
      <c r="E2590" s="1">
        <f>IF(C2590=1,VLOOKUP(B2590,balance!$AU:$AZ,2,FALSE),IF(C2590=2,VLOOKUP(B2590,balance!$AU:$AZ,3,FALSE),IF(C2590=3,VLOOKUP(B2590,balance!$AU:$AZ,4,FALSE),IF(C2590=4,VLOOKUP(B2590,balance!$AU:$AZ,5,FALSE),IF(C2590=5,VLOOKUP(B2590-1,balance!$AU:$AZ,6,FALSE),0)))))</f>
        <v>13000</v>
      </c>
      <c r="F2590">
        <v>53</v>
      </c>
      <c r="G2590">
        <f>IF(C2590=1,VLOOKUP(FoxFire!B2590,balance!$U:$Z,2,FALSE),IF(C2590=2,VLOOKUP(B2590,balance!$U:$Z,3,FALSE),IF(C2590=3,VLOOKUP(B2590,balance!$U:$Z,4,FALSE),IF(C2590=4,VLOOKUP(B2590,balance!$U:$Z,5,FALSE),IF(C2590=5,VLOOKUP(B2590-1,balance!$U:$Z,6,FALSE),0)))))/100</f>
        <v>6.1700000000000001E-3</v>
      </c>
      <c r="H2590">
        <v>2</v>
      </c>
      <c r="I2590" s="1">
        <f>IF(C2590=1,VLOOKUP(FoxFire!B2590,balance!$AF:$AJ,2,FALSE),IF(C2590=2,VLOOKUP(B2590,balance!$AF:$AJ,3,FALSE),IF(C2590=3,VLOOKUP(B2590,balance!$AF:$AJ,4,FALSE),IF(C2590=4,VLOOKUP(B2590,balance!$AF:$AJ,5,FALSE),IF(C2590=5,VLOOKUP(B2590,balance!$AF:$AK,6,FALSE),0)))))*1000000000000</f>
        <v>3336250000000.0127</v>
      </c>
      <c r="J2590">
        <f>VLOOKUP(B2590,balance!AU:BD,10,FALSE)</f>
        <v>0</v>
      </c>
    </row>
    <row r="2591" spans="1:10" x14ac:dyDescent="0.3">
      <c r="A2591">
        <v>2589</v>
      </c>
      <c r="B2591">
        <f t="shared" si="81"/>
        <v>519</v>
      </c>
      <c r="C2591">
        <f t="shared" si="80"/>
        <v>5</v>
      </c>
      <c r="D2591">
        <v>9026</v>
      </c>
      <c r="E2591" s="1">
        <f>IF(C2591=1,VLOOKUP(B2591,balance!$AU:$AZ,2,FALSE),IF(C2591=2,VLOOKUP(B2591,balance!$AU:$AZ,3,FALSE),IF(C2591=3,VLOOKUP(B2591,balance!$AU:$AZ,4,FALSE),IF(C2591=4,VLOOKUP(B2591,balance!$AU:$AZ,5,FALSE),IF(C2591=5,VLOOKUP(B2591-1,balance!$AU:$AZ,6,FALSE),0)))))</f>
        <v>260000</v>
      </c>
      <c r="F2591">
        <v>53</v>
      </c>
      <c r="G2591">
        <f>IF(C2591=1,VLOOKUP(FoxFire!B2591,balance!$U:$Z,2,FALSE),IF(C2591=2,VLOOKUP(B2591,balance!$U:$Z,3,FALSE),IF(C2591=3,VLOOKUP(B2591,balance!$U:$Z,4,FALSE),IF(C2591=4,VLOOKUP(B2591,balance!$U:$Z,5,FALSE),IF(C2591=5,VLOOKUP(B2591-1,balance!$U:$Z,6,FALSE),0)))))/100</f>
        <v>2930.7138</v>
      </c>
      <c r="H2591">
        <v>2</v>
      </c>
      <c r="I2591" s="1">
        <f>IF(C2591=1,VLOOKUP(FoxFire!B2591,balance!$AF:$AJ,2,FALSE),IF(C2591=2,VLOOKUP(B2591,balance!$AF:$AJ,3,FALSE),IF(C2591=3,VLOOKUP(B2591,balance!$AF:$AJ,4,FALSE),IF(C2591=4,VLOOKUP(B2591,balance!$AF:$AJ,5,FALSE),IF(C2591=5,VLOOKUP(B2591,balance!$AF:$AK,6,FALSE),0)))))*1000000000000</f>
        <v>13350000000000.049</v>
      </c>
      <c r="J2591">
        <f>VLOOKUP(B2591,balance!AU:BD,10,FALSE)</f>
        <v>0</v>
      </c>
    </row>
    <row r="2592" spans="1:10" x14ac:dyDescent="0.3">
      <c r="A2592">
        <v>2590</v>
      </c>
      <c r="B2592">
        <f t="shared" si="81"/>
        <v>519</v>
      </c>
      <c r="C2592">
        <f t="shared" si="80"/>
        <v>1</v>
      </c>
      <c r="D2592">
        <v>9026</v>
      </c>
      <c r="E2592" s="1">
        <f>IF(C2592=1,VLOOKUP(B2592,balance!$AU:$AZ,2,FALSE),IF(C2592=2,VLOOKUP(B2592,balance!$AU:$AZ,3,FALSE),IF(C2592=3,VLOOKUP(B2592,balance!$AU:$AZ,4,FALSE),IF(C2592=4,VLOOKUP(B2592,balance!$AU:$AZ,5,FALSE),IF(C2592=5,VLOOKUP(B2592-1,balance!$AU:$AZ,6,FALSE),0)))))</f>
        <v>13000</v>
      </c>
      <c r="F2592">
        <v>53</v>
      </c>
      <c r="G2592">
        <f>IF(C2592=1,VLOOKUP(FoxFire!B2592,balance!$U:$Z,2,FALSE),IF(C2592=2,VLOOKUP(B2592,balance!$U:$Z,3,FALSE),IF(C2592=3,VLOOKUP(B2592,balance!$U:$Z,4,FALSE),IF(C2592=4,VLOOKUP(B2592,balance!$U:$Z,5,FALSE),IF(C2592=5,VLOOKUP(B2592-1,balance!$U:$Z,6,FALSE),0)))))/100</f>
        <v>6.1799999999999997E-3</v>
      </c>
      <c r="H2592">
        <v>2</v>
      </c>
      <c r="I2592" s="1">
        <f>IF(C2592=1,VLOOKUP(FoxFire!B2592,balance!$AF:$AJ,2,FALSE),IF(C2592=2,VLOOKUP(B2592,balance!$AF:$AJ,3,FALSE),IF(C2592=3,VLOOKUP(B2592,balance!$AF:$AJ,4,FALSE),IF(C2592=4,VLOOKUP(B2592,balance!$AF:$AJ,5,FALSE),IF(C2592=5,VLOOKUP(B2592,balance!$AF:$AK,6,FALSE),0)))))*1000000000000</f>
        <v>3337500000000.0122</v>
      </c>
      <c r="J2592">
        <f>VLOOKUP(B2592,balance!AU:BD,10,FALSE)</f>
        <v>0</v>
      </c>
    </row>
    <row r="2593" spans="1:10" x14ac:dyDescent="0.3">
      <c r="A2593">
        <v>2591</v>
      </c>
      <c r="B2593">
        <f t="shared" si="81"/>
        <v>519</v>
      </c>
      <c r="C2593">
        <f t="shared" si="80"/>
        <v>2</v>
      </c>
      <c r="D2593">
        <v>9026</v>
      </c>
      <c r="E2593" s="1">
        <f>IF(C2593=1,VLOOKUP(B2593,balance!$AU:$AZ,2,FALSE),IF(C2593=2,VLOOKUP(B2593,balance!$AU:$AZ,3,FALSE),IF(C2593=3,VLOOKUP(B2593,balance!$AU:$AZ,4,FALSE),IF(C2593=4,VLOOKUP(B2593,balance!$AU:$AZ,5,FALSE),IF(C2593=5,VLOOKUP(B2593-1,balance!$AU:$AZ,6,FALSE),0)))))</f>
        <v>13000</v>
      </c>
      <c r="F2593">
        <v>53</v>
      </c>
      <c r="G2593">
        <f>IF(C2593=1,VLOOKUP(FoxFire!B2593,balance!$U:$Z,2,FALSE),IF(C2593=2,VLOOKUP(B2593,balance!$U:$Z,3,FALSE),IF(C2593=3,VLOOKUP(B2593,balance!$U:$Z,4,FALSE),IF(C2593=4,VLOOKUP(B2593,balance!$U:$Z,5,FALSE),IF(C2593=5,VLOOKUP(B2593-1,balance!$U:$Z,6,FALSE),0)))))/100</f>
        <v>6.1799999999999997E-3</v>
      </c>
      <c r="H2593">
        <v>2</v>
      </c>
      <c r="I2593" s="1">
        <f>IF(C2593=1,VLOOKUP(FoxFire!B2593,balance!$AF:$AJ,2,FALSE),IF(C2593=2,VLOOKUP(B2593,balance!$AF:$AJ,3,FALSE),IF(C2593=3,VLOOKUP(B2593,balance!$AF:$AJ,4,FALSE),IF(C2593=4,VLOOKUP(B2593,balance!$AF:$AJ,5,FALSE),IF(C2593=5,VLOOKUP(B2593,balance!$AF:$AK,6,FALSE),0)))))*1000000000000</f>
        <v>3337500000000.0122</v>
      </c>
      <c r="J2593">
        <f>VLOOKUP(B2593,balance!AU:BD,10,FALSE)</f>
        <v>0</v>
      </c>
    </row>
    <row r="2594" spans="1:10" x14ac:dyDescent="0.3">
      <c r="A2594">
        <v>2592</v>
      </c>
      <c r="B2594">
        <f t="shared" si="81"/>
        <v>519</v>
      </c>
      <c r="C2594">
        <f t="shared" si="80"/>
        <v>3</v>
      </c>
      <c r="D2594">
        <v>9026</v>
      </c>
      <c r="E2594" s="1">
        <f>IF(C2594=1,VLOOKUP(B2594,balance!$AU:$AZ,2,FALSE),IF(C2594=2,VLOOKUP(B2594,balance!$AU:$AZ,3,FALSE),IF(C2594=3,VLOOKUP(B2594,balance!$AU:$AZ,4,FALSE),IF(C2594=4,VLOOKUP(B2594,balance!$AU:$AZ,5,FALSE),IF(C2594=5,VLOOKUP(B2594-1,balance!$AU:$AZ,6,FALSE),0)))))</f>
        <v>13000</v>
      </c>
      <c r="F2594">
        <v>53</v>
      </c>
      <c r="G2594">
        <f>IF(C2594=1,VLOOKUP(FoxFire!B2594,balance!$U:$Z,2,FALSE),IF(C2594=2,VLOOKUP(B2594,balance!$U:$Z,3,FALSE),IF(C2594=3,VLOOKUP(B2594,balance!$U:$Z,4,FALSE),IF(C2594=4,VLOOKUP(B2594,balance!$U:$Z,5,FALSE),IF(C2594=5,VLOOKUP(B2594-1,balance!$U:$Z,6,FALSE),0)))))/100</f>
        <v>6.1799999999999997E-3</v>
      </c>
      <c r="H2594">
        <v>2</v>
      </c>
      <c r="I2594" s="1">
        <f>IF(C2594=1,VLOOKUP(FoxFire!B2594,balance!$AF:$AJ,2,FALSE),IF(C2594=2,VLOOKUP(B2594,balance!$AF:$AJ,3,FALSE),IF(C2594=3,VLOOKUP(B2594,balance!$AF:$AJ,4,FALSE),IF(C2594=4,VLOOKUP(B2594,balance!$AF:$AJ,5,FALSE),IF(C2594=5,VLOOKUP(B2594,balance!$AF:$AK,6,FALSE),0)))))*1000000000000</f>
        <v>3337500000000.0122</v>
      </c>
      <c r="J2594">
        <f>VLOOKUP(B2594,balance!AU:BD,10,FALSE)</f>
        <v>0</v>
      </c>
    </row>
    <row r="2595" spans="1:10" x14ac:dyDescent="0.3">
      <c r="A2595">
        <v>2593</v>
      </c>
      <c r="B2595">
        <f t="shared" si="81"/>
        <v>519</v>
      </c>
      <c r="C2595">
        <f t="shared" si="80"/>
        <v>4</v>
      </c>
      <c r="D2595">
        <v>9026</v>
      </c>
      <c r="E2595" s="1">
        <f>IF(C2595=1,VLOOKUP(B2595,balance!$AU:$AZ,2,FALSE),IF(C2595=2,VLOOKUP(B2595,balance!$AU:$AZ,3,FALSE),IF(C2595=3,VLOOKUP(B2595,balance!$AU:$AZ,4,FALSE),IF(C2595=4,VLOOKUP(B2595,balance!$AU:$AZ,5,FALSE),IF(C2595=5,VLOOKUP(B2595-1,balance!$AU:$AZ,6,FALSE),0)))))</f>
        <v>13000</v>
      </c>
      <c r="F2595">
        <v>53</v>
      </c>
      <c r="G2595">
        <f>IF(C2595=1,VLOOKUP(FoxFire!B2595,balance!$U:$Z,2,FALSE),IF(C2595=2,VLOOKUP(B2595,balance!$U:$Z,3,FALSE),IF(C2595=3,VLOOKUP(B2595,balance!$U:$Z,4,FALSE),IF(C2595=4,VLOOKUP(B2595,balance!$U:$Z,5,FALSE),IF(C2595=5,VLOOKUP(B2595-1,balance!$U:$Z,6,FALSE),0)))))/100</f>
        <v>6.1799999999999997E-3</v>
      </c>
      <c r="H2595">
        <v>2</v>
      </c>
      <c r="I2595" s="1">
        <f>IF(C2595=1,VLOOKUP(FoxFire!B2595,balance!$AF:$AJ,2,FALSE),IF(C2595=2,VLOOKUP(B2595,balance!$AF:$AJ,3,FALSE),IF(C2595=3,VLOOKUP(B2595,balance!$AF:$AJ,4,FALSE),IF(C2595=4,VLOOKUP(B2595,balance!$AF:$AJ,5,FALSE),IF(C2595=5,VLOOKUP(B2595,balance!$AF:$AK,6,FALSE),0)))))*1000000000000</f>
        <v>3337500000000.0122</v>
      </c>
      <c r="J2595">
        <f>VLOOKUP(B2595,balance!AU:BD,10,FALSE)</f>
        <v>0</v>
      </c>
    </row>
    <row r="2596" spans="1:10" x14ac:dyDescent="0.3">
      <c r="A2596">
        <v>2594</v>
      </c>
      <c r="B2596">
        <f t="shared" si="81"/>
        <v>520</v>
      </c>
      <c r="C2596">
        <f t="shared" si="80"/>
        <v>5</v>
      </c>
      <c r="D2596">
        <v>9026</v>
      </c>
      <c r="E2596" s="1">
        <f>IF(C2596=1,VLOOKUP(B2596,balance!$AU:$AZ,2,FALSE),IF(C2596=2,VLOOKUP(B2596,balance!$AU:$AZ,3,FALSE),IF(C2596=3,VLOOKUP(B2596,balance!$AU:$AZ,4,FALSE),IF(C2596=4,VLOOKUP(B2596,balance!$AU:$AZ,5,FALSE),IF(C2596=5,VLOOKUP(B2596-1,balance!$AU:$AZ,6,FALSE),0)))))</f>
        <v>260000</v>
      </c>
      <c r="F2596">
        <v>53</v>
      </c>
      <c r="G2596">
        <f>IF(C2596=1,VLOOKUP(FoxFire!B2596,balance!$U:$Z,2,FALSE),IF(C2596=2,VLOOKUP(B2596,balance!$U:$Z,3,FALSE),IF(C2596=3,VLOOKUP(B2596,balance!$U:$Z,4,FALSE),IF(C2596=4,VLOOKUP(B2596,balance!$U:$Z,5,FALSE),IF(C2596=5,VLOOKUP(B2596-1,balance!$U:$Z,6,FALSE),0)))))/100</f>
        <v>2938.3991999999998</v>
      </c>
      <c r="H2596">
        <v>2</v>
      </c>
      <c r="I2596" s="1">
        <f>IF(C2596=1,VLOOKUP(FoxFire!B2596,balance!$AF:$AJ,2,FALSE),IF(C2596=2,VLOOKUP(B2596,balance!$AF:$AJ,3,FALSE),IF(C2596=3,VLOOKUP(B2596,balance!$AF:$AJ,4,FALSE),IF(C2596=4,VLOOKUP(B2596,balance!$AF:$AJ,5,FALSE),IF(C2596=5,VLOOKUP(B2596,balance!$AF:$AK,6,FALSE),0)))))*1000000000000</f>
        <v>13355000000000.051</v>
      </c>
      <c r="J2596">
        <f>VLOOKUP(B2596,balance!AU:BD,10,FALSE)</f>
        <v>0</v>
      </c>
    </row>
    <row r="2597" spans="1:10" x14ac:dyDescent="0.3">
      <c r="A2597">
        <v>2595</v>
      </c>
      <c r="B2597">
        <f t="shared" si="81"/>
        <v>520</v>
      </c>
      <c r="C2597">
        <f t="shared" si="80"/>
        <v>1</v>
      </c>
      <c r="D2597">
        <v>9026</v>
      </c>
      <c r="E2597" s="1">
        <f>IF(C2597=1,VLOOKUP(B2597,balance!$AU:$AZ,2,FALSE),IF(C2597=2,VLOOKUP(B2597,balance!$AU:$AZ,3,FALSE),IF(C2597=3,VLOOKUP(B2597,balance!$AU:$AZ,4,FALSE),IF(C2597=4,VLOOKUP(B2597,balance!$AU:$AZ,5,FALSE),IF(C2597=5,VLOOKUP(B2597-1,balance!$AU:$AZ,6,FALSE),0)))))</f>
        <v>13000</v>
      </c>
      <c r="F2597">
        <v>53</v>
      </c>
      <c r="G2597">
        <f>IF(C2597=1,VLOOKUP(FoxFire!B2597,balance!$U:$Z,2,FALSE),IF(C2597=2,VLOOKUP(B2597,balance!$U:$Z,3,FALSE),IF(C2597=3,VLOOKUP(B2597,balance!$U:$Z,4,FALSE),IF(C2597=4,VLOOKUP(B2597,balance!$U:$Z,5,FALSE),IF(C2597=5,VLOOKUP(B2597-1,balance!$U:$Z,6,FALSE),0)))))/100</f>
        <v>6.1900000000000002E-3</v>
      </c>
      <c r="H2597">
        <v>2</v>
      </c>
      <c r="I2597" s="1">
        <f>IF(C2597=1,VLOOKUP(FoxFire!B2597,balance!$AF:$AJ,2,FALSE),IF(C2597=2,VLOOKUP(B2597,balance!$AF:$AJ,3,FALSE),IF(C2597=3,VLOOKUP(B2597,balance!$AF:$AJ,4,FALSE),IF(C2597=4,VLOOKUP(B2597,balance!$AF:$AJ,5,FALSE),IF(C2597=5,VLOOKUP(B2597,balance!$AF:$AK,6,FALSE),0)))))*1000000000000</f>
        <v>3338750000000.0127</v>
      </c>
      <c r="J2597">
        <f>VLOOKUP(B2597,balance!AU:BD,10,FALSE)</f>
        <v>0</v>
      </c>
    </row>
    <row r="2598" spans="1:10" x14ac:dyDescent="0.3">
      <c r="A2598">
        <v>2596</v>
      </c>
      <c r="B2598">
        <f t="shared" si="81"/>
        <v>520</v>
      </c>
      <c r="C2598">
        <f t="shared" si="80"/>
        <v>2</v>
      </c>
      <c r="D2598">
        <v>9026</v>
      </c>
      <c r="E2598" s="1">
        <f>IF(C2598=1,VLOOKUP(B2598,balance!$AU:$AZ,2,FALSE),IF(C2598=2,VLOOKUP(B2598,balance!$AU:$AZ,3,FALSE),IF(C2598=3,VLOOKUP(B2598,balance!$AU:$AZ,4,FALSE),IF(C2598=4,VLOOKUP(B2598,balance!$AU:$AZ,5,FALSE),IF(C2598=5,VLOOKUP(B2598-1,balance!$AU:$AZ,6,FALSE),0)))))</f>
        <v>13000</v>
      </c>
      <c r="F2598">
        <v>53</v>
      </c>
      <c r="G2598">
        <f>IF(C2598=1,VLOOKUP(FoxFire!B2598,balance!$U:$Z,2,FALSE),IF(C2598=2,VLOOKUP(B2598,balance!$U:$Z,3,FALSE),IF(C2598=3,VLOOKUP(B2598,balance!$U:$Z,4,FALSE),IF(C2598=4,VLOOKUP(B2598,balance!$U:$Z,5,FALSE),IF(C2598=5,VLOOKUP(B2598-1,balance!$U:$Z,6,FALSE),0)))))/100</f>
        <v>6.1900000000000002E-3</v>
      </c>
      <c r="H2598">
        <v>2</v>
      </c>
      <c r="I2598" s="1">
        <f>IF(C2598=1,VLOOKUP(FoxFire!B2598,balance!$AF:$AJ,2,FALSE),IF(C2598=2,VLOOKUP(B2598,balance!$AF:$AJ,3,FALSE),IF(C2598=3,VLOOKUP(B2598,balance!$AF:$AJ,4,FALSE),IF(C2598=4,VLOOKUP(B2598,balance!$AF:$AJ,5,FALSE),IF(C2598=5,VLOOKUP(B2598,balance!$AF:$AK,6,FALSE),0)))))*1000000000000</f>
        <v>3338750000000.0127</v>
      </c>
      <c r="J2598">
        <f>VLOOKUP(B2598,balance!AU:BD,10,FALSE)</f>
        <v>0</v>
      </c>
    </row>
    <row r="2599" spans="1:10" x14ac:dyDescent="0.3">
      <c r="A2599">
        <v>2597</v>
      </c>
      <c r="B2599">
        <f t="shared" si="81"/>
        <v>520</v>
      </c>
      <c r="C2599">
        <f t="shared" si="80"/>
        <v>3</v>
      </c>
      <c r="D2599">
        <v>9026</v>
      </c>
      <c r="E2599" s="1">
        <f>IF(C2599=1,VLOOKUP(B2599,balance!$AU:$AZ,2,FALSE),IF(C2599=2,VLOOKUP(B2599,balance!$AU:$AZ,3,FALSE),IF(C2599=3,VLOOKUP(B2599,balance!$AU:$AZ,4,FALSE),IF(C2599=4,VLOOKUP(B2599,balance!$AU:$AZ,5,FALSE),IF(C2599=5,VLOOKUP(B2599-1,balance!$AU:$AZ,6,FALSE),0)))))</f>
        <v>13000</v>
      </c>
      <c r="F2599">
        <v>53</v>
      </c>
      <c r="G2599">
        <f>IF(C2599=1,VLOOKUP(FoxFire!B2599,balance!$U:$Z,2,FALSE),IF(C2599=2,VLOOKUP(B2599,balance!$U:$Z,3,FALSE),IF(C2599=3,VLOOKUP(B2599,balance!$U:$Z,4,FALSE),IF(C2599=4,VLOOKUP(B2599,balance!$U:$Z,5,FALSE),IF(C2599=5,VLOOKUP(B2599-1,balance!$U:$Z,6,FALSE),0)))))/100</f>
        <v>6.1900000000000002E-3</v>
      </c>
      <c r="H2599">
        <v>2</v>
      </c>
      <c r="I2599" s="1">
        <f>IF(C2599=1,VLOOKUP(FoxFire!B2599,balance!$AF:$AJ,2,FALSE),IF(C2599=2,VLOOKUP(B2599,balance!$AF:$AJ,3,FALSE),IF(C2599=3,VLOOKUP(B2599,balance!$AF:$AJ,4,FALSE),IF(C2599=4,VLOOKUP(B2599,balance!$AF:$AJ,5,FALSE),IF(C2599=5,VLOOKUP(B2599,balance!$AF:$AK,6,FALSE),0)))))*1000000000000</f>
        <v>3338750000000.0127</v>
      </c>
      <c r="J2599">
        <f>VLOOKUP(B2599,balance!AU:BD,10,FALSE)</f>
        <v>0</v>
      </c>
    </row>
    <row r="2600" spans="1:10" x14ac:dyDescent="0.3">
      <c r="A2600">
        <v>2598</v>
      </c>
      <c r="B2600">
        <f t="shared" si="81"/>
        <v>520</v>
      </c>
      <c r="C2600">
        <f t="shared" si="80"/>
        <v>4</v>
      </c>
      <c r="D2600">
        <v>9026</v>
      </c>
      <c r="E2600" s="1">
        <f>IF(C2600=1,VLOOKUP(B2600,balance!$AU:$AZ,2,FALSE),IF(C2600=2,VLOOKUP(B2600,balance!$AU:$AZ,3,FALSE),IF(C2600=3,VLOOKUP(B2600,balance!$AU:$AZ,4,FALSE),IF(C2600=4,VLOOKUP(B2600,balance!$AU:$AZ,5,FALSE),IF(C2600=5,VLOOKUP(B2600-1,balance!$AU:$AZ,6,FALSE),0)))))</f>
        <v>13000</v>
      </c>
      <c r="F2600">
        <v>53</v>
      </c>
      <c r="G2600">
        <f>IF(C2600=1,VLOOKUP(FoxFire!B2600,balance!$U:$Z,2,FALSE),IF(C2600=2,VLOOKUP(B2600,balance!$U:$Z,3,FALSE),IF(C2600=3,VLOOKUP(B2600,balance!$U:$Z,4,FALSE),IF(C2600=4,VLOOKUP(B2600,balance!$U:$Z,5,FALSE),IF(C2600=5,VLOOKUP(B2600-1,balance!$U:$Z,6,FALSE),0)))))/100</f>
        <v>6.1900000000000002E-3</v>
      </c>
      <c r="H2600">
        <v>2</v>
      </c>
      <c r="I2600" s="1">
        <f>IF(C2600=1,VLOOKUP(FoxFire!B2600,balance!$AF:$AJ,2,FALSE),IF(C2600=2,VLOOKUP(B2600,balance!$AF:$AJ,3,FALSE),IF(C2600=3,VLOOKUP(B2600,balance!$AF:$AJ,4,FALSE),IF(C2600=4,VLOOKUP(B2600,balance!$AF:$AJ,5,FALSE),IF(C2600=5,VLOOKUP(B2600,balance!$AF:$AK,6,FALSE),0)))))*1000000000000</f>
        <v>3338750000000.0127</v>
      </c>
      <c r="J2600">
        <f>VLOOKUP(B2600,balance!AU:BD,10,FALSE)</f>
        <v>0</v>
      </c>
    </row>
    <row r="2601" spans="1:10" x14ac:dyDescent="0.3">
      <c r="A2601">
        <v>2599</v>
      </c>
      <c r="B2601">
        <f t="shared" si="81"/>
        <v>521</v>
      </c>
      <c r="C2601">
        <f t="shared" si="80"/>
        <v>5</v>
      </c>
      <c r="D2601">
        <v>9026</v>
      </c>
      <c r="E2601" s="1">
        <f>IF(C2601=1,VLOOKUP(B2601,balance!$AU:$AZ,2,FALSE),IF(C2601=2,VLOOKUP(B2601,balance!$AU:$AZ,3,FALSE),IF(C2601=3,VLOOKUP(B2601,balance!$AU:$AZ,4,FALSE),IF(C2601=4,VLOOKUP(B2601,balance!$AU:$AZ,5,FALSE),IF(C2601=5,VLOOKUP(B2601-1,balance!$AU:$AZ,6,FALSE),0)))))</f>
        <v>260000</v>
      </c>
      <c r="F2601">
        <v>53</v>
      </c>
      <c r="G2601">
        <f>IF(C2601=1,VLOOKUP(FoxFire!B2601,balance!$U:$Z,2,FALSE),IF(C2601=2,VLOOKUP(B2601,balance!$U:$Z,3,FALSE),IF(C2601=3,VLOOKUP(B2601,balance!$U:$Z,4,FALSE),IF(C2601=4,VLOOKUP(B2601,balance!$U:$Z,5,FALSE),IF(C2601=5,VLOOKUP(B2601-1,balance!$U:$Z,6,FALSE),0)))))/100</f>
        <v>2946.0971000000004</v>
      </c>
      <c r="H2601">
        <v>2</v>
      </c>
      <c r="I2601" s="1">
        <f>IF(C2601=1,VLOOKUP(FoxFire!B2601,balance!$AF:$AJ,2,FALSE),IF(C2601=2,VLOOKUP(B2601,balance!$AF:$AJ,3,FALSE),IF(C2601=3,VLOOKUP(B2601,balance!$AF:$AJ,4,FALSE),IF(C2601=4,VLOOKUP(B2601,balance!$AF:$AJ,5,FALSE),IF(C2601=5,VLOOKUP(B2601,balance!$AF:$AK,6,FALSE),0)))))*1000000000000</f>
        <v>13360000000000.049</v>
      </c>
      <c r="J2601">
        <f>VLOOKUP(B2601,balance!AU:BD,10,FALSE)</f>
        <v>0</v>
      </c>
    </row>
    <row r="2602" spans="1:10" x14ac:dyDescent="0.3">
      <c r="A2602">
        <v>2600</v>
      </c>
      <c r="B2602">
        <f t="shared" si="81"/>
        <v>521</v>
      </c>
      <c r="C2602">
        <f t="shared" si="80"/>
        <v>1</v>
      </c>
      <c r="D2602">
        <v>9026</v>
      </c>
      <c r="E2602" s="1">
        <f>IF(C2602=1,VLOOKUP(B2602,balance!$AU:$AZ,2,FALSE),IF(C2602=2,VLOOKUP(B2602,balance!$AU:$AZ,3,FALSE),IF(C2602=3,VLOOKUP(B2602,balance!$AU:$AZ,4,FALSE),IF(C2602=4,VLOOKUP(B2602,balance!$AU:$AZ,5,FALSE),IF(C2602=5,VLOOKUP(B2602-1,balance!$AU:$AZ,6,FALSE),0)))))</f>
        <v>13000</v>
      </c>
      <c r="F2602">
        <v>53</v>
      </c>
      <c r="G2602">
        <f>IF(C2602=1,VLOOKUP(FoxFire!B2602,balance!$U:$Z,2,FALSE),IF(C2602=2,VLOOKUP(B2602,balance!$U:$Z,3,FALSE),IF(C2602=3,VLOOKUP(B2602,balance!$U:$Z,4,FALSE),IF(C2602=4,VLOOKUP(B2602,balance!$U:$Z,5,FALSE),IF(C2602=5,VLOOKUP(B2602-1,balance!$U:$Z,6,FALSE),0)))))/100</f>
        <v>6.1999999999999998E-3</v>
      </c>
      <c r="H2602">
        <v>2</v>
      </c>
      <c r="I2602" s="1">
        <f>IF(C2602=1,VLOOKUP(FoxFire!B2602,balance!$AF:$AJ,2,FALSE),IF(C2602=2,VLOOKUP(B2602,balance!$AF:$AJ,3,FALSE),IF(C2602=3,VLOOKUP(B2602,balance!$AF:$AJ,4,FALSE),IF(C2602=4,VLOOKUP(B2602,balance!$AF:$AJ,5,FALSE),IF(C2602=5,VLOOKUP(B2602,balance!$AF:$AK,6,FALSE),0)))))*1000000000000</f>
        <v>3340000000000.0122</v>
      </c>
      <c r="J2602">
        <f>VLOOKUP(B2602,balance!AU:BD,10,FALSE)</f>
        <v>0</v>
      </c>
    </row>
    <row r="2603" spans="1:10" x14ac:dyDescent="0.3">
      <c r="A2603">
        <v>2601</v>
      </c>
      <c r="B2603">
        <f t="shared" si="81"/>
        <v>521</v>
      </c>
      <c r="C2603">
        <f t="shared" si="80"/>
        <v>2</v>
      </c>
      <c r="D2603">
        <v>9026</v>
      </c>
      <c r="E2603" s="1">
        <f>IF(C2603=1,VLOOKUP(B2603,balance!$AU:$AZ,2,FALSE),IF(C2603=2,VLOOKUP(B2603,balance!$AU:$AZ,3,FALSE),IF(C2603=3,VLOOKUP(B2603,balance!$AU:$AZ,4,FALSE),IF(C2603=4,VLOOKUP(B2603,balance!$AU:$AZ,5,FALSE),IF(C2603=5,VLOOKUP(B2603-1,balance!$AU:$AZ,6,FALSE),0)))))</f>
        <v>13000</v>
      </c>
      <c r="F2603">
        <v>53</v>
      </c>
      <c r="G2603">
        <f>IF(C2603=1,VLOOKUP(FoxFire!B2603,balance!$U:$Z,2,FALSE),IF(C2603=2,VLOOKUP(B2603,balance!$U:$Z,3,FALSE),IF(C2603=3,VLOOKUP(B2603,balance!$U:$Z,4,FALSE),IF(C2603=4,VLOOKUP(B2603,balance!$U:$Z,5,FALSE),IF(C2603=5,VLOOKUP(B2603-1,balance!$U:$Z,6,FALSE),0)))))/100</f>
        <v>6.1999999999999998E-3</v>
      </c>
      <c r="H2603">
        <v>2</v>
      </c>
      <c r="I2603" s="1">
        <f>IF(C2603=1,VLOOKUP(FoxFire!B2603,balance!$AF:$AJ,2,FALSE),IF(C2603=2,VLOOKUP(B2603,balance!$AF:$AJ,3,FALSE),IF(C2603=3,VLOOKUP(B2603,balance!$AF:$AJ,4,FALSE),IF(C2603=4,VLOOKUP(B2603,balance!$AF:$AJ,5,FALSE),IF(C2603=5,VLOOKUP(B2603,balance!$AF:$AK,6,FALSE),0)))))*1000000000000</f>
        <v>3340000000000.0122</v>
      </c>
      <c r="J2603">
        <f>VLOOKUP(B2603,balance!AU:BD,10,FALSE)</f>
        <v>0</v>
      </c>
    </row>
    <row r="2604" spans="1:10" x14ac:dyDescent="0.3">
      <c r="A2604">
        <v>2602</v>
      </c>
      <c r="B2604">
        <f t="shared" si="81"/>
        <v>521</v>
      </c>
      <c r="C2604">
        <f t="shared" si="80"/>
        <v>3</v>
      </c>
      <c r="D2604">
        <v>9026</v>
      </c>
      <c r="E2604" s="1">
        <f>IF(C2604=1,VLOOKUP(B2604,balance!$AU:$AZ,2,FALSE),IF(C2604=2,VLOOKUP(B2604,balance!$AU:$AZ,3,FALSE),IF(C2604=3,VLOOKUP(B2604,balance!$AU:$AZ,4,FALSE),IF(C2604=4,VLOOKUP(B2604,balance!$AU:$AZ,5,FALSE),IF(C2604=5,VLOOKUP(B2604-1,balance!$AU:$AZ,6,FALSE),0)))))</f>
        <v>13000</v>
      </c>
      <c r="F2604">
        <v>53</v>
      </c>
      <c r="G2604">
        <f>IF(C2604=1,VLOOKUP(FoxFire!B2604,balance!$U:$Z,2,FALSE),IF(C2604=2,VLOOKUP(B2604,balance!$U:$Z,3,FALSE),IF(C2604=3,VLOOKUP(B2604,balance!$U:$Z,4,FALSE),IF(C2604=4,VLOOKUP(B2604,balance!$U:$Z,5,FALSE),IF(C2604=5,VLOOKUP(B2604-1,balance!$U:$Z,6,FALSE),0)))))/100</f>
        <v>6.1999999999999998E-3</v>
      </c>
      <c r="H2604">
        <v>2</v>
      </c>
      <c r="I2604" s="1">
        <f>IF(C2604=1,VLOOKUP(FoxFire!B2604,balance!$AF:$AJ,2,FALSE),IF(C2604=2,VLOOKUP(B2604,balance!$AF:$AJ,3,FALSE),IF(C2604=3,VLOOKUP(B2604,balance!$AF:$AJ,4,FALSE),IF(C2604=4,VLOOKUP(B2604,balance!$AF:$AJ,5,FALSE),IF(C2604=5,VLOOKUP(B2604,balance!$AF:$AK,6,FALSE),0)))))*1000000000000</f>
        <v>3340000000000.0122</v>
      </c>
      <c r="J2604">
        <f>VLOOKUP(B2604,balance!AU:BD,10,FALSE)</f>
        <v>0</v>
      </c>
    </row>
    <row r="2605" spans="1:10" x14ac:dyDescent="0.3">
      <c r="A2605">
        <v>2603</v>
      </c>
      <c r="B2605">
        <f t="shared" si="81"/>
        <v>521</v>
      </c>
      <c r="C2605">
        <f t="shared" si="80"/>
        <v>4</v>
      </c>
      <c r="D2605">
        <v>9026</v>
      </c>
      <c r="E2605" s="1">
        <f>IF(C2605=1,VLOOKUP(B2605,balance!$AU:$AZ,2,FALSE),IF(C2605=2,VLOOKUP(B2605,balance!$AU:$AZ,3,FALSE),IF(C2605=3,VLOOKUP(B2605,balance!$AU:$AZ,4,FALSE),IF(C2605=4,VLOOKUP(B2605,balance!$AU:$AZ,5,FALSE),IF(C2605=5,VLOOKUP(B2605-1,balance!$AU:$AZ,6,FALSE),0)))))</f>
        <v>13000</v>
      </c>
      <c r="F2605">
        <v>53</v>
      </c>
      <c r="G2605">
        <f>IF(C2605=1,VLOOKUP(FoxFire!B2605,balance!$U:$Z,2,FALSE),IF(C2605=2,VLOOKUP(B2605,balance!$U:$Z,3,FALSE),IF(C2605=3,VLOOKUP(B2605,balance!$U:$Z,4,FALSE),IF(C2605=4,VLOOKUP(B2605,balance!$U:$Z,5,FALSE),IF(C2605=5,VLOOKUP(B2605-1,balance!$U:$Z,6,FALSE),0)))))/100</f>
        <v>6.1999999999999998E-3</v>
      </c>
      <c r="H2605">
        <v>2</v>
      </c>
      <c r="I2605" s="1">
        <f>IF(C2605=1,VLOOKUP(FoxFire!B2605,balance!$AF:$AJ,2,FALSE),IF(C2605=2,VLOOKUP(B2605,balance!$AF:$AJ,3,FALSE),IF(C2605=3,VLOOKUP(B2605,balance!$AF:$AJ,4,FALSE),IF(C2605=4,VLOOKUP(B2605,balance!$AF:$AJ,5,FALSE),IF(C2605=5,VLOOKUP(B2605,balance!$AF:$AK,6,FALSE),0)))))*1000000000000</f>
        <v>3340000000000.0122</v>
      </c>
      <c r="J2605">
        <f>VLOOKUP(B2605,balance!AU:BD,10,FALSE)</f>
        <v>0</v>
      </c>
    </row>
    <row r="2606" spans="1:10" x14ac:dyDescent="0.3">
      <c r="A2606">
        <v>2604</v>
      </c>
      <c r="B2606">
        <f t="shared" si="81"/>
        <v>522</v>
      </c>
      <c r="C2606">
        <f t="shared" si="80"/>
        <v>5</v>
      </c>
      <c r="D2606">
        <v>9026</v>
      </c>
      <c r="E2606" s="1">
        <f>IF(C2606=1,VLOOKUP(B2606,balance!$AU:$AZ,2,FALSE),IF(C2606=2,VLOOKUP(B2606,balance!$AU:$AZ,3,FALSE),IF(C2606=3,VLOOKUP(B2606,balance!$AU:$AZ,4,FALSE),IF(C2606=4,VLOOKUP(B2606,balance!$AU:$AZ,5,FALSE),IF(C2606=5,VLOOKUP(B2606-1,balance!$AU:$AZ,6,FALSE),0)))))</f>
        <v>260000</v>
      </c>
      <c r="F2606">
        <v>53</v>
      </c>
      <c r="G2606">
        <f>IF(C2606=1,VLOOKUP(FoxFire!B2606,balance!$U:$Z,2,FALSE),IF(C2606=2,VLOOKUP(B2606,balance!$U:$Z,3,FALSE),IF(C2606=3,VLOOKUP(B2606,balance!$U:$Z,4,FALSE),IF(C2606=4,VLOOKUP(B2606,balance!$U:$Z,5,FALSE),IF(C2606=5,VLOOKUP(B2606-1,balance!$U:$Z,6,FALSE),0)))))/100</f>
        <v>2953.8073999999997</v>
      </c>
      <c r="H2606">
        <v>2</v>
      </c>
      <c r="I2606" s="1">
        <f>IF(C2606=1,VLOOKUP(FoxFire!B2606,balance!$AF:$AJ,2,FALSE),IF(C2606=2,VLOOKUP(B2606,balance!$AF:$AJ,3,FALSE),IF(C2606=3,VLOOKUP(B2606,balance!$AF:$AJ,4,FALSE),IF(C2606=4,VLOOKUP(B2606,balance!$AF:$AJ,5,FALSE),IF(C2606=5,VLOOKUP(B2606,balance!$AF:$AK,6,FALSE),0)))))*1000000000000</f>
        <v>13365000000000.051</v>
      </c>
      <c r="J2606">
        <f>VLOOKUP(B2606,balance!AU:BD,10,FALSE)</f>
        <v>0</v>
      </c>
    </row>
    <row r="2607" spans="1:10" x14ac:dyDescent="0.3">
      <c r="A2607">
        <v>2605</v>
      </c>
      <c r="B2607">
        <f t="shared" si="81"/>
        <v>522</v>
      </c>
      <c r="C2607">
        <f t="shared" si="80"/>
        <v>1</v>
      </c>
      <c r="D2607">
        <v>9026</v>
      </c>
      <c r="E2607" s="1">
        <f>IF(C2607=1,VLOOKUP(B2607,balance!$AU:$AZ,2,FALSE),IF(C2607=2,VLOOKUP(B2607,balance!$AU:$AZ,3,FALSE),IF(C2607=3,VLOOKUP(B2607,balance!$AU:$AZ,4,FALSE),IF(C2607=4,VLOOKUP(B2607,balance!$AU:$AZ,5,FALSE),IF(C2607=5,VLOOKUP(B2607-1,balance!$AU:$AZ,6,FALSE),0)))))</f>
        <v>13000</v>
      </c>
      <c r="F2607">
        <v>53</v>
      </c>
      <c r="G2607">
        <f>IF(C2607=1,VLOOKUP(FoxFire!B2607,balance!$U:$Z,2,FALSE),IF(C2607=2,VLOOKUP(B2607,balance!$U:$Z,3,FALSE),IF(C2607=3,VLOOKUP(B2607,balance!$U:$Z,4,FALSE),IF(C2607=4,VLOOKUP(B2607,balance!$U:$Z,5,FALSE),IF(C2607=5,VLOOKUP(B2607-1,balance!$U:$Z,6,FALSE),0)))))/100</f>
        <v>6.2100000000000002E-3</v>
      </c>
      <c r="H2607">
        <v>2</v>
      </c>
      <c r="I2607" s="1">
        <f>IF(C2607=1,VLOOKUP(FoxFire!B2607,balance!$AF:$AJ,2,FALSE),IF(C2607=2,VLOOKUP(B2607,balance!$AF:$AJ,3,FALSE),IF(C2607=3,VLOOKUP(B2607,balance!$AF:$AJ,4,FALSE),IF(C2607=4,VLOOKUP(B2607,balance!$AF:$AJ,5,FALSE),IF(C2607=5,VLOOKUP(B2607,balance!$AF:$AK,6,FALSE),0)))))*1000000000000</f>
        <v>3341250000000.0127</v>
      </c>
      <c r="J2607">
        <f>VLOOKUP(B2607,balance!AU:BD,10,FALSE)</f>
        <v>0</v>
      </c>
    </row>
    <row r="2608" spans="1:10" x14ac:dyDescent="0.3">
      <c r="A2608">
        <v>2606</v>
      </c>
      <c r="B2608">
        <f t="shared" si="81"/>
        <v>522</v>
      </c>
      <c r="C2608">
        <f t="shared" si="80"/>
        <v>2</v>
      </c>
      <c r="D2608">
        <v>9026</v>
      </c>
      <c r="E2608" s="1">
        <f>IF(C2608=1,VLOOKUP(B2608,balance!$AU:$AZ,2,FALSE),IF(C2608=2,VLOOKUP(B2608,balance!$AU:$AZ,3,FALSE),IF(C2608=3,VLOOKUP(B2608,balance!$AU:$AZ,4,FALSE),IF(C2608=4,VLOOKUP(B2608,balance!$AU:$AZ,5,FALSE),IF(C2608=5,VLOOKUP(B2608-1,balance!$AU:$AZ,6,FALSE),0)))))</f>
        <v>13000</v>
      </c>
      <c r="F2608">
        <v>53</v>
      </c>
      <c r="G2608">
        <f>IF(C2608=1,VLOOKUP(FoxFire!B2608,balance!$U:$Z,2,FALSE),IF(C2608=2,VLOOKUP(B2608,balance!$U:$Z,3,FALSE),IF(C2608=3,VLOOKUP(B2608,balance!$U:$Z,4,FALSE),IF(C2608=4,VLOOKUP(B2608,balance!$U:$Z,5,FALSE),IF(C2608=5,VLOOKUP(B2608-1,balance!$U:$Z,6,FALSE),0)))))/100</f>
        <v>6.2100000000000002E-3</v>
      </c>
      <c r="H2608">
        <v>2</v>
      </c>
      <c r="I2608" s="1">
        <f>IF(C2608=1,VLOOKUP(FoxFire!B2608,balance!$AF:$AJ,2,FALSE),IF(C2608=2,VLOOKUP(B2608,balance!$AF:$AJ,3,FALSE),IF(C2608=3,VLOOKUP(B2608,balance!$AF:$AJ,4,FALSE),IF(C2608=4,VLOOKUP(B2608,balance!$AF:$AJ,5,FALSE),IF(C2608=5,VLOOKUP(B2608,balance!$AF:$AK,6,FALSE),0)))))*1000000000000</f>
        <v>3341250000000.0127</v>
      </c>
      <c r="J2608">
        <f>VLOOKUP(B2608,balance!AU:BD,10,FALSE)</f>
        <v>0</v>
      </c>
    </row>
    <row r="2609" spans="1:10" x14ac:dyDescent="0.3">
      <c r="A2609">
        <v>2607</v>
      </c>
      <c r="B2609">
        <f t="shared" si="81"/>
        <v>522</v>
      </c>
      <c r="C2609">
        <f t="shared" si="80"/>
        <v>3</v>
      </c>
      <c r="D2609">
        <v>9026</v>
      </c>
      <c r="E2609" s="1">
        <f>IF(C2609=1,VLOOKUP(B2609,balance!$AU:$AZ,2,FALSE),IF(C2609=2,VLOOKUP(B2609,balance!$AU:$AZ,3,FALSE),IF(C2609=3,VLOOKUP(B2609,balance!$AU:$AZ,4,FALSE),IF(C2609=4,VLOOKUP(B2609,balance!$AU:$AZ,5,FALSE),IF(C2609=5,VLOOKUP(B2609-1,balance!$AU:$AZ,6,FALSE),0)))))</f>
        <v>13000</v>
      </c>
      <c r="F2609">
        <v>53</v>
      </c>
      <c r="G2609">
        <f>IF(C2609=1,VLOOKUP(FoxFire!B2609,balance!$U:$Z,2,FALSE),IF(C2609=2,VLOOKUP(B2609,balance!$U:$Z,3,FALSE),IF(C2609=3,VLOOKUP(B2609,balance!$U:$Z,4,FALSE),IF(C2609=4,VLOOKUP(B2609,balance!$U:$Z,5,FALSE),IF(C2609=5,VLOOKUP(B2609-1,balance!$U:$Z,6,FALSE),0)))))/100</f>
        <v>6.2100000000000002E-3</v>
      </c>
      <c r="H2609">
        <v>2</v>
      </c>
      <c r="I2609" s="1">
        <f>IF(C2609=1,VLOOKUP(FoxFire!B2609,balance!$AF:$AJ,2,FALSE),IF(C2609=2,VLOOKUP(B2609,balance!$AF:$AJ,3,FALSE),IF(C2609=3,VLOOKUP(B2609,balance!$AF:$AJ,4,FALSE),IF(C2609=4,VLOOKUP(B2609,balance!$AF:$AJ,5,FALSE),IF(C2609=5,VLOOKUP(B2609,balance!$AF:$AK,6,FALSE),0)))))*1000000000000</f>
        <v>3341250000000.0127</v>
      </c>
      <c r="J2609">
        <f>VLOOKUP(B2609,balance!AU:BD,10,FALSE)</f>
        <v>0</v>
      </c>
    </row>
    <row r="2610" spans="1:10" x14ac:dyDescent="0.3">
      <c r="A2610">
        <v>2608</v>
      </c>
      <c r="B2610">
        <f t="shared" si="81"/>
        <v>522</v>
      </c>
      <c r="C2610">
        <f t="shared" si="80"/>
        <v>4</v>
      </c>
      <c r="D2610">
        <v>9026</v>
      </c>
      <c r="E2610" s="1">
        <f>IF(C2610=1,VLOOKUP(B2610,balance!$AU:$AZ,2,FALSE),IF(C2610=2,VLOOKUP(B2610,balance!$AU:$AZ,3,FALSE),IF(C2610=3,VLOOKUP(B2610,balance!$AU:$AZ,4,FALSE),IF(C2610=4,VLOOKUP(B2610,balance!$AU:$AZ,5,FALSE),IF(C2610=5,VLOOKUP(B2610-1,balance!$AU:$AZ,6,FALSE),0)))))</f>
        <v>13000</v>
      </c>
      <c r="F2610">
        <v>53</v>
      </c>
      <c r="G2610">
        <f>IF(C2610=1,VLOOKUP(FoxFire!B2610,balance!$U:$Z,2,FALSE),IF(C2610=2,VLOOKUP(B2610,balance!$U:$Z,3,FALSE),IF(C2610=3,VLOOKUP(B2610,balance!$U:$Z,4,FALSE),IF(C2610=4,VLOOKUP(B2610,balance!$U:$Z,5,FALSE),IF(C2610=5,VLOOKUP(B2610-1,balance!$U:$Z,6,FALSE),0)))))/100</f>
        <v>6.2100000000000002E-3</v>
      </c>
      <c r="H2610">
        <v>2</v>
      </c>
      <c r="I2610" s="1">
        <f>IF(C2610=1,VLOOKUP(FoxFire!B2610,balance!$AF:$AJ,2,FALSE),IF(C2610=2,VLOOKUP(B2610,balance!$AF:$AJ,3,FALSE),IF(C2610=3,VLOOKUP(B2610,balance!$AF:$AJ,4,FALSE),IF(C2610=4,VLOOKUP(B2610,balance!$AF:$AJ,5,FALSE),IF(C2610=5,VLOOKUP(B2610,balance!$AF:$AK,6,FALSE),0)))))*1000000000000</f>
        <v>3341250000000.0127</v>
      </c>
      <c r="J2610">
        <f>VLOOKUP(B2610,balance!AU:BD,10,FALSE)</f>
        <v>0</v>
      </c>
    </row>
    <row r="2611" spans="1:10" x14ac:dyDescent="0.3">
      <c r="A2611">
        <v>2609</v>
      </c>
      <c r="B2611">
        <f t="shared" si="81"/>
        <v>523</v>
      </c>
      <c r="C2611">
        <f t="shared" si="80"/>
        <v>5</v>
      </c>
      <c r="D2611">
        <v>9026</v>
      </c>
      <c r="E2611" s="1">
        <f>IF(C2611=1,VLOOKUP(B2611,balance!$AU:$AZ,2,FALSE),IF(C2611=2,VLOOKUP(B2611,balance!$AU:$AZ,3,FALSE),IF(C2611=3,VLOOKUP(B2611,balance!$AU:$AZ,4,FALSE),IF(C2611=4,VLOOKUP(B2611,balance!$AU:$AZ,5,FALSE),IF(C2611=5,VLOOKUP(B2611-1,balance!$AU:$AZ,6,FALSE),0)))))</f>
        <v>260000</v>
      </c>
      <c r="F2611">
        <v>53</v>
      </c>
      <c r="G2611">
        <f>IF(C2611=1,VLOOKUP(FoxFire!B2611,balance!$U:$Z,2,FALSE),IF(C2611=2,VLOOKUP(B2611,balance!$U:$Z,3,FALSE),IF(C2611=3,VLOOKUP(B2611,balance!$U:$Z,4,FALSE),IF(C2611=4,VLOOKUP(B2611,balance!$U:$Z,5,FALSE),IF(C2611=5,VLOOKUP(B2611-1,balance!$U:$Z,6,FALSE),0)))))/100</f>
        <v>2961.5302000000001</v>
      </c>
      <c r="H2611">
        <v>2</v>
      </c>
      <c r="I2611" s="1">
        <f>IF(C2611=1,VLOOKUP(FoxFire!B2611,balance!$AF:$AJ,2,FALSE),IF(C2611=2,VLOOKUP(B2611,balance!$AF:$AJ,3,FALSE),IF(C2611=3,VLOOKUP(B2611,balance!$AF:$AJ,4,FALSE),IF(C2611=4,VLOOKUP(B2611,balance!$AF:$AJ,5,FALSE),IF(C2611=5,VLOOKUP(B2611,balance!$AF:$AK,6,FALSE),0)))))*1000000000000</f>
        <v>13370000000000.051</v>
      </c>
      <c r="J2611">
        <f>VLOOKUP(B2611,balance!AU:BD,10,FALSE)</f>
        <v>0</v>
      </c>
    </row>
    <row r="2612" spans="1:10" x14ac:dyDescent="0.3">
      <c r="A2612">
        <v>2610</v>
      </c>
      <c r="B2612">
        <f t="shared" si="81"/>
        <v>523</v>
      </c>
      <c r="C2612">
        <f t="shared" si="80"/>
        <v>1</v>
      </c>
      <c r="D2612">
        <v>9026</v>
      </c>
      <c r="E2612" s="1">
        <f>IF(C2612=1,VLOOKUP(B2612,balance!$AU:$AZ,2,FALSE),IF(C2612=2,VLOOKUP(B2612,balance!$AU:$AZ,3,FALSE),IF(C2612=3,VLOOKUP(B2612,balance!$AU:$AZ,4,FALSE),IF(C2612=4,VLOOKUP(B2612,balance!$AU:$AZ,5,FALSE),IF(C2612=5,VLOOKUP(B2612-1,balance!$AU:$AZ,6,FALSE),0)))))</f>
        <v>13000</v>
      </c>
      <c r="F2612">
        <v>53</v>
      </c>
      <c r="G2612">
        <f>IF(C2612=1,VLOOKUP(FoxFire!B2612,balance!$U:$Z,2,FALSE),IF(C2612=2,VLOOKUP(B2612,balance!$U:$Z,3,FALSE),IF(C2612=3,VLOOKUP(B2612,balance!$U:$Z,4,FALSE),IF(C2612=4,VLOOKUP(B2612,balance!$U:$Z,5,FALSE),IF(C2612=5,VLOOKUP(B2612-1,balance!$U:$Z,6,FALSE),0)))))/100</f>
        <v>6.2199999999999998E-3</v>
      </c>
      <c r="H2612">
        <v>2</v>
      </c>
      <c r="I2612" s="1">
        <f>IF(C2612=1,VLOOKUP(FoxFire!B2612,balance!$AF:$AJ,2,FALSE),IF(C2612=2,VLOOKUP(B2612,balance!$AF:$AJ,3,FALSE),IF(C2612=3,VLOOKUP(B2612,balance!$AF:$AJ,4,FALSE),IF(C2612=4,VLOOKUP(B2612,balance!$AF:$AJ,5,FALSE),IF(C2612=5,VLOOKUP(B2612,balance!$AF:$AK,6,FALSE),0)))))*1000000000000</f>
        <v>3342500000000.0127</v>
      </c>
      <c r="J2612">
        <f>VLOOKUP(B2612,balance!AU:BD,10,FALSE)</f>
        <v>0</v>
      </c>
    </row>
    <row r="2613" spans="1:10" x14ac:dyDescent="0.3">
      <c r="A2613">
        <v>2611</v>
      </c>
      <c r="B2613">
        <f t="shared" si="81"/>
        <v>523</v>
      </c>
      <c r="C2613">
        <f t="shared" si="80"/>
        <v>2</v>
      </c>
      <c r="D2613">
        <v>9026</v>
      </c>
      <c r="E2613" s="1">
        <f>IF(C2613=1,VLOOKUP(B2613,balance!$AU:$AZ,2,FALSE),IF(C2613=2,VLOOKUP(B2613,balance!$AU:$AZ,3,FALSE),IF(C2613=3,VLOOKUP(B2613,balance!$AU:$AZ,4,FALSE),IF(C2613=4,VLOOKUP(B2613,balance!$AU:$AZ,5,FALSE),IF(C2613=5,VLOOKUP(B2613-1,balance!$AU:$AZ,6,FALSE),0)))))</f>
        <v>13000</v>
      </c>
      <c r="F2613">
        <v>53</v>
      </c>
      <c r="G2613">
        <f>IF(C2613=1,VLOOKUP(FoxFire!B2613,balance!$U:$Z,2,FALSE),IF(C2613=2,VLOOKUP(B2613,balance!$U:$Z,3,FALSE),IF(C2613=3,VLOOKUP(B2613,balance!$U:$Z,4,FALSE),IF(C2613=4,VLOOKUP(B2613,balance!$U:$Z,5,FALSE),IF(C2613=5,VLOOKUP(B2613-1,balance!$U:$Z,6,FALSE),0)))))/100</f>
        <v>6.2199999999999998E-3</v>
      </c>
      <c r="H2613">
        <v>2</v>
      </c>
      <c r="I2613" s="1">
        <f>IF(C2613=1,VLOOKUP(FoxFire!B2613,balance!$AF:$AJ,2,FALSE),IF(C2613=2,VLOOKUP(B2613,balance!$AF:$AJ,3,FALSE),IF(C2613=3,VLOOKUP(B2613,balance!$AF:$AJ,4,FALSE),IF(C2613=4,VLOOKUP(B2613,balance!$AF:$AJ,5,FALSE),IF(C2613=5,VLOOKUP(B2613,balance!$AF:$AK,6,FALSE),0)))))*1000000000000</f>
        <v>3342500000000.0127</v>
      </c>
      <c r="J2613">
        <f>VLOOKUP(B2613,balance!AU:BD,10,FALSE)</f>
        <v>0</v>
      </c>
    </row>
    <row r="2614" spans="1:10" x14ac:dyDescent="0.3">
      <c r="A2614">
        <v>2612</v>
      </c>
      <c r="B2614">
        <f t="shared" si="81"/>
        <v>523</v>
      </c>
      <c r="C2614">
        <f t="shared" si="80"/>
        <v>3</v>
      </c>
      <c r="D2614">
        <v>9026</v>
      </c>
      <c r="E2614" s="1">
        <f>IF(C2614=1,VLOOKUP(B2614,balance!$AU:$AZ,2,FALSE),IF(C2614=2,VLOOKUP(B2614,balance!$AU:$AZ,3,FALSE),IF(C2614=3,VLOOKUP(B2614,balance!$AU:$AZ,4,FALSE),IF(C2614=4,VLOOKUP(B2614,balance!$AU:$AZ,5,FALSE),IF(C2614=5,VLOOKUP(B2614-1,balance!$AU:$AZ,6,FALSE),0)))))</f>
        <v>13000</v>
      </c>
      <c r="F2614">
        <v>53</v>
      </c>
      <c r="G2614">
        <f>IF(C2614=1,VLOOKUP(FoxFire!B2614,balance!$U:$Z,2,FALSE),IF(C2614=2,VLOOKUP(B2614,balance!$U:$Z,3,FALSE),IF(C2614=3,VLOOKUP(B2614,balance!$U:$Z,4,FALSE),IF(C2614=4,VLOOKUP(B2614,balance!$U:$Z,5,FALSE),IF(C2614=5,VLOOKUP(B2614-1,balance!$U:$Z,6,FALSE),0)))))/100</f>
        <v>6.2199999999999998E-3</v>
      </c>
      <c r="H2614">
        <v>2</v>
      </c>
      <c r="I2614" s="1">
        <f>IF(C2614=1,VLOOKUP(FoxFire!B2614,balance!$AF:$AJ,2,FALSE),IF(C2614=2,VLOOKUP(B2614,balance!$AF:$AJ,3,FALSE),IF(C2614=3,VLOOKUP(B2614,balance!$AF:$AJ,4,FALSE),IF(C2614=4,VLOOKUP(B2614,balance!$AF:$AJ,5,FALSE),IF(C2614=5,VLOOKUP(B2614,balance!$AF:$AK,6,FALSE),0)))))*1000000000000</f>
        <v>3342500000000.0127</v>
      </c>
      <c r="J2614">
        <f>VLOOKUP(B2614,balance!AU:BD,10,FALSE)</f>
        <v>0</v>
      </c>
    </row>
    <row r="2615" spans="1:10" x14ac:dyDescent="0.3">
      <c r="A2615">
        <v>2613</v>
      </c>
      <c r="B2615">
        <f t="shared" si="81"/>
        <v>523</v>
      </c>
      <c r="C2615">
        <f t="shared" si="80"/>
        <v>4</v>
      </c>
      <c r="D2615">
        <v>9026</v>
      </c>
      <c r="E2615" s="1">
        <f>IF(C2615=1,VLOOKUP(B2615,balance!$AU:$AZ,2,FALSE),IF(C2615=2,VLOOKUP(B2615,balance!$AU:$AZ,3,FALSE),IF(C2615=3,VLOOKUP(B2615,balance!$AU:$AZ,4,FALSE),IF(C2615=4,VLOOKUP(B2615,balance!$AU:$AZ,5,FALSE),IF(C2615=5,VLOOKUP(B2615-1,balance!$AU:$AZ,6,FALSE),0)))))</f>
        <v>13000</v>
      </c>
      <c r="F2615">
        <v>53</v>
      </c>
      <c r="G2615">
        <f>IF(C2615=1,VLOOKUP(FoxFire!B2615,balance!$U:$Z,2,FALSE),IF(C2615=2,VLOOKUP(B2615,balance!$U:$Z,3,FALSE),IF(C2615=3,VLOOKUP(B2615,balance!$U:$Z,4,FALSE),IF(C2615=4,VLOOKUP(B2615,balance!$U:$Z,5,FALSE),IF(C2615=5,VLOOKUP(B2615-1,balance!$U:$Z,6,FALSE),0)))))/100</f>
        <v>6.2199999999999998E-3</v>
      </c>
      <c r="H2615">
        <v>2</v>
      </c>
      <c r="I2615" s="1">
        <f>IF(C2615=1,VLOOKUP(FoxFire!B2615,balance!$AF:$AJ,2,FALSE),IF(C2615=2,VLOOKUP(B2615,balance!$AF:$AJ,3,FALSE),IF(C2615=3,VLOOKUP(B2615,balance!$AF:$AJ,4,FALSE),IF(C2615=4,VLOOKUP(B2615,balance!$AF:$AJ,5,FALSE),IF(C2615=5,VLOOKUP(B2615,balance!$AF:$AK,6,FALSE),0)))))*1000000000000</f>
        <v>3342500000000.0127</v>
      </c>
      <c r="J2615">
        <f>VLOOKUP(B2615,balance!AU:BD,10,FALSE)</f>
        <v>0</v>
      </c>
    </row>
    <row r="2616" spans="1:10" x14ac:dyDescent="0.3">
      <c r="A2616">
        <v>2614</v>
      </c>
      <c r="B2616">
        <f t="shared" si="81"/>
        <v>524</v>
      </c>
      <c r="C2616">
        <f t="shared" si="80"/>
        <v>5</v>
      </c>
      <c r="D2616">
        <v>9026</v>
      </c>
      <c r="E2616" s="1">
        <f>IF(C2616=1,VLOOKUP(B2616,balance!$AU:$AZ,2,FALSE),IF(C2616=2,VLOOKUP(B2616,balance!$AU:$AZ,3,FALSE),IF(C2616=3,VLOOKUP(B2616,balance!$AU:$AZ,4,FALSE),IF(C2616=4,VLOOKUP(B2616,balance!$AU:$AZ,5,FALSE),IF(C2616=5,VLOOKUP(B2616-1,balance!$AU:$AZ,6,FALSE),0)))))</f>
        <v>260000</v>
      </c>
      <c r="F2616">
        <v>53</v>
      </c>
      <c r="G2616">
        <f>IF(C2616=1,VLOOKUP(FoxFire!B2616,balance!$U:$Z,2,FALSE),IF(C2616=2,VLOOKUP(B2616,balance!$U:$Z,3,FALSE),IF(C2616=3,VLOOKUP(B2616,balance!$U:$Z,4,FALSE),IF(C2616=4,VLOOKUP(B2616,balance!$U:$Z,5,FALSE),IF(C2616=5,VLOOKUP(B2616-1,balance!$U:$Z,6,FALSE),0)))))/100</f>
        <v>2969.2654000000002</v>
      </c>
      <c r="H2616">
        <v>2</v>
      </c>
      <c r="I2616" s="1">
        <f>IF(C2616=1,VLOOKUP(FoxFire!B2616,balance!$AF:$AJ,2,FALSE),IF(C2616=2,VLOOKUP(B2616,balance!$AF:$AJ,3,FALSE),IF(C2616=3,VLOOKUP(B2616,balance!$AF:$AJ,4,FALSE),IF(C2616=4,VLOOKUP(B2616,balance!$AF:$AJ,5,FALSE),IF(C2616=5,VLOOKUP(B2616,balance!$AF:$AK,6,FALSE),0)))))*1000000000000</f>
        <v>13375000000000.049</v>
      </c>
      <c r="J2616">
        <f>VLOOKUP(B2616,balance!AU:BD,10,FALSE)</f>
        <v>0</v>
      </c>
    </row>
    <row r="2617" spans="1:10" x14ac:dyDescent="0.3">
      <c r="A2617">
        <v>2615</v>
      </c>
      <c r="B2617">
        <f t="shared" si="81"/>
        <v>524</v>
      </c>
      <c r="C2617">
        <f t="shared" si="80"/>
        <v>1</v>
      </c>
      <c r="D2617">
        <v>9026</v>
      </c>
      <c r="E2617" s="1">
        <f>IF(C2617=1,VLOOKUP(B2617,balance!$AU:$AZ,2,FALSE),IF(C2617=2,VLOOKUP(B2617,balance!$AU:$AZ,3,FALSE),IF(C2617=3,VLOOKUP(B2617,balance!$AU:$AZ,4,FALSE),IF(C2617=4,VLOOKUP(B2617,balance!$AU:$AZ,5,FALSE),IF(C2617=5,VLOOKUP(B2617-1,balance!$AU:$AZ,6,FALSE),0)))))</f>
        <v>13000</v>
      </c>
      <c r="F2617">
        <v>53</v>
      </c>
      <c r="G2617">
        <f>IF(C2617=1,VLOOKUP(FoxFire!B2617,balance!$U:$Z,2,FALSE),IF(C2617=2,VLOOKUP(B2617,balance!$U:$Z,3,FALSE),IF(C2617=3,VLOOKUP(B2617,balance!$U:$Z,4,FALSE),IF(C2617=4,VLOOKUP(B2617,balance!$U:$Z,5,FALSE),IF(C2617=5,VLOOKUP(B2617-1,balance!$U:$Z,6,FALSE),0)))))/100</f>
        <v>6.2300000000000003E-3</v>
      </c>
      <c r="H2617">
        <v>2</v>
      </c>
      <c r="I2617" s="1">
        <f>IF(C2617=1,VLOOKUP(FoxFire!B2617,balance!$AF:$AJ,2,FALSE),IF(C2617=2,VLOOKUP(B2617,balance!$AF:$AJ,3,FALSE),IF(C2617=3,VLOOKUP(B2617,balance!$AF:$AJ,4,FALSE),IF(C2617=4,VLOOKUP(B2617,balance!$AF:$AJ,5,FALSE),IF(C2617=5,VLOOKUP(B2617,balance!$AF:$AK,6,FALSE),0)))))*1000000000000</f>
        <v>3343750000000.0122</v>
      </c>
      <c r="J2617">
        <f>VLOOKUP(B2617,balance!AU:BD,10,FALSE)</f>
        <v>0</v>
      </c>
    </row>
    <row r="2618" spans="1:10" x14ac:dyDescent="0.3">
      <c r="A2618">
        <v>2616</v>
      </c>
      <c r="B2618">
        <f t="shared" si="81"/>
        <v>524</v>
      </c>
      <c r="C2618">
        <f t="shared" si="80"/>
        <v>2</v>
      </c>
      <c r="D2618">
        <v>9026</v>
      </c>
      <c r="E2618" s="1">
        <f>IF(C2618=1,VLOOKUP(B2618,balance!$AU:$AZ,2,FALSE),IF(C2618=2,VLOOKUP(B2618,balance!$AU:$AZ,3,FALSE),IF(C2618=3,VLOOKUP(B2618,balance!$AU:$AZ,4,FALSE),IF(C2618=4,VLOOKUP(B2618,balance!$AU:$AZ,5,FALSE),IF(C2618=5,VLOOKUP(B2618-1,balance!$AU:$AZ,6,FALSE),0)))))</f>
        <v>13000</v>
      </c>
      <c r="F2618">
        <v>53</v>
      </c>
      <c r="G2618">
        <f>IF(C2618=1,VLOOKUP(FoxFire!B2618,balance!$U:$Z,2,FALSE),IF(C2618=2,VLOOKUP(B2618,balance!$U:$Z,3,FALSE),IF(C2618=3,VLOOKUP(B2618,balance!$U:$Z,4,FALSE),IF(C2618=4,VLOOKUP(B2618,balance!$U:$Z,5,FALSE),IF(C2618=5,VLOOKUP(B2618-1,balance!$U:$Z,6,FALSE),0)))))/100</f>
        <v>6.2300000000000003E-3</v>
      </c>
      <c r="H2618">
        <v>2</v>
      </c>
      <c r="I2618" s="1">
        <f>IF(C2618=1,VLOOKUP(FoxFire!B2618,balance!$AF:$AJ,2,FALSE),IF(C2618=2,VLOOKUP(B2618,balance!$AF:$AJ,3,FALSE),IF(C2618=3,VLOOKUP(B2618,balance!$AF:$AJ,4,FALSE),IF(C2618=4,VLOOKUP(B2618,balance!$AF:$AJ,5,FALSE),IF(C2618=5,VLOOKUP(B2618,balance!$AF:$AK,6,FALSE),0)))))*1000000000000</f>
        <v>3343750000000.0122</v>
      </c>
      <c r="J2618">
        <f>VLOOKUP(B2618,balance!AU:BD,10,FALSE)</f>
        <v>0</v>
      </c>
    </row>
    <row r="2619" spans="1:10" x14ac:dyDescent="0.3">
      <c r="A2619">
        <v>2617</v>
      </c>
      <c r="B2619">
        <f t="shared" si="81"/>
        <v>524</v>
      </c>
      <c r="C2619">
        <f t="shared" si="80"/>
        <v>3</v>
      </c>
      <c r="D2619">
        <v>9026</v>
      </c>
      <c r="E2619" s="1">
        <f>IF(C2619=1,VLOOKUP(B2619,balance!$AU:$AZ,2,FALSE),IF(C2619=2,VLOOKUP(B2619,balance!$AU:$AZ,3,FALSE),IF(C2619=3,VLOOKUP(B2619,balance!$AU:$AZ,4,FALSE),IF(C2619=4,VLOOKUP(B2619,balance!$AU:$AZ,5,FALSE),IF(C2619=5,VLOOKUP(B2619-1,balance!$AU:$AZ,6,FALSE),0)))))</f>
        <v>13000</v>
      </c>
      <c r="F2619">
        <v>53</v>
      </c>
      <c r="G2619">
        <f>IF(C2619=1,VLOOKUP(FoxFire!B2619,balance!$U:$Z,2,FALSE),IF(C2619=2,VLOOKUP(B2619,balance!$U:$Z,3,FALSE),IF(C2619=3,VLOOKUP(B2619,balance!$U:$Z,4,FALSE),IF(C2619=4,VLOOKUP(B2619,balance!$U:$Z,5,FALSE),IF(C2619=5,VLOOKUP(B2619-1,balance!$U:$Z,6,FALSE),0)))))/100</f>
        <v>6.2300000000000003E-3</v>
      </c>
      <c r="H2619">
        <v>2</v>
      </c>
      <c r="I2619" s="1">
        <f>IF(C2619=1,VLOOKUP(FoxFire!B2619,balance!$AF:$AJ,2,FALSE),IF(C2619=2,VLOOKUP(B2619,balance!$AF:$AJ,3,FALSE),IF(C2619=3,VLOOKUP(B2619,balance!$AF:$AJ,4,FALSE),IF(C2619=4,VLOOKUP(B2619,balance!$AF:$AJ,5,FALSE),IF(C2619=5,VLOOKUP(B2619,balance!$AF:$AK,6,FALSE),0)))))*1000000000000</f>
        <v>3343750000000.0122</v>
      </c>
      <c r="J2619">
        <f>VLOOKUP(B2619,balance!AU:BD,10,FALSE)</f>
        <v>0</v>
      </c>
    </row>
    <row r="2620" spans="1:10" x14ac:dyDescent="0.3">
      <c r="A2620">
        <v>2618</v>
      </c>
      <c r="B2620">
        <f t="shared" si="81"/>
        <v>524</v>
      </c>
      <c r="C2620">
        <f t="shared" si="80"/>
        <v>4</v>
      </c>
      <c r="D2620">
        <v>9026</v>
      </c>
      <c r="E2620" s="1">
        <f>IF(C2620=1,VLOOKUP(B2620,balance!$AU:$AZ,2,FALSE),IF(C2620=2,VLOOKUP(B2620,balance!$AU:$AZ,3,FALSE),IF(C2620=3,VLOOKUP(B2620,balance!$AU:$AZ,4,FALSE),IF(C2620=4,VLOOKUP(B2620,balance!$AU:$AZ,5,FALSE),IF(C2620=5,VLOOKUP(B2620-1,balance!$AU:$AZ,6,FALSE),0)))))</f>
        <v>13000</v>
      </c>
      <c r="F2620">
        <v>53</v>
      </c>
      <c r="G2620">
        <f>IF(C2620=1,VLOOKUP(FoxFire!B2620,balance!$U:$Z,2,FALSE),IF(C2620=2,VLOOKUP(B2620,balance!$U:$Z,3,FALSE),IF(C2620=3,VLOOKUP(B2620,balance!$U:$Z,4,FALSE),IF(C2620=4,VLOOKUP(B2620,balance!$U:$Z,5,FALSE),IF(C2620=5,VLOOKUP(B2620-1,balance!$U:$Z,6,FALSE),0)))))/100</f>
        <v>6.2300000000000003E-3</v>
      </c>
      <c r="H2620">
        <v>2</v>
      </c>
      <c r="I2620" s="1">
        <f>IF(C2620=1,VLOOKUP(FoxFire!B2620,balance!$AF:$AJ,2,FALSE),IF(C2620=2,VLOOKUP(B2620,balance!$AF:$AJ,3,FALSE),IF(C2620=3,VLOOKUP(B2620,balance!$AF:$AJ,4,FALSE),IF(C2620=4,VLOOKUP(B2620,balance!$AF:$AJ,5,FALSE),IF(C2620=5,VLOOKUP(B2620,balance!$AF:$AK,6,FALSE),0)))))*1000000000000</f>
        <v>3343750000000.0122</v>
      </c>
      <c r="J2620">
        <f>VLOOKUP(B2620,balance!AU:BD,10,FALSE)</f>
        <v>0</v>
      </c>
    </row>
    <row r="2621" spans="1:10" x14ac:dyDescent="0.3">
      <c r="A2621">
        <v>2619</v>
      </c>
      <c r="B2621">
        <f t="shared" si="81"/>
        <v>525</v>
      </c>
      <c r="C2621">
        <f t="shared" si="80"/>
        <v>5</v>
      </c>
      <c r="D2621">
        <v>9026</v>
      </c>
      <c r="E2621" s="1">
        <f>IF(C2621=1,VLOOKUP(B2621,balance!$AU:$AZ,2,FALSE),IF(C2621=2,VLOOKUP(B2621,balance!$AU:$AZ,3,FALSE),IF(C2621=3,VLOOKUP(B2621,balance!$AU:$AZ,4,FALSE),IF(C2621=4,VLOOKUP(B2621,balance!$AU:$AZ,5,FALSE),IF(C2621=5,VLOOKUP(B2621-1,balance!$AU:$AZ,6,FALSE),0)))))</f>
        <v>260000</v>
      </c>
      <c r="F2621">
        <v>53</v>
      </c>
      <c r="G2621">
        <f>IF(C2621=1,VLOOKUP(FoxFire!B2621,balance!$U:$Z,2,FALSE),IF(C2621=2,VLOOKUP(B2621,balance!$U:$Z,3,FALSE),IF(C2621=3,VLOOKUP(B2621,balance!$U:$Z,4,FALSE),IF(C2621=4,VLOOKUP(B2621,balance!$U:$Z,5,FALSE),IF(C2621=5,VLOOKUP(B2621-1,balance!$U:$Z,6,FALSE),0)))))/100</f>
        <v>2977.0131999999999</v>
      </c>
      <c r="H2621">
        <v>2</v>
      </c>
      <c r="I2621" s="1">
        <f>IF(C2621=1,VLOOKUP(FoxFire!B2621,balance!$AF:$AJ,2,FALSE),IF(C2621=2,VLOOKUP(B2621,balance!$AF:$AJ,3,FALSE),IF(C2621=3,VLOOKUP(B2621,balance!$AF:$AJ,4,FALSE),IF(C2621=4,VLOOKUP(B2621,balance!$AF:$AJ,5,FALSE),IF(C2621=5,VLOOKUP(B2621,balance!$AF:$AK,6,FALSE),0)))))*1000000000000</f>
        <v>13380000000000.051</v>
      </c>
      <c r="J2621">
        <f>VLOOKUP(B2621,balance!AU:BD,10,FALSE)</f>
        <v>0</v>
      </c>
    </row>
    <row r="2622" spans="1:10" x14ac:dyDescent="0.3">
      <c r="A2622">
        <v>2620</v>
      </c>
      <c r="B2622">
        <f t="shared" si="81"/>
        <v>525</v>
      </c>
      <c r="C2622">
        <f t="shared" si="80"/>
        <v>1</v>
      </c>
      <c r="D2622">
        <v>9026</v>
      </c>
      <c r="E2622" s="1">
        <f>IF(C2622=1,VLOOKUP(B2622,balance!$AU:$AZ,2,FALSE),IF(C2622=2,VLOOKUP(B2622,balance!$AU:$AZ,3,FALSE),IF(C2622=3,VLOOKUP(B2622,balance!$AU:$AZ,4,FALSE),IF(C2622=4,VLOOKUP(B2622,balance!$AU:$AZ,5,FALSE),IF(C2622=5,VLOOKUP(B2622-1,balance!$AU:$AZ,6,FALSE),0)))))</f>
        <v>13000</v>
      </c>
      <c r="F2622">
        <v>53</v>
      </c>
      <c r="G2622">
        <f>IF(C2622=1,VLOOKUP(FoxFire!B2622,balance!$U:$Z,2,FALSE),IF(C2622=2,VLOOKUP(B2622,balance!$U:$Z,3,FALSE),IF(C2622=3,VLOOKUP(B2622,balance!$U:$Z,4,FALSE),IF(C2622=4,VLOOKUP(B2622,balance!$U:$Z,5,FALSE),IF(C2622=5,VLOOKUP(B2622-1,balance!$U:$Z,6,FALSE),0)))))/100</f>
        <v>6.2399999999999999E-3</v>
      </c>
      <c r="H2622">
        <v>2</v>
      </c>
      <c r="I2622" s="1">
        <f>IF(C2622=1,VLOOKUP(FoxFire!B2622,balance!$AF:$AJ,2,FALSE),IF(C2622=2,VLOOKUP(B2622,balance!$AF:$AJ,3,FALSE),IF(C2622=3,VLOOKUP(B2622,balance!$AF:$AJ,4,FALSE),IF(C2622=4,VLOOKUP(B2622,balance!$AF:$AJ,5,FALSE),IF(C2622=5,VLOOKUP(B2622,balance!$AF:$AK,6,FALSE),0)))))*1000000000000</f>
        <v>3345000000000.0127</v>
      </c>
      <c r="J2622">
        <f>VLOOKUP(B2622,balance!AU:BD,10,FALSE)</f>
        <v>0</v>
      </c>
    </row>
    <row r="2623" spans="1:10" x14ac:dyDescent="0.3">
      <c r="A2623">
        <v>2621</v>
      </c>
      <c r="B2623">
        <f t="shared" si="81"/>
        <v>525</v>
      </c>
      <c r="C2623">
        <f t="shared" si="80"/>
        <v>2</v>
      </c>
      <c r="D2623">
        <v>9026</v>
      </c>
      <c r="E2623" s="1">
        <f>IF(C2623=1,VLOOKUP(B2623,balance!$AU:$AZ,2,FALSE),IF(C2623=2,VLOOKUP(B2623,balance!$AU:$AZ,3,FALSE),IF(C2623=3,VLOOKUP(B2623,balance!$AU:$AZ,4,FALSE),IF(C2623=4,VLOOKUP(B2623,balance!$AU:$AZ,5,FALSE),IF(C2623=5,VLOOKUP(B2623-1,balance!$AU:$AZ,6,FALSE),0)))))</f>
        <v>13000</v>
      </c>
      <c r="F2623">
        <v>53</v>
      </c>
      <c r="G2623">
        <f>IF(C2623=1,VLOOKUP(FoxFire!B2623,balance!$U:$Z,2,FALSE),IF(C2623=2,VLOOKUP(B2623,balance!$U:$Z,3,FALSE),IF(C2623=3,VLOOKUP(B2623,balance!$U:$Z,4,FALSE),IF(C2623=4,VLOOKUP(B2623,balance!$U:$Z,5,FALSE),IF(C2623=5,VLOOKUP(B2623-1,balance!$U:$Z,6,FALSE),0)))))/100</f>
        <v>6.2399999999999999E-3</v>
      </c>
      <c r="H2623">
        <v>2</v>
      </c>
      <c r="I2623" s="1">
        <f>IF(C2623=1,VLOOKUP(FoxFire!B2623,balance!$AF:$AJ,2,FALSE),IF(C2623=2,VLOOKUP(B2623,balance!$AF:$AJ,3,FALSE),IF(C2623=3,VLOOKUP(B2623,balance!$AF:$AJ,4,FALSE),IF(C2623=4,VLOOKUP(B2623,balance!$AF:$AJ,5,FALSE),IF(C2623=5,VLOOKUP(B2623,balance!$AF:$AK,6,FALSE),0)))))*1000000000000</f>
        <v>3345000000000.0127</v>
      </c>
      <c r="J2623">
        <f>VLOOKUP(B2623,balance!AU:BD,10,FALSE)</f>
        <v>0</v>
      </c>
    </row>
    <row r="2624" spans="1:10" x14ac:dyDescent="0.3">
      <c r="A2624">
        <v>2622</v>
      </c>
      <c r="B2624">
        <f t="shared" si="81"/>
        <v>525</v>
      </c>
      <c r="C2624">
        <f t="shared" si="80"/>
        <v>3</v>
      </c>
      <c r="D2624">
        <v>9026</v>
      </c>
      <c r="E2624" s="1">
        <f>IF(C2624=1,VLOOKUP(B2624,balance!$AU:$AZ,2,FALSE),IF(C2624=2,VLOOKUP(B2624,balance!$AU:$AZ,3,FALSE),IF(C2624=3,VLOOKUP(B2624,balance!$AU:$AZ,4,FALSE),IF(C2624=4,VLOOKUP(B2624,balance!$AU:$AZ,5,FALSE),IF(C2624=5,VLOOKUP(B2624-1,balance!$AU:$AZ,6,FALSE),0)))))</f>
        <v>13000</v>
      </c>
      <c r="F2624">
        <v>53</v>
      </c>
      <c r="G2624">
        <f>IF(C2624=1,VLOOKUP(FoxFire!B2624,balance!$U:$Z,2,FALSE),IF(C2624=2,VLOOKUP(B2624,balance!$U:$Z,3,FALSE),IF(C2624=3,VLOOKUP(B2624,balance!$U:$Z,4,FALSE),IF(C2624=4,VLOOKUP(B2624,balance!$U:$Z,5,FALSE),IF(C2624=5,VLOOKUP(B2624-1,balance!$U:$Z,6,FALSE),0)))))/100</f>
        <v>6.2399999999999999E-3</v>
      </c>
      <c r="H2624">
        <v>2</v>
      </c>
      <c r="I2624" s="1">
        <f>IF(C2624=1,VLOOKUP(FoxFire!B2624,balance!$AF:$AJ,2,FALSE),IF(C2624=2,VLOOKUP(B2624,balance!$AF:$AJ,3,FALSE),IF(C2624=3,VLOOKUP(B2624,balance!$AF:$AJ,4,FALSE),IF(C2624=4,VLOOKUP(B2624,balance!$AF:$AJ,5,FALSE),IF(C2624=5,VLOOKUP(B2624,balance!$AF:$AK,6,FALSE),0)))))*1000000000000</f>
        <v>3345000000000.0127</v>
      </c>
      <c r="J2624">
        <f>VLOOKUP(B2624,balance!AU:BD,10,FALSE)</f>
        <v>0</v>
      </c>
    </row>
    <row r="2625" spans="1:10" x14ac:dyDescent="0.3">
      <c r="A2625">
        <v>2623</v>
      </c>
      <c r="B2625">
        <f t="shared" si="81"/>
        <v>525</v>
      </c>
      <c r="C2625">
        <f t="shared" si="80"/>
        <v>4</v>
      </c>
      <c r="D2625">
        <v>9026</v>
      </c>
      <c r="E2625" s="1">
        <f>IF(C2625=1,VLOOKUP(B2625,balance!$AU:$AZ,2,FALSE),IF(C2625=2,VLOOKUP(B2625,balance!$AU:$AZ,3,FALSE),IF(C2625=3,VLOOKUP(B2625,balance!$AU:$AZ,4,FALSE),IF(C2625=4,VLOOKUP(B2625,balance!$AU:$AZ,5,FALSE),IF(C2625=5,VLOOKUP(B2625-1,balance!$AU:$AZ,6,FALSE),0)))))</f>
        <v>13000</v>
      </c>
      <c r="F2625">
        <v>53</v>
      </c>
      <c r="G2625">
        <f>IF(C2625=1,VLOOKUP(FoxFire!B2625,balance!$U:$Z,2,FALSE),IF(C2625=2,VLOOKUP(B2625,balance!$U:$Z,3,FALSE),IF(C2625=3,VLOOKUP(B2625,balance!$U:$Z,4,FALSE),IF(C2625=4,VLOOKUP(B2625,balance!$U:$Z,5,FALSE),IF(C2625=5,VLOOKUP(B2625-1,balance!$U:$Z,6,FALSE),0)))))/100</f>
        <v>6.2399999999999999E-3</v>
      </c>
      <c r="H2625">
        <v>2</v>
      </c>
      <c r="I2625" s="1">
        <f>IF(C2625=1,VLOOKUP(FoxFire!B2625,balance!$AF:$AJ,2,FALSE),IF(C2625=2,VLOOKUP(B2625,balance!$AF:$AJ,3,FALSE),IF(C2625=3,VLOOKUP(B2625,balance!$AF:$AJ,4,FALSE),IF(C2625=4,VLOOKUP(B2625,balance!$AF:$AJ,5,FALSE),IF(C2625=5,VLOOKUP(B2625,balance!$AF:$AK,6,FALSE),0)))))*1000000000000</f>
        <v>3345000000000.0127</v>
      </c>
      <c r="J2625">
        <f>VLOOKUP(B2625,balance!AU:BD,10,FALSE)</f>
        <v>0</v>
      </c>
    </row>
    <row r="2626" spans="1:10" x14ac:dyDescent="0.3">
      <c r="A2626">
        <v>2624</v>
      </c>
      <c r="B2626">
        <f t="shared" si="81"/>
        <v>526</v>
      </c>
      <c r="C2626">
        <f t="shared" si="80"/>
        <v>5</v>
      </c>
      <c r="D2626">
        <v>9026</v>
      </c>
      <c r="E2626" s="1">
        <f>IF(C2626=1,VLOOKUP(B2626,balance!$AU:$AZ,2,FALSE),IF(C2626=2,VLOOKUP(B2626,balance!$AU:$AZ,3,FALSE),IF(C2626=3,VLOOKUP(B2626,balance!$AU:$AZ,4,FALSE),IF(C2626=4,VLOOKUP(B2626,balance!$AU:$AZ,5,FALSE),IF(C2626=5,VLOOKUP(B2626-1,balance!$AU:$AZ,6,FALSE),0)))))</f>
        <v>260000</v>
      </c>
      <c r="F2626">
        <v>53</v>
      </c>
      <c r="G2626">
        <f>IF(C2626=1,VLOOKUP(FoxFire!B2626,balance!$U:$Z,2,FALSE),IF(C2626=2,VLOOKUP(B2626,balance!$U:$Z,3,FALSE),IF(C2626=3,VLOOKUP(B2626,balance!$U:$Z,4,FALSE),IF(C2626=4,VLOOKUP(B2626,balance!$U:$Z,5,FALSE),IF(C2626=5,VLOOKUP(B2626-1,balance!$U:$Z,6,FALSE),0)))))/100</f>
        <v>2984.7735000000002</v>
      </c>
      <c r="H2626">
        <v>2</v>
      </c>
      <c r="I2626" s="1">
        <f>IF(C2626=1,VLOOKUP(FoxFire!B2626,balance!$AF:$AJ,2,FALSE),IF(C2626=2,VLOOKUP(B2626,balance!$AF:$AJ,3,FALSE),IF(C2626=3,VLOOKUP(B2626,balance!$AF:$AJ,4,FALSE),IF(C2626=4,VLOOKUP(B2626,balance!$AF:$AJ,5,FALSE),IF(C2626=5,VLOOKUP(B2626,balance!$AF:$AK,6,FALSE),0)))))*1000000000000</f>
        <v>13385000000000.049</v>
      </c>
      <c r="J2626">
        <f>VLOOKUP(B2626,balance!AU:BD,10,FALSE)</f>
        <v>0</v>
      </c>
    </row>
    <row r="2627" spans="1:10" x14ac:dyDescent="0.3">
      <c r="A2627">
        <v>2625</v>
      </c>
      <c r="B2627">
        <f t="shared" si="81"/>
        <v>526</v>
      </c>
      <c r="C2627">
        <f t="shared" si="80"/>
        <v>1</v>
      </c>
      <c r="D2627">
        <v>9026</v>
      </c>
      <c r="E2627" s="1">
        <f>IF(C2627=1,VLOOKUP(B2627,balance!$AU:$AZ,2,FALSE),IF(C2627=2,VLOOKUP(B2627,balance!$AU:$AZ,3,FALSE),IF(C2627=3,VLOOKUP(B2627,balance!$AU:$AZ,4,FALSE),IF(C2627=4,VLOOKUP(B2627,balance!$AU:$AZ,5,FALSE),IF(C2627=5,VLOOKUP(B2627-1,balance!$AU:$AZ,6,FALSE),0)))))</f>
        <v>13000</v>
      </c>
      <c r="F2627">
        <v>53</v>
      </c>
      <c r="G2627">
        <f>IF(C2627=1,VLOOKUP(FoxFire!B2627,balance!$U:$Z,2,FALSE),IF(C2627=2,VLOOKUP(B2627,balance!$U:$Z,3,FALSE),IF(C2627=3,VLOOKUP(B2627,balance!$U:$Z,4,FALSE),IF(C2627=4,VLOOKUP(B2627,balance!$U:$Z,5,FALSE),IF(C2627=5,VLOOKUP(B2627-1,balance!$U:$Z,6,FALSE),0)))))/100</f>
        <v>6.2500000000000003E-3</v>
      </c>
      <c r="H2627">
        <v>2</v>
      </c>
      <c r="I2627" s="1">
        <f>IF(C2627=1,VLOOKUP(FoxFire!B2627,balance!$AF:$AJ,2,FALSE),IF(C2627=2,VLOOKUP(B2627,balance!$AF:$AJ,3,FALSE),IF(C2627=3,VLOOKUP(B2627,balance!$AF:$AJ,4,FALSE),IF(C2627=4,VLOOKUP(B2627,balance!$AF:$AJ,5,FALSE),IF(C2627=5,VLOOKUP(B2627,balance!$AF:$AK,6,FALSE),0)))))*1000000000000</f>
        <v>3346250000000.0122</v>
      </c>
      <c r="J2627">
        <f>VLOOKUP(B2627,balance!AU:BD,10,FALSE)</f>
        <v>0</v>
      </c>
    </row>
    <row r="2628" spans="1:10" x14ac:dyDescent="0.3">
      <c r="A2628">
        <v>2626</v>
      </c>
      <c r="B2628">
        <f t="shared" si="81"/>
        <v>526</v>
      </c>
      <c r="C2628">
        <f t="shared" si="80"/>
        <v>2</v>
      </c>
      <c r="D2628">
        <v>9026</v>
      </c>
      <c r="E2628" s="1">
        <f>IF(C2628=1,VLOOKUP(B2628,balance!$AU:$AZ,2,FALSE),IF(C2628=2,VLOOKUP(B2628,balance!$AU:$AZ,3,FALSE),IF(C2628=3,VLOOKUP(B2628,balance!$AU:$AZ,4,FALSE),IF(C2628=4,VLOOKUP(B2628,balance!$AU:$AZ,5,FALSE),IF(C2628=5,VLOOKUP(B2628-1,balance!$AU:$AZ,6,FALSE),0)))))</f>
        <v>13000</v>
      </c>
      <c r="F2628">
        <v>53</v>
      </c>
      <c r="G2628">
        <f>IF(C2628=1,VLOOKUP(FoxFire!B2628,balance!$U:$Z,2,FALSE),IF(C2628=2,VLOOKUP(B2628,balance!$U:$Z,3,FALSE),IF(C2628=3,VLOOKUP(B2628,balance!$U:$Z,4,FALSE),IF(C2628=4,VLOOKUP(B2628,balance!$U:$Z,5,FALSE),IF(C2628=5,VLOOKUP(B2628-1,balance!$U:$Z,6,FALSE),0)))))/100</f>
        <v>6.2500000000000003E-3</v>
      </c>
      <c r="H2628">
        <v>2</v>
      </c>
      <c r="I2628" s="1">
        <f>IF(C2628=1,VLOOKUP(FoxFire!B2628,balance!$AF:$AJ,2,FALSE),IF(C2628=2,VLOOKUP(B2628,balance!$AF:$AJ,3,FALSE),IF(C2628=3,VLOOKUP(B2628,balance!$AF:$AJ,4,FALSE),IF(C2628=4,VLOOKUP(B2628,balance!$AF:$AJ,5,FALSE),IF(C2628=5,VLOOKUP(B2628,balance!$AF:$AK,6,FALSE),0)))))*1000000000000</f>
        <v>3346250000000.0122</v>
      </c>
      <c r="J2628">
        <f>VLOOKUP(B2628,balance!AU:BD,10,FALSE)</f>
        <v>0</v>
      </c>
    </row>
    <row r="2629" spans="1:10" x14ac:dyDescent="0.3">
      <c r="A2629">
        <v>2627</v>
      </c>
      <c r="B2629">
        <f t="shared" si="81"/>
        <v>526</v>
      </c>
      <c r="C2629">
        <f t="shared" si="80"/>
        <v>3</v>
      </c>
      <c r="D2629">
        <v>9026</v>
      </c>
      <c r="E2629" s="1">
        <f>IF(C2629=1,VLOOKUP(B2629,balance!$AU:$AZ,2,FALSE),IF(C2629=2,VLOOKUP(B2629,balance!$AU:$AZ,3,FALSE),IF(C2629=3,VLOOKUP(B2629,balance!$AU:$AZ,4,FALSE),IF(C2629=4,VLOOKUP(B2629,balance!$AU:$AZ,5,FALSE),IF(C2629=5,VLOOKUP(B2629-1,balance!$AU:$AZ,6,FALSE),0)))))</f>
        <v>13000</v>
      </c>
      <c r="F2629">
        <v>53</v>
      </c>
      <c r="G2629">
        <f>IF(C2629=1,VLOOKUP(FoxFire!B2629,balance!$U:$Z,2,FALSE),IF(C2629=2,VLOOKUP(B2629,balance!$U:$Z,3,FALSE),IF(C2629=3,VLOOKUP(B2629,balance!$U:$Z,4,FALSE),IF(C2629=4,VLOOKUP(B2629,balance!$U:$Z,5,FALSE),IF(C2629=5,VLOOKUP(B2629-1,balance!$U:$Z,6,FALSE),0)))))/100</f>
        <v>6.2500000000000003E-3</v>
      </c>
      <c r="H2629">
        <v>2</v>
      </c>
      <c r="I2629" s="1">
        <f>IF(C2629=1,VLOOKUP(FoxFire!B2629,balance!$AF:$AJ,2,FALSE),IF(C2629=2,VLOOKUP(B2629,balance!$AF:$AJ,3,FALSE),IF(C2629=3,VLOOKUP(B2629,balance!$AF:$AJ,4,FALSE),IF(C2629=4,VLOOKUP(B2629,balance!$AF:$AJ,5,FALSE),IF(C2629=5,VLOOKUP(B2629,balance!$AF:$AK,6,FALSE),0)))))*1000000000000</f>
        <v>3346250000000.0122</v>
      </c>
      <c r="J2629">
        <f>VLOOKUP(B2629,balance!AU:BD,10,FALSE)</f>
        <v>0</v>
      </c>
    </row>
    <row r="2630" spans="1:10" x14ac:dyDescent="0.3">
      <c r="A2630">
        <v>2628</v>
      </c>
      <c r="B2630">
        <f t="shared" si="81"/>
        <v>526</v>
      </c>
      <c r="C2630">
        <f t="shared" si="80"/>
        <v>4</v>
      </c>
      <c r="D2630">
        <v>9026</v>
      </c>
      <c r="E2630" s="1">
        <f>IF(C2630=1,VLOOKUP(B2630,balance!$AU:$AZ,2,FALSE),IF(C2630=2,VLOOKUP(B2630,balance!$AU:$AZ,3,FALSE),IF(C2630=3,VLOOKUP(B2630,balance!$AU:$AZ,4,FALSE),IF(C2630=4,VLOOKUP(B2630,balance!$AU:$AZ,5,FALSE),IF(C2630=5,VLOOKUP(B2630-1,balance!$AU:$AZ,6,FALSE),0)))))</f>
        <v>13000</v>
      </c>
      <c r="F2630">
        <v>53</v>
      </c>
      <c r="G2630">
        <f>IF(C2630=1,VLOOKUP(FoxFire!B2630,balance!$U:$Z,2,FALSE),IF(C2630=2,VLOOKUP(B2630,balance!$U:$Z,3,FALSE),IF(C2630=3,VLOOKUP(B2630,balance!$U:$Z,4,FALSE),IF(C2630=4,VLOOKUP(B2630,balance!$U:$Z,5,FALSE),IF(C2630=5,VLOOKUP(B2630-1,balance!$U:$Z,6,FALSE),0)))))/100</f>
        <v>6.2500000000000003E-3</v>
      </c>
      <c r="H2630">
        <v>2</v>
      </c>
      <c r="I2630" s="1">
        <f>IF(C2630=1,VLOOKUP(FoxFire!B2630,balance!$AF:$AJ,2,FALSE),IF(C2630=2,VLOOKUP(B2630,balance!$AF:$AJ,3,FALSE),IF(C2630=3,VLOOKUP(B2630,balance!$AF:$AJ,4,FALSE),IF(C2630=4,VLOOKUP(B2630,balance!$AF:$AJ,5,FALSE),IF(C2630=5,VLOOKUP(B2630,balance!$AF:$AK,6,FALSE),0)))))*1000000000000</f>
        <v>3346250000000.0122</v>
      </c>
      <c r="J2630">
        <f>VLOOKUP(B2630,balance!AU:BD,10,FALSE)</f>
        <v>0</v>
      </c>
    </row>
    <row r="2631" spans="1:10" x14ac:dyDescent="0.3">
      <c r="A2631">
        <v>2629</v>
      </c>
      <c r="B2631">
        <f t="shared" si="81"/>
        <v>527</v>
      </c>
      <c r="C2631">
        <f t="shared" si="80"/>
        <v>5</v>
      </c>
      <c r="D2631">
        <v>9026</v>
      </c>
      <c r="E2631" s="1">
        <f>IF(C2631=1,VLOOKUP(B2631,balance!$AU:$AZ,2,FALSE),IF(C2631=2,VLOOKUP(B2631,balance!$AU:$AZ,3,FALSE),IF(C2631=3,VLOOKUP(B2631,balance!$AU:$AZ,4,FALSE),IF(C2631=4,VLOOKUP(B2631,balance!$AU:$AZ,5,FALSE),IF(C2631=5,VLOOKUP(B2631-1,balance!$AU:$AZ,6,FALSE),0)))))</f>
        <v>260000</v>
      </c>
      <c r="F2631">
        <v>53</v>
      </c>
      <c r="G2631">
        <f>IF(C2631=1,VLOOKUP(FoxFire!B2631,balance!$U:$Z,2,FALSE),IF(C2631=2,VLOOKUP(B2631,balance!$U:$Z,3,FALSE),IF(C2631=3,VLOOKUP(B2631,balance!$U:$Z,4,FALSE),IF(C2631=4,VLOOKUP(B2631,balance!$U:$Z,5,FALSE),IF(C2631=5,VLOOKUP(B2631-1,balance!$U:$Z,6,FALSE),0)))))/100</f>
        <v>2992.5463</v>
      </c>
      <c r="H2631">
        <v>2</v>
      </c>
      <c r="I2631" s="1">
        <f>IF(C2631=1,VLOOKUP(FoxFire!B2631,balance!$AF:$AJ,2,FALSE),IF(C2631=2,VLOOKUP(B2631,balance!$AF:$AJ,3,FALSE),IF(C2631=3,VLOOKUP(B2631,balance!$AF:$AJ,4,FALSE),IF(C2631=4,VLOOKUP(B2631,balance!$AF:$AJ,5,FALSE),IF(C2631=5,VLOOKUP(B2631,balance!$AF:$AK,6,FALSE),0)))))*1000000000000</f>
        <v>13390000000000.051</v>
      </c>
      <c r="J2631">
        <f>VLOOKUP(B2631,balance!AU:BD,10,FALSE)</f>
        <v>0</v>
      </c>
    </row>
    <row r="2632" spans="1:10" x14ac:dyDescent="0.3">
      <c r="A2632">
        <v>2630</v>
      </c>
      <c r="B2632">
        <f t="shared" si="81"/>
        <v>527</v>
      </c>
      <c r="C2632">
        <f t="shared" ref="C2632:C2695" si="82">C2627</f>
        <v>1</v>
      </c>
      <c r="D2632">
        <v>9026</v>
      </c>
      <c r="E2632" s="1">
        <f>IF(C2632=1,VLOOKUP(B2632,balance!$AU:$AZ,2,FALSE),IF(C2632=2,VLOOKUP(B2632,balance!$AU:$AZ,3,FALSE),IF(C2632=3,VLOOKUP(B2632,balance!$AU:$AZ,4,FALSE),IF(C2632=4,VLOOKUP(B2632,balance!$AU:$AZ,5,FALSE),IF(C2632=5,VLOOKUP(B2632-1,balance!$AU:$AZ,6,FALSE),0)))))</f>
        <v>13000</v>
      </c>
      <c r="F2632">
        <v>53</v>
      </c>
      <c r="G2632">
        <f>IF(C2632=1,VLOOKUP(FoxFire!B2632,balance!$U:$Z,2,FALSE),IF(C2632=2,VLOOKUP(B2632,balance!$U:$Z,3,FALSE),IF(C2632=3,VLOOKUP(B2632,balance!$U:$Z,4,FALSE),IF(C2632=4,VLOOKUP(B2632,balance!$U:$Z,5,FALSE),IF(C2632=5,VLOOKUP(B2632-1,balance!$U:$Z,6,FALSE),0)))))/100</f>
        <v>6.2599999999999999E-3</v>
      </c>
      <c r="H2632">
        <v>2</v>
      </c>
      <c r="I2632" s="1">
        <f>IF(C2632=1,VLOOKUP(FoxFire!B2632,balance!$AF:$AJ,2,FALSE),IF(C2632=2,VLOOKUP(B2632,balance!$AF:$AJ,3,FALSE),IF(C2632=3,VLOOKUP(B2632,balance!$AF:$AJ,4,FALSE),IF(C2632=4,VLOOKUP(B2632,balance!$AF:$AJ,5,FALSE),IF(C2632=5,VLOOKUP(B2632,balance!$AF:$AK,6,FALSE),0)))))*1000000000000</f>
        <v>3347500000000.0127</v>
      </c>
      <c r="J2632">
        <f>VLOOKUP(B2632,balance!AU:BD,10,FALSE)</f>
        <v>0</v>
      </c>
    </row>
    <row r="2633" spans="1:10" x14ac:dyDescent="0.3">
      <c r="A2633">
        <v>2631</v>
      </c>
      <c r="B2633">
        <f t="shared" si="81"/>
        <v>527</v>
      </c>
      <c r="C2633">
        <f t="shared" si="82"/>
        <v>2</v>
      </c>
      <c r="D2633">
        <v>9026</v>
      </c>
      <c r="E2633" s="1">
        <f>IF(C2633=1,VLOOKUP(B2633,balance!$AU:$AZ,2,FALSE),IF(C2633=2,VLOOKUP(B2633,balance!$AU:$AZ,3,FALSE),IF(C2633=3,VLOOKUP(B2633,balance!$AU:$AZ,4,FALSE),IF(C2633=4,VLOOKUP(B2633,balance!$AU:$AZ,5,FALSE),IF(C2633=5,VLOOKUP(B2633-1,balance!$AU:$AZ,6,FALSE),0)))))</f>
        <v>13000</v>
      </c>
      <c r="F2633">
        <v>53</v>
      </c>
      <c r="G2633">
        <f>IF(C2633=1,VLOOKUP(FoxFire!B2633,balance!$U:$Z,2,FALSE),IF(C2633=2,VLOOKUP(B2633,balance!$U:$Z,3,FALSE),IF(C2633=3,VLOOKUP(B2633,balance!$U:$Z,4,FALSE),IF(C2633=4,VLOOKUP(B2633,balance!$U:$Z,5,FALSE),IF(C2633=5,VLOOKUP(B2633-1,balance!$U:$Z,6,FALSE),0)))))/100</f>
        <v>6.2599999999999999E-3</v>
      </c>
      <c r="H2633">
        <v>2</v>
      </c>
      <c r="I2633" s="1">
        <f>IF(C2633=1,VLOOKUP(FoxFire!B2633,balance!$AF:$AJ,2,FALSE),IF(C2633=2,VLOOKUP(B2633,balance!$AF:$AJ,3,FALSE),IF(C2633=3,VLOOKUP(B2633,balance!$AF:$AJ,4,FALSE),IF(C2633=4,VLOOKUP(B2633,balance!$AF:$AJ,5,FALSE),IF(C2633=5,VLOOKUP(B2633,balance!$AF:$AK,6,FALSE),0)))))*1000000000000</f>
        <v>3347500000000.0127</v>
      </c>
      <c r="J2633">
        <f>VLOOKUP(B2633,balance!AU:BD,10,FALSE)</f>
        <v>0</v>
      </c>
    </row>
    <row r="2634" spans="1:10" x14ac:dyDescent="0.3">
      <c r="A2634">
        <v>2632</v>
      </c>
      <c r="B2634">
        <f t="shared" si="81"/>
        <v>527</v>
      </c>
      <c r="C2634">
        <f t="shared" si="82"/>
        <v>3</v>
      </c>
      <c r="D2634">
        <v>9026</v>
      </c>
      <c r="E2634" s="1">
        <f>IF(C2634=1,VLOOKUP(B2634,balance!$AU:$AZ,2,FALSE),IF(C2634=2,VLOOKUP(B2634,balance!$AU:$AZ,3,FALSE),IF(C2634=3,VLOOKUP(B2634,balance!$AU:$AZ,4,FALSE),IF(C2634=4,VLOOKUP(B2634,balance!$AU:$AZ,5,FALSE),IF(C2634=5,VLOOKUP(B2634-1,balance!$AU:$AZ,6,FALSE),0)))))</f>
        <v>13000</v>
      </c>
      <c r="F2634">
        <v>53</v>
      </c>
      <c r="G2634">
        <f>IF(C2634=1,VLOOKUP(FoxFire!B2634,balance!$U:$Z,2,FALSE),IF(C2634=2,VLOOKUP(B2634,balance!$U:$Z,3,FALSE),IF(C2634=3,VLOOKUP(B2634,balance!$U:$Z,4,FALSE),IF(C2634=4,VLOOKUP(B2634,balance!$U:$Z,5,FALSE),IF(C2634=5,VLOOKUP(B2634-1,balance!$U:$Z,6,FALSE),0)))))/100</f>
        <v>6.2599999999999999E-3</v>
      </c>
      <c r="H2634">
        <v>2</v>
      </c>
      <c r="I2634" s="1">
        <f>IF(C2634=1,VLOOKUP(FoxFire!B2634,balance!$AF:$AJ,2,FALSE),IF(C2634=2,VLOOKUP(B2634,balance!$AF:$AJ,3,FALSE),IF(C2634=3,VLOOKUP(B2634,balance!$AF:$AJ,4,FALSE),IF(C2634=4,VLOOKUP(B2634,balance!$AF:$AJ,5,FALSE),IF(C2634=5,VLOOKUP(B2634,balance!$AF:$AK,6,FALSE),0)))))*1000000000000</f>
        <v>3347500000000.0127</v>
      </c>
      <c r="J2634">
        <f>VLOOKUP(B2634,balance!AU:BD,10,FALSE)</f>
        <v>0</v>
      </c>
    </row>
    <row r="2635" spans="1:10" x14ac:dyDescent="0.3">
      <c r="A2635">
        <v>2633</v>
      </c>
      <c r="B2635">
        <f t="shared" si="81"/>
        <v>527</v>
      </c>
      <c r="C2635">
        <f t="shared" si="82"/>
        <v>4</v>
      </c>
      <c r="D2635">
        <v>9026</v>
      </c>
      <c r="E2635" s="1">
        <f>IF(C2635=1,VLOOKUP(B2635,balance!$AU:$AZ,2,FALSE),IF(C2635=2,VLOOKUP(B2635,balance!$AU:$AZ,3,FALSE),IF(C2635=3,VLOOKUP(B2635,balance!$AU:$AZ,4,FALSE),IF(C2635=4,VLOOKUP(B2635,balance!$AU:$AZ,5,FALSE),IF(C2635=5,VLOOKUP(B2635-1,balance!$AU:$AZ,6,FALSE),0)))))</f>
        <v>13000</v>
      </c>
      <c r="F2635">
        <v>53</v>
      </c>
      <c r="G2635">
        <f>IF(C2635=1,VLOOKUP(FoxFire!B2635,balance!$U:$Z,2,FALSE),IF(C2635=2,VLOOKUP(B2635,balance!$U:$Z,3,FALSE),IF(C2635=3,VLOOKUP(B2635,balance!$U:$Z,4,FALSE),IF(C2635=4,VLOOKUP(B2635,balance!$U:$Z,5,FALSE),IF(C2635=5,VLOOKUP(B2635-1,balance!$U:$Z,6,FALSE),0)))))/100</f>
        <v>6.2599999999999999E-3</v>
      </c>
      <c r="H2635">
        <v>2</v>
      </c>
      <c r="I2635" s="1">
        <f>IF(C2635=1,VLOOKUP(FoxFire!B2635,balance!$AF:$AJ,2,FALSE),IF(C2635=2,VLOOKUP(B2635,balance!$AF:$AJ,3,FALSE),IF(C2635=3,VLOOKUP(B2635,balance!$AF:$AJ,4,FALSE),IF(C2635=4,VLOOKUP(B2635,balance!$AF:$AJ,5,FALSE),IF(C2635=5,VLOOKUP(B2635,balance!$AF:$AK,6,FALSE),0)))))*1000000000000</f>
        <v>3347500000000.0127</v>
      </c>
      <c r="J2635">
        <f>VLOOKUP(B2635,balance!AU:BD,10,FALSE)</f>
        <v>0</v>
      </c>
    </row>
    <row r="2636" spans="1:10" x14ac:dyDescent="0.3">
      <c r="A2636">
        <v>2634</v>
      </c>
      <c r="B2636">
        <f t="shared" si="81"/>
        <v>528</v>
      </c>
      <c r="C2636">
        <f t="shared" si="82"/>
        <v>5</v>
      </c>
      <c r="D2636">
        <v>9026</v>
      </c>
      <c r="E2636" s="1">
        <f>IF(C2636=1,VLOOKUP(B2636,balance!$AU:$AZ,2,FALSE),IF(C2636=2,VLOOKUP(B2636,balance!$AU:$AZ,3,FALSE),IF(C2636=3,VLOOKUP(B2636,balance!$AU:$AZ,4,FALSE),IF(C2636=4,VLOOKUP(B2636,balance!$AU:$AZ,5,FALSE),IF(C2636=5,VLOOKUP(B2636-1,balance!$AU:$AZ,6,FALSE),0)))))</f>
        <v>260000</v>
      </c>
      <c r="F2636">
        <v>53</v>
      </c>
      <c r="G2636">
        <f>IF(C2636=1,VLOOKUP(FoxFire!B2636,balance!$U:$Z,2,FALSE),IF(C2636=2,VLOOKUP(B2636,balance!$U:$Z,3,FALSE),IF(C2636=3,VLOOKUP(B2636,balance!$U:$Z,4,FALSE),IF(C2636=4,VLOOKUP(B2636,balance!$U:$Z,5,FALSE),IF(C2636=5,VLOOKUP(B2636-1,balance!$U:$Z,6,FALSE),0)))))/100</f>
        <v>3000.3317999999999</v>
      </c>
      <c r="H2636">
        <v>2</v>
      </c>
      <c r="I2636" s="1">
        <f>IF(C2636=1,VLOOKUP(FoxFire!B2636,balance!$AF:$AJ,2,FALSE),IF(C2636=2,VLOOKUP(B2636,balance!$AF:$AJ,3,FALSE),IF(C2636=3,VLOOKUP(B2636,balance!$AF:$AJ,4,FALSE),IF(C2636=4,VLOOKUP(B2636,balance!$AF:$AJ,5,FALSE),IF(C2636=5,VLOOKUP(B2636,balance!$AF:$AK,6,FALSE),0)))))*1000000000000</f>
        <v>13395000000000.049</v>
      </c>
      <c r="J2636">
        <f>VLOOKUP(B2636,balance!AU:BD,10,FALSE)</f>
        <v>0</v>
      </c>
    </row>
    <row r="2637" spans="1:10" x14ac:dyDescent="0.3">
      <c r="A2637">
        <v>2635</v>
      </c>
      <c r="B2637">
        <f t="shared" ref="B2637:B2700" si="83">B2632+1</f>
        <v>528</v>
      </c>
      <c r="C2637">
        <f t="shared" si="82"/>
        <v>1</v>
      </c>
      <c r="D2637">
        <v>9026</v>
      </c>
      <c r="E2637" s="1">
        <f>IF(C2637=1,VLOOKUP(B2637,balance!$AU:$AZ,2,FALSE),IF(C2637=2,VLOOKUP(B2637,balance!$AU:$AZ,3,FALSE),IF(C2637=3,VLOOKUP(B2637,balance!$AU:$AZ,4,FALSE),IF(C2637=4,VLOOKUP(B2637,balance!$AU:$AZ,5,FALSE),IF(C2637=5,VLOOKUP(B2637-1,balance!$AU:$AZ,6,FALSE),0)))))</f>
        <v>13000</v>
      </c>
      <c r="F2637">
        <v>53</v>
      </c>
      <c r="G2637">
        <f>IF(C2637=1,VLOOKUP(FoxFire!B2637,balance!$U:$Z,2,FALSE),IF(C2637=2,VLOOKUP(B2637,balance!$U:$Z,3,FALSE),IF(C2637=3,VLOOKUP(B2637,balance!$U:$Z,4,FALSE),IF(C2637=4,VLOOKUP(B2637,balance!$U:$Z,5,FALSE),IF(C2637=5,VLOOKUP(B2637-1,balance!$U:$Z,6,FALSE),0)))))/100</f>
        <v>6.2700000000000004E-3</v>
      </c>
      <c r="H2637">
        <v>2</v>
      </c>
      <c r="I2637" s="1">
        <f>IF(C2637=1,VLOOKUP(FoxFire!B2637,balance!$AF:$AJ,2,FALSE),IF(C2637=2,VLOOKUP(B2637,balance!$AF:$AJ,3,FALSE),IF(C2637=3,VLOOKUP(B2637,balance!$AF:$AJ,4,FALSE),IF(C2637=4,VLOOKUP(B2637,balance!$AF:$AJ,5,FALSE),IF(C2637=5,VLOOKUP(B2637,balance!$AF:$AK,6,FALSE),0)))))*1000000000000</f>
        <v>3348750000000.0122</v>
      </c>
      <c r="J2637">
        <f>VLOOKUP(B2637,balance!AU:BD,10,FALSE)</f>
        <v>0</v>
      </c>
    </row>
    <row r="2638" spans="1:10" x14ac:dyDescent="0.3">
      <c r="A2638">
        <v>2636</v>
      </c>
      <c r="B2638">
        <f t="shared" si="83"/>
        <v>528</v>
      </c>
      <c r="C2638">
        <f t="shared" si="82"/>
        <v>2</v>
      </c>
      <c r="D2638">
        <v>9026</v>
      </c>
      <c r="E2638" s="1">
        <f>IF(C2638=1,VLOOKUP(B2638,balance!$AU:$AZ,2,FALSE),IF(C2638=2,VLOOKUP(B2638,balance!$AU:$AZ,3,FALSE),IF(C2638=3,VLOOKUP(B2638,balance!$AU:$AZ,4,FALSE),IF(C2638=4,VLOOKUP(B2638,balance!$AU:$AZ,5,FALSE),IF(C2638=5,VLOOKUP(B2638-1,balance!$AU:$AZ,6,FALSE),0)))))</f>
        <v>13000</v>
      </c>
      <c r="F2638">
        <v>53</v>
      </c>
      <c r="G2638">
        <f>IF(C2638=1,VLOOKUP(FoxFire!B2638,balance!$U:$Z,2,FALSE),IF(C2638=2,VLOOKUP(B2638,balance!$U:$Z,3,FALSE),IF(C2638=3,VLOOKUP(B2638,balance!$U:$Z,4,FALSE),IF(C2638=4,VLOOKUP(B2638,balance!$U:$Z,5,FALSE),IF(C2638=5,VLOOKUP(B2638-1,balance!$U:$Z,6,FALSE),0)))))/100</f>
        <v>6.2700000000000004E-3</v>
      </c>
      <c r="H2638">
        <v>2</v>
      </c>
      <c r="I2638" s="1">
        <f>IF(C2638=1,VLOOKUP(FoxFire!B2638,balance!$AF:$AJ,2,FALSE),IF(C2638=2,VLOOKUP(B2638,balance!$AF:$AJ,3,FALSE),IF(C2638=3,VLOOKUP(B2638,balance!$AF:$AJ,4,FALSE),IF(C2638=4,VLOOKUP(B2638,balance!$AF:$AJ,5,FALSE),IF(C2638=5,VLOOKUP(B2638,balance!$AF:$AK,6,FALSE),0)))))*1000000000000</f>
        <v>3348750000000.0122</v>
      </c>
      <c r="J2638">
        <f>VLOOKUP(B2638,balance!AU:BD,10,FALSE)</f>
        <v>0</v>
      </c>
    </row>
    <row r="2639" spans="1:10" x14ac:dyDescent="0.3">
      <c r="A2639">
        <v>2637</v>
      </c>
      <c r="B2639">
        <f t="shared" si="83"/>
        <v>528</v>
      </c>
      <c r="C2639">
        <f t="shared" si="82"/>
        <v>3</v>
      </c>
      <c r="D2639">
        <v>9026</v>
      </c>
      <c r="E2639" s="1">
        <f>IF(C2639=1,VLOOKUP(B2639,balance!$AU:$AZ,2,FALSE),IF(C2639=2,VLOOKUP(B2639,balance!$AU:$AZ,3,FALSE),IF(C2639=3,VLOOKUP(B2639,balance!$AU:$AZ,4,FALSE),IF(C2639=4,VLOOKUP(B2639,balance!$AU:$AZ,5,FALSE),IF(C2639=5,VLOOKUP(B2639-1,balance!$AU:$AZ,6,FALSE),0)))))</f>
        <v>13000</v>
      </c>
      <c r="F2639">
        <v>53</v>
      </c>
      <c r="G2639">
        <f>IF(C2639=1,VLOOKUP(FoxFire!B2639,balance!$U:$Z,2,FALSE),IF(C2639=2,VLOOKUP(B2639,balance!$U:$Z,3,FALSE),IF(C2639=3,VLOOKUP(B2639,balance!$U:$Z,4,FALSE),IF(C2639=4,VLOOKUP(B2639,balance!$U:$Z,5,FALSE),IF(C2639=5,VLOOKUP(B2639-1,balance!$U:$Z,6,FALSE),0)))))/100</f>
        <v>6.2700000000000004E-3</v>
      </c>
      <c r="H2639">
        <v>2</v>
      </c>
      <c r="I2639" s="1">
        <f>IF(C2639=1,VLOOKUP(FoxFire!B2639,balance!$AF:$AJ,2,FALSE),IF(C2639=2,VLOOKUP(B2639,balance!$AF:$AJ,3,FALSE),IF(C2639=3,VLOOKUP(B2639,balance!$AF:$AJ,4,FALSE),IF(C2639=4,VLOOKUP(B2639,balance!$AF:$AJ,5,FALSE),IF(C2639=5,VLOOKUP(B2639,balance!$AF:$AK,6,FALSE),0)))))*1000000000000</f>
        <v>3348750000000.0122</v>
      </c>
      <c r="J2639">
        <f>VLOOKUP(B2639,balance!AU:BD,10,FALSE)</f>
        <v>0</v>
      </c>
    </row>
    <row r="2640" spans="1:10" x14ac:dyDescent="0.3">
      <c r="A2640">
        <v>2638</v>
      </c>
      <c r="B2640">
        <f t="shared" si="83"/>
        <v>528</v>
      </c>
      <c r="C2640">
        <f t="shared" si="82"/>
        <v>4</v>
      </c>
      <c r="D2640">
        <v>9026</v>
      </c>
      <c r="E2640" s="1">
        <f>IF(C2640=1,VLOOKUP(B2640,balance!$AU:$AZ,2,FALSE),IF(C2640=2,VLOOKUP(B2640,balance!$AU:$AZ,3,FALSE),IF(C2640=3,VLOOKUP(B2640,balance!$AU:$AZ,4,FALSE),IF(C2640=4,VLOOKUP(B2640,balance!$AU:$AZ,5,FALSE),IF(C2640=5,VLOOKUP(B2640-1,balance!$AU:$AZ,6,FALSE),0)))))</f>
        <v>13000</v>
      </c>
      <c r="F2640">
        <v>53</v>
      </c>
      <c r="G2640">
        <f>IF(C2640=1,VLOOKUP(FoxFire!B2640,balance!$U:$Z,2,FALSE),IF(C2640=2,VLOOKUP(B2640,balance!$U:$Z,3,FALSE),IF(C2640=3,VLOOKUP(B2640,balance!$U:$Z,4,FALSE),IF(C2640=4,VLOOKUP(B2640,balance!$U:$Z,5,FALSE),IF(C2640=5,VLOOKUP(B2640-1,balance!$U:$Z,6,FALSE),0)))))/100</f>
        <v>6.2700000000000004E-3</v>
      </c>
      <c r="H2640">
        <v>2</v>
      </c>
      <c r="I2640" s="1">
        <f>IF(C2640=1,VLOOKUP(FoxFire!B2640,balance!$AF:$AJ,2,FALSE),IF(C2640=2,VLOOKUP(B2640,balance!$AF:$AJ,3,FALSE),IF(C2640=3,VLOOKUP(B2640,balance!$AF:$AJ,4,FALSE),IF(C2640=4,VLOOKUP(B2640,balance!$AF:$AJ,5,FALSE),IF(C2640=5,VLOOKUP(B2640,balance!$AF:$AK,6,FALSE),0)))))*1000000000000</f>
        <v>3348750000000.0122</v>
      </c>
      <c r="J2640">
        <f>VLOOKUP(B2640,balance!AU:BD,10,FALSE)</f>
        <v>0</v>
      </c>
    </row>
    <row r="2641" spans="1:10" x14ac:dyDescent="0.3">
      <c r="A2641">
        <v>2639</v>
      </c>
      <c r="B2641">
        <f t="shared" si="83"/>
        <v>529</v>
      </c>
      <c r="C2641">
        <f t="shared" si="82"/>
        <v>5</v>
      </c>
      <c r="D2641">
        <v>9026</v>
      </c>
      <c r="E2641" s="1">
        <f>IF(C2641=1,VLOOKUP(B2641,balance!$AU:$AZ,2,FALSE),IF(C2641=2,VLOOKUP(B2641,balance!$AU:$AZ,3,FALSE),IF(C2641=3,VLOOKUP(B2641,balance!$AU:$AZ,4,FALSE),IF(C2641=4,VLOOKUP(B2641,balance!$AU:$AZ,5,FALSE),IF(C2641=5,VLOOKUP(B2641-1,balance!$AU:$AZ,6,FALSE),0)))))</f>
        <v>260000</v>
      </c>
      <c r="F2641">
        <v>53</v>
      </c>
      <c r="G2641">
        <f>IF(C2641=1,VLOOKUP(FoxFire!B2641,balance!$U:$Z,2,FALSE),IF(C2641=2,VLOOKUP(B2641,balance!$U:$Z,3,FALSE),IF(C2641=3,VLOOKUP(B2641,balance!$U:$Z,4,FALSE),IF(C2641=4,VLOOKUP(B2641,balance!$U:$Z,5,FALSE),IF(C2641=5,VLOOKUP(B2641-1,balance!$U:$Z,6,FALSE),0)))))/100</f>
        <v>3008.1297000000004</v>
      </c>
      <c r="H2641">
        <v>2</v>
      </c>
      <c r="I2641" s="1">
        <f>IF(C2641=1,VLOOKUP(FoxFire!B2641,balance!$AF:$AJ,2,FALSE),IF(C2641=2,VLOOKUP(B2641,balance!$AF:$AJ,3,FALSE),IF(C2641=3,VLOOKUP(B2641,balance!$AF:$AJ,4,FALSE),IF(C2641=4,VLOOKUP(B2641,balance!$AF:$AJ,5,FALSE),IF(C2641=5,VLOOKUP(B2641,balance!$AF:$AK,6,FALSE),0)))))*1000000000000</f>
        <v>13400000000000.051</v>
      </c>
      <c r="J2641">
        <f>VLOOKUP(B2641,balance!AU:BD,10,FALSE)</f>
        <v>0</v>
      </c>
    </row>
    <row r="2642" spans="1:10" x14ac:dyDescent="0.3">
      <c r="A2642">
        <v>2640</v>
      </c>
      <c r="B2642">
        <f t="shared" si="83"/>
        <v>529</v>
      </c>
      <c r="C2642">
        <f t="shared" si="82"/>
        <v>1</v>
      </c>
      <c r="D2642">
        <v>9026</v>
      </c>
      <c r="E2642" s="1">
        <f>IF(C2642=1,VLOOKUP(B2642,balance!$AU:$AZ,2,FALSE),IF(C2642=2,VLOOKUP(B2642,balance!$AU:$AZ,3,FALSE),IF(C2642=3,VLOOKUP(B2642,balance!$AU:$AZ,4,FALSE),IF(C2642=4,VLOOKUP(B2642,balance!$AU:$AZ,5,FALSE),IF(C2642=5,VLOOKUP(B2642-1,balance!$AU:$AZ,6,FALSE),0)))))</f>
        <v>13000</v>
      </c>
      <c r="F2642">
        <v>53</v>
      </c>
      <c r="G2642">
        <f>IF(C2642=1,VLOOKUP(FoxFire!B2642,balance!$U:$Z,2,FALSE),IF(C2642=2,VLOOKUP(B2642,balance!$U:$Z,3,FALSE),IF(C2642=3,VLOOKUP(B2642,balance!$U:$Z,4,FALSE),IF(C2642=4,VLOOKUP(B2642,balance!$U:$Z,5,FALSE),IF(C2642=5,VLOOKUP(B2642-1,balance!$U:$Z,6,FALSE),0)))))/100</f>
        <v>6.28E-3</v>
      </c>
      <c r="H2642">
        <v>2</v>
      </c>
      <c r="I2642" s="1">
        <f>IF(C2642=1,VLOOKUP(FoxFire!B2642,balance!$AF:$AJ,2,FALSE),IF(C2642=2,VLOOKUP(B2642,balance!$AF:$AJ,3,FALSE),IF(C2642=3,VLOOKUP(B2642,balance!$AF:$AJ,4,FALSE),IF(C2642=4,VLOOKUP(B2642,balance!$AF:$AJ,5,FALSE),IF(C2642=5,VLOOKUP(B2642,balance!$AF:$AK,6,FALSE),0)))))*1000000000000</f>
        <v>3350000000000.0127</v>
      </c>
      <c r="J2642">
        <f>VLOOKUP(B2642,balance!AU:BD,10,FALSE)</f>
        <v>0</v>
      </c>
    </row>
    <row r="2643" spans="1:10" x14ac:dyDescent="0.3">
      <c r="A2643">
        <v>2641</v>
      </c>
      <c r="B2643">
        <f t="shared" si="83"/>
        <v>529</v>
      </c>
      <c r="C2643">
        <f t="shared" si="82"/>
        <v>2</v>
      </c>
      <c r="D2643">
        <v>9026</v>
      </c>
      <c r="E2643" s="1">
        <f>IF(C2643=1,VLOOKUP(B2643,balance!$AU:$AZ,2,FALSE),IF(C2643=2,VLOOKUP(B2643,balance!$AU:$AZ,3,FALSE),IF(C2643=3,VLOOKUP(B2643,balance!$AU:$AZ,4,FALSE),IF(C2643=4,VLOOKUP(B2643,balance!$AU:$AZ,5,FALSE),IF(C2643=5,VLOOKUP(B2643-1,balance!$AU:$AZ,6,FALSE),0)))))</f>
        <v>13000</v>
      </c>
      <c r="F2643">
        <v>53</v>
      </c>
      <c r="G2643">
        <f>IF(C2643=1,VLOOKUP(FoxFire!B2643,balance!$U:$Z,2,FALSE),IF(C2643=2,VLOOKUP(B2643,balance!$U:$Z,3,FALSE),IF(C2643=3,VLOOKUP(B2643,balance!$U:$Z,4,FALSE),IF(C2643=4,VLOOKUP(B2643,balance!$U:$Z,5,FALSE),IF(C2643=5,VLOOKUP(B2643-1,balance!$U:$Z,6,FALSE),0)))))/100</f>
        <v>6.28E-3</v>
      </c>
      <c r="H2643">
        <v>2</v>
      </c>
      <c r="I2643" s="1">
        <f>IF(C2643=1,VLOOKUP(FoxFire!B2643,balance!$AF:$AJ,2,FALSE),IF(C2643=2,VLOOKUP(B2643,balance!$AF:$AJ,3,FALSE),IF(C2643=3,VLOOKUP(B2643,balance!$AF:$AJ,4,FALSE),IF(C2643=4,VLOOKUP(B2643,balance!$AF:$AJ,5,FALSE),IF(C2643=5,VLOOKUP(B2643,balance!$AF:$AK,6,FALSE),0)))))*1000000000000</f>
        <v>3350000000000.0127</v>
      </c>
      <c r="J2643">
        <f>VLOOKUP(B2643,balance!AU:BD,10,FALSE)</f>
        <v>0</v>
      </c>
    </row>
    <row r="2644" spans="1:10" x14ac:dyDescent="0.3">
      <c r="A2644">
        <v>2642</v>
      </c>
      <c r="B2644">
        <f t="shared" si="83"/>
        <v>529</v>
      </c>
      <c r="C2644">
        <f t="shared" si="82"/>
        <v>3</v>
      </c>
      <c r="D2644">
        <v>9026</v>
      </c>
      <c r="E2644" s="1">
        <f>IF(C2644=1,VLOOKUP(B2644,balance!$AU:$AZ,2,FALSE),IF(C2644=2,VLOOKUP(B2644,balance!$AU:$AZ,3,FALSE),IF(C2644=3,VLOOKUP(B2644,balance!$AU:$AZ,4,FALSE),IF(C2644=4,VLOOKUP(B2644,balance!$AU:$AZ,5,FALSE),IF(C2644=5,VLOOKUP(B2644-1,balance!$AU:$AZ,6,FALSE),0)))))</f>
        <v>13000</v>
      </c>
      <c r="F2644">
        <v>53</v>
      </c>
      <c r="G2644">
        <f>IF(C2644=1,VLOOKUP(FoxFire!B2644,balance!$U:$Z,2,FALSE),IF(C2644=2,VLOOKUP(B2644,balance!$U:$Z,3,FALSE),IF(C2644=3,VLOOKUP(B2644,balance!$U:$Z,4,FALSE),IF(C2644=4,VLOOKUP(B2644,balance!$U:$Z,5,FALSE),IF(C2644=5,VLOOKUP(B2644-1,balance!$U:$Z,6,FALSE),0)))))/100</f>
        <v>6.28E-3</v>
      </c>
      <c r="H2644">
        <v>2</v>
      </c>
      <c r="I2644" s="1">
        <f>IF(C2644=1,VLOOKUP(FoxFire!B2644,balance!$AF:$AJ,2,FALSE),IF(C2644=2,VLOOKUP(B2644,balance!$AF:$AJ,3,FALSE),IF(C2644=3,VLOOKUP(B2644,balance!$AF:$AJ,4,FALSE),IF(C2644=4,VLOOKUP(B2644,balance!$AF:$AJ,5,FALSE),IF(C2644=5,VLOOKUP(B2644,balance!$AF:$AK,6,FALSE),0)))))*1000000000000</f>
        <v>3350000000000.0127</v>
      </c>
      <c r="J2644">
        <f>VLOOKUP(B2644,balance!AU:BD,10,FALSE)</f>
        <v>0</v>
      </c>
    </row>
    <row r="2645" spans="1:10" x14ac:dyDescent="0.3">
      <c r="A2645">
        <v>2643</v>
      </c>
      <c r="B2645">
        <f t="shared" si="83"/>
        <v>529</v>
      </c>
      <c r="C2645">
        <f t="shared" si="82"/>
        <v>4</v>
      </c>
      <c r="D2645">
        <v>9026</v>
      </c>
      <c r="E2645" s="1">
        <f>IF(C2645=1,VLOOKUP(B2645,balance!$AU:$AZ,2,FALSE),IF(C2645=2,VLOOKUP(B2645,balance!$AU:$AZ,3,FALSE),IF(C2645=3,VLOOKUP(B2645,balance!$AU:$AZ,4,FALSE),IF(C2645=4,VLOOKUP(B2645,balance!$AU:$AZ,5,FALSE),IF(C2645=5,VLOOKUP(B2645-1,balance!$AU:$AZ,6,FALSE),0)))))</f>
        <v>13000</v>
      </c>
      <c r="F2645">
        <v>53</v>
      </c>
      <c r="G2645">
        <f>IF(C2645=1,VLOOKUP(FoxFire!B2645,balance!$U:$Z,2,FALSE),IF(C2645=2,VLOOKUP(B2645,balance!$U:$Z,3,FALSE),IF(C2645=3,VLOOKUP(B2645,balance!$U:$Z,4,FALSE),IF(C2645=4,VLOOKUP(B2645,balance!$U:$Z,5,FALSE),IF(C2645=5,VLOOKUP(B2645-1,balance!$U:$Z,6,FALSE),0)))))/100</f>
        <v>6.28E-3</v>
      </c>
      <c r="H2645">
        <v>2</v>
      </c>
      <c r="I2645" s="1">
        <f>IF(C2645=1,VLOOKUP(FoxFire!B2645,balance!$AF:$AJ,2,FALSE),IF(C2645=2,VLOOKUP(B2645,balance!$AF:$AJ,3,FALSE),IF(C2645=3,VLOOKUP(B2645,balance!$AF:$AJ,4,FALSE),IF(C2645=4,VLOOKUP(B2645,balance!$AF:$AJ,5,FALSE),IF(C2645=5,VLOOKUP(B2645,balance!$AF:$AK,6,FALSE),0)))))*1000000000000</f>
        <v>3350000000000.0127</v>
      </c>
      <c r="J2645">
        <f>VLOOKUP(B2645,balance!AU:BD,10,FALSE)</f>
        <v>0</v>
      </c>
    </row>
    <row r="2646" spans="1:10" x14ac:dyDescent="0.3">
      <c r="A2646">
        <v>2644</v>
      </c>
      <c r="B2646">
        <f t="shared" si="83"/>
        <v>530</v>
      </c>
      <c r="C2646">
        <f t="shared" si="82"/>
        <v>5</v>
      </c>
      <c r="D2646">
        <v>9026</v>
      </c>
      <c r="E2646" s="1">
        <f>IF(C2646=1,VLOOKUP(B2646,balance!$AU:$AZ,2,FALSE),IF(C2646=2,VLOOKUP(B2646,balance!$AU:$AZ,3,FALSE),IF(C2646=3,VLOOKUP(B2646,balance!$AU:$AZ,4,FALSE),IF(C2646=4,VLOOKUP(B2646,balance!$AU:$AZ,5,FALSE),IF(C2646=5,VLOOKUP(B2646-1,balance!$AU:$AZ,6,FALSE),0)))))</f>
        <v>260000</v>
      </c>
      <c r="F2646">
        <v>53</v>
      </c>
      <c r="G2646">
        <f>IF(C2646=1,VLOOKUP(FoxFire!B2646,balance!$U:$Z,2,FALSE),IF(C2646=2,VLOOKUP(B2646,balance!$U:$Z,3,FALSE),IF(C2646=3,VLOOKUP(B2646,balance!$U:$Z,4,FALSE),IF(C2646=4,VLOOKUP(B2646,balance!$U:$Z,5,FALSE),IF(C2646=5,VLOOKUP(B2646-1,balance!$U:$Z,6,FALSE),0)))))/100</f>
        <v>3015.9403000000002</v>
      </c>
      <c r="H2646">
        <v>2</v>
      </c>
      <c r="I2646" s="1">
        <f>IF(C2646=1,VLOOKUP(FoxFire!B2646,balance!$AF:$AJ,2,FALSE),IF(C2646=2,VLOOKUP(B2646,balance!$AF:$AJ,3,FALSE),IF(C2646=3,VLOOKUP(B2646,balance!$AF:$AJ,4,FALSE),IF(C2646=4,VLOOKUP(B2646,balance!$AF:$AJ,5,FALSE),IF(C2646=5,VLOOKUP(B2646,balance!$AF:$AK,6,FALSE),0)))))*1000000000000</f>
        <v>13405000000000.051</v>
      </c>
      <c r="J2646">
        <f>VLOOKUP(B2646,balance!AU:BD,10,FALSE)</f>
        <v>0</v>
      </c>
    </row>
    <row r="2647" spans="1:10" x14ac:dyDescent="0.3">
      <c r="A2647">
        <v>2645</v>
      </c>
      <c r="B2647">
        <f t="shared" si="83"/>
        <v>530</v>
      </c>
      <c r="C2647">
        <f t="shared" si="82"/>
        <v>1</v>
      </c>
      <c r="D2647">
        <v>9026</v>
      </c>
      <c r="E2647" s="1">
        <f>IF(C2647=1,VLOOKUP(B2647,balance!$AU:$AZ,2,FALSE),IF(C2647=2,VLOOKUP(B2647,balance!$AU:$AZ,3,FALSE),IF(C2647=3,VLOOKUP(B2647,balance!$AU:$AZ,4,FALSE),IF(C2647=4,VLOOKUP(B2647,balance!$AU:$AZ,5,FALSE),IF(C2647=5,VLOOKUP(B2647-1,balance!$AU:$AZ,6,FALSE),0)))))</f>
        <v>13000</v>
      </c>
      <c r="F2647">
        <v>53</v>
      </c>
      <c r="G2647">
        <f>IF(C2647=1,VLOOKUP(FoxFire!B2647,balance!$U:$Z,2,FALSE),IF(C2647=2,VLOOKUP(B2647,balance!$U:$Z,3,FALSE),IF(C2647=3,VLOOKUP(B2647,balance!$U:$Z,4,FALSE),IF(C2647=4,VLOOKUP(B2647,balance!$U:$Z,5,FALSE),IF(C2647=5,VLOOKUP(B2647-1,balance!$U:$Z,6,FALSE),0)))))/100</f>
        <v>6.2900000000000005E-3</v>
      </c>
      <c r="H2647">
        <v>2</v>
      </c>
      <c r="I2647" s="1">
        <f>IF(C2647=1,VLOOKUP(FoxFire!B2647,balance!$AF:$AJ,2,FALSE),IF(C2647=2,VLOOKUP(B2647,balance!$AF:$AJ,3,FALSE),IF(C2647=3,VLOOKUP(B2647,balance!$AF:$AJ,4,FALSE),IF(C2647=4,VLOOKUP(B2647,balance!$AF:$AJ,5,FALSE),IF(C2647=5,VLOOKUP(B2647,balance!$AF:$AK,6,FALSE),0)))))*1000000000000</f>
        <v>3351250000000.0127</v>
      </c>
      <c r="J2647">
        <f>VLOOKUP(B2647,balance!AU:BD,10,FALSE)</f>
        <v>0</v>
      </c>
    </row>
    <row r="2648" spans="1:10" x14ac:dyDescent="0.3">
      <c r="A2648">
        <v>2646</v>
      </c>
      <c r="B2648">
        <f t="shared" si="83"/>
        <v>530</v>
      </c>
      <c r="C2648">
        <f t="shared" si="82"/>
        <v>2</v>
      </c>
      <c r="D2648">
        <v>9026</v>
      </c>
      <c r="E2648" s="1">
        <f>IF(C2648=1,VLOOKUP(B2648,balance!$AU:$AZ,2,FALSE),IF(C2648=2,VLOOKUP(B2648,balance!$AU:$AZ,3,FALSE),IF(C2648=3,VLOOKUP(B2648,balance!$AU:$AZ,4,FALSE),IF(C2648=4,VLOOKUP(B2648,balance!$AU:$AZ,5,FALSE),IF(C2648=5,VLOOKUP(B2648-1,balance!$AU:$AZ,6,FALSE),0)))))</f>
        <v>13000</v>
      </c>
      <c r="F2648">
        <v>53</v>
      </c>
      <c r="G2648">
        <f>IF(C2648=1,VLOOKUP(FoxFire!B2648,balance!$U:$Z,2,FALSE),IF(C2648=2,VLOOKUP(B2648,balance!$U:$Z,3,FALSE),IF(C2648=3,VLOOKUP(B2648,balance!$U:$Z,4,FALSE),IF(C2648=4,VLOOKUP(B2648,balance!$U:$Z,5,FALSE),IF(C2648=5,VLOOKUP(B2648-1,balance!$U:$Z,6,FALSE),0)))))/100</f>
        <v>6.2900000000000005E-3</v>
      </c>
      <c r="H2648">
        <v>2</v>
      </c>
      <c r="I2648" s="1">
        <f>IF(C2648=1,VLOOKUP(FoxFire!B2648,balance!$AF:$AJ,2,FALSE),IF(C2648=2,VLOOKUP(B2648,balance!$AF:$AJ,3,FALSE),IF(C2648=3,VLOOKUP(B2648,balance!$AF:$AJ,4,FALSE),IF(C2648=4,VLOOKUP(B2648,balance!$AF:$AJ,5,FALSE),IF(C2648=5,VLOOKUP(B2648,balance!$AF:$AK,6,FALSE),0)))))*1000000000000</f>
        <v>3351250000000.0127</v>
      </c>
      <c r="J2648">
        <f>VLOOKUP(B2648,balance!AU:BD,10,FALSE)</f>
        <v>0</v>
      </c>
    </row>
    <row r="2649" spans="1:10" x14ac:dyDescent="0.3">
      <c r="A2649">
        <v>2647</v>
      </c>
      <c r="B2649">
        <f t="shared" si="83"/>
        <v>530</v>
      </c>
      <c r="C2649">
        <f t="shared" si="82"/>
        <v>3</v>
      </c>
      <c r="D2649">
        <v>9026</v>
      </c>
      <c r="E2649" s="1">
        <f>IF(C2649=1,VLOOKUP(B2649,balance!$AU:$AZ,2,FALSE),IF(C2649=2,VLOOKUP(B2649,balance!$AU:$AZ,3,FALSE),IF(C2649=3,VLOOKUP(B2649,balance!$AU:$AZ,4,FALSE),IF(C2649=4,VLOOKUP(B2649,balance!$AU:$AZ,5,FALSE),IF(C2649=5,VLOOKUP(B2649-1,balance!$AU:$AZ,6,FALSE),0)))))</f>
        <v>13000</v>
      </c>
      <c r="F2649">
        <v>53</v>
      </c>
      <c r="G2649">
        <f>IF(C2649=1,VLOOKUP(FoxFire!B2649,balance!$U:$Z,2,FALSE),IF(C2649=2,VLOOKUP(B2649,balance!$U:$Z,3,FALSE),IF(C2649=3,VLOOKUP(B2649,balance!$U:$Z,4,FALSE),IF(C2649=4,VLOOKUP(B2649,balance!$U:$Z,5,FALSE),IF(C2649=5,VLOOKUP(B2649-1,balance!$U:$Z,6,FALSE),0)))))/100</f>
        <v>6.2900000000000005E-3</v>
      </c>
      <c r="H2649">
        <v>2</v>
      </c>
      <c r="I2649" s="1">
        <f>IF(C2649=1,VLOOKUP(FoxFire!B2649,balance!$AF:$AJ,2,FALSE),IF(C2649=2,VLOOKUP(B2649,balance!$AF:$AJ,3,FALSE),IF(C2649=3,VLOOKUP(B2649,balance!$AF:$AJ,4,FALSE),IF(C2649=4,VLOOKUP(B2649,balance!$AF:$AJ,5,FALSE),IF(C2649=5,VLOOKUP(B2649,balance!$AF:$AK,6,FALSE),0)))))*1000000000000</f>
        <v>3351250000000.0127</v>
      </c>
      <c r="J2649">
        <f>VLOOKUP(B2649,balance!AU:BD,10,FALSE)</f>
        <v>0</v>
      </c>
    </row>
    <row r="2650" spans="1:10" x14ac:dyDescent="0.3">
      <c r="A2650">
        <v>2648</v>
      </c>
      <c r="B2650">
        <f t="shared" si="83"/>
        <v>530</v>
      </c>
      <c r="C2650">
        <f t="shared" si="82"/>
        <v>4</v>
      </c>
      <c r="D2650">
        <v>9026</v>
      </c>
      <c r="E2650" s="1">
        <f>IF(C2650=1,VLOOKUP(B2650,balance!$AU:$AZ,2,FALSE),IF(C2650=2,VLOOKUP(B2650,balance!$AU:$AZ,3,FALSE),IF(C2650=3,VLOOKUP(B2650,balance!$AU:$AZ,4,FALSE),IF(C2650=4,VLOOKUP(B2650,balance!$AU:$AZ,5,FALSE),IF(C2650=5,VLOOKUP(B2650-1,balance!$AU:$AZ,6,FALSE),0)))))</f>
        <v>13000</v>
      </c>
      <c r="F2650">
        <v>53</v>
      </c>
      <c r="G2650">
        <f>IF(C2650=1,VLOOKUP(FoxFire!B2650,balance!$U:$Z,2,FALSE),IF(C2650=2,VLOOKUP(B2650,balance!$U:$Z,3,FALSE),IF(C2650=3,VLOOKUP(B2650,balance!$U:$Z,4,FALSE),IF(C2650=4,VLOOKUP(B2650,balance!$U:$Z,5,FALSE),IF(C2650=5,VLOOKUP(B2650-1,balance!$U:$Z,6,FALSE),0)))))/100</f>
        <v>6.2900000000000005E-3</v>
      </c>
      <c r="H2650">
        <v>2</v>
      </c>
      <c r="I2650" s="1">
        <f>IF(C2650=1,VLOOKUP(FoxFire!B2650,balance!$AF:$AJ,2,FALSE),IF(C2650=2,VLOOKUP(B2650,balance!$AF:$AJ,3,FALSE),IF(C2650=3,VLOOKUP(B2650,balance!$AF:$AJ,4,FALSE),IF(C2650=4,VLOOKUP(B2650,balance!$AF:$AJ,5,FALSE),IF(C2650=5,VLOOKUP(B2650,balance!$AF:$AK,6,FALSE),0)))))*1000000000000</f>
        <v>3351250000000.0127</v>
      </c>
      <c r="J2650">
        <f>VLOOKUP(B2650,balance!AU:BD,10,FALSE)</f>
        <v>0</v>
      </c>
    </row>
    <row r="2651" spans="1:10" x14ac:dyDescent="0.3">
      <c r="A2651">
        <v>2649</v>
      </c>
      <c r="B2651">
        <f t="shared" si="83"/>
        <v>531</v>
      </c>
      <c r="C2651">
        <f t="shared" si="82"/>
        <v>5</v>
      </c>
      <c r="D2651">
        <v>9026</v>
      </c>
      <c r="E2651" s="1">
        <f>IF(C2651=1,VLOOKUP(B2651,balance!$AU:$AZ,2,FALSE),IF(C2651=2,VLOOKUP(B2651,balance!$AU:$AZ,3,FALSE),IF(C2651=3,VLOOKUP(B2651,balance!$AU:$AZ,4,FALSE),IF(C2651=4,VLOOKUP(B2651,balance!$AU:$AZ,5,FALSE),IF(C2651=5,VLOOKUP(B2651-1,balance!$AU:$AZ,6,FALSE),0)))))</f>
        <v>260000</v>
      </c>
      <c r="F2651">
        <v>53</v>
      </c>
      <c r="G2651">
        <f>IF(C2651=1,VLOOKUP(FoxFire!B2651,balance!$U:$Z,2,FALSE),IF(C2651=2,VLOOKUP(B2651,balance!$U:$Z,3,FALSE),IF(C2651=3,VLOOKUP(B2651,balance!$U:$Z,4,FALSE),IF(C2651=4,VLOOKUP(B2651,balance!$U:$Z,5,FALSE),IF(C2651=5,VLOOKUP(B2651-1,balance!$U:$Z,6,FALSE),0)))))/100</f>
        <v>3023.7635000000005</v>
      </c>
      <c r="H2651">
        <v>2</v>
      </c>
      <c r="I2651" s="1">
        <f>IF(C2651=1,VLOOKUP(FoxFire!B2651,balance!$AF:$AJ,2,FALSE),IF(C2651=2,VLOOKUP(B2651,balance!$AF:$AJ,3,FALSE),IF(C2651=3,VLOOKUP(B2651,balance!$AF:$AJ,4,FALSE),IF(C2651=4,VLOOKUP(B2651,balance!$AF:$AJ,5,FALSE),IF(C2651=5,VLOOKUP(B2651,balance!$AF:$AK,6,FALSE),0)))))*1000000000000</f>
        <v>13410000000000.051</v>
      </c>
      <c r="J2651">
        <f>VLOOKUP(B2651,balance!AU:BD,10,FALSE)</f>
        <v>0</v>
      </c>
    </row>
    <row r="2652" spans="1:10" x14ac:dyDescent="0.3">
      <c r="A2652">
        <v>2650</v>
      </c>
      <c r="B2652">
        <f t="shared" si="83"/>
        <v>531</v>
      </c>
      <c r="C2652">
        <f t="shared" si="82"/>
        <v>1</v>
      </c>
      <c r="D2652">
        <v>9026</v>
      </c>
      <c r="E2652" s="1">
        <f>IF(C2652=1,VLOOKUP(B2652,balance!$AU:$AZ,2,FALSE),IF(C2652=2,VLOOKUP(B2652,balance!$AU:$AZ,3,FALSE),IF(C2652=3,VLOOKUP(B2652,balance!$AU:$AZ,4,FALSE),IF(C2652=4,VLOOKUP(B2652,balance!$AU:$AZ,5,FALSE),IF(C2652=5,VLOOKUP(B2652-1,balance!$AU:$AZ,6,FALSE),0)))))</f>
        <v>13500</v>
      </c>
      <c r="F2652">
        <v>53</v>
      </c>
      <c r="G2652">
        <f>IF(C2652=1,VLOOKUP(FoxFire!B2652,balance!$U:$Z,2,FALSE),IF(C2652=2,VLOOKUP(B2652,balance!$U:$Z,3,FALSE),IF(C2652=3,VLOOKUP(B2652,balance!$U:$Z,4,FALSE),IF(C2652=4,VLOOKUP(B2652,balance!$U:$Z,5,FALSE),IF(C2652=5,VLOOKUP(B2652-1,balance!$U:$Z,6,FALSE),0)))))/100</f>
        <v>6.3E-3</v>
      </c>
      <c r="H2652">
        <v>2</v>
      </c>
      <c r="I2652" s="1">
        <f>IF(C2652=1,VLOOKUP(FoxFire!B2652,balance!$AF:$AJ,2,FALSE),IF(C2652=2,VLOOKUP(B2652,balance!$AF:$AJ,3,FALSE),IF(C2652=3,VLOOKUP(B2652,balance!$AF:$AJ,4,FALSE),IF(C2652=4,VLOOKUP(B2652,balance!$AF:$AJ,5,FALSE),IF(C2652=5,VLOOKUP(B2652,balance!$AF:$AK,6,FALSE),0)))))*1000000000000</f>
        <v>3352500000000.0127</v>
      </c>
      <c r="J2652">
        <f>VLOOKUP(B2652,balance!AU:BD,10,FALSE)</f>
        <v>0</v>
      </c>
    </row>
    <row r="2653" spans="1:10" x14ac:dyDescent="0.3">
      <c r="A2653">
        <v>2651</v>
      </c>
      <c r="B2653">
        <f t="shared" si="83"/>
        <v>531</v>
      </c>
      <c r="C2653">
        <f t="shared" si="82"/>
        <v>2</v>
      </c>
      <c r="D2653">
        <v>9026</v>
      </c>
      <c r="E2653" s="1">
        <f>IF(C2653=1,VLOOKUP(B2653,balance!$AU:$AZ,2,FALSE),IF(C2653=2,VLOOKUP(B2653,balance!$AU:$AZ,3,FALSE),IF(C2653=3,VLOOKUP(B2653,balance!$AU:$AZ,4,FALSE),IF(C2653=4,VLOOKUP(B2653,balance!$AU:$AZ,5,FALSE),IF(C2653=5,VLOOKUP(B2653-1,balance!$AU:$AZ,6,FALSE),0)))))</f>
        <v>13500</v>
      </c>
      <c r="F2653">
        <v>53</v>
      </c>
      <c r="G2653">
        <f>IF(C2653=1,VLOOKUP(FoxFire!B2653,balance!$U:$Z,2,FALSE),IF(C2653=2,VLOOKUP(B2653,balance!$U:$Z,3,FALSE),IF(C2653=3,VLOOKUP(B2653,balance!$U:$Z,4,FALSE),IF(C2653=4,VLOOKUP(B2653,balance!$U:$Z,5,FALSE),IF(C2653=5,VLOOKUP(B2653-1,balance!$U:$Z,6,FALSE),0)))))/100</f>
        <v>6.3E-3</v>
      </c>
      <c r="H2653">
        <v>2</v>
      </c>
      <c r="I2653" s="1">
        <f>IF(C2653=1,VLOOKUP(FoxFire!B2653,balance!$AF:$AJ,2,FALSE),IF(C2653=2,VLOOKUP(B2653,balance!$AF:$AJ,3,FALSE),IF(C2653=3,VLOOKUP(B2653,balance!$AF:$AJ,4,FALSE),IF(C2653=4,VLOOKUP(B2653,balance!$AF:$AJ,5,FALSE),IF(C2653=5,VLOOKUP(B2653,balance!$AF:$AK,6,FALSE),0)))))*1000000000000</f>
        <v>3352500000000.0127</v>
      </c>
      <c r="J2653">
        <f>VLOOKUP(B2653,balance!AU:BD,10,FALSE)</f>
        <v>0</v>
      </c>
    </row>
    <row r="2654" spans="1:10" x14ac:dyDescent="0.3">
      <c r="A2654">
        <v>2652</v>
      </c>
      <c r="B2654">
        <f t="shared" si="83"/>
        <v>531</v>
      </c>
      <c r="C2654">
        <f t="shared" si="82"/>
        <v>3</v>
      </c>
      <c r="D2654">
        <v>9026</v>
      </c>
      <c r="E2654" s="1">
        <f>IF(C2654=1,VLOOKUP(B2654,balance!$AU:$AZ,2,FALSE),IF(C2654=2,VLOOKUP(B2654,balance!$AU:$AZ,3,FALSE),IF(C2654=3,VLOOKUP(B2654,balance!$AU:$AZ,4,FALSE),IF(C2654=4,VLOOKUP(B2654,balance!$AU:$AZ,5,FALSE),IF(C2654=5,VLOOKUP(B2654-1,balance!$AU:$AZ,6,FALSE),0)))))</f>
        <v>13500</v>
      </c>
      <c r="F2654">
        <v>53</v>
      </c>
      <c r="G2654">
        <f>IF(C2654=1,VLOOKUP(FoxFire!B2654,balance!$U:$Z,2,FALSE),IF(C2654=2,VLOOKUP(B2654,balance!$U:$Z,3,FALSE),IF(C2654=3,VLOOKUP(B2654,balance!$U:$Z,4,FALSE),IF(C2654=4,VLOOKUP(B2654,balance!$U:$Z,5,FALSE),IF(C2654=5,VLOOKUP(B2654-1,balance!$U:$Z,6,FALSE),0)))))/100</f>
        <v>6.3E-3</v>
      </c>
      <c r="H2654">
        <v>2</v>
      </c>
      <c r="I2654" s="1">
        <f>IF(C2654=1,VLOOKUP(FoxFire!B2654,balance!$AF:$AJ,2,FALSE),IF(C2654=2,VLOOKUP(B2654,balance!$AF:$AJ,3,FALSE),IF(C2654=3,VLOOKUP(B2654,balance!$AF:$AJ,4,FALSE),IF(C2654=4,VLOOKUP(B2654,balance!$AF:$AJ,5,FALSE),IF(C2654=5,VLOOKUP(B2654,balance!$AF:$AK,6,FALSE),0)))))*1000000000000</f>
        <v>3352500000000.0127</v>
      </c>
      <c r="J2654">
        <f>VLOOKUP(B2654,balance!AU:BD,10,FALSE)</f>
        <v>0</v>
      </c>
    </row>
    <row r="2655" spans="1:10" x14ac:dyDescent="0.3">
      <c r="A2655">
        <v>2653</v>
      </c>
      <c r="B2655">
        <f t="shared" si="83"/>
        <v>531</v>
      </c>
      <c r="C2655">
        <f t="shared" si="82"/>
        <v>4</v>
      </c>
      <c r="D2655">
        <v>9026</v>
      </c>
      <c r="E2655" s="1">
        <f>IF(C2655=1,VLOOKUP(B2655,balance!$AU:$AZ,2,FALSE),IF(C2655=2,VLOOKUP(B2655,balance!$AU:$AZ,3,FALSE),IF(C2655=3,VLOOKUP(B2655,balance!$AU:$AZ,4,FALSE),IF(C2655=4,VLOOKUP(B2655,balance!$AU:$AZ,5,FALSE),IF(C2655=5,VLOOKUP(B2655-1,balance!$AU:$AZ,6,FALSE),0)))))</f>
        <v>13500</v>
      </c>
      <c r="F2655">
        <v>53</v>
      </c>
      <c r="G2655">
        <f>IF(C2655=1,VLOOKUP(FoxFire!B2655,balance!$U:$Z,2,FALSE),IF(C2655=2,VLOOKUP(B2655,balance!$U:$Z,3,FALSE),IF(C2655=3,VLOOKUP(B2655,balance!$U:$Z,4,FALSE),IF(C2655=4,VLOOKUP(B2655,balance!$U:$Z,5,FALSE),IF(C2655=5,VLOOKUP(B2655-1,balance!$U:$Z,6,FALSE),0)))))/100</f>
        <v>6.3E-3</v>
      </c>
      <c r="H2655">
        <v>2</v>
      </c>
      <c r="I2655" s="1">
        <f>IF(C2655=1,VLOOKUP(FoxFire!B2655,balance!$AF:$AJ,2,FALSE),IF(C2655=2,VLOOKUP(B2655,balance!$AF:$AJ,3,FALSE),IF(C2655=3,VLOOKUP(B2655,balance!$AF:$AJ,4,FALSE),IF(C2655=4,VLOOKUP(B2655,balance!$AF:$AJ,5,FALSE),IF(C2655=5,VLOOKUP(B2655,balance!$AF:$AK,6,FALSE),0)))))*1000000000000</f>
        <v>3352500000000.0127</v>
      </c>
      <c r="J2655">
        <f>VLOOKUP(B2655,balance!AU:BD,10,FALSE)</f>
        <v>0</v>
      </c>
    </row>
    <row r="2656" spans="1:10" x14ac:dyDescent="0.3">
      <c r="A2656">
        <v>2654</v>
      </c>
      <c r="B2656">
        <f t="shared" si="83"/>
        <v>532</v>
      </c>
      <c r="C2656">
        <f t="shared" si="82"/>
        <v>5</v>
      </c>
      <c r="D2656">
        <v>9026</v>
      </c>
      <c r="E2656" s="1">
        <f>IF(C2656=1,VLOOKUP(B2656,balance!$AU:$AZ,2,FALSE),IF(C2656=2,VLOOKUP(B2656,balance!$AU:$AZ,3,FALSE),IF(C2656=3,VLOOKUP(B2656,balance!$AU:$AZ,4,FALSE),IF(C2656=4,VLOOKUP(B2656,balance!$AU:$AZ,5,FALSE),IF(C2656=5,VLOOKUP(B2656-1,balance!$AU:$AZ,6,FALSE),0)))))</f>
        <v>270000</v>
      </c>
      <c r="F2656">
        <v>53</v>
      </c>
      <c r="G2656">
        <f>IF(C2656=1,VLOOKUP(FoxFire!B2656,balance!$U:$Z,2,FALSE),IF(C2656=2,VLOOKUP(B2656,balance!$U:$Z,3,FALSE),IF(C2656=3,VLOOKUP(B2656,balance!$U:$Z,4,FALSE),IF(C2656=4,VLOOKUP(B2656,balance!$U:$Z,5,FALSE),IF(C2656=5,VLOOKUP(B2656-1,balance!$U:$Z,6,FALSE),0)))))/100</f>
        <v>3031.5992999999999</v>
      </c>
      <c r="H2656">
        <v>2</v>
      </c>
      <c r="I2656" s="1">
        <f>IF(C2656=1,VLOOKUP(FoxFire!B2656,balance!$AF:$AJ,2,FALSE),IF(C2656=2,VLOOKUP(B2656,balance!$AF:$AJ,3,FALSE),IF(C2656=3,VLOOKUP(B2656,balance!$AF:$AJ,4,FALSE),IF(C2656=4,VLOOKUP(B2656,balance!$AF:$AJ,5,FALSE),IF(C2656=5,VLOOKUP(B2656,balance!$AF:$AK,6,FALSE),0)))))*1000000000000</f>
        <v>13415000000000.051</v>
      </c>
      <c r="J2656">
        <f>VLOOKUP(B2656,balance!AU:BD,10,FALSE)</f>
        <v>0</v>
      </c>
    </row>
    <row r="2657" spans="1:10" x14ac:dyDescent="0.3">
      <c r="A2657">
        <v>2655</v>
      </c>
      <c r="B2657">
        <f t="shared" si="83"/>
        <v>532</v>
      </c>
      <c r="C2657">
        <f t="shared" si="82"/>
        <v>1</v>
      </c>
      <c r="D2657">
        <v>9026</v>
      </c>
      <c r="E2657" s="1">
        <f>IF(C2657=1,VLOOKUP(B2657,balance!$AU:$AZ,2,FALSE),IF(C2657=2,VLOOKUP(B2657,balance!$AU:$AZ,3,FALSE),IF(C2657=3,VLOOKUP(B2657,balance!$AU:$AZ,4,FALSE),IF(C2657=4,VLOOKUP(B2657,balance!$AU:$AZ,5,FALSE),IF(C2657=5,VLOOKUP(B2657-1,balance!$AU:$AZ,6,FALSE),0)))))</f>
        <v>13500</v>
      </c>
      <c r="F2657">
        <v>53</v>
      </c>
      <c r="G2657">
        <f>IF(C2657=1,VLOOKUP(FoxFire!B2657,balance!$U:$Z,2,FALSE),IF(C2657=2,VLOOKUP(B2657,balance!$U:$Z,3,FALSE),IF(C2657=3,VLOOKUP(B2657,balance!$U:$Z,4,FALSE),IF(C2657=4,VLOOKUP(B2657,balance!$U:$Z,5,FALSE),IF(C2657=5,VLOOKUP(B2657-1,balance!$U:$Z,6,FALSE),0)))))/100</f>
        <v>6.3099999999999996E-3</v>
      </c>
      <c r="H2657">
        <v>2</v>
      </c>
      <c r="I2657" s="1">
        <f>IF(C2657=1,VLOOKUP(FoxFire!B2657,balance!$AF:$AJ,2,FALSE),IF(C2657=2,VLOOKUP(B2657,balance!$AF:$AJ,3,FALSE),IF(C2657=3,VLOOKUP(B2657,balance!$AF:$AJ,4,FALSE),IF(C2657=4,VLOOKUP(B2657,balance!$AF:$AJ,5,FALSE),IF(C2657=5,VLOOKUP(B2657,balance!$AF:$AK,6,FALSE),0)))))*1000000000000</f>
        <v>3353750000000.0127</v>
      </c>
      <c r="J2657">
        <f>VLOOKUP(B2657,balance!AU:BD,10,FALSE)</f>
        <v>0</v>
      </c>
    </row>
    <row r="2658" spans="1:10" x14ac:dyDescent="0.3">
      <c r="A2658">
        <v>2656</v>
      </c>
      <c r="B2658">
        <f t="shared" si="83"/>
        <v>532</v>
      </c>
      <c r="C2658">
        <f t="shared" si="82"/>
        <v>2</v>
      </c>
      <c r="D2658">
        <v>9026</v>
      </c>
      <c r="E2658" s="1">
        <f>IF(C2658=1,VLOOKUP(B2658,balance!$AU:$AZ,2,FALSE),IF(C2658=2,VLOOKUP(B2658,balance!$AU:$AZ,3,FALSE),IF(C2658=3,VLOOKUP(B2658,balance!$AU:$AZ,4,FALSE),IF(C2658=4,VLOOKUP(B2658,balance!$AU:$AZ,5,FALSE),IF(C2658=5,VLOOKUP(B2658-1,balance!$AU:$AZ,6,FALSE),0)))))</f>
        <v>13500</v>
      </c>
      <c r="F2658">
        <v>53</v>
      </c>
      <c r="G2658">
        <f>IF(C2658=1,VLOOKUP(FoxFire!B2658,balance!$U:$Z,2,FALSE),IF(C2658=2,VLOOKUP(B2658,balance!$U:$Z,3,FALSE),IF(C2658=3,VLOOKUP(B2658,balance!$U:$Z,4,FALSE),IF(C2658=4,VLOOKUP(B2658,balance!$U:$Z,5,FALSE),IF(C2658=5,VLOOKUP(B2658-1,balance!$U:$Z,6,FALSE),0)))))/100</f>
        <v>6.3099999999999996E-3</v>
      </c>
      <c r="H2658">
        <v>2</v>
      </c>
      <c r="I2658" s="1">
        <f>IF(C2658=1,VLOOKUP(FoxFire!B2658,balance!$AF:$AJ,2,FALSE),IF(C2658=2,VLOOKUP(B2658,balance!$AF:$AJ,3,FALSE),IF(C2658=3,VLOOKUP(B2658,balance!$AF:$AJ,4,FALSE),IF(C2658=4,VLOOKUP(B2658,balance!$AF:$AJ,5,FALSE),IF(C2658=5,VLOOKUP(B2658,balance!$AF:$AK,6,FALSE),0)))))*1000000000000</f>
        <v>3353750000000.0127</v>
      </c>
      <c r="J2658">
        <f>VLOOKUP(B2658,balance!AU:BD,10,FALSE)</f>
        <v>0</v>
      </c>
    </row>
    <row r="2659" spans="1:10" x14ac:dyDescent="0.3">
      <c r="A2659">
        <v>2657</v>
      </c>
      <c r="B2659">
        <f t="shared" si="83"/>
        <v>532</v>
      </c>
      <c r="C2659">
        <f t="shared" si="82"/>
        <v>3</v>
      </c>
      <c r="D2659">
        <v>9026</v>
      </c>
      <c r="E2659" s="1">
        <f>IF(C2659=1,VLOOKUP(B2659,balance!$AU:$AZ,2,FALSE),IF(C2659=2,VLOOKUP(B2659,balance!$AU:$AZ,3,FALSE),IF(C2659=3,VLOOKUP(B2659,balance!$AU:$AZ,4,FALSE),IF(C2659=4,VLOOKUP(B2659,balance!$AU:$AZ,5,FALSE),IF(C2659=5,VLOOKUP(B2659-1,balance!$AU:$AZ,6,FALSE),0)))))</f>
        <v>13500</v>
      </c>
      <c r="F2659">
        <v>53</v>
      </c>
      <c r="G2659">
        <f>IF(C2659=1,VLOOKUP(FoxFire!B2659,balance!$U:$Z,2,FALSE),IF(C2659=2,VLOOKUP(B2659,balance!$U:$Z,3,FALSE),IF(C2659=3,VLOOKUP(B2659,balance!$U:$Z,4,FALSE),IF(C2659=4,VLOOKUP(B2659,balance!$U:$Z,5,FALSE),IF(C2659=5,VLOOKUP(B2659-1,balance!$U:$Z,6,FALSE),0)))))/100</f>
        <v>6.3099999999999996E-3</v>
      </c>
      <c r="H2659">
        <v>2</v>
      </c>
      <c r="I2659" s="1">
        <f>IF(C2659=1,VLOOKUP(FoxFire!B2659,balance!$AF:$AJ,2,FALSE),IF(C2659=2,VLOOKUP(B2659,balance!$AF:$AJ,3,FALSE),IF(C2659=3,VLOOKUP(B2659,balance!$AF:$AJ,4,FALSE),IF(C2659=4,VLOOKUP(B2659,balance!$AF:$AJ,5,FALSE),IF(C2659=5,VLOOKUP(B2659,balance!$AF:$AK,6,FALSE),0)))))*1000000000000</f>
        <v>3353750000000.0127</v>
      </c>
      <c r="J2659">
        <f>VLOOKUP(B2659,balance!AU:BD,10,FALSE)</f>
        <v>0</v>
      </c>
    </row>
    <row r="2660" spans="1:10" x14ac:dyDescent="0.3">
      <c r="A2660">
        <v>2658</v>
      </c>
      <c r="B2660">
        <f t="shared" si="83"/>
        <v>532</v>
      </c>
      <c r="C2660">
        <f t="shared" si="82"/>
        <v>4</v>
      </c>
      <c r="D2660">
        <v>9026</v>
      </c>
      <c r="E2660" s="1">
        <f>IF(C2660=1,VLOOKUP(B2660,balance!$AU:$AZ,2,FALSE),IF(C2660=2,VLOOKUP(B2660,balance!$AU:$AZ,3,FALSE),IF(C2660=3,VLOOKUP(B2660,balance!$AU:$AZ,4,FALSE),IF(C2660=4,VLOOKUP(B2660,balance!$AU:$AZ,5,FALSE),IF(C2660=5,VLOOKUP(B2660-1,balance!$AU:$AZ,6,FALSE),0)))))</f>
        <v>13500</v>
      </c>
      <c r="F2660">
        <v>53</v>
      </c>
      <c r="G2660">
        <f>IF(C2660=1,VLOOKUP(FoxFire!B2660,balance!$U:$Z,2,FALSE),IF(C2660=2,VLOOKUP(B2660,balance!$U:$Z,3,FALSE),IF(C2660=3,VLOOKUP(B2660,balance!$U:$Z,4,FALSE),IF(C2660=4,VLOOKUP(B2660,balance!$U:$Z,5,FALSE),IF(C2660=5,VLOOKUP(B2660-1,balance!$U:$Z,6,FALSE),0)))))/100</f>
        <v>6.3099999999999996E-3</v>
      </c>
      <c r="H2660">
        <v>2</v>
      </c>
      <c r="I2660" s="1">
        <f>IF(C2660=1,VLOOKUP(FoxFire!B2660,balance!$AF:$AJ,2,FALSE),IF(C2660=2,VLOOKUP(B2660,balance!$AF:$AJ,3,FALSE),IF(C2660=3,VLOOKUP(B2660,balance!$AF:$AJ,4,FALSE),IF(C2660=4,VLOOKUP(B2660,balance!$AF:$AJ,5,FALSE),IF(C2660=5,VLOOKUP(B2660,balance!$AF:$AK,6,FALSE),0)))))*1000000000000</f>
        <v>3353750000000.0127</v>
      </c>
      <c r="J2660">
        <f>VLOOKUP(B2660,balance!AU:BD,10,FALSE)</f>
        <v>0</v>
      </c>
    </row>
    <row r="2661" spans="1:10" x14ac:dyDescent="0.3">
      <c r="A2661">
        <v>2659</v>
      </c>
      <c r="B2661">
        <f t="shared" si="83"/>
        <v>533</v>
      </c>
      <c r="C2661">
        <f t="shared" si="82"/>
        <v>5</v>
      </c>
      <c r="D2661">
        <v>9026</v>
      </c>
      <c r="E2661" s="1">
        <f>IF(C2661=1,VLOOKUP(B2661,balance!$AU:$AZ,2,FALSE),IF(C2661=2,VLOOKUP(B2661,balance!$AU:$AZ,3,FALSE),IF(C2661=3,VLOOKUP(B2661,balance!$AU:$AZ,4,FALSE),IF(C2661=4,VLOOKUP(B2661,balance!$AU:$AZ,5,FALSE),IF(C2661=5,VLOOKUP(B2661-1,balance!$AU:$AZ,6,FALSE),0)))))</f>
        <v>270000</v>
      </c>
      <c r="F2661">
        <v>53</v>
      </c>
      <c r="G2661">
        <f>IF(C2661=1,VLOOKUP(FoxFire!B2661,balance!$U:$Z,2,FALSE),IF(C2661=2,VLOOKUP(B2661,balance!$U:$Z,3,FALSE),IF(C2661=3,VLOOKUP(B2661,balance!$U:$Z,4,FALSE),IF(C2661=4,VLOOKUP(B2661,balance!$U:$Z,5,FALSE),IF(C2661=5,VLOOKUP(B2661-1,balance!$U:$Z,6,FALSE),0)))))/100</f>
        <v>3039.4478000000004</v>
      </c>
      <c r="H2661">
        <v>2</v>
      </c>
      <c r="I2661" s="1">
        <f>IF(C2661=1,VLOOKUP(FoxFire!B2661,balance!$AF:$AJ,2,FALSE),IF(C2661=2,VLOOKUP(B2661,balance!$AF:$AJ,3,FALSE),IF(C2661=3,VLOOKUP(B2661,balance!$AF:$AJ,4,FALSE),IF(C2661=4,VLOOKUP(B2661,balance!$AF:$AJ,5,FALSE),IF(C2661=5,VLOOKUP(B2661,balance!$AF:$AK,6,FALSE),0)))))*1000000000000</f>
        <v>13420000000000.049</v>
      </c>
      <c r="J2661">
        <f>VLOOKUP(B2661,balance!AU:BD,10,FALSE)</f>
        <v>0</v>
      </c>
    </row>
    <row r="2662" spans="1:10" x14ac:dyDescent="0.3">
      <c r="A2662">
        <v>2660</v>
      </c>
      <c r="B2662">
        <f t="shared" si="83"/>
        <v>533</v>
      </c>
      <c r="C2662">
        <f t="shared" si="82"/>
        <v>1</v>
      </c>
      <c r="D2662">
        <v>9026</v>
      </c>
      <c r="E2662" s="1">
        <f>IF(C2662=1,VLOOKUP(B2662,balance!$AU:$AZ,2,FALSE),IF(C2662=2,VLOOKUP(B2662,balance!$AU:$AZ,3,FALSE),IF(C2662=3,VLOOKUP(B2662,balance!$AU:$AZ,4,FALSE),IF(C2662=4,VLOOKUP(B2662,balance!$AU:$AZ,5,FALSE),IF(C2662=5,VLOOKUP(B2662-1,balance!$AU:$AZ,6,FALSE),0)))))</f>
        <v>13500</v>
      </c>
      <c r="F2662">
        <v>53</v>
      </c>
      <c r="G2662">
        <f>IF(C2662=1,VLOOKUP(FoxFire!B2662,balance!$U:$Z,2,FALSE),IF(C2662=2,VLOOKUP(B2662,balance!$U:$Z,3,FALSE),IF(C2662=3,VLOOKUP(B2662,balance!$U:$Z,4,FALSE),IF(C2662=4,VLOOKUP(B2662,balance!$U:$Z,5,FALSE),IF(C2662=5,VLOOKUP(B2662-1,balance!$U:$Z,6,FALSE),0)))))/100</f>
        <v>6.3200000000000001E-3</v>
      </c>
      <c r="H2662">
        <v>2</v>
      </c>
      <c r="I2662" s="1">
        <f>IF(C2662=1,VLOOKUP(FoxFire!B2662,balance!$AF:$AJ,2,FALSE),IF(C2662=2,VLOOKUP(B2662,balance!$AF:$AJ,3,FALSE),IF(C2662=3,VLOOKUP(B2662,balance!$AF:$AJ,4,FALSE),IF(C2662=4,VLOOKUP(B2662,balance!$AF:$AJ,5,FALSE),IF(C2662=5,VLOOKUP(B2662,balance!$AF:$AK,6,FALSE),0)))))*1000000000000</f>
        <v>3355000000000.0122</v>
      </c>
      <c r="J2662">
        <f>VLOOKUP(B2662,balance!AU:BD,10,FALSE)</f>
        <v>0</v>
      </c>
    </row>
    <row r="2663" spans="1:10" x14ac:dyDescent="0.3">
      <c r="A2663">
        <v>2661</v>
      </c>
      <c r="B2663">
        <f t="shared" si="83"/>
        <v>533</v>
      </c>
      <c r="C2663">
        <f t="shared" si="82"/>
        <v>2</v>
      </c>
      <c r="D2663">
        <v>9026</v>
      </c>
      <c r="E2663" s="1">
        <f>IF(C2663=1,VLOOKUP(B2663,balance!$AU:$AZ,2,FALSE),IF(C2663=2,VLOOKUP(B2663,balance!$AU:$AZ,3,FALSE),IF(C2663=3,VLOOKUP(B2663,balance!$AU:$AZ,4,FALSE),IF(C2663=4,VLOOKUP(B2663,balance!$AU:$AZ,5,FALSE),IF(C2663=5,VLOOKUP(B2663-1,balance!$AU:$AZ,6,FALSE),0)))))</f>
        <v>13500</v>
      </c>
      <c r="F2663">
        <v>53</v>
      </c>
      <c r="G2663">
        <f>IF(C2663=1,VLOOKUP(FoxFire!B2663,balance!$U:$Z,2,FALSE),IF(C2663=2,VLOOKUP(B2663,balance!$U:$Z,3,FALSE),IF(C2663=3,VLOOKUP(B2663,balance!$U:$Z,4,FALSE),IF(C2663=4,VLOOKUP(B2663,balance!$U:$Z,5,FALSE),IF(C2663=5,VLOOKUP(B2663-1,balance!$U:$Z,6,FALSE),0)))))/100</f>
        <v>6.3200000000000001E-3</v>
      </c>
      <c r="H2663">
        <v>2</v>
      </c>
      <c r="I2663" s="1">
        <f>IF(C2663=1,VLOOKUP(FoxFire!B2663,balance!$AF:$AJ,2,FALSE),IF(C2663=2,VLOOKUP(B2663,balance!$AF:$AJ,3,FALSE),IF(C2663=3,VLOOKUP(B2663,balance!$AF:$AJ,4,FALSE),IF(C2663=4,VLOOKUP(B2663,balance!$AF:$AJ,5,FALSE),IF(C2663=5,VLOOKUP(B2663,balance!$AF:$AK,6,FALSE),0)))))*1000000000000</f>
        <v>3355000000000.0122</v>
      </c>
      <c r="J2663">
        <f>VLOOKUP(B2663,balance!AU:BD,10,FALSE)</f>
        <v>0</v>
      </c>
    </row>
    <row r="2664" spans="1:10" x14ac:dyDescent="0.3">
      <c r="A2664">
        <v>2662</v>
      </c>
      <c r="B2664">
        <f t="shared" si="83"/>
        <v>533</v>
      </c>
      <c r="C2664">
        <f t="shared" si="82"/>
        <v>3</v>
      </c>
      <c r="D2664">
        <v>9026</v>
      </c>
      <c r="E2664" s="1">
        <f>IF(C2664=1,VLOOKUP(B2664,balance!$AU:$AZ,2,FALSE),IF(C2664=2,VLOOKUP(B2664,balance!$AU:$AZ,3,FALSE),IF(C2664=3,VLOOKUP(B2664,balance!$AU:$AZ,4,FALSE),IF(C2664=4,VLOOKUP(B2664,balance!$AU:$AZ,5,FALSE),IF(C2664=5,VLOOKUP(B2664-1,balance!$AU:$AZ,6,FALSE),0)))))</f>
        <v>13500</v>
      </c>
      <c r="F2664">
        <v>53</v>
      </c>
      <c r="G2664">
        <f>IF(C2664=1,VLOOKUP(FoxFire!B2664,balance!$U:$Z,2,FALSE),IF(C2664=2,VLOOKUP(B2664,balance!$U:$Z,3,FALSE),IF(C2664=3,VLOOKUP(B2664,balance!$U:$Z,4,FALSE),IF(C2664=4,VLOOKUP(B2664,balance!$U:$Z,5,FALSE),IF(C2664=5,VLOOKUP(B2664-1,balance!$U:$Z,6,FALSE),0)))))/100</f>
        <v>6.3200000000000001E-3</v>
      </c>
      <c r="H2664">
        <v>2</v>
      </c>
      <c r="I2664" s="1">
        <f>IF(C2664=1,VLOOKUP(FoxFire!B2664,balance!$AF:$AJ,2,FALSE),IF(C2664=2,VLOOKUP(B2664,balance!$AF:$AJ,3,FALSE),IF(C2664=3,VLOOKUP(B2664,balance!$AF:$AJ,4,FALSE),IF(C2664=4,VLOOKUP(B2664,balance!$AF:$AJ,5,FALSE),IF(C2664=5,VLOOKUP(B2664,balance!$AF:$AK,6,FALSE),0)))))*1000000000000</f>
        <v>3355000000000.0122</v>
      </c>
      <c r="J2664">
        <f>VLOOKUP(B2664,balance!AU:BD,10,FALSE)</f>
        <v>0</v>
      </c>
    </row>
    <row r="2665" spans="1:10" x14ac:dyDescent="0.3">
      <c r="A2665">
        <v>2663</v>
      </c>
      <c r="B2665">
        <f t="shared" si="83"/>
        <v>533</v>
      </c>
      <c r="C2665">
        <f t="shared" si="82"/>
        <v>4</v>
      </c>
      <c r="D2665">
        <v>9026</v>
      </c>
      <c r="E2665" s="1">
        <f>IF(C2665=1,VLOOKUP(B2665,balance!$AU:$AZ,2,FALSE),IF(C2665=2,VLOOKUP(B2665,balance!$AU:$AZ,3,FALSE),IF(C2665=3,VLOOKUP(B2665,balance!$AU:$AZ,4,FALSE),IF(C2665=4,VLOOKUP(B2665,balance!$AU:$AZ,5,FALSE),IF(C2665=5,VLOOKUP(B2665-1,balance!$AU:$AZ,6,FALSE),0)))))</f>
        <v>13500</v>
      </c>
      <c r="F2665">
        <v>53</v>
      </c>
      <c r="G2665">
        <f>IF(C2665=1,VLOOKUP(FoxFire!B2665,balance!$U:$Z,2,FALSE),IF(C2665=2,VLOOKUP(B2665,balance!$U:$Z,3,FALSE),IF(C2665=3,VLOOKUP(B2665,balance!$U:$Z,4,FALSE),IF(C2665=4,VLOOKUP(B2665,balance!$U:$Z,5,FALSE),IF(C2665=5,VLOOKUP(B2665-1,balance!$U:$Z,6,FALSE),0)))))/100</f>
        <v>6.3200000000000001E-3</v>
      </c>
      <c r="H2665">
        <v>2</v>
      </c>
      <c r="I2665" s="1">
        <f>IF(C2665=1,VLOOKUP(FoxFire!B2665,balance!$AF:$AJ,2,FALSE),IF(C2665=2,VLOOKUP(B2665,balance!$AF:$AJ,3,FALSE),IF(C2665=3,VLOOKUP(B2665,balance!$AF:$AJ,4,FALSE),IF(C2665=4,VLOOKUP(B2665,balance!$AF:$AJ,5,FALSE),IF(C2665=5,VLOOKUP(B2665,balance!$AF:$AK,6,FALSE),0)))))*1000000000000</f>
        <v>3355000000000.0122</v>
      </c>
      <c r="J2665">
        <f>VLOOKUP(B2665,balance!AU:BD,10,FALSE)</f>
        <v>0</v>
      </c>
    </row>
    <row r="2666" spans="1:10" x14ac:dyDescent="0.3">
      <c r="A2666">
        <v>2664</v>
      </c>
      <c r="B2666">
        <f t="shared" si="83"/>
        <v>534</v>
      </c>
      <c r="C2666">
        <f t="shared" si="82"/>
        <v>5</v>
      </c>
      <c r="D2666">
        <v>9026</v>
      </c>
      <c r="E2666" s="1">
        <f>IF(C2666=1,VLOOKUP(B2666,balance!$AU:$AZ,2,FALSE),IF(C2666=2,VLOOKUP(B2666,balance!$AU:$AZ,3,FALSE),IF(C2666=3,VLOOKUP(B2666,balance!$AU:$AZ,4,FALSE),IF(C2666=4,VLOOKUP(B2666,balance!$AU:$AZ,5,FALSE),IF(C2666=5,VLOOKUP(B2666-1,balance!$AU:$AZ,6,FALSE),0)))))</f>
        <v>270000</v>
      </c>
      <c r="F2666">
        <v>53</v>
      </c>
      <c r="G2666">
        <f>IF(C2666=1,VLOOKUP(FoxFire!B2666,balance!$U:$Z,2,FALSE),IF(C2666=2,VLOOKUP(B2666,balance!$U:$Z,3,FALSE),IF(C2666=3,VLOOKUP(B2666,balance!$U:$Z,4,FALSE),IF(C2666=4,VLOOKUP(B2666,balance!$U:$Z,5,FALSE),IF(C2666=5,VLOOKUP(B2666-1,balance!$U:$Z,6,FALSE),0)))))/100</f>
        <v>3047.3090000000002</v>
      </c>
      <c r="H2666">
        <v>2</v>
      </c>
      <c r="I2666" s="1">
        <f>IF(C2666=1,VLOOKUP(FoxFire!B2666,balance!$AF:$AJ,2,FALSE),IF(C2666=2,VLOOKUP(B2666,balance!$AF:$AJ,3,FALSE),IF(C2666=3,VLOOKUP(B2666,balance!$AF:$AJ,4,FALSE),IF(C2666=4,VLOOKUP(B2666,balance!$AF:$AJ,5,FALSE),IF(C2666=5,VLOOKUP(B2666,balance!$AF:$AK,6,FALSE),0)))))*1000000000000</f>
        <v>13425000000000.051</v>
      </c>
      <c r="J2666">
        <f>VLOOKUP(B2666,balance!AU:BD,10,FALSE)</f>
        <v>0</v>
      </c>
    </row>
    <row r="2667" spans="1:10" x14ac:dyDescent="0.3">
      <c r="A2667">
        <v>2665</v>
      </c>
      <c r="B2667">
        <f t="shared" si="83"/>
        <v>534</v>
      </c>
      <c r="C2667">
        <f t="shared" si="82"/>
        <v>1</v>
      </c>
      <c r="D2667">
        <v>9026</v>
      </c>
      <c r="E2667" s="1">
        <f>IF(C2667=1,VLOOKUP(B2667,balance!$AU:$AZ,2,FALSE),IF(C2667=2,VLOOKUP(B2667,balance!$AU:$AZ,3,FALSE),IF(C2667=3,VLOOKUP(B2667,balance!$AU:$AZ,4,FALSE),IF(C2667=4,VLOOKUP(B2667,balance!$AU:$AZ,5,FALSE),IF(C2667=5,VLOOKUP(B2667-1,balance!$AU:$AZ,6,FALSE),0)))))</f>
        <v>13500</v>
      </c>
      <c r="F2667">
        <v>53</v>
      </c>
      <c r="G2667">
        <f>IF(C2667=1,VLOOKUP(FoxFire!B2667,balance!$U:$Z,2,FALSE),IF(C2667=2,VLOOKUP(B2667,balance!$U:$Z,3,FALSE),IF(C2667=3,VLOOKUP(B2667,balance!$U:$Z,4,FALSE),IF(C2667=4,VLOOKUP(B2667,balance!$U:$Z,5,FALSE),IF(C2667=5,VLOOKUP(B2667-1,balance!$U:$Z,6,FALSE),0)))))/100</f>
        <v>6.3299999999999997E-3</v>
      </c>
      <c r="H2667">
        <v>2</v>
      </c>
      <c r="I2667" s="1">
        <f>IF(C2667=1,VLOOKUP(FoxFire!B2667,balance!$AF:$AJ,2,FALSE),IF(C2667=2,VLOOKUP(B2667,balance!$AF:$AJ,3,FALSE),IF(C2667=3,VLOOKUP(B2667,balance!$AF:$AJ,4,FALSE),IF(C2667=4,VLOOKUP(B2667,balance!$AF:$AJ,5,FALSE),IF(C2667=5,VLOOKUP(B2667,balance!$AF:$AK,6,FALSE),0)))))*1000000000000</f>
        <v>3356250000000.0127</v>
      </c>
      <c r="J2667">
        <f>VLOOKUP(B2667,balance!AU:BD,10,FALSE)</f>
        <v>0</v>
      </c>
    </row>
    <row r="2668" spans="1:10" x14ac:dyDescent="0.3">
      <c r="A2668">
        <v>2666</v>
      </c>
      <c r="B2668">
        <f t="shared" si="83"/>
        <v>534</v>
      </c>
      <c r="C2668">
        <f t="shared" si="82"/>
        <v>2</v>
      </c>
      <c r="D2668">
        <v>9026</v>
      </c>
      <c r="E2668" s="1">
        <f>IF(C2668=1,VLOOKUP(B2668,balance!$AU:$AZ,2,FALSE),IF(C2668=2,VLOOKUP(B2668,balance!$AU:$AZ,3,FALSE),IF(C2668=3,VLOOKUP(B2668,balance!$AU:$AZ,4,FALSE),IF(C2668=4,VLOOKUP(B2668,balance!$AU:$AZ,5,FALSE),IF(C2668=5,VLOOKUP(B2668-1,balance!$AU:$AZ,6,FALSE),0)))))</f>
        <v>13500</v>
      </c>
      <c r="F2668">
        <v>53</v>
      </c>
      <c r="G2668">
        <f>IF(C2668=1,VLOOKUP(FoxFire!B2668,balance!$U:$Z,2,FALSE),IF(C2668=2,VLOOKUP(B2668,balance!$U:$Z,3,FALSE),IF(C2668=3,VLOOKUP(B2668,balance!$U:$Z,4,FALSE),IF(C2668=4,VLOOKUP(B2668,balance!$U:$Z,5,FALSE),IF(C2668=5,VLOOKUP(B2668-1,balance!$U:$Z,6,FALSE),0)))))/100</f>
        <v>6.3299999999999997E-3</v>
      </c>
      <c r="H2668">
        <v>2</v>
      </c>
      <c r="I2668" s="1">
        <f>IF(C2668=1,VLOOKUP(FoxFire!B2668,balance!$AF:$AJ,2,FALSE),IF(C2668=2,VLOOKUP(B2668,balance!$AF:$AJ,3,FALSE),IF(C2668=3,VLOOKUP(B2668,balance!$AF:$AJ,4,FALSE),IF(C2668=4,VLOOKUP(B2668,balance!$AF:$AJ,5,FALSE),IF(C2668=5,VLOOKUP(B2668,balance!$AF:$AK,6,FALSE),0)))))*1000000000000</f>
        <v>3356250000000.0127</v>
      </c>
      <c r="J2668">
        <f>VLOOKUP(B2668,balance!AU:BD,10,FALSE)</f>
        <v>0</v>
      </c>
    </row>
    <row r="2669" spans="1:10" x14ac:dyDescent="0.3">
      <c r="A2669">
        <v>2667</v>
      </c>
      <c r="B2669">
        <f t="shared" si="83"/>
        <v>534</v>
      </c>
      <c r="C2669">
        <f t="shared" si="82"/>
        <v>3</v>
      </c>
      <c r="D2669">
        <v>9026</v>
      </c>
      <c r="E2669" s="1">
        <f>IF(C2669=1,VLOOKUP(B2669,balance!$AU:$AZ,2,FALSE),IF(C2669=2,VLOOKUP(B2669,balance!$AU:$AZ,3,FALSE),IF(C2669=3,VLOOKUP(B2669,balance!$AU:$AZ,4,FALSE),IF(C2669=4,VLOOKUP(B2669,balance!$AU:$AZ,5,FALSE),IF(C2669=5,VLOOKUP(B2669-1,balance!$AU:$AZ,6,FALSE),0)))))</f>
        <v>13500</v>
      </c>
      <c r="F2669">
        <v>53</v>
      </c>
      <c r="G2669">
        <f>IF(C2669=1,VLOOKUP(FoxFire!B2669,balance!$U:$Z,2,FALSE),IF(C2669=2,VLOOKUP(B2669,balance!$U:$Z,3,FALSE),IF(C2669=3,VLOOKUP(B2669,balance!$U:$Z,4,FALSE),IF(C2669=4,VLOOKUP(B2669,balance!$U:$Z,5,FALSE),IF(C2669=5,VLOOKUP(B2669-1,balance!$U:$Z,6,FALSE),0)))))/100</f>
        <v>6.3299999999999997E-3</v>
      </c>
      <c r="H2669">
        <v>2</v>
      </c>
      <c r="I2669" s="1">
        <f>IF(C2669=1,VLOOKUP(FoxFire!B2669,balance!$AF:$AJ,2,FALSE),IF(C2669=2,VLOOKUP(B2669,balance!$AF:$AJ,3,FALSE),IF(C2669=3,VLOOKUP(B2669,balance!$AF:$AJ,4,FALSE),IF(C2669=4,VLOOKUP(B2669,balance!$AF:$AJ,5,FALSE),IF(C2669=5,VLOOKUP(B2669,balance!$AF:$AK,6,FALSE),0)))))*1000000000000</f>
        <v>3356250000000.0127</v>
      </c>
      <c r="J2669">
        <f>VLOOKUP(B2669,balance!AU:BD,10,FALSE)</f>
        <v>0</v>
      </c>
    </row>
    <row r="2670" spans="1:10" x14ac:dyDescent="0.3">
      <c r="A2670">
        <v>2668</v>
      </c>
      <c r="B2670">
        <f t="shared" si="83"/>
        <v>534</v>
      </c>
      <c r="C2670">
        <f t="shared" si="82"/>
        <v>4</v>
      </c>
      <c r="D2670">
        <v>9026</v>
      </c>
      <c r="E2670" s="1">
        <f>IF(C2670=1,VLOOKUP(B2670,balance!$AU:$AZ,2,FALSE),IF(C2670=2,VLOOKUP(B2670,balance!$AU:$AZ,3,FALSE),IF(C2670=3,VLOOKUP(B2670,balance!$AU:$AZ,4,FALSE),IF(C2670=4,VLOOKUP(B2670,balance!$AU:$AZ,5,FALSE),IF(C2670=5,VLOOKUP(B2670-1,balance!$AU:$AZ,6,FALSE),0)))))</f>
        <v>13500</v>
      </c>
      <c r="F2670">
        <v>53</v>
      </c>
      <c r="G2670">
        <f>IF(C2670=1,VLOOKUP(FoxFire!B2670,balance!$U:$Z,2,FALSE),IF(C2670=2,VLOOKUP(B2670,balance!$U:$Z,3,FALSE),IF(C2670=3,VLOOKUP(B2670,balance!$U:$Z,4,FALSE),IF(C2670=4,VLOOKUP(B2670,balance!$U:$Z,5,FALSE),IF(C2670=5,VLOOKUP(B2670-1,balance!$U:$Z,6,FALSE),0)))))/100</f>
        <v>6.3299999999999997E-3</v>
      </c>
      <c r="H2670">
        <v>2</v>
      </c>
      <c r="I2670" s="1">
        <f>IF(C2670=1,VLOOKUP(FoxFire!B2670,balance!$AF:$AJ,2,FALSE),IF(C2670=2,VLOOKUP(B2670,balance!$AF:$AJ,3,FALSE),IF(C2670=3,VLOOKUP(B2670,balance!$AF:$AJ,4,FALSE),IF(C2670=4,VLOOKUP(B2670,balance!$AF:$AJ,5,FALSE),IF(C2670=5,VLOOKUP(B2670,balance!$AF:$AK,6,FALSE),0)))))*1000000000000</f>
        <v>3356250000000.0127</v>
      </c>
      <c r="J2670">
        <f>VLOOKUP(B2670,balance!AU:BD,10,FALSE)</f>
        <v>0</v>
      </c>
    </row>
    <row r="2671" spans="1:10" x14ac:dyDescent="0.3">
      <c r="A2671">
        <v>2669</v>
      </c>
      <c r="B2671">
        <f t="shared" si="83"/>
        <v>535</v>
      </c>
      <c r="C2671">
        <f t="shared" si="82"/>
        <v>5</v>
      </c>
      <c r="D2671">
        <v>9026</v>
      </c>
      <c r="E2671" s="1">
        <f>IF(C2671=1,VLOOKUP(B2671,balance!$AU:$AZ,2,FALSE),IF(C2671=2,VLOOKUP(B2671,balance!$AU:$AZ,3,FALSE),IF(C2671=3,VLOOKUP(B2671,balance!$AU:$AZ,4,FALSE),IF(C2671=4,VLOOKUP(B2671,balance!$AU:$AZ,5,FALSE),IF(C2671=5,VLOOKUP(B2671-1,balance!$AU:$AZ,6,FALSE),0)))))</f>
        <v>270000</v>
      </c>
      <c r="F2671">
        <v>53</v>
      </c>
      <c r="G2671">
        <f>IF(C2671=1,VLOOKUP(FoxFire!B2671,balance!$U:$Z,2,FALSE),IF(C2671=2,VLOOKUP(B2671,balance!$U:$Z,3,FALSE),IF(C2671=3,VLOOKUP(B2671,balance!$U:$Z,4,FALSE),IF(C2671=4,VLOOKUP(B2671,balance!$U:$Z,5,FALSE),IF(C2671=5,VLOOKUP(B2671-1,balance!$U:$Z,6,FALSE),0)))))/100</f>
        <v>3055.1828000000005</v>
      </c>
      <c r="H2671">
        <v>2</v>
      </c>
      <c r="I2671" s="1">
        <f>IF(C2671=1,VLOOKUP(FoxFire!B2671,balance!$AF:$AJ,2,FALSE),IF(C2671=2,VLOOKUP(B2671,balance!$AF:$AJ,3,FALSE),IF(C2671=3,VLOOKUP(B2671,balance!$AF:$AJ,4,FALSE),IF(C2671=4,VLOOKUP(B2671,balance!$AF:$AJ,5,FALSE),IF(C2671=5,VLOOKUP(B2671,balance!$AF:$AK,6,FALSE),0)))))*1000000000000</f>
        <v>13430000000000.049</v>
      </c>
      <c r="J2671">
        <f>VLOOKUP(B2671,balance!AU:BD,10,FALSE)</f>
        <v>0</v>
      </c>
    </row>
    <row r="2672" spans="1:10" x14ac:dyDescent="0.3">
      <c r="A2672">
        <v>2670</v>
      </c>
      <c r="B2672">
        <f t="shared" si="83"/>
        <v>535</v>
      </c>
      <c r="C2672">
        <f t="shared" si="82"/>
        <v>1</v>
      </c>
      <c r="D2672">
        <v>9026</v>
      </c>
      <c r="E2672" s="1">
        <f>IF(C2672=1,VLOOKUP(B2672,balance!$AU:$AZ,2,FALSE),IF(C2672=2,VLOOKUP(B2672,balance!$AU:$AZ,3,FALSE),IF(C2672=3,VLOOKUP(B2672,balance!$AU:$AZ,4,FALSE),IF(C2672=4,VLOOKUP(B2672,balance!$AU:$AZ,5,FALSE),IF(C2672=5,VLOOKUP(B2672-1,balance!$AU:$AZ,6,FALSE),0)))))</f>
        <v>13500</v>
      </c>
      <c r="F2672">
        <v>53</v>
      </c>
      <c r="G2672">
        <f>IF(C2672=1,VLOOKUP(FoxFire!B2672,balance!$U:$Z,2,FALSE),IF(C2672=2,VLOOKUP(B2672,balance!$U:$Z,3,FALSE),IF(C2672=3,VLOOKUP(B2672,balance!$U:$Z,4,FALSE),IF(C2672=4,VLOOKUP(B2672,balance!$U:$Z,5,FALSE),IF(C2672=5,VLOOKUP(B2672-1,balance!$U:$Z,6,FALSE),0)))))/100</f>
        <v>6.3400000000000001E-3</v>
      </c>
      <c r="H2672">
        <v>2</v>
      </c>
      <c r="I2672" s="1">
        <f>IF(C2672=1,VLOOKUP(FoxFire!B2672,balance!$AF:$AJ,2,FALSE),IF(C2672=2,VLOOKUP(B2672,balance!$AF:$AJ,3,FALSE),IF(C2672=3,VLOOKUP(B2672,balance!$AF:$AJ,4,FALSE),IF(C2672=4,VLOOKUP(B2672,balance!$AF:$AJ,5,FALSE),IF(C2672=5,VLOOKUP(B2672,balance!$AF:$AK,6,FALSE),0)))))*1000000000000</f>
        <v>3357500000000.0122</v>
      </c>
      <c r="J2672">
        <f>VLOOKUP(B2672,balance!AU:BD,10,FALSE)</f>
        <v>0</v>
      </c>
    </row>
    <row r="2673" spans="1:10" x14ac:dyDescent="0.3">
      <c r="A2673">
        <v>2671</v>
      </c>
      <c r="B2673">
        <f t="shared" si="83"/>
        <v>535</v>
      </c>
      <c r="C2673">
        <f t="shared" si="82"/>
        <v>2</v>
      </c>
      <c r="D2673">
        <v>9026</v>
      </c>
      <c r="E2673" s="1">
        <f>IF(C2673=1,VLOOKUP(B2673,balance!$AU:$AZ,2,FALSE),IF(C2673=2,VLOOKUP(B2673,balance!$AU:$AZ,3,FALSE),IF(C2673=3,VLOOKUP(B2673,balance!$AU:$AZ,4,FALSE),IF(C2673=4,VLOOKUP(B2673,balance!$AU:$AZ,5,FALSE),IF(C2673=5,VLOOKUP(B2673-1,balance!$AU:$AZ,6,FALSE),0)))))</f>
        <v>13500</v>
      </c>
      <c r="F2673">
        <v>53</v>
      </c>
      <c r="G2673">
        <f>IF(C2673=1,VLOOKUP(FoxFire!B2673,balance!$U:$Z,2,FALSE),IF(C2673=2,VLOOKUP(B2673,balance!$U:$Z,3,FALSE),IF(C2673=3,VLOOKUP(B2673,balance!$U:$Z,4,FALSE),IF(C2673=4,VLOOKUP(B2673,balance!$U:$Z,5,FALSE),IF(C2673=5,VLOOKUP(B2673-1,balance!$U:$Z,6,FALSE),0)))))/100</f>
        <v>6.3400000000000001E-3</v>
      </c>
      <c r="H2673">
        <v>2</v>
      </c>
      <c r="I2673" s="1">
        <f>IF(C2673=1,VLOOKUP(FoxFire!B2673,balance!$AF:$AJ,2,FALSE),IF(C2673=2,VLOOKUP(B2673,balance!$AF:$AJ,3,FALSE),IF(C2673=3,VLOOKUP(B2673,balance!$AF:$AJ,4,FALSE),IF(C2673=4,VLOOKUP(B2673,balance!$AF:$AJ,5,FALSE),IF(C2673=5,VLOOKUP(B2673,balance!$AF:$AK,6,FALSE),0)))))*1000000000000</f>
        <v>3357500000000.0122</v>
      </c>
      <c r="J2673">
        <f>VLOOKUP(B2673,balance!AU:BD,10,FALSE)</f>
        <v>0</v>
      </c>
    </row>
    <row r="2674" spans="1:10" x14ac:dyDescent="0.3">
      <c r="A2674">
        <v>2672</v>
      </c>
      <c r="B2674">
        <f t="shared" si="83"/>
        <v>535</v>
      </c>
      <c r="C2674">
        <f t="shared" si="82"/>
        <v>3</v>
      </c>
      <c r="D2674">
        <v>9026</v>
      </c>
      <c r="E2674" s="1">
        <f>IF(C2674=1,VLOOKUP(B2674,balance!$AU:$AZ,2,FALSE),IF(C2674=2,VLOOKUP(B2674,balance!$AU:$AZ,3,FALSE),IF(C2674=3,VLOOKUP(B2674,balance!$AU:$AZ,4,FALSE),IF(C2674=4,VLOOKUP(B2674,balance!$AU:$AZ,5,FALSE),IF(C2674=5,VLOOKUP(B2674-1,balance!$AU:$AZ,6,FALSE),0)))))</f>
        <v>13500</v>
      </c>
      <c r="F2674">
        <v>53</v>
      </c>
      <c r="G2674">
        <f>IF(C2674=1,VLOOKUP(FoxFire!B2674,balance!$U:$Z,2,FALSE),IF(C2674=2,VLOOKUP(B2674,balance!$U:$Z,3,FALSE),IF(C2674=3,VLOOKUP(B2674,balance!$U:$Z,4,FALSE),IF(C2674=4,VLOOKUP(B2674,balance!$U:$Z,5,FALSE),IF(C2674=5,VLOOKUP(B2674-1,balance!$U:$Z,6,FALSE),0)))))/100</f>
        <v>6.3400000000000001E-3</v>
      </c>
      <c r="H2674">
        <v>2</v>
      </c>
      <c r="I2674" s="1">
        <f>IF(C2674=1,VLOOKUP(FoxFire!B2674,balance!$AF:$AJ,2,FALSE),IF(C2674=2,VLOOKUP(B2674,balance!$AF:$AJ,3,FALSE),IF(C2674=3,VLOOKUP(B2674,balance!$AF:$AJ,4,FALSE),IF(C2674=4,VLOOKUP(B2674,balance!$AF:$AJ,5,FALSE),IF(C2674=5,VLOOKUP(B2674,balance!$AF:$AK,6,FALSE),0)))))*1000000000000</f>
        <v>3357500000000.0122</v>
      </c>
      <c r="J2674">
        <f>VLOOKUP(B2674,balance!AU:BD,10,FALSE)</f>
        <v>0</v>
      </c>
    </row>
    <row r="2675" spans="1:10" x14ac:dyDescent="0.3">
      <c r="A2675">
        <v>2673</v>
      </c>
      <c r="B2675">
        <f t="shared" si="83"/>
        <v>535</v>
      </c>
      <c r="C2675">
        <f t="shared" si="82"/>
        <v>4</v>
      </c>
      <c r="D2675">
        <v>9026</v>
      </c>
      <c r="E2675" s="1">
        <f>IF(C2675=1,VLOOKUP(B2675,balance!$AU:$AZ,2,FALSE),IF(C2675=2,VLOOKUP(B2675,balance!$AU:$AZ,3,FALSE),IF(C2675=3,VLOOKUP(B2675,balance!$AU:$AZ,4,FALSE),IF(C2675=4,VLOOKUP(B2675,balance!$AU:$AZ,5,FALSE),IF(C2675=5,VLOOKUP(B2675-1,balance!$AU:$AZ,6,FALSE),0)))))</f>
        <v>13500</v>
      </c>
      <c r="F2675">
        <v>53</v>
      </c>
      <c r="G2675">
        <f>IF(C2675=1,VLOOKUP(FoxFire!B2675,balance!$U:$Z,2,FALSE),IF(C2675=2,VLOOKUP(B2675,balance!$U:$Z,3,FALSE),IF(C2675=3,VLOOKUP(B2675,balance!$U:$Z,4,FALSE),IF(C2675=4,VLOOKUP(B2675,balance!$U:$Z,5,FALSE),IF(C2675=5,VLOOKUP(B2675-1,balance!$U:$Z,6,FALSE),0)))))/100</f>
        <v>6.3400000000000001E-3</v>
      </c>
      <c r="H2675">
        <v>2</v>
      </c>
      <c r="I2675" s="1">
        <f>IF(C2675=1,VLOOKUP(FoxFire!B2675,balance!$AF:$AJ,2,FALSE),IF(C2675=2,VLOOKUP(B2675,balance!$AF:$AJ,3,FALSE),IF(C2675=3,VLOOKUP(B2675,balance!$AF:$AJ,4,FALSE),IF(C2675=4,VLOOKUP(B2675,balance!$AF:$AJ,5,FALSE),IF(C2675=5,VLOOKUP(B2675,balance!$AF:$AK,6,FALSE),0)))))*1000000000000</f>
        <v>3357500000000.0122</v>
      </c>
      <c r="J2675">
        <f>VLOOKUP(B2675,balance!AU:BD,10,FALSE)</f>
        <v>0</v>
      </c>
    </row>
    <row r="2676" spans="1:10" x14ac:dyDescent="0.3">
      <c r="A2676">
        <v>2674</v>
      </c>
      <c r="B2676">
        <f t="shared" si="83"/>
        <v>536</v>
      </c>
      <c r="C2676">
        <f t="shared" si="82"/>
        <v>5</v>
      </c>
      <c r="D2676">
        <v>9026</v>
      </c>
      <c r="E2676" s="1">
        <f>IF(C2676=1,VLOOKUP(B2676,balance!$AU:$AZ,2,FALSE),IF(C2676=2,VLOOKUP(B2676,balance!$AU:$AZ,3,FALSE),IF(C2676=3,VLOOKUP(B2676,balance!$AU:$AZ,4,FALSE),IF(C2676=4,VLOOKUP(B2676,balance!$AU:$AZ,5,FALSE),IF(C2676=5,VLOOKUP(B2676-1,balance!$AU:$AZ,6,FALSE),0)))))</f>
        <v>270000</v>
      </c>
      <c r="F2676">
        <v>53</v>
      </c>
      <c r="G2676">
        <f>IF(C2676=1,VLOOKUP(FoxFire!B2676,balance!$U:$Z,2,FALSE),IF(C2676=2,VLOOKUP(B2676,balance!$U:$Z,3,FALSE),IF(C2676=3,VLOOKUP(B2676,balance!$U:$Z,4,FALSE),IF(C2676=4,VLOOKUP(B2676,balance!$U:$Z,5,FALSE),IF(C2676=5,VLOOKUP(B2676-1,balance!$U:$Z,6,FALSE),0)))))/100</f>
        <v>3063.0693000000001</v>
      </c>
      <c r="H2676">
        <v>2</v>
      </c>
      <c r="I2676" s="1">
        <f>IF(C2676=1,VLOOKUP(FoxFire!B2676,balance!$AF:$AJ,2,FALSE),IF(C2676=2,VLOOKUP(B2676,balance!$AF:$AJ,3,FALSE),IF(C2676=3,VLOOKUP(B2676,balance!$AF:$AJ,4,FALSE),IF(C2676=4,VLOOKUP(B2676,balance!$AF:$AJ,5,FALSE),IF(C2676=5,VLOOKUP(B2676,balance!$AF:$AK,6,FALSE),0)))))*1000000000000</f>
        <v>13435000000000.051</v>
      </c>
      <c r="J2676">
        <f>VLOOKUP(B2676,balance!AU:BD,10,FALSE)</f>
        <v>0</v>
      </c>
    </row>
    <row r="2677" spans="1:10" x14ac:dyDescent="0.3">
      <c r="A2677">
        <v>2675</v>
      </c>
      <c r="B2677">
        <f t="shared" si="83"/>
        <v>536</v>
      </c>
      <c r="C2677">
        <f t="shared" si="82"/>
        <v>1</v>
      </c>
      <c r="D2677">
        <v>9026</v>
      </c>
      <c r="E2677" s="1">
        <f>IF(C2677=1,VLOOKUP(B2677,balance!$AU:$AZ,2,FALSE),IF(C2677=2,VLOOKUP(B2677,balance!$AU:$AZ,3,FALSE),IF(C2677=3,VLOOKUP(B2677,balance!$AU:$AZ,4,FALSE),IF(C2677=4,VLOOKUP(B2677,balance!$AU:$AZ,5,FALSE),IF(C2677=5,VLOOKUP(B2677-1,balance!$AU:$AZ,6,FALSE),0)))))</f>
        <v>13500</v>
      </c>
      <c r="F2677">
        <v>53</v>
      </c>
      <c r="G2677">
        <f>IF(C2677=1,VLOOKUP(FoxFire!B2677,balance!$U:$Z,2,FALSE),IF(C2677=2,VLOOKUP(B2677,balance!$U:$Z,3,FALSE),IF(C2677=3,VLOOKUP(B2677,balance!$U:$Z,4,FALSE),IF(C2677=4,VLOOKUP(B2677,balance!$U:$Z,5,FALSE),IF(C2677=5,VLOOKUP(B2677-1,balance!$U:$Z,6,FALSE),0)))))/100</f>
        <v>6.3499999999999997E-3</v>
      </c>
      <c r="H2677">
        <v>2</v>
      </c>
      <c r="I2677" s="1">
        <f>IF(C2677=1,VLOOKUP(FoxFire!B2677,balance!$AF:$AJ,2,FALSE),IF(C2677=2,VLOOKUP(B2677,balance!$AF:$AJ,3,FALSE),IF(C2677=3,VLOOKUP(B2677,balance!$AF:$AJ,4,FALSE),IF(C2677=4,VLOOKUP(B2677,balance!$AF:$AJ,5,FALSE),IF(C2677=5,VLOOKUP(B2677,balance!$AF:$AK,6,FALSE),0)))))*1000000000000</f>
        <v>3358750000000.0127</v>
      </c>
      <c r="J2677">
        <f>VLOOKUP(B2677,balance!AU:BD,10,FALSE)</f>
        <v>0</v>
      </c>
    </row>
    <row r="2678" spans="1:10" x14ac:dyDescent="0.3">
      <c r="A2678">
        <v>2676</v>
      </c>
      <c r="B2678">
        <f t="shared" si="83"/>
        <v>536</v>
      </c>
      <c r="C2678">
        <f t="shared" si="82"/>
        <v>2</v>
      </c>
      <c r="D2678">
        <v>9026</v>
      </c>
      <c r="E2678" s="1">
        <f>IF(C2678=1,VLOOKUP(B2678,balance!$AU:$AZ,2,FALSE),IF(C2678=2,VLOOKUP(B2678,balance!$AU:$AZ,3,FALSE),IF(C2678=3,VLOOKUP(B2678,balance!$AU:$AZ,4,FALSE),IF(C2678=4,VLOOKUP(B2678,balance!$AU:$AZ,5,FALSE),IF(C2678=5,VLOOKUP(B2678-1,balance!$AU:$AZ,6,FALSE),0)))))</f>
        <v>13500</v>
      </c>
      <c r="F2678">
        <v>53</v>
      </c>
      <c r="G2678">
        <f>IF(C2678=1,VLOOKUP(FoxFire!B2678,balance!$U:$Z,2,FALSE),IF(C2678=2,VLOOKUP(B2678,balance!$U:$Z,3,FALSE),IF(C2678=3,VLOOKUP(B2678,balance!$U:$Z,4,FALSE),IF(C2678=4,VLOOKUP(B2678,balance!$U:$Z,5,FALSE),IF(C2678=5,VLOOKUP(B2678-1,balance!$U:$Z,6,FALSE),0)))))/100</f>
        <v>6.3499999999999997E-3</v>
      </c>
      <c r="H2678">
        <v>2</v>
      </c>
      <c r="I2678" s="1">
        <f>IF(C2678=1,VLOOKUP(FoxFire!B2678,balance!$AF:$AJ,2,FALSE),IF(C2678=2,VLOOKUP(B2678,balance!$AF:$AJ,3,FALSE),IF(C2678=3,VLOOKUP(B2678,balance!$AF:$AJ,4,FALSE),IF(C2678=4,VLOOKUP(B2678,balance!$AF:$AJ,5,FALSE),IF(C2678=5,VLOOKUP(B2678,balance!$AF:$AK,6,FALSE),0)))))*1000000000000</f>
        <v>3358750000000.0127</v>
      </c>
      <c r="J2678">
        <f>VLOOKUP(B2678,balance!AU:BD,10,FALSE)</f>
        <v>0</v>
      </c>
    </row>
    <row r="2679" spans="1:10" x14ac:dyDescent="0.3">
      <c r="A2679">
        <v>2677</v>
      </c>
      <c r="B2679">
        <f t="shared" si="83"/>
        <v>536</v>
      </c>
      <c r="C2679">
        <f t="shared" si="82"/>
        <v>3</v>
      </c>
      <c r="D2679">
        <v>9026</v>
      </c>
      <c r="E2679" s="1">
        <f>IF(C2679=1,VLOOKUP(B2679,balance!$AU:$AZ,2,FALSE),IF(C2679=2,VLOOKUP(B2679,balance!$AU:$AZ,3,FALSE),IF(C2679=3,VLOOKUP(B2679,balance!$AU:$AZ,4,FALSE),IF(C2679=4,VLOOKUP(B2679,balance!$AU:$AZ,5,FALSE),IF(C2679=5,VLOOKUP(B2679-1,balance!$AU:$AZ,6,FALSE),0)))))</f>
        <v>13500</v>
      </c>
      <c r="F2679">
        <v>53</v>
      </c>
      <c r="G2679">
        <f>IF(C2679=1,VLOOKUP(FoxFire!B2679,balance!$U:$Z,2,FALSE),IF(C2679=2,VLOOKUP(B2679,balance!$U:$Z,3,FALSE),IF(C2679=3,VLOOKUP(B2679,balance!$U:$Z,4,FALSE),IF(C2679=4,VLOOKUP(B2679,balance!$U:$Z,5,FALSE),IF(C2679=5,VLOOKUP(B2679-1,balance!$U:$Z,6,FALSE),0)))))/100</f>
        <v>6.3499999999999997E-3</v>
      </c>
      <c r="H2679">
        <v>2</v>
      </c>
      <c r="I2679" s="1">
        <f>IF(C2679=1,VLOOKUP(FoxFire!B2679,balance!$AF:$AJ,2,FALSE),IF(C2679=2,VLOOKUP(B2679,balance!$AF:$AJ,3,FALSE),IF(C2679=3,VLOOKUP(B2679,balance!$AF:$AJ,4,FALSE),IF(C2679=4,VLOOKUP(B2679,balance!$AF:$AJ,5,FALSE),IF(C2679=5,VLOOKUP(B2679,balance!$AF:$AK,6,FALSE),0)))))*1000000000000</f>
        <v>3358750000000.0127</v>
      </c>
      <c r="J2679">
        <f>VLOOKUP(B2679,balance!AU:BD,10,FALSE)</f>
        <v>0</v>
      </c>
    </row>
    <row r="2680" spans="1:10" x14ac:dyDescent="0.3">
      <c r="A2680">
        <v>2678</v>
      </c>
      <c r="B2680">
        <f t="shared" si="83"/>
        <v>536</v>
      </c>
      <c r="C2680">
        <f t="shared" si="82"/>
        <v>4</v>
      </c>
      <c r="D2680">
        <v>9026</v>
      </c>
      <c r="E2680" s="1">
        <f>IF(C2680=1,VLOOKUP(B2680,balance!$AU:$AZ,2,FALSE),IF(C2680=2,VLOOKUP(B2680,balance!$AU:$AZ,3,FALSE),IF(C2680=3,VLOOKUP(B2680,balance!$AU:$AZ,4,FALSE),IF(C2680=4,VLOOKUP(B2680,balance!$AU:$AZ,5,FALSE),IF(C2680=5,VLOOKUP(B2680-1,balance!$AU:$AZ,6,FALSE),0)))))</f>
        <v>13500</v>
      </c>
      <c r="F2680">
        <v>53</v>
      </c>
      <c r="G2680">
        <f>IF(C2680=1,VLOOKUP(FoxFire!B2680,balance!$U:$Z,2,FALSE),IF(C2680=2,VLOOKUP(B2680,balance!$U:$Z,3,FALSE),IF(C2680=3,VLOOKUP(B2680,balance!$U:$Z,4,FALSE),IF(C2680=4,VLOOKUP(B2680,balance!$U:$Z,5,FALSE),IF(C2680=5,VLOOKUP(B2680-1,balance!$U:$Z,6,FALSE),0)))))/100</f>
        <v>6.3499999999999997E-3</v>
      </c>
      <c r="H2680">
        <v>2</v>
      </c>
      <c r="I2680" s="1">
        <f>IF(C2680=1,VLOOKUP(FoxFire!B2680,balance!$AF:$AJ,2,FALSE),IF(C2680=2,VLOOKUP(B2680,balance!$AF:$AJ,3,FALSE),IF(C2680=3,VLOOKUP(B2680,balance!$AF:$AJ,4,FALSE),IF(C2680=4,VLOOKUP(B2680,balance!$AF:$AJ,5,FALSE),IF(C2680=5,VLOOKUP(B2680,balance!$AF:$AK,6,FALSE),0)))))*1000000000000</f>
        <v>3358750000000.0127</v>
      </c>
      <c r="J2680">
        <f>VLOOKUP(B2680,balance!AU:BD,10,FALSE)</f>
        <v>0</v>
      </c>
    </row>
    <row r="2681" spans="1:10" x14ac:dyDescent="0.3">
      <c r="A2681">
        <v>2679</v>
      </c>
      <c r="B2681">
        <f t="shared" si="83"/>
        <v>537</v>
      </c>
      <c r="C2681">
        <f t="shared" si="82"/>
        <v>5</v>
      </c>
      <c r="D2681">
        <v>9026</v>
      </c>
      <c r="E2681" s="1">
        <f>IF(C2681=1,VLOOKUP(B2681,balance!$AU:$AZ,2,FALSE),IF(C2681=2,VLOOKUP(B2681,balance!$AU:$AZ,3,FALSE),IF(C2681=3,VLOOKUP(B2681,balance!$AU:$AZ,4,FALSE),IF(C2681=4,VLOOKUP(B2681,balance!$AU:$AZ,5,FALSE),IF(C2681=5,VLOOKUP(B2681-1,balance!$AU:$AZ,6,FALSE),0)))))</f>
        <v>270000</v>
      </c>
      <c r="F2681">
        <v>53</v>
      </c>
      <c r="G2681">
        <f>IF(C2681=1,VLOOKUP(FoxFire!B2681,balance!$U:$Z,2,FALSE),IF(C2681=2,VLOOKUP(B2681,balance!$U:$Z,3,FALSE),IF(C2681=3,VLOOKUP(B2681,balance!$U:$Z,4,FALSE),IF(C2681=4,VLOOKUP(B2681,balance!$U:$Z,5,FALSE),IF(C2681=5,VLOOKUP(B2681-1,balance!$U:$Z,6,FALSE),0)))))/100</f>
        <v>3070.9685000000004</v>
      </c>
      <c r="H2681">
        <v>2</v>
      </c>
      <c r="I2681" s="1">
        <f>IF(C2681=1,VLOOKUP(FoxFire!B2681,balance!$AF:$AJ,2,FALSE),IF(C2681=2,VLOOKUP(B2681,balance!$AF:$AJ,3,FALSE),IF(C2681=3,VLOOKUP(B2681,balance!$AF:$AJ,4,FALSE),IF(C2681=4,VLOOKUP(B2681,balance!$AF:$AJ,5,FALSE),IF(C2681=5,VLOOKUP(B2681,balance!$AF:$AK,6,FALSE),0)))))*1000000000000</f>
        <v>13440000000000.049</v>
      </c>
      <c r="J2681">
        <f>VLOOKUP(B2681,balance!AU:BD,10,FALSE)</f>
        <v>0</v>
      </c>
    </row>
    <row r="2682" spans="1:10" x14ac:dyDescent="0.3">
      <c r="A2682">
        <v>2680</v>
      </c>
      <c r="B2682">
        <f t="shared" si="83"/>
        <v>537</v>
      </c>
      <c r="C2682">
        <f t="shared" si="82"/>
        <v>1</v>
      </c>
      <c r="D2682">
        <v>9026</v>
      </c>
      <c r="E2682" s="1">
        <f>IF(C2682=1,VLOOKUP(B2682,balance!$AU:$AZ,2,FALSE),IF(C2682=2,VLOOKUP(B2682,balance!$AU:$AZ,3,FALSE),IF(C2682=3,VLOOKUP(B2682,balance!$AU:$AZ,4,FALSE),IF(C2682=4,VLOOKUP(B2682,balance!$AU:$AZ,5,FALSE),IF(C2682=5,VLOOKUP(B2682-1,balance!$AU:$AZ,6,FALSE),0)))))</f>
        <v>13500</v>
      </c>
      <c r="F2682">
        <v>53</v>
      </c>
      <c r="G2682">
        <f>IF(C2682=1,VLOOKUP(FoxFire!B2682,balance!$U:$Z,2,FALSE),IF(C2682=2,VLOOKUP(B2682,balance!$U:$Z,3,FALSE),IF(C2682=3,VLOOKUP(B2682,balance!$U:$Z,4,FALSE),IF(C2682=4,VLOOKUP(B2682,balance!$U:$Z,5,FALSE),IF(C2682=5,VLOOKUP(B2682-1,balance!$U:$Z,6,FALSE),0)))))/100</f>
        <v>6.3600000000000002E-3</v>
      </c>
      <c r="H2682">
        <v>2</v>
      </c>
      <c r="I2682" s="1">
        <f>IF(C2682=1,VLOOKUP(FoxFire!B2682,balance!$AF:$AJ,2,FALSE),IF(C2682=2,VLOOKUP(B2682,balance!$AF:$AJ,3,FALSE),IF(C2682=3,VLOOKUP(B2682,balance!$AF:$AJ,4,FALSE),IF(C2682=4,VLOOKUP(B2682,balance!$AF:$AJ,5,FALSE),IF(C2682=5,VLOOKUP(B2682,balance!$AF:$AK,6,FALSE),0)))))*1000000000000</f>
        <v>3360000000000.0122</v>
      </c>
      <c r="J2682">
        <f>VLOOKUP(B2682,balance!AU:BD,10,FALSE)</f>
        <v>0</v>
      </c>
    </row>
    <row r="2683" spans="1:10" x14ac:dyDescent="0.3">
      <c r="A2683">
        <v>2681</v>
      </c>
      <c r="B2683">
        <f t="shared" si="83"/>
        <v>537</v>
      </c>
      <c r="C2683">
        <f t="shared" si="82"/>
        <v>2</v>
      </c>
      <c r="D2683">
        <v>9026</v>
      </c>
      <c r="E2683" s="1">
        <f>IF(C2683=1,VLOOKUP(B2683,balance!$AU:$AZ,2,FALSE),IF(C2683=2,VLOOKUP(B2683,balance!$AU:$AZ,3,FALSE),IF(C2683=3,VLOOKUP(B2683,balance!$AU:$AZ,4,FALSE),IF(C2683=4,VLOOKUP(B2683,balance!$AU:$AZ,5,FALSE),IF(C2683=5,VLOOKUP(B2683-1,balance!$AU:$AZ,6,FALSE),0)))))</f>
        <v>13500</v>
      </c>
      <c r="F2683">
        <v>53</v>
      </c>
      <c r="G2683">
        <f>IF(C2683=1,VLOOKUP(FoxFire!B2683,balance!$U:$Z,2,FALSE),IF(C2683=2,VLOOKUP(B2683,balance!$U:$Z,3,FALSE),IF(C2683=3,VLOOKUP(B2683,balance!$U:$Z,4,FALSE),IF(C2683=4,VLOOKUP(B2683,balance!$U:$Z,5,FALSE),IF(C2683=5,VLOOKUP(B2683-1,balance!$U:$Z,6,FALSE),0)))))/100</f>
        <v>6.3600000000000002E-3</v>
      </c>
      <c r="H2683">
        <v>2</v>
      </c>
      <c r="I2683" s="1">
        <f>IF(C2683=1,VLOOKUP(FoxFire!B2683,balance!$AF:$AJ,2,FALSE),IF(C2683=2,VLOOKUP(B2683,balance!$AF:$AJ,3,FALSE),IF(C2683=3,VLOOKUP(B2683,balance!$AF:$AJ,4,FALSE),IF(C2683=4,VLOOKUP(B2683,balance!$AF:$AJ,5,FALSE),IF(C2683=5,VLOOKUP(B2683,balance!$AF:$AK,6,FALSE),0)))))*1000000000000</f>
        <v>3360000000000.0122</v>
      </c>
      <c r="J2683">
        <f>VLOOKUP(B2683,balance!AU:BD,10,FALSE)</f>
        <v>0</v>
      </c>
    </row>
    <row r="2684" spans="1:10" x14ac:dyDescent="0.3">
      <c r="A2684">
        <v>2682</v>
      </c>
      <c r="B2684">
        <f t="shared" si="83"/>
        <v>537</v>
      </c>
      <c r="C2684">
        <f t="shared" si="82"/>
        <v>3</v>
      </c>
      <c r="D2684">
        <v>9026</v>
      </c>
      <c r="E2684" s="1">
        <f>IF(C2684=1,VLOOKUP(B2684,balance!$AU:$AZ,2,FALSE),IF(C2684=2,VLOOKUP(B2684,balance!$AU:$AZ,3,FALSE),IF(C2684=3,VLOOKUP(B2684,balance!$AU:$AZ,4,FALSE),IF(C2684=4,VLOOKUP(B2684,balance!$AU:$AZ,5,FALSE),IF(C2684=5,VLOOKUP(B2684-1,balance!$AU:$AZ,6,FALSE),0)))))</f>
        <v>13500</v>
      </c>
      <c r="F2684">
        <v>53</v>
      </c>
      <c r="G2684">
        <f>IF(C2684=1,VLOOKUP(FoxFire!B2684,balance!$U:$Z,2,FALSE),IF(C2684=2,VLOOKUP(B2684,balance!$U:$Z,3,FALSE),IF(C2684=3,VLOOKUP(B2684,balance!$U:$Z,4,FALSE),IF(C2684=4,VLOOKUP(B2684,balance!$U:$Z,5,FALSE),IF(C2684=5,VLOOKUP(B2684-1,balance!$U:$Z,6,FALSE),0)))))/100</f>
        <v>6.3600000000000002E-3</v>
      </c>
      <c r="H2684">
        <v>2</v>
      </c>
      <c r="I2684" s="1">
        <f>IF(C2684=1,VLOOKUP(FoxFire!B2684,balance!$AF:$AJ,2,FALSE),IF(C2684=2,VLOOKUP(B2684,balance!$AF:$AJ,3,FALSE),IF(C2684=3,VLOOKUP(B2684,balance!$AF:$AJ,4,FALSE),IF(C2684=4,VLOOKUP(B2684,balance!$AF:$AJ,5,FALSE),IF(C2684=5,VLOOKUP(B2684,balance!$AF:$AK,6,FALSE),0)))))*1000000000000</f>
        <v>3360000000000.0122</v>
      </c>
      <c r="J2684">
        <f>VLOOKUP(B2684,balance!AU:BD,10,FALSE)</f>
        <v>0</v>
      </c>
    </row>
    <row r="2685" spans="1:10" x14ac:dyDescent="0.3">
      <c r="A2685">
        <v>2683</v>
      </c>
      <c r="B2685">
        <f t="shared" si="83"/>
        <v>537</v>
      </c>
      <c r="C2685">
        <f t="shared" si="82"/>
        <v>4</v>
      </c>
      <c r="D2685">
        <v>9026</v>
      </c>
      <c r="E2685" s="1">
        <f>IF(C2685=1,VLOOKUP(B2685,balance!$AU:$AZ,2,FALSE),IF(C2685=2,VLOOKUP(B2685,balance!$AU:$AZ,3,FALSE),IF(C2685=3,VLOOKUP(B2685,balance!$AU:$AZ,4,FALSE),IF(C2685=4,VLOOKUP(B2685,balance!$AU:$AZ,5,FALSE),IF(C2685=5,VLOOKUP(B2685-1,balance!$AU:$AZ,6,FALSE),0)))))</f>
        <v>13500</v>
      </c>
      <c r="F2685">
        <v>53</v>
      </c>
      <c r="G2685">
        <f>IF(C2685=1,VLOOKUP(FoxFire!B2685,balance!$U:$Z,2,FALSE),IF(C2685=2,VLOOKUP(B2685,balance!$U:$Z,3,FALSE),IF(C2685=3,VLOOKUP(B2685,balance!$U:$Z,4,FALSE),IF(C2685=4,VLOOKUP(B2685,balance!$U:$Z,5,FALSE),IF(C2685=5,VLOOKUP(B2685-1,balance!$U:$Z,6,FALSE),0)))))/100</f>
        <v>6.3600000000000002E-3</v>
      </c>
      <c r="H2685">
        <v>2</v>
      </c>
      <c r="I2685" s="1">
        <f>IF(C2685=1,VLOOKUP(FoxFire!B2685,balance!$AF:$AJ,2,FALSE),IF(C2685=2,VLOOKUP(B2685,balance!$AF:$AJ,3,FALSE),IF(C2685=3,VLOOKUP(B2685,balance!$AF:$AJ,4,FALSE),IF(C2685=4,VLOOKUP(B2685,balance!$AF:$AJ,5,FALSE),IF(C2685=5,VLOOKUP(B2685,balance!$AF:$AK,6,FALSE),0)))))*1000000000000</f>
        <v>3360000000000.0122</v>
      </c>
      <c r="J2685">
        <f>VLOOKUP(B2685,balance!AU:BD,10,FALSE)</f>
        <v>0</v>
      </c>
    </row>
    <row r="2686" spans="1:10" x14ac:dyDescent="0.3">
      <c r="A2686">
        <v>2684</v>
      </c>
      <c r="B2686">
        <f t="shared" si="83"/>
        <v>538</v>
      </c>
      <c r="C2686">
        <f t="shared" si="82"/>
        <v>5</v>
      </c>
      <c r="D2686">
        <v>9026</v>
      </c>
      <c r="E2686" s="1">
        <f>IF(C2686=1,VLOOKUP(B2686,balance!$AU:$AZ,2,FALSE),IF(C2686=2,VLOOKUP(B2686,balance!$AU:$AZ,3,FALSE),IF(C2686=3,VLOOKUP(B2686,balance!$AU:$AZ,4,FALSE),IF(C2686=4,VLOOKUP(B2686,balance!$AU:$AZ,5,FALSE),IF(C2686=5,VLOOKUP(B2686-1,balance!$AU:$AZ,6,FALSE),0)))))</f>
        <v>270000</v>
      </c>
      <c r="F2686">
        <v>53</v>
      </c>
      <c r="G2686">
        <f>IF(C2686=1,VLOOKUP(FoxFire!B2686,balance!$U:$Z,2,FALSE),IF(C2686=2,VLOOKUP(B2686,balance!$U:$Z,3,FALSE),IF(C2686=3,VLOOKUP(B2686,balance!$U:$Z,4,FALSE),IF(C2686=4,VLOOKUP(B2686,balance!$U:$Z,5,FALSE),IF(C2686=5,VLOOKUP(B2686-1,balance!$U:$Z,6,FALSE),0)))))/100</f>
        <v>3078.8804999999998</v>
      </c>
      <c r="H2686">
        <v>2</v>
      </c>
      <c r="I2686" s="1">
        <f>IF(C2686=1,VLOOKUP(FoxFire!B2686,balance!$AF:$AJ,2,FALSE),IF(C2686=2,VLOOKUP(B2686,balance!$AF:$AJ,3,FALSE),IF(C2686=3,VLOOKUP(B2686,balance!$AF:$AJ,4,FALSE),IF(C2686=4,VLOOKUP(B2686,balance!$AF:$AJ,5,FALSE),IF(C2686=5,VLOOKUP(B2686,balance!$AF:$AK,6,FALSE),0)))))*1000000000000</f>
        <v>13445000000000.051</v>
      </c>
      <c r="J2686">
        <f>VLOOKUP(B2686,balance!AU:BD,10,FALSE)</f>
        <v>0</v>
      </c>
    </row>
    <row r="2687" spans="1:10" x14ac:dyDescent="0.3">
      <c r="A2687">
        <v>2685</v>
      </c>
      <c r="B2687">
        <f t="shared" si="83"/>
        <v>538</v>
      </c>
      <c r="C2687">
        <f t="shared" si="82"/>
        <v>1</v>
      </c>
      <c r="D2687">
        <v>9026</v>
      </c>
      <c r="E2687" s="1">
        <f>IF(C2687=1,VLOOKUP(B2687,balance!$AU:$AZ,2,FALSE),IF(C2687=2,VLOOKUP(B2687,balance!$AU:$AZ,3,FALSE),IF(C2687=3,VLOOKUP(B2687,balance!$AU:$AZ,4,FALSE),IF(C2687=4,VLOOKUP(B2687,balance!$AU:$AZ,5,FALSE),IF(C2687=5,VLOOKUP(B2687-1,balance!$AU:$AZ,6,FALSE),0)))))</f>
        <v>13500</v>
      </c>
      <c r="F2687">
        <v>53</v>
      </c>
      <c r="G2687">
        <f>IF(C2687=1,VLOOKUP(FoxFire!B2687,balance!$U:$Z,2,FALSE),IF(C2687=2,VLOOKUP(B2687,balance!$U:$Z,3,FALSE),IF(C2687=3,VLOOKUP(B2687,balance!$U:$Z,4,FALSE),IF(C2687=4,VLOOKUP(B2687,balance!$U:$Z,5,FALSE),IF(C2687=5,VLOOKUP(B2687-1,balance!$U:$Z,6,FALSE),0)))))/100</f>
        <v>6.3699999999999998E-3</v>
      </c>
      <c r="H2687">
        <v>2</v>
      </c>
      <c r="I2687" s="1">
        <f>IF(C2687=1,VLOOKUP(FoxFire!B2687,balance!$AF:$AJ,2,FALSE),IF(C2687=2,VLOOKUP(B2687,balance!$AF:$AJ,3,FALSE),IF(C2687=3,VLOOKUP(B2687,balance!$AF:$AJ,4,FALSE),IF(C2687=4,VLOOKUP(B2687,balance!$AF:$AJ,5,FALSE),IF(C2687=5,VLOOKUP(B2687,balance!$AF:$AK,6,FALSE),0)))))*1000000000000</f>
        <v>3361250000000.0127</v>
      </c>
      <c r="J2687">
        <f>VLOOKUP(B2687,balance!AU:BD,10,FALSE)</f>
        <v>0</v>
      </c>
    </row>
    <row r="2688" spans="1:10" x14ac:dyDescent="0.3">
      <c r="A2688">
        <v>2686</v>
      </c>
      <c r="B2688">
        <f t="shared" si="83"/>
        <v>538</v>
      </c>
      <c r="C2688">
        <f t="shared" si="82"/>
        <v>2</v>
      </c>
      <c r="D2688">
        <v>9026</v>
      </c>
      <c r="E2688" s="1">
        <f>IF(C2688=1,VLOOKUP(B2688,balance!$AU:$AZ,2,FALSE),IF(C2688=2,VLOOKUP(B2688,balance!$AU:$AZ,3,FALSE),IF(C2688=3,VLOOKUP(B2688,balance!$AU:$AZ,4,FALSE),IF(C2688=4,VLOOKUP(B2688,balance!$AU:$AZ,5,FALSE),IF(C2688=5,VLOOKUP(B2688-1,balance!$AU:$AZ,6,FALSE),0)))))</f>
        <v>13500</v>
      </c>
      <c r="F2688">
        <v>53</v>
      </c>
      <c r="G2688">
        <f>IF(C2688=1,VLOOKUP(FoxFire!B2688,balance!$U:$Z,2,FALSE),IF(C2688=2,VLOOKUP(B2688,balance!$U:$Z,3,FALSE),IF(C2688=3,VLOOKUP(B2688,balance!$U:$Z,4,FALSE),IF(C2688=4,VLOOKUP(B2688,balance!$U:$Z,5,FALSE),IF(C2688=5,VLOOKUP(B2688-1,balance!$U:$Z,6,FALSE),0)))))/100</f>
        <v>6.3699999999999998E-3</v>
      </c>
      <c r="H2688">
        <v>2</v>
      </c>
      <c r="I2688" s="1">
        <f>IF(C2688=1,VLOOKUP(FoxFire!B2688,balance!$AF:$AJ,2,FALSE),IF(C2688=2,VLOOKUP(B2688,balance!$AF:$AJ,3,FALSE),IF(C2688=3,VLOOKUP(B2688,balance!$AF:$AJ,4,FALSE),IF(C2688=4,VLOOKUP(B2688,balance!$AF:$AJ,5,FALSE),IF(C2688=5,VLOOKUP(B2688,balance!$AF:$AK,6,FALSE),0)))))*1000000000000</f>
        <v>3361250000000.0127</v>
      </c>
      <c r="J2688">
        <f>VLOOKUP(B2688,balance!AU:BD,10,FALSE)</f>
        <v>0</v>
      </c>
    </row>
    <row r="2689" spans="1:10" x14ac:dyDescent="0.3">
      <c r="A2689">
        <v>2687</v>
      </c>
      <c r="B2689">
        <f t="shared" si="83"/>
        <v>538</v>
      </c>
      <c r="C2689">
        <f t="shared" si="82"/>
        <v>3</v>
      </c>
      <c r="D2689">
        <v>9026</v>
      </c>
      <c r="E2689" s="1">
        <f>IF(C2689=1,VLOOKUP(B2689,balance!$AU:$AZ,2,FALSE),IF(C2689=2,VLOOKUP(B2689,balance!$AU:$AZ,3,FALSE),IF(C2689=3,VLOOKUP(B2689,balance!$AU:$AZ,4,FALSE),IF(C2689=4,VLOOKUP(B2689,balance!$AU:$AZ,5,FALSE),IF(C2689=5,VLOOKUP(B2689-1,balance!$AU:$AZ,6,FALSE),0)))))</f>
        <v>13500</v>
      </c>
      <c r="F2689">
        <v>53</v>
      </c>
      <c r="G2689">
        <f>IF(C2689=1,VLOOKUP(FoxFire!B2689,balance!$U:$Z,2,FALSE),IF(C2689=2,VLOOKUP(B2689,balance!$U:$Z,3,FALSE),IF(C2689=3,VLOOKUP(B2689,balance!$U:$Z,4,FALSE),IF(C2689=4,VLOOKUP(B2689,balance!$U:$Z,5,FALSE),IF(C2689=5,VLOOKUP(B2689-1,balance!$U:$Z,6,FALSE),0)))))/100</f>
        <v>6.3699999999999998E-3</v>
      </c>
      <c r="H2689">
        <v>2</v>
      </c>
      <c r="I2689" s="1">
        <f>IF(C2689=1,VLOOKUP(FoxFire!B2689,balance!$AF:$AJ,2,FALSE),IF(C2689=2,VLOOKUP(B2689,balance!$AF:$AJ,3,FALSE),IF(C2689=3,VLOOKUP(B2689,balance!$AF:$AJ,4,FALSE),IF(C2689=4,VLOOKUP(B2689,balance!$AF:$AJ,5,FALSE),IF(C2689=5,VLOOKUP(B2689,balance!$AF:$AK,6,FALSE),0)))))*1000000000000</f>
        <v>3361250000000.0127</v>
      </c>
      <c r="J2689">
        <f>VLOOKUP(B2689,balance!AU:BD,10,FALSE)</f>
        <v>0</v>
      </c>
    </row>
    <row r="2690" spans="1:10" x14ac:dyDescent="0.3">
      <c r="A2690">
        <v>2688</v>
      </c>
      <c r="B2690">
        <f t="shared" si="83"/>
        <v>538</v>
      </c>
      <c r="C2690">
        <f t="shared" si="82"/>
        <v>4</v>
      </c>
      <c r="D2690">
        <v>9026</v>
      </c>
      <c r="E2690" s="1">
        <f>IF(C2690=1,VLOOKUP(B2690,balance!$AU:$AZ,2,FALSE),IF(C2690=2,VLOOKUP(B2690,balance!$AU:$AZ,3,FALSE),IF(C2690=3,VLOOKUP(B2690,balance!$AU:$AZ,4,FALSE),IF(C2690=4,VLOOKUP(B2690,balance!$AU:$AZ,5,FALSE),IF(C2690=5,VLOOKUP(B2690-1,balance!$AU:$AZ,6,FALSE),0)))))</f>
        <v>13500</v>
      </c>
      <c r="F2690">
        <v>53</v>
      </c>
      <c r="G2690">
        <f>IF(C2690=1,VLOOKUP(FoxFire!B2690,balance!$U:$Z,2,FALSE),IF(C2690=2,VLOOKUP(B2690,balance!$U:$Z,3,FALSE),IF(C2690=3,VLOOKUP(B2690,balance!$U:$Z,4,FALSE),IF(C2690=4,VLOOKUP(B2690,balance!$U:$Z,5,FALSE),IF(C2690=5,VLOOKUP(B2690-1,balance!$U:$Z,6,FALSE),0)))))/100</f>
        <v>6.3699999999999998E-3</v>
      </c>
      <c r="H2690">
        <v>2</v>
      </c>
      <c r="I2690" s="1">
        <f>IF(C2690=1,VLOOKUP(FoxFire!B2690,balance!$AF:$AJ,2,FALSE),IF(C2690=2,VLOOKUP(B2690,balance!$AF:$AJ,3,FALSE),IF(C2690=3,VLOOKUP(B2690,balance!$AF:$AJ,4,FALSE),IF(C2690=4,VLOOKUP(B2690,balance!$AF:$AJ,5,FALSE),IF(C2690=5,VLOOKUP(B2690,balance!$AF:$AK,6,FALSE),0)))))*1000000000000</f>
        <v>3361250000000.0127</v>
      </c>
      <c r="J2690">
        <f>VLOOKUP(B2690,balance!AU:BD,10,FALSE)</f>
        <v>0</v>
      </c>
    </row>
    <row r="2691" spans="1:10" x14ac:dyDescent="0.3">
      <c r="A2691">
        <v>2689</v>
      </c>
      <c r="B2691">
        <f t="shared" si="83"/>
        <v>539</v>
      </c>
      <c r="C2691">
        <f t="shared" si="82"/>
        <v>5</v>
      </c>
      <c r="D2691">
        <v>9026</v>
      </c>
      <c r="E2691" s="1">
        <f>IF(C2691=1,VLOOKUP(B2691,balance!$AU:$AZ,2,FALSE),IF(C2691=2,VLOOKUP(B2691,balance!$AU:$AZ,3,FALSE),IF(C2691=3,VLOOKUP(B2691,balance!$AU:$AZ,4,FALSE),IF(C2691=4,VLOOKUP(B2691,balance!$AU:$AZ,5,FALSE),IF(C2691=5,VLOOKUP(B2691-1,balance!$AU:$AZ,6,FALSE),0)))))</f>
        <v>270000</v>
      </c>
      <c r="F2691">
        <v>53</v>
      </c>
      <c r="G2691">
        <f>IF(C2691=1,VLOOKUP(FoxFire!B2691,balance!$U:$Z,2,FALSE),IF(C2691=2,VLOOKUP(B2691,balance!$U:$Z,3,FALSE),IF(C2691=3,VLOOKUP(B2691,balance!$U:$Z,4,FALSE),IF(C2691=4,VLOOKUP(B2691,balance!$U:$Z,5,FALSE),IF(C2691=5,VLOOKUP(B2691-1,balance!$U:$Z,6,FALSE),0)))))/100</f>
        <v>3086.8052000000002</v>
      </c>
      <c r="H2691">
        <v>2</v>
      </c>
      <c r="I2691" s="1">
        <f>IF(C2691=1,VLOOKUP(FoxFire!B2691,balance!$AF:$AJ,2,FALSE),IF(C2691=2,VLOOKUP(B2691,balance!$AF:$AJ,3,FALSE),IF(C2691=3,VLOOKUP(B2691,balance!$AF:$AJ,4,FALSE),IF(C2691=4,VLOOKUP(B2691,balance!$AF:$AJ,5,FALSE),IF(C2691=5,VLOOKUP(B2691,balance!$AF:$AK,6,FALSE),0)))))*1000000000000</f>
        <v>13450000000000.051</v>
      </c>
      <c r="J2691">
        <f>VLOOKUP(B2691,balance!AU:BD,10,FALSE)</f>
        <v>0</v>
      </c>
    </row>
    <row r="2692" spans="1:10" x14ac:dyDescent="0.3">
      <c r="A2692">
        <v>2690</v>
      </c>
      <c r="B2692">
        <f t="shared" si="83"/>
        <v>539</v>
      </c>
      <c r="C2692">
        <f t="shared" si="82"/>
        <v>1</v>
      </c>
      <c r="D2692">
        <v>9026</v>
      </c>
      <c r="E2692" s="1">
        <f>IF(C2692=1,VLOOKUP(B2692,balance!$AU:$AZ,2,FALSE),IF(C2692=2,VLOOKUP(B2692,balance!$AU:$AZ,3,FALSE),IF(C2692=3,VLOOKUP(B2692,balance!$AU:$AZ,4,FALSE),IF(C2692=4,VLOOKUP(B2692,balance!$AU:$AZ,5,FALSE),IF(C2692=5,VLOOKUP(B2692-1,balance!$AU:$AZ,6,FALSE),0)))))</f>
        <v>13500</v>
      </c>
      <c r="F2692">
        <v>53</v>
      </c>
      <c r="G2692">
        <f>IF(C2692=1,VLOOKUP(FoxFire!B2692,balance!$U:$Z,2,FALSE),IF(C2692=2,VLOOKUP(B2692,balance!$U:$Z,3,FALSE),IF(C2692=3,VLOOKUP(B2692,balance!$U:$Z,4,FALSE),IF(C2692=4,VLOOKUP(B2692,balance!$U:$Z,5,FALSE),IF(C2692=5,VLOOKUP(B2692-1,balance!$U:$Z,6,FALSE),0)))))/100</f>
        <v>6.3800000000000003E-3</v>
      </c>
      <c r="H2692">
        <v>2</v>
      </c>
      <c r="I2692" s="1">
        <f>IF(C2692=1,VLOOKUP(FoxFire!B2692,balance!$AF:$AJ,2,FALSE),IF(C2692=2,VLOOKUP(B2692,balance!$AF:$AJ,3,FALSE),IF(C2692=3,VLOOKUP(B2692,balance!$AF:$AJ,4,FALSE),IF(C2692=4,VLOOKUP(B2692,balance!$AF:$AJ,5,FALSE),IF(C2692=5,VLOOKUP(B2692,balance!$AF:$AK,6,FALSE),0)))))*1000000000000</f>
        <v>3362500000000.0127</v>
      </c>
      <c r="J2692">
        <f>VLOOKUP(B2692,balance!AU:BD,10,FALSE)</f>
        <v>0</v>
      </c>
    </row>
    <row r="2693" spans="1:10" x14ac:dyDescent="0.3">
      <c r="A2693">
        <v>2691</v>
      </c>
      <c r="B2693">
        <f t="shared" si="83"/>
        <v>539</v>
      </c>
      <c r="C2693">
        <f t="shared" si="82"/>
        <v>2</v>
      </c>
      <c r="D2693">
        <v>9026</v>
      </c>
      <c r="E2693" s="1">
        <f>IF(C2693=1,VLOOKUP(B2693,balance!$AU:$AZ,2,FALSE),IF(C2693=2,VLOOKUP(B2693,balance!$AU:$AZ,3,FALSE),IF(C2693=3,VLOOKUP(B2693,balance!$AU:$AZ,4,FALSE),IF(C2693=4,VLOOKUP(B2693,balance!$AU:$AZ,5,FALSE),IF(C2693=5,VLOOKUP(B2693-1,balance!$AU:$AZ,6,FALSE),0)))))</f>
        <v>13500</v>
      </c>
      <c r="F2693">
        <v>53</v>
      </c>
      <c r="G2693">
        <f>IF(C2693=1,VLOOKUP(FoxFire!B2693,balance!$U:$Z,2,FALSE),IF(C2693=2,VLOOKUP(B2693,balance!$U:$Z,3,FALSE),IF(C2693=3,VLOOKUP(B2693,balance!$U:$Z,4,FALSE),IF(C2693=4,VLOOKUP(B2693,balance!$U:$Z,5,FALSE),IF(C2693=5,VLOOKUP(B2693-1,balance!$U:$Z,6,FALSE),0)))))/100</f>
        <v>6.3800000000000003E-3</v>
      </c>
      <c r="H2693">
        <v>2</v>
      </c>
      <c r="I2693" s="1">
        <f>IF(C2693=1,VLOOKUP(FoxFire!B2693,balance!$AF:$AJ,2,FALSE),IF(C2693=2,VLOOKUP(B2693,balance!$AF:$AJ,3,FALSE),IF(C2693=3,VLOOKUP(B2693,balance!$AF:$AJ,4,FALSE),IF(C2693=4,VLOOKUP(B2693,balance!$AF:$AJ,5,FALSE),IF(C2693=5,VLOOKUP(B2693,balance!$AF:$AK,6,FALSE),0)))))*1000000000000</f>
        <v>3362500000000.0127</v>
      </c>
      <c r="J2693">
        <f>VLOOKUP(B2693,balance!AU:BD,10,FALSE)</f>
        <v>0</v>
      </c>
    </row>
    <row r="2694" spans="1:10" x14ac:dyDescent="0.3">
      <c r="A2694">
        <v>2692</v>
      </c>
      <c r="B2694">
        <f t="shared" si="83"/>
        <v>539</v>
      </c>
      <c r="C2694">
        <f t="shared" si="82"/>
        <v>3</v>
      </c>
      <c r="D2694">
        <v>9026</v>
      </c>
      <c r="E2694" s="1">
        <f>IF(C2694=1,VLOOKUP(B2694,balance!$AU:$AZ,2,FALSE),IF(C2694=2,VLOOKUP(B2694,balance!$AU:$AZ,3,FALSE),IF(C2694=3,VLOOKUP(B2694,balance!$AU:$AZ,4,FALSE),IF(C2694=4,VLOOKUP(B2694,balance!$AU:$AZ,5,FALSE),IF(C2694=5,VLOOKUP(B2694-1,balance!$AU:$AZ,6,FALSE),0)))))</f>
        <v>13500</v>
      </c>
      <c r="F2694">
        <v>53</v>
      </c>
      <c r="G2694">
        <f>IF(C2694=1,VLOOKUP(FoxFire!B2694,balance!$U:$Z,2,FALSE),IF(C2694=2,VLOOKUP(B2694,balance!$U:$Z,3,FALSE),IF(C2694=3,VLOOKUP(B2694,balance!$U:$Z,4,FALSE),IF(C2694=4,VLOOKUP(B2694,balance!$U:$Z,5,FALSE),IF(C2694=5,VLOOKUP(B2694-1,balance!$U:$Z,6,FALSE),0)))))/100</f>
        <v>6.3800000000000003E-3</v>
      </c>
      <c r="H2694">
        <v>2</v>
      </c>
      <c r="I2694" s="1">
        <f>IF(C2694=1,VLOOKUP(FoxFire!B2694,balance!$AF:$AJ,2,FALSE),IF(C2694=2,VLOOKUP(B2694,balance!$AF:$AJ,3,FALSE),IF(C2694=3,VLOOKUP(B2694,balance!$AF:$AJ,4,FALSE),IF(C2694=4,VLOOKUP(B2694,balance!$AF:$AJ,5,FALSE),IF(C2694=5,VLOOKUP(B2694,balance!$AF:$AK,6,FALSE),0)))))*1000000000000</f>
        <v>3362500000000.0127</v>
      </c>
      <c r="J2694">
        <f>VLOOKUP(B2694,balance!AU:BD,10,FALSE)</f>
        <v>0</v>
      </c>
    </row>
    <row r="2695" spans="1:10" x14ac:dyDescent="0.3">
      <c r="A2695">
        <v>2693</v>
      </c>
      <c r="B2695">
        <f t="shared" si="83"/>
        <v>539</v>
      </c>
      <c r="C2695">
        <f t="shared" si="82"/>
        <v>4</v>
      </c>
      <c r="D2695">
        <v>9026</v>
      </c>
      <c r="E2695" s="1">
        <f>IF(C2695=1,VLOOKUP(B2695,balance!$AU:$AZ,2,FALSE),IF(C2695=2,VLOOKUP(B2695,balance!$AU:$AZ,3,FALSE),IF(C2695=3,VLOOKUP(B2695,balance!$AU:$AZ,4,FALSE),IF(C2695=4,VLOOKUP(B2695,balance!$AU:$AZ,5,FALSE),IF(C2695=5,VLOOKUP(B2695-1,balance!$AU:$AZ,6,FALSE),0)))))</f>
        <v>13500</v>
      </c>
      <c r="F2695">
        <v>53</v>
      </c>
      <c r="G2695">
        <f>IF(C2695=1,VLOOKUP(FoxFire!B2695,balance!$U:$Z,2,FALSE),IF(C2695=2,VLOOKUP(B2695,balance!$U:$Z,3,FALSE),IF(C2695=3,VLOOKUP(B2695,balance!$U:$Z,4,FALSE),IF(C2695=4,VLOOKUP(B2695,balance!$U:$Z,5,FALSE),IF(C2695=5,VLOOKUP(B2695-1,balance!$U:$Z,6,FALSE),0)))))/100</f>
        <v>6.3800000000000003E-3</v>
      </c>
      <c r="H2695">
        <v>2</v>
      </c>
      <c r="I2695" s="1">
        <f>IF(C2695=1,VLOOKUP(FoxFire!B2695,balance!$AF:$AJ,2,FALSE),IF(C2695=2,VLOOKUP(B2695,balance!$AF:$AJ,3,FALSE),IF(C2695=3,VLOOKUP(B2695,balance!$AF:$AJ,4,FALSE),IF(C2695=4,VLOOKUP(B2695,balance!$AF:$AJ,5,FALSE),IF(C2695=5,VLOOKUP(B2695,balance!$AF:$AK,6,FALSE),0)))))*1000000000000</f>
        <v>3362500000000.0127</v>
      </c>
      <c r="J2695">
        <f>VLOOKUP(B2695,balance!AU:BD,10,FALSE)</f>
        <v>0</v>
      </c>
    </row>
    <row r="2696" spans="1:10" x14ac:dyDescent="0.3">
      <c r="A2696">
        <v>2694</v>
      </c>
      <c r="B2696">
        <f t="shared" si="83"/>
        <v>540</v>
      </c>
      <c r="C2696">
        <f t="shared" ref="C2696:C2759" si="84">C2691</f>
        <v>5</v>
      </c>
      <c r="D2696">
        <v>9026</v>
      </c>
      <c r="E2696" s="1">
        <f>IF(C2696=1,VLOOKUP(B2696,balance!$AU:$AZ,2,FALSE),IF(C2696=2,VLOOKUP(B2696,balance!$AU:$AZ,3,FALSE),IF(C2696=3,VLOOKUP(B2696,balance!$AU:$AZ,4,FALSE),IF(C2696=4,VLOOKUP(B2696,balance!$AU:$AZ,5,FALSE),IF(C2696=5,VLOOKUP(B2696-1,balance!$AU:$AZ,6,FALSE),0)))))</f>
        <v>270000</v>
      </c>
      <c r="F2696">
        <v>53</v>
      </c>
      <c r="G2696">
        <f>IF(C2696=1,VLOOKUP(FoxFire!B2696,balance!$U:$Z,2,FALSE),IF(C2696=2,VLOOKUP(B2696,balance!$U:$Z,3,FALSE),IF(C2696=3,VLOOKUP(B2696,balance!$U:$Z,4,FALSE),IF(C2696=4,VLOOKUP(B2696,balance!$U:$Z,5,FALSE),IF(C2696=5,VLOOKUP(B2696-1,balance!$U:$Z,6,FALSE),0)))))/100</f>
        <v>3094.7427000000002</v>
      </c>
      <c r="H2696">
        <v>2</v>
      </c>
      <c r="I2696" s="1">
        <f>IF(C2696=1,VLOOKUP(FoxFire!B2696,balance!$AF:$AJ,2,FALSE),IF(C2696=2,VLOOKUP(B2696,balance!$AF:$AJ,3,FALSE),IF(C2696=3,VLOOKUP(B2696,balance!$AF:$AJ,4,FALSE),IF(C2696=4,VLOOKUP(B2696,balance!$AF:$AJ,5,FALSE),IF(C2696=5,VLOOKUP(B2696,balance!$AF:$AK,6,FALSE),0)))))*1000000000000</f>
        <v>13455000000000.051</v>
      </c>
      <c r="J2696">
        <f>VLOOKUP(B2696,balance!AU:BD,10,FALSE)</f>
        <v>0</v>
      </c>
    </row>
    <row r="2697" spans="1:10" x14ac:dyDescent="0.3">
      <c r="A2697">
        <v>2695</v>
      </c>
      <c r="B2697">
        <f t="shared" si="83"/>
        <v>540</v>
      </c>
      <c r="C2697">
        <f t="shared" si="84"/>
        <v>1</v>
      </c>
      <c r="D2697">
        <v>9026</v>
      </c>
      <c r="E2697" s="1">
        <f>IF(C2697=1,VLOOKUP(B2697,balance!$AU:$AZ,2,FALSE),IF(C2697=2,VLOOKUP(B2697,balance!$AU:$AZ,3,FALSE),IF(C2697=3,VLOOKUP(B2697,balance!$AU:$AZ,4,FALSE),IF(C2697=4,VLOOKUP(B2697,balance!$AU:$AZ,5,FALSE),IF(C2697=5,VLOOKUP(B2697-1,balance!$AU:$AZ,6,FALSE),0)))))</f>
        <v>13500</v>
      </c>
      <c r="F2697">
        <v>53</v>
      </c>
      <c r="G2697">
        <f>IF(C2697=1,VLOOKUP(FoxFire!B2697,balance!$U:$Z,2,FALSE),IF(C2697=2,VLOOKUP(B2697,balance!$U:$Z,3,FALSE),IF(C2697=3,VLOOKUP(B2697,balance!$U:$Z,4,FALSE),IF(C2697=4,VLOOKUP(B2697,balance!$U:$Z,5,FALSE),IF(C2697=5,VLOOKUP(B2697-1,balance!$U:$Z,6,FALSE),0)))))/100</f>
        <v>6.3899999999999998E-3</v>
      </c>
      <c r="H2697">
        <v>2</v>
      </c>
      <c r="I2697" s="1">
        <f>IF(C2697=1,VLOOKUP(FoxFire!B2697,balance!$AF:$AJ,2,FALSE),IF(C2697=2,VLOOKUP(B2697,balance!$AF:$AJ,3,FALSE),IF(C2697=3,VLOOKUP(B2697,balance!$AF:$AJ,4,FALSE),IF(C2697=4,VLOOKUP(B2697,balance!$AF:$AJ,5,FALSE),IF(C2697=5,VLOOKUP(B2697,balance!$AF:$AK,6,FALSE),0)))))*1000000000000</f>
        <v>3363750000000.0127</v>
      </c>
      <c r="J2697">
        <f>VLOOKUP(B2697,balance!AU:BD,10,FALSE)</f>
        <v>0</v>
      </c>
    </row>
    <row r="2698" spans="1:10" x14ac:dyDescent="0.3">
      <c r="A2698">
        <v>2696</v>
      </c>
      <c r="B2698">
        <f t="shared" si="83"/>
        <v>540</v>
      </c>
      <c r="C2698">
        <f t="shared" si="84"/>
        <v>2</v>
      </c>
      <c r="D2698">
        <v>9026</v>
      </c>
      <c r="E2698" s="1">
        <f>IF(C2698=1,VLOOKUP(B2698,balance!$AU:$AZ,2,FALSE),IF(C2698=2,VLOOKUP(B2698,balance!$AU:$AZ,3,FALSE),IF(C2698=3,VLOOKUP(B2698,balance!$AU:$AZ,4,FALSE),IF(C2698=4,VLOOKUP(B2698,balance!$AU:$AZ,5,FALSE),IF(C2698=5,VLOOKUP(B2698-1,balance!$AU:$AZ,6,FALSE),0)))))</f>
        <v>13500</v>
      </c>
      <c r="F2698">
        <v>53</v>
      </c>
      <c r="G2698">
        <f>IF(C2698=1,VLOOKUP(FoxFire!B2698,balance!$U:$Z,2,FALSE),IF(C2698=2,VLOOKUP(B2698,balance!$U:$Z,3,FALSE),IF(C2698=3,VLOOKUP(B2698,balance!$U:$Z,4,FALSE),IF(C2698=4,VLOOKUP(B2698,balance!$U:$Z,5,FALSE),IF(C2698=5,VLOOKUP(B2698-1,balance!$U:$Z,6,FALSE),0)))))/100</f>
        <v>6.3899999999999998E-3</v>
      </c>
      <c r="H2698">
        <v>2</v>
      </c>
      <c r="I2698" s="1">
        <f>IF(C2698=1,VLOOKUP(FoxFire!B2698,balance!$AF:$AJ,2,FALSE),IF(C2698=2,VLOOKUP(B2698,balance!$AF:$AJ,3,FALSE),IF(C2698=3,VLOOKUP(B2698,balance!$AF:$AJ,4,FALSE),IF(C2698=4,VLOOKUP(B2698,balance!$AF:$AJ,5,FALSE),IF(C2698=5,VLOOKUP(B2698,balance!$AF:$AK,6,FALSE),0)))))*1000000000000</f>
        <v>3363750000000.0127</v>
      </c>
      <c r="J2698">
        <f>VLOOKUP(B2698,balance!AU:BD,10,FALSE)</f>
        <v>0</v>
      </c>
    </row>
    <row r="2699" spans="1:10" x14ac:dyDescent="0.3">
      <c r="A2699">
        <v>2697</v>
      </c>
      <c r="B2699">
        <f t="shared" si="83"/>
        <v>540</v>
      </c>
      <c r="C2699">
        <f t="shared" si="84"/>
        <v>3</v>
      </c>
      <c r="D2699">
        <v>9026</v>
      </c>
      <c r="E2699" s="1">
        <f>IF(C2699=1,VLOOKUP(B2699,balance!$AU:$AZ,2,FALSE),IF(C2699=2,VLOOKUP(B2699,balance!$AU:$AZ,3,FALSE),IF(C2699=3,VLOOKUP(B2699,balance!$AU:$AZ,4,FALSE),IF(C2699=4,VLOOKUP(B2699,balance!$AU:$AZ,5,FALSE),IF(C2699=5,VLOOKUP(B2699-1,balance!$AU:$AZ,6,FALSE),0)))))</f>
        <v>13500</v>
      </c>
      <c r="F2699">
        <v>53</v>
      </c>
      <c r="G2699">
        <f>IF(C2699=1,VLOOKUP(FoxFire!B2699,balance!$U:$Z,2,FALSE),IF(C2699=2,VLOOKUP(B2699,balance!$U:$Z,3,FALSE),IF(C2699=3,VLOOKUP(B2699,balance!$U:$Z,4,FALSE),IF(C2699=4,VLOOKUP(B2699,balance!$U:$Z,5,FALSE),IF(C2699=5,VLOOKUP(B2699-1,balance!$U:$Z,6,FALSE),0)))))/100</f>
        <v>6.3899999999999998E-3</v>
      </c>
      <c r="H2699">
        <v>2</v>
      </c>
      <c r="I2699" s="1">
        <f>IF(C2699=1,VLOOKUP(FoxFire!B2699,balance!$AF:$AJ,2,FALSE),IF(C2699=2,VLOOKUP(B2699,balance!$AF:$AJ,3,FALSE),IF(C2699=3,VLOOKUP(B2699,balance!$AF:$AJ,4,FALSE),IF(C2699=4,VLOOKUP(B2699,balance!$AF:$AJ,5,FALSE),IF(C2699=5,VLOOKUP(B2699,balance!$AF:$AK,6,FALSE),0)))))*1000000000000</f>
        <v>3363750000000.0127</v>
      </c>
      <c r="J2699">
        <f>VLOOKUP(B2699,balance!AU:BD,10,FALSE)</f>
        <v>0</v>
      </c>
    </row>
    <row r="2700" spans="1:10" x14ac:dyDescent="0.3">
      <c r="A2700">
        <v>2698</v>
      </c>
      <c r="B2700">
        <f t="shared" si="83"/>
        <v>540</v>
      </c>
      <c r="C2700">
        <f t="shared" si="84"/>
        <v>4</v>
      </c>
      <c r="D2700">
        <v>9026</v>
      </c>
      <c r="E2700" s="1">
        <f>IF(C2700=1,VLOOKUP(B2700,balance!$AU:$AZ,2,FALSE),IF(C2700=2,VLOOKUP(B2700,balance!$AU:$AZ,3,FALSE),IF(C2700=3,VLOOKUP(B2700,balance!$AU:$AZ,4,FALSE),IF(C2700=4,VLOOKUP(B2700,balance!$AU:$AZ,5,FALSE),IF(C2700=5,VLOOKUP(B2700-1,balance!$AU:$AZ,6,FALSE),0)))))</f>
        <v>13500</v>
      </c>
      <c r="F2700">
        <v>53</v>
      </c>
      <c r="G2700">
        <f>IF(C2700=1,VLOOKUP(FoxFire!B2700,balance!$U:$Z,2,FALSE),IF(C2700=2,VLOOKUP(B2700,balance!$U:$Z,3,FALSE),IF(C2700=3,VLOOKUP(B2700,balance!$U:$Z,4,FALSE),IF(C2700=4,VLOOKUP(B2700,balance!$U:$Z,5,FALSE),IF(C2700=5,VLOOKUP(B2700-1,balance!$U:$Z,6,FALSE),0)))))/100</f>
        <v>6.3899999999999998E-3</v>
      </c>
      <c r="H2700">
        <v>2</v>
      </c>
      <c r="I2700" s="1">
        <f>IF(C2700=1,VLOOKUP(FoxFire!B2700,balance!$AF:$AJ,2,FALSE),IF(C2700=2,VLOOKUP(B2700,balance!$AF:$AJ,3,FALSE),IF(C2700=3,VLOOKUP(B2700,balance!$AF:$AJ,4,FALSE),IF(C2700=4,VLOOKUP(B2700,balance!$AF:$AJ,5,FALSE),IF(C2700=5,VLOOKUP(B2700,balance!$AF:$AK,6,FALSE),0)))))*1000000000000</f>
        <v>3363750000000.0127</v>
      </c>
      <c r="J2700">
        <f>VLOOKUP(B2700,balance!AU:BD,10,FALSE)</f>
        <v>0</v>
      </c>
    </row>
    <row r="2701" spans="1:10" x14ac:dyDescent="0.3">
      <c r="A2701">
        <v>2699</v>
      </c>
      <c r="B2701">
        <f t="shared" ref="B2701:B2764" si="85">B2696+1</f>
        <v>541</v>
      </c>
      <c r="C2701">
        <f t="shared" si="84"/>
        <v>5</v>
      </c>
      <c r="D2701">
        <v>9026</v>
      </c>
      <c r="E2701" s="1">
        <f>IF(C2701=1,VLOOKUP(B2701,balance!$AU:$AZ,2,FALSE),IF(C2701=2,VLOOKUP(B2701,balance!$AU:$AZ,3,FALSE),IF(C2701=3,VLOOKUP(B2701,balance!$AU:$AZ,4,FALSE),IF(C2701=4,VLOOKUP(B2701,balance!$AU:$AZ,5,FALSE),IF(C2701=5,VLOOKUP(B2701-1,balance!$AU:$AZ,6,FALSE),0)))))</f>
        <v>270000</v>
      </c>
      <c r="F2701">
        <v>53</v>
      </c>
      <c r="G2701">
        <f>IF(C2701=1,VLOOKUP(FoxFire!B2701,balance!$U:$Z,2,FALSE),IF(C2701=2,VLOOKUP(B2701,balance!$U:$Z,3,FALSE),IF(C2701=3,VLOOKUP(B2701,balance!$U:$Z,4,FALSE),IF(C2701=4,VLOOKUP(B2701,balance!$U:$Z,5,FALSE),IF(C2701=5,VLOOKUP(B2701-1,balance!$U:$Z,6,FALSE),0)))))/100</f>
        <v>3102.6929999999998</v>
      </c>
      <c r="H2701">
        <v>2</v>
      </c>
      <c r="I2701" s="1">
        <f>IF(C2701=1,VLOOKUP(FoxFire!B2701,balance!$AF:$AJ,2,FALSE),IF(C2701=2,VLOOKUP(B2701,balance!$AF:$AJ,3,FALSE),IF(C2701=3,VLOOKUP(B2701,balance!$AF:$AJ,4,FALSE),IF(C2701=4,VLOOKUP(B2701,balance!$AF:$AJ,5,FALSE),IF(C2701=5,VLOOKUP(B2701,balance!$AF:$AK,6,FALSE),0)))))*1000000000000</f>
        <v>13460000000000.051</v>
      </c>
      <c r="J2701">
        <f>VLOOKUP(B2701,balance!AU:BD,10,FALSE)</f>
        <v>0</v>
      </c>
    </row>
    <row r="2702" spans="1:10" x14ac:dyDescent="0.3">
      <c r="A2702">
        <v>2700</v>
      </c>
      <c r="B2702">
        <f t="shared" si="85"/>
        <v>541</v>
      </c>
      <c r="C2702">
        <f t="shared" si="84"/>
        <v>1</v>
      </c>
      <c r="D2702">
        <v>9026</v>
      </c>
      <c r="E2702" s="1">
        <f>IF(C2702=1,VLOOKUP(B2702,balance!$AU:$AZ,2,FALSE),IF(C2702=2,VLOOKUP(B2702,balance!$AU:$AZ,3,FALSE),IF(C2702=3,VLOOKUP(B2702,balance!$AU:$AZ,4,FALSE),IF(C2702=4,VLOOKUP(B2702,balance!$AU:$AZ,5,FALSE),IF(C2702=5,VLOOKUP(B2702-1,balance!$AU:$AZ,6,FALSE),0)))))</f>
        <v>13500</v>
      </c>
      <c r="F2702">
        <v>53</v>
      </c>
      <c r="G2702">
        <f>IF(C2702=1,VLOOKUP(FoxFire!B2702,balance!$U:$Z,2,FALSE),IF(C2702=2,VLOOKUP(B2702,balance!$U:$Z,3,FALSE),IF(C2702=3,VLOOKUP(B2702,balance!$U:$Z,4,FALSE),IF(C2702=4,VLOOKUP(B2702,balance!$U:$Z,5,FALSE),IF(C2702=5,VLOOKUP(B2702-1,balance!$U:$Z,6,FALSE),0)))))/100</f>
        <v>6.4000000000000003E-3</v>
      </c>
      <c r="H2702">
        <v>2</v>
      </c>
      <c r="I2702" s="1">
        <f>IF(C2702=1,VLOOKUP(FoxFire!B2702,balance!$AF:$AJ,2,FALSE),IF(C2702=2,VLOOKUP(B2702,balance!$AF:$AJ,3,FALSE),IF(C2702=3,VLOOKUP(B2702,balance!$AF:$AJ,4,FALSE),IF(C2702=4,VLOOKUP(B2702,balance!$AF:$AJ,5,FALSE),IF(C2702=5,VLOOKUP(B2702,balance!$AF:$AK,6,FALSE),0)))))*1000000000000</f>
        <v>3365000000000.0127</v>
      </c>
      <c r="J2702">
        <f>VLOOKUP(B2702,balance!AU:BD,10,FALSE)</f>
        <v>0</v>
      </c>
    </row>
    <row r="2703" spans="1:10" x14ac:dyDescent="0.3">
      <c r="A2703">
        <v>2701</v>
      </c>
      <c r="B2703">
        <f t="shared" si="85"/>
        <v>541</v>
      </c>
      <c r="C2703">
        <f t="shared" si="84"/>
        <v>2</v>
      </c>
      <c r="D2703">
        <v>9026</v>
      </c>
      <c r="E2703" s="1">
        <f>IF(C2703=1,VLOOKUP(B2703,balance!$AU:$AZ,2,FALSE),IF(C2703=2,VLOOKUP(B2703,balance!$AU:$AZ,3,FALSE),IF(C2703=3,VLOOKUP(B2703,balance!$AU:$AZ,4,FALSE),IF(C2703=4,VLOOKUP(B2703,balance!$AU:$AZ,5,FALSE),IF(C2703=5,VLOOKUP(B2703-1,balance!$AU:$AZ,6,FALSE),0)))))</f>
        <v>13500</v>
      </c>
      <c r="F2703">
        <v>53</v>
      </c>
      <c r="G2703">
        <f>IF(C2703=1,VLOOKUP(FoxFire!B2703,balance!$U:$Z,2,FALSE),IF(C2703=2,VLOOKUP(B2703,balance!$U:$Z,3,FALSE),IF(C2703=3,VLOOKUP(B2703,balance!$U:$Z,4,FALSE),IF(C2703=4,VLOOKUP(B2703,balance!$U:$Z,5,FALSE),IF(C2703=5,VLOOKUP(B2703-1,balance!$U:$Z,6,FALSE),0)))))/100</f>
        <v>6.4000000000000003E-3</v>
      </c>
      <c r="H2703">
        <v>2</v>
      </c>
      <c r="I2703" s="1">
        <f>IF(C2703=1,VLOOKUP(FoxFire!B2703,balance!$AF:$AJ,2,FALSE),IF(C2703=2,VLOOKUP(B2703,balance!$AF:$AJ,3,FALSE),IF(C2703=3,VLOOKUP(B2703,balance!$AF:$AJ,4,FALSE),IF(C2703=4,VLOOKUP(B2703,balance!$AF:$AJ,5,FALSE),IF(C2703=5,VLOOKUP(B2703,balance!$AF:$AK,6,FALSE),0)))))*1000000000000</f>
        <v>3365000000000.0127</v>
      </c>
      <c r="J2703">
        <f>VLOOKUP(B2703,balance!AU:BD,10,FALSE)</f>
        <v>0</v>
      </c>
    </row>
    <row r="2704" spans="1:10" x14ac:dyDescent="0.3">
      <c r="A2704">
        <v>2702</v>
      </c>
      <c r="B2704">
        <f t="shared" si="85"/>
        <v>541</v>
      </c>
      <c r="C2704">
        <f t="shared" si="84"/>
        <v>3</v>
      </c>
      <c r="D2704">
        <v>9026</v>
      </c>
      <c r="E2704" s="1">
        <f>IF(C2704=1,VLOOKUP(B2704,balance!$AU:$AZ,2,FALSE),IF(C2704=2,VLOOKUP(B2704,balance!$AU:$AZ,3,FALSE),IF(C2704=3,VLOOKUP(B2704,balance!$AU:$AZ,4,FALSE),IF(C2704=4,VLOOKUP(B2704,balance!$AU:$AZ,5,FALSE),IF(C2704=5,VLOOKUP(B2704-1,balance!$AU:$AZ,6,FALSE),0)))))</f>
        <v>13500</v>
      </c>
      <c r="F2704">
        <v>53</v>
      </c>
      <c r="G2704">
        <f>IF(C2704=1,VLOOKUP(FoxFire!B2704,balance!$U:$Z,2,FALSE),IF(C2704=2,VLOOKUP(B2704,balance!$U:$Z,3,FALSE),IF(C2704=3,VLOOKUP(B2704,balance!$U:$Z,4,FALSE),IF(C2704=4,VLOOKUP(B2704,balance!$U:$Z,5,FALSE),IF(C2704=5,VLOOKUP(B2704-1,balance!$U:$Z,6,FALSE),0)))))/100</f>
        <v>6.4000000000000003E-3</v>
      </c>
      <c r="H2704">
        <v>2</v>
      </c>
      <c r="I2704" s="1">
        <f>IF(C2704=1,VLOOKUP(FoxFire!B2704,balance!$AF:$AJ,2,FALSE),IF(C2704=2,VLOOKUP(B2704,balance!$AF:$AJ,3,FALSE),IF(C2704=3,VLOOKUP(B2704,balance!$AF:$AJ,4,FALSE),IF(C2704=4,VLOOKUP(B2704,balance!$AF:$AJ,5,FALSE),IF(C2704=5,VLOOKUP(B2704,balance!$AF:$AK,6,FALSE),0)))))*1000000000000</f>
        <v>3365000000000.0127</v>
      </c>
      <c r="J2704">
        <f>VLOOKUP(B2704,balance!AU:BD,10,FALSE)</f>
        <v>0</v>
      </c>
    </row>
    <row r="2705" spans="1:10" x14ac:dyDescent="0.3">
      <c r="A2705">
        <v>2703</v>
      </c>
      <c r="B2705">
        <f t="shared" si="85"/>
        <v>541</v>
      </c>
      <c r="C2705">
        <f t="shared" si="84"/>
        <v>4</v>
      </c>
      <c r="D2705">
        <v>9026</v>
      </c>
      <c r="E2705" s="1">
        <f>IF(C2705=1,VLOOKUP(B2705,balance!$AU:$AZ,2,FALSE),IF(C2705=2,VLOOKUP(B2705,balance!$AU:$AZ,3,FALSE),IF(C2705=3,VLOOKUP(B2705,balance!$AU:$AZ,4,FALSE),IF(C2705=4,VLOOKUP(B2705,balance!$AU:$AZ,5,FALSE),IF(C2705=5,VLOOKUP(B2705-1,balance!$AU:$AZ,6,FALSE),0)))))</f>
        <v>13500</v>
      </c>
      <c r="F2705">
        <v>53</v>
      </c>
      <c r="G2705">
        <f>IF(C2705=1,VLOOKUP(FoxFire!B2705,balance!$U:$Z,2,FALSE),IF(C2705=2,VLOOKUP(B2705,balance!$U:$Z,3,FALSE),IF(C2705=3,VLOOKUP(B2705,balance!$U:$Z,4,FALSE),IF(C2705=4,VLOOKUP(B2705,balance!$U:$Z,5,FALSE),IF(C2705=5,VLOOKUP(B2705-1,balance!$U:$Z,6,FALSE),0)))))/100</f>
        <v>6.4000000000000003E-3</v>
      </c>
      <c r="H2705">
        <v>2</v>
      </c>
      <c r="I2705" s="1">
        <f>IF(C2705=1,VLOOKUP(FoxFire!B2705,balance!$AF:$AJ,2,FALSE),IF(C2705=2,VLOOKUP(B2705,balance!$AF:$AJ,3,FALSE),IF(C2705=3,VLOOKUP(B2705,balance!$AF:$AJ,4,FALSE),IF(C2705=4,VLOOKUP(B2705,balance!$AF:$AJ,5,FALSE),IF(C2705=5,VLOOKUP(B2705,balance!$AF:$AK,6,FALSE),0)))))*1000000000000</f>
        <v>3365000000000.0127</v>
      </c>
      <c r="J2705">
        <f>VLOOKUP(B2705,balance!AU:BD,10,FALSE)</f>
        <v>0</v>
      </c>
    </row>
    <row r="2706" spans="1:10" x14ac:dyDescent="0.3">
      <c r="A2706">
        <v>2704</v>
      </c>
      <c r="B2706">
        <f t="shared" si="85"/>
        <v>542</v>
      </c>
      <c r="C2706">
        <f t="shared" si="84"/>
        <v>5</v>
      </c>
      <c r="D2706">
        <v>9026</v>
      </c>
      <c r="E2706" s="1">
        <f>IF(C2706=1,VLOOKUP(B2706,balance!$AU:$AZ,2,FALSE),IF(C2706=2,VLOOKUP(B2706,balance!$AU:$AZ,3,FALSE),IF(C2706=3,VLOOKUP(B2706,balance!$AU:$AZ,4,FALSE),IF(C2706=4,VLOOKUP(B2706,balance!$AU:$AZ,5,FALSE),IF(C2706=5,VLOOKUP(B2706-1,balance!$AU:$AZ,6,FALSE),0)))))</f>
        <v>270000</v>
      </c>
      <c r="F2706">
        <v>53</v>
      </c>
      <c r="G2706">
        <f>IF(C2706=1,VLOOKUP(FoxFire!B2706,balance!$U:$Z,2,FALSE),IF(C2706=2,VLOOKUP(B2706,balance!$U:$Z,3,FALSE),IF(C2706=3,VLOOKUP(B2706,balance!$U:$Z,4,FALSE),IF(C2706=4,VLOOKUP(B2706,balance!$U:$Z,5,FALSE),IF(C2706=5,VLOOKUP(B2706-1,balance!$U:$Z,6,FALSE),0)))))/100</f>
        <v>3110.6560999999997</v>
      </c>
      <c r="H2706">
        <v>2</v>
      </c>
      <c r="I2706" s="1">
        <f>IF(C2706=1,VLOOKUP(FoxFire!B2706,balance!$AF:$AJ,2,FALSE),IF(C2706=2,VLOOKUP(B2706,balance!$AF:$AJ,3,FALSE),IF(C2706=3,VLOOKUP(B2706,balance!$AF:$AJ,4,FALSE),IF(C2706=4,VLOOKUP(B2706,balance!$AF:$AJ,5,FALSE),IF(C2706=5,VLOOKUP(B2706,balance!$AF:$AK,6,FALSE),0)))))*1000000000000</f>
        <v>13465000000000.049</v>
      </c>
      <c r="J2706">
        <f>VLOOKUP(B2706,balance!AU:BD,10,FALSE)</f>
        <v>0</v>
      </c>
    </row>
    <row r="2707" spans="1:10" x14ac:dyDescent="0.3">
      <c r="A2707">
        <v>2705</v>
      </c>
      <c r="B2707">
        <f t="shared" si="85"/>
        <v>542</v>
      </c>
      <c r="C2707">
        <f t="shared" si="84"/>
        <v>1</v>
      </c>
      <c r="D2707">
        <v>9026</v>
      </c>
      <c r="E2707" s="1">
        <f>IF(C2707=1,VLOOKUP(B2707,balance!$AU:$AZ,2,FALSE),IF(C2707=2,VLOOKUP(B2707,balance!$AU:$AZ,3,FALSE),IF(C2707=3,VLOOKUP(B2707,balance!$AU:$AZ,4,FALSE),IF(C2707=4,VLOOKUP(B2707,balance!$AU:$AZ,5,FALSE),IF(C2707=5,VLOOKUP(B2707-1,balance!$AU:$AZ,6,FALSE),0)))))</f>
        <v>13500</v>
      </c>
      <c r="F2707">
        <v>53</v>
      </c>
      <c r="G2707">
        <f>IF(C2707=1,VLOOKUP(FoxFire!B2707,balance!$U:$Z,2,FALSE),IF(C2707=2,VLOOKUP(B2707,balance!$U:$Z,3,FALSE),IF(C2707=3,VLOOKUP(B2707,balance!$U:$Z,4,FALSE),IF(C2707=4,VLOOKUP(B2707,balance!$U:$Z,5,FALSE),IF(C2707=5,VLOOKUP(B2707-1,balance!$U:$Z,6,FALSE),0)))))/100</f>
        <v>6.4099999999999999E-3</v>
      </c>
      <c r="H2707">
        <v>2</v>
      </c>
      <c r="I2707" s="1">
        <f>IF(C2707=1,VLOOKUP(FoxFire!B2707,balance!$AF:$AJ,2,FALSE),IF(C2707=2,VLOOKUP(B2707,balance!$AF:$AJ,3,FALSE),IF(C2707=3,VLOOKUP(B2707,balance!$AF:$AJ,4,FALSE),IF(C2707=4,VLOOKUP(B2707,balance!$AF:$AJ,5,FALSE),IF(C2707=5,VLOOKUP(B2707,balance!$AF:$AK,6,FALSE),0)))))*1000000000000</f>
        <v>3366250000000.0122</v>
      </c>
      <c r="J2707">
        <f>VLOOKUP(B2707,balance!AU:BD,10,FALSE)</f>
        <v>0</v>
      </c>
    </row>
    <row r="2708" spans="1:10" x14ac:dyDescent="0.3">
      <c r="A2708">
        <v>2706</v>
      </c>
      <c r="B2708">
        <f t="shared" si="85"/>
        <v>542</v>
      </c>
      <c r="C2708">
        <f t="shared" si="84"/>
        <v>2</v>
      </c>
      <c r="D2708">
        <v>9026</v>
      </c>
      <c r="E2708" s="1">
        <f>IF(C2708=1,VLOOKUP(B2708,balance!$AU:$AZ,2,FALSE),IF(C2708=2,VLOOKUP(B2708,balance!$AU:$AZ,3,FALSE),IF(C2708=3,VLOOKUP(B2708,balance!$AU:$AZ,4,FALSE),IF(C2708=4,VLOOKUP(B2708,balance!$AU:$AZ,5,FALSE),IF(C2708=5,VLOOKUP(B2708-1,balance!$AU:$AZ,6,FALSE),0)))))</f>
        <v>13500</v>
      </c>
      <c r="F2708">
        <v>53</v>
      </c>
      <c r="G2708">
        <f>IF(C2708=1,VLOOKUP(FoxFire!B2708,balance!$U:$Z,2,FALSE),IF(C2708=2,VLOOKUP(B2708,balance!$U:$Z,3,FALSE),IF(C2708=3,VLOOKUP(B2708,balance!$U:$Z,4,FALSE),IF(C2708=4,VLOOKUP(B2708,balance!$U:$Z,5,FALSE),IF(C2708=5,VLOOKUP(B2708-1,balance!$U:$Z,6,FALSE),0)))))/100</f>
        <v>6.4099999999999999E-3</v>
      </c>
      <c r="H2708">
        <v>2</v>
      </c>
      <c r="I2708" s="1">
        <f>IF(C2708=1,VLOOKUP(FoxFire!B2708,balance!$AF:$AJ,2,FALSE),IF(C2708=2,VLOOKUP(B2708,balance!$AF:$AJ,3,FALSE),IF(C2708=3,VLOOKUP(B2708,balance!$AF:$AJ,4,FALSE),IF(C2708=4,VLOOKUP(B2708,balance!$AF:$AJ,5,FALSE),IF(C2708=5,VLOOKUP(B2708,balance!$AF:$AK,6,FALSE),0)))))*1000000000000</f>
        <v>3366250000000.0122</v>
      </c>
      <c r="J2708">
        <f>VLOOKUP(B2708,balance!AU:BD,10,FALSE)</f>
        <v>0</v>
      </c>
    </row>
    <row r="2709" spans="1:10" x14ac:dyDescent="0.3">
      <c r="A2709">
        <v>2707</v>
      </c>
      <c r="B2709">
        <f t="shared" si="85"/>
        <v>542</v>
      </c>
      <c r="C2709">
        <f t="shared" si="84"/>
        <v>3</v>
      </c>
      <c r="D2709">
        <v>9026</v>
      </c>
      <c r="E2709" s="1">
        <f>IF(C2709=1,VLOOKUP(B2709,balance!$AU:$AZ,2,FALSE),IF(C2709=2,VLOOKUP(B2709,balance!$AU:$AZ,3,FALSE),IF(C2709=3,VLOOKUP(B2709,balance!$AU:$AZ,4,FALSE),IF(C2709=4,VLOOKUP(B2709,balance!$AU:$AZ,5,FALSE),IF(C2709=5,VLOOKUP(B2709-1,balance!$AU:$AZ,6,FALSE),0)))))</f>
        <v>13500</v>
      </c>
      <c r="F2709">
        <v>53</v>
      </c>
      <c r="G2709">
        <f>IF(C2709=1,VLOOKUP(FoxFire!B2709,balance!$U:$Z,2,FALSE),IF(C2709=2,VLOOKUP(B2709,balance!$U:$Z,3,FALSE),IF(C2709=3,VLOOKUP(B2709,balance!$U:$Z,4,FALSE),IF(C2709=4,VLOOKUP(B2709,balance!$U:$Z,5,FALSE),IF(C2709=5,VLOOKUP(B2709-1,balance!$U:$Z,6,FALSE),0)))))/100</f>
        <v>6.4099999999999999E-3</v>
      </c>
      <c r="H2709">
        <v>2</v>
      </c>
      <c r="I2709" s="1">
        <f>IF(C2709=1,VLOOKUP(FoxFire!B2709,balance!$AF:$AJ,2,FALSE),IF(C2709=2,VLOOKUP(B2709,balance!$AF:$AJ,3,FALSE),IF(C2709=3,VLOOKUP(B2709,balance!$AF:$AJ,4,FALSE),IF(C2709=4,VLOOKUP(B2709,balance!$AF:$AJ,5,FALSE),IF(C2709=5,VLOOKUP(B2709,balance!$AF:$AK,6,FALSE),0)))))*1000000000000</f>
        <v>3366250000000.0122</v>
      </c>
      <c r="J2709">
        <f>VLOOKUP(B2709,balance!AU:BD,10,FALSE)</f>
        <v>0</v>
      </c>
    </row>
    <row r="2710" spans="1:10" x14ac:dyDescent="0.3">
      <c r="A2710">
        <v>2708</v>
      </c>
      <c r="B2710">
        <f t="shared" si="85"/>
        <v>542</v>
      </c>
      <c r="C2710">
        <f t="shared" si="84"/>
        <v>4</v>
      </c>
      <c r="D2710">
        <v>9026</v>
      </c>
      <c r="E2710" s="1">
        <f>IF(C2710=1,VLOOKUP(B2710,balance!$AU:$AZ,2,FALSE),IF(C2710=2,VLOOKUP(B2710,balance!$AU:$AZ,3,FALSE),IF(C2710=3,VLOOKUP(B2710,balance!$AU:$AZ,4,FALSE),IF(C2710=4,VLOOKUP(B2710,balance!$AU:$AZ,5,FALSE),IF(C2710=5,VLOOKUP(B2710-1,balance!$AU:$AZ,6,FALSE),0)))))</f>
        <v>13500</v>
      </c>
      <c r="F2710">
        <v>53</v>
      </c>
      <c r="G2710">
        <f>IF(C2710=1,VLOOKUP(FoxFire!B2710,balance!$U:$Z,2,FALSE),IF(C2710=2,VLOOKUP(B2710,balance!$U:$Z,3,FALSE),IF(C2710=3,VLOOKUP(B2710,balance!$U:$Z,4,FALSE),IF(C2710=4,VLOOKUP(B2710,balance!$U:$Z,5,FALSE),IF(C2710=5,VLOOKUP(B2710-1,balance!$U:$Z,6,FALSE),0)))))/100</f>
        <v>6.4099999999999999E-3</v>
      </c>
      <c r="H2710">
        <v>2</v>
      </c>
      <c r="I2710" s="1">
        <f>IF(C2710=1,VLOOKUP(FoxFire!B2710,balance!$AF:$AJ,2,FALSE),IF(C2710=2,VLOOKUP(B2710,balance!$AF:$AJ,3,FALSE),IF(C2710=3,VLOOKUP(B2710,balance!$AF:$AJ,4,FALSE),IF(C2710=4,VLOOKUP(B2710,balance!$AF:$AJ,5,FALSE),IF(C2710=5,VLOOKUP(B2710,balance!$AF:$AK,6,FALSE),0)))))*1000000000000</f>
        <v>3366250000000.0122</v>
      </c>
      <c r="J2710">
        <f>VLOOKUP(B2710,balance!AU:BD,10,FALSE)</f>
        <v>0</v>
      </c>
    </row>
    <row r="2711" spans="1:10" x14ac:dyDescent="0.3">
      <c r="A2711">
        <v>2709</v>
      </c>
      <c r="B2711">
        <f t="shared" si="85"/>
        <v>543</v>
      </c>
      <c r="C2711">
        <f t="shared" si="84"/>
        <v>5</v>
      </c>
      <c r="D2711">
        <v>9026</v>
      </c>
      <c r="E2711" s="1">
        <f>IF(C2711=1,VLOOKUP(B2711,balance!$AU:$AZ,2,FALSE),IF(C2711=2,VLOOKUP(B2711,balance!$AU:$AZ,3,FALSE),IF(C2711=3,VLOOKUP(B2711,balance!$AU:$AZ,4,FALSE),IF(C2711=4,VLOOKUP(B2711,balance!$AU:$AZ,5,FALSE),IF(C2711=5,VLOOKUP(B2711-1,balance!$AU:$AZ,6,FALSE),0)))))</f>
        <v>270000</v>
      </c>
      <c r="F2711">
        <v>53</v>
      </c>
      <c r="G2711">
        <f>IF(C2711=1,VLOOKUP(FoxFire!B2711,balance!$U:$Z,2,FALSE),IF(C2711=2,VLOOKUP(B2711,balance!$U:$Z,3,FALSE),IF(C2711=3,VLOOKUP(B2711,balance!$U:$Z,4,FALSE),IF(C2711=4,VLOOKUP(B2711,balance!$U:$Z,5,FALSE),IF(C2711=5,VLOOKUP(B2711-1,balance!$U:$Z,6,FALSE),0)))))/100</f>
        <v>3118.6320000000001</v>
      </c>
      <c r="H2711">
        <v>2</v>
      </c>
      <c r="I2711" s="1">
        <f>IF(C2711=1,VLOOKUP(FoxFire!B2711,balance!$AF:$AJ,2,FALSE),IF(C2711=2,VLOOKUP(B2711,balance!$AF:$AJ,3,FALSE),IF(C2711=3,VLOOKUP(B2711,balance!$AF:$AJ,4,FALSE),IF(C2711=4,VLOOKUP(B2711,balance!$AF:$AJ,5,FALSE),IF(C2711=5,VLOOKUP(B2711,balance!$AF:$AK,6,FALSE),0)))))*1000000000000</f>
        <v>13470000000000.051</v>
      </c>
      <c r="J2711">
        <f>VLOOKUP(B2711,balance!AU:BD,10,FALSE)</f>
        <v>0</v>
      </c>
    </row>
    <row r="2712" spans="1:10" x14ac:dyDescent="0.3">
      <c r="A2712">
        <v>2710</v>
      </c>
      <c r="B2712">
        <f t="shared" si="85"/>
        <v>543</v>
      </c>
      <c r="C2712">
        <f t="shared" si="84"/>
        <v>1</v>
      </c>
      <c r="D2712">
        <v>9026</v>
      </c>
      <c r="E2712" s="1">
        <f>IF(C2712=1,VLOOKUP(B2712,balance!$AU:$AZ,2,FALSE),IF(C2712=2,VLOOKUP(B2712,balance!$AU:$AZ,3,FALSE),IF(C2712=3,VLOOKUP(B2712,balance!$AU:$AZ,4,FALSE),IF(C2712=4,VLOOKUP(B2712,balance!$AU:$AZ,5,FALSE),IF(C2712=5,VLOOKUP(B2712-1,balance!$AU:$AZ,6,FALSE),0)))))</f>
        <v>13500</v>
      </c>
      <c r="F2712">
        <v>53</v>
      </c>
      <c r="G2712">
        <f>IF(C2712=1,VLOOKUP(FoxFire!B2712,balance!$U:$Z,2,FALSE),IF(C2712=2,VLOOKUP(B2712,balance!$U:$Z,3,FALSE),IF(C2712=3,VLOOKUP(B2712,balance!$U:$Z,4,FALSE),IF(C2712=4,VLOOKUP(B2712,balance!$U:$Z,5,FALSE),IF(C2712=5,VLOOKUP(B2712-1,balance!$U:$Z,6,FALSE),0)))))/100</f>
        <v>6.4200000000000004E-3</v>
      </c>
      <c r="H2712">
        <v>2</v>
      </c>
      <c r="I2712" s="1">
        <f>IF(C2712=1,VLOOKUP(FoxFire!B2712,balance!$AF:$AJ,2,FALSE),IF(C2712=2,VLOOKUP(B2712,balance!$AF:$AJ,3,FALSE),IF(C2712=3,VLOOKUP(B2712,balance!$AF:$AJ,4,FALSE),IF(C2712=4,VLOOKUP(B2712,balance!$AF:$AJ,5,FALSE),IF(C2712=5,VLOOKUP(B2712,balance!$AF:$AK,6,FALSE),0)))))*1000000000000</f>
        <v>3367500000000.0127</v>
      </c>
      <c r="J2712">
        <f>VLOOKUP(B2712,balance!AU:BD,10,FALSE)</f>
        <v>0</v>
      </c>
    </row>
    <row r="2713" spans="1:10" x14ac:dyDescent="0.3">
      <c r="A2713">
        <v>2711</v>
      </c>
      <c r="B2713">
        <f t="shared" si="85"/>
        <v>543</v>
      </c>
      <c r="C2713">
        <f t="shared" si="84"/>
        <v>2</v>
      </c>
      <c r="D2713">
        <v>9026</v>
      </c>
      <c r="E2713" s="1">
        <f>IF(C2713=1,VLOOKUP(B2713,balance!$AU:$AZ,2,FALSE),IF(C2713=2,VLOOKUP(B2713,balance!$AU:$AZ,3,FALSE),IF(C2713=3,VLOOKUP(B2713,balance!$AU:$AZ,4,FALSE),IF(C2713=4,VLOOKUP(B2713,balance!$AU:$AZ,5,FALSE),IF(C2713=5,VLOOKUP(B2713-1,balance!$AU:$AZ,6,FALSE),0)))))</f>
        <v>13500</v>
      </c>
      <c r="F2713">
        <v>53</v>
      </c>
      <c r="G2713">
        <f>IF(C2713=1,VLOOKUP(FoxFire!B2713,balance!$U:$Z,2,FALSE),IF(C2713=2,VLOOKUP(B2713,balance!$U:$Z,3,FALSE),IF(C2713=3,VLOOKUP(B2713,balance!$U:$Z,4,FALSE),IF(C2713=4,VLOOKUP(B2713,balance!$U:$Z,5,FALSE),IF(C2713=5,VLOOKUP(B2713-1,balance!$U:$Z,6,FALSE),0)))))/100</f>
        <v>6.4200000000000004E-3</v>
      </c>
      <c r="H2713">
        <v>2</v>
      </c>
      <c r="I2713" s="1">
        <f>IF(C2713=1,VLOOKUP(FoxFire!B2713,balance!$AF:$AJ,2,FALSE),IF(C2713=2,VLOOKUP(B2713,balance!$AF:$AJ,3,FALSE),IF(C2713=3,VLOOKUP(B2713,balance!$AF:$AJ,4,FALSE),IF(C2713=4,VLOOKUP(B2713,balance!$AF:$AJ,5,FALSE),IF(C2713=5,VLOOKUP(B2713,balance!$AF:$AK,6,FALSE),0)))))*1000000000000</f>
        <v>3367500000000.0127</v>
      </c>
      <c r="J2713">
        <f>VLOOKUP(B2713,balance!AU:BD,10,FALSE)</f>
        <v>0</v>
      </c>
    </row>
    <row r="2714" spans="1:10" x14ac:dyDescent="0.3">
      <c r="A2714">
        <v>2712</v>
      </c>
      <c r="B2714">
        <f t="shared" si="85"/>
        <v>543</v>
      </c>
      <c r="C2714">
        <f t="shared" si="84"/>
        <v>3</v>
      </c>
      <c r="D2714">
        <v>9026</v>
      </c>
      <c r="E2714" s="1">
        <f>IF(C2714=1,VLOOKUP(B2714,balance!$AU:$AZ,2,FALSE),IF(C2714=2,VLOOKUP(B2714,balance!$AU:$AZ,3,FALSE),IF(C2714=3,VLOOKUP(B2714,balance!$AU:$AZ,4,FALSE),IF(C2714=4,VLOOKUP(B2714,balance!$AU:$AZ,5,FALSE),IF(C2714=5,VLOOKUP(B2714-1,balance!$AU:$AZ,6,FALSE),0)))))</f>
        <v>13500</v>
      </c>
      <c r="F2714">
        <v>53</v>
      </c>
      <c r="G2714">
        <f>IF(C2714=1,VLOOKUP(FoxFire!B2714,balance!$U:$Z,2,FALSE),IF(C2714=2,VLOOKUP(B2714,balance!$U:$Z,3,FALSE),IF(C2714=3,VLOOKUP(B2714,balance!$U:$Z,4,FALSE),IF(C2714=4,VLOOKUP(B2714,balance!$U:$Z,5,FALSE),IF(C2714=5,VLOOKUP(B2714-1,balance!$U:$Z,6,FALSE),0)))))/100</f>
        <v>6.4200000000000004E-3</v>
      </c>
      <c r="H2714">
        <v>2</v>
      </c>
      <c r="I2714" s="1">
        <f>IF(C2714=1,VLOOKUP(FoxFire!B2714,balance!$AF:$AJ,2,FALSE),IF(C2714=2,VLOOKUP(B2714,balance!$AF:$AJ,3,FALSE),IF(C2714=3,VLOOKUP(B2714,balance!$AF:$AJ,4,FALSE),IF(C2714=4,VLOOKUP(B2714,balance!$AF:$AJ,5,FALSE),IF(C2714=5,VLOOKUP(B2714,balance!$AF:$AK,6,FALSE),0)))))*1000000000000</f>
        <v>3367500000000.0127</v>
      </c>
      <c r="J2714">
        <f>VLOOKUP(B2714,balance!AU:BD,10,FALSE)</f>
        <v>0</v>
      </c>
    </row>
    <row r="2715" spans="1:10" x14ac:dyDescent="0.3">
      <c r="A2715">
        <v>2713</v>
      </c>
      <c r="B2715">
        <f t="shared" si="85"/>
        <v>543</v>
      </c>
      <c r="C2715">
        <f t="shared" si="84"/>
        <v>4</v>
      </c>
      <c r="D2715">
        <v>9026</v>
      </c>
      <c r="E2715" s="1">
        <f>IF(C2715=1,VLOOKUP(B2715,balance!$AU:$AZ,2,FALSE),IF(C2715=2,VLOOKUP(B2715,balance!$AU:$AZ,3,FALSE),IF(C2715=3,VLOOKUP(B2715,balance!$AU:$AZ,4,FALSE),IF(C2715=4,VLOOKUP(B2715,balance!$AU:$AZ,5,FALSE),IF(C2715=5,VLOOKUP(B2715-1,balance!$AU:$AZ,6,FALSE),0)))))</f>
        <v>13500</v>
      </c>
      <c r="F2715">
        <v>53</v>
      </c>
      <c r="G2715">
        <f>IF(C2715=1,VLOOKUP(FoxFire!B2715,balance!$U:$Z,2,FALSE),IF(C2715=2,VLOOKUP(B2715,balance!$U:$Z,3,FALSE),IF(C2715=3,VLOOKUP(B2715,balance!$U:$Z,4,FALSE),IF(C2715=4,VLOOKUP(B2715,balance!$U:$Z,5,FALSE),IF(C2715=5,VLOOKUP(B2715-1,balance!$U:$Z,6,FALSE),0)))))/100</f>
        <v>6.4200000000000004E-3</v>
      </c>
      <c r="H2715">
        <v>2</v>
      </c>
      <c r="I2715" s="1">
        <f>IF(C2715=1,VLOOKUP(FoxFire!B2715,balance!$AF:$AJ,2,FALSE),IF(C2715=2,VLOOKUP(B2715,balance!$AF:$AJ,3,FALSE),IF(C2715=3,VLOOKUP(B2715,balance!$AF:$AJ,4,FALSE),IF(C2715=4,VLOOKUP(B2715,balance!$AF:$AJ,5,FALSE),IF(C2715=5,VLOOKUP(B2715,balance!$AF:$AK,6,FALSE),0)))))*1000000000000</f>
        <v>3367500000000.0127</v>
      </c>
      <c r="J2715">
        <f>VLOOKUP(B2715,balance!AU:BD,10,FALSE)</f>
        <v>0</v>
      </c>
    </row>
    <row r="2716" spans="1:10" x14ac:dyDescent="0.3">
      <c r="A2716">
        <v>2714</v>
      </c>
      <c r="B2716">
        <f t="shared" si="85"/>
        <v>544</v>
      </c>
      <c r="C2716">
        <f t="shared" si="84"/>
        <v>5</v>
      </c>
      <c r="D2716">
        <v>9026</v>
      </c>
      <c r="E2716" s="1">
        <f>IF(C2716=1,VLOOKUP(B2716,balance!$AU:$AZ,2,FALSE),IF(C2716=2,VLOOKUP(B2716,balance!$AU:$AZ,3,FALSE),IF(C2716=3,VLOOKUP(B2716,balance!$AU:$AZ,4,FALSE),IF(C2716=4,VLOOKUP(B2716,balance!$AU:$AZ,5,FALSE),IF(C2716=5,VLOOKUP(B2716-1,balance!$AU:$AZ,6,FALSE),0)))))</f>
        <v>270000</v>
      </c>
      <c r="F2716">
        <v>53</v>
      </c>
      <c r="G2716">
        <f>IF(C2716=1,VLOOKUP(FoxFire!B2716,balance!$U:$Z,2,FALSE),IF(C2716=2,VLOOKUP(B2716,balance!$U:$Z,3,FALSE),IF(C2716=3,VLOOKUP(B2716,balance!$U:$Z,4,FALSE),IF(C2716=4,VLOOKUP(B2716,balance!$U:$Z,5,FALSE),IF(C2716=5,VLOOKUP(B2716-1,balance!$U:$Z,6,FALSE),0)))))/100</f>
        <v>3126.6208000000001</v>
      </c>
      <c r="H2716">
        <v>2</v>
      </c>
      <c r="I2716" s="1">
        <f>IF(C2716=1,VLOOKUP(FoxFire!B2716,balance!$AF:$AJ,2,FALSE),IF(C2716=2,VLOOKUP(B2716,balance!$AF:$AJ,3,FALSE),IF(C2716=3,VLOOKUP(B2716,balance!$AF:$AJ,4,FALSE),IF(C2716=4,VLOOKUP(B2716,balance!$AF:$AJ,5,FALSE),IF(C2716=5,VLOOKUP(B2716,balance!$AF:$AK,6,FALSE),0)))))*1000000000000</f>
        <v>13475000000000.049</v>
      </c>
      <c r="J2716">
        <f>VLOOKUP(B2716,balance!AU:BD,10,FALSE)</f>
        <v>0</v>
      </c>
    </row>
    <row r="2717" spans="1:10" x14ac:dyDescent="0.3">
      <c r="A2717">
        <v>2715</v>
      </c>
      <c r="B2717">
        <f t="shared" si="85"/>
        <v>544</v>
      </c>
      <c r="C2717">
        <f t="shared" si="84"/>
        <v>1</v>
      </c>
      <c r="D2717">
        <v>9026</v>
      </c>
      <c r="E2717" s="1">
        <f>IF(C2717=1,VLOOKUP(B2717,balance!$AU:$AZ,2,FALSE),IF(C2717=2,VLOOKUP(B2717,balance!$AU:$AZ,3,FALSE),IF(C2717=3,VLOOKUP(B2717,balance!$AU:$AZ,4,FALSE),IF(C2717=4,VLOOKUP(B2717,balance!$AU:$AZ,5,FALSE),IF(C2717=5,VLOOKUP(B2717-1,balance!$AU:$AZ,6,FALSE),0)))))</f>
        <v>13500</v>
      </c>
      <c r="F2717">
        <v>53</v>
      </c>
      <c r="G2717">
        <f>IF(C2717=1,VLOOKUP(FoxFire!B2717,balance!$U:$Z,2,FALSE),IF(C2717=2,VLOOKUP(B2717,balance!$U:$Z,3,FALSE),IF(C2717=3,VLOOKUP(B2717,balance!$U:$Z,4,FALSE),IF(C2717=4,VLOOKUP(B2717,balance!$U:$Z,5,FALSE),IF(C2717=5,VLOOKUP(B2717-1,balance!$U:$Z,6,FALSE),0)))))/100</f>
        <v>6.43E-3</v>
      </c>
      <c r="H2717">
        <v>2</v>
      </c>
      <c r="I2717" s="1">
        <f>IF(C2717=1,VLOOKUP(FoxFire!B2717,balance!$AF:$AJ,2,FALSE),IF(C2717=2,VLOOKUP(B2717,balance!$AF:$AJ,3,FALSE),IF(C2717=3,VLOOKUP(B2717,balance!$AF:$AJ,4,FALSE),IF(C2717=4,VLOOKUP(B2717,balance!$AF:$AJ,5,FALSE),IF(C2717=5,VLOOKUP(B2717,balance!$AF:$AK,6,FALSE),0)))))*1000000000000</f>
        <v>3368750000000.0122</v>
      </c>
      <c r="J2717">
        <f>VLOOKUP(B2717,balance!AU:BD,10,FALSE)</f>
        <v>0</v>
      </c>
    </row>
    <row r="2718" spans="1:10" x14ac:dyDescent="0.3">
      <c r="A2718">
        <v>2716</v>
      </c>
      <c r="B2718">
        <f t="shared" si="85"/>
        <v>544</v>
      </c>
      <c r="C2718">
        <f t="shared" si="84"/>
        <v>2</v>
      </c>
      <c r="D2718">
        <v>9026</v>
      </c>
      <c r="E2718" s="1">
        <f>IF(C2718=1,VLOOKUP(B2718,balance!$AU:$AZ,2,FALSE),IF(C2718=2,VLOOKUP(B2718,balance!$AU:$AZ,3,FALSE),IF(C2718=3,VLOOKUP(B2718,balance!$AU:$AZ,4,FALSE),IF(C2718=4,VLOOKUP(B2718,balance!$AU:$AZ,5,FALSE),IF(C2718=5,VLOOKUP(B2718-1,balance!$AU:$AZ,6,FALSE),0)))))</f>
        <v>13500</v>
      </c>
      <c r="F2718">
        <v>53</v>
      </c>
      <c r="G2718">
        <f>IF(C2718=1,VLOOKUP(FoxFire!B2718,balance!$U:$Z,2,FALSE),IF(C2718=2,VLOOKUP(B2718,balance!$U:$Z,3,FALSE),IF(C2718=3,VLOOKUP(B2718,balance!$U:$Z,4,FALSE),IF(C2718=4,VLOOKUP(B2718,balance!$U:$Z,5,FALSE),IF(C2718=5,VLOOKUP(B2718-1,balance!$U:$Z,6,FALSE),0)))))/100</f>
        <v>6.43E-3</v>
      </c>
      <c r="H2718">
        <v>2</v>
      </c>
      <c r="I2718" s="1">
        <f>IF(C2718=1,VLOOKUP(FoxFire!B2718,balance!$AF:$AJ,2,FALSE),IF(C2718=2,VLOOKUP(B2718,balance!$AF:$AJ,3,FALSE),IF(C2718=3,VLOOKUP(B2718,balance!$AF:$AJ,4,FALSE),IF(C2718=4,VLOOKUP(B2718,balance!$AF:$AJ,5,FALSE),IF(C2718=5,VLOOKUP(B2718,balance!$AF:$AK,6,FALSE),0)))))*1000000000000</f>
        <v>3368750000000.0122</v>
      </c>
      <c r="J2718">
        <f>VLOOKUP(B2718,balance!AU:BD,10,FALSE)</f>
        <v>0</v>
      </c>
    </row>
    <row r="2719" spans="1:10" x14ac:dyDescent="0.3">
      <c r="A2719">
        <v>2717</v>
      </c>
      <c r="B2719">
        <f t="shared" si="85"/>
        <v>544</v>
      </c>
      <c r="C2719">
        <f t="shared" si="84"/>
        <v>3</v>
      </c>
      <c r="D2719">
        <v>9026</v>
      </c>
      <c r="E2719" s="1">
        <f>IF(C2719=1,VLOOKUP(B2719,balance!$AU:$AZ,2,FALSE),IF(C2719=2,VLOOKUP(B2719,balance!$AU:$AZ,3,FALSE),IF(C2719=3,VLOOKUP(B2719,balance!$AU:$AZ,4,FALSE),IF(C2719=4,VLOOKUP(B2719,balance!$AU:$AZ,5,FALSE),IF(C2719=5,VLOOKUP(B2719-1,balance!$AU:$AZ,6,FALSE),0)))))</f>
        <v>13500</v>
      </c>
      <c r="F2719">
        <v>53</v>
      </c>
      <c r="G2719">
        <f>IF(C2719=1,VLOOKUP(FoxFire!B2719,balance!$U:$Z,2,FALSE),IF(C2719=2,VLOOKUP(B2719,balance!$U:$Z,3,FALSE),IF(C2719=3,VLOOKUP(B2719,balance!$U:$Z,4,FALSE),IF(C2719=4,VLOOKUP(B2719,balance!$U:$Z,5,FALSE),IF(C2719=5,VLOOKUP(B2719-1,balance!$U:$Z,6,FALSE),0)))))/100</f>
        <v>6.43E-3</v>
      </c>
      <c r="H2719">
        <v>2</v>
      </c>
      <c r="I2719" s="1">
        <f>IF(C2719=1,VLOOKUP(FoxFire!B2719,balance!$AF:$AJ,2,FALSE),IF(C2719=2,VLOOKUP(B2719,balance!$AF:$AJ,3,FALSE),IF(C2719=3,VLOOKUP(B2719,balance!$AF:$AJ,4,FALSE),IF(C2719=4,VLOOKUP(B2719,balance!$AF:$AJ,5,FALSE),IF(C2719=5,VLOOKUP(B2719,balance!$AF:$AK,6,FALSE),0)))))*1000000000000</f>
        <v>3368750000000.0122</v>
      </c>
      <c r="J2719">
        <f>VLOOKUP(B2719,balance!AU:BD,10,FALSE)</f>
        <v>0</v>
      </c>
    </row>
    <row r="2720" spans="1:10" x14ac:dyDescent="0.3">
      <c r="A2720">
        <v>2718</v>
      </c>
      <c r="B2720">
        <f t="shared" si="85"/>
        <v>544</v>
      </c>
      <c r="C2720">
        <f t="shared" si="84"/>
        <v>4</v>
      </c>
      <c r="D2720">
        <v>9026</v>
      </c>
      <c r="E2720" s="1">
        <f>IF(C2720=1,VLOOKUP(B2720,balance!$AU:$AZ,2,FALSE),IF(C2720=2,VLOOKUP(B2720,balance!$AU:$AZ,3,FALSE),IF(C2720=3,VLOOKUP(B2720,balance!$AU:$AZ,4,FALSE),IF(C2720=4,VLOOKUP(B2720,balance!$AU:$AZ,5,FALSE),IF(C2720=5,VLOOKUP(B2720-1,balance!$AU:$AZ,6,FALSE),0)))))</f>
        <v>13500</v>
      </c>
      <c r="F2720">
        <v>53</v>
      </c>
      <c r="G2720">
        <f>IF(C2720=1,VLOOKUP(FoxFire!B2720,balance!$U:$Z,2,FALSE),IF(C2720=2,VLOOKUP(B2720,balance!$U:$Z,3,FALSE),IF(C2720=3,VLOOKUP(B2720,balance!$U:$Z,4,FALSE),IF(C2720=4,VLOOKUP(B2720,balance!$U:$Z,5,FALSE),IF(C2720=5,VLOOKUP(B2720-1,balance!$U:$Z,6,FALSE),0)))))/100</f>
        <v>6.43E-3</v>
      </c>
      <c r="H2720">
        <v>2</v>
      </c>
      <c r="I2720" s="1">
        <f>IF(C2720=1,VLOOKUP(FoxFire!B2720,balance!$AF:$AJ,2,FALSE),IF(C2720=2,VLOOKUP(B2720,balance!$AF:$AJ,3,FALSE),IF(C2720=3,VLOOKUP(B2720,balance!$AF:$AJ,4,FALSE),IF(C2720=4,VLOOKUP(B2720,balance!$AF:$AJ,5,FALSE),IF(C2720=5,VLOOKUP(B2720,balance!$AF:$AK,6,FALSE),0)))))*1000000000000</f>
        <v>3368750000000.0122</v>
      </c>
      <c r="J2720">
        <f>VLOOKUP(B2720,balance!AU:BD,10,FALSE)</f>
        <v>0</v>
      </c>
    </row>
    <row r="2721" spans="1:10" x14ac:dyDescent="0.3">
      <c r="A2721">
        <v>2719</v>
      </c>
      <c r="B2721">
        <f t="shared" si="85"/>
        <v>545</v>
      </c>
      <c r="C2721">
        <f t="shared" si="84"/>
        <v>5</v>
      </c>
      <c r="D2721">
        <v>9026</v>
      </c>
      <c r="E2721" s="1">
        <f>IF(C2721=1,VLOOKUP(B2721,balance!$AU:$AZ,2,FALSE),IF(C2721=2,VLOOKUP(B2721,balance!$AU:$AZ,3,FALSE),IF(C2721=3,VLOOKUP(B2721,balance!$AU:$AZ,4,FALSE),IF(C2721=4,VLOOKUP(B2721,balance!$AU:$AZ,5,FALSE),IF(C2721=5,VLOOKUP(B2721-1,balance!$AU:$AZ,6,FALSE),0)))))</f>
        <v>270000</v>
      </c>
      <c r="F2721">
        <v>53</v>
      </c>
      <c r="G2721">
        <f>IF(C2721=1,VLOOKUP(FoxFire!B2721,balance!$U:$Z,2,FALSE),IF(C2721=2,VLOOKUP(B2721,balance!$U:$Z,3,FALSE),IF(C2721=3,VLOOKUP(B2721,balance!$U:$Z,4,FALSE),IF(C2721=4,VLOOKUP(B2721,balance!$U:$Z,5,FALSE),IF(C2721=5,VLOOKUP(B2721-1,balance!$U:$Z,6,FALSE),0)))))/100</f>
        <v>3134.6223999999997</v>
      </c>
      <c r="H2721">
        <v>2</v>
      </c>
      <c r="I2721" s="1">
        <f>IF(C2721=1,VLOOKUP(FoxFire!B2721,balance!$AF:$AJ,2,FALSE),IF(C2721=2,VLOOKUP(B2721,balance!$AF:$AJ,3,FALSE),IF(C2721=3,VLOOKUP(B2721,balance!$AF:$AJ,4,FALSE),IF(C2721=4,VLOOKUP(B2721,balance!$AF:$AJ,5,FALSE),IF(C2721=5,VLOOKUP(B2721,balance!$AF:$AK,6,FALSE),0)))))*1000000000000</f>
        <v>13480000000000.051</v>
      </c>
      <c r="J2721">
        <f>VLOOKUP(B2721,balance!AU:BD,10,FALSE)</f>
        <v>0</v>
      </c>
    </row>
    <row r="2722" spans="1:10" x14ac:dyDescent="0.3">
      <c r="A2722">
        <v>2720</v>
      </c>
      <c r="B2722">
        <f t="shared" si="85"/>
        <v>545</v>
      </c>
      <c r="C2722">
        <f t="shared" si="84"/>
        <v>1</v>
      </c>
      <c r="D2722">
        <v>9026</v>
      </c>
      <c r="E2722" s="1">
        <f>IF(C2722=1,VLOOKUP(B2722,balance!$AU:$AZ,2,FALSE),IF(C2722=2,VLOOKUP(B2722,balance!$AU:$AZ,3,FALSE),IF(C2722=3,VLOOKUP(B2722,balance!$AU:$AZ,4,FALSE),IF(C2722=4,VLOOKUP(B2722,balance!$AU:$AZ,5,FALSE),IF(C2722=5,VLOOKUP(B2722-1,balance!$AU:$AZ,6,FALSE),0)))))</f>
        <v>13500</v>
      </c>
      <c r="F2722">
        <v>53</v>
      </c>
      <c r="G2722">
        <f>IF(C2722=1,VLOOKUP(FoxFire!B2722,balance!$U:$Z,2,FALSE),IF(C2722=2,VLOOKUP(B2722,balance!$U:$Z,3,FALSE),IF(C2722=3,VLOOKUP(B2722,balance!$U:$Z,4,FALSE),IF(C2722=4,VLOOKUP(B2722,balance!$U:$Z,5,FALSE),IF(C2722=5,VLOOKUP(B2722-1,balance!$U:$Z,6,FALSE),0)))))/100</f>
        <v>6.4400000000000004E-3</v>
      </c>
      <c r="H2722">
        <v>2</v>
      </c>
      <c r="I2722" s="1">
        <f>IF(C2722=1,VLOOKUP(FoxFire!B2722,balance!$AF:$AJ,2,FALSE),IF(C2722=2,VLOOKUP(B2722,balance!$AF:$AJ,3,FALSE),IF(C2722=3,VLOOKUP(B2722,balance!$AF:$AJ,4,FALSE),IF(C2722=4,VLOOKUP(B2722,balance!$AF:$AJ,5,FALSE),IF(C2722=5,VLOOKUP(B2722,balance!$AF:$AK,6,FALSE),0)))))*1000000000000</f>
        <v>3370000000000.0127</v>
      </c>
      <c r="J2722">
        <f>VLOOKUP(B2722,balance!AU:BD,10,FALSE)</f>
        <v>0</v>
      </c>
    </row>
    <row r="2723" spans="1:10" x14ac:dyDescent="0.3">
      <c r="A2723">
        <v>2721</v>
      </c>
      <c r="B2723">
        <f t="shared" si="85"/>
        <v>545</v>
      </c>
      <c r="C2723">
        <f t="shared" si="84"/>
        <v>2</v>
      </c>
      <c r="D2723">
        <v>9026</v>
      </c>
      <c r="E2723" s="1">
        <f>IF(C2723=1,VLOOKUP(B2723,balance!$AU:$AZ,2,FALSE),IF(C2723=2,VLOOKUP(B2723,balance!$AU:$AZ,3,FALSE),IF(C2723=3,VLOOKUP(B2723,balance!$AU:$AZ,4,FALSE),IF(C2723=4,VLOOKUP(B2723,balance!$AU:$AZ,5,FALSE),IF(C2723=5,VLOOKUP(B2723-1,balance!$AU:$AZ,6,FALSE),0)))))</f>
        <v>13500</v>
      </c>
      <c r="F2723">
        <v>53</v>
      </c>
      <c r="G2723">
        <f>IF(C2723=1,VLOOKUP(FoxFire!B2723,balance!$U:$Z,2,FALSE),IF(C2723=2,VLOOKUP(B2723,balance!$U:$Z,3,FALSE),IF(C2723=3,VLOOKUP(B2723,balance!$U:$Z,4,FALSE),IF(C2723=4,VLOOKUP(B2723,balance!$U:$Z,5,FALSE),IF(C2723=5,VLOOKUP(B2723-1,balance!$U:$Z,6,FALSE),0)))))/100</f>
        <v>6.4400000000000004E-3</v>
      </c>
      <c r="H2723">
        <v>2</v>
      </c>
      <c r="I2723" s="1">
        <f>IF(C2723=1,VLOOKUP(FoxFire!B2723,balance!$AF:$AJ,2,FALSE),IF(C2723=2,VLOOKUP(B2723,balance!$AF:$AJ,3,FALSE),IF(C2723=3,VLOOKUP(B2723,balance!$AF:$AJ,4,FALSE),IF(C2723=4,VLOOKUP(B2723,balance!$AF:$AJ,5,FALSE),IF(C2723=5,VLOOKUP(B2723,balance!$AF:$AK,6,FALSE),0)))))*1000000000000</f>
        <v>3370000000000.0127</v>
      </c>
      <c r="J2723">
        <f>VLOOKUP(B2723,balance!AU:BD,10,FALSE)</f>
        <v>0</v>
      </c>
    </row>
    <row r="2724" spans="1:10" x14ac:dyDescent="0.3">
      <c r="A2724">
        <v>2722</v>
      </c>
      <c r="B2724">
        <f t="shared" si="85"/>
        <v>545</v>
      </c>
      <c r="C2724">
        <f t="shared" si="84"/>
        <v>3</v>
      </c>
      <c r="D2724">
        <v>9026</v>
      </c>
      <c r="E2724" s="1">
        <f>IF(C2724=1,VLOOKUP(B2724,balance!$AU:$AZ,2,FALSE),IF(C2724=2,VLOOKUP(B2724,balance!$AU:$AZ,3,FALSE),IF(C2724=3,VLOOKUP(B2724,balance!$AU:$AZ,4,FALSE),IF(C2724=4,VLOOKUP(B2724,balance!$AU:$AZ,5,FALSE),IF(C2724=5,VLOOKUP(B2724-1,balance!$AU:$AZ,6,FALSE),0)))))</f>
        <v>13500</v>
      </c>
      <c r="F2724">
        <v>53</v>
      </c>
      <c r="G2724">
        <f>IF(C2724=1,VLOOKUP(FoxFire!B2724,balance!$U:$Z,2,FALSE),IF(C2724=2,VLOOKUP(B2724,balance!$U:$Z,3,FALSE),IF(C2724=3,VLOOKUP(B2724,balance!$U:$Z,4,FALSE),IF(C2724=4,VLOOKUP(B2724,balance!$U:$Z,5,FALSE),IF(C2724=5,VLOOKUP(B2724-1,balance!$U:$Z,6,FALSE),0)))))/100</f>
        <v>6.4400000000000004E-3</v>
      </c>
      <c r="H2724">
        <v>2</v>
      </c>
      <c r="I2724" s="1">
        <f>IF(C2724=1,VLOOKUP(FoxFire!B2724,balance!$AF:$AJ,2,FALSE),IF(C2724=2,VLOOKUP(B2724,balance!$AF:$AJ,3,FALSE),IF(C2724=3,VLOOKUP(B2724,balance!$AF:$AJ,4,FALSE),IF(C2724=4,VLOOKUP(B2724,balance!$AF:$AJ,5,FALSE),IF(C2724=5,VLOOKUP(B2724,balance!$AF:$AK,6,FALSE),0)))))*1000000000000</f>
        <v>3370000000000.0127</v>
      </c>
      <c r="J2724">
        <f>VLOOKUP(B2724,balance!AU:BD,10,FALSE)</f>
        <v>0</v>
      </c>
    </row>
    <row r="2725" spans="1:10" x14ac:dyDescent="0.3">
      <c r="A2725">
        <v>2723</v>
      </c>
      <c r="B2725">
        <f t="shared" si="85"/>
        <v>545</v>
      </c>
      <c r="C2725">
        <f t="shared" si="84"/>
        <v>4</v>
      </c>
      <c r="D2725">
        <v>9026</v>
      </c>
      <c r="E2725" s="1">
        <f>IF(C2725=1,VLOOKUP(B2725,balance!$AU:$AZ,2,FALSE),IF(C2725=2,VLOOKUP(B2725,balance!$AU:$AZ,3,FALSE),IF(C2725=3,VLOOKUP(B2725,balance!$AU:$AZ,4,FALSE),IF(C2725=4,VLOOKUP(B2725,balance!$AU:$AZ,5,FALSE),IF(C2725=5,VLOOKUP(B2725-1,balance!$AU:$AZ,6,FALSE),0)))))</f>
        <v>13500</v>
      </c>
      <c r="F2725">
        <v>53</v>
      </c>
      <c r="G2725">
        <f>IF(C2725=1,VLOOKUP(FoxFire!B2725,balance!$U:$Z,2,FALSE),IF(C2725=2,VLOOKUP(B2725,balance!$U:$Z,3,FALSE),IF(C2725=3,VLOOKUP(B2725,balance!$U:$Z,4,FALSE),IF(C2725=4,VLOOKUP(B2725,balance!$U:$Z,5,FALSE),IF(C2725=5,VLOOKUP(B2725-1,balance!$U:$Z,6,FALSE),0)))))/100</f>
        <v>6.4400000000000004E-3</v>
      </c>
      <c r="H2725">
        <v>2</v>
      </c>
      <c r="I2725" s="1">
        <f>IF(C2725=1,VLOOKUP(FoxFire!B2725,balance!$AF:$AJ,2,FALSE),IF(C2725=2,VLOOKUP(B2725,balance!$AF:$AJ,3,FALSE),IF(C2725=3,VLOOKUP(B2725,balance!$AF:$AJ,4,FALSE),IF(C2725=4,VLOOKUP(B2725,balance!$AF:$AJ,5,FALSE),IF(C2725=5,VLOOKUP(B2725,balance!$AF:$AK,6,FALSE),0)))))*1000000000000</f>
        <v>3370000000000.0127</v>
      </c>
      <c r="J2725">
        <f>VLOOKUP(B2725,balance!AU:BD,10,FALSE)</f>
        <v>0</v>
      </c>
    </row>
    <row r="2726" spans="1:10" x14ac:dyDescent="0.3">
      <c r="A2726">
        <v>2724</v>
      </c>
      <c r="B2726">
        <f t="shared" si="85"/>
        <v>546</v>
      </c>
      <c r="C2726">
        <f t="shared" si="84"/>
        <v>5</v>
      </c>
      <c r="D2726">
        <v>9026</v>
      </c>
      <c r="E2726" s="1">
        <f>IF(C2726=1,VLOOKUP(B2726,balance!$AU:$AZ,2,FALSE),IF(C2726=2,VLOOKUP(B2726,balance!$AU:$AZ,3,FALSE),IF(C2726=3,VLOOKUP(B2726,balance!$AU:$AZ,4,FALSE),IF(C2726=4,VLOOKUP(B2726,balance!$AU:$AZ,5,FALSE),IF(C2726=5,VLOOKUP(B2726-1,balance!$AU:$AZ,6,FALSE),0)))))</f>
        <v>270000</v>
      </c>
      <c r="F2726">
        <v>53</v>
      </c>
      <c r="G2726">
        <f>IF(C2726=1,VLOOKUP(FoxFire!B2726,balance!$U:$Z,2,FALSE),IF(C2726=2,VLOOKUP(B2726,balance!$U:$Z,3,FALSE),IF(C2726=3,VLOOKUP(B2726,balance!$U:$Z,4,FALSE),IF(C2726=4,VLOOKUP(B2726,balance!$U:$Z,5,FALSE),IF(C2726=5,VLOOKUP(B2726-1,balance!$U:$Z,6,FALSE),0)))))/100</f>
        <v>3142.6369</v>
      </c>
      <c r="H2726">
        <v>2</v>
      </c>
      <c r="I2726" s="1">
        <f>IF(C2726=1,VLOOKUP(FoxFire!B2726,balance!$AF:$AJ,2,FALSE),IF(C2726=2,VLOOKUP(B2726,balance!$AF:$AJ,3,FALSE),IF(C2726=3,VLOOKUP(B2726,balance!$AF:$AJ,4,FALSE),IF(C2726=4,VLOOKUP(B2726,balance!$AF:$AJ,5,FALSE),IF(C2726=5,VLOOKUP(B2726,balance!$AF:$AK,6,FALSE),0)))))*1000000000000</f>
        <v>13485000000000.049</v>
      </c>
      <c r="J2726">
        <f>VLOOKUP(B2726,balance!AU:BD,10,FALSE)</f>
        <v>0</v>
      </c>
    </row>
    <row r="2727" spans="1:10" x14ac:dyDescent="0.3">
      <c r="A2727">
        <v>2725</v>
      </c>
      <c r="B2727">
        <f t="shared" si="85"/>
        <v>546</v>
      </c>
      <c r="C2727">
        <f t="shared" si="84"/>
        <v>1</v>
      </c>
      <c r="D2727">
        <v>9026</v>
      </c>
      <c r="E2727" s="1">
        <f>IF(C2727=1,VLOOKUP(B2727,balance!$AU:$AZ,2,FALSE),IF(C2727=2,VLOOKUP(B2727,balance!$AU:$AZ,3,FALSE),IF(C2727=3,VLOOKUP(B2727,balance!$AU:$AZ,4,FALSE),IF(C2727=4,VLOOKUP(B2727,balance!$AU:$AZ,5,FALSE),IF(C2727=5,VLOOKUP(B2727-1,balance!$AU:$AZ,6,FALSE),0)))))</f>
        <v>13500</v>
      </c>
      <c r="F2727">
        <v>53</v>
      </c>
      <c r="G2727">
        <f>IF(C2727=1,VLOOKUP(FoxFire!B2727,balance!$U:$Z,2,FALSE),IF(C2727=2,VLOOKUP(B2727,balance!$U:$Z,3,FALSE),IF(C2727=3,VLOOKUP(B2727,balance!$U:$Z,4,FALSE),IF(C2727=4,VLOOKUP(B2727,balance!$U:$Z,5,FALSE),IF(C2727=5,VLOOKUP(B2727-1,balance!$U:$Z,6,FALSE),0)))))/100</f>
        <v>6.45E-3</v>
      </c>
      <c r="H2727">
        <v>2</v>
      </c>
      <c r="I2727" s="1">
        <f>IF(C2727=1,VLOOKUP(FoxFire!B2727,balance!$AF:$AJ,2,FALSE),IF(C2727=2,VLOOKUP(B2727,balance!$AF:$AJ,3,FALSE),IF(C2727=3,VLOOKUP(B2727,balance!$AF:$AJ,4,FALSE),IF(C2727=4,VLOOKUP(B2727,balance!$AF:$AJ,5,FALSE),IF(C2727=5,VLOOKUP(B2727,balance!$AF:$AK,6,FALSE),0)))))*1000000000000</f>
        <v>3371250000000.0122</v>
      </c>
      <c r="J2727">
        <f>VLOOKUP(B2727,balance!AU:BD,10,FALSE)</f>
        <v>0</v>
      </c>
    </row>
    <row r="2728" spans="1:10" x14ac:dyDescent="0.3">
      <c r="A2728">
        <v>2726</v>
      </c>
      <c r="B2728">
        <f t="shared" si="85"/>
        <v>546</v>
      </c>
      <c r="C2728">
        <f t="shared" si="84"/>
        <v>2</v>
      </c>
      <c r="D2728">
        <v>9026</v>
      </c>
      <c r="E2728" s="1">
        <f>IF(C2728=1,VLOOKUP(B2728,balance!$AU:$AZ,2,FALSE),IF(C2728=2,VLOOKUP(B2728,balance!$AU:$AZ,3,FALSE),IF(C2728=3,VLOOKUP(B2728,balance!$AU:$AZ,4,FALSE),IF(C2728=4,VLOOKUP(B2728,balance!$AU:$AZ,5,FALSE),IF(C2728=5,VLOOKUP(B2728-1,balance!$AU:$AZ,6,FALSE),0)))))</f>
        <v>13500</v>
      </c>
      <c r="F2728">
        <v>53</v>
      </c>
      <c r="G2728">
        <f>IF(C2728=1,VLOOKUP(FoxFire!B2728,balance!$U:$Z,2,FALSE),IF(C2728=2,VLOOKUP(B2728,balance!$U:$Z,3,FALSE),IF(C2728=3,VLOOKUP(B2728,balance!$U:$Z,4,FALSE),IF(C2728=4,VLOOKUP(B2728,balance!$U:$Z,5,FALSE),IF(C2728=5,VLOOKUP(B2728-1,balance!$U:$Z,6,FALSE),0)))))/100</f>
        <v>6.45E-3</v>
      </c>
      <c r="H2728">
        <v>2</v>
      </c>
      <c r="I2728" s="1">
        <f>IF(C2728=1,VLOOKUP(FoxFire!B2728,balance!$AF:$AJ,2,FALSE),IF(C2728=2,VLOOKUP(B2728,balance!$AF:$AJ,3,FALSE),IF(C2728=3,VLOOKUP(B2728,balance!$AF:$AJ,4,FALSE),IF(C2728=4,VLOOKUP(B2728,balance!$AF:$AJ,5,FALSE),IF(C2728=5,VLOOKUP(B2728,balance!$AF:$AK,6,FALSE),0)))))*1000000000000</f>
        <v>3371250000000.0122</v>
      </c>
      <c r="J2728">
        <f>VLOOKUP(B2728,balance!AU:BD,10,FALSE)</f>
        <v>0</v>
      </c>
    </row>
    <row r="2729" spans="1:10" x14ac:dyDescent="0.3">
      <c r="A2729">
        <v>2727</v>
      </c>
      <c r="B2729">
        <f t="shared" si="85"/>
        <v>546</v>
      </c>
      <c r="C2729">
        <f t="shared" si="84"/>
        <v>3</v>
      </c>
      <c r="D2729">
        <v>9026</v>
      </c>
      <c r="E2729" s="1">
        <f>IF(C2729=1,VLOOKUP(B2729,balance!$AU:$AZ,2,FALSE),IF(C2729=2,VLOOKUP(B2729,balance!$AU:$AZ,3,FALSE),IF(C2729=3,VLOOKUP(B2729,balance!$AU:$AZ,4,FALSE),IF(C2729=4,VLOOKUP(B2729,balance!$AU:$AZ,5,FALSE),IF(C2729=5,VLOOKUP(B2729-1,balance!$AU:$AZ,6,FALSE),0)))))</f>
        <v>13500</v>
      </c>
      <c r="F2729">
        <v>53</v>
      </c>
      <c r="G2729">
        <f>IF(C2729=1,VLOOKUP(FoxFire!B2729,balance!$U:$Z,2,FALSE),IF(C2729=2,VLOOKUP(B2729,balance!$U:$Z,3,FALSE),IF(C2729=3,VLOOKUP(B2729,balance!$U:$Z,4,FALSE),IF(C2729=4,VLOOKUP(B2729,balance!$U:$Z,5,FALSE),IF(C2729=5,VLOOKUP(B2729-1,balance!$U:$Z,6,FALSE),0)))))/100</f>
        <v>6.45E-3</v>
      </c>
      <c r="H2729">
        <v>2</v>
      </c>
      <c r="I2729" s="1">
        <f>IF(C2729=1,VLOOKUP(FoxFire!B2729,balance!$AF:$AJ,2,FALSE),IF(C2729=2,VLOOKUP(B2729,balance!$AF:$AJ,3,FALSE),IF(C2729=3,VLOOKUP(B2729,balance!$AF:$AJ,4,FALSE),IF(C2729=4,VLOOKUP(B2729,balance!$AF:$AJ,5,FALSE),IF(C2729=5,VLOOKUP(B2729,balance!$AF:$AK,6,FALSE),0)))))*1000000000000</f>
        <v>3371250000000.0122</v>
      </c>
      <c r="J2729">
        <f>VLOOKUP(B2729,balance!AU:BD,10,FALSE)</f>
        <v>0</v>
      </c>
    </row>
    <row r="2730" spans="1:10" x14ac:dyDescent="0.3">
      <c r="A2730">
        <v>2728</v>
      </c>
      <c r="B2730">
        <f t="shared" si="85"/>
        <v>546</v>
      </c>
      <c r="C2730">
        <f t="shared" si="84"/>
        <v>4</v>
      </c>
      <c r="D2730">
        <v>9026</v>
      </c>
      <c r="E2730" s="1">
        <f>IF(C2730=1,VLOOKUP(B2730,balance!$AU:$AZ,2,FALSE),IF(C2730=2,VLOOKUP(B2730,balance!$AU:$AZ,3,FALSE),IF(C2730=3,VLOOKUP(B2730,balance!$AU:$AZ,4,FALSE),IF(C2730=4,VLOOKUP(B2730,balance!$AU:$AZ,5,FALSE),IF(C2730=5,VLOOKUP(B2730-1,balance!$AU:$AZ,6,FALSE),0)))))</f>
        <v>13500</v>
      </c>
      <c r="F2730">
        <v>53</v>
      </c>
      <c r="G2730">
        <f>IF(C2730=1,VLOOKUP(FoxFire!B2730,balance!$U:$Z,2,FALSE),IF(C2730=2,VLOOKUP(B2730,balance!$U:$Z,3,FALSE),IF(C2730=3,VLOOKUP(B2730,balance!$U:$Z,4,FALSE),IF(C2730=4,VLOOKUP(B2730,balance!$U:$Z,5,FALSE),IF(C2730=5,VLOOKUP(B2730-1,balance!$U:$Z,6,FALSE),0)))))/100</f>
        <v>6.45E-3</v>
      </c>
      <c r="H2730">
        <v>2</v>
      </c>
      <c r="I2730" s="1">
        <f>IF(C2730=1,VLOOKUP(FoxFire!B2730,balance!$AF:$AJ,2,FALSE),IF(C2730=2,VLOOKUP(B2730,balance!$AF:$AJ,3,FALSE),IF(C2730=3,VLOOKUP(B2730,balance!$AF:$AJ,4,FALSE),IF(C2730=4,VLOOKUP(B2730,balance!$AF:$AJ,5,FALSE),IF(C2730=5,VLOOKUP(B2730,balance!$AF:$AK,6,FALSE),0)))))*1000000000000</f>
        <v>3371250000000.0122</v>
      </c>
      <c r="J2730">
        <f>VLOOKUP(B2730,balance!AU:BD,10,FALSE)</f>
        <v>0</v>
      </c>
    </row>
    <row r="2731" spans="1:10" x14ac:dyDescent="0.3">
      <c r="A2731">
        <v>2729</v>
      </c>
      <c r="B2731">
        <f t="shared" si="85"/>
        <v>547</v>
      </c>
      <c r="C2731">
        <f t="shared" si="84"/>
        <v>5</v>
      </c>
      <c r="D2731">
        <v>9026</v>
      </c>
      <c r="E2731" s="1">
        <f>IF(C2731=1,VLOOKUP(B2731,balance!$AU:$AZ,2,FALSE),IF(C2731=2,VLOOKUP(B2731,balance!$AU:$AZ,3,FALSE),IF(C2731=3,VLOOKUP(B2731,balance!$AU:$AZ,4,FALSE),IF(C2731=4,VLOOKUP(B2731,balance!$AU:$AZ,5,FALSE),IF(C2731=5,VLOOKUP(B2731-1,balance!$AU:$AZ,6,FALSE),0)))))</f>
        <v>270000</v>
      </c>
      <c r="F2731">
        <v>53</v>
      </c>
      <c r="G2731">
        <f>IF(C2731=1,VLOOKUP(FoxFire!B2731,balance!$U:$Z,2,FALSE),IF(C2731=2,VLOOKUP(B2731,balance!$U:$Z,3,FALSE),IF(C2731=3,VLOOKUP(B2731,balance!$U:$Z,4,FALSE),IF(C2731=4,VLOOKUP(B2731,balance!$U:$Z,5,FALSE),IF(C2731=5,VLOOKUP(B2731-1,balance!$U:$Z,6,FALSE),0)))))/100</f>
        <v>3150.6642999999999</v>
      </c>
      <c r="H2731">
        <v>2</v>
      </c>
      <c r="I2731" s="1">
        <f>IF(C2731=1,VLOOKUP(FoxFire!B2731,balance!$AF:$AJ,2,FALSE),IF(C2731=2,VLOOKUP(B2731,balance!$AF:$AJ,3,FALSE),IF(C2731=3,VLOOKUP(B2731,balance!$AF:$AJ,4,FALSE),IF(C2731=4,VLOOKUP(B2731,balance!$AF:$AJ,5,FALSE),IF(C2731=5,VLOOKUP(B2731,balance!$AF:$AK,6,FALSE),0)))))*1000000000000</f>
        <v>13490000000000.051</v>
      </c>
      <c r="J2731">
        <f>VLOOKUP(B2731,balance!AU:BD,10,FALSE)</f>
        <v>0</v>
      </c>
    </row>
    <row r="2732" spans="1:10" x14ac:dyDescent="0.3">
      <c r="A2732">
        <v>2730</v>
      </c>
      <c r="B2732">
        <f t="shared" si="85"/>
        <v>547</v>
      </c>
      <c r="C2732">
        <f t="shared" si="84"/>
        <v>1</v>
      </c>
      <c r="D2732">
        <v>9026</v>
      </c>
      <c r="E2732" s="1">
        <f>IF(C2732=1,VLOOKUP(B2732,balance!$AU:$AZ,2,FALSE),IF(C2732=2,VLOOKUP(B2732,balance!$AU:$AZ,3,FALSE),IF(C2732=3,VLOOKUP(B2732,balance!$AU:$AZ,4,FALSE),IF(C2732=4,VLOOKUP(B2732,balance!$AU:$AZ,5,FALSE),IF(C2732=5,VLOOKUP(B2732-1,balance!$AU:$AZ,6,FALSE),0)))))</f>
        <v>13500</v>
      </c>
      <c r="F2732">
        <v>53</v>
      </c>
      <c r="G2732">
        <f>IF(C2732=1,VLOOKUP(FoxFire!B2732,balance!$U:$Z,2,FALSE),IF(C2732=2,VLOOKUP(B2732,balance!$U:$Z,3,FALSE),IF(C2732=3,VLOOKUP(B2732,balance!$U:$Z,4,FALSE),IF(C2732=4,VLOOKUP(B2732,balance!$U:$Z,5,FALSE),IF(C2732=5,VLOOKUP(B2732-1,balance!$U:$Z,6,FALSE),0)))))/100</f>
        <v>6.4600000000000005E-3</v>
      </c>
      <c r="H2732">
        <v>2</v>
      </c>
      <c r="I2732" s="1">
        <f>IF(C2732=1,VLOOKUP(FoxFire!B2732,balance!$AF:$AJ,2,FALSE),IF(C2732=2,VLOOKUP(B2732,balance!$AF:$AJ,3,FALSE),IF(C2732=3,VLOOKUP(B2732,balance!$AF:$AJ,4,FALSE),IF(C2732=4,VLOOKUP(B2732,balance!$AF:$AJ,5,FALSE),IF(C2732=5,VLOOKUP(B2732,balance!$AF:$AK,6,FALSE),0)))))*1000000000000</f>
        <v>3372500000000.0127</v>
      </c>
      <c r="J2732">
        <f>VLOOKUP(B2732,balance!AU:BD,10,FALSE)</f>
        <v>0</v>
      </c>
    </row>
    <row r="2733" spans="1:10" x14ac:dyDescent="0.3">
      <c r="A2733">
        <v>2731</v>
      </c>
      <c r="B2733">
        <f t="shared" si="85"/>
        <v>547</v>
      </c>
      <c r="C2733">
        <f t="shared" si="84"/>
        <v>2</v>
      </c>
      <c r="D2733">
        <v>9026</v>
      </c>
      <c r="E2733" s="1">
        <f>IF(C2733=1,VLOOKUP(B2733,balance!$AU:$AZ,2,FALSE),IF(C2733=2,VLOOKUP(B2733,balance!$AU:$AZ,3,FALSE),IF(C2733=3,VLOOKUP(B2733,balance!$AU:$AZ,4,FALSE),IF(C2733=4,VLOOKUP(B2733,balance!$AU:$AZ,5,FALSE),IF(C2733=5,VLOOKUP(B2733-1,balance!$AU:$AZ,6,FALSE),0)))))</f>
        <v>13500</v>
      </c>
      <c r="F2733">
        <v>53</v>
      </c>
      <c r="G2733">
        <f>IF(C2733=1,VLOOKUP(FoxFire!B2733,balance!$U:$Z,2,FALSE),IF(C2733=2,VLOOKUP(B2733,balance!$U:$Z,3,FALSE),IF(C2733=3,VLOOKUP(B2733,balance!$U:$Z,4,FALSE),IF(C2733=4,VLOOKUP(B2733,balance!$U:$Z,5,FALSE),IF(C2733=5,VLOOKUP(B2733-1,balance!$U:$Z,6,FALSE),0)))))/100</f>
        <v>6.4600000000000005E-3</v>
      </c>
      <c r="H2733">
        <v>2</v>
      </c>
      <c r="I2733" s="1">
        <f>IF(C2733=1,VLOOKUP(FoxFire!B2733,balance!$AF:$AJ,2,FALSE),IF(C2733=2,VLOOKUP(B2733,balance!$AF:$AJ,3,FALSE),IF(C2733=3,VLOOKUP(B2733,balance!$AF:$AJ,4,FALSE),IF(C2733=4,VLOOKUP(B2733,balance!$AF:$AJ,5,FALSE),IF(C2733=5,VLOOKUP(B2733,balance!$AF:$AK,6,FALSE),0)))))*1000000000000</f>
        <v>3372500000000.0127</v>
      </c>
      <c r="J2733">
        <f>VLOOKUP(B2733,balance!AU:BD,10,FALSE)</f>
        <v>0</v>
      </c>
    </row>
    <row r="2734" spans="1:10" x14ac:dyDescent="0.3">
      <c r="A2734">
        <v>2732</v>
      </c>
      <c r="B2734">
        <f t="shared" si="85"/>
        <v>547</v>
      </c>
      <c r="C2734">
        <f t="shared" si="84"/>
        <v>3</v>
      </c>
      <c r="D2734">
        <v>9026</v>
      </c>
      <c r="E2734" s="1">
        <f>IF(C2734=1,VLOOKUP(B2734,balance!$AU:$AZ,2,FALSE),IF(C2734=2,VLOOKUP(B2734,balance!$AU:$AZ,3,FALSE),IF(C2734=3,VLOOKUP(B2734,balance!$AU:$AZ,4,FALSE),IF(C2734=4,VLOOKUP(B2734,balance!$AU:$AZ,5,FALSE),IF(C2734=5,VLOOKUP(B2734-1,balance!$AU:$AZ,6,FALSE),0)))))</f>
        <v>13500</v>
      </c>
      <c r="F2734">
        <v>53</v>
      </c>
      <c r="G2734">
        <f>IF(C2734=1,VLOOKUP(FoxFire!B2734,balance!$U:$Z,2,FALSE),IF(C2734=2,VLOOKUP(B2734,balance!$U:$Z,3,FALSE),IF(C2734=3,VLOOKUP(B2734,balance!$U:$Z,4,FALSE),IF(C2734=4,VLOOKUP(B2734,balance!$U:$Z,5,FALSE),IF(C2734=5,VLOOKUP(B2734-1,balance!$U:$Z,6,FALSE),0)))))/100</f>
        <v>6.4600000000000005E-3</v>
      </c>
      <c r="H2734">
        <v>2</v>
      </c>
      <c r="I2734" s="1">
        <f>IF(C2734=1,VLOOKUP(FoxFire!B2734,balance!$AF:$AJ,2,FALSE),IF(C2734=2,VLOOKUP(B2734,balance!$AF:$AJ,3,FALSE),IF(C2734=3,VLOOKUP(B2734,balance!$AF:$AJ,4,FALSE),IF(C2734=4,VLOOKUP(B2734,balance!$AF:$AJ,5,FALSE),IF(C2734=5,VLOOKUP(B2734,balance!$AF:$AK,6,FALSE),0)))))*1000000000000</f>
        <v>3372500000000.0127</v>
      </c>
      <c r="J2734">
        <f>VLOOKUP(B2734,balance!AU:BD,10,FALSE)</f>
        <v>0</v>
      </c>
    </row>
    <row r="2735" spans="1:10" x14ac:dyDescent="0.3">
      <c r="A2735">
        <v>2733</v>
      </c>
      <c r="B2735">
        <f t="shared" si="85"/>
        <v>547</v>
      </c>
      <c r="C2735">
        <f t="shared" si="84"/>
        <v>4</v>
      </c>
      <c r="D2735">
        <v>9026</v>
      </c>
      <c r="E2735" s="1">
        <f>IF(C2735=1,VLOOKUP(B2735,balance!$AU:$AZ,2,FALSE),IF(C2735=2,VLOOKUP(B2735,balance!$AU:$AZ,3,FALSE),IF(C2735=3,VLOOKUP(B2735,balance!$AU:$AZ,4,FALSE),IF(C2735=4,VLOOKUP(B2735,balance!$AU:$AZ,5,FALSE),IF(C2735=5,VLOOKUP(B2735-1,balance!$AU:$AZ,6,FALSE),0)))))</f>
        <v>13500</v>
      </c>
      <c r="F2735">
        <v>53</v>
      </c>
      <c r="G2735">
        <f>IF(C2735=1,VLOOKUP(FoxFire!B2735,balance!$U:$Z,2,FALSE),IF(C2735=2,VLOOKUP(B2735,balance!$U:$Z,3,FALSE),IF(C2735=3,VLOOKUP(B2735,balance!$U:$Z,4,FALSE),IF(C2735=4,VLOOKUP(B2735,balance!$U:$Z,5,FALSE),IF(C2735=5,VLOOKUP(B2735-1,balance!$U:$Z,6,FALSE),0)))))/100</f>
        <v>6.4600000000000005E-3</v>
      </c>
      <c r="H2735">
        <v>2</v>
      </c>
      <c r="I2735" s="1">
        <f>IF(C2735=1,VLOOKUP(FoxFire!B2735,balance!$AF:$AJ,2,FALSE),IF(C2735=2,VLOOKUP(B2735,balance!$AF:$AJ,3,FALSE),IF(C2735=3,VLOOKUP(B2735,balance!$AF:$AJ,4,FALSE),IF(C2735=4,VLOOKUP(B2735,balance!$AF:$AJ,5,FALSE),IF(C2735=5,VLOOKUP(B2735,balance!$AF:$AK,6,FALSE),0)))))*1000000000000</f>
        <v>3372500000000.0127</v>
      </c>
      <c r="J2735">
        <f>VLOOKUP(B2735,balance!AU:BD,10,FALSE)</f>
        <v>0</v>
      </c>
    </row>
    <row r="2736" spans="1:10" x14ac:dyDescent="0.3">
      <c r="A2736">
        <v>2734</v>
      </c>
      <c r="B2736">
        <f t="shared" si="85"/>
        <v>548</v>
      </c>
      <c r="C2736">
        <f t="shared" si="84"/>
        <v>5</v>
      </c>
      <c r="D2736">
        <v>9026</v>
      </c>
      <c r="E2736" s="1">
        <f>IF(C2736=1,VLOOKUP(B2736,balance!$AU:$AZ,2,FALSE),IF(C2736=2,VLOOKUP(B2736,balance!$AU:$AZ,3,FALSE),IF(C2736=3,VLOOKUP(B2736,balance!$AU:$AZ,4,FALSE),IF(C2736=4,VLOOKUP(B2736,balance!$AU:$AZ,5,FALSE),IF(C2736=5,VLOOKUP(B2736-1,balance!$AU:$AZ,6,FALSE),0)))))</f>
        <v>270000</v>
      </c>
      <c r="F2736">
        <v>53</v>
      </c>
      <c r="G2736">
        <f>IF(C2736=1,VLOOKUP(FoxFire!B2736,balance!$U:$Z,2,FALSE),IF(C2736=2,VLOOKUP(B2736,balance!$U:$Z,3,FALSE),IF(C2736=3,VLOOKUP(B2736,balance!$U:$Z,4,FALSE),IF(C2736=4,VLOOKUP(B2736,balance!$U:$Z,5,FALSE),IF(C2736=5,VLOOKUP(B2736-1,balance!$U:$Z,6,FALSE),0)))))/100</f>
        <v>3158.7046</v>
      </c>
      <c r="H2736">
        <v>2</v>
      </c>
      <c r="I2736" s="1">
        <f>IF(C2736=1,VLOOKUP(FoxFire!B2736,balance!$AF:$AJ,2,FALSE),IF(C2736=2,VLOOKUP(B2736,balance!$AF:$AJ,3,FALSE),IF(C2736=3,VLOOKUP(B2736,balance!$AF:$AJ,4,FALSE),IF(C2736=4,VLOOKUP(B2736,balance!$AF:$AJ,5,FALSE),IF(C2736=5,VLOOKUP(B2736,balance!$AF:$AK,6,FALSE),0)))))*1000000000000</f>
        <v>13495000000000.051</v>
      </c>
      <c r="J2736">
        <f>VLOOKUP(B2736,balance!AU:BD,10,FALSE)</f>
        <v>0</v>
      </c>
    </row>
    <row r="2737" spans="1:10" x14ac:dyDescent="0.3">
      <c r="A2737">
        <v>2735</v>
      </c>
      <c r="B2737">
        <f t="shared" si="85"/>
        <v>548</v>
      </c>
      <c r="C2737">
        <f t="shared" si="84"/>
        <v>1</v>
      </c>
      <c r="D2737">
        <v>9026</v>
      </c>
      <c r="E2737" s="1">
        <f>IF(C2737=1,VLOOKUP(B2737,balance!$AU:$AZ,2,FALSE),IF(C2737=2,VLOOKUP(B2737,balance!$AU:$AZ,3,FALSE),IF(C2737=3,VLOOKUP(B2737,balance!$AU:$AZ,4,FALSE),IF(C2737=4,VLOOKUP(B2737,balance!$AU:$AZ,5,FALSE),IF(C2737=5,VLOOKUP(B2737-1,balance!$AU:$AZ,6,FALSE),0)))))</f>
        <v>13500</v>
      </c>
      <c r="F2737">
        <v>53</v>
      </c>
      <c r="G2737">
        <f>IF(C2737=1,VLOOKUP(FoxFire!B2737,balance!$U:$Z,2,FALSE),IF(C2737=2,VLOOKUP(B2737,balance!$U:$Z,3,FALSE),IF(C2737=3,VLOOKUP(B2737,balance!$U:$Z,4,FALSE),IF(C2737=4,VLOOKUP(B2737,balance!$U:$Z,5,FALSE),IF(C2737=5,VLOOKUP(B2737-1,balance!$U:$Z,6,FALSE),0)))))/100</f>
        <v>6.4700000000000001E-3</v>
      </c>
      <c r="H2737">
        <v>2</v>
      </c>
      <c r="I2737" s="1">
        <f>IF(C2737=1,VLOOKUP(FoxFire!B2737,balance!$AF:$AJ,2,FALSE),IF(C2737=2,VLOOKUP(B2737,balance!$AF:$AJ,3,FALSE),IF(C2737=3,VLOOKUP(B2737,balance!$AF:$AJ,4,FALSE),IF(C2737=4,VLOOKUP(B2737,balance!$AF:$AJ,5,FALSE),IF(C2737=5,VLOOKUP(B2737,balance!$AF:$AK,6,FALSE),0)))))*1000000000000</f>
        <v>3373750000000.0127</v>
      </c>
      <c r="J2737">
        <f>VLOOKUP(B2737,balance!AU:BD,10,FALSE)</f>
        <v>0</v>
      </c>
    </row>
    <row r="2738" spans="1:10" x14ac:dyDescent="0.3">
      <c r="A2738">
        <v>2736</v>
      </c>
      <c r="B2738">
        <f t="shared" si="85"/>
        <v>548</v>
      </c>
      <c r="C2738">
        <f t="shared" si="84"/>
        <v>2</v>
      </c>
      <c r="D2738">
        <v>9026</v>
      </c>
      <c r="E2738" s="1">
        <f>IF(C2738=1,VLOOKUP(B2738,balance!$AU:$AZ,2,FALSE),IF(C2738=2,VLOOKUP(B2738,balance!$AU:$AZ,3,FALSE),IF(C2738=3,VLOOKUP(B2738,balance!$AU:$AZ,4,FALSE),IF(C2738=4,VLOOKUP(B2738,balance!$AU:$AZ,5,FALSE),IF(C2738=5,VLOOKUP(B2738-1,balance!$AU:$AZ,6,FALSE),0)))))</f>
        <v>13500</v>
      </c>
      <c r="F2738">
        <v>53</v>
      </c>
      <c r="G2738">
        <f>IF(C2738=1,VLOOKUP(FoxFire!B2738,balance!$U:$Z,2,FALSE),IF(C2738=2,VLOOKUP(B2738,balance!$U:$Z,3,FALSE),IF(C2738=3,VLOOKUP(B2738,balance!$U:$Z,4,FALSE),IF(C2738=4,VLOOKUP(B2738,balance!$U:$Z,5,FALSE),IF(C2738=5,VLOOKUP(B2738-1,balance!$U:$Z,6,FALSE),0)))))/100</f>
        <v>6.4700000000000001E-3</v>
      </c>
      <c r="H2738">
        <v>2</v>
      </c>
      <c r="I2738" s="1">
        <f>IF(C2738=1,VLOOKUP(FoxFire!B2738,balance!$AF:$AJ,2,FALSE),IF(C2738=2,VLOOKUP(B2738,balance!$AF:$AJ,3,FALSE),IF(C2738=3,VLOOKUP(B2738,balance!$AF:$AJ,4,FALSE),IF(C2738=4,VLOOKUP(B2738,balance!$AF:$AJ,5,FALSE),IF(C2738=5,VLOOKUP(B2738,balance!$AF:$AK,6,FALSE),0)))))*1000000000000</f>
        <v>3373750000000.0127</v>
      </c>
      <c r="J2738">
        <f>VLOOKUP(B2738,balance!AU:BD,10,FALSE)</f>
        <v>0</v>
      </c>
    </row>
    <row r="2739" spans="1:10" x14ac:dyDescent="0.3">
      <c r="A2739">
        <v>2737</v>
      </c>
      <c r="B2739">
        <f t="shared" si="85"/>
        <v>548</v>
      </c>
      <c r="C2739">
        <f t="shared" si="84"/>
        <v>3</v>
      </c>
      <c r="D2739">
        <v>9026</v>
      </c>
      <c r="E2739" s="1">
        <f>IF(C2739=1,VLOOKUP(B2739,balance!$AU:$AZ,2,FALSE),IF(C2739=2,VLOOKUP(B2739,balance!$AU:$AZ,3,FALSE),IF(C2739=3,VLOOKUP(B2739,balance!$AU:$AZ,4,FALSE),IF(C2739=4,VLOOKUP(B2739,balance!$AU:$AZ,5,FALSE),IF(C2739=5,VLOOKUP(B2739-1,balance!$AU:$AZ,6,FALSE),0)))))</f>
        <v>13500</v>
      </c>
      <c r="F2739">
        <v>53</v>
      </c>
      <c r="G2739">
        <f>IF(C2739=1,VLOOKUP(FoxFire!B2739,balance!$U:$Z,2,FALSE),IF(C2739=2,VLOOKUP(B2739,balance!$U:$Z,3,FALSE),IF(C2739=3,VLOOKUP(B2739,balance!$U:$Z,4,FALSE),IF(C2739=4,VLOOKUP(B2739,balance!$U:$Z,5,FALSE),IF(C2739=5,VLOOKUP(B2739-1,balance!$U:$Z,6,FALSE),0)))))/100</f>
        <v>6.4700000000000001E-3</v>
      </c>
      <c r="H2739">
        <v>2</v>
      </c>
      <c r="I2739" s="1">
        <f>IF(C2739=1,VLOOKUP(FoxFire!B2739,balance!$AF:$AJ,2,FALSE),IF(C2739=2,VLOOKUP(B2739,balance!$AF:$AJ,3,FALSE),IF(C2739=3,VLOOKUP(B2739,balance!$AF:$AJ,4,FALSE),IF(C2739=4,VLOOKUP(B2739,balance!$AF:$AJ,5,FALSE),IF(C2739=5,VLOOKUP(B2739,balance!$AF:$AK,6,FALSE),0)))))*1000000000000</f>
        <v>3373750000000.0127</v>
      </c>
      <c r="J2739">
        <f>VLOOKUP(B2739,balance!AU:BD,10,FALSE)</f>
        <v>0</v>
      </c>
    </row>
    <row r="2740" spans="1:10" x14ac:dyDescent="0.3">
      <c r="A2740">
        <v>2738</v>
      </c>
      <c r="B2740">
        <f t="shared" si="85"/>
        <v>548</v>
      </c>
      <c r="C2740">
        <f t="shared" si="84"/>
        <v>4</v>
      </c>
      <c r="D2740">
        <v>9026</v>
      </c>
      <c r="E2740" s="1">
        <f>IF(C2740=1,VLOOKUP(B2740,balance!$AU:$AZ,2,FALSE),IF(C2740=2,VLOOKUP(B2740,balance!$AU:$AZ,3,FALSE),IF(C2740=3,VLOOKUP(B2740,balance!$AU:$AZ,4,FALSE),IF(C2740=4,VLOOKUP(B2740,balance!$AU:$AZ,5,FALSE),IF(C2740=5,VLOOKUP(B2740-1,balance!$AU:$AZ,6,FALSE),0)))))</f>
        <v>13500</v>
      </c>
      <c r="F2740">
        <v>53</v>
      </c>
      <c r="G2740">
        <f>IF(C2740=1,VLOOKUP(FoxFire!B2740,balance!$U:$Z,2,FALSE),IF(C2740=2,VLOOKUP(B2740,balance!$U:$Z,3,FALSE),IF(C2740=3,VLOOKUP(B2740,balance!$U:$Z,4,FALSE),IF(C2740=4,VLOOKUP(B2740,balance!$U:$Z,5,FALSE),IF(C2740=5,VLOOKUP(B2740-1,balance!$U:$Z,6,FALSE),0)))))/100</f>
        <v>6.4700000000000001E-3</v>
      </c>
      <c r="H2740">
        <v>2</v>
      </c>
      <c r="I2740" s="1">
        <f>IF(C2740=1,VLOOKUP(FoxFire!B2740,balance!$AF:$AJ,2,FALSE),IF(C2740=2,VLOOKUP(B2740,balance!$AF:$AJ,3,FALSE),IF(C2740=3,VLOOKUP(B2740,balance!$AF:$AJ,4,FALSE),IF(C2740=4,VLOOKUP(B2740,balance!$AF:$AJ,5,FALSE),IF(C2740=5,VLOOKUP(B2740,balance!$AF:$AK,6,FALSE),0)))))*1000000000000</f>
        <v>3373750000000.0127</v>
      </c>
      <c r="J2740">
        <f>VLOOKUP(B2740,balance!AU:BD,10,FALSE)</f>
        <v>0</v>
      </c>
    </row>
    <row r="2741" spans="1:10" x14ac:dyDescent="0.3">
      <c r="A2741">
        <v>2739</v>
      </c>
      <c r="B2741">
        <f t="shared" si="85"/>
        <v>549</v>
      </c>
      <c r="C2741">
        <f t="shared" si="84"/>
        <v>5</v>
      </c>
      <c r="D2741">
        <v>9026</v>
      </c>
      <c r="E2741" s="1">
        <f>IF(C2741=1,VLOOKUP(B2741,balance!$AU:$AZ,2,FALSE),IF(C2741=2,VLOOKUP(B2741,balance!$AU:$AZ,3,FALSE),IF(C2741=3,VLOOKUP(B2741,balance!$AU:$AZ,4,FALSE),IF(C2741=4,VLOOKUP(B2741,balance!$AU:$AZ,5,FALSE),IF(C2741=5,VLOOKUP(B2741-1,balance!$AU:$AZ,6,FALSE),0)))))</f>
        <v>270000</v>
      </c>
      <c r="F2741">
        <v>53</v>
      </c>
      <c r="G2741">
        <f>IF(C2741=1,VLOOKUP(FoxFire!B2741,balance!$U:$Z,2,FALSE),IF(C2741=2,VLOOKUP(B2741,balance!$U:$Z,3,FALSE),IF(C2741=3,VLOOKUP(B2741,balance!$U:$Z,4,FALSE),IF(C2741=4,VLOOKUP(B2741,balance!$U:$Z,5,FALSE),IF(C2741=5,VLOOKUP(B2741-1,balance!$U:$Z,6,FALSE),0)))))/100</f>
        <v>3166.7578000000003</v>
      </c>
      <c r="H2741">
        <v>2</v>
      </c>
      <c r="I2741" s="1">
        <f>IF(C2741=1,VLOOKUP(FoxFire!B2741,balance!$AF:$AJ,2,FALSE),IF(C2741=2,VLOOKUP(B2741,balance!$AF:$AJ,3,FALSE),IF(C2741=3,VLOOKUP(B2741,balance!$AF:$AJ,4,FALSE),IF(C2741=4,VLOOKUP(B2741,balance!$AF:$AJ,5,FALSE),IF(C2741=5,VLOOKUP(B2741,balance!$AF:$AK,6,FALSE),0)))))*1000000000000</f>
        <v>13500000000000.049</v>
      </c>
      <c r="J2741">
        <f>VLOOKUP(B2741,balance!AU:BD,10,FALSE)</f>
        <v>0</v>
      </c>
    </row>
    <row r="2742" spans="1:10" x14ac:dyDescent="0.3">
      <c r="A2742">
        <v>2740</v>
      </c>
      <c r="B2742">
        <f t="shared" si="85"/>
        <v>549</v>
      </c>
      <c r="C2742">
        <f t="shared" si="84"/>
        <v>1</v>
      </c>
      <c r="D2742">
        <v>9026</v>
      </c>
      <c r="E2742" s="1">
        <f>IF(C2742=1,VLOOKUP(B2742,balance!$AU:$AZ,2,FALSE),IF(C2742=2,VLOOKUP(B2742,balance!$AU:$AZ,3,FALSE),IF(C2742=3,VLOOKUP(B2742,balance!$AU:$AZ,4,FALSE),IF(C2742=4,VLOOKUP(B2742,balance!$AU:$AZ,5,FALSE),IF(C2742=5,VLOOKUP(B2742-1,balance!$AU:$AZ,6,FALSE),0)))))</f>
        <v>13500</v>
      </c>
      <c r="F2742">
        <v>53</v>
      </c>
      <c r="G2742">
        <f>IF(C2742=1,VLOOKUP(FoxFire!B2742,balance!$U:$Z,2,FALSE),IF(C2742=2,VLOOKUP(B2742,balance!$U:$Z,3,FALSE),IF(C2742=3,VLOOKUP(B2742,balance!$U:$Z,4,FALSE),IF(C2742=4,VLOOKUP(B2742,balance!$U:$Z,5,FALSE),IF(C2742=5,VLOOKUP(B2742-1,balance!$U:$Z,6,FALSE),0)))))/100</f>
        <v>6.4800000000000005E-3</v>
      </c>
      <c r="H2742">
        <v>2</v>
      </c>
      <c r="I2742" s="1">
        <f>IF(C2742=1,VLOOKUP(FoxFire!B2742,balance!$AF:$AJ,2,FALSE),IF(C2742=2,VLOOKUP(B2742,balance!$AF:$AJ,3,FALSE),IF(C2742=3,VLOOKUP(B2742,balance!$AF:$AJ,4,FALSE),IF(C2742=4,VLOOKUP(B2742,balance!$AF:$AJ,5,FALSE),IF(C2742=5,VLOOKUP(B2742,balance!$AF:$AK,6,FALSE),0)))))*1000000000000</f>
        <v>3375000000000.0122</v>
      </c>
      <c r="J2742">
        <f>VLOOKUP(B2742,balance!AU:BD,10,FALSE)</f>
        <v>0</v>
      </c>
    </row>
    <row r="2743" spans="1:10" x14ac:dyDescent="0.3">
      <c r="A2743">
        <v>2741</v>
      </c>
      <c r="B2743">
        <f t="shared" si="85"/>
        <v>549</v>
      </c>
      <c r="C2743">
        <f t="shared" si="84"/>
        <v>2</v>
      </c>
      <c r="D2743">
        <v>9026</v>
      </c>
      <c r="E2743" s="1">
        <f>IF(C2743=1,VLOOKUP(B2743,balance!$AU:$AZ,2,FALSE),IF(C2743=2,VLOOKUP(B2743,balance!$AU:$AZ,3,FALSE),IF(C2743=3,VLOOKUP(B2743,balance!$AU:$AZ,4,FALSE),IF(C2743=4,VLOOKUP(B2743,balance!$AU:$AZ,5,FALSE),IF(C2743=5,VLOOKUP(B2743-1,balance!$AU:$AZ,6,FALSE),0)))))</f>
        <v>13500</v>
      </c>
      <c r="F2743">
        <v>53</v>
      </c>
      <c r="G2743">
        <f>IF(C2743=1,VLOOKUP(FoxFire!B2743,balance!$U:$Z,2,FALSE),IF(C2743=2,VLOOKUP(B2743,balance!$U:$Z,3,FALSE),IF(C2743=3,VLOOKUP(B2743,balance!$U:$Z,4,FALSE),IF(C2743=4,VLOOKUP(B2743,balance!$U:$Z,5,FALSE),IF(C2743=5,VLOOKUP(B2743-1,balance!$U:$Z,6,FALSE),0)))))/100</f>
        <v>6.4800000000000005E-3</v>
      </c>
      <c r="H2743">
        <v>2</v>
      </c>
      <c r="I2743" s="1">
        <f>IF(C2743=1,VLOOKUP(FoxFire!B2743,balance!$AF:$AJ,2,FALSE),IF(C2743=2,VLOOKUP(B2743,balance!$AF:$AJ,3,FALSE),IF(C2743=3,VLOOKUP(B2743,balance!$AF:$AJ,4,FALSE),IF(C2743=4,VLOOKUP(B2743,balance!$AF:$AJ,5,FALSE),IF(C2743=5,VLOOKUP(B2743,balance!$AF:$AK,6,FALSE),0)))))*1000000000000</f>
        <v>3375000000000.0122</v>
      </c>
      <c r="J2743">
        <f>VLOOKUP(B2743,balance!AU:BD,10,FALSE)</f>
        <v>0</v>
      </c>
    </row>
    <row r="2744" spans="1:10" x14ac:dyDescent="0.3">
      <c r="A2744">
        <v>2742</v>
      </c>
      <c r="B2744">
        <f t="shared" si="85"/>
        <v>549</v>
      </c>
      <c r="C2744">
        <f t="shared" si="84"/>
        <v>3</v>
      </c>
      <c r="D2744">
        <v>9026</v>
      </c>
      <c r="E2744" s="1">
        <f>IF(C2744=1,VLOOKUP(B2744,balance!$AU:$AZ,2,FALSE),IF(C2744=2,VLOOKUP(B2744,balance!$AU:$AZ,3,FALSE),IF(C2744=3,VLOOKUP(B2744,balance!$AU:$AZ,4,FALSE),IF(C2744=4,VLOOKUP(B2744,balance!$AU:$AZ,5,FALSE),IF(C2744=5,VLOOKUP(B2744-1,balance!$AU:$AZ,6,FALSE),0)))))</f>
        <v>13500</v>
      </c>
      <c r="F2744">
        <v>53</v>
      </c>
      <c r="G2744">
        <f>IF(C2744=1,VLOOKUP(FoxFire!B2744,balance!$U:$Z,2,FALSE),IF(C2744=2,VLOOKUP(B2744,balance!$U:$Z,3,FALSE),IF(C2744=3,VLOOKUP(B2744,balance!$U:$Z,4,FALSE),IF(C2744=4,VLOOKUP(B2744,balance!$U:$Z,5,FALSE),IF(C2744=5,VLOOKUP(B2744-1,balance!$U:$Z,6,FALSE),0)))))/100</f>
        <v>6.4800000000000005E-3</v>
      </c>
      <c r="H2744">
        <v>2</v>
      </c>
      <c r="I2744" s="1">
        <f>IF(C2744=1,VLOOKUP(FoxFire!B2744,balance!$AF:$AJ,2,FALSE),IF(C2744=2,VLOOKUP(B2744,balance!$AF:$AJ,3,FALSE),IF(C2744=3,VLOOKUP(B2744,balance!$AF:$AJ,4,FALSE),IF(C2744=4,VLOOKUP(B2744,balance!$AF:$AJ,5,FALSE),IF(C2744=5,VLOOKUP(B2744,balance!$AF:$AK,6,FALSE),0)))))*1000000000000</f>
        <v>3375000000000.0122</v>
      </c>
      <c r="J2744">
        <f>VLOOKUP(B2744,balance!AU:BD,10,FALSE)</f>
        <v>0</v>
      </c>
    </row>
    <row r="2745" spans="1:10" x14ac:dyDescent="0.3">
      <c r="A2745">
        <v>2743</v>
      </c>
      <c r="B2745">
        <f t="shared" si="85"/>
        <v>549</v>
      </c>
      <c r="C2745">
        <f t="shared" si="84"/>
        <v>4</v>
      </c>
      <c r="D2745">
        <v>9026</v>
      </c>
      <c r="E2745" s="1">
        <f>IF(C2745=1,VLOOKUP(B2745,balance!$AU:$AZ,2,FALSE),IF(C2745=2,VLOOKUP(B2745,balance!$AU:$AZ,3,FALSE),IF(C2745=3,VLOOKUP(B2745,balance!$AU:$AZ,4,FALSE),IF(C2745=4,VLOOKUP(B2745,balance!$AU:$AZ,5,FALSE),IF(C2745=5,VLOOKUP(B2745-1,balance!$AU:$AZ,6,FALSE),0)))))</f>
        <v>13500</v>
      </c>
      <c r="F2745">
        <v>53</v>
      </c>
      <c r="G2745">
        <f>IF(C2745=1,VLOOKUP(FoxFire!B2745,balance!$U:$Z,2,FALSE),IF(C2745=2,VLOOKUP(B2745,balance!$U:$Z,3,FALSE),IF(C2745=3,VLOOKUP(B2745,balance!$U:$Z,4,FALSE),IF(C2745=4,VLOOKUP(B2745,balance!$U:$Z,5,FALSE),IF(C2745=5,VLOOKUP(B2745-1,balance!$U:$Z,6,FALSE),0)))))/100</f>
        <v>6.4800000000000005E-3</v>
      </c>
      <c r="H2745">
        <v>2</v>
      </c>
      <c r="I2745" s="1">
        <f>IF(C2745=1,VLOOKUP(FoxFire!B2745,balance!$AF:$AJ,2,FALSE),IF(C2745=2,VLOOKUP(B2745,balance!$AF:$AJ,3,FALSE),IF(C2745=3,VLOOKUP(B2745,balance!$AF:$AJ,4,FALSE),IF(C2745=4,VLOOKUP(B2745,balance!$AF:$AJ,5,FALSE),IF(C2745=5,VLOOKUP(B2745,balance!$AF:$AK,6,FALSE),0)))))*1000000000000</f>
        <v>3375000000000.0122</v>
      </c>
      <c r="J2745">
        <f>VLOOKUP(B2745,balance!AU:BD,10,FALSE)</f>
        <v>0</v>
      </c>
    </row>
    <row r="2746" spans="1:10" x14ac:dyDescent="0.3">
      <c r="A2746">
        <v>2744</v>
      </c>
      <c r="B2746">
        <f t="shared" si="85"/>
        <v>550</v>
      </c>
      <c r="C2746">
        <f t="shared" si="84"/>
        <v>5</v>
      </c>
      <c r="D2746">
        <v>9026</v>
      </c>
      <c r="E2746" s="1">
        <f>IF(C2746=1,VLOOKUP(B2746,balance!$AU:$AZ,2,FALSE),IF(C2746=2,VLOOKUP(B2746,balance!$AU:$AZ,3,FALSE),IF(C2746=3,VLOOKUP(B2746,balance!$AU:$AZ,4,FALSE),IF(C2746=4,VLOOKUP(B2746,balance!$AU:$AZ,5,FALSE),IF(C2746=5,VLOOKUP(B2746-1,balance!$AU:$AZ,6,FALSE),0)))))</f>
        <v>270000</v>
      </c>
      <c r="F2746">
        <v>53</v>
      </c>
      <c r="G2746">
        <f>IF(C2746=1,VLOOKUP(FoxFire!B2746,balance!$U:$Z,2,FALSE),IF(C2746=2,VLOOKUP(B2746,balance!$U:$Z,3,FALSE),IF(C2746=3,VLOOKUP(B2746,balance!$U:$Z,4,FALSE),IF(C2746=4,VLOOKUP(B2746,balance!$U:$Z,5,FALSE),IF(C2746=5,VLOOKUP(B2746-1,balance!$U:$Z,6,FALSE),0)))))/100</f>
        <v>3174.8240000000001</v>
      </c>
      <c r="H2746">
        <v>2</v>
      </c>
      <c r="I2746" s="1">
        <f>IF(C2746=1,VLOOKUP(FoxFire!B2746,balance!$AF:$AJ,2,FALSE),IF(C2746=2,VLOOKUP(B2746,balance!$AF:$AJ,3,FALSE),IF(C2746=3,VLOOKUP(B2746,balance!$AF:$AJ,4,FALSE),IF(C2746=4,VLOOKUP(B2746,balance!$AF:$AJ,5,FALSE),IF(C2746=5,VLOOKUP(B2746,balance!$AF:$AK,6,FALSE),0)))))*1000000000000</f>
        <v>13505000000000.051</v>
      </c>
      <c r="J2746">
        <f>VLOOKUP(B2746,balance!AU:BD,10,FALSE)</f>
        <v>0</v>
      </c>
    </row>
    <row r="2747" spans="1:10" x14ac:dyDescent="0.3">
      <c r="A2747">
        <v>2745</v>
      </c>
      <c r="B2747">
        <f t="shared" si="85"/>
        <v>550</v>
      </c>
      <c r="C2747">
        <f t="shared" si="84"/>
        <v>1</v>
      </c>
      <c r="D2747">
        <v>9026</v>
      </c>
      <c r="E2747" s="1">
        <f>IF(C2747=1,VLOOKUP(B2747,balance!$AU:$AZ,2,FALSE),IF(C2747=2,VLOOKUP(B2747,balance!$AU:$AZ,3,FALSE),IF(C2747=3,VLOOKUP(B2747,balance!$AU:$AZ,4,FALSE),IF(C2747=4,VLOOKUP(B2747,balance!$AU:$AZ,5,FALSE),IF(C2747=5,VLOOKUP(B2747-1,balance!$AU:$AZ,6,FALSE),0)))))</f>
        <v>13500</v>
      </c>
      <c r="F2747">
        <v>53</v>
      </c>
      <c r="G2747">
        <f>IF(C2747=1,VLOOKUP(FoxFire!B2747,balance!$U:$Z,2,FALSE),IF(C2747=2,VLOOKUP(B2747,balance!$U:$Z,3,FALSE),IF(C2747=3,VLOOKUP(B2747,balance!$U:$Z,4,FALSE),IF(C2747=4,VLOOKUP(B2747,balance!$U:$Z,5,FALSE),IF(C2747=5,VLOOKUP(B2747-1,balance!$U:$Z,6,FALSE),0)))))/100</f>
        <v>6.4900000000000001E-3</v>
      </c>
      <c r="H2747">
        <v>2</v>
      </c>
      <c r="I2747" s="1">
        <f>IF(C2747=1,VLOOKUP(FoxFire!B2747,balance!$AF:$AJ,2,FALSE),IF(C2747=2,VLOOKUP(B2747,balance!$AF:$AJ,3,FALSE),IF(C2747=3,VLOOKUP(B2747,balance!$AF:$AJ,4,FALSE),IF(C2747=4,VLOOKUP(B2747,balance!$AF:$AJ,5,FALSE),IF(C2747=5,VLOOKUP(B2747,balance!$AF:$AK,6,FALSE),0)))))*1000000000000</f>
        <v>3376250000000.0127</v>
      </c>
      <c r="J2747">
        <f>VLOOKUP(B2747,balance!AU:BD,10,FALSE)</f>
        <v>0</v>
      </c>
    </row>
    <row r="2748" spans="1:10" x14ac:dyDescent="0.3">
      <c r="A2748">
        <v>2746</v>
      </c>
      <c r="B2748">
        <f t="shared" si="85"/>
        <v>550</v>
      </c>
      <c r="C2748">
        <f t="shared" si="84"/>
        <v>2</v>
      </c>
      <c r="D2748">
        <v>9026</v>
      </c>
      <c r="E2748" s="1">
        <f>IF(C2748=1,VLOOKUP(B2748,balance!$AU:$AZ,2,FALSE),IF(C2748=2,VLOOKUP(B2748,balance!$AU:$AZ,3,FALSE),IF(C2748=3,VLOOKUP(B2748,balance!$AU:$AZ,4,FALSE),IF(C2748=4,VLOOKUP(B2748,balance!$AU:$AZ,5,FALSE),IF(C2748=5,VLOOKUP(B2748-1,balance!$AU:$AZ,6,FALSE),0)))))</f>
        <v>13500</v>
      </c>
      <c r="F2748">
        <v>53</v>
      </c>
      <c r="G2748">
        <f>IF(C2748=1,VLOOKUP(FoxFire!B2748,balance!$U:$Z,2,FALSE),IF(C2748=2,VLOOKUP(B2748,balance!$U:$Z,3,FALSE),IF(C2748=3,VLOOKUP(B2748,balance!$U:$Z,4,FALSE),IF(C2748=4,VLOOKUP(B2748,balance!$U:$Z,5,FALSE),IF(C2748=5,VLOOKUP(B2748-1,balance!$U:$Z,6,FALSE),0)))))/100</f>
        <v>6.4900000000000001E-3</v>
      </c>
      <c r="H2748">
        <v>2</v>
      </c>
      <c r="I2748" s="1">
        <f>IF(C2748=1,VLOOKUP(FoxFire!B2748,balance!$AF:$AJ,2,FALSE),IF(C2748=2,VLOOKUP(B2748,balance!$AF:$AJ,3,FALSE),IF(C2748=3,VLOOKUP(B2748,balance!$AF:$AJ,4,FALSE),IF(C2748=4,VLOOKUP(B2748,balance!$AF:$AJ,5,FALSE),IF(C2748=5,VLOOKUP(B2748,balance!$AF:$AK,6,FALSE),0)))))*1000000000000</f>
        <v>3376250000000.0127</v>
      </c>
      <c r="J2748">
        <f>VLOOKUP(B2748,balance!AU:BD,10,FALSE)</f>
        <v>0</v>
      </c>
    </row>
    <row r="2749" spans="1:10" x14ac:dyDescent="0.3">
      <c r="A2749">
        <v>2747</v>
      </c>
      <c r="B2749">
        <f t="shared" si="85"/>
        <v>550</v>
      </c>
      <c r="C2749">
        <f t="shared" si="84"/>
        <v>3</v>
      </c>
      <c r="D2749">
        <v>9026</v>
      </c>
      <c r="E2749" s="1">
        <f>IF(C2749=1,VLOOKUP(B2749,balance!$AU:$AZ,2,FALSE),IF(C2749=2,VLOOKUP(B2749,balance!$AU:$AZ,3,FALSE),IF(C2749=3,VLOOKUP(B2749,balance!$AU:$AZ,4,FALSE),IF(C2749=4,VLOOKUP(B2749,balance!$AU:$AZ,5,FALSE),IF(C2749=5,VLOOKUP(B2749-1,balance!$AU:$AZ,6,FALSE),0)))))</f>
        <v>13500</v>
      </c>
      <c r="F2749">
        <v>53</v>
      </c>
      <c r="G2749">
        <f>IF(C2749=1,VLOOKUP(FoxFire!B2749,balance!$U:$Z,2,FALSE),IF(C2749=2,VLOOKUP(B2749,balance!$U:$Z,3,FALSE),IF(C2749=3,VLOOKUP(B2749,balance!$U:$Z,4,FALSE),IF(C2749=4,VLOOKUP(B2749,balance!$U:$Z,5,FALSE),IF(C2749=5,VLOOKUP(B2749-1,balance!$U:$Z,6,FALSE),0)))))/100</f>
        <v>6.4900000000000001E-3</v>
      </c>
      <c r="H2749">
        <v>2</v>
      </c>
      <c r="I2749" s="1">
        <f>IF(C2749=1,VLOOKUP(FoxFire!B2749,balance!$AF:$AJ,2,FALSE),IF(C2749=2,VLOOKUP(B2749,balance!$AF:$AJ,3,FALSE),IF(C2749=3,VLOOKUP(B2749,balance!$AF:$AJ,4,FALSE),IF(C2749=4,VLOOKUP(B2749,balance!$AF:$AJ,5,FALSE),IF(C2749=5,VLOOKUP(B2749,balance!$AF:$AK,6,FALSE),0)))))*1000000000000</f>
        <v>3376250000000.0127</v>
      </c>
      <c r="J2749">
        <f>VLOOKUP(B2749,balance!AU:BD,10,FALSE)</f>
        <v>0</v>
      </c>
    </row>
    <row r="2750" spans="1:10" x14ac:dyDescent="0.3">
      <c r="A2750">
        <v>2748</v>
      </c>
      <c r="B2750">
        <f t="shared" si="85"/>
        <v>550</v>
      </c>
      <c r="C2750">
        <f t="shared" si="84"/>
        <v>4</v>
      </c>
      <c r="D2750">
        <v>9026</v>
      </c>
      <c r="E2750" s="1">
        <f>IF(C2750=1,VLOOKUP(B2750,balance!$AU:$AZ,2,FALSE),IF(C2750=2,VLOOKUP(B2750,balance!$AU:$AZ,3,FALSE),IF(C2750=3,VLOOKUP(B2750,balance!$AU:$AZ,4,FALSE),IF(C2750=4,VLOOKUP(B2750,balance!$AU:$AZ,5,FALSE),IF(C2750=5,VLOOKUP(B2750-1,balance!$AU:$AZ,6,FALSE),0)))))</f>
        <v>13500</v>
      </c>
      <c r="F2750">
        <v>53</v>
      </c>
      <c r="G2750">
        <f>IF(C2750=1,VLOOKUP(FoxFire!B2750,balance!$U:$Z,2,FALSE),IF(C2750=2,VLOOKUP(B2750,balance!$U:$Z,3,FALSE),IF(C2750=3,VLOOKUP(B2750,balance!$U:$Z,4,FALSE),IF(C2750=4,VLOOKUP(B2750,balance!$U:$Z,5,FALSE),IF(C2750=5,VLOOKUP(B2750-1,balance!$U:$Z,6,FALSE),0)))))/100</f>
        <v>6.4900000000000001E-3</v>
      </c>
      <c r="H2750">
        <v>2</v>
      </c>
      <c r="I2750" s="1">
        <f>IF(C2750=1,VLOOKUP(FoxFire!B2750,balance!$AF:$AJ,2,FALSE),IF(C2750=2,VLOOKUP(B2750,balance!$AF:$AJ,3,FALSE),IF(C2750=3,VLOOKUP(B2750,balance!$AF:$AJ,4,FALSE),IF(C2750=4,VLOOKUP(B2750,balance!$AF:$AJ,5,FALSE),IF(C2750=5,VLOOKUP(B2750,balance!$AF:$AK,6,FALSE),0)))))*1000000000000</f>
        <v>3376250000000.0127</v>
      </c>
      <c r="J2750">
        <f>VLOOKUP(B2750,balance!AU:BD,10,FALSE)</f>
        <v>0</v>
      </c>
    </row>
    <row r="2751" spans="1:10" x14ac:dyDescent="0.3">
      <c r="A2751">
        <v>2749</v>
      </c>
      <c r="B2751">
        <f t="shared" si="85"/>
        <v>551</v>
      </c>
      <c r="C2751">
        <f t="shared" si="84"/>
        <v>5</v>
      </c>
      <c r="D2751">
        <v>9026</v>
      </c>
      <c r="E2751" s="1">
        <f>IF(C2751=1,VLOOKUP(B2751,balance!$AU:$AZ,2,FALSE),IF(C2751=2,VLOOKUP(B2751,balance!$AU:$AZ,3,FALSE),IF(C2751=3,VLOOKUP(B2751,balance!$AU:$AZ,4,FALSE),IF(C2751=4,VLOOKUP(B2751,balance!$AU:$AZ,5,FALSE),IF(C2751=5,VLOOKUP(B2751-1,balance!$AU:$AZ,6,FALSE),0)))))</f>
        <v>270000</v>
      </c>
      <c r="F2751">
        <v>53</v>
      </c>
      <c r="G2751">
        <f>IF(C2751=1,VLOOKUP(FoxFire!B2751,balance!$U:$Z,2,FALSE),IF(C2751=2,VLOOKUP(B2751,balance!$U:$Z,3,FALSE),IF(C2751=3,VLOOKUP(B2751,balance!$U:$Z,4,FALSE),IF(C2751=4,VLOOKUP(B2751,balance!$U:$Z,5,FALSE),IF(C2751=5,VLOOKUP(B2751-1,balance!$U:$Z,6,FALSE),0)))))/100</f>
        <v>3182.9032000000002</v>
      </c>
      <c r="H2751">
        <v>2</v>
      </c>
      <c r="I2751" s="1">
        <f>IF(C2751=1,VLOOKUP(FoxFire!B2751,balance!$AF:$AJ,2,FALSE),IF(C2751=2,VLOOKUP(B2751,balance!$AF:$AJ,3,FALSE),IF(C2751=3,VLOOKUP(B2751,balance!$AF:$AJ,4,FALSE),IF(C2751=4,VLOOKUP(B2751,balance!$AF:$AJ,5,FALSE),IF(C2751=5,VLOOKUP(B2751,balance!$AF:$AK,6,FALSE),0)))))*1000000000000</f>
        <v>13510000000000.049</v>
      </c>
      <c r="J2751">
        <f>VLOOKUP(B2751,balance!AU:BD,10,FALSE)</f>
        <v>0</v>
      </c>
    </row>
    <row r="2752" spans="1:10" x14ac:dyDescent="0.3">
      <c r="A2752">
        <v>2750</v>
      </c>
      <c r="B2752">
        <f t="shared" si="85"/>
        <v>551</v>
      </c>
      <c r="C2752">
        <f t="shared" si="84"/>
        <v>1</v>
      </c>
      <c r="D2752">
        <v>9026</v>
      </c>
      <c r="E2752" s="1">
        <f>IF(C2752=1,VLOOKUP(B2752,balance!$AU:$AZ,2,FALSE),IF(C2752=2,VLOOKUP(B2752,balance!$AU:$AZ,3,FALSE),IF(C2752=3,VLOOKUP(B2752,balance!$AU:$AZ,4,FALSE),IF(C2752=4,VLOOKUP(B2752,balance!$AU:$AZ,5,FALSE),IF(C2752=5,VLOOKUP(B2752-1,balance!$AU:$AZ,6,FALSE),0)))))</f>
        <v>14000</v>
      </c>
      <c r="F2752">
        <v>53</v>
      </c>
      <c r="G2752">
        <f>IF(C2752=1,VLOOKUP(FoxFire!B2752,balance!$U:$Z,2,FALSE),IF(C2752=2,VLOOKUP(B2752,balance!$U:$Z,3,FALSE),IF(C2752=3,VLOOKUP(B2752,balance!$U:$Z,4,FALSE),IF(C2752=4,VLOOKUP(B2752,balance!$U:$Z,5,FALSE),IF(C2752=5,VLOOKUP(B2752-1,balance!$U:$Z,6,FALSE),0)))))/100</f>
        <v>6.5000000000000006E-3</v>
      </c>
      <c r="H2752">
        <v>2</v>
      </c>
      <c r="I2752" s="1">
        <f>IF(C2752=1,VLOOKUP(FoxFire!B2752,balance!$AF:$AJ,2,FALSE),IF(C2752=2,VLOOKUP(B2752,balance!$AF:$AJ,3,FALSE),IF(C2752=3,VLOOKUP(B2752,balance!$AF:$AJ,4,FALSE),IF(C2752=4,VLOOKUP(B2752,balance!$AF:$AJ,5,FALSE),IF(C2752=5,VLOOKUP(B2752,balance!$AF:$AK,6,FALSE),0)))))*1000000000000</f>
        <v>3377500000000.0122</v>
      </c>
      <c r="J2752">
        <f>VLOOKUP(B2752,balance!AU:BD,10,FALSE)</f>
        <v>0</v>
      </c>
    </row>
    <row r="2753" spans="1:10" x14ac:dyDescent="0.3">
      <c r="A2753">
        <v>2751</v>
      </c>
      <c r="B2753">
        <f t="shared" si="85"/>
        <v>551</v>
      </c>
      <c r="C2753">
        <f t="shared" si="84"/>
        <v>2</v>
      </c>
      <c r="D2753">
        <v>9026</v>
      </c>
      <c r="E2753" s="1">
        <f>IF(C2753=1,VLOOKUP(B2753,balance!$AU:$AZ,2,FALSE),IF(C2753=2,VLOOKUP(B2753,balance!$AU:$AZ,3,FALSE),IF(C2753=3,VLOOKUP(B2753,balance!$AU:$AZ,4,FALSE),IF(C2753=4,VLOOKUP(B2753,balance!$AU:$AZ,5,FALSE),IF(C2753=5,VLOOKUP(B2753-1,balance!$AU:$AZ,6,FALSE),0)))))</f>
        <v>14000</v>
      </c>
      <c r="F2753">
        <v>53</v>
      </c>
      <c r="G2753">
        <f>IF(C2753=1,VLOOKUP(FoxFire!B2753,balance!$U:$Z,2,FALSE),IF(C2753=2,VLOOKUP(B2753,balance!$U:$Z,3,FALSE),IF(C2753=3,VLOOKUP(B2753,balance!$U:$Z,4,FALSE),IF(C2753=4,VLOOKUP(B2753,balance!$U:$Z,5,FALSE),IF(C2753=5,VLOOKUP(B2753-1,balance!$U:$Z,6,FALSE),0)))))/100</f>
        <v>6.5000000000000006E-3</v>
      </c>
      <c r="H2753">
        <v>2</v>
      </c>
      <c r="I2753" s="1">
        <f>IF(C2753=1,VLOOKUP(FoxFire!B2753,balance!$AF:$AJ,2,FALSE),IF(C2753=2,VLOOKUP(B2753,balance!$AF:$AJ,3,FALSE),IF(C2753=3,VLOOKUP(B2753,balance!$AF:$AJ,4,FALSE),IF(C2753=4,VLOOKUP(B2753,balance!$AF:$AJ,5,FALSE),IF(C2753=5,VLOOKUP(B2753,balance!$AF:$AK,6,FALSE),0)))))*1000000000000</f>
        <v>3377500000000.0122</v>
      </c>
      <c r="J2753">
        <f>VLOOKUP(B2753,balance!AU:BD,10,FALSE)</f>
        <v>0</v>
      </c>
    </row>
    <row r="2754" spans="1:10" x14ac:dyDescent="0.3">
      <c r="A2754">
        <v>2752</v>
      </c>
      <c r="B2754">
        <f t="shared" si="85"/>
        <v>551</v>
      </c>
      <c r="C2754">
        <f t="shared" si="84"/>
        <v>3</v>
      </c>
      <c r="D2754">
        <v>9026</v>
      </c>
      <c r="E2754" s="1">
        <f>IF(C2754=1,VLOOKUP(B2754,balance!$AU:$AZ,2,FALSE),IF(C2754=2,VLOOKUP(B2754,balance!$AU:$AZ,3,FALSE),IF(C2754=3,VLOOKUP(B2754,balance!$AU:$AZ,4,FALSE),IF(C2754=4,VLOOKUP(B2754,balance!$AU:$AZ,5,FALSE),IF(C2754=5,VLOOKUP(B2754-1,balance!$AU:$AZ,6,FALSE),0)))))</f>
        <v>14000</v>
      </c>
      <c r="F2754">
        <v>53</v>
      </c>
      <c r="G2754">
        <f>IF(C2754=1,VLOOKUP(FoxFire!B2754,balance!$U:$Z,2,FALSE),IF(C2754=2,VLOOKUP(B2754,balance!$U:$Z,3,FALSE),IF(C2754=3,VLOOKUP(B2754,balance!$U:$Z,4,FALSE),IF(C2754=4,VLOOKUP(B2754,balance!$U:$Z,5,FALSE),IF(C2754=5,VLOOKUP(B2754-1,balance!$U:$Z,6,FALSE),0)))))/100</f>
        <v>6.5000000000000006E-3</v>
      </c>
      <c r="H2754">
        <v>2</v>
      </c>
      <c r="I2754" s="1">
        <f>IF(C2754=1,VLOOKUP(FoxFire!B2754,balance!$AF:$AJ,2,FALSE),IF(C2754=2,VLOOKUP(B2754,balance!$AF:$AJ,3,FALSE),IF(C2754=3,VLOOKUP(B2754,balance!$AF:$AJ,4,FALSE),IF(C2754=4,VLOOKUP(B2754,balance!$AF:$AJ,5,FALSE),IF(C2754=5,VLOOKUP(B2754,balance!$AF:$AK,6,FALSE),0)))))*1000000000000</f>
        <v>3377500000000.0122</v>
      </c>
      <c r="J2754">
        <f>VLOOKUP(B2754,balance!AU:BD,10,FALSE)</f>
        <v>0</v>
      </c>
    </row>
    <row r="2755" spans="1:10" x14ac:dyDescent="0.3">
      <c r="A2755">
        <v>2753</v>
      </c>
      <c r="B2755">
        <f t="shared" si="85"/>
        <v>551</v>
      </c>
      <c r="C2755">
        <f t="shared" si="84"/>
        <v>4</v>
      </c>
      <c r="D2755">
        <v>9026</v>
      </c>
      <c r="E2755" s="1">
        <f>IF(C2755=1,VLOOKUP(B2755,balance!$AU:$AZ,2,FALSE),IF(C2755=2,VLOOKUP(B2755,balance!$AU:$AZ,3,FALSE),IF(C2755=3,VLOOKUP(B2755,balance!$AU:$AZ,4,FALSE),IF(C2755=4,VLOOKUP(B2755,balance!$AU:$AZ,5,FALSE),IF(C2755=5,VLOOKUP(B2755-1,balance!$AU:$AZ,6,FALSE),0)))))</f>
        <v>14000</v>
      </c>
      <c r="F2755">
        <v>53</v>
      </c>
      <c r="G2755">
        <f>IF(C2755=1,VLOOKUP(FoxFire!B2755,balance!$U:$Z,2,FALSE),IF(C2755=2,VLOOKUP(B2755,balance!$U:$Z,3,FALSE),IF(C2755=3,VLOOKUP(B2755,balance!$U:$Z,4,FALSE),IF(C2755=4,VLOOKUP(B2755,balance!$U:$Z,5,FALSE),IF(C2755=5,VLOOKUP(B2755-1,balance!$U:$Z,6,FALSE),0)))))/100</f>
        <v>6.5000000000000006E-3</v>
      </c>
      <c r="H2755">
        <v>2</v>
      </c>
      <c r="I2755" s="1">
        <f>IF(C2755=1,VLOOKUP(FoxFire!B2755,balance!$AF:$AJ,2,FALSE),IF(C2755=2,VLOOKUP(B2755,balance!$AF:$AJ,3,FALSE),IF(C2755=3,VLOOKUP(B2755,balance!$AF:$AJ,4,FALSE),IF(C2755=4,VLOOKUP(B2755,balance!$AF:$AJ,5,FALSE),IF(C2755=5,VLOOKUP(B2755,balance!$AF:$AK,6,FALSE),0)))))*1000000000000</f>
        <v>3377500000000.0122</v>
      </c>
      <c r="J2755">
        <f>VLOOKUP(B2755,balance!AU:BD,10,FALSE)</f>
        <v>0</v>
      </c>
    </row>
    <row r="2756" spans="1:10" x14ac:dyDescent="0.3">
      <c r="A2756">
        <v>2754</v>
      </c>
      <c r="B2756">
        <f t="shared" si="85"/>
        <v>552</v>
      </c>
      <c r="C2756">
        <f t="shared" si="84"/>
        <v>5</v>
      </c>
      <c r="D2756">
        <v>9026</v>
      </c>
      <c r="E2756" s="1">
        <f>IF(C2756=1,VLOOKUP(B2756,balance!$AU:$AZ,2,FALSE),IF(C2756=2,VLOOKUP(B2756,balance!$AU:$AZ,3,FALSE),IF(C2756=3,VLOOKUP(B2756,balance!$AU:$AZ,4,FALSE),IF(C2756=4,VLOOKUP(B2756,balance!$AU:$AZ,5,FALSE),IF(C2756=5,VLOOKUP(B2756-1,balance!$AU:$AZ,6,FALSE),0)))))</f>
        <v>280000</v>
      </c>
      <c r="F2756">
        <v>53</v>
      </c>
      <c r="G2756">
        <f>IF(C2756=1,VLOOKUP(FoxFire!B2756,balance!$U:$Z,2,FALSE),IF(C2756=2,VLOOKUP(B2756,balance!$U:$Z,3,FALSE),IF(C2756=3,VLOOKUP(B2756,balance!$U:$Z,4,FALSE),IF(C2756=4,VLOOKUP(B2756,balance!$U:$Z,5,FALSE),IF(C2756=5,VLOOKUP(B2756-1,balance!$U:$Z,6,FALSE),0)))))/100</f>
        <v>3190.9953000000005</v>
      </c>
      <c r="H2756">
        <v>2</v>
      </c>
      <c r="I2756" s="1">
        <f>IF(C2756=1,VLOOKUP(FoxFire!B2756,balance!$AF:$AJ,2,FALSE),IF(C2756=2,VLOOKUP(B2756,balance!$AF:$AJ,3,FALSE),IF(C2756=3,VLOOKUP(B2756,balance!$AF:$AJ,4,FALSE),IF(C2756=4,VLOOKUP(B2756,balance!$AF:$AJ,5,FALSE),IF(C2756=5,VLOOKUP(B2756,balance!$AF:$AK,6,FALSE),0)))))*1000000000000</f>
        <v>13515000000000.051</v>
      </c>
      <c r="J2756">
        <f>VLOOKUP(B2756,balance!AU:BD,10,FALSE)</f>
        <v>0</v>
      </c>
    </row>
    <row r="2757" spans="1:10" x14ac:dyDescent="0.3">
      <c r="A2757">
        <v>2755</v>
      </c>
      <c r="B2757">
        <f t="shared" si="85"/>
        <v>552</v>
      </c>
      <c r="C2757">
        <f t="shared" si="84"/>
        <v>1</v>
      </c>
      <c r="D2757">
        <v>9026</v>
      </c>
      <c r="E2757" s="1">
        <f>IF(C2757=1,VLOOKUP(B2757,balance!$AU:$AZ,2,FALSE),IF(C2757=2,VLOOKUP(B2757,balance!$AU:$AZ,3,FALSE),IF(C2757=3,VLOOKUP(B2757,balance!$AU:$AZ,4,FALSE),IF(C2757=4,VLOOKUP(B2757,balance!$AU:$AZ,5,FALSE),IF(C2757=5,VLOOKUP(B2757-1,balance!$AU:$AZ,6,FALSE),0)))))</f>
        <v>14000</v>
      </c>
      <c r="F2757">
        <v>53</v>
      </c>
      <c r="G2757">
        <f>IF(C2757=1,VLOOKUP(FoxFire!B2757,balance!$U:$Z,2,FALSE),IF(C2757=2,VLOOKUP(B2757,balance!$U:$Z,3,FALSE),IF(C2757=3,VLOOKUP(B2757,balance!$U:$Z,4,FALSE),IF(C2757=4,VLOOKUP(B2757,balance!$U:$Z,5,FALSE),IF(C2757=5,VLOOKUP(B2757-1,balance!$U:$Z,6,FALSE),0)))))/100</f>
        <v>6.5100000000000002E-3</v>
      </c>
      <c r="H2757">
        <v>2</v>
      </c>
      <c r="I2757" s="1">
        <f>IF(C2757=1,VLOOKUP(FoxFire!B2757,balance!$AF:$AJ,2,FALSE),IF(C2757=2,VLOOKUP(B2757,balance!$AF:$AJ,3,FALSE),IF(C2757=3,VLOOKUP(B2757,balance!$AF:$AJ,4,FALSE),IF(C2757=4,VLOOKUP(B2757,balance!$AF:$AJ,5,FALSE),IF(C2757=5,VLOOKUP(B2757,balance!$AF:$AK,6,FALSE),0)))))*1000000000000</f>
        <v>3378750000000.0127</v>
      </c>
      <c r="J2757">
        <f>VLOOKUP(B2757,balance!AU:BD,10,FALSE)</f>
        <v>0</v>
      </c>
    </row>
    <row r="2758" spans="1:10" x14ac:dyDescent="0.3">
      <c r="A2758">
        <v>2756</v>
      </c>
      <c r="B2758">
        <f t="shared" si="85"/>
        <v>552</v>
      </c>
      <c r="C2758">
        <f t="shared" si="84"/>
        <v>2</v>
      </c>
      <c r="D2758">
        <v>9026</v>
      </c>
      <c r="E2758" s="1">
        <f>IF(C2758=1,VLOOKUP(B2758,balance!$AU:$AZ,2,FALSE),IF(C2758=2,VLOOKUP(B2758,balance!$AU:$AZ,3,FALSE),IF(C2758=3,VLOOKUP(B2758,balance!$AU:$AZ,4,FALSE),IF(C2758=4,VLOOKUP(B2758,balance!$AU:$AZ,5,FALSE),IF(C2758=5,VLOOKUP(B2758-1,balance!$AU:$AZ,6,FALSE),0)))))</f>
        <v>14000</v>
      </c>
      <c r="F2758">
        <v>53</v>
      </c>
      <c r="G2758">
        <f>IF(C2758=1,VLOOKUP(FoxFire!B2758,balance!$U:$Z,2,FALSE),IF(C2758=2,VLOOKUP(B2758,balance!$U:$Z,3,FALSE),IF(C2758=3,VLOOKUP(B2758,balance!$U:$Z,4,FALSE),IF(C2758=4,VLOOKUP(B2758,balance!$U:$Z,5,FALSE),IF(C2758=5,VLOOKUP(B2758-1,balance!$U:$Z,6,FALSE),0)))))/100</f>
        <v>6.5100000000000002E-3</v>
      </c>
      <c r="H2758">
        <v>2</v>
      </c>
      <c r="I2758" s="1">
        <f>IF(C2758=1,VLOOKUP(FoxFire!B2758,balance!$AF:$AJ,2,FALSE),IF(C2758=2,VLOOKUP(B2758,balance!$AF:$AJ,3,FALSE),IF(C2758=3,VLOOKUP(B2758,balance!$AF:$AJ,4,FALSE),IF(C2758=4,VLOOKUP(B2758,balance!$AF:$AJ,5,FALSE),IF(C2758=5,VLOOKUP(B2758,balance!$AF:$AK,6,FALSE),0)))))*1000000000000</f>
        <v>3378750000000.0127</v>
      </c>
      <c r="J2758">
        <f>VLOOKUP(B2758,balance!AU:BD,10,FALSE)</f>
        <v>0</v>
      </c>
    </row>
    <row r="2759" spans="1:10" x14ac:dyDescent="0.3">
      <c r="A2759">
        <v>2757</v>
      </c>
      <c r="B2759">
        <f t="shared" si="85"/>
        <v>552</v>
      </c>
      <c r="C2759">
        <f t="shared" si="84"/>
        <v>3</v>
      </c>
      <c r="D2759">
        <v>9026</v>
      </c>
      <c r="E2759" s="1">
        <f>IF(C2759=1,VLOOKUP(B2759,balance!$AU:$AZ,2,FALSE),IF(C2759=2,VLOOKUP(B2759,balance!$AU:$AZ,3,FALSE),IF(C2759=3,VLOOKUP(B2759,balance!$AU:$AZ,4,FALSE),IF(C2759=4,VLOOKUP(B2759,balance!$AU:$AZ,5,FALSE),IF(C2759=5,VLOOKUP(B2759-1,balance!$AU:$AZ,6,FALSE),0)))))</f>
        <v>14000</v>
      </c>
      <c r="F2759">
        <v>53</v>
      </c>
      <c r="G2759">
        <f>IF(C2759=1,VLOOKUP(FoxFire!B2759,balance!$U:$Z,2,FALSE),IF(C2759=2,VLOOKUP(B2759,balance!$U:$Z,3,FALSE),IF(C2759=3,VLOOKUP(B2759,balance!$U:$Z,4,FALSE),IF(C2759=4,VLOOKUP(B2759,balance!$U:$Z,5,FALSE),IF(C2759=5,VLOOKUP(B2759-1,balance!$U:$Z,6,FALSE),0)))))/100</f>
        <v>6.5100000000000002E-3</v>
      </c>
      <c r="H2759">
        <v>2</v>
      </c>
      <c r="I2759" s="1">
        <f>IF(C2759=1,VLOOKUP(FoxFire!B2759,balance!$AF:$AJ,2,FALSE),IF(C2759=2,VLOOKUP(B2759,balance!$AF:$AJ,3,FALSE),IF(C2759=3,VLOOKUP(B2759,balance!$AF:$AJ,4,FALSE),IF(C2759=4,VLOOKUP(B2759,balance!$AF:$AJ,5,FALSE),IF(C2759=5,VLOOKUP(B2759,balance!$AF:$AK,6,FALSE),0)))))*1000000000000</f>
        <v>3378750000000.0127</v>
      </c>
      <c r="J2759">
        <f>VLOOKUP(B2759,balance!AU:BD,10,FALSE)</f>
        <v>0</v>
      </c>
    </row>
    <row r="2760" spans="1:10" x14ac:dyDescent="0.3">
      <c r="A2760">
        <v>2758</v>
      </c>
      <c r="B2760">
        <f t="shared" si="85"/>
        <v>552</v>
      </c>
      <c r="C2760">
        <f t="shared" ref="C2760:C2823" si="86">C2755</f>
        <v>4</v>
      </c>
      <c r="D2760">
        <v>9026</v>
      </c>
      <c r="E2760" s="1">
        <f>IF(C2760=1,VLOOKUP(B2760,balance!$AU:$AZ,2,FALSE),IF(C2760=2,VLOOKUP(B2760,balance!$AU:$AZ,3,FALSE),IF(C2760=3,VLOOKUP(B2760,balance!$AU:$AZ,4,FALSE),IF(C2760=4,VLOOKUP(B2760,balance!$AU:$AZ,5,FALSE),IF(C2760=5,VLOOKUP(B2760-1,balance!$AU:$AZ,6,FALSE),0)))))</f>
        <v>14000</v>
      </c>
      <c r="F2760">
        <v>53</v>
      </c>
      <c r="G2760">
        <f>IF(C2760=1,VLOOKUP(FoxFire!B2760,balance!$U:$Z,2,FALSE),IF(C2760=2,VLOOKUP(B2760,balance!$U:$Z,3,FALSE),IF(C2760=3,VLOOKUP(B2760,balance!$U:$Z,4,FALSE),IF(C2760=4,VLOOKUP(B2760,balance!$U:$Z,5,FALSE),IF(C2760=5,VLOOKUP(B2760-1,balance!$U:$Z,6,FALSE),0)))))/100</f>
        <v>6.5100000000000002E-3</v>
      </c>
      <c r="H2760">
        <v>2</v>
      </c>
      <c r="I2760" s="1">
        <f>IF(C2760=1,VLOOKUP(FoxFire!B2760,balance!$AF:$AJ,2,FALSE),IF(C2760=2,VLOOKUP(B2760,balance!$AF:$AJ,3,FALSE),IF(C2760=3,VLOOKUP(B2760,balance!$AF:$AJ,4,FALSE),IF(C2760=4,VLOOKUP(B2760,balance!$AF:$AJ,5,FALSE),IF(C2760=5,VLOOKUP(B2760,balance!$AF:$AK,6,FALSE),0)))))*1000000000000</f>
        <v>3378750000000.0127</v>
      </c>
      <c r="J2760">
        <f>VLOOKUP(B2760,balance!AU:BD,10,FALSE)</f>
        <v>0</v>
      </c>
    </row>
    <row r="2761" spans="1:10" x14ac:dyDescent="0.3">
      <c r="A2761">
        <v>2759</v>
      </c>
      <c r="B2761">
        <f t="shared" si="85"/>
        <v>553</v>
      </c>
      <c r="C2761">
        <f t="shared" si="86"/>
        <v>5</v>
      </c>
      <c r="D2761">
        <v>9026</v>
      </c>
      <c r="E2761" s="1">
        <f>IF(C2761=1,VLOOKUP(B2761,balance!$AU:$AZ,2,FALSE),IF(C2761=2,VLOOKUP(B2761,balance!$AU:$AZ,3,FALSE),IF(C2761=3,VLOOKUP(B2761,balance!$AU:$AZ,4,FALSE),IF(C2761=4,VLOOKUP(B2761,balance!$AU:$AZ,5,FALSE),IF(C2761=5,VLOOKUP(B2761-1,balance!$AU:$AZ,6,FALSE),0)))))</f>
        <v>280000</v>
      </c>
      <c r="F2761">
        <v>53</v>
      </c>
      <c r="G2761">
        <f>IF(C2761=1,VLOOKUP(FoxFire!B2761,balance!$U:$Z,2,FALSE),IF(C2761=2,VLOOKUP(B2761,balance!$U:$Z,3,FALSE),IF(C2761=3,VLOOKUP(B2761,balance!$U:$Z,4,FALSE),IF(C2761=4,VLOOKUP(B2761,balance!$U:$Z,5,FALSE),IF(C2761=5,VLOOKUP(B2761-1,balance!$U:$Z,6,FALSE),0)))))/100</f>
        <v>3199.1004000000003</v>
      </c>
      <c r="H2761">
        <v>2</v>
      </c>
      <c r="I2761" s="1">
        <f>IF(C2761=1,VLOOKUP(FoxFire!B2761,balance!$AF:$AJ,2,FALSE),IF(C2761=2,VLOOKUP(B2761,balance!$AF:$AJ,3,FALSE),IF(C2761=3,VLOOKUP(B2761,balance!$AF:$AJ,4,FALSE),IF(C2761=4,VLOOKUP(B2761,balance!$AF:$AJ,5,FALSE),IF(C2761=5,VLOOKUP(B2761,balance!$AF:$AK,6,FALSE),0)))))*1000000000000</f>
        <v>13520000000000.049</v>
      </c>
      <c r="J2761">
        <f>VLOOKUP(B2761,balance!AU:BD,10,FALSE)</f>
        <v>0</v>
      </c>
    </row>
    <row r="2762" spans="1:10" x14ac:dyDescent="0.3">
      <c r="A2762">
        <v>2760</v>
      </c>
      <c r="B2762">
        <f t="shared" si="85"/>
        <v>553</v>
      </c>
      <c r="C2762">
        <f t="shared" si="86"/>
        <v>1</v>
      </c>
      <c r="D2762">
        <v>9026</v>
      </c>
      <c r="E2762" s="1">
        <f>IF(C2762=1,VLOOKUP(B2762,balance!$AU:$AZ,2,FALSE),IF(C2762=2,VLOOKUP(B2762,balance!$AU:$AZ,3,FALSE),IF(C2762=3,VLOOKUP(B2762,balance!$AU:$AZ,4,FALSE),IF(C2762=4,VLOOKUP(B2762,balance!$AU:$AZ,5,FALSE),IF(C2762=5,VLOOKUP(B2762-1,balance!$AU:$AZ,6,FALSE),0)))))</f>
        <v>14000</v>
      </c>
      <c r="F2762">
        <v>53</v>
      </c>
      <c r="G2762">
        <f>IF(C2762=1,VLOOKUP(FoxFire!B2762,balance!$U:$Z,2,FALSE),IF(C2762=2,VLOOKUP(B2762,balance!$U:$Z,3,FALSE),IF(C2762=3,VLOOKUP(B2762,balance!$U:$Z,4,FALSE),IF(C2762=4,VLOOKUP(B2762,balance!$U:$Z,5,FALSE),IF(C2762=5,VLOOKUP(B2762-1,balance!$U:$Z,6,FALSE),0)))))/100</f>
        <v>6.5200000000000006E-3</v>
      </c>
      <c r="H2762">
        <v>2</v>
      </c>
      <c r="I2762" s="1">
        <f>IF(C2762=1,VLOOKUP(FoxFire!B2762,balance!$AF:$AJ,2,FALSE),IF(C2762=2,VLOOKUP(B2762,balance!$AF:$AJ,3,FALSE),IF(C2762=3,VLOOKUP(B2762,balance!$AF:$AJ,4,FALSE),IF(C2762=4,VLOOKUP(B2762,balance!$AF:$AJ,5,FALSE),IF(C2762=5,VLOOKUP(B2762,balance!$AF:$AK,6,FALSE),0)))))*1000000000000</f>
        <v>3380000000000.0122</v>
      </c>
      <c r="J2762">
        <f>VLOOKUP(B2762,balance!AU:BD,10,FALSE)</f>
        <v>0</v>
      </c>
    </row>
    <row r="2763" spans="1:10" x14ac:dyDescent="0.3">
      <c r="A2763">
        <v>2761</v>
      </c>
      <c r="B2763">
        <f t="shared" si="85"/>
        <v>553</v>
      </c>
      <c r="C2763">
        <f t="shared" si="86"/>
        <v>2</v>
      </c>
      <c r="D2763">
        <v>9026</v>
      </c>
      <c r="E2763" s="1">
        <f>IF(C2763=1,VLOOKUP(B2763,balance!$AU:$AZ,2,FALSE),IF(C2763=2,VLOOKUP(B2763,balance!$AU:$AZ,3,FALSE),IF(C2763=3,VLOOKUP(B2763,balance!$AU:$AZ,4,FALSE),IF(C2763=4,VLOOKUP(B2763,balance!$AU:$AZ,5,FALSE),IF(C2763=5,VLOOKUP(B2763-1,balance!$AU:$AZ,6,FALSE),0)))))</f>
        <v>14000</v>
      </c>
      <c r="F2763">
        <v>53</v>
      </c>
      <c r="G2763">
        <f>IF(C2763=1,VLOOKUP(FoxFire!B2763,balance!$U:$Z,2,FALSE),IF(C2763=2,VLOOKUP(B2763,balance!$U:$Z,3,FALSE),IF(C2763=3,VLOOKUP(B2763,balance!$U:$Z,4,FALSE),IF(C2763=4,VLOOKUP(B2763,balance!$U:$Z,5,FALSE),IF(C2763=5,VLOOKUP(B2763-1,balance!$U:$Z,6,FALSE),0)))))/100</f>
        <v>6.5200000000000006E-3</v>
      </c>
      <c r="H2763">
        <v>2</v>
      </c>
      <c r="I2763" s="1">
        <f>IF(C2763=1,VLOOKUP(FoxFire!B2763,balance!$AF:$AJ,2,FALSE),IF(C2763=2,VLOOKUP(B2763,balance!$AF:$AJ,3,FALSE),IF(C2763=3,VLOOKUP(B2763,balance!$AF:$AJ,4,FALSE),IF(C2763=4,VLOOKUP(B2763,balance!$AF:$AJ,5,FALSE),IF(C2763=5,VLOOKUP(B2763,balance!$AF:$AK,6,FALSE),0)))))*1000000000000</f>
        <v>3380000000000.0122</v>
      </c>
      <c r="J2763">
        <f>VLOOKUP(B2763,balance!AU:BD,10,FALSE)</f>
        <v>0</v>
      </c>
    </row>
    <row r="2764" spans="1:10" x14ac:dyDescent="0.3">
      <c r="A2764">
        <v>2762</v>
      </c>
      <c r="B2764">
        <f t="shared" si="85"/>
        <v>553</v>
      </c>
      <c r="C2764">
        <f t="shared" si="86"/>
        <v>3</v>
      </c>
      <c r="D2764">
        <v>9026</v>
      </c>
      <c r="E2764" s="1">
        <f>IF(C2764=1,VLOOKUP(B2764,balance!$AU:$AZ,2,FALSE),IF(C2764=2,VLOOKUP(B2764,balance!$AU:$AZ,3,FALSE),IF(C2764=3,VLOOKUP(B2764,balance!$AU:$AZ,4,FALSE),IF(C2764=4,VLOOKUP(B2764,balance!$AU:$AZ,5,FALSE),IF(C2764=5,VLOOKUP(B2764-1,balance!$AU:$AZ,6,FALSE),0)))))</f>
        <v>14000</v>
      </c>
      <c r="F2764">
        <v>53</v>
      </c>
      <c r="G2764">
        <f>IF(C2764=1,VLOOKUP(FoxFire!B2764,balance!$U:$Z,2,FALSE),IF(C2764=2,VLOOKUP(B2764,balance!$U:$Z,3,FALSE),IF(C2764=3,VLOOKUP(B2764,balance!$U:$Z,4,FALSE),IF(C2764=4,VLOOKUP(B2764,balance!$U:$Z,5,FALSE),IF(C2764=5,VLOOKUP(B2764-1,balance!$U:$Z,6,FALSE),0)))))/100</f>
        <v>6.5200000000000006E-3</v>
      </c>
      <c r="H2764">
        <v>2</v>
      </c>
      <c r="I2764" s="1">
        <f>IF(C2764=1,VLOOKUP(FoxFire!B2764,balance!$AF:$AJ,2,FALSE),IF(C2764=2,VLOOKUP(B2764,balance!$AF:$AJ,3,FALSE),IF(C2764=3,VLOOKUP(B2764,balance!$AF:$AJ,4,FALSE),IF(C2764=4,VLOOKUP(B2764,balance!$AF:$AJ,5,FALSE),IF(C2764=5,VLOOKUP(B2764,balance!$AF:$AK,6,FALSE),0)))))*1000000000000</f>
        <v>3380000000000.0122</v>
      </c>
      <c r="J2764">
        <f>VLOOKUP(B2764,balance!AU:BD,10,FALSE)</f>
        <v>0</v>
      </c>
    </row>
    <row r="2765" spans="1:10" x14ac:dyDescent="0.3">
      <c r="A2765">
        <v>2763</v>
      </c>
      <c r="B2765">
        <f t="shared" ref="B2765:B2828" si="87">B2760+1</f>
        <v>553</v>
      </c>
      <c r="C2765">
        <f t="shared" si="86"/>
        <v>4</v>
      </c>
      <c r="D2765">
        <v>9026</v>
      </c>
      <c r="E2765" s="1">
        <f>IF(C2765=1,VLOOKUP(B2765,balance!$AU:$AZ,2,FALSE),IF(C2765=2,VLOOKUP(B2765,balance!$AU:$AZ,3,FALSE),IF(C2765=3,VLOOKUP(B2765,balance!$AU:$AZ,4,FALSE),IF(C2765=4,VLOOKUP(B2765,balance!$AU:$AZ,5,FALSE),IF(C2765=5,VLOOKUP(B2765-1,balance!$AU:$AZ,6,FALSE),0)))))</f>
        <v>14000</v>
      </c>
      <c r="F2765">
        <v>53</v>
      </c>
      <c r="G2765">
        <f>IF(C2765=1,VLOOKUP(FoxFire!B2765,balance!$U:$Z,2,FALSE),IF(C2765=2,VLOOKUP(B2765,balance!$U:$Z,3,FALSE),IF(C2765=3,VLOOKUP(B2765,balance!$U:$Z,4,FALSE),IF(C2765=4,VLOOKUP(B2765,balance!$U:$Z,5,FALSE),IF(C2765=5,VLOOKUP(B2765-1,balance!$U:$Z,6,FALSE),0)))))/100</f>
        <v>6.5200000000000006E-3</v>
      </c>
      <c r="H2765">
        <v>2</v>
      </c>
      <c r="I2765" s="1">
        <f>IF(C2765=1,VLOOKUP(FoxFire!B2765,balance!$AF:$AJ,2,FALSE),IF(C2765=2,VLOOKUP(B2765,balance!$AF:$AJ,3,FALSE),IF(C2765=3,VLOOKUP(B2765,balance!$AF:$AJ,4,FALSE),IF(C2765=4,VLOOKUP(B2765,balance!$AF:$AJ,5,FALSE),IF(C2765=5,VLOOKUP(B2765,balance!$AF:$AK,6,FALSE),0)))))*1000000000000</f>
        <v>3380000000000.0122</v>
      </c>
      <c r="J2765">
        <f>VLOOKUP(B2765,balance!AU:BD,10,FALSE)</f>
        <v>0</v>
      </c>
    </row>
    <row r="2766" spans="1:10" x14ac:dyDescent="0.3">
      <c r="A2766">
        <v>2764</v>
      </c>
      <c r="B2766">
        <f t="shared" si="87"/>
        <v>554</v>
      </c>
      <c r="C2766">
        <f t="shared" si="86"/>
        <v>5</v>
      </c>
      <c r="D2766">
        <v>9026</v>
      </c>
      <c r="E2766" s="1">
        <f>IF(C2766=1,VLOOKUP(B2766,balance!$AU:$AZ,2,FALSE),IF(C2766=2,VLOOKUP(B2766,balance!$AU:$AZ,3,FALSE),IF(C2766=3,VLOOKUP(B2766,balance!$AU:$AZ,4,FALSE),IF(C2766=4,VLOOKUP(B2766,balance!$AU:$AZ,5,FALSE),IF(C2766=5,VLOOKUP(B2766-1,balance!$AU:$AZ,6,FALSE),0)))))</f>
        <v>280000</v>
      </c>
      <c r="F2766">
        <v>53</v>
      </c>
      <c r="G2766">
        <f>IF(C2766=1,VLOOKUP(FoxFire!B2766,balance!$U:$Z,2,FALSE),IF(C2766=2,VLOOKUP(B2766,balance!$U:$Z,3,FALSE),IF(C2766=3,VLOOKUP(B2766,balance!$U:$Z,4,FALSE),IF(C2766=4,VLOOKUP(B2766,balance!$U:$Z,5,FALSE),IF(C2766=5,VLOOKUP(B2766-1,balance!$U:$Z,6,FALSE),0)))))/100</f>
        <v>3207.2185999999997</v>
      </c>
      <c r="H2766">
        <v>2</v>
      </c>
      <c r="I2766" s="1">
        <f>IF(C2766=1,VLOOKUP(FoxFire!B2766,balance!$AF:$AJ,2,FALSE),IF(C2766=2,VLOOKUP(B2766,balance!$AF:$AJ,3,FALSE),IF(C2766=3,VLOOKUP(B2766,balance!$AF:$AJ,4,FALSE),IF(C2766=4,VLOOKUP(B2766,balance!$AF:$AJ,5,FALSE),IF(C2766=5,VLOOKUP(B2766,balance!$AF:$AK,6,FALSE),0)))))*1000000000000</f>
        <v>13525000000000.051</v>
      </c>
      <c r="J2766">
        <f>VLOOKUP(B2766,balance!AU:BD,10,FALSE)</f>
        <v>0</v>
      </c>
    </row>
    <row r="2767" spans="1:10" x14ac:dyDescent="0.3">
      <c r="A2767">
        <v>2765</v>
      </c>
      <c r="B2767">
        <f t="shared" si="87"/>
        <v>554</v>
      </c>
      <c r="C2767">
        <f t="shared" si="86"/>
        <v>1</v>
      </c>
      <c r="D2767">
        <v>9026</v>
      </c>
      <c r="E2767" s="1">
        <f>IF(C2767=1,VLOOKUP(B2767,balance!$AU:$AZ,2,FALSE),IF(C2767=2,VLOOKUP(B2767,balance!$AU:$AZ,3,FALSE),IF(C2767=3,VLOOKUP(B2767,balance!$AU:$AZ,4,FALSE),IF(C2767=4,VLOOKUP(B2767,balance!$AU:$AZ,5,FALSE),IF(C2767=5,VLOOKUP(B2767-1,balance!$AU:$AZ,6,FALSE),0)))))</f>
        <v>14000</v>
      </c>
      <c r="F2767">
        <v>53</v>
      </c>
      <c r="G2767">
        <f>IF(C2767=1,VLOOKUP(FoxFire!B2767,balance!$U:$Z,2,FALSE),IF(C2767=2,VLOOKUP(B2767,balance!$U:$Z,3,FALSE),IF(C2767=3,VLOOKUP(B2767,balance!$U:$Z,4,FALSE),IF(C2767=4,VLOOKUP(B2767,balance!$U:$Z,5,FALSE),IF(C2767=5,VLOOKUP(B2767-1,balance!$U:$Z,6,FALSE),0)))))/100</f>
        <v>6.5300000000000002E-3</v>
      </c>
      <c r="H2767">
        <v>2</v>
      </c>
      <c r="I2767" s="1">
        <f>IF(C2767=1,VLOOKUP(FoxFire!B2767,balance!$AF:$AJ,2,FALSE),IF(C2767=2,VLOOKUP(B2767,balance!$AF:$AJ,3,FALSE),IF(C2767=3,VLOOKUP(B2767,balance!$AF:$AJ,4,FALSE),IF(C2767=4,VLOOKUP(B2767,balance!$AF:$AJ,5,FALSE),IF(C2767=5,VLOOKUP(B2767,balance!$AF:$AK,6,FALSE),0)))))*1000000000000</f>
        <v>3381250000000.0127</v>
      </c>
      <c r="J2767">
        <f>VLOOKUP(B2767,balance!AU:BD,10,FALSE)</f>
        <v>0</v>
      </c>
    </row>
    <row r="2768" spans="1:10" x14ac:dyDescent="0.3">
      <c r="A2768">
        <v>2766</v>
      </c>
      <c r="B2768">
        <f t="shared" si="87"/>
        <v>554</v>
      </c>
      <c r="C2768">
        <f t="shared" si="86"/>
        <v>2</v>
      </c>
      <c r="D2768">
        <v>9026</v>
      </c>
      <c r="E2768" s="1">
        <f>IF(C2768=1,VLOOKUP(B2768,balance!$AU:$AZ,2,FALSE),IF(C2768=2,VLOOKUP(B2768,balance!$AU:$AZ,3,FALSE),IF(C2768=3,VLOOKUP(B2768,balance!$AU:$AZ,4,FALSE),IF(C2768=4,VLOOKUP(B2768,balance!$AU:$AZ,5,FALSE),IF(C2768=5,VLOOKUP(B2768-1,balance!$AU:$AZ,6,FALSE),0)))))</f>
        <v>14000</v>
      </c>
      <c r="F2768">
        <v>53</v>
      </c>
      <c r="G2768">
        <f>IF(C2768=1,VLOOKUP(FoxFire!B2768,balance!$U:$Z,2,FALSE),IF(C2768=2,VLOOKUP(B2768,balance!$U:$Z,3,FALSE),IF(C2768=3,VLOOKUP(B2768,balance!$U:$Z,4,FALSE),IF(C2768=4,VLOOKUP(B2768,balance!$U:$Z,5,FALSE),IF(C2768=5,VLOOKUP(B2768-1,balance!$U:$Z,6,FALSE),0)))))/100</f>
        <v>6.5300000000000002E-3</v>
      </c>
      <c r="H2768">
        <v>2</v>
      </c>
      <c r="I2768" s="1">
        <f>IF(C2768=1,VLOOKUP(FoxFire!B2768,balance!$AF:$AJ,2,FALSE),IF(C2768=2,VLOOKUP(B2768,balance!$AF:$AJ,3,FALSE),IF(C2768=3,VLOOKUP(B2768,balance!$AF:$AJ,4,FALSE),IF(C2768=4,VLOOKUP(B2768,balance!$AF:$AJ,5,FALSE),IF(C2768=5,VLOOKUP(B2768,balance!$AF:$AK,6,FALSE),0)))))*1000000000000</f>
        <v>3381250000000.0127</v>
      </c>
      <c r="J2768">
        <f>VLOOKUP(B2768,balance!AU:BD,10,FALSE)</f>
        <v>0</v>
      </c>
    </row>
    <row r="2769" spans="1:10" x14ac:dyDescent="0.3">
      <c r="A2769">
        <v>2767</v>
      </c>
      <c r="B2769">
        <f t="shared" si="87"/>
        <v>554</v>
      </c>
      <c r="C2769">
        <f t="shared" si="86"/>
        <v>3</v>
      </c>
      <c r="D2769">
        <v>9026</v>
      </c>
      <c r="E2769" s="1">
        <f>IF(C2769=1,VLOOKUP(B2769,balance!$AU:$AZ,2,FALSE),IF(C2769=2,VLOOKUP(B2769,balance!$AU:$AZ,3,FALSE),IF(C2769=3,VLOOKUP(B2769,balance!$AU:$AZ,4,FALSE),IF(C2769=4,VLOOKUP(B2769,balance!$AU:$AZ,5,FALSE),IF(C2769=5,VLOOKUP(B2769-1,balance!$AU:$AZ,6,FALSE),0)))))</f>
        <v>14000</v>
      </c>
      <c r="F2769">
        <v>53</v>
      </c>
      <c r="G2769">
        <f>IF(C2769=1,VLOOKUP(FoxFire!B2769,balance!$U:$Z,2,FALSE),IF(C2769=2,VLOOKUP(B2769,balance!$U:$Z,3,FALSE),IF(C2769=3,VLOOKUP(B2769,balance!$U:$Z,4,FALSE),IF(C2769=4,VLOOKUP(B2769,balance!$U:$Z,5,FALSE),IF(C2769=5,VLOOKUP(B2769-1,balance!$U:$Z,6,FALSE),0)))))/100</f>
        <v>6.5300000000000002E-3</v>
      </c>
      <c r="H2769">
        <v>2</v>
      </c>
      <c r="I2769" s="1">
        <f>IF(C2769=1,VLOOKUP(FoxFire!B2769,balance!$AF:$AJ,2,FALSE),IF(C2769=2,VLOOKUP(B2769,balance!$AF:$AJ,3,FALSE),IF(C2769=3,VLOOKUP(B2769,balance!$AF:$AJ,4,FALSE),IF(C2769=4,VLOOKUP(B2769,balance!$AF:$AJ,5,FALSE),IF(C2769=5,VLOOKUP(B2769,balance!$AF:$AK,6,FALSE),0)))))*1000000000000</f>
        <v>3381250000000.0127</v>
      </c>
      <c r="J2769">
        <f>VLOOKUP(B2769,balance!AU:BD,10,FALSE)</f>
        <v>0</v>
      </c>
    </row>
    <row r="2770" spans="1:10" x14ac:dyDescent="0.3">
      <c r="A2770">
        <v>2768</v>
      </c>
      <c r="B2770">
        <f t="shared" si="87"/>
        <v>554</v>
      </c>
      <c r="C2770">
        <f t="shared" si="86"/>
        <v>4</v>
      </c>
      <c r="D2770">
        <v>9026</v>
      </c>
      <c r="E2770" s="1">
        <f>IF(C2770=1,VLOOKUP(B2770,balance!$AU:$AZ,2,FALSE),IF(C2770=2,VLOOKUP(B2770,balance!$AU:$AZ,3,FALSE),IF(C2770=3,VLOOKUP(B2770,balance!$AU:$AZ,4,FALSE),IF(C2770=4,VLOOKUP(B2770,balance!$AU:$AZ,5,FALSE),IF(C2770=5,VLOOKUP(B2770-1,balance!$AU:$AZ,6,FALSE),0)))))</f>
        <v>14000</v>
      </c>
      <c r="F2770">
        <v>53</v>
      </c>
      <c r="G2770">
        <f>IF(C2770=1,VLOOKUP(FoxFire!B2770,balance!$U:$Z,2,FALSE),IF(C2770=2,VLOOKUP(B2770,balance!$U:$Z,3,FALSE),IF(C2770=3,VLOOKUP(B2770,balance!$U:$Z,4,FALSE),IF(C2770=4,VLOOKUP(B2770,balance!$U:$Z,5,FALSE),IF(C2770=5,VLOOKUP(B2770-1,balance!$U:$Z,6,FALSE),0)))))/100</f>
        <v>6.5300000000000002E-3</v>
      </c>
      <c r="H2770">
        <v>2</v>
      </c>
      <c r="I2770" s="1">
        <f>IF(C2770=1,VLOOKUP(FoxFire!B2770,balance!$AF:$AJ,2,FALSE),IF(C2770=2,VLOOKUP(B2770,balance!$AF:$AJ,3,FALSE),IF(C2770=3,VLOOKUP(B2770,balance!$AF:$AJ,4,FALSE),IF(C2770=4,VLOOKUP(B2770,balance!$AF:$AJ,5,FALSE),IF(C2770=5,VLOOKUP(B2770,balance!$AF:$AK,6,FALSE),0)))))*1000000000000</f>
        <v>3381250000000.0127</v>
      </c>
      <c r="J2770">
        <f>VLOOKUP(B2770,balance!AU:BD,10,FALSE)</f>
        <v>0</v>
      </c>
    </row>
    <row r="2771" spans="1:10" x14ac:dyDescent="0.3">
      <c r="A2771">
        <v>2769</v>
      </c>
      <c r="B2771">
        <f t="shared" si="87"/>
        <v>555</v>
      </c>
      <c r="C2771">
        <f t="shared" si="86"/>
        <v>5</v>
      </c>
      <c r="D2771">
        <v>9026</v>
      </c>
      <c r="E2771" s="1">
        <f>IF(C2771=1,VLOOKUP(B2771,balance!$AU:$AZ,2,FALSE),IF(C2771=2,VLOOKUP(B2771,balance!$AU:$AZ,3,FALSE),IF(C2771=3,VLOOKUP(B2771,balance!$AU:$AZ,4,FALSE),IF(C2771=4,VLOOKUP(B2771,balance!$AU:$AZ,5,FALSE),IF(C2771=5,VLOOKUP(B2771-1,balance!$AU:$AZ,6,FALSE),0)))))</f>
        <v>280000</v>
      </c>
      <c r="F2771">
        <v>53</v>
      </c>
      <c r="G2771">
        <f>IF(C2771=1,VLOOKUP(FoxFire!B2771,balance!$U:$Z,2,FALSE),IF(C2771=2,VLOOKUP(B2771,balance!$U:$Z,3,FALSE),IF(C2771=3,VLOOKUP(B2771,balance!$U:$Z,4,FALSE),IF(C2771=4,VLOOKUP(B2771,balance!$U:$Z,5,FALSE),IF(C2771=5,VLOOKUP(B2771-1,balance!$U:$Z,6,FALSE),0)))))/100</f>
        <v>3215.3497000000002</v>
      </c>
      <c r="H2771">
        <v>2</v>
      </c>
      <c r="I2771" s="1">
        <f>IF(C2771=1,VLOOKUP(FoxFire!B2771,balance!$AF:$AJ,2,FALSE),IF(C2771=2,VLOOKUP(B2771,balance!$AF:$AJ,3,FALSE),IF(C2771=3,VLOOKUP(B2771,balance!$AF:$AJ,4,FALSE),IF(C2771=4,VLOOKUP(B2771,balance!$AF:$AJ,5,FALSE),IF(C2771=5,VLOOKUP(B2771,balance!$AF:$AK,6,FALSE),0)))))*1000000000000</f>
        <v>13530000000000.051</v>
      </c>
      <c r="J2771">
        <f>VLOOKUP(B2771,balance!AU:BD,10,FALSE)</f>
        <v>0</v>
      </c>
    </row>
    <row r="2772" spans="1:10" x14ac:dyDescent="0.3">
      <c r="A2772">
        <v>2770</v>
      </c>
      <c r="B2772">
        <f t="shared" si="87"/>
        <v>555</v>
      </c>
      <c r="C2772">
        <f t="shared" si="86"/>
        <v>1</v>
      </c>
      <c r="D2772">
        <v>9026</v>
      </c>
      <c r="E2772" s="1">
        <f>IF(C2772=1,VLOOKUP(B2772,balance!$AU:$AZ,2,FALSE),IF(C2772=2,VLOOKUP(B2772,balance!$AU:$AZ,3,FALSE),IF(C2772=3,VLOOKUP(B2772,balance!$AU:$AZ,4,FALSE),IF(C2772=4,VLOOKUP(B2772,balance!$AU:$AZ,5,FALSE),IF(C2772=5,VLOOKUP(B2772-1,balance!$AU:$AZ,6,FALSE),0)))))</f>
        <v>14000</v>
      </c>
      <c r="F2772">
        <v>53</v>
      </c>
      <c r="G2772">
        <f>IF(C2772=1,VLOOKUP(FoxFire!B2772,balance!$U:$Z,2,FALSE),IF(C2772=2,VLOOKUP(B2772,balance!$U:$Z,3,FALSE),IF(C2772=3,VLOOKUP(B2772,balance!$U:$Z,4,FALSE),IF(C2772=4,VLOOKUP(B2772,balance!$U:$Z,5,FALSE),IF(C2772=5,VLOOKUP(B2772-1,balance!$U:$Z,6,FALSE),0)))))/100</f>
        <v>6.5400000000000007E-3</v>
      </c>
      <c r="H2772">
        <v>2</v>
      </c>
      <c r="I2772" s="1">
        <f>IF(C2772=1,VLOOKUP(FoxFire!B2772,balance!$AF:$AJ,2,FALSE),IF(C2772=2,VLOOKUP(B2772,balance!$AF:$AJ,3,FALSE),IF(C2772=3,VLOOKUP(B2772,balance!$AF:$AJ,4,FALSE),IF(C2772=4,VLOOKUP(B2772,balance!$AF:$AJ,5,FALSE),IF(C2772=5,VLOOKUP(B2772,balance!$AF:$AK,6,FALSE),0)))))*1000000000000</f>
        <v>3382500000000.0127</v>
      </c>
      <c r="J2772">
        <f>VLOOKUP(B2772,balance!AU:BD,10,FALSE)</f>
        <v>0</v>
      </c>
    </row>
    <row r="2773" spans="1:10" x14ac:dyDescent="0.3">
      <c r="A2773">
        <v>2771</v>
      </c>
      <c r="B2773">
        <f t="shared" si="87"/>
        <v>555</v>
      </c>
      <c r="C2773">
        <f t="shared" si="86"/>
        <v>2</v>
      </c>
      <c r="D2773">
        <v>9026</v>
      </c>
      <c r="E2773" s="1">
        <f>IF(C2773=1,VLOOKUP(B2773,balance!$AU:$AZ,2,FALSE),IF(C2773=2,VLOOKUP(B2773,balance!$AU:$AZ,3,FALSE),IF(C2773=3,VLOOKUP(B2773,balance!$AU:$AZ,4,FALSE),IF(C2773=4,VLOOKUP(B2773,balance!$AU:$AZ,5,FALSE),IF(C2773=5,VLOOKUP(B2773-1,balance!$AU:$AZ,6,FALSE),0)))))</f>
        <v>14000</v>
      </c>
      <c r="F2773">
        <v>53</v>
      </c>
      <c r="G2773">
        <f>IF(C2773=1,VLOOKUP(FoxFire!B2773,balance!$U:$Z,2,FALSE),IF(C2773=2,VLOOKUP(B2773,balance!$U:$Z,3,FALSE),IF(C2773=3,VLOOKUP(B2773,balance!$U:$Z,4,FALSE),IF(C2773=4,VLOOKUP(B2773,balance!$U:$Z,5,FALSE),IF(C2773=5,VLOOKUP(B2773-1,balance!$U:$Z,6,FALSE),0)))))/100</f>
        <v>6.5400000000000007E-3</v>
      </c>
      <c r="H2773">
        <v>2</v>
      </c>
      <c r="I2773" s="1">
        <f>IF(C2773=1,VLOOKUP(FoxFire!B2773,balance!$AF:$AJ,2,FALSE),IF(C2773=2,VLOOKUP(B2773,balance!$AF:$AJ,3,FALSE),IF(C2773=3,VLOOKUP(B2773,balance!$AF:$AJ,4,FALSE),IF(C2773=4,VLOOKUP(B2773,balance!$AF:$AJ,5,FALSE),IF(C2773=5,VLOOKUP(B2773,balance!$AF:$AK,6,FALSE),0)))))*1000000000000</f>
        <v>3382500000000.0127</v>
      </c>
      <c r="J2773">
        <f>VLOOKUP(B2773,balance!AU:BD,10,FALSE)</f>
        <v>0</v>
      </c>
    </row>
    <row r="2774" spans="1:10" x14ac:dyDescent="0.3">
      <c r="A2774">
        <v>2772</v>
      </c>
      <c r="B2774">
        <f t="shared" si="87"/>
        <v>555</v>
      </c>
      <c r="C2774">
        <f t="shared" si="86"/>
        <v>3</v>
      </c>
      <c r="D2774">
        <v>9026</v>
      </c>
      <c r="E2774" s="1">
        <f>IF(C2774=1,VLOOKUP(B2774,balance!$AU:$AZ,2,FALSE),IF(C2774=2,VLOOKUP(B2774,balance!$AU:$AZ,3,FALSE),IF(C2774=3,VLOOKUP(B2774,balance!$AU:$AZ,4,FALSE),IF(C2774=4,VLOOKUP(B2774,balance!$AU:$AZ,5,FALSE),IF(C2774=5,VLOOKUP(B2774-1,balance!$AU:$AZ,6,FALSE),0)))))</f>
        <v>14000</v>
      </c>
      <c r="F2774">
        <v>53</v>
      </c>
      <c r="G2774">
        <f>IF(C2774=1,VLOOKUP(FoxFire!B2774,balance!$U:$Z,2,FALSE),IF(C2774=2,VLOOKUP(B2774,balance!$U:$Z,3,FALSE),IF(C2774=3,VLOOKUP(B2774,balance!$U:$Z,4,FALSE),IF(C2774=4,VLOOKUP(B2774,balance!$U:$Z,5,FALSE),IF(C2774=5,VLOOKUP(B2774-1,balance!$U:$Z,6,FALSE),0)))))/100</f>
        <v>6.5400000000000007E-3</v>
      </c>
      <c r="H2774">
        <v>2</v>
      </c>
      <c r="I2774" s="1">
        <f>IF(C2774=1,VLOOKUP(FoxFire!B2774,balance!$AF:$AJ,2,FALSE),IF(C2774=2,VLOOKUP(B2774,balance!$AF:$AJ,3,FALSE),IF(C2774=3,VLOOKUP(B2774,balance!$AF:$AJ,4,FALSE),IF(C2774=4,VLOOKUP(B2774,balance!$AF:$AJ,5,FALSE),IF(C2774=5,VLOOKUP(B2774,balance!$AF:$AK,6,FALSE),0)))))*1000000000000</f>
        <v>3382500000000.0127</v>
      </c>
      <c r="J2774">
        <f>VLOOKUP(B2774,balance!AU:BD,10,FALSE)</f>
        <v>0</v>
      </c>
    </row>
    <row r="2775" spans="1:10" x14ac:dyDescent="0.3">
      <c r="A2775">
        <v>2773</v>
      </c>
      <c r="B2775">
        <f t="shared" si="87"/>
        <v>555</v>
      </c>
      <c r="C2775">
        <f t="shared" si="86"/>
        <v>4</v>
      </c>
      <c r="D2775">
        <v>9026</v>
      </c>
      <c r="E2775" s="1">
        <f>IF(C2775=1,VLOOKUP(B2775,balance!$AU:$AZ,2,FALSE),IF(C2775=2,VLOOKUP(B2775,balance!$AU:$AZ,3,FALSE),IF(C2775=3,VLOOKUP(B2775,balance!$AU:$AZ,4,FALSE),IF(C2775=4,VLOOKUP(B2775,balance!$AU:$AZ,5,FALSE),IF(C2775=5,VLOOKUP(B2775-1,balance!$AU:$AZ,6,FALSE),0)))))</f>
        <v>14000</v>
      </c>
      <c r="F2775">
        <v>53</v>
      </c>
      <c r="G2775">
        <f>IF(C2775=1,VLOOKUP(FoxFire!B2775,balance!$U:$Z,2,FALSE),IF(C2775=2,VLOOKUP(B2775,balance!$U:$Z,3,FALSE),IF(C2775=3,VLOOKUP(B2775,balance!$U:$Z,4,FALSE),IF(C2775=4,VLOOKUP(B2775,balance!$U:$Z,5,FALSE),IF(C2775=5,VLOOKUP(B2775-1,balance!$U:$Z,6,FALSE),0)))))/100</f>
        <v>6.5400000000000007E-3</v>
      </c>
      <c r="H2775">
        <v>2</v>
      </c>
      <c r="I2775" s="1">
        <f>IF(C2775=1,VLOOKUP(FoxFire!B2775,balance!$AF:$AJ,2,FALSE),IF(C2775=2,VLOOKUP(B2775,balance!$AF:$AJ,3,FALSE),IF(C2775=3,VLOOKUP(B2775,balance!$AF:$AJ,4,FALSE),IF(C2775=4,VLOOKUP(B2775,balance!$AF:$AJ,5,FALSE),IF(C2775=5,VLOOKUP(B2775,balance!$AF:$AK,6,FALSE),0)))))*1000000000000</f>
        <v>3382500000000.0127</v>
      </c>
      <c r="J2775">
        <f>VLOOKUP(B2775,balance!AU:BD,10,FALSE)</f>
        <v>0</v>
      </c>
    </row>
    <row r="2776" spans="1:10" x14ac:dyDescent="0.3">
      <c r="A2776">
        <v>2774</v>
      </c>
      <c r="B2776">
        <f t="shared" si="87"/>
        <v>556</v>
      </c>
      <c r="C2776">
        <f t="shared" si="86"/>
        <v>5</v>
      </c>
      <c r="D2776">
        <v>9026</v>
      </c>
      <c r="E2776" s="1">
        <f>IF(C2776=1,VLOOKUP(B2776,balance!$AU:$AZ,2,FALSE),IF(C2776=2,VLOOKUP(B2776,balance!$AU:$AZ,3,FALSE),IF(C2776=3,VLOOKUP(B2776,balance!$AU:$AZ,4,FALSE),IF(C2776=4,VLOOKUP(B2776,balance!$AU:$AZ,5,FALSE),IF(C2776=5,VLOOKUP(B2776-1,balance!$AU:$AZ,6,FALSE),0)))))</f>
        <v>280000</v>
      </c>
      <c r="F2776">
        <v>53</v>
      </c>
      <c r="G2776">
        <f>IF(C2776=1,VLOOKUP(FoxFire!B2776,balance!$U:$Z,2,FALSE),IF(C2776=2,VLOOKUP(B2776,balance!$U:$Z,3,FALSE),IF(C2776=3,VLOOKUP(B2776,balance!$U:$Z,4,FALSE),IF(C2776=4,VLOOKUP(B2776,balance!$U:$Z,5,FALSE),IF(C2776=5,VLOOKUP(B2776-1,balance!$U:$Z,6,FALSE),0)))))/100</f>
        <v>3223.4940000000001</v>
      </c>
      <c r="H2776">
        <v>2</v>
      </c>
      <c r="I2776" s="1">
        <f>IF(C2776=1,VLOOKUP(FoxFire!B2776,balance!$AF:$AJ,2,FALSE),IF(C2776=2,VLOOKUP(B2776,balance!$AF:$AJ,3,FALSE),IF(C2776=3,VLOOKUP(B2776,balance!$AF:$AJ,4,FALSE),IF(C2776=4,VLOOKUP(B2776,balance!$AF:$AJ,5,FALSE),IF(C2776=5,VLOOKUP(B2776,balance!$AF:$AK,6,FALSE),0)))))*1000000000000</f>
        <v>13535000000000.051</v>
      </c>
      <c r="J2776">
        <f>VLOOKUP(B2776,balance!AU:BD,10,FALSE)</f>
        <v>0</v>
      </c>
    </row>
    <row r="2777" spans="1:10" x14ac:dyDescent="0.3">
      <c r="A2777">
        <v>2775</v>
      </c>
      <c r="B2777">
        <f t="shared" si="87"/>
        <v>556</v>
      </c>
      <c r="C2777">
        <f t="shared" si="86"/>
        <v>1</v>
      </c>
      <c r="D2777">
        <v>9026</v>
      </c>
      <c r="E2777" s="1">
        <f>IF(C2777=1,VLOOKUP(B2777,balance!$AU:$AZ,2,FALSE),IF(C2777=2,VLOOKUP(B2777,balance!$AU:$AZ,3,FALSE),IF(C2777=3,VLOOKUP(B2777,balance!$AU:$AZ,4,FALSE),IF(C2777=4,VLOOKUP(B2777,balance!$AU:$AZ,5,FALSE),IF(C2777=5,VLOOKUP(B2777-1,balance!$AU:$AZ,6,FALSE),0)))))</f>
        <v>14000</v>
      </c>
      <c r="F2777">
        <v>53</v>
      </c>
      <c r="G2777">
        <f>IF(C2777=1,VLOOKUP(FoxFire!B2777,balance!$U:$Z,2,FALSE),IF(C2777=2,VLOOKUP(B2777,balance!$U:$Z,3,FALSE),IF(C2777=3,VLOOKUP(B2777,balance!$U:$Z,4,FALSE),IF(C2777=4,VLOOKUP(B2777,balance!$U:$Z,5,FALSE),IF(C2777=5,VLOOKUP(B2777-1,balance!$U:$Z,6,FALSE),0)))))/100</f>
        <v>6.5500000000000003E-3</v>
      </c>
      <c r="H2777">
        <v>2</v>
      </c>
      <c r="I2777" s="1">
        <f>IF(C2777=1,VLOOKUP(FoxFire!B2777,balance!$AF:$AJ,2,FALSE),IF(C2777=2,VLOOKUP(B2777,balance!$AF:$AJ,3,FALSE),IF(C2777=3,VLOOKUP(B2777,balance!$AF:$AJ,4,FALSE),IF(C2777=4,VLOOKUP(B2777,balance!$AF:$AJ,5,FALSE),IF(C2777=5,VLOOKUP(B2777,balance!$AF:$AK,6,FALSE),0)))))*1000000000000</f>
        <v>3383750000000.0127</v>
      </c>
      <c r="J2777">
        <f>VLOOKUP(B2777,balance!AU:BD,10,FALSE)</f>
        <v>0</v>
      </c>
    </row>
    <row r="2778" spans="1:10" x14ac:dyDescent="0.3">
      <c r="A2778">
        <v>2776</v>
      </c>
      <c r="B2778">
        <f t="shared" si="87"/>
        <v>556</v>
      </c>
      <c r="C2778">
        <f t="shared" si="86"/>
        <v>2</v>
      </c>
      <c r="D2778">
        <v>9026</v>
      </c>
      <c r="E2778" s="1">
        <f>IF(C2778=1,VLOOKUP(B2778,balance!$AU:$AZ,2,FALSE),IF(C2778=2,VLOOKUP(B2778,balance!$AU:$AZ,3,FALSE),IF(C2778=3,VLOOKUP(B2778,balance!$AU:$AZ,4,FALSE),IF(C2778=4,VLOOKUP(B2778,balance!$AU:$AZ,5,FALSE),IF(C2778=5,VLOOKUP(B2778-1,balance!$AU:$AZ,6,FALSE),0)))))</f>
        <v>14000</v>
      </c>
      <c r="F2778">
        <v>53</v>
      </c>
      <c r="G2778">
        <f>IF(C2778=1,VLOOKUP(FoxFire!B2778,balance!$U:$Z,2,FALSE),IF(C2778=2,VLOOKUP(B2778,balance!$U:$Z,3,FALSE),IF(C2778=3,VLOOKUP(B2778,balance!$U:$Z,4,FALSE),IF(C2778=4,VLOOKUP(B2778,balance!$U:$Z,5,FALSE),IF(C2778=5,VLOOKUP(B2778-1,balance!$U:$Z,6,FALSE),0)))))/100</f>
        <v>6.5500000000000003E-3</v>
      </c>
      <c r="H2778">
        <v>2</v>
      </c>
      <c r="I2778" s="1">
        <f>IF(C2778=1,VLOOKUP(FoxFire!B2778,balance!$AF:$AJ,2,FALSE),IF(C2778=2,VLOOKUP(B2778,balance!$AF:$AJ,3,FALSE),IF(C2778=3,VLOOKUP(B2778,balance!$AF:$AJ,4,FALSE),IF(C2778=4,VLOOKUP(B2778,balance!$AF:$AJ,5,FALSE),IF(C2778=5,VLOOKUP(B2778,balance!$AF:$AK,6,FALSE),0)))))*1000000000000</f>
        <v>3383750000000.0127</v>
      </c>
      <c r="J2778">
        <f>VLOOKUP(B2778,balance!AU:BD,10,FALSE)</f>
        <v>0</v>
      </c>
    </row>
    <row r="2779" spans="1:10" x14ac:dyDescent="0.3">
      <c r="A2779">
        <v>2777</v>
      </c>
      <c r="B2779">
        <f t="shared" si="87"/>
        <v>556</v>
      </c>
      <c r="C2779">
        <f t="shared" si="86"/>
        <v>3</v>
      </c>
      <c r="D2779">
        <v>9026</v>
      </c>
      <c r="E2779" s="1">
        <f>IF(C2779=1,VLOOKUP(B2779,balance!$AU:$AZ,2,FALSE),IF(C2779=2,VLOOKUP(B2779,balance!$AU:$AZ,3,FALSE),IF(C2779=3,VLOOKUP(B2779,balance!$AU:$AZ,4,FALSE),IF(C2779=4,VLOOKUP(B2779,balance!$AU:$AZ,5,FALSE),IF(C2779=5,VLOOKUP(B2779-1,balance!$AU:$AZ,6,FALSE),0)))))</f>
        <v>14000</v>
      </c>
      <c r="F2779">
        <v>53</v>
      </c>
      <c r="G2779">
        <f>IF(C2779=1,VLOOKUP(FoxFire!B2779,balance!$U:$Z,2,FALSE),IF(C2779=2,VLOOKUP(B2779,balance!$U:$Z,3,FALSE),IF(C2779=3,VLOOKUP(B2779,balance!$U:$Z,4,FALSE),IF(C2779=4,VLOOKUP(B2779,balance!$U:$Z,5,FALSE),IF(C2779=5,VLOOKUP(B2779-1,balance!$U:$Z,6,FALSE),0)))))/100</f>
        <v>6.5500000000000003E-3</v>
      </c>
      <c r="H2779">
        <v>2</v>
      </c>
      <c r="I2779" s="1">
        <f>IF(C2779=1,VLOOKUP(FoxFire!B2779,balance!$AF:$AJ,2,FALSE),IF(C2779=2,VLOOKUP(B2779,balance!$AF:$AJ,3,FALSE),IF(C2779=3,VLOOKUP(B2779,balance!$AF:$AJ,4,FALSE),IF(C2779=4,VLOOKUP(B2779,balance!$AF:$AJ,5,FALSE),IF(C2779=5,VLOOKUP(B2779,balance!$AF:$AK,6,FALSE),0)))))*1000000000000</f>
        <v>3383750000000.0127</v>
      </c>
      <c r="J2779">
        <f>VLOOKUP(B2779,balance!AU:BD,10,FALSE)</f>
        <v>0</v>
      </c>
    </row>
    <row r="2780" spans="1:10" x14ac:dyDescent="0.3">
      <c r="A2780">
        <v>2778</v>
      </c>
      <c r="B2780">
        <f t="shared" si="87"/>
        <v>556</v>
      </c>
      <c r="C2780">
        <f t="shared" si="86"/>
        <v>4</v>
      </c>
      <c r="D2780">
        <v>9026</v>
      </c>
      <c r="E2780" s="1">
        <f>IF(C2780=1,VLOOKUP(B2780,balance!$AU:$AZ,2,FALSE),IF(C2780=2,VLOOKUP(B2780,balance!$AU:$AZ,3,FALSE),IF(C2780=3,VLOOKUP(B2780,balance!$AU:$AZ,4,FALSE),IF(C2780=4,VLOOKUP(B2780,balance!$AU:$AZ,5,FALSE),IF(C2780=5,VLOOKUP(B2780-1,balance!$AU:$AZ,6,FALSE),0)))))</f>
        <v>14000</v>
      </c>
      <c r="F2780">
        <v>53</v>
      </c>
      <c r="G2780">
        <f>IF(C2780=1,VLOOKUP(FoxFire!B2780,balance!$U:$Z,2,FALSE),IF(C2780=2,VLOOKUP(B2780,balance!$U:$Z,3,FALSE),IF(C2780=3,VLOOKUP(B2780,balance!$U:$Z,4,FALSE),IF(C2780=4,VLOOKUP(B2780,balance!$U:$Z,5,FALSE),IF(C2780=5,VLOOKUP(B2780-1,balance!$U:$Z,6,FALSE),0)))))/100</f>
        <v>6.5500000000000003E-3</v>
      </c>
      <c r="H2780">
        <v>2</v>
      </c>
      <c r="I2780" s="1">
        <f>IF(C2780=1,VLOOKUP(FoxFire!B2780,balance!$AF:$AJ,2,FALSE),IF(C2780=2,VLOOKUP(B2780,balance!$AF:$AJ,3,FALSE),IF(C2780=3,VLOOKUP(B2780,balance!$AF:$AJ,4,FALSE),IF(C2780=4,VLOOKUP(B2780,balance!$AF:$AJ,5,FALSE),IF(C2780=5,VLOOKUP(B2780,balance!$AF:$AK,6,FALSE),0)))))*1000000000000</f>
        <v>3383750000000.0127</v>
      </c>
      <c r="J2780">
        <f>VLOOKUP(B2780,balance!AU:BD,10,FALSE)</f>
        <v>0</v>
      </c>
    </row>
    <row r="2781" spans="1:10" x14ac:dyDescent="0.3">
      <c r="A2781">
        <v>2779</v>
      </c>
      <c r="B2781">
        <f t="shared" si="87"/>
        <v>557</v>
      </c>
      <c r="C2781">
        <f t="shared" si="86"/>
        <v>5</v>
      </c>
      <c r="D2781">
        <v>9026</v>
      </c>
      <c r="E2781" s="1">
        <f>IF(C2781=1,VLOOKUP(B2781,balance!$AU:$AZ,2,FALSE),IF(C2781=2,VLOOKUP(B2781,balance!$AU:$AZ,3,FALSE),IF(C2781=3,VLOOKUP(B2781,balance!$AU:$AZ,4,FALSE),IF(C2781=4,VLOOKUP(B2781,balance!$AU:$AZ,5,FALSE),IF(C2781=5,VLOOKUP(B2781-1,balance!$AU:$AZ,6,FALSE),0)))))</f>
        <v>280000</v>
      </c>
      <c r="F2781">
        <v>53</v>
      </c>
      <c r="G2781">
        <f>IF(C2781=1,VLOOKUP(FoxFire!B2781,balance!$U:$Z,2,FALSE),IF(C2781=2,VLOOKUP(B2781,balance!$U:$Z,3,FALSE),IF(C2781=3,VLOOKUP(B2781,balance!$U:$Z,4,FALSE),IF(C2781=4,VLOOKUP(B2781,balance!$U:$Z,5,FALSE),IF(C2781=5,VLOOKUP(B2781-1,balance!$U:$Z,6,FALSE),0)))))/100</f>
        <v>3231.6513</v>
      </c>
      <c r="H2781">
        <v>2</v>
      </c>
      <c r="I2781" s="1">
        <f>IF(C2781=1,VLOOKUP(FoxFire!B2781,balance!$AF:$AJ,2,FALSE),IF(C2781=2,VLOOKUP(B2781,balance!$AF:$AJ,3,FALSE),IF(C2781=3,VLOOKUP(B2781,balance!$AF:$AJ,4,FALSE),IF(C2781=4,VLOOKUP(B2781,balance!$AF:$AJ,5,FALSE),IF(C2781=5,VLOOKUP(B2781,balance!$AF:$AK,6,FALSE),0)))))*1000000000000</f>
        <v>13540000000000.051</v>
      </c>
      <c r="J2781">
        <f>VLOOKUP(B2781,balance!AU:BD,10,FALSE)</f>
        <v>0</v>
      </c>
    </row>
    <row r="2782" spans="1:10" x14ac:dyDescent="0.3">
      <c r="A2782">
        <v>2780</v>
      </c>
      <c r="B2782">
        <f t="shared" si="87"/>
        <v>557</v>
      </c>
      <c r="C2782">
        <f t="shared" si="86"/>
        <v>1</v>
      </c>
      <c r="D2782">
        <v>9026</v>
      </c>
      <c r="E2782" s="1">
        <f>IF(C2782=1,VLOOKUP(B2782,balance!$AU:$AZ,2,FALSE),IF(C2782=2,VLOOKUP(B2782,balance!$AU:$AZ,3,FALSE),IF(C2782=3,VLOOKUP(B2782,balance!$AU:$AZ,4,FALSE),IF(C2782=4,VLOOKUP(B2782,balance!$AU:$AZ,5,FALSE),IF(C2782=5,VLOOKUP(B2782-1,balance!$AU:$AZ,6,FALSE),0)))))</f>
        <v>14000</v>
      </c>
      <c r="F2782">
        <v>53</v>
      </c>
      <c r="G2782">
        <f>IF(C2782=1,VLOOKUP(FoxFire!B2782,balance!$U:$Z,2,FALSE),IF(C2782=2,VLOOKUP(B2782,balance!$U:$Z,3,FALSE),IF(C2782=3,VLOOKUP(B2782,balance!$U:$Z,4,FALSE),IF(C2782=4,VLOOKUP(B2782,balance!$U:$Z,5,FALSE),IF(C2782=5,VLOOKUP(B2782-1,balance!$U:$Z,6,FALSE),0)))))/100</f>
        <v>6.5599999999999999E-3</v>
      </c>
      <c r="H2782">
        <v>2</v>
      </c>
      <c r="I2782" s="1">
        <f>IF(C2782=1,VLOOKUP(FoxFire!B2782,balance!$AF:$AJ,2,FALSE),IF(C2782=2,VLOOKUP(B2782,balance!$AF:$AJ,3,FALSE),IF(C2782=3,VLOOKUP(B2782,balance!$AF:$AJ,4,FALSE),IF(C2782=4,VLOOKUP(B2782,balance!$AF:$AJ,5,FALSE),IF(C2782=5,VLOOKUP(B2782,balance!$AF:$AK,6,FALSE),0)))))*1000000000000</f>
        <v>3385000000000.0127</v>
      </c>
      <c r="J2782">
        <f>VLOOKUP(B2782,balance!AU:BD,10,FALSE)</f>
        <v>0</v>
      </c>
    </row>
    <row r="2783" spans="1:10" x14ac:dyDescent="0.3">
      <c r="A2783">
        <v>2781</v>
      </c>
      <c r="B2783">
        <f t="shared" si="87"/>
        <v>557</v>
      </c>
      <c r="C2783">
        <f t="shared" si="86"/>
        <v>2</v>
      </c>
      <c r="D2783">
        <v>9026</v>
      </c>
      <c r="E2783" s="1">
        <f>IF(C2783=1,VLOOKUP(B2783,balance!$AU:$AZ,2,FALSE),IF(C2783=2,VLOOKUP(B2783,balance!$AU:$AZ,3,FALSE),IF(C2783=3,VLOOKUP(B2783,balance!$AU:$AZ,4,FALSE),IF(C2783=4,VLOOKUP(B2783,balance!$AU:$AZ,5,FALSE),IF(C2783=5,VLOOKUP(B2783-1,balance!$AU:$AZ,6,FALSE),0)))))</f>
        <v>14000</v>
      </c>
      <c r="F2783">
        <v>53</v>
      </c>
      <c r="G2783">
        <f>IF(C2783=1,VLOOKUP(FoxFire!B2783,balance!$U:$Z,2,FALSE),IF(C2783=2,VLOOKUP(B2783,balance!$U:$Z,3,FALSE),IF(C2783=3,VLOOKUP(B2783,balance!$U:$Z,4,FALSE),IF(C2783=4,VLOOKUP(B2783,balance!$U:$Z,5,FALSE),IF(C2783=5,VLOOKUP(B2783-1,balance!$U:$Z,6,FALSE),0)))))/100</f>
        <v>6.5599999999999999E-3</v>
      </c>
      <c r="H2783">
        <v>2</v>
      </c>
      <c r="I2783" s="1">
        <f>IF(C2783=1,VLOOKUP(FoxFire!B2783,balance!$AF:$AJ,2,FALSE),IF(C2783=2,VLOOKUP(B2783,balance!$AF:$AJ,3,FALSE),IF(C2783=3,VLOOKUP(B2783,balance!$AF:$AJ,4,FALSE),IF(C2783=4,VLOOKUP(B2783,balance!$AF:$AJ,5,FALSE),IF(C2783=5,VLOOKUP(B2783,balance!$AF:$AK,6,FALSE),0)))))*1000000000000</f>
        <v>3385000000000.0127</v>
      </c>
      <c r="J2783">
        <f>VLOOKUP(B2783,balance!AU:BD,10,FALSE)</f>
        <v>0</v>
      </c>
    </row>
    <row r="2784" spans="1:10" x14ac:dyDescent="0.3">
      <c r="A2784">
        <v>2782</v>
      </c>
      <c r="B2784">
        <f t="shared" si="87"/>
        <v>557</v>
      </c>
      <c r="C2784">
        <f t="shared" si="86"/>
        <v>3</v>
      </c>
      <c r="D2784">
        <v>9026</v>
      </c>
      <c r="E2784" s="1">
        <f>IF(C2784=1,VLOOKUP(B2784,balance!$AU:$AZ,2,FALSE),IF(C2784=2,VLOOKUP(B2784,balance!$AU:$AZ,3,FALSE),IF(C2784=3,VLOOKUP(B2784,balance!$AU:$AZ,4,FALSE),IF(C2784=4,VLOOKUP(B2784,balance!$AU:$AZ,5,FALSE),IF(C2784=5,VLOOKUP(B2784-1,balance!$AU:$AZ,6,FALSE),0)))))</f>
        <v>14000</v>
      </c>
      <c r="F2784">
        <v>53</v>
      </c>
      <c r="G2784">
        <f>IF(C2784=1,VLOOKUP(FoxFire!B2784,balance!$U:$Z,2,FALSE),IF(C2784=2,VLOOKUP(B2784,balance!$U:$Z,3,FALSE),IF(C2784=3,VLOOKUP(B2784,balance!$U:$Z,4,FALSE),IF(C2784=4,VLOOKUP(B2784,balance!$U:$Z,5,FALSE),IF(C2784=5,VLOOKUP(B2784-1,balance!$U:$Z,6,FALSE),0)))))/100</f>
        <v>6.5599999999999999E-3</v>
      </c>
      <c r="H2784">
        <v>2</v>
      </c>
      <c r="I2784" s="1">
        <f>IF(C2784=1,VLOOKUP(FoxFire!B2784,balance!$AF:$AJ,2,FALSE),IF(C2784=2,VLOOKUP(B2784,balance!$AF:$AJ,3,FALSE),IF(C2784=3,VLOOKUP(B2784,balance!$AF:$AJ,4,FALSE),IF(C2784=4,VLOOKUP(B2784,balance!$AF:$AJ,5,FALSE),IF(C2784=5,VLOOKUP(B2784,balance!$AF:$AK,6,FALSE),0)))))*1000000000000</f>
        <v>3385000000000.0127</v>
      </c>
      <c r="J2784">
        <f>VLOOKUP(B2784,balance!AU:BD,10,FALSE)</f>
        <v>0</v>
      </c>
    </row>
    <row r="2785" spans="1:10" x14ac:dyDescent="0.3">
      <c r="A2785">
        <v>2783</v>
      </c>
      <c r="B2785">
        <f t="shared" si="87"/>
        <v>557</v>
      </c>
      <c r="C2785">
        <f t="shared" si="86"/>
        <v>4</v>
      </c>
      <c r="D2785">
        <v>9026</v>
      </c>
      <c r="E2785" s="1">
        <f>IF(C2785=1,VLOOKUP(B2785,balance!$AU:$AZ,2,FALSE),IF(C2785=2,VLOOKUP(B2785,balance!$AU:$AZ,3,FALSE),IF(C2785=3,VLOOKUP(B2785,balance!$AU:$AZ,4,FALSE),IF(C2785=4,VLOOKUP(B2785,balance!$AU:$AZ,5,FALSE),IF(C2785=5,VLOOKUP(B2785-1,balance!$AU:$AZ,6,FALSE),0)))))</f>
        <v>14000</v>
      </c>
      <c r="F2785">
        <v>53</v>
      </c>
      <c r="G2785">
        <f>IF(C2785=1,VLOOKUP(FoxFire!B2785,balance!$U:$Z,2,FALSE),IF(C2785=2,VLOOKUP(B2785,balance!$U:$Z,3,FALSE),IF(C2785=3,VLOOKUP(B2785,balance!$U:$Z,4,FALSE),IF(C2785=4,VLOOKUP(B2785,balance!$U:$Z,5,FALSE),IF(C2785=5,VLOOKUP(B2785-1,balance!$U:$Z,6,FALSE),0)))))/100</f>
        <v>6.5599999999999999E-3</v>
      </c>
      <c r="H2785">
        <v>2</v>
      </c>
      <c r="I2785" s="1">
        <f>IF(C2785=1,VLOOKUP(FoxFire!B2785,balance!$AF:$AJ,2,FALSE),IF(C2785=2,VLOOKUP(B2785,balance!$AF:$AJ,3,FALSE),IF(C2785=3,VLOOKUP(B2785,balance!$AF:$AJ,4,FALSE),IF(C2785=4,VLOOKUP(B2785,balance!$AF:$AJ,5,FALSE),IF(C2785=5,VLOOKUP(B2785,balance!$AF:$AK,6,FALSE),0)))))*1000000000000</f>
        <v>3385000000000.0127</v>
      </c>
      <c r="J2785">
        <f>VLOOKUP(B2785,balance!AU:BD,10,FALSE)</f>
        <v>0</v>
      </c>
    </row>
    <row r="2786" spans="1:10" x14ac:dyDescent="0.3">
      <c r="A2786">
        <v>2784</v>
      </c>
      <c r="B2786">
        <f t="shared" si="87"/>
        <v>558</v>
      </c>
      <c r="C2786">
        <f t="shared" si="86"/>
        <v>5</v>
      </c>
      <c r="D2786">
        <v>9026</v>
      </c>
      <c r="E2786" s="1">
        <f>IF(C2786=1,VLOOKUP(B2786,balance!$AU:$AZ,2,FALSE),IF(C2786=2,VLOOKUP(B2786,balance!$AU:$AZ,3,FALSE),IF(C2786=3,VLOOKUP(B2786,balance!$AU:$AZ,4,FALSE),IF(C2786=4,VLOOKUP(B2786,balance!$AU:$AZ,5,FALSE),IF(C2786=5,VLOOKUP(B2786-1,balance!$AU:$AZ,6,FALSE),0)))))</f>
        <v>280000</v>
      </c>
      <c r="F2786">
        <v>53</v>
      </c>
      <c r="G2786">
        <f>IF(C2786=1,VLOOKUP(FoxFire!B2786,balance!$U:$Z,2,FALSE),IF(C2786=2,VLOOKUP(B2786,balance!$U:$Z,3,FALSE),IF(C2786=3,VLOOKUP(B2786,balance!$U:$Z,4,FALSE),IF(C2786=4,VLOOKUP(B2786,balance!$U:$Z,5,FALSE),IF(C2786=5,VLOOKUP(B2786-1,balance!$U:$Z,6,FALSE),0)))))/100</f>
        <v>3239.8217</v>
      </c>
      <c r="H2786">
        <v>2</v>
      </c>
      <c r="I2786" s="1">
        <f>IF(C2786=1,VLOOKUP(FoxFire!B2786,balance!$AF:$AJ,2,FALSE),IF(C2786=2,VLOOKUP(B2786,balance!$AF:$AJ,3,FALSE),IF(C2786=3,VLOOKUP(B2786,balance!$AF:$AJ,4,FALSE),IF(C2786=4,VLOOKUP(B2786,balance!$AF:$AJ,5,FALSE),IF(C2786=5,VLOOKUP(B2786,balance!$AF:$AK,6,FALSE),0)))))*1000000000000</f>
        <v>13545000000000.049</v>
      </c>
      <c r="J2786">
        <f>VLOOKUP(B2786,balance!AU:BD,10,FALSE)</f>
        <v>0</v>
      </c>
    </row>
    <row r="2787" spans="1:10" x14ac:dyDescent="0.3">
      <c r="A2787">
        <v>2785</v>
      </c>
      <c r="B2787">
        <f t="shared" si="87"/>
        <v>558</v>
      </c>
      <c r="C2787">
        <f t="shared" si="86"/>
        <v>1</v>
      </c>
      <c r="D2787">
        <v>9026</v>
      </c>
      <c r="E2787" s="1">
        <f>IF(C2787=1,VLOOKUP(B2787,balance!$AU:$AZ,2,FALSE),IF(C2787=2,VLOOKUP(B2787,balance!$AU:$AZ,3,FALSE),IF(C2787=3,VLOOKUP(B2787,balance!$AU:$AZ,4,FALSE),IF(C2787=4,VLOOKUP(B2787,balance!$AU:$AZ,5,FALSE),IF(C2787=5,VLOOKUP(B2787-1,balance!$AU:$AZ,6,FALSE),0)))))</f>
        <v>14000</v>
      </c>
      <c r="F2787">
        <v>53</v>
      </c>
      <c r="G2787">
        <f>IF(C2787=1,VLOOKUP(FoxFire!B2787,balance!$U:$Z,2,FALSE),IF(C2787=2,VLOOKUP(B2787,balance!$U:$Z,3,FALSE),IF(C2787=3,VLOOKUP(B2787,balance!$U:$Z,4,FALSE),IF(C2787=4,VLOOKUP(B2787,balance!$U:$Z,5,FALSE),IF(C2787=5,VLOOKUP(B2787-1,balance!$U:$Z,6,FALSE),0)))))/100</f>
        <v>6.5700000000000003E-3</v>
      </c>
      <c r="H2787">
        <v>2</v>
      </c>
      <c r="I2787" s="1">
        <f>IF(C2787=1,VLOOKUP(FoxFire!B2787,balance!$AF:$AJ,2,FALSE),IF(C2787=2,VLOOKUP(B2787,balance!$AF:$AJ,3,FALSE),IF(C2787=3,VLOOKUP(B2787,balance!$AF:$AJ,4,FALSE),IF(C2787=4,VLOOKUP(B2787,balance!$AF:$AJ,5,FALSE),IF(C2787=5,VLOOKUP(B2787,balance!$AF:$AK,6,FALSE),0)))))*1000000000000</f>
        <v>3386250000000.0122</v>
      </c>
      <c r="J2787">
        <f>VLOOKUP(B2787,balance!AU:BD,10,FALSE)</f>
        <v>0</v>
      </c>
    </row>
    <row r="2788" spans="1:10" x14ac:dyDescent="0.3">
      <c r="A2788">
        <v>2786</v>
      </c>
      <c r="B2788">
        <f t="shared" si="87"/>
        <v>558</v>
      </c>
      <c r="C2788">
        <f t="shared" si="86"/>
        <v>2</v>
      </c>
      <c r="D2788">
        <v>9026</v>
      </c>
      <c r="E2788" s="1">
        <f>IF(C2788=1,VLOOKUP(B2788,balance!$AU:$AZ,2,FALSE),IF(C2788=2,VLOOKUP(B2788,balance!$AU:$AZ,3,FALSE),IF(C2788=3,VLOOKUP(B2788,balance!$AU:$AZ,4,FALSE),IF(C2788=4,VLOOKUP(B2788,balance!$AU:$AZ,5,FALSE),IF(C2788=5,VLOOKUP(B2788-1,balance!$AU:$AZ,6,FALSE),0)))))</f>
        <v>14000</v>
      </c>
      <c r="F2788">
        <v>53</v>
      </c>
      <c r="G2788">
        <f>IF(C2788=1,VLOOKUP(FoxFire!B2788,balance!$U:$Z,2,FALSE),IF(C2788=2,VLOOKUP(B2788,balance!$U:$Z,3,FALSE),IF(C2788=3,VLOOKUP(B2788,balance!$U:$Z,4,FALSE),IF(C2788=4,VLOOKUP(B2788,balance!$U:$Z,5,FALSE),IF(C2788=5,VLOOKUP(B2788-1,balance!$U:$Z,6,FALSE),0)))))/100</f>
        <v>6.5700000000000003E-3</v>
      </c>
      <c r="H2788">
        <v>2</v>
      </c>
      <c r="I2788" s="1">
        <f>IF(C2788=1,VLOOKUP(FoxFire!B2788,balance!$AF:$AJ,2,FALSE),IF(C2788=2,VLOOKUP(B2788,balance!$AF:$AJ,3,FALSE),IF(C2788=3,VLOOKUP(B2788,balance!$AF:$AJ,4,FALSE),IF(C2788=4,VLOOKUP(B2788,balance!$AF:$AJ,5,FALSE),IF(C2788=5,VLOOKUP(B2788,balance!$AF:$AK,6,FALSE),0)))))*1000000000000</f>
        <v>3386250000000.0122</v>
      </c>
      <c r="J2788">
        <f>VLOOKUP(B2788,balance!AU:BD,10,FALSE)</f>
        <v>0</v>
      </c>
    </row>
    <row r="2789" spans="1:10" x14ac:dyDescent="0.3">
      <c r="A2789">
        <v>2787</v>
      </c>
      <c r="B2789">
        <f t="shared" si="87"/>
        <v>558</v>
      </c>
      <c r="C2789">
        <f t="shared" si="86"/>
        <v>3</v>
      </c>
      <c r="D2789">
        <v>9026</v>
      </c>
      <c r="E2789" s="1">
        <f>IF(C2789=1,VLOOKUP(B2789,balance!$AU:$AZ,2,FALSE),IF(C2789=2,VLOOKUP(B2789,balance!$AU:$AZ,3,FALSE),IF(C2789=3,VLOOKUP(B2789,balance!$AU:$AZ,4,FALSE),IF(C2789=4,VLOOKUP(B2789,balance!$AU:$AZ,5,FALSE),IF(C2789=5,VLOOKUP(B2789-1,balance!$AU:$AZ,6,FALSE),0)))))</f>
        <v>14000</v>
      </c>
      <c r="F2789">
        <v>53</v>
      </c>
      <c r="G2789">
        <f>IF(C2789=1,VLOOKUP(FoxFire!B2789,balance!$U:$Z,2,FALSE),IF(C2789=2,VLOOKUP(B2789,balance!$U:$Z,3,FALSE),IF(C2789=3,VLOOKUP(B2789,balance!$U:$Z,4,FALSE),IF(C2789=4,VLOOKUP(B2789,balance!$U:$Z,5,FALSE),IF(C2789=5,VLOOKUP(B2789-1,balance!$U:$Z,6,FALSE),0)))))/100</f>
        <v>6.5700000000000003E-3</v>
      </c>
      <c r="H2789">
        <v>2</v>
      </c>
      <c r="I2789" s="1">
        <f>IF(C2789=1,VLOOKUP(FoxFire!B2789,balance!$AF:$AJ,2,FALSE),IF(C2789=2,VLOOKUP(B2789,balance!$AF:$AJ,3,FALSE),IF(C2789=3,VLOOKUP(B2789,balance!$AF:$AJ,4,FALSE),IF(C2789=4,VLOOKUP(B2789,balance!$AF:$AJ,5,FALSE),IF(C2789=5,VLOOKUP(B2789,balance!$AF:$AK,6,FALSE),0)))))*1000000000000</f>
        <v>3386250000000.0122</v>
      </c>
      <c r="J2789">
        <f>VLOOKUP(B2789,balance!AU:BD,10,FALSE)</f>
        <v>0</v>
      </c>
    </row>
    <row r="2790" spans="1:10" x14ac:dyDescent="0.3">
      <c r="A2790">
        <v>2788</v>
      </c>
      <c r="B2790">
        <f t="shared" si="87"/>
        <v>558</v>
      </c>
      <c r="C2790">
        <f t="shared" si="86"/>
        <v>4</v>
      </c>
      <c r="D2790">
        <v>9026</v>
      </c>
      <c r="E2790" s="1">
        <f>IF(C2790=1,VLOOKUP(B2790,balance!$AU:$AZ,2,FALSE),IF(C2790=2,VLOOKUP(B2790,balance!$AU:$AZ,3,FALSE),IF(C2790=3,VLOOKUP(B2790,balance!$AU:$AZ,4,FALSE),IF(C2790=4,VLOOKUP(B2790,balance!$AU:$AZ,5,FALSE),IF(C2790=5,VLOOKUP(B2790-1,balance!$AU:$AZ,6,FALSE),0)))))</f>
        <v>14000</v>
      </c>
      <c r="F2790">
        <v>53</v>
      </c>
      <c r="G2790">
        <f>IF(C2790=1,VLOOKUP(FoxFire!B2790,balance!$U:$Z,2,FALSE),IF(C2790=2,VLOOKUP(B2790,balance!$U:$Z,3,FALSE),IF(C2790=3,VLOOKUP(B2790,balance!$U:$Z,4,FALSE),IF(C2790=4,VLOOKUP(B2790,balance!$U:$Z,5,FALSE),IF(C2790=5,VLOOKUP(B2790-1,balance!$U:$Z,6,FALSE),0)))))/100</f>
        <v>6.5700000000000003E-3</v>
      </c>
      <c r="H2790">
        <v>2</v>
      </c>
      <c r="I2790" s="1">
        <f>IF(C2790=1,VLOOKUP(FoxFire!B2790,balance!$AF:$AJ,2,FALSE),IF(C2790=2,VLOOKUP(B2790,balance!$AF:$AJ,3,FALSE),IF(C2790=3,VLOOKUP(B2790,balance!$AF:$AJ,4,FALSE),IF(C2790=4,VLOOKUP(B2790,balance!$AF:$AJ,5,FALSE),IF(C2790=5,VLOOKUP(B2790,balance!$AF:$AK,6,FALSE),0)))))*1000000000000</f>
        <v>3386250000000.0122</v>
      </c>
      <c r="J2790">
        <f>VLOOKUP(B2790,balance!AU:BD,10,FALSE)</f>
        <v>0</v>
      </c>
    </row>
    <row r="2791" spans="1:10" x14ac:dyDescent="0.3">
      <c r="A2791">
        <v>2789</v>
      </c>
      <c r="B2791">
        <f t="shared" si="87"/>
        <v>559</v>
      </c>
      <c r="C2791">
        <f t="shared" si="86"/>
        <v>5</v>
      </c>
      <c r="D2791">
        <v>9026</v>
      </c>
      <c r="E2791" s="1">
        <f>IF(C2791=1,VLOOKUP(B2791,balance!$AU:$AZ,2,FALSE),IF(C2791=2,VLOOKUP(B2791,balance!$AU:$AZ,3,FALSE),IF(C2791=3,VLOOKUP(B2791,balance!$AU:$AZ,4,FALSE),IF(C2791=4,VLOOKUP(B2791,balance!$AU:$AZ,5,FALSE),IF(C2791=5,VLOOKUP(B2791-1,balance!$AU:$AZ,6,FALSE),0)))))</f>
        <v>280000</v>
      </c>
      <c r="F2791">
        <v>53</v>
      </c>
      <c r="G2791">
        <f>IF(C2791=1,VLOOKUP(FoxFire!B2791,balance!$U:$Z,2,FALSE),IF(C2791=2,VLOOKUP(B2791,balance!$U:$Z,3,FALSE),IF(C2791=3,VLOOKUP(B2791,balance!$U:$Z,4,FALSE),IF(C2791=4,VLOOKUP(B2791,balance!$U:$Z,5,FALSE),IF(C2791=5,VLOOKUP(B2791-1,balance!$U:$Z,6,FALSE),0)))))/100</f>
        <v>3248.0052000000001</v>
      </c>
      <c r="H2791">
        <v>2</v>
      </c>
      <c r="I2791" s="1">
        <f>IF(C2791=1,VLOOKUP(FoxFire!B2791,balance!$AF:$AJ,2,FALSE),IF(C2791=2,VLOOKUP(B2791,balance!$AF:$AJ,3,FALSE),IF(C2791=3,VLOOKUP(B2791,balance!$AF:$AJ,4,FALSE),IF(C2791=4,VLOOKUP(B2791,balance!$AF:$AJ,5,FALSE),IF(C2791=5,VLOOKUP(B2791,balance!$AF:$AK,6,FALSE),0)))))*1000000000000</f>
        <v>13550000000000.051</v>
      </c>
      <c r="J2791">
        <f>VLOOKUP(B2791,balance!AU:BD,10,FALSE)</f>
        <v>0</v>
      </c>
    </row>
    <row r="2792" spans="1:10" x14ac:dyDescent="0.3">
      <c r="A2792">
        <v>2790</v>
      </c>
      <c r="B2792">
        <f t="shared" si="87"/>
        <v>559</v>
      </c>
      <c r="C2792">
        <f t="shared" si="86"/>
        <v>1</v>
      </c>
      <c r="D2792">
        <v>9026</v>
      </c>
      <c r="E2792" s="1">
        <f>IF(C2792=1,VLOOKUP(B2792,balance!$AU:$AZ,2,FALSE),IF(C2792=2,VLOOKUP(B2792,balance!$AU:$AZ,3,FALSE),IF(C2792=3,VLOOKUP(B2792,balance!$AU:$AZ,4,FALSE),IF(C2792=4,VLOOKUP(B2792,balance!$AU:$AZ,5,FALSE),IF(C2792=5,VLOOKUP(B2792-1,balance!$AU:$AZ,6,FALSE),0)))))</f>
        <v>14000</v>
      </c>
      <c r="F2792">
        <v>53</v>
      </c>
      <c r="G2792">
        <f>IF(C2792=1,VLOOKUP(FoxFire!B2792,balance!$U:$Z,2,FALSE),IF(C2792=2,VLOOKUP(B2792,balance!$U:$Z,3,FALSE),IF(C2792=3,VLOOKUP(B2792,balance!$U:$Z,4,FALSE),IF(C2792=4,VLOOKUP(B2792,balance!$U:$Z,5,FALSE),IF(C2792=5,VLOOKUP(B2792-1,balance!$U:$Z,6,FALSE),0)))))/100</f>
        <v>6.5799999999999999E-3</v>
      </c>
      <c r="H2792">
        <v>2</v>
      </c>
      <c r="I2792" s="1">
        <f>IF(C2792=1,VLOOKUP(FoxFire!B2792,balance!$AF:$AJ,2,FALSE),IF(C2792=2,VLOOKUP(B2792,balance!$AF:$AJ,3,FALSE),IF(C2792=3,VLOOKUP(B2792,balance!$AF:$AJ,4,FALSE),IF(C2792=4,VLOOKUP(B2792,balance!$AF:$AJ,5,FALSE),IF(C2792=5,VLOOKUP(B2792,balance!$AF:$AK,6,FALSE),0)))))*1000000000000</f>
        <v>3387500000000.0127</v>
      </c>
      <c r="J2792">
        <f>VLOOKUP(B2792,balance!AU:BD,10,FALSE)</f>
        <v>0</v>
      </c>
    </row>
    <row r="2793" spans="1:10" x14ac:dyDescent="0.3">
      <c r="A2793">
        <v>2791</v>
      </c>
      <c r="B2793">
        <f t="shared" si="87"/>
        <v>559</v>
      </c>
      <c r="C2793">
        <f t="shared" si="86"/>
        <v>2</v>
      </c>
      <c r="D2793">
        <v>9026</v>
      </c>
      <c r="E2793" s="1">
        <f>IF(C2793=1,VLOOKUP(B2793,balance!$AU:$AZ,2,FALSE),IF(C2793=2,VLOOKUP(B2793,balance!$AU:$AZ,3,FALSE),IF(C2793=3,VLOOKUP(B2793,balance!$AU:$AZ,4,FALSE),IF(C2793=4,VLOOKUP(B2793,balance!$AU:$AZ,5,FALSE),IF(C2793=5,VLOOKUP(B2793-1,balance!$AU:$AZ,6,FALSE),0)))))</f>
        <v>14000</v>
      </c>
      <c r="F2793">
        <v>53</v>
      </c>
      <c r="G2793">
        <f>IF(C2793=1,VLOOKUP(FoxFire!B2793,balance!$U:$Z,2,FALSE),IF(C2793=2,VLOOKUP(B2793,balance!$U:$Z,3,FALSE),IF(C2793=3,VLOOKUP(B2793,balance!$U:$Z,4,FALSE),IF(C2793=4,VLOOKUP(B2793,balance!$U:$Z,5,FALSE),IF(C2793=5,VLOOKUP(B2793-1,balance!$U:$Z,6,FALSE),0)))))/100</f>
        <v>6.5799999999999999E-3</v>
      </c>
      <c r="H2793">
        <v>2</v>
      </c>
      <c r="I2793" s="1">
        <f>IF(C2793=1,VLOOKUP(FoxFire!B2793,balance!$AF:$AJ,2,FALSE),IF(C2793=2,VLOOKUP(B2793,balance!$AF:$AJ,3,FALSE),IF(C2793=3,VLOOKUP(B2793,balance!$AF:$AJ,4,FALSE),IF(C2793=4,VLOOKUP(B2793,balance!$AF:$AJ,5,FALSE),IF(C2793=5,VLOOKUP(B2793,balance!$AF:$AK,6,FALSE),0)))))*1000000000000</f>
        <v>3387500000000.0127</v>
      </c>
      <c r="J2793">
        <f>VLOOKUP(B2793,balance!AU:BD,10,FALSE)</f>
        <v>0</v>
      </c>
    </row>
    <row r="2794" spans="1:10" x14ac:dyDescent="0.3">
      <c r="A2794">
        <v>2792</v>
      </c>
      <c r="B2794">
        <f t="shared" si="87"/>
        <v>559</v>
      </c>
      <c r="C2794">
        <f t="shared" si="86"/>
        <v>3</v>
      </c>
      <c r="D2794">
        <v>9026</v>
      </c>
      <c r="E2794" s="1">
        <f>IF(C2794=1,VLOOKUP(B2794,balance!$AU:$AZ,2,FALSE),IF(C2794=2,VLOOKUP(B2794,balance!$AU:$AZ,3,FALSE),IF(C2794=3,VLOOKUP(B2794,balance!$AU:$AZ,4,FALSE),IF(C2794=4,VLOOKUP(B2794,balance!$AU:$AZ,5,FALSE),IF(C2794=5,VLOOKUP(B2794-1,balance!$AU:$AZ,6,FALSE),0)))))</f>
        <v>14000</v>
      </c>
      <c r="F2794">
        <v>53</v>
      </c>
      <c r="G2794">
        <f>IF(C2794=1,VLOOKUP(FoxFire!B2794,balance!$U:$Z,2,FALSE),IF(C2794=2,VLOOKUP(B2794,balance!$U:$Z,3,FALSE),IF(C2794=3,VLOOKUP(B2794,balance!$U:$Z,4,FALSE),IF(C2794=4,VLOOKUP(B2794,balance!$U:$Z,5,FALSE),IF(C2794=5,VLOOKUP(B2794-1,balance!$U:$Z,6,FALSE),0)))))/100</f>
        <v>6.5799999999999999E-3</v>
      </c>
      <c r="H2794">
        <v>2</v>
      </c>
      <c r="I2794" s="1">
        <f>IF(C2794=1,VLOOKUP(FoxFire!B2794,balance!$AF:$AJ,2,FALSE),IF(C2794=2,VLOOKUP(B2794,balance!$AF:$AJ,3,FALSE),IF(C2794=3,VLOOKUP(B2794,balance!$AF:$AJ,4,FALSE),IF(C2794=4,VLOOKUP(B2794,balance!$AF:$AJ,5,FALSE),IF(C2794=5,VLOOKUP(B2794,balance!$AF:$AK,6,FALSE),0)))))*1000000000000</f>
        <v>3387500000000.0127</v>
      </c>
      <c r="J2794">
        <f>VLOOKUP(B2794,balance!AU:BD,10,FALSE)</f>
        <v>0</v>
      </c>
    </row>
    <row r="2795" spans="1:10" x14ac:dyDescent="0.3">
      <c r="A2795">
        <v>2793</v>
      </c>
      <c r="B2795">
        <f t="shared" si="87"/>
        <v>559</v>
      </c>
      <c r="C2795">
        <f t="shared" si="86"/>
        <v>4</v>
      </c>
      <c r="D2795">
        <v>9026</v>
      </c>
      <c r="E2795" s="1">
        <f>IF(C2795=1,VLOOKUP(B2795,balance!$AU:$AZ,2,FALSE),IF(C2795=2,VLOOKUP(B2795,balance!$AU:$AZ,3,FALSE),IF(C2795=3,VLOOKUP(B2795,balance!$AU:$AZ,4,FALSE),IF(C2795=4,VLOOKUP(B2795,balance!$AU:$AZ,5,FALSE),IF(C2795=5,VLOOKUP(B2795-1,balance!$AU:$AZ,6,FALSE),0)))))</f>
        <v>14000</v>
      </c>
      <c r="F2795">
        <v>53</v>
      </c>
      <c r="G2795">
        <f>IF(C2795=1,VLOOKUP(FoxFire!B2795,balance!$U:$Z,2,FALSE),IF(C2795=2,VLOOKUP(B2795,balance!$U:$Z,3,FALSE),IF(C2795=3,VLOOKUP(B2795,balance!$U:$Z,4,FALSE),IF(C2795=4,VLOOKUP(B2795,balance!$U:$Z,5,FALSE),IF(C2795=5,VLOOKUP(B2795-1,balance!$U:$Z,6,FALSE),0)))))/100</f>
        <v>6.5799999999999999E-3</v>
      </c>
      <c r="H2795">
        <v>2</v>
      </c>
      <c r="I2795" s="1">
        <f>IF(C2795=1,VLOOKUP(FoxFire!B2795,balance!$AF:$AJ,2,FALSE),IF(C2795=2,VLOOKUP(B2795,balance!$AF:$AJ,3,FALSE),IF(C2795=3,VLOOKUP(B2795,balance!$AF:$AJ,4,FALSE),IF(C2795=4,VLOOKUP(B2795,balance!$AF:$AJ,5,FALSE),IF(C2795=5,VLOOKUP(B2795,balance!$AF:$AK,6,FALSE),0)))))*1000000000000</f>
        <v>3387500000000.0127</v>
      </c>
      <c r="J2795">
        <f>VLOOKUP(B2795,balance!AU:BD,10,FALSE)</f>
        <v>0</v>
      </c>
    </row>
    <row r="2796" spans="1:10" x14ac:dyDescent="0.3">
      <c r="A2796">
        <v>2794</v>
      </c>
      <c r="B2796">
        <f t="shared" si="87"/>
        <v>560</v>
      </c>
      <c r="C2796">
        <f t="shared" si="86"/>
        <v>5</v>
      </c>
      <c r="D2796">
        <v>9026</v>
      </c>
      <c r="E2796" s="1">
        <f>IF(C2796=1,VLOOKUP(B2796,balance!$AU:$AZ,2,FALSE),IF(C2796=2,VLOOKUP(B2796,balance!$AU:$AZ,3,FALSE),IF(C2796=3,VLOOKUP(B2796,balance!$AU:$AZ,4,FALSE),IF(C2796=4,VLOOKUP(B2796,balance!$AU:$AZ,5,FALSE),IF(C2796=5,VLOOKUP(B2796-1,balance!$AU:$AZ,6,FALSE),0)))))</f>
        <v>280000</v>
      </c>
      <c r="F2796">
        <v>53</v>
      </c>
      <c r="G2796">
        <f>IF(C2796=1,VLOOKUP(FoxFire!B2796,balance!$U:$Z,2,FALSE),IF(C2796=2,VLOOKUP(B2796,balance!$U:$Z,3,FALSE),IF(C2796=3,VLOOKUP(B2796,balance!$U:$Z,4,FALSE),IF(C2796=4,VLOOKUP(B2796,balance!$U:$Z,5,FALSE),IF(C2796=5,VLOOKUP(B2796-1,balance!$U:$Z,6,FALSE),0)))))/100</f>
        <v>3256.2017999999998</v>
      </c>
      <c r="H2796">
        <v>2</v>
      </c>
      <c r="I2796" s="1">
        <f>IF(C2796=1,VLOOKUP(FoxFire!B2796,balance!$AF:$AJ,2,FALSE),IF(C2796=2,VLOOKUP(B2796,balance!$AF:$AJ,3,FALSE),IF(C2796=3,VLOOKUP(B2796,balance!$AF:$AJ,4,FALSE),IF(C2796=4,VLOOKUP(B2796,balance!$AF:$AJ,5,FALSE),IF(C2796=5,VLOOKUP(B2796,balance!$AF:$AK,6,FALSE),0)))))*1000000000000</f>
        <v>13555000000000.049</v>
      </c>
      <c r="J2796">
        <f>VLOOKUP(B2796,balance!AU:BD,10,FALSE)</f>
        <v>0</v>
      </c>
    </row>
    <row r="2797" spans="1:10" x14ac:dyDescent="0.3">
      <c r="A2797">
        <v>2795</v>
      </c>
      <c r="B2797">
        <f t="shared" si="87"/>
        <v>560</v>
      </c>
      <c r="C2797">
        <f t="shared" si="86"/>
        <v>1</v>
      </c>
      <c r="D2797">
        <v>9026</v>
      </c>
      <c r="E2797" s="1">
        <f>IF(C2797=1,VLOOKUP(B2797,balance!$AU:$AZ,2,FALSE),IF(C2797=2,VLOOKUP(B2797,balance!$AU:$AZ,3,FALSE),IF(C2797=3,VLOOKUP(B2797,balance!$AU:$AZ,4,FALSE),IF(C2797=4,VLOOKUP(B2797,balance!$AU:$AZ,5,FALSE),IF(C2797=5,VLOOKUP(B2797-1,balance!$AU:$AZ,6,FALSE),0)))))</f>
        <v>14000</v>
      </c>
      <c r="F2797">
        <v>53</v>
      </c>
      <c r="G2797">
        <f>IF(C2797=1,VLOOKUP(FoxFire!B2797,balance!$U:$Z,2,FALSE),IF(C2797=2,VLOOKUP(B2797,balance!$U:$Z,3,FALSE),IF(C2797=3,VLOOKUP(B2797,balance!$U:$Z,4,FALSE),IF(C2797=4,VLOOKUP(B2797,balance!$U:$Z,5,FALSE),IF(C2797=5,VLOOKUP(B2797-1,balance!$U:$Z,6,FALSE),0)))))/100</f>
        <v>6.5900000000000004E-3</v>
      </c>
      <c r="H2797">
        <v>2</v>
      </c>
      <c r="I2797" s="1">
        <f>IF(C2797=1,VLOOKUP(FoxFire!B2797,balance!$AF:$AJ,2,FALSE),IF(C2797=2,VLOOKUP(B2797,balance!$AF:$AJ,3,FALSE),IF(C2797=3,VLOOKUP(B2797,balance!$AF:$AJ,4,FALSE),IF(C2797=4,VLOOKUP(B2797,balance!$AF:$AJ,5,FALSE),IF(C2797=5,VLOOKUP(B2797,balance!$AF:$AK,6,FALSE),0)))))*1000000000000</f>
        <v>3388750000000.0122</v>
      </c>
      <c r="J2797">
        <f>VLOOKUP(B2797,balance!AU:BD,10,FALSE)</f>
        <v>0</v>
      </c>
    </row>
    <row r="2798" spans="1:10" x14ac:dyDescent="0.3">
      <c r="A2798">
        <v>2796</v>
      </c>
      <c r="B2798">
        <f t="shared" si="87"/>
        <v>560</v>
      </c>
      <c r="C2798">
        <f t="shared" si="86"/>
        <v>2</v>
      </c>
      <c r="D2798">
        <v>9026</v>
      </c>
      <c r="E2798" s="1">
        <f>IF(C2798=1,VLOOKUP(B2798,balance!$AU:$AZ,2,FALSE),IF(C2798=2,VLOOKUP(B2798,balance!$AU:$AZ,3,FALSE),IF(C2798=3,VLOOKUP(B2798,balance!$AU:$AZ,4,FALSE),IF(C2798=4,VLOOKUP(B2798,balance!$AU:$AZ,5,FALSE),IF(C2798=5,VLOOKUP(B2798-1,balance!$AU:$AZ,6,FALSE),0)))))</f>
        <v>14000</v>
      </c>
      <c r="F2798">
        <v>53</v>
      </c>
      <c r="G2798">
        <f>IF(C2798=1,VLOOKUP(FoxFire!B2798,balance!$U:$Z,2,FALSE),IF(C2798=2,VLOOKUP(B2798,balance!$U:$Z,3,FALSE),IF(C2798=3,VLOOKUP(B2798,balance!$U:$Z,4,FALSE),IF(C2798=4,VLOOKUP(B2798,balance!$U:$Z,5,FALSE),IF(C2798=5,VLOOKUP(B2798-1,balance!$U:$Z,6,FALSE),0)))))/100</f>
        <v>6.5900000000000004E-3</v>
      </c>
      <c r="H2798">
        <v>2</v>
      </c>
      <c r="I2798" s="1">
        <f>IF(C2798=1,VLOOKUP(FoxFire!B2798,balance!$AF:$AJ,2,FALSE),IF(C2798=2,VLOOKUP(B2798,balance!$AF:$AJ,3,FALSE),IF(C2798=3,VLOOKUP(B2798,balance!$AF:$AJ,4,FALSE),IF(C2798=4,VLOOKUP(B2798,balance!$AF:$AJ,5,FALSE),IF(C2798=5,VLOOKUP(B2798,balance!$AF:$AK,6,FALSE),0)))))*1000000000000</f>
        <v>3388750000000.0122</v>
      </c>
      <c r="J2798">
        <f>VLOOKUP(B2798,balance!AU:BD,10,FALSE)</f>
        <v>0</v>
      </c>
    </row>
    <row r="2799" spans="1:10" x14ac:dyDescent="0.3">
      <c r="A2799">
        <v>2797</v>
      </c>
      <c r="B2799">
        <f t="shared" si="87"/>
        <v>560</v>
      </c>
      <c r="C2799">
        <f t="shared" si="86"/>
        <v>3</v>
      </c>
      <c r="D2799">
        <v>9026</v>
      </c>
      <c r="E2799" s="1">
        <f>IF(C2799=1,VLOOKUP(B2799,balance!$AU:$AZ,2,FALSE),IF(C2799=2,VLOOKUP(B2799,balance!$AU:$AZ,3,FALSE),IF(C2799=3,VLOOKUP(B2799,balance!$AU:$AZ,4,FALSE),IF(C2799=4,VLOOKUP(B2799,balance!$AU:$AZ,5,FALSE),IF(C2799=5,VLOOKUP(B2799-1,balance!$AU:$AZ,6,FALSE),0)))))</f>
        <v>14000</v>
      </c>
      <c r="F2799">
        <v>53</v>
      </c>
      <c r="G2799">
        <f>IF(C2799=1,VLOOKUP(FoxFire!B2799,balance!$U:$Z,2,FALSE),IF(C2799=2,VLOOKUP(B2799,balance!$U:$Z,3,FALSE),IF(C2799=3,VLOOKUP(B2799,balance!$U:$Z,4,FALSE),IF(C2799=4,VLOOKUP(B2799,balance!$U:$Z,5,FALSE),IF(C2799=5,VLOOKUP(B2799-1,balance!$U:$Z,6,FALSE),0)))))/100</f>
        <v>6.5900000000000004E-3</v>
      </c>
      <c r="H2799">
        <v>2</v>
      </c>
      <c r="I2799" s="1">
        <f>IF(C2799=1,VLOOKUP(FoxFire!B2799,balance!$AF:$AJ,2,FALSE),IF(C2799=2,VLOOKUP(B2799,balance!$AF:$AJ,3,FALSE),IF(C2799=3,VLOOKUP(B2799,balance!$AF:$AJ,4,FALSE),IF(C2799=4,VLOOKUP(B2799,balance!$AF:$AJ,5,FALSE),IF(C2799=5,VLOOKUP(B2799,balance!$AF:$AK,6,FALSE),0)))))*1000000000000</f>
        <v>3388750000000.0122</v>
      </c>
      <c r="J2799">
        <f>VLOOKUP(B2799,balance!AU:BD,10,FALSE)</f>
        <v>0</v>
      </c>
    </row>
    <row r="2800" spans="1:10" x14ac:dyDescent="0.3">
      <c r="A2800">
        <v>2798</v>
      </c>
      <c r="B2800">
        <f t="shared" si="87"/>
        <v>560</v>
      </c>
      <c r="C2800">
        <f t="shared" si="86"/>
        <v>4</v>
      </c>
      <c r="D2800">
        <v>9026</v>
      </c>
      <c r="E2800" s="1">
        <f>IF(C2800=1,VLOOKUP(B2800,balance!$AU:$AZ,2,FALSE),IF(C2800=2,VLOOKUP(B2800,balance!$AU:$AZ,3,FALSE),IF(C2800=3,VLOOKUP(B2800,balance!$AU:$AZ,4,FALSE),IF(C2800=4,VLOOKUP(B2800,balance!$AU:$AZ,5,FALSE),IF(C2800=5,VLOOKUP(B2800-1,balance!$AU:$AZ,6,FALSE),0)))))</f>
        <v>14000</v>
      </c>
      <c r="F2800">
        <v>53</v>
      </c>
      <c r="G2800">
        <f>IF(C2800=1,VLOOKUP(FoxFire!B2800,balance!$U:$Z,2,FALSE),IF(C2800=2,VLOOKUP(B2800,balance!$U:$Z,3,FALSE),IF(C2800=3,VLOOKUP(B2800,balance!$U:$Z,4,FALSE),IF(C2800=4,VLOOKUP(B2800,balance!$U:$Z,5,FALSE),IF(C2800=5,VLOOKUP(B2800-1,balance!$U:$Z,6,FALSE),0)))))/100</f>
        <v>6.5900000000000004E-3</v>
      </c>
      <c r="H2800">
        <v>2</v>
      </c>
      <c r="I2800" s="1">
        <f>IF(C2800=1,VLOOKUP(FoxFire!B2800,balance!$AF:$AJ,2,FALSE),IF(C2800=2,VLOOKUP(B2800,balance!$AF:$AJ,3,FALSE),IF(C2800=3,VLOOKUP(B2800,balance!$AF:$AJ,4,FALSE),IF(C2800=4,VLOOKUP(B2800,balance!$AF:$AJ,5,FALSE),IF(C2800=5,VLOOKUP(B2800,balance!$AF:$AK,6,FALSE),0)))))*1000000000000</f>
        <v>3388750000000.0122</v>
      </c>
      <c r="J2800">
        <f>VLOOKUP(B2800,balance!AU:BD,10,FALSE)</f>
        <v>0</v>
      </c>
    </row>
    <row r="2801" spans="1:10" x14ac:dyDescent="0.3">
      <c r="A2801">
        <v>2799</v>
      </c>
      <c r="B2801">
        <f t="shared" si="87"/>
        <v>561</v>
      </c>
      <c r="C2801">
        <f t="shared" si="86"/>
        <v>5</v>
      </c>
      <c r="D2801">
        <v>9026</v>
      </c>
      <c r="E2801" s="1">
        <f>IF(C2801=1,VLOOKUP(B2801,balance!$AU:$AZ,2,FALSE),IF(C2801=2,VLOOKUP(B2801,balance!$AU:$AZ,3,FALSE),IF(C2801=3,VLOOKUP(B2801,balance!$AU:$AZ,4,FALSE),IF(C2801=4,VLOOKUP(B2801,balance!$AU:$AZ,5,FALSE),IF(C2801=5,VLOOKUP(B2801-1,balance!$AU:$AZ,6,FALSE),0)))))</f>
        <v>280000</v>
      </c>
      <c r="F2801">
        <v>53</v>
      </c>
      <c r="G2801">
        <f>IF(C2801=1,VLOOKUP(FoxFire!B2801,balance!$U:$Z,2,FALSE),IF(C2801=2,VLOOKUP(B2801,balance!$U:$Z,3,FALSE),IF(C2801=3,VLOOKUP(B2801,balance!$U:$Z,4,FALSE),IF(C2801=4,VLOOKUP(B2801,balance!$U:$Z,5,FALSE),IF(C2801=5,VLOOKUP(B2801-1,balance!$U:$Z,6,FALSE),0)))))/100</f>
        <v>3264.4116000000004</v>
      </c>
      <c r="H2801">
        <v>2</v>
      </c>
      <c r="I2801" s="1">
        <f>IF(C2801=1,VLOOKUP(FoxFire!B2801,balance!$AF:$AJ,2,FALSE),IF(C2801=2,VLOOKUP(B2801,balance!$AF:$AJ,3,FALSE),IF(C2801=3,VLOOKUP(B2801,balance!$AF:$AJ,4,FALSE),IF(C2801=4,VLOOKUP(B2801,balance!$AF:$AJ,5,FALSE),IF(C2801=5,VLOOKUP(B2801,balance!$AF:$AK,6,FALSE),0)))))*1000000000000</f>
        <v>13560000000000.051</v>
      </c>
      <c r="J2801">
        <f>VLOOKUP(B2801,balance!AU:BD,10,FALSE)</f>
        <v>0</v>
      </c>
    </row>
    <row r="2802" spans="1:10" x14ac:dyDescent="0.3">
      <c r="A2802">
        <v>2800</v>
      </c>
      <c r="B2802">
        <f t="shared" si="87"/>
        <v>561</v>
      </c>
      <c r="C2802">
        <f t="shared" si="86"/>
        <v>1</v>
      </c>
      <c r="D2802">
        <v>9026</v>
      </c>
      <c r="E2802" s="1">
        <f>IF(C2802=1,VLOOKUP(B2802,balance!$AU:$AZ,2,FALSE),IF(C2802=2,VLOOKUP(B2802,balance!$AU:$AZ,3,FALSE),IF(C2802=3,VLOOKUP(B2802,balance!$AU:$AZ,4,FALSE),IF(C2802=4,VLOOKUP(B2802,balance!$AU:$AZ,5,FALSE),IF(C2802=5,VLOOKUP(B2802-1,balance!$AU:$AZ,6,FALSE),0)))))</f>
        <v>14000</v>
      </c>
      <c r="F2802">
        <v>53</v>
      </c>
      <c r="G2802">
        <f>IF(C2802=1,VLOOKUP(FoxFire!B2802,balance!$U:$Z,2,FALSE),IF(C2802=2,VLOOKUP(B2802,balance!$U:$Z,3,FALSE),IF(C2802=3,VLOOKUP(B2802,balance!$U:$Z,4,FALSE),IF(C2802=4,VLOOKUP(B2802,balance!$U:$Z,5,FALSE),IF(C2802=5,VLOOKUP(B2802-1,balance!$U:$Z,6,FALSE),0)))))/100</f>
        <v>6.6E-3</v>
      </c>
      <c r="H2802">
        <v>2</v>
      </c>
      <c r="I2802" s="1">
        <f>IF(C2802=1,VLOOKUP(FoxFire!B2802,balance!$AF:$AJ,2,FALSE),IF(C2802=2,VLOOKUP(B2802,balance!$AF:$AJ,3,FALSE),IF(C2802=3,VLOOKUP(B2802,balance!$AF:$AJ,4,FALSE),IF(C2802=4,VLOOKUP(B2802,balance!$AF:$AJ,5,FALSE),IF(C2802=5,VLOOKUP(B2802,balance!$AF:$AK,6,FALSE),0)))))*1000000000000</f>
        <v>3390000000000.0127</v>
      </c>
      <c r="J2802">
        <f>VLOOKUP(B2802,balance!AU:BD,10,FALSE)</f>
        <v>0</v>
      </c>
    </row>
    <row r="2803" spans="1:10" x14ac:dyDescent="0.3">
      <c r="A2803">
        <v>2801</v>
      </c>
      <c r="B2803">
        <f t="shared" si="87"/>
        <v>561</v>
      </c>
      <c r="C2803">
        <f t="shared" si="86"/>
        <v>2</v>
      </c>
      <c r="D2803">
        <v>9026</v>
      </c>
      <c r="E2803" s="1">
        <f>IF(C2803=1,VLOOKUP(B2803,balance!$AU:$AZ,2,FALSE),IF(C2803=2,VLOOKUP(B2803,balance!$AU:$AZ,3,FALSE),IF(C2803=3,VLOOKUP(B2803,balance!$AU:$AZ,4,FALSE),IF(C2803=4,VLOOKUP(B2803,balance!$AU:$AZ,5,FALSE),IF(C2803=5,VLOOKUP(B2803-1,balance!$AU:$AZ,6,FALSE),0)))))</f>
        <v>14000</v>
      </c>
      <c r="F2803">
        <v>53</v>
      </c>
      <c r="G2803">
        <f>IF(C2803=1,VLOOKUP(FoxFire!B2803,balance!$U:$Z,2,FALSE),IF(C2803=2,VLOOKUP(B2803,balance!$U:$Z,3,FALSE),IF(C2803=3,VLOOKUP(B2803,balance!$U:$Z,4,FALSE),IF(C2803=4,VLOOKUP(B2803,balance!$U:$Z,5,FALSE),IF(C2803=5,VLOOKUP(B2803-1,balance!$U:$Z,6,FALSE),0)))))/100</f>
        <v>6.6E-3</v>
      </c>
      <c r="H2803">
        <v>2</v>
      </c>
      <c r="I2803" s="1">
        <f>IF(C2803=1,VLOOKUP(FoxFire!B2803,balance!$AF:$AJ,2,FALSE),IF(C2803=2,VLOOKUP(B2803,balance!$AF:$AJ,3,FALSE),IF(C2803=3,VLOOKUP(B2803,balance!$AF:$AJ,4,FALSE),IF(C2803=4,VLOOKUP(B2803,balance!$AF:$AJ,5,FALSE),IF(C2803=5,VLOOKUP(B2803,balance!$AF:$AK,6,FALSE),0)))))*1000000000000</f>
        <v>3390000000000.0127</v>
      </c>
      <c r="J2803">
        <f>VLOOKUP(B2803,balance!AU:BD,10,FALSE)</f>
        <v>0</v>
      </c>
    </row>
    <row r="2804" spans="1:10" x14ac:dyDescent="0.3">
      <c r="A2804">
        <v>2802</v>
      </c>
      <c r="B2804">
        <f t="shared" si="87"/>
        <v>561</v>
      </c>
      <c r="C2804">
        <f t="shared" si="86"/>
        <v>3</v>
      </c>
      <c r="D2804">
        <v>9026</v>
      </c>
      <c r="E2804" s="1">
        <f>IF(C2804=1,VLOOKUP(B2804,balance!$AU:$AZ,2,FALSE),IF(C2804=2,VLOOKUP(B2804,balance!$AU:$AZ,3,FALSE),IF(C2804=3,VLOOKUP(B2804,balance!$AU:$AZ,4,FALSE),IF(C2804=4,VLOOKUP(B2804,balance!$AU:$AZ,5,FALSE),IF(C2804=5,VLOOKUP(B2804-1,balance!$AU:$AZ,6,FALSE),0)))))</f>
        <v>14000</v>
      </c>
      <c r="F2804">
        <v>53</v>
      </c>
      <c r="G2804">
        <f>IF(C2804=1,VLOOKUP(FoxFire!B2804,balance!$U:$Z,2,FALSE),IF(C2804=2,VLOOKUP(B2804,balance!$U:$Z,3,FALSE),IF(C2804=3,VLOOKUP(B2804,balance!$U:$Z,4,FALSE),IF(C2804=4,VLOOKUP(B2804,balance!$U:$Z,5,FALSE),IF(C2804=5,VLOOKUP(B2804-1,balance!$U:$Z,6,FALSE),0)))))/100</f>
        <v>6.6E-3</v>
      </c>
      <c r="H2804">
        <v>2</v>
      </c>
      <c r="I2804" s="1">
        <f>IF(C2804=1,VLOOKUP(FoxFire!B2804,balance!$AF:$AJ,2,FALSE),IF(C2804=2,VLOOKUP(B2804,balance!$AF:$AJ,3,FALSE),IF(C2804=3,VLOOKUP(B2804,balance!$AF:$AJ,4,FALSE),IF(C2804=4,VLOOKUP(B2804,balance!$AF:$AJ,5,FALSE),IF(C2804=5,VLOOKUP(B2804,balance!$AF:$AK,6,FALSE),0)))))*1000000000000</f>
        <v>3390000000000.0127</v>
      </c>
      <c r="J2804">
        <f>VLOOKUP(B2804,balance!AU:BD,10,FALSE)</f>
        <v>0</v>
      </c>
    </row>
    <row r="2805" spans="1:10" x14ac:dyDescent="0.3">
      <c r="A2805">
        <v>2803</v>
      </c>
      <c r="B2805">
        <f t="shared" si="87"/>
        <v>561</v>
      </c>
      <c r="C2805">
        <f t="shared" si="86"/>
        <v>4</v>
      </c>
      <c r="D2805">
        <v>9026</v>
      </c>
      <c r="E2805" s="1">
        <f>IF(C2805=1,VLOOKUP(B2805,balance!$AU:$AZ,2,FALSE),IF(C2805=2,VLOOKUP(B2805,balance!$AU:$AZ,3,FALSE),IF(C2805=3,VLOOKUP(B2805,balance!$AU:$AZ,4,FALSE),IF(C2805=4,VLOOKUP(B2805,balance!$AU:$AZ,5,FALSE),IF(C2805=5,VLOOKUP(B2805-1,balance!$AU:$AZ,6,FALSE),0)))))</f>
        <v>14000</v>
      </c>
      <c r="F2805">
        <v>53</v>
      </c>
      <c r="G2805">
        <f>IF(C2805=1,VLOOKUP(FoxFire!B2805,balance!$U:$Z,2,FALSE),IF(C2805=2,VLOOKUP(B2805,balance!$U:$Z,3,FALSE),IF(C2805=3,VLOOKUP(B2805,balance!$U:$Z,4,FALSE),IF(C2805=4,VLOOKUP(B2805,balance!$U:$Z,5,FALSE),IF(C2805=5,VLOOKUP(B2805-1,balance!$U:$Z,6,FALSE),0)))))/100</f>
        <v>6.6E-3</v>
      </c>
      <c r="H2805">
        <v>2</v>
      </c>
      <c r="I2805" s="1">
        <f>IF(C2805=1,VLOOKUP(FoxFire!B2805,balance!$AF:$AJ,2,FALSE),IF(C2805=2,VLOOKUP(B2805,balance!$AF:$AJ,3,FALSE),IF(C2805=3,VLOOKUP(B2805,balance!$AF:$AJ,4,FALSE),IF(C2805=4,VLOOKUP(B2805,balance!$AF:$AJ,5,FALSE),IF(C2805=5,VLOOKUP(B2805,balance!$AF:$AK,6,FALSE),0)))))*1000000000000</f>
        <v>3390000000000.0127</v>
      </c>
      <c r="J2805">
        <f>VLOOKUP(B2805,balance!AU:BD,10,FALSE)</f>
        <v>0</v>
      </c>
    </row>
    <row r="2806" spans="1:10" x14ac:dyDescent="0.3">
      <c r="A2806">
        <v>2804</v>
      </c>
      <c r="B2806">
        <f t="shared" si="87"/>
        <v>562</v>
      </c>
      <c r="C2806">
        <f t="shared" si="86"/>
        <v>5</v>
      </c>
      <c r="D2806">
        <v>9026</v>
      </c>
      <c r="E2806" s="1">
        <f>IF(C2806=1,VLOOKUP(B2806,balance!$AU:$AZ,2,FALSE),IF(C2806=2,VLOOKUP(B2806,balance!$AU:$AZ,3,FALSE),IF(C2806=3,VLOOKUP(B2806,balance!$AU:$AZ,4,FALSE),IF(C2806=4,VLOOKUP(B2806,balance!$AU:$AZ,5,FALSE),IF(C2806=5,VLOOKUP(B2806-1,balance!$AU:$AZ,6,FALSE),0)))))</f>
        <v>280000</v>
      </c>
      <c r="F2806">
        <v>53</v>
      </c>
      <c r="G2806">
        <f>IF(C2806=1,VLOOKUP(FoxFire!B2806,balance!$U:$Z,2,FALSE),IF(C2806=2,VLOOKUP(B2806,balance!$U:$Z,3,FALSE),IF(C2806=3,VLOOKUP(B2806,balance!$U:$Z,4,FALSE),IF(C2806=4,VLOOKUP(B2806,balance!$U:$Z,5,FALSE),IF(C2806=5,VLOOKUP(B2806-1,balance!$U:$Z,6,FALSE),0)))))/100</f>
        <v>3272.6346000000003</v>
      </c>
      <c r="H2806">
        <v>2</v>
      </c>
      <c r="I2806" s="1">
        <f>IF(C2806=1,VLOOKUP(FoxFire!B2806,balance!$AF:$AJ,2,FALSE),IF(C2806=2,VLOOKUP(B2806,balance!$AF:$AJ,3,FALSE),IF(C2806=3,VLOOKUP(B2806,balance!$AF:$AJ,4,FALSE),IF(C2806=4,VLOOKUP(B2806,balance!$AF:$AJ,5,FALSE),IF(C2806=5,VLOOKUP(B2806,balance!$AF:$AK,6,FALSE),0)))))*1000000000000</f>
        <v>13565000000000.049</v>
      </c>
      <c r="J2806">
        <f>VLOOKUP(B2806,balance!AU:BD,10,FALSE)</f>
        <v>0</v>
      </c>
    </row>
    <row r="2807" spans="1:10" x14ac:dyDescent="0.3">
      <c r="A2807">
        <v>2805</v>
      </c>
      <c r="B2807">
        <f t="shared" si="87"/>
        <v>562</v>
      </c>
      <c r="C2807">
        <f t="shared" si="86"/>
        <v>1</v>
      </c>
      <c r="D2807">
        <v>9026</v>
      </c>
      <c r="E2807" s="1">
        <f>IF(C2807=1,VLOOKUP(B2807,balance!$AU:$AZ,2,FALSE),IF(C2807=2,VLOOKUP(B2807,balance!$AU:$AZ,3,FALSE),IF(C2807=3,VLOOKUP(B2807,balance!$AU:$AZ,4,FALSE),IF(C2807=4,VLOOKUP(B2807,balance!$AU:$AZ,5,FALSE),IF(C2807=5,VLOOKUP(B2807-1,balance!$AU:$AZ,6,FALSE),0)))))</f>
        <v>14000</v>
      </c>
      <c r="F2807">
        <v>53</v>
      </c>
      <c r="G2807">
        <f>IF(C2807=1,VLOOKUP(FoxFire!B2807,balance!$U:$Z,2,FALSE),IF(C2807=2,VLOOKUP(B2807,balance!$U:$Z,3,FALSE),IF(C2807=3,VLOOKUP(B2807,balance!$U:$Z,4,FALSE),IF(C2807=4,VLOOKUP(B2807,balance!$U:$Z,5,FALSE),IF(C2807=5,VLOOKUP(B2807-1,balance!$U:$Z,6,FALSE),0)))))/100</f>
        <v>6.6100000000000004E-3</v>
      </c>
      <c r="H2807">
        <v>2</v>
      </c>
      <c r="I2807" s="1">
        <f>IF(C2807=1,VLOOKUP(FoxFire!B2807,balance!$AF:$AJ,2,FALSE),IF(C2807=2,VLOOKUP(B2807,balance!$AF:$AJ,3,FALSE),IF(C2807=3,VLOOKUP(B2807,balance!$AF:$AJ,4,FALSE),IF(C2807=4,VLOOKUP(B2807,balance!$AF:$AJ,5,FALSE),IF(C2807=5,VLOOKUP(B2807,balance!$AF:$AK,6,FALSE),0)))))*1000000000000</f>
        <v>3391250000000.0122</v>
      </c>
      <c r="J2807">
        <f>VLOOKUP(B2807,balance!AU:BD,10,FALSE)</f>
        <v>0</v>
      </c>
    </row>
    <row r="2808" spans="1:10" x14ac:dyDescent="0.3">
      <c r="A2808">
        <v>2806</v>
      </c>
      <c r="B2808">
        <f t="shared" si="87"/>
        <v>562</v>
      </c>
      <c r="C2808">
        <f t="shared" si="86"/>
        <v>2</v>
      </c>
      <c r="D2808">
        <v>9026</v>
      </c>
      <c r="E2808" s="1">
        <f>IF(C2808=1,VLOOKUP(B2808,balance!$AU:$AZ,2,FALSE),IF(C2808=2,VLOOKUP(B2808,balance!$AU:$AZ,3,FALSE),IF(C2808=3,VLOOKUP(B2808,balance!$AU:$AZ,4,FALSE),IF(C2808=4,VLOOKUP(B2808,balance!$AU:$AZ,5,FALSE),IF(C2808=5,VLOOKUP(B2808-1,balance!$AU:$AZ,6,FALSE),0)))))</f>
        <v>14000</v>
      </c>
      <c r="F2808">
        <v>53</v>
      </c>
      <c r="G2808">
        <f>IF(C2808=1,VLOOKUP(FoxFire!B2808,balance!$U:$Z,2,FALSE),IF(C2808=2,VLOOKUP(B2808,balance!$U:$Z,3,FALSE),IF(C2808=3,VLOOKUP(B2808,balance!$U:$Z,4,FALSE),IF(C2808=4,VLOOKUP(B2808,balance!$U:$Z,5,FALSE),IF(C2808=5,VLOOKUP(B2808-1,balance!$U:$Z,6,FALSE),0)))))/100</f>
        <v>6.6100000000000004E-3</v>
      </c>
      <c r="H2808">
        <v>2</v>
      </c>
      <c r="I2808" s="1">
        <f>IF(C2808=1,VLOOKUP(FoxFire!B2808,balance!$AF:$AJ,2,FALSE),IF(C2808=2,VLOOKUP(B2808,balance!$AF:$AJ,3,FALSE),IF(C2808=3,VLOOKUP(B2808,balance!$AF:$AJ,4,FALSE),IF(C2808=4,VLOOKUP(B2808,balance!$AF:$AJ,5,FALSE),IF(C2808=5,VLOOKUP(B2808,balance!$AF:$AK,6,FALSE),0)))))*1000000000000</f>
        <v>3391250000000.0122</v>
      </c>
      <c r="J2808">
        <f>VLOOKUP(B2808,balance!AU:BD,10,FALSE)</f>
        <v>0</v>
      </c>
    </row>
    <row r="2809" spans="1:10" x14ac:dyDescent="0.3">
      <c r="A2809">
        <v>2807</v>
      </c>
      <c r="B2809">
        <f t="shared" si="87"/>
        <v>562</v>
      </c>
      <c r="C2809">
        <f t="shared" si="86"/>
        <v>3</v>
      </c>
      <c r="D2809">
        <v>9026</v>
      </c>
      <c r="E2809" s="1">
        <f>IF(C2809=1,VLOOKUP(B2809,balance!$AU:$AZ,2,FALSE),IF(C2809=2,VLOOKUP(B2809,balance!$AU:$AZ,3,FALSE),IF(C2809=3,VLOOKUP(B2809,balance!$AU:$AZ,4,FALSE),IF(C2809=4,VLOOKUP(B2809,balance!$AU:$AZ,5,FALSE),IF(C2809=5,VLOOKUP(B2809-1,balance!$AU:$AZ,6,FALSE),0)))))</f>
        <v>14000</v>
      </c>
      <c r="F2809">
        <v>53</v>
      </c>
      <c r="G2809">
        <f>IF(C2809=1,VLOOKUP(FoxFire!B2809,balance!$U:$Z,2,FALSE),IF(C2809=2,VLOOKUP(B2809,balance!$U:$Z,3,FALSE),IF(C2809=3,VLOOKUP(B2809,balance!$U:$Z,4,FALSE),IF(C2809=4,VLOOKUP(B2809,balance!$U:$Z,5,FALSE),IF(C2809=5,VLOOKUP(B2809-1,balance!$U:$Z,6,FALSE),0)))))/100</f>
        <v>6.6100000000000004E-3</v>
      </c>
      <c r="H2809">
        <v>2</v>
      </c>
      <c r="I2809" s="1">
        <f>IF(C2809=1,VLOOKUP(FoxFire!B2809,balance!$AF:$AJ,2,FALSE),IF(C2809=2,VLOOKUP(B2809,balance!$AF:$AJ,3,FALSE),IF(C2809=3,VLOOKUP(B2809,balance!$AF:$AJ,4,FALSE),IF(C2809=4,VLOOKUP(B2809,balance!$AF:$AJ,5,FALSE),IF(C2809=5,VLOOKUP(B2809,balance!$AF:$AK,6,FALSE),0)))))*1000000000000</f>
        <v>3391250000000.0122</v>
      </c>
      <c r="J2809">
        <f>VLOOKUP(B2809,balance!AU:BD,10,FALSE)</f>
        <v>0</v>
      </c>
    </row>
    <row r="2810" spans="1:10" x14ac:dyDescent="0.3">
      <c r="A2810">
        <v>2808</v>
      </c>
      <c r="B2810">
        <f t="shared" si="87"/>
        <v>562</v>
      </c>
      <c r="C2810">
        <f t="shared" si="86"/>
        <v>4</v>
      </c>
      <c r="D2810">
        <v>9026</v>
      </c>
      <c r="E2810" s="1">
        <f>IF(C2810=1,VLOOKUP(B2810,balance!$AU:$AZ,2,FALSE),IF(C2810=2,VLOOKUP(B2810,balance!$AU:$AZ,3,FALSE),IF(C2810=3,VLOOKUP(B2810,balance!$AU:$AZ,4,FALSE),IF(C2810=4,VLOOKUP(B2810,balance!$AU:$AZ,5,FALSE),IF(C2810=5,VLOOKUP(B2810-1,balance!$AU:$AZ,6,FALSE),0)))))</f>
        <v>14000</v>
      </c>
      <c r="F2810">
        <v>53</v>
      </c>
      <c r="G2810">
        <f>IF(C2810=1,VLOOKUP(FoxFire!B2810,balance!$U:$Z,2,FALSE),IF(C2810=2,VLOOKUP(B2810,balance!$U:$Z,3,FALSE),IF(C2810=3,VLOOKUP(B2810,balance!$U:$Z,4,FALSE),IF(C2810=4,VLOOKUP(B2810,balance!$U:$Z,5,FALSE),IF(C2810=5,VLOOKUP(B2810-1,balance!$U:$Z,6,FALSE),0)))))/100</f>
        <v>6.6100000000000004E-3</v>
      </c>
      <c r="H2810">
        <v>2</v>
      </c>
      <c r="I2810" s="1">
        <f>IF(C2810=1,VLOOKUP(FoxFire!B2810,balance!$AF:$AJ,2,FALSE),IF(C2810=2,VLOOKUP(B2810,balance!$AF:$AJ,3,FALSE),IF(C2810=3,VLOOKUP(B2810,balance!$AF:$AJ,4,FALSE),IF(C2810=4,VLOOKUP(B2810,balance!$AF:$AJ,5,FALSE),IF(C2810=5,VLOOKUP(B2810,balance!$AF:$AK,6,FALSE),0)))))*1000000000000</f>
        <v>3391250000000.0122</v>
      </c>
      <c r="J2810">
        <f>VLOOKUP(B2810,balance!AU:BD,10,FALSE)</f>
        <v>0</v>
      </c>
    </row>
    <row r="2811" spans="1:10" x14ac:dyDescent="0.3">
      <c r="A2811">
        <v>2809</v>
      </c>
      <c r="B2811">
        <f t="shared" si="87"/>
        <v>563</v>
      </c>
      <c r="C2811">
        <f t="shared" si="86"/>
        <v>5</v>
      </c>
      <c r="D2811">
        <v>9026</v>
      </c>
      <c r="E2811" s="1">
        <f>IF(C2811=1,VLOOKUP(B2811,balance!$AU:$AZ,2,FALSE),IF(C2811=2,VLOOKUP(B2811,balance!$AU:$AZ,3,FALSE),IF(C2811=3,VLOOKUP(B2811,balance!$AU:$AZ,4,FALSE),IF(C2811=4,VLOOKUP(B2811,balance!$AU:$AZ,5,FALSE),IF(C2811=5,VLOOKUP(B2811-1,balance!$AU:$AZ,6,FALSE),0)))))</f>
        <v>280000</v>
      </c>
      <c r="F2811">
        <v>53</v>
      </c>
      <c r="G2811">
        <f>IF(C2811=1,VLOOKUP(FoxFire!B2811,balance!$U:$Z,2,FALSE),IF(C2811=2,VLOOKUP(B2811,balance!$U:$Z,3,FALSE),IF(C2811=3,VLOOKUP(B2811,balance!$U:$Z,4,FALSE),IF(C2811=4,VLOOKUP(B2811,balance!$U:$Z,5,FALSE),IF(C2811=5,VLOOKUP(B2811-1,balance!$U:$Z,6,FALSE),0)))))/100</f>
        <v>3280.8706999999999</v>
      </c>
      <c r="H2811">
        <v>2</v>
      </c>
      <c r="I2811" s="1">
        <f>IF(C2811=1,VLOOKUP(FoxFire!B2811,balance!$AF:$AJ,2,FALSE),IF(C2811=2,VLOOKUP(B2811,balance!$AF:$AJ,3,FALSE),IF(C2811=3,VLOOKUP(B2811,balance!$AF:$AJ,4,FALSE),IF(C2811=4,VLOOKUP(B2811,balance!$AF:$AJ,5,FALSE),IF(C2811=5,VLOOKUP(B2811,balance!$AF:$AK,6,FALSE),0)))))*1000000000000</f>
        <v>13570000000000.051</v>
      </c>
      <c r="J2811">
        <f>VLOOKUP(B2811,balance!AU:BD,10,FALSE)</f>
        <v>0</v>
      </c>
    </row>
    <row r="2812" spans="1:10" x14ac:dyDescent="0.3">
      <c r="A2812">
        <v>2810</v>
      </c>
      <c r="B2812">
        <f t="shared" si="87"/>
        <v>563</v>
      </c>
      <c r="C2812">
        <f t="shared" si="86"/>
        <v>1</v>
      </c>
      <c r="D2812">
        <v>9026</v>
      </c>
      <c r="E2812" s="1">
        <f>IF(C2812=1,VLOOKUP(B2812,balance!$AU:$AZ,2,FALSE),IF(C2812=2,VLOOKUP(B2812,balance!$AU:$AZ,3,FALSE),IF(C2812=3,VLOOKUP(B2812,balance!$AU:$AZ,4,FALSE),IF(C2812=4,VLOOKUP(B2812,balance!$AU:$AZ,5,FALSE),IF(C2812=5,VLOOKUP(B2812-1,balance!$AU:$AZ,6,FALSE),0)))))</f>
        <v>14000</v>
      </c>
      <c r="F2812">
        <v>53</v>
      </c>
      <c r="G2812">
        <f>IF(C2812=1,VLOOKUP(FoxFire!B2812,balance!$U:$Z,2,FALSE),IF(C2812=2,VLOOKUP(B2812,balance!$U:$Z,3,FALSE),IF(C2812=3,VLOOKUP(B2812,balance!$U:$Z,4,FALSE),IF(C2812=4,VLOOKUP(B2812,balance!$U:$Z,5,FALSE),IF(C2812=5,VLOOKUP(B2812-1,balance!$U:$Z,6,FALSE),0)))))/100</f>
        <v>6.62E-3</v>
      </c>
      <c r="H2812">
        <v>2</v>
      </c>
      <c r="I2812" s="1">
        <f>IF(C2812=1,VLOOKUP(FoxFire!B2812,balance!$AF:$AJ,2,FALSE),IF(C2812=2,VLOOKUP(B2812,balance!$AF:$AJ,3,FALSE),IF(C2812=3,VLOOKUP(B2812,balance!$AF:$AJ,4,FALSE),IF(C2812=4,VLOOKUP(B2812,balance!$AF:$AJ,5,FALSE),IF(C2812=5,VLOOKUP(B2812,balance!$AF:$AK,6,FALSE),0)))))*1000000000000</f>
        <v>3392500000000.0127</v>
      </c>
      <c r="J2812">
        <f>VLOOKUP(B2812,balance!AU:BD,10,FALSE)</f>
        <v>0</v>
      </c>
    </row>
    <row r="2813" spans="1:10" x14ac:dyDescent="0.3">
      <c r="A2813">
        <v>2811</v>
      </c>
      <c r="B2813">
        <f t="shared" si="87"/>
        <v>563</v>
      </c>
      <c r="C2813">
        <f t="shared" si="86"/>
        <v>2</v>
      </c>
      <c r="D2813">
        <v>9026</v>
      </c>
      <c r="E2813" s="1">
        <f>IF(C2813=1,VLOOKUP(B2813,balance!$AU:$AZ,2,FALSE),IF(C2813=2,VLOOKUP(B2813,balance!$AU:$AZ,3,FALSE),IF(C2813=3,VLOOKUP(B2813,balance!$AU:$AZ,4,FALSE),IF(C2813=4,VLOOKUP(B2813,balance!$AU:$AZ,5,FALSE),IF(C2813=5,VLOOKUP(B2813-1,balance!$AU:$AZ,6,FALSE),0)))))</f>
        <v>14000</v>
      </c>
      <c r="F2813">
        <v>53</v>
      </c>
      <c r="G2813">
        <f>IF(C2813=1,VLOOKUP(FoxFire!B2813,balance!$U:$Z,2,FALSE),IF(C2813=2,VLOOKUP(B2813,balance!$U:$Z,3,FALSE),IF(C2813=3,VLOOKUP(B2813,balance!$U:$Z,4,FALSE),IF(C2813=4,VLOOKUP(B2813,balance!$U:$Z,5,FALSE),IF(C2813=5,VLOOKUP(B2813-1,balance!$U:$Z,6,FALSE),0)))))/100</f>
        <v>6.62E-3</v>
      </c>
      <c r="H2813">
        <v>2</v>
      </c>
      <c r="I2813" s="1">
        <f>IF(C2813=1,VLOOKUP(FoxFire!B2813,balance!$AF:$AJ,2,FALSE),IF(C2813=2,VLOOKUP(B2813,balance!$AF:$AJ,3,FALSE),IF(C2813=3,VLOOKUP(B2813,balance!$AF:$AJ,4,FALSE),IF(C2813=4,VLOOKUP(B2813,balance!$AF:$AJ,5,FALSE),IF(C2813=5,VLOOKUP(B2813,balance!$AF:$AK,6,FALSE),0)))))*1000000000000</f>
        <v>3392500000000.0127</v>
      </c>
      <c r="J2813">
        <f>VLOOKUP(B2813,balance!AU:BD,10,FALSE)</f>
        <v>0</v>
      </c>
    </row>
    <row r="2814" spans="1:10" x14ac:dyDescent="0.3">
      <c r="A2814">
        <v>2812</v>
      </c>
      <c r="B2814">
        <f t="shared" si="87"/>
        <v>563</v>
      </c>
      <c r="C2814">
        <f t="shared" si="86"/>
        <v>3</v>
      </c>
      <c r="D2814">
        <v>9026</v>
      </c>
      <c r="E2814" s="1">
        <f>IF(C2814=1,VLOOKUP(B2814,balance!$AU:$AZ,2,FALSE),IF(C2814=2,VLOOKUP(B2814,balance!$AU:$AZ,3,FALSE),IF(C2814=3,VLOOKUP(B2814,balance!$AU:$AZ,4,FALSE),IF(C2814=4,VLOOKUP(B2814,balance!$AU:$AZ,5,FALSE),IF(C2814=5,VLOOKUP(B2814-1,balance!$AU:$AZ,6,FALSE),0)))))</f>
        <v>14000</v>
      </c>
      <c r="F2814">
        <v>53</v>
      </c>
      <c r="G2814">
        <f>IF(C2814=1,VLOOKUP(FoxFire!B2814,balance!$U:$Z,2,FALSE),IF(C2814=2,VLOOKUP(B2814,balance!$U:$Z,3,FALSE),IF(C2814=3,VLOOKUP(B2814,balance!$U:$Z,4,FALSE),IF(C2814=4,VLOOKUP(B2814,balance!$U:$Z,5,FALSE),IF(C2814=5,VLOOKUP(B2814-1,balance!$U:$Z,6,FALSE),0)))))/100</f>
        <v>6.62E-3</v>
      </c>
      <c r="H2814">
        <v>2</v>
      </c>
      <c r="I2814" s="1">
        <f>IF(C2814=1,VLOOKUP(FoxFire!B2814,balance!$AF:$AJ,2,FALSE),IF(C2814=2,VLOOKUP(B2814,balance!$AF:$AJ,3,FALSE),IF(C2814=3,VLOOKUP(B2814,balance!$AF:$AJ,4,FALSE),IF(C2814=4,VLOOKUP(B2814,balance!$AF:$AJ,5,FALSE),IF(C2814=5,VLOOKUP(B2814,balance!$AF:$AK,6,FALSE),0)))))*1000000000000</f>
        <v>3392500000000.0127</v>
      </c>
      <c r="J2814">
        <f>VLOOKUP(B2814,balance!AU:BD,10,FALSE)</f>
        <v>0</v>
      </c>
    </row>
    <row r="2815" spans="1:10" x14ac:dyDescent="0.3">
      <c r="A2815">
        <v>2813</v>
      </c>
      <c r="B2815">
        <f t="shared" si="87"/>
        <v>563</v>
      </c>
      <c r="C2815">
        <f t="shared" si="86"/>
        <v>4</v>
      </c>
      <c r="D2815">
        <v>9026</v>
      </c>
      <c r="E2815" s="1">
        <f>IF(C2815=1,VLOOKUP(B2815,balance!$AU:$AZ,2,FALSE),IF(C2815=2,VLOOKUP(B2815,balance!$AU:$AZ,3,FALSE),IF(C2815=3,VLOOKUP(B2815,balance!$AU:$AZ,4,FALSE),IF(C2815=4,VLOOKUP(B2815,balance!$AU:$AZ,5,FALSE),IF(C2815=5,VLOOKUP(B2815-1,balance!$AU:$AZ,6,FALSE),0)))))</f>
        <v>14000</v>
      </c>
      <c r="F2815">
        <v>53</v>
      </c>
      <c r="G2815">
        <f>IF(C2815=1,VLOOKUP(FoxFire!B2815,balance!$U:$Z,2,FALSE),IF(C2815=2,VLOOKUP(B2815,balance!$U:$Z,3,FALSE),IF(C2815=3,VLOOKUP(B2815,balance!$U:$Z,4,FALSE),IF(C2815=4,VLOOKUP(B2815,balance!$U:$Z,5,FALSE),IF(C2815=5,VLOOKUP(B2815-1,balance!$U:$Z,6,FALSE),0)))))/100</f>
        <v>6.62E-3</v>
      </c>
      <c r="H2815">
        <v>2</v>
      </c>
      <c r="I2815" s="1">
        <f>IF(C2815=1,VLOOKUP(FoxFire!B2815,balance!$AF:$AJ,2,FALSE),IF(C2815=2,VLOOKUP(B2815,balance!$AF:$AJ,3,FALSE),IF(C2815=3,VLOOKUP(B2815,balance!$AF:$AJ,4,FALSE),IF(C2815=4,VLOOKUP(B2815,balance!$AF:$AJ,5,FALSE),IF(C2815=5,VLOOKUP(B2815,balance!$AF:$AK,6,FALSE),0)))))*1000000000000</f>
        <v>3392500000000.0127</v>
      </c>
      <c r="J2815">
        <f>VLOOKUP(B2815,balance!AU:BD,10,FALSE)</f>
        <v>0</v>
      </c>
    </row>
    <row r="2816" spans="1:10" x14ac:dyDescent="0.3">
      <c r="A2816">
        <v>2814</v>
      </c>
      <c r="B2816">
        <f t="shared" si="87"/>
        <v>564</v>
      </c>
      <c r="C2816">
        <f t="shared" si="86"/>
        <v>5</v>
      </c>
      <c r="D2816">
        <v>9026</v>
      </c>
      <c r="E2816" s="1">
        <f>IF(C2816=1,VLOOKUP(B2816,balance!$AU:$AZ,2,FALSE),IF(C2816=2,VLOOKUP(B2816,balance!$AU:$AZ,3,FALSE),IF(C2816=3,VLOOKUP(B2816,balance!$AU:$AZ,4,FALSE),IF(C2816=4,VLOOKUP(B2816,balance!$AU:$AZ,5,FALSE),IF(C2816=5,VLOOKUP(B2816-1,balance!$AU:$AZ,6,FALSE),0)))))</f>
        <v>280000</v>
      </c>
      <c r="F2816">
        <v>53</v>
      </c>
      <c r="G2816">
        <f>IF(C2816=1,VLOOKUP(FoxFire!B2816,balance!$U:$Z,2,FALSE),IF(C2816=2,VLOOKUP(B2816,balance!$U:$Z,3,FALSE),IF(C2816=3,VLOOKUP(B2816,balance!$U:$Z,4,FALSE),IF(C2816=4,VLOOKUP(B2816,balance!$U:$Z,5,FALSE),IF(C2816=5,VLOOKUP(B2816-1,balance!$U:$Z,6,FALSE),0)))))/100</f>
        <v>3289.12</v>
      </c>
      <c r="H2816">
        <v>2</v>
      </c>
      <c r="I2816" s="1">
        <f>IF(C2816=1,VLOOKUP(FoxFire!B2816,balance!$AF:$AJ,2,FALSE),IF(C2816=2,VLOOKUP(B2816,balance!$AF:$AJ,3,FALSE),IF(C2816=3,VLOOKUP(B2816,balance!$AF:$AJ,4,FALSE),IF(C2816=4,VLOOKUP(B2816,balance!$AF:$AJ,5,FALSE),IF(C2816=5,VLOOKUP(B2816,balance!$AF:$AK,6,FALSE),0)))))*1000000000000</f>
        <v>13575000000000</v>
      </c>
      <c r="J2816">
        <f>VLOOKUP(B2816,balance!AU:BD,10,FALSE)</f>
        <v>0</v>
      </c>
    </row>
    <row r="2817" spans="1:10" x14ac:dyDescent="0.3">
      <c r="A2817">
        <v>2815</v>
      </c>
      <c r="B2817">
        <f t="shared" si="87"/>
        <v>564</v>
      </c>
      <c r="C2817">
        <f t="shared" si="86"/>
        <v>1</v>
      </c>
      <c r="D2817">
        <v>9026</v>
      </c>
      <c r="E2817" s="1">
        <f>IF(C2817=1,VLOOKUP(B2817,balance!$AU:$AZ,2,FALSE),IF(C2817=2,VLOOKUP(B2817,balance!$AU:$AZ,3,FALSE),IF(C2817=3,VLOOKUP(B2817,balance!$AU:$AZ,4,FALSE),IF(C2817=4,VLOOKUP(B2817,balance!$AU:$AZ,5,FALSE),IF(C2817=5,VLOOKUP(B2817-1,balance!$AU:$AZ,6,FALSE),0)))))</f>
        <v>14000</v>
      </c>
      <c r="F2817">
        <v>53</v>
      </c>
      <c r="G2817">
        <f>IF(C2817=1,VLOOKUP(FoxFire!B2817,balance!$U:$Z,2,FALSE),IF(C2817=2,VLOOKUP(B2817,balance!$U:$Z,3,FALSE),IF(C2817=3,VLOOKUP(B2817,balance!$U:$Z,4,FALSE),IF(C2817=4,VLOOKUP(B2817,balance!$U:$Z,5,FALSE),IF(C2817=5,VLOOKUP(B2817-1,balance!$U:$Z,6,FALSE),0)))))/100</f>
        <v>6.6300000000000005E-3</v>
      </c>
      <c r="H2817">
        <v>2</v>
      </c>
      <c r="I2817" s="1">
        <f>IF(C2817=1,VLOOKUP(FoxFire!B2817,balance!$AF:$AJ,2,FALSE),IF(C2817=2,VLOOKUP(B2817,balance!$AF:$AJ,3,FALSE),IF(C2817=3,VLOOKUP(B2817,balance!$AF:$AJ,4,FALSE),IF(C2817=4,VLOOKUP(B2817,balance!$AF:$AJ,5,FALSE),IF(C2817=5,VLOOKUP(B2817,balance!$AF:$AK,6,FALSE),0)))))*1000000000000</f>
        <v>3393750000000</v>
      </c>
      <c r="J2817">
        <f>VLOOKUP(B2817,balance!AU:BD,10,FALSE)</f>
        <v>0</v>
      </c>
    </row>
    <row r="2818" spans="1:10" x14ac:dyDescent="0.3">
      <c r="A2818">
        <v>2816</v>
      </c>
      <c r="B2818">
        <f t="shared" si="87"/>
        <v>564</v>
      </c>
      <c r="C2818">
        <f t="shared" si="86"/>
        <v>2</v>
      </c>
      <c r="D2818">
        <v>9026</v>
      </c>
      <c r="E2818" s="1">
        <f>IF(C2818=1,VLOOKUP(B2818,balance!$AU:$AZ,2,FALSE),IF(C2818=2,VLOOKUP(B2818,balance!$AU:$AZ,3,FALSE),IF(C2818=3,VLOOKUP(B2818,balance!$AU:$AZ,4,FALSE),IF(C2818=4,VLOOKUP(B2818,balance!$AU:$AZ,5,FALSE),IF(C2818=5,VLOOKUP(B2818-1,balance!$AU:$AZ,6,FALSE),0)))))</f>
        <v>14000</v>
      </c>
      <c r="F2818">
        <v>53</v>
      </c>
      <c r="G2818">
        <f>IF(C2818=1,VLOOKUP(FoxFire!B2818,balance!$U:$Z,2,FALSE),IF(C2818=2,VLOOKUP(B2818,balance!$U:$Z,3,FALSE),IF(C2818=3,VLOOKUP(B2818,balance!$U:$Z,4,FALSE),IF(C2818=4,VLOOKUP(B2818,balance!$U:$Z,5,FALSE),IF(C2818=5,VLOOKUP(B2818-1,balance!$U:$Z,6,FALSE),0)))))/100</f>
        <v>6.6300000000000005E-3</v>
      </c>
      <c r="H2818">
        <v>2</v>
      </c>
      <c r="I2818" s="1">
        <f>IF(C2818=1,VLOOKUP(FoxFire!B2818,balance!$AF:$AJ,2,FALSE),IF(C2818=2,VLOOKUP(B2818,balance!$AF:$AJ,3,FALSE),IF(C2818=3,VLOOKUP(B2818,balance!$AF:$AJ,4,FALSE),IF(C2818=4,VLOOKUP(B2818,balance!$AF:$AJ,5,FALSE),IF(C2818=5,VLOOKUP(B2818,balance!$AF:$AK,6,FALSE),0)))))*1000000000000</f>
        <v>3393750000000</v>
      </c>
      <c r="J2818">
        <f>VLOOKUP(B2818,balance!AU:BD,10,FALSE)</f>
        <v>0</v>
      </c>
    </row>
    <row r="2819" spans="1:10" x14ac:dyDescent="0.3">
      <c r="A2819">
        <v>2817</v>
      </c>
      <c r="B2819">
        <f t="shared" si="87"/>
        <v>564</v>
      </c>
      <c r="C2819">
        <f t="shared" si="86"/>
        <v>3</v>
      </c>
      <c r="D2819">
        <v>9026</v>
      </c>
      <c r="E2819" s="1">
        <f>IF(C2819=1,VLOOKUP(B2819,balance!$AU:$AZ,2,FALSE),IF(C2819=2,VLOOKUP(B2819,balance!$AU:$AZ,3,FALSE),IF(C2819=3,VLOOKUP(B2819,balance!$AU:$AZ,4,FALSE),IF(C2819=4,VLOOKUP(B2819,balance!$AU:$AZ,5,FALSE),IF(C2819=5,VLOOKUP(B2819-1,balance!$AU:$AZ,6,FALSE),0)))))</f>
        <v>14000</v>
      </c>
      <c r="F2819">
        <v>53</v>
      </c>
      <c r="G2819">
        <f>IF(C2819=1,VLOOKUP(FoxFire!B2819,balance!$U:$Z,2,FALSE),IF(C2819=2,VLOOKUP(B2819,balance!$U:$Z,3,FALSE),IF(C2819=3,VLOOKUP(B2819,balance!$U:$Z,4,FALSE),IF(C2819=4,VLOOKUP(B2819,balance!$U:$Z,5,FALSE),IF(C2819=5,VLOOKUP(B2819-1,balance!$U:$Z,6,FALSE),0)))))/100</f>
        <v>6.6300000000000005E-3</v>
      </c>
      <c r="H2819">
        <v>2</v>
      </c>
      <c r="I2819" s="1">
        <f>IF(C2819=1,VLOOKUP(FoxFire!B2819,balance!$AF:$AJ,2,FALSE),IF(C2819=2,VLOOKUP(B2819,balance!$AF:$AJ,3,FALSE),IF(C2819=3,VLOOKUP(B2819,balance!$AF:$AJ,4,FALSE),IF(C2819=4,VLOOKUP(B2819,balance!$AF:$AJ,5,FALSE),IF(C2819=5,VLOOKUP(B2819,balance!$AF:$AK,6,FALSE),0)))))*1000000000000</f>
        <v>3393750000000</v>
      </c>
      <c r="J2819">
        <f>VLOOKUP(B2819,balance!AU:BD,10,FALSE)</f>
        <v>0</v>
      </c>
    </row>
    <row r="2820" spans="1:10" x14ac:dyDescent="0.3">
      <c r="A2820">
        <v>2818</v>
      </c>
      <c r="B2820">
        <f t="shared" si="87"/>
        <v>564</v>
      </c>
      <c r="C2820">
        <f t="shared" si="86"/>
        <v>4</v>
      </c>
      <c r="D2820">
        <v>9026</v>
      </c>
      <c r="E2820" s="1">
        <f>IF(C2820=1,VLOOKUP(B2820,balance!$AU:$AZ,2,FALSE),IF(C2820=2,VLOOKUP(B2820,balance!$AU:$AZ,3,FALSE),IF(C2820=3,VLOOKUP(B2820,balance!$AU:$AZ,4,FALSE),IF(C2820=4,VLOOKUP(B2820,balance!$AU:$AZ,5,FALSE),IF(C2820=5,VLOOKUP(B2820-1,balance!$AU:$AZ,6,FALSE),0)))))</f>
        <v>14000</v>
      </c>
      <c r="F2820">
        <v>53</v>
      </c>
      <c r="G2820">
        <f>IF(C2820=1,VLOOKUP(FoxFire!B2820,balance!$U:$Z,2,FALSE),IF(C2820=2,VLOOKUP(B2820,balance!$U:$Z,3,FALSE),IF(C2820=3,VLOOKUP(B2820,balance!$U:$Z,4,FALSE),IF(C2820=4,VLOOKUP(B2820,balance!$U:$Z,5,FALSE),IF(C2820=5,VLOOKUP(B2820-1,balance!$U:$Z,6,FALSE),0)))))/100</f>
        <v>6.6300000000000005E-3</v>
      </c>
      <c r="H2820">
        <v>2</v>
      </c>
      <c r="I2820" s="1">
        <f>IF(C2820=1,VLOOKUP(FoxFire!B2820,balance!$AF:$AJ,2,FALSE),IF(C2820=2,VLOOKUP(B2820,balance!$AF:$AJ,3,FALSE),IF(C2820=3,VLOOKUP(B2820,balance!$AF:$AJ,4,FALSE),IF(C2820=4,VLOOKUP(B2820,balance!$AF:$AJ,5,FALSE),IF(C2820=5,VLOOKUP(B2820,balance!$AF:$AK,6,FALSE),0)))))*1000000000000</f>
        <v>3393750000000</v>
      </c>
      <c r="J2820">
        <f>VLOOKUP(B2820,balance!AU:BD,10,FALSE)</f>
        <v>0</v>
      </c>
    </row>
    <row r="2821" spans="1:10" x14ac:dyDescent="0.3">
      <c r="A2821">
        <v>2819</v>
      </c>
      <c r="B2821">
        <f t="shared" si="87"/>
        <v>565</v>
      </c>
      <c r="C2821">
        <f t="shared" si="86"/>
        <v>5</v>
      </c>
      <c r="D2821">
        <v>9026</v>
      </c>
      <c r="E2821" s="1">
        <f>IF(C2821=1,VLOOKUP(B2821,balance!$AU:$AZ,2,FALSE),IF(C2821=2,VLOOKUP(B2821,balance!$AU:$AZ,3,FALSE),IF(C2821=3,VLOOKUP(B2821,balance!$AU:$AZ,4,FALSE),IF(C2821=4,VLOOKUP(B2821,balance!$AU:$AZ,5,FALSE),IF(C2821=5,VLOOKUP(B2821-1,balance!$AU:$AZ,6,FALSE),0)))))</f>
        <v>280000</v>
      </c>
      <c r="F2821">
        <v>53</v>
      </c>
      <c r="G2821">
        <f>IF(C2821=1,VLOOKUP(FoxFire!B2821,balance!$U:$Z,2,FALSE),IF(C2821=2,VLOOKUP(B2821,balance!$U:$Z,3,FALSE),IF(C2821=3,VLOOKUP(B2821,balance!$U:$Z,4,FALSE),IF(C2821=4,VLOOKUP(B2821,balance!$U:$Z,5,FALSE),IF(C2821=5,VLOOKUP(B2821-1,balance!$U:$Z,6,FALSE),0)))))/100</f>
        <v>3297.3825999999999</v>
      </c>
      <c r="H2821">
        <v>2</v>
      </c>
      <c r="I2821" s="1">
        <f>IF(C2821=1,VLOOKUP(FoxFire!B2821,balance!$AF:$AJ,2,FALSE),IF(C2821=2,VLOOKUP(B2821,balance!$AF:$AJ,3,FALSE),IF(C2821=3,VLOOKUP(B2821,balance!$AF:$AJ,4,FALSE),IF(C2821=4,VLOOKUP(B2821,balance!$AF:$AJ,5,FALSE),IF(C2821=5,VLOOKUP(B2821,balance!$AF:$AK,6,FALSE),0)))))*1000000000000</f>
        <v>13580000000000</v>
      </c>
      <c r="J2821">
        <f>VLOOKUP(B2821,balance!AU:BD,10,FALSE)</f>
        <v>0</v>
      </c>
    </row>
    <row r="2822" spans="1:10" x14ac:dyDescent="0.3">
      <c r="A2822">
        <v>2820</v>
      </c>
      <c r="B2822">
        <f t="shared" si="87"/>
        <v>565</v>
      </c>
      <c r="C2822">
        <f t="shared" si="86"/>
        <v>1</v>
      </c>
      <c r="D2822">
        <v>9026</v>
      </c>
      <c r="E2822" s="1">
        <f>IF(C2822=1,VLOOKUP(B2822,balance!$AU:$AZ,2,FALSE),IF(C2822=2,VLOOKUP(B2822,balance!$AU:$AZ,3,FALSE),IF(C2822=3,VLOOKUP(B2822,balance!$AU:$AZ,4,FALSE),IF(C2822=4,VLOOKUP(B2822,balance!$AU:$AZ,5,FALSE),IF(C2822=5,VLOOKUP(B2822-1,balance!$AU:$AZ,6,FALSE),0)))))</f>
        <v>14000</v>
      </c>
      <c r="F2822">
        <v>53</v>
      </c>
      <c r="G2822">
        <f>IF(C2822=1,VLOOKUP(FoxFire!B2822,balance!$U:$Z,2,FALSE),IF(C2822=2,VLOOKUP(B2822,balance!$U:$Z,3,FALSE),IF(C2822=3,VLOOKUP(B2822,balance!$U:$Z,4,FALSE),IF(C2822=4,VLOOKUP(B2822,balance!$U:$Z,5,FALSE),IF(C2822=5,VLOOKUP(B2822-1,balance!$U:$Z,6,FALSE),0)))))/100</f>
        <v>6.6400000000000001E-3</v>
      </c>
      <c r="H2822">
        <v>2</v>
      </c>
      <c r="I2822" s="1">
        <f>IF(C2822=1,VLOOKUP(FoxFire!B2822,balance!$AF:$AJ,2,FALSE),IF(C2822=2,VLOOKUP(B2822,balance!$AF:$AJ,3,FALSE),IF(C2822=3,VLOOKUP(B2822,balance!$AF:$AJ,4,FALSE),IF(C2822=4,VLOOKUP(B2822,balance!$AF:$AJ,5,FALSE),IF(C2822=5,VLOOKUP(B2822,balance!$AF:$AK,6,FALSE),0)))))*1000000000000</f>
        <v>3395000000000</v>
      </c>
      <c r="J2822">
        <f>VLOOKUP(B2822,balance!AU:BD,10,FALSE)</f>
        <v>0</v>
      </c>
    </row>
    <row r="2823" spans="1:10" x14ac:dyDescent="0.3">
      <c r="A2823">
        <v>2821</v>
      </c>
      <c r="B2823">
        <f t="shared" si="87"/>
        <v>565</v>
      </c>
      <c r="C2823">
        <f t="shared" si="86"/>
        <v>2</v>
      </c>
      <c r="D2823">
        <v>9026</v>
      </c>
      <c r="E2823" s="1">
        <f>IF(C2823=1,VLOOKUP(B2823,balance!$AU:$AZ,2,FALSE),IF(C2823=2,VLOOKUP(B2823,balance!$AU:$AZ,3,FALSE),IF(C2823=3,VLOOKUP(B2823,balance!$AU:$AZ,4,FALSE),IF(C2823=4,VLOOKUP(B2823,balance!$AU:$AZ,5,FALSE),IF(C2823=5,VLOOKUP(B2823-1,balance!$AU:$AZ,6,FALSE),0)))))</f>
        <v>14000</v>
      </c>
      <c r="F2823">
        <v>53</v>
      </c>
      <c r="G2823">
        <f>IF(C2823=1,VLOOKUP(FoxFire!B2823,balance!$U:$Z,2,FALSE),IF(C2823=2,VLOOKUP(B2823,balance!$U:$Z,3,FALSE),IF(C2823=3,VLOOKUP(B2823,balance!$U:$Z,4,FALSE),IF(C2823=4,VLOOKUP(B2823,balance!$U:$Z,5,FALSE),IF(C2823=5,VLOOKUP(B2823-1,balance!$U:$Z,6,FALSE),0)))))/100</f>
        <v>6.6400000000000001E-3</v>
      </c>
      <c r="H2823">
        <v>2</v>
      </c>
      <c r="I2823" s="1">
        <f>IF(C2823=1,VLOOKUP(FoxFire!B2823,balance!$AF:$AJ,2,FALSE),IF(C2823=2,VLOOKUP(B2823,balance!$AF:$AJ,3,FALSE),IF(C2823=3,VLOOKUP(B2823,balance!$AF:$AJ,4,FALSE),IF(C2823=4,VLOOKUP(B2823,balance!$AF:$AJ,5,FALSE),IF(C2823=5,VLOOKUP(B2823,balance!$AF:$AK,6,FALSE),0)))))*1000000000000</f>
        <v>3395000000000</v>
      </c>
      <c r="J2823">
        <f>VLOOKUP(B2823,balance!AU:BD,10,FALSE)</f>
        <v>0</v>
      </c>
    </row>
    <row r="2824" spans="1:10" x14ac:dyDescent="0.3">
      <c r="A2824">
        <v>2822</v>
      </c>
      <c r="B2824">
        <f t="shared" si="87"/>
        <v>565</v>
      </c>
      <c r="C2824">
        <f t="shared" ref="C2824:C2887" si="88">C2819</f>
        <v>3</v>
      </c>
      <c r="D2824">
        <v>9026</v>
      </c>
      <c r="E2824" s="1">
        <f>IF(C2824=1,VLOOKUP(B2824,balance!$AU:$AZ,2,FALSE),IF(C2824=2,VLOOKUP(B2824,balance!$AU:$AZ,3,FALSE),IF(C2824=3,VLOOKUP(B2824,balance!$AU:$AZ,4,FALSE),IF(C2824=4,VLOOKUP(B2824,balance!$AU:$AZ,5,FALSE),IF(C2824=5,VLOOKUP(B2824-1,balance!$AU:$AZ,6,FALSE),0)))))</f>
        <v>14000</v>
      </c>
      <c r="F2824">
        <v>53</v>
      </c>
      <c r="G2824">
        <f>IF(C2824=1,VLOOKUP(FoxFire!B2824,balance!$U:$Z,2,FALSE),IF(C2824=2,VLOOKUP(B2824,balance!$U:$Z,3,FALSE),IF(C2824=3,VLOOKUP(B2824,balance!$U:$Z,4,FALSE),IF(C2824=4,VLOOKUP(B2824,balance!$U:$Z,5,FALSE),IF(C2824=5,VLOOKUP(B2824-1,balance!$U:$Z,6,FALSE),0)))))/100</f>
        <v>6.6400000000000001E-3</v>
      </c>
      <c r="H2824">
        <v>2</v>
      </c>
      <c r="I2824" s="1">
        <f>IF(C2824=1,VLOOKUP(FoxFire!B2824,balance!$AF:$AJ,2,FALSE),IF(C2824=2,VLOOKUP(B2824,balance!$AF:$AJ,3,FALSE),IF(C2824=3,VLOOKUP(B2824,balance!$AF:$AJ,4,FALSE),IF(C2824=4,VLOOKUP(B2824,balance!$AF:$AJ,5,FALSE),IF(C2824=5,VLOOKUP(B2824,balance!$AF:$AK,6,FALSE),0)))))*1000000000000</f>
        <v>3395000000000</v>
      </c>
      <c r="J2824">
        <f>VLOOKUP(B2824,balance!AU:BD,10,FALSE)</f>
        <v>0</v>
      </c>
    </row>
    <row r="2825" spans="1:10" x14ac:dyDescent="0.3">
      <c r="A2825">
        <v>2823</v>
      </c>
      <c r="B2825">
        <f t="shared" si="87"/>
        <v>565</v>
      </c>
      <c r="C2825">
        <f t="shared" si="88"/>
        <v>4</v>
      </c>
      <c r="D2825">
        <v>9026</v>
      </c>
      <c r="E2825" s="1">
        <f>IF(C2825=1,VLOOKUP(B2825,balance!$AU:$AZ,2,FALSE),IF(C2825=2,VLOOKUP(B2825,balance!$AU:$AZ,3,FALSE),IF(C2825=3,VLOOKUP(B2825,balance!$AU:$AZ,4,FALSE),IF(C2825=4,VLOOKUP(B2825,balance!$AU:$AZ,5,FALSE),IF(C2825=5,VLOOKUP(B2825-1,balance!$AU:$AZ,6,FALSE),0)))))</f>
        <v>14000</v>
      </c>
      <c r="F2825">
        <v>53</v>
      </c>
      <c r="G2825">
        <f>IF(C2825=1,VLOOKUP(FoxFire!B2825,balance!$U:$Z,2,FALSE),IF(C2825=2,VLOOKUP(B2825,balance!$U:$Z,3,FALSE),IF(C2825=3,VLOOKUP(B2825,balance!$U:$Z,4,FALSE),IF(C2825=4,VLOOKUP(B2825,balance!$U:$Z,5,FALSE),IF(C2825=5,VLOOKUP(B2825-1,balance!$U:$Z,6,FALSE),0)))))/100</f>
        <v>6.6400000000000001E-3</v>
      </c>
      <c r="H2825">
        <v>2</v>
      </c>
      <c r="I2825" s="1">
        <f>IF(C2825=1,VLOOKUP(FoxFire!B2825,balance!$AF:$AJ,2,FALSE),IF(C2825=2,VLOOKUP(B2825,balance!$AF:$AJ,3,FALSE),IF(C2825=3,VLOOKUP(B2825,balance!$AF:$AJ,4,FALSE),IF(C2825=4,VLOOKUP(B2825,balance!$AF:$AJ,5,FALSE),IF(C2825=5,VLOOKUP(B2825,balance!$AF:$AK,6,FALSE),0)))))*1000000000000</f>
        <v>3395000000000</v>
      </c>
      <c r="J2825">
        <f>VLOOKUP(B2825,balance!AU:BD,10,FALSE)</f>
        <v>0</v>
      </c>
    </row>
    <row r="2826" spans="1:10" x14ac:dyDescent="0.3">
      <c r="A2826">
        <v>2824</v>
      </c>
      <c r="B2826">
        <f t="shared" si="87"/>
        <v>566</v>
      </c>
      <c r="C2826">
        <f t="shared" si="88"/>
        <v>5</v>
      </c>
      <c r="D2826">
        <v>9026</v>
      </c>
      <c r="E2826" s="1">
        <f>IF(C2826=1,VLOOKUP(B2826,balance!$AU:$AZ,2,FALSE),IF(C2826=2,VLOOKUP(B2826,balance!$AU:$AZ,3,FALSE),IF(C2826=3,VLOOKUP(B2826,balance!$AU:$AZ,4,FALSE),IF(C2826=4,VLOOKUP(B2826,balance!$AU:$AZ,5,FALSE),IF(C2826=5,VLOOKUP(B2826-1,balance!$AU:$AZ,6,FALSE),0)))))</f>
        <v>280000</v>
      </c>
      <c r="F2826">
        <v>53</v>
      </c>
      <c r="G2826">
        <f>IF(C2826=1,VLOOKUP(FoxFire!B2826,balance!$U:$Z,2,FALSE),IF(C2826=2,VLOOKUP(B2826,balance!$U:$Z,3,FALSE),IF(C2826=3,VLOOKUP(B2826,balance!$U:$Z,4,FALSE),IF(C2826=4,VLOOKUP(B2826,balance!$U:$Z,5,FALSE),IF(C2826=5,VLOOKUP(B2826-1,balance!$U:$Z,6,FALSE),0)))))/100</f>
        <v>3305.6584000000003</v>
      </c>
      <c r="H2826">
        <v>2</v>
      </c>
      <c r="I2826" s="1">
        <f>IF(C2826=1,VLOOKUP(FoxFire!B2826,balance!$AF:$AJ,2,FALSE),IF(C2826=2,VLOOKUP(B2826,balance!$AF:$AJ,3,FALSE),IF(C2826=3,VLOOKUP(B2826,balance!$AF:$AJ,4,FALSE),IF(C2826=4,VLOOKUP(B2826,balance!$AF:$AJ,5,FALSE),IF(C2826=5,VLOOKUP(B2826,balance!$AF:$AK,6,FALSE),0)))))*1000000000000</f>
        <v>13585000000000</v>
      </c>
      <c r="J2826">
        <f>VLOOKUP(B2826,balance!AU:BD,10,FALSE)</f>
        <v>0</v>
      </c>
    </row>
    <row r="2827" spans="1:10" x14ac:dyDescent="0.3">
      <c r="A2827">
        <v>2825</v>
      </c>
      <c r="B2827">
        <f t="shared" si="87"/>
        <v>566</v>
      </c>
      <c r="C2827">
        <f t="shared" si="88"/>
        <v>1</v>
      </c>
      <c r="D2827">
        <v>9026</v>
      </c>
      <c r="E2827" s="1">
        <f>IF(C2827=1,VLOOKUP(B2827,balance!$AU:$AZ,2,FALSE),IF(C2827=2,VLOOKUP(B2827,balance!$AU:$AZ,3,FALSE),IF(C2827=3,VLOOKUP(B2827,balance!$AU:$AZ,4,FALSE),IF(C2827=4,VLOOKUP(B2827,balance!$AU:$AZ,5,FALSE),IF(C2827=5,VLOOKUP(B2827-1,balance!$AU:$AZ,6,FALSE),0)))))</f>
        <v>14000</v>
      </c>
      <c r="F2827">
        <v>53</v>
      </c>
      <c r="G2827">
        <f>IF(C2827=1,VLOOKUP(FoxFire!B2827,balance!$U:$Z,2,FALSE),IF(C2827=2,VLOOKUP(B2827,balance!$U:$Z,3,FALSE),IF(C2827=3,VLOOKUP(B2827,balance!$U:$Z,4,FALSE),IF(C2827=4,VLOOKUP(B2827,balance!$U:$Z,5,FALSE),IF(C2827=5,VLOOKUP(B2827-1,balance!$U:$Z,6,FALSE),0)))))/100</f>
        <v>6.6500000000000005E-3</v>
      </c>
      <c r="H2827">
        <v>2</v>
      </c>
      <c r="I2827" s="1">
        <f>IF(C2827=1,VLOOKUP(FoxFire!B2827,balance!$AF:$AJ,2,FALSE),IF(C2827=2,VLOOKUP(B2827,balance!$AF:$AJ,3,FALSE),IF(C2827=3,VLOOKUP(B2827,balance!$AF:$AJ,4,FALSE),IF(C2827=4,VLOOKUP(B2827,balance!$AF:$AJ,5,FALSE),IF(C2827=5,VLOOKUP(B2827,balance!$AF:$AK,6,FALSE),0)))))*1000000000000</f>
        <v>3396250000000</v>
      </c>
      <c r="J2827">
        <f>VLOOKUP(B2827,balance!AU:BD,10,FALSE)</f>
        <v>0</v>
      </c>
    </row>
    <row r="2828" spans="1:10" x14ac:dyDescent="0.3">
      <c r="A2828">
        <v>2826</v>
      </c>
      <c r="B2828">
        <f t="shared" si="87"/>
        <v>566</v>
      </c>
      <c r="C2828">
        <f t="shared" si="88"/>
        <v>2</v>
      </c>
      <c r="D2828">
        <v>9026</v>
      </c>
      <c r="E2828" s="1">
        <f>IF(C2828=1,VLOOKUP(B2828,balance!$AU:$AZ,2,FALSE),IF(C2828=2,VLOOKUP(B2828,balance!$AU:$AZ,3,FALSE),IF(C2828=3,VLOOKUP(B2828,balance!$AU:$AZ,4,FALSE),IF(C2828=4,VLOOKUP(B2828,balance!$AU:$AZ,5,FALSE),IF(C2828=5,VLOOKUP(B2828-1,balance!$AU:$AZ,6,FALSE),0)))))</f>
        <v>14000</v>
      </c>
      <c r="F2828">
        <v>53</v>
      </c>
      <c r="G2828">
        <f>IF(C2828=1,VLOOKUP(FoxFire!B2828,balance!$U:$Z,2,FALSE),IF(C2828=2,VLOOKUP(B2828,balance!$U:$Z,3,FALSE),IF(C2828=3,VLOOKUP(B2828,balance!$U:$Z,4,FALSE),IF(C2828=4,VLOOKUP(B2828,balance!$U:$Z,5,FALSE),IF(C2828=5,VLOOKUP(B2828-1,balance!$U:$Z,6,FALSE),0)))))/100</f>
        <v>6.6500000000000005E-3</v>
      </c>
      <c r="H2828">
        <v>2</v>
      </c>
      <c r="I2828" s="1">
        <f>IF(C2828=1,VLOOKUP(FoxFire!B2828,balance!$AF:$AJ,2,FALSE),IF(C2828=2,VLOOKUP(B2828,balance!$AF:$AJ,3,FALSE),IF(C2828=3,VLOOKUP(B2828,balance!$AF:$AJ,4,FALSE),IF(C2828=4,VLOOKUP(B2828,balance!$AF:$AJ,5,FALSE),IF(C2828=5,VLOOKUP(B2828,balance!$AF:$AK,6,FALSE),0)))))*1000000000000</f>
        <v>3396250000000</v>
      </c>
      <c r="J2828">
        <f>VLOOKUP(B2828,balance!AU:BD,10,FALSE)</f>
        <v>0</v>
      </c>
    </row>
    <row r="2829" spans="1:10" x14ac:dyDescent="0.3">
      <c r="A2829">
        <v>2827</v>
      </c>
      <c r="B2829">
        <f t="shared" ref="B2829:B2892" si="89">B2824+1</f>
        <v>566</v>
      </c>
      <c r="C2829">
        <f t="shared" si="88"/>
        <v>3</v>
      </c>
      <c r="D2829">
        <v>9026</v>
      </c>
      <c r="E2829" s="1">
        <f>IF(C2829=1,VLOOKUP(B2829,balance!$AU:$AZ,2,FALSE),IF(C2829=2,VLOOKUP(B2829,balance!$AU:$AZ,3,FALSE),IF(C2829=3,VLOOKUP(B2829,balance!$AU:$AZ,4,FALSE),IF(C2829=4,VLOOKUP(B2829,balance!$AU:$AZ,5,FALSE),IF(C2829=5,VLOOKUP(B2829-1,balance!$AU:$AZ,6,FALSE),0)))))</f>
        <v>14000</v>
      </c>
      <c r="F2829">
        <v>53</v>
      </c>
      <c r="G2829">
        <f>IF(C2829=1,VLOOKUP(FoxFire!B2829,balance!$U:$Z,2,FALSE),IF(C2829=2,VLOOKUP(B2829,balance!$U:$Z,3,FALSE),IF(C2829=3,VLOOKUP(B2829,balance!$U:$Z,4,FALSE),IF(C2829=4,VLOOKUP(B2829,balance!$U:$Z,5,FALSE),IF(C2829=5,VLOOKUP(B2829-1,balance!$U:$Z,6,FALSE),0)))))/100</f>
        <v>6.6500000000000005E-3</v>
      </c>
      <c r="H2829">
        <v>2</v>
      </c>
      <c r="I2829" s="1">
        <f>IF(C2829=1,VLOOKUP(FoxFire!B2829,balance!$AF:$AJ,2,FALSE),IF(C2829=2,VLOOKUP(B2829,balance!$AF:$AJ,3,FALSE),IF(C2829=3,VLOOKUP(B2829,balance!$AF:$AJ,4,FALSE),IF(C2829=4,VLOOKUP(B2829,balance!$AF:$AJ,5,FALSE),IF(C2829=5,VLOOKUP(B2829,balance!$AF:$AK,6,FALSE),0)))))*1000000000000</f>
        <v>3396250000000</v>
      </c>
      <c r="J2829">
        <f>VLOOKUP(B2829,balance!AU:BD,10,FALSE)</f>
        <v>0</v>
      </c>
    </row>
    <row r="2830" spans="1:10" x14ac:dyDescent="0.3">
      <c r="A2830">
        <v>2828</v>
      </c>
      <c r="B2830">
        <f t="shared" si="89"/>
        <v>566</v>
      </c>
      <c r="C2830">
        <f t="shared" si="88"/>
        <v>4</v>
      </c>
      <c r="D2830">
        <v>9026</v>
      </c>
      <c r="E2830" s="1">
        <f>IF(C2830=1,VLOOKUP(B2830,balance!$AU:$AZ,2,FALSE),IF(C2830=2,VLOOKUP(B2830,balance!$AU:$AZ,3,FALSE),IF(C2830=3,VLOOKUP(B2830,balance!$AU:$AZ,4,FALSE),IF(C2830=4,VLOOKUP(B2830,balance!$AU:$AZ,5,FALSE),IF(C2830=5,VLOOKUP(B2830-1,balance!$AU:$AZ,6,FALSE),0)))))</f>
        <v>14000</v>
      </c>
      <c r="F2830">
        <v>53</v>
      </c>
      <c r="G2830">
        <f>IF(C2830=1,VLOOKUP(FoxFire!B2830,balance!$U:$Z,2,FALSE),IF(C2830=2,VLOOKUP(B2830,balance!$U:$Z,3,FALSE),IF(C2830=3,VLOOKUP(B2830,balance!$U:$Z,4,FALSE),IF(C2830=4,VLOOKUP(B2830,balance!$U:$Z,5,FALSE),IF(C2830=5,VLOOKUP(B2830-1,balance!$U:$Z,6,FALSE),0)))))/100</f>
        <v>6.6500000000000005E-3</v>
      </c>
      <c r="H2830">
        <v>2</v>
      </c>
      <c r="I2830" s="1">
        <f>IF(C2830=1,VLOOKUP(FoxFire!B2830,balance!$AF:$AJ,2,FALSE),IF(C2830=2,VLOOKUP(B2830,balance!$AF:$AJ,3,FALSE),IF(C2830=3,VLOOKUP(B2830,balance!$AF:$AJ,4,FALSE),IF(C2830=4,VLOOKUP(B2830,balance!$AF:$AJ,5,FALSE),IF(C2830=5,VLOOKUP(B2830,balance!$AF:$AK,6,FALSE),0)))))*1000000000000</f>
        <v>3396250000000</v>
      </c>
      <c r="J2830">
        <f>VLOOKUP(B2830,balance!AU:BD,10,FALSE)</f>
        <v>0</v>
      </c>
    </row>
    <row r="2831" spans="1:10" x14ac:dyDescent="0.3">
      <c r="A2831">
        <v>2829</v>
      </c>
      <c r="B2831">
        <f t="shared" si="89"/>
        <v>567</v>
      </c>
      <c r="C2831">
        <f t="shared" si="88"/>
        <v>5</v>
      </c>
      <c r="D2831">
        <v>9026</v>
      </c>
      <c r="E2831" s="1">
        <f>IF(C2831=1,VLOOKUP(B2831,balance!$AU:$AZ,2,FALSE),IF(C2831=2,VLOOKUP(B2831,balance!$AU:$AZ,3,FALSE),IF(C2831=3,VLOOKUP(B2831,balance!$AU:$AZ,4,FALSE),IF(C2831=4,VLOOKUP(B2831,balance!$AU:$AZ,5,FALSE),IF(C2831=5,VLOOKUP(B2831-1,balance!$AU:$AZ,6,FALSE),0)))))</f>
        <v>280000</v>
      </c>
      <c r="F2831">
        <v>53</v>
      </c>
      <c r="G2831">
        <f>IF(C2831=1,VLOOKUP(FoxFire!B2831,balance!$U:$Z,2,FALSE),IF(C2831=2,VLOOKUP(B2831,balance!$U:$Z,3,FALSE),IF(C2831=3,VLOOKUP(B2831,balance!$U:$Z,4,FALSE),IF(C2831=4,VLOOKUP(B2831,balance!$U:$Z,5,FALSE),IF(C2831=5,VLOOKUP(B2831-1,balance!$U:$Z,6,FALSE),0)))))/100</f>
        <v>3313.9474</v>
      </c>
      <c r="H2831">
        <v>2</v>
      </c>
      <c r="I2831" s="1">
        <f>IF(C2831=1,VLOOKUP(FoxFire!B2831,balance!$AF:$AJ,2,FALSE),IF(C2831=2,VLOOKUP(B2831,balance!$AF:$AJ,3,FALSE),IF(C2831=3,VLOOKUP(B2831,balance!$AF:$AJ,4,FALSE),IF(C2831=4,VLOOKUP(B2831,balance!$AF:$AJ,5,FALSE),IF(C2831=5,VLOOKUP(B2831,balance!$AF:$AK,6,FALSE),0)))))*1000000000000</f>
        <v>13590000000000</v>
      </c>
      <c r="J2831">
        <f>VLOOKUP(B2831,balance!AU:BD,10,FALSE)</f>
        <v>0</v>
      </c>
    </row>
    <row r="2832" spans="1:10" x14ac:dyDescent="0.3">
      <c r="A2832">
        <v>2830</v>
      </c>
      <c r="B2832">
        <f t="shared" si="89"/>
        <v>567</v>
      </c>
      <c r="C2832">
        <f t="shared" si="88"/>
        <v>1</v>
      </c>
      <c r="D2832">
        <v>9026</v>
      </c>
      <c r="E2832" s="1">
        <f>IF(C2832=1,VLOOKUP(B2832,balance!$AU:$AZ,2,FALSE),IF(C2832=2,VLOOKUP(B2832,balance!$AU:$AZ,3,FALSE),IF(C2832=3,VLOOKUP(B2832,balance!$AU:$AZ,4,FALSE),IF(C2832=4,VLOOKUP(B2832,balance!$AU:$AZ,5,FALSE),IF(C2832=5,VLOOKUP(B2832-1,balance!$AU:$AZ,6,FALSE),0)))))</f>
        <v>14000</v>
      </c>
      <c r="F2832">
        <v>53</v>
      </c>
      <c r="G2832">
        <f>IF(C2832=1,VLOOKUP(FoxFire!B2832,balance!$U:$Z,2,FALSE),IF(C2832=2,VLOOKUP(B2832,balance!$U:$Z,3,FALSE),IF(C2832=3,VLOOKUP(B2832,balance!$U:$Z,4,FALSE),IF(C2832=4,VLOOKUP(B2832,balance!$U:$Z,5,FALSE),IF(C2832=5,VLOOKUP(B2832-1,balance!$U:$Z,6,FALSE),0)))))/100</f>
        <v>6.6600000000000001E-3</v>
      </c>
      <c r="H2832">
        <v>2</v>
      </c>
      <c r="I2832" s="1">
        <f>IF(C2832=1,VLOOKUP(FoxFire!B2832,balance!$AF:$AJ,2,FALSE),IF(C2832=2,VLOOKUP(B2832,balance!$AF:$AJ,3,FALSE),IF(C2832=3,VLOOKUP(B2832,balance!$AF:$AJ,4,FALSE),IF(C2832=4,VLOOKUP(B2832,balance!$AF:$AJ,5,FALSE),IF(C2832=5,VLOOKUP(B2832,balance!$AF:$AK,6,FALSE),0)))))*1000000000000</f>
        <v>3397500000000</v>
      </c>
      <c r="J2832">
        <f>VLOOKUP(B2832,balance!AU:BD,10,FALSE)</f>
        <v>0</v>
      </c>
    </row>
    <row r="2833" spans="1:10" x14ac:dyDescent="0.3">
      <c r="A2833">
        <v>2831</v>
      </c>
      <c r="B2833">
        <f t="shared" si="89"/>
        <v>567</v>
      </c>
      <c r="C2833">
        <f t="shared" si="88"/>
        <v>2</v>
      </c>
      <c r="D2833">
        <v>9026</v>
      </c>
      <c r="E2833" s="1">
        <f>IF(C2833=1,VLOOKUP(B2833,balance!$AU:$AZ,2,FALSE),IF(C2833=2,VLOOKUP(B2833,balance!$AU:$AZ,3,FALSE),IF(C2833=3,VLOOKUP(B2833,balance!$AU:$AZ,4,FALSE),IF(C2833=4,VLOOKUP(B2833,balance!$AU:$AZ,5,FALSE),IF(C2833=5,VLOOKUP(B2833-1,balance!$AU:$AZ,6,FALSE),0)))))</f>
        <v>14000</v>
      </c>
      <c r="F2833">
        <v>53</v>
      </c>
      <c r="G2833">
        <f>IF(C2833=1,VLOOKUP(FoxFire!B2833,balance!$U:$Z,2,FALSE),IF(C2833=2,VLOOKUP(B2833,balance!$U:$Z,3,FALSE),IF(C2833=3,VLOOKUP(B2833,balance!$U:$Z,4,FALSE),IF(C2833=4,VLOOKUP(B2833,balance!$U:$Z,5,FALSE),IF(C2833=5,VLOOKUP(B2833-1,balance!$U:$Z,6,FALSE),0)))))/100</f>
        <v>6.6600000000000001E-3</v>
      </c>
      <c r="H2833">
        <v>2</v>
      </c>
      <c r="I2833" s="1">
        <f>IF(C2833=1,VLOOKUP(FoxFire!B2833,balance!$AF:$AJ,2,FALSE),IF(C2833=2,VLOOKUP(B2833,balance!$AF:$AJ,3,FALSE),IF(C2833=3,VLOOKUP(B2833,balance!$AF:$AJ,4,FALSE),IF(C2833=4,VLOOKUP(B2833,balance!$AF:$AJ,5,FALSE),IF(C2833=5,VLOOKUP(B2833,balance!$AF:$AK,6,FALSE),0)))))*1000000000000</f>
        <v>3397500000000</v>
      </c>
      <c r="J2833">
        <f>VLOOKUP(B2833,balance!AU:BD,10,FALSE)</f>
        <v>0</v>
      </c>
    </row>
    <row r="2834" spans="1:10" x14ac:dyDescent="0.3">
      <c r="A2834">
        <v>2832</v>
      </c>
      <c r="B2834">
        <f t="shared" si="89"/>
        <v>567</v>
      </c>
      <c r="C2834">
        <f t="shared" si="88"/>
        <v>3</v>
      </c>
      <c r="D2834">
        <v>9026</v>
      </c>
      <c r="E2834" s="1">
        <f>IF(C2834=1,VLOOKUP(B2834,balance!$AU:$AZ,2,FALSE),IF(C2834=2,VLOOKUP(B2834,balance!$AU:$AZ,3,FALSE),IF(C2834=3,VLOOKUP(B2834,balance!$AU:$AZ,4,FALSE),IF(C2834=4,VLOOKUP(B2834,balance!$AU:$AZ,5,FALSE),IF(C2834=5,VLOOKUP(B2834-1,balance!$AU:$AZ,6,FALSE),0)))))</f>
        <v>14000</v>
      </c>
      <c r="F2834">
        <v>53</v>
      </c>
      <c r="G2834">
        <f>IF(C2834=1,VLOOKUP(FoxFire!B2834,balance!$U:$Z,2,FALSE),IF(C2834=2,VLOOKUP(B2834,balance!$U:$Z,3,FALSE),IF(C2834=3,VLOOKUP(B2834,balance!$U:$Z,4,FALSE),IF(C2834=4,VLOOKUP(B2834,balance!$U:$Z,5,FALSE),IF(C2834=5,VLOOKUP(B2834-1,balance!$U:$Z,6,FALSE),0)))))/100</f>
        <v>6.6600000000000001E-3</v>
      </c>
      <c r="H2834">
        <v>2</v>
      </c>
      <c r="I2834" s="1">
        <f>IF(C2834=1,VLOOKUP(FoxFire!B2834,balance!$AF:$AJ,2,FALSE),IF(C2834=2,VLOOKUP(B2834,balance!$AF:$AJ,3,FALSE),IF(C2834=3,VLOOKUP(B2834,balance!$AF:$AJ,4,FALSE),IF(C2834=4,VLOOKUP(B2834,balance!$AF:$AJ,5,FALSE),IF(C2834=5,VLOOKUP(B2834,balance!$AF:$AK,6,FALSE),0)))))*1000000000000</f>
        <v>3397500000000</v>
      </c>
      <c r="J2834">
        <f>VLOOKUP(B2834,balance!AU:BD,10,FALSE)</f>
        <v>0</v>
      </c>
    </row>
    <row r="2835" spans="1:10" x14ac:dyDescent="0.3">
      <c r="A2835">
        <v>2833</v>
      </c>
      <c r="B2835">
        <f t="shared" si="89"/>
        <v>567</v>
      </c>
      <c r="C2835">
        <f t="shared" si="88"/>
        <v>4</v>
      </c>
      <c r="D2835">
        <v>9026</v>
      </c>
      <c r="E2835" s="1">
        <f>IF(C2835=1,VLOOKUP(B2835,balance!$AU:$AZ,2,FALSE),IF(C2835=2,VLOOKUP(B2835,balance!$AU:$AZ,3,FALSE),IF(C2835=3,VLOOKUP(B2835,balance!$AU:$AZ,4,FALSE),IF(C2835=4,VLOOKUP(B2835,balance!$AU:$AZ,5,FALSE),IF(C2835=5,VLOOKUP(B2835-1,balance!$AU:$AZ,6,FALSE),0)))))</f>
        <v>14000</v>
      </c>
      <c r="F2835">
        <v>53</v>
      </c>
      <c r="G2835">
        <f>IF(C2835=1,VLOOKUP(FoxFire!B2835,balance!$U:$Z,2,FALSE),IF(C2835=2,VLOOKUP(B2835,balance!$U:$Z,3,FALSE),IF(C2835=3,VLOOKUP(B2835,balance!$U:$Z,4,FALSE),IF(C2835=4,VLOOKUP(B2835,balance!$U:$Z,5,FALSE),IF(C2835=5,VLOOKUP(B2835-1,balance!$U:$Z,6,FALSE),0)))))/100</f>
        <v>6.6600000000000001E-3</v>
      </c>
      <c r="H2835">
        <v>2</v>
      </c>
      <c r="I2835" s="1">
        <f>IF(C2835=1,VLOOKUP(FoxFire!B2835,balance!$AF:$AJ,2,FALSE),IF(C2835=2,VLOOKUP(B2835,balance!$AF:$AJ,3,FALSE),IF(C2835=3,VLOOKUP(B2835,balance!$AF:$AJ,4,FALSE),IF(C2835=4,VLOOKUP(B2835,balance!$AF:$AJ,5,FALSE),IF(C2835=5,VLOOKUP(B2835,balance!$AF:$AK,6,FALSE),0)))))*1000000000000</f>
        <v>3397500000000</v>
      </c>
      <c r="J2835">
        <f>VLOOKUP(B2835,balance!AU:BD,10,FALSE)</f>
        <v>0</v>
      </c>
    </row>
    <row r="2836" spans="1:10" x14ac:dyDescent="0.3">
      <c r="A2836">
        <v>2834</v>
      </c>
      <c r="B2836">
        <f t="shared" si="89"/>
        <v>568</v>
      </c>
      <c r="C2836">
        <f t="shared" si="88"/>
        <v>5</v>
      </c>
      <c r="D2836">
        <v>9026</v>
      </c>
      <c r="E2836" s="1">
        <f>IF(C2836=1,VLOOKUP(B2836,balance!$AU:$AZ,2,FALSE),IF(C2836=2,VLOOKUP(B2836,balance!$AU:$AZ,3,FALSE),IF(C2836=3,VLOOKUP(B2836,balance!$AU:$AZ,4,FALSE),IF(C2836=4,VLOOKUP(B2836,balance!$AU:$AZ,5,FALSE),IF(C2836=5,VLOOKUP(B2836-1,balance!$AU:$AZ,6,FALSE),0)))))</f>
        <v>280000</v>
      </c>
      <c r="F2836">
        <v>53</v>
      </c>
      <c r="G2836">
        <f>IF(C2836=1,VLOOKUP(FoxFire!B2836,balance!$U:$Z,2,FALSE),IF(C2836=2,VLOOKUP(B2836,balance!$U:$Z,3,FALSE),IF(C2836=3,VLOOKUP(B2836,balance!$U:$Z,4,FALSE),IF(C2836=4,VLOOKUP(B2836,balance!$U:$Z,5,FALSE),IF(C2836=5,VLOOKUP(B2836-1,balance!$U:$Z,6,FALSE),0)))))/100</f>
        <v>3322.2497000000003</v>
      </c>
      <c r="H2836">
        <v>2</v>
      </c>
      <c r="I2836" s="1">
        <f>IF(C2836=1,VLOOKUP(FoxFire!B2836,balance!$AF:$AJ,2,FALSE),IF(C2836=2,VLOOKUP(B2836,balance!$AF:$AJ,3,FALSE),IF(C2836=3,VLOOKUP(B2836,balance!$AF:$AJ,4,FALSE),IF(C2836=4,VLOOKUP(B2836,balance!$AF:$AJ,5,FALSE),IF(C2836=5,VLOOKUP(B2836,balance!$AF:$AK,6,FALSE),0)))))*1000000000000</f>
        <v>13595000000000</v>
      </c>
      <c r="J2836">
        <f>VLOOKUP(B2836,balance!AU:BD,10,FALSE)</f>
        <v>0</v>
      </c>
    </row>
    <row r="2837" spans="1:10" x14ac:dyDescent="0.3">
      <c r="A2837">
        <v>2835</v>
      </c>
      <c r="B2837">
        <f t="shared" si="89"/>
        <v>568</v>
      </c>
      <c r="C2837">
        <f t="shared" si="88"/>
        <v>1</v>
      </c>
      <c r="D2837">
        <v>9026</v>
      </c>
      <c r="E2837" s="1">
        <f>IF(C2837=1,VLOOKUP(B2837,balance!$AU:$AZ,2,FALSE),IF(C2837=2,VLOOKUP(B2837,balance!$AU:$AZ,3,FALSE),IF(C2837=3,VLOOKUP(B2837,balance!$AU:$AZ,4,FALSE),IF(C2837=4,VLOOKUP(B2837,balance!$AU:$AZ,5,FALSE),IF(C2837=5,VLOOKUP(B2837-1,balance!$AU:$AZ,6,FALSE),0)))))</f>
        <v>14000</v>
      </c>
      <c r="F2837">
        <v>53</v>
      </c>
      <c r="G2837">
        <f>IF(C2837=1,VLOOKUP(FoxFire!B2837,balance!$U:$Z,2,FALSE),IF(C2837=2,VLOOKUP(B2837,balance!$U:$Z,3,FALSE),IF(C2837=3,VLOOKUP(B2837,balance!$U:$Z,4,FALSE),IF(C2837=4,VLOOKUP(B2837,balance!$U:$Z,5,FALSE),IF(C2837=5,VLOOKUP(B2837-1,balance!$U:$Z,6,FALSE),0)))))/100</f>
        <v>6.6700000000000006E-3</v>
      </c>
      <c r="H2837">
        <v>2</v>
      </c>
      <c r="I2837" s="1">
        <f>IF(C2837=1,VLOOKUP(FoxFire!B2837,balance!$AF:$AJ,2,FALSE),IF(C2837=2,VLOOKUP(B2837,balance!$AF:$AJ,3,FALSE),IF(C2837=3,VLOOKUP(B2837,balance!$AF:$AJ,4,FALSE),IF(C2837=4,VLOOKUP(B2837,balance!$AF:$AJ,5,FALSE),IF(C2837=5,VLOOKUP(B2837,balance!$AF:$AK,6,FALSE),0)))))*1000000000000</f>
        <v>3398750000000</v>
      </c>
      <c r="J2837">
        <f>VLOOKUP(B2837,balance!AU:BD,10,FALSE)</f>
        <v>0</v>
      </c>
    </row>
    <row r="2838" spans="1:10" x14ac:dyDescent="0.3">
      <c r="A2838">
        <v>2836</v>
      </c>
      <c r="B2838">
        <f t="shared" si="89"/>
        <v>568</v>
      </c>
      <c r="C2838">
        <f t="shared" si="88"/>
        <v>2</v>
      </c>
      <c r="D2838">
        <v>9026</v>
      </c>
      <c r="E2838" s="1">
        <f>IF(C2838=1,VLOOKUP(B2838,balance!$AU:$AZ,2,FALSE),IF(C2838=2,VLOOKUP(B2838,balance!$AU:$AZ,3,FALSE),IF(C2838=3,VLOOKUP(B2838,balance!$AU:$AZ,4,FALSE),IF(C2838=4,VLOOKUP(B2838,balance!$AU:$AZ,5,FALSE),IF(C2838=5,VLOOKUP(B2838-1,balance!$AU:$AZ,6,FALSE),0)))))</f>
        <v>14000</v>
      </c>
      <c r="F2838">
        <v>53</v>
      </c>
      <c r="G2838">
        <f>IF(C2838=1,VLOOKUP(FoxFire!B2838,balance!$U:$Z,2,FALSE),IF(C2838=2,VLOOKUP(B2838,balance!$U:$Z,3,FALSE),IF(C2838=3,VLOOKUP(B2838,balance!$U:$Z,4,FALSE),IF(C2838=4,VLOOKUP(B2838,balance!$U:$Z,5,FALSE),IF(C2838=5,VLOOKUP(B2838-1,balance!$U:$Z,6,FALSE),0)))))/100</f>
        <v>6.6700000000000006E-3</v>
      </c>
      <c r="H2838">
        <v>2</v>
      </c>
      <c r="I2838" s="1">
        <f>IF(C2838=1,VLOOKUP(FoxFire!B2838,balance!$AF:$AJ,2,FALSE),IF(C2838=2,VLOOKUP(B2838,balance!$AF:$AJ,3,FALSE),IF(C2838=3,VLOOKUP(B2838,balance!$AF:$AJ,4,FALSE),IF(C2838=4,VLOOKUP(B2838,balance!$AF:$AJ,5,FALSE),IF(C2838=5,VLOOKUP(B2838,balance!$AF:$AK,6,FALSE),0)))))*1000000000000</f>
        <v>3398750000000</v>
      </c>
      <c r="J2838">
        <f>VLOOKUP(B2838,balance!AU:BD,10,FALSE)</f>
        <v>0</v>
      </c>
    </row>
    <row r="2839" spans="1:10" x14ac:dyDescent="0.3">
      <c r="A2839">
        <v>2837</v>
      </c>
      <c r="B2839">
        <f t="shared" si="89"/>
        <v>568</v>
      </c>
      <c r="C2839">
        <f t="shared" si="88"/>
        <v>3</v>
      </c>
      <c r="D2839">
        <v>9026</v>
      </c>
      <c r="E2839" s="1">
        <f>IF(C2839=1,VLOOKUP(B2839,balance!$AU:$AZ,2,FALSE),IF(C2839=2,VLOOKUP(B2839,balance!$AU:$AZ,3,FALSE),IF(C2839=3,VLOOKUP(B2839,balance!$AU:$AZ,4,FALSE),IF(C2839=4,VLOOKUP(B2839,balance!$AU:$AZ,5,FALSE),IF(C2839=5,VLOOKUP(B2839-1,balance!$AU:$AZ,6,FALSE),0)))))</f>
        <v>14000</v>
      </c>
      <c r="F2839">
        <v>53</v>
      </c>
      <c r="G2839">
        <f>IF(C2839=1,VLOOKUP(FoxFire!B2839,balance!$U:$Z,2,FALSE),IF(C2839=2,VLOOKUP(B2839,balance!$U:$Z,3,FALSE),IF(C2839=3,VLOOKUP(B2839,balance!$U:$Z,4,FALSE),IF(C2839=4,VLOOKUP(B2839,balance!$U:$Z,5,FALSE),IF(C2839=5,VLOOKUP(B2839-1,balance!$U:$Z,6,FALSE),0)))))/100</f>
        <v>6.6700000000000006E-3</v>
      </c>
      <c r="H2839">
        <v>2</v>
      </c>
      <c r="I2839" s="1">
        <f>IF(C2839=1,VLOOKUP(FoxFire!B2839,balance!$AF:$AJ,2,FALSE),IF(C2839=2,VLOOKUP(B2839,balance!$AF:$AJ,3,FALSE),IF(C2839=3,VLOOKUP(B2839,balance!$AF:$AJ,4,FALSE),IF(C2839=4,VLOOKUP(B2839,balance!$AF:$AJ,5,FALSE),IF(C2839=5,VLOOKUP(B2839,balance!$AF:$AK,6,FALSE),0)))))*1000000000000</f>
        <v>3398750000000</v>
      </c>
      <c r="J2839">
        <f>VLOOKUP(B2839,balance!AU:BD,10,FALSE)</f>
        <v>0</v>
      </c>
    </row>
    <row r="2840" spans="1:10" x14ac:dyDescent="0.3">
      <c r="A2840">
        <v>2838</v>
      </c>
      <c r="B2840">
        <f t="shared" si="89"/>
        <v>568</v>
      </c>
      <c r="C2840">
        <f t="shared" si="88"/>
        <v>4</v>
      </c>
      <c r="D2840">
        <v>9026</v>
      </c>
      <c r="E2840" s="1">
        <f>IF(C2840=1,VLOOKUP(B2840,balance!$AU:$AZ,2,FALSE),IF(C2840=2,VLOOKUP(B2840,balance!$AU:$AZ,3,FALSE),IF(C2840=3,VLOOKUP(B2840,balance!$AU:$AZ,4,FALSE),IF(C2840=4,VLOOKUP(B2840,balance!$AU:$AZ,5,FALSE),IF(C2840=5,VLOOKUP(B2840-1,balance!$AU:$AZ,6,FALSE),0)))))</f>
        <v>14000</v>
      </c>
      <c r="F2840">
        <v>53</v>
      </c>
      <c r="G2840">
        <f>IF(C2840=1,VLOOKUP(FoxFire!B2840,balance!$U:$Z,2,FALSE),IF(C2840=2,VLOOKUP(B2840,balance!$U:$Z,3,FALSE),IF(C2840=3,VLOOKUP(B2840,balance!$U:$Z,4,FALSE),IF(C2840=4,VLOOKUP(B2840,balance!$U:$Z,5,FALSE),IF(C2840=5,VLOOKUP(B2840-1,balance!$U:$Z,6,FALSE),0)))))/100</f>
        <v>6.6700000000000006E-3</v>
      </c>
      <c r="H2840">
        <v>2</v>
      </c>
      <c r="I2840" s="1">
        <f>IF(C2840=1,VLOOKUP(FoxFire!B2840,balance!$AF:$AJ,2,FALSE),IF(C2840=2,VLOOKUP(B2840,balance!$AF:$AJ,3,FALSE),IF(C2840=3,VLOOKUP(B2840,balance!$AF:$AJ,4,FALSE),IF(C2840=4,VLOOKUP(B2840,balance!$AF:$AJ,5,FALSE),IF(C2840=5,VLOOKUP(B2840,balance!$AF:$AK,6,FALSE),0)))))*1000000000000</f>
        <v>3398750000000</v>
      </c>
      <c r="J2840">
        <f>VLOOKUP(B2840,balance!AU:BD,10,FALSE)</f>
        <v>0</v>
      </c>
    </row>
    <row r="2841" spans="1:10" x14ac:dyDescent="0.3">
      <c r="A2841">
        <v>2839</v>
      </c>
      <c r="B2841">
        <f t="shared" si="89"/>
        <v>569</v>
      </c>
      <c r="C2841">
        <f t="shared" si="88"/>
        <v>5</v>
      </c>
      <c r="D2841">
        <v>9026</v>
      </c>
      <c r="E2841" s="1">
        <f>IF(C2841=1,VLOOKUP(B2841,balance!$AU:$AZ,2,FALSE),IF(C2841=2,VLOOKUP(B2841,balance!$AU:$AZ,3,FALSE),IF(C2841=3,VLOOKUP(B2841,balance!$AU:$AZ,4,FALSE),IF(C2841=4,VLOOKUP(B2841,balance!$AU:$AZ,5,FALSE),IF(C2841=5,VLOOKUP(B2841-1,balance!$AU:$AZ,6,FALSE),0)))))</f>
        <v>280000</v>
      </c>
      <c r="F2841">
        <v>53</v>
      </c>
      <c r="G2841">
        <f>IF(C2841=1,VLOOKUP(FoxFire!B2841,balance!$U:$Z,2,FALSE),IF(C2841=2,VLOOKUP(B2841,balance!$U:$Z,3,FALSE),IF(C2841=3,VLOOKUP(B2841,balance!$U:$Z,4,FALSE),IF(C2841=4,VLOOKUP(B2841,balance!$U:$Z,5,FALSE),IF(C2841=5,VLOOKUP(B2841-1,balance!$U:$Z,6,FALSE),0)))))/100</f>
        <v>3330.5653000000002</v>
      </c>
      <c r="H2841">
        <v>2</v>
      </c>
      <c r="I2841" s="1">
        <f>IF(C2841=1,VLOOKUP(FoxFire!B2841,balance!$AF:$AJ,2,FALSE),IF(C2841=2,VLOOKUP(B2841,balance!$AF:$AJ,3,FALSE),IF(C2841=3,VLOOKUP(B2841,balance!$AF:$AJ,4,FALSE),IF(C2841=4,VLOOKUP(B2841,balance!$AF:$AJ,5,FALSE),IF(C2841=5,VLOOKUP(B2841,balance!$AF:$AK,6,FALSE),0)))))*1000000000000</f>
        <v>13600000000000</v>
      </c>
      <c r="J2841">
        <f>VLOOKUP(B2841,balance!AU:BD,10,FALSE)</f>
        <v>0</v>
      </c>
    </row>
    <row r="2842" spans="1:10" x14ac:dyDescent="0.3">
      <c r="A2842">
        <v>2840</v>
      </c>
      <c r="B2842">
        <f t="shared" si="89"/>
        <v>569</v>
      </c>
      <c r="C2842">
        <f t="shared" si="88"/>
        <v>1</v>
      </c>
      <c r="D2842">
        <v>9026</v>
      </c>
      <c r="E2842" s="1">
        <f>IF(C2842=1,VLOOKUP(B2842,balance!$AU:$AZ,2,FALSE),IF(C2842=2,VLOOKUP(B2842,balance!$AU:$AZ,3,FALSE),IF(C2842=3,VLOOKUP(B2842,balance!$AU:$AZ,4,FALSE),IF(C2842=4,VLOOKUP(B2842,balance!$AU:$AZ,5,FALSE),IF(C2842=5,VLOOKUP(B2842-1,balance!$AU:$AZ,6,FALSE),0)))))</f>
        <v>14000</v>
      </c>
      <c r="F2842">
        <v>53</v>
      </c>
      <c r="G2842">
        <f>IF(C2842=1,VLOOKUP(FoxFire!B2842,balance!$U:$Z,2,FALSE),IF(C2842=2,VLOOKUP(B2842,balance!$U:$Z,3,FALSE),IF(C2842=3,VLOOKUP(B2842,balance!$U:$Z,4,FALSE),IF(C2842=4,VLOOKUP(B2842,balance!$U:$Z,5,FALSE),IF(C2842=5,VLOOKUP(B2842-1,balance!$U:$Z,6,FALSE),0)))))/100</f>
        <v>6.6800000000000002E-3</v>
      </c>
      <c r="H2842">
        <v>2</v>
      </c>
      <c r="I2842" s="1">
        <f>IF(C2842=1,VLOOKUP(FoxFire!B2842,balance!$AF:$AJ,2,FALSE),IF(C2842=2,VLOOKUP(B2842,balance!$AF:$AJ,3,FALSE),IF(C2842=3,VLOOKUP(B2842,balance!$AF:$AJ,4,FALSE),IF(C2842=4,VLOOKUP(B2842,balance!$AF:$AJ,5,FALSE),IF(C2842=5,VLOOKUP(B2842,balance!$AF:$AK,6,FALSE),0)))))*1000000000000</f>
        <v>3400000000000</v>
      </c>
      <c r="J2842">
        <f>VLOOKUP(B2842,balance!AU:BD,10,FALSE)</f>
        <v>0</v>
      </c>
    </row>
    <row r="2843" spans="1:10" x14ac:dyDescent="0.3">
      <c r="A2843">
        <v>2841</v>
      </c>
      <c r="B2843">
        <f t="shared" si="89"/>
        <v>569</v>
      </c>
      <c r="C2843">
        <f t="shared" si="88"/>
        <v>2</v>
      </c>
      <c r="D2843">
        <v>9026</v>
      </c>
      <c r="E2843" s="1">
        <f>IF(C2843=1,VLOOKUP(B2843,balance!$AU:$AZ,2,FALSE),IF(C2843=2,VLOOKUP(B2843,balance!$AU:$AZ,3,FALSE),IF(C2843=3,VLOOKUP(B2843,balance!$AU:$AZ,4,FALSE),IF(C2843=4,VLOOKUP(B2843,balance!$AU:$AZ,5,FALSE),IF(C2843=5,VLOOKUP(B2843-1,balance!$AU:$AZ,6,FALSE),0)))))</f>
        <v>14000</v>
      </c>
      <c r="F2843">
        <v>53</v>
      </c>
      <c r="G2843">
        <f>IF(C2843=1,VLOOKUP(FoxFire!B2843,balance!$U:$Z,2,FALSE),IF(C2843=2,VLOOKUP(B2843,balance!$U:$Z,3,FALSE),IF(C2843=3,VLOOKUP(B2843,balance!$U:$Z,4,FALSE),IF(C2843=4,VLOOKUP(B2843,balance!$U:$Z,5,FALSE),IF(C2843=5,VLOOKUP(B2843-1,balance!$U:$Z,6,FALSE),0)))))/100</f>
        <v>6.6800000000000002E-3</v>
      </c>
      <c r="H2843">
        <v>2</v>
      </c>
      <c r="I2843" s="1">
        <f>IF(C2843=1,VLOOKUP(FoxFire!B2843,balance!$AF:$AJ,2,FALSE),IF(C2843=2,VLOOKUP(B2843,balance!$AF:$AJ,3,FALSE),IF(C2843=3,VLOOKUP(B2843,balance!$AF:$AJ,4,FALSE),IF(C2843=4,VLOOKUP(B2843,balance!$AF:$AJ,5,FALSE),IF(C2843=5,VLOOKUP(B2843,balance!$AF:$AK,6,FALSE),0)))))*1000000000000</f>
        <v>3400000000000</v>
      </c>
      <c r="J2843">
        <f>VLOOKUP(B2843,balance!AU:BD,10,FALSE)</f>
        <v>0</v>
      </c>
    </row>
    <row r="2844" spans="1:10" x14ac:dyDescent="0.3">
      <c r="A2844">
        <v>2842</v>
      </c>
      <c r="B2844">
        <f t="shared" si="89"/>
        <v>569</v>
      </c>
      <c r="C2844">
        <f t="shared" si="88"/>
        <v>3</v>
      </c>
      <c r="D2844">
        <v>9026</v>
      </c>
      <c r="E2844" s="1">
        <f>IF(C2844=1,VLOOKUP(B2844,balance!$AU:$AZ,2,FALSE),IF(C2844=2,VLOOKUP(B2844,balance!$AU:$AZ,3,FALSE),IF(C2844=3,VLOOKUP(B2844,balance!$AU:$AZ,4,FALSE),IF(C2844=4,VLOOKUP(B2844,balance!$AU:$AZ,5,FALSE),IF(C2844=5,VLOOKUP(B2844-1,balance!$AU:$AZ,6,FALSE),0)))))</f>
        <v>14000</v>
      </c>
      <c r="F2844">
        <v>53</v>
      </c>
      <c r="G2844">
        <f>IF(C2844=1,VLOOKUP(FoxFire!B2844,balance!$U:$Z,2,FALSE),IF(C2844=2,VLOOKUP(B2844,balance!$U:$Z,3,FALSE),IF(C2844=3,VLOOKUP(B2844,balance!$U:$Z,4,FALSE),IF(C2844=4,VLOOKUP(B2844,balance!$U:$Z,5,FALSE),IF(C2844=5,VLOOKUP(B2844-1,balance!$U:$Z,6,FALSE),0)))))/100</f>
        <v>6.6800000000000002E-3</v>
      </c>
      <c r="H2844">
        <v>2</v>
      </c>
      <c r="I2844" s="1">
        <f>IF(C2844=1,VLOOKUP(FoxFire!B2844,balance!$AF:$AJ,2,FALSE),IF(C2844=2,VLOOKUP(B2844,balance!$AF:$AJ,3,FALSE),IF(C2844=3,VLOOKUP(B2844,balance!$AF:$AJ,4,FALSE),IF(C2844=4,VLOOKUP(B2844,balance!$AF:$AJ,5,FALSE),IF(C2844=5,VLOOKUP(B2844,balance!$AF:$AK,6,FALSE),0)))))*1000000000000</f>
        <v>3400000000000</v>
      </c>
      <c r="J2844">
        <f>VLOOKUP(B2844,balance!AU:BD,10,FALSE)</f>
        <v>0</v>
      </c>
    </row>
    <row r="2845" spans="1:10" x14ac:dyDescent="0.3">
      <c r="A2845">
        <v>2843</v>
      </c>
      <c r="B2845">
        <f t="shared" si="89"/>
        <v>569</v>
      </c>
      <c r="C2845">
        <f t="shared" si="88"/>
        <v>4</v>
      </c>
      <c r="D2845">
        <v>9026</v>
      </c>
      <c r="E2845" s="1">
        <f>IF(C2845=1,VLOOKUP(B2845,balance!$AU:$AZ,2,FALSE),IF(C2845=2,VLOOKUP(B2845,balance!$AU:$AZ,3,FALSE),IF(C2845=3,VLOOKUP(B2845,balance!$AU:$AZ,4,FALSE),IF(C2845=4,VLOOKUP(B2845,balance!$AU:$AZ,5,FALSE),IF(C2845=5,VLOOKUP(B2845-1,balance!$AU:$AZ,6,FALSE),0)))))</f>
        <v>14000</v>
      </c>
      <c r="F2845">
        <v>53</v>
      </c>
      <c r="G2845">
        <f>IF(C2845=1,VLOOKUP(FoxFire!B2845,balance!$U:$Z,2,FALSE),IF(C2845=2,VLOOKUP(B2845,balance!$U:$Z,3,FALSE),IF(C2845=3,VLOOKUP(B2845,balance!$U:$Z,4,FALSE),IF(C2845=4,VLOOKUP(B2845,balance!$U:$Z,5,FALSE),IF(C2845=5,VLOOKUP(B2845-1,balance!$U:$Z,6,FALSE),0)))))/100</f>
        <v>6.6800000000000002E-3</v>
      </c>
      <c r="H2845">
        <v>2</v>
      </c>
      <c r="I2845" s="1">
        <f>IF(C2845=1,VLOOKUP(FoxFire!B2845,balance!$AF:$AJ,2,FALSE),IF(C2845=2,VLOOKUP(B2845,balance!$AF:$AJ,3,FALSE),IF(C2845=3,VLOOKUP(B2845,balance!$AF:$AJ,4,FALSE),IF(C2845=4,VLOOKUP(B2845,balance!$AF:$AJ,5,FALSE),IF(C2845=5,VLOOKUP(B2845,balance!$AF:$AK,6,FALSE),0)))))*1000000000000</f>
        <v>3400000000000</v>
      </c>
      <c r="J2845">
        <f>VLOOKUP(B2845,balance!AU:BD,10,FALSE)</f>
        <v>0</v>
      </c>
    </row>
    <row r="2846" spans="1:10" x14ac:dyDescent="0.3">
      <c r="A2846">
        <v>2844</v>
      </c>
      <c r="B2846">
        <f t="shared" si="89"/>
        <v>570</v>
      </c>
      <c r="C2846">
        <f t="shared" si="88"/>
        <v>5</v>
      </c>
      <c r="D2846">
        <v>9026</v>
      </c>
      <c r="E2846" s="1">
        <f>IF(C2846=1,VLOOKUP(B2846,balance!$AU:$AZ,2,FALSE),IF(C2846=2,VLOOKUP(B2846,balance!$AU:$AZ,3,FALSE),IF(C2846=3,VLOOKUP(B2846,balance!$AU:$AZ,4,FALSE),IF(C2846=4,VLOOKUP(B2846,balance!$AU:$AZ,5,FALSE),IF(C2846=5,VLOOKUP(B2846-1,balance!$AU:$AZ,6,FALSE),0)))))</f>
        <v>280000</v>
      </c>
      <c r="F2846">
        <v>53</v>
      </c>
      <c r="G2846">
        <f>IF(C2846=1,VLOOKUP(FoxFire!B2846,balance!$U:$Z,2,FALSE),IF(C2846=2,VLOOKUP(B2846,balance!$U:$Z,3,FALSE),IF(C2846=3,VLOOKUP(B2846,balance!$U:$Z,4,FALSE),IF(C2846=4,VLOOKUP(B2846,balance!$U:$Z,5,FALSE),IF(C2846=5,VLOOKUP(B2846-1,balance!$U:$Z,6,FALSE),0)))))/100</f>
        <v>3338.8941999999997</v>
      </c>
      <c r="H2846">
        <v>2</v>
      </c>
      <c r="I2846" s="1">
        <f>IF(C2846=1,VLOOKUP(FoxFire!B2846,balance!$AF:$AJ,2,FALSE),IF(C2846=2,VLOOKUP(B2846,balance!$AF:$AJ,3,FALSE),IF(C2846=3,VLOOKUP(B2846,balance!$AF:$AJ,4,FALSE),IF(C2846=4,VLOOKUP(B2846,balance!$AF:$AJ,5,FALSE),IF(C2846=5,VLOOKUP(B2846,balance!$AF:$AK,6,FALSE),0)))))*1000000000000</f>
        <v>13605000000000</v>
      </c>
      <c r="J2846">
        <f>VLOOKUP(B2846,balance!AU:BD,10,FALSE)</f>
        <v>0</v>
      </c>
    </row>
    <row r="2847" spans="1:10" x14ac:dyDescent="0.3">
      <c r="A2847">
        <v>2845</v>
      </c>
      <c r="B2847">
        <f t="shared" si="89"/>
        <v>570</v>
      </c>
      <c r="C2847">
        <f t="shared" si="88"/>
        <v>1</v>
      </c>
      <c r="D2847">
        <v>9026</v>
      </c>
      <c r="E2847" s="1">
        <f>IF(C2847=1,VLOOKUP(B2847,balance!$AU:$AZ,2,FALSE),IF(C2847=2,VLOOKUP(B2847,balance!$AU:$AZ,3,FALSE),IF(C2847=3,VLOOKUP(B2847,balance!$AU:$AZ,4,FALSE),IF(C2847=4,VLOOKUP(B2847,balance!$AU:$AZ,5,FALSE),IF(C2847=5,VLOOKUP(B2847-1,balance!$AU:$AZ,6,FALSE),0)))))</f>
        <v>14000</v>
      </c>
      <c r="F2847">
        <v>53</v>
      </c>
      <c r="G2847">
        <f>IF(C2847=1,VLOOKUP(FoxFire!B2847,balance!$U:$Z,2,FALSE),IF(C2847=2,VLOOKUP(B2847,balance!$U:$Z,3,FALSE),IF(C2847=3,VLOOKUP(B2847,balance!$U:$Z,4,FALSE),IF(C2847=4,VLOOKUP(B2847,balance!$U:$Z,5,FALSE),IF(C2847=5,VLOOKUP(B2847-1,balance!$U:$Z,6,FALSE),0)))))/100</f>
        <v>6.6900000000000006E-3</v>
      </c>
      <c r="H2847">
        <v>2</v>
      </c>
      <c r="I2847" s="1">
        <f>IF(C2847=1,VLOOKUP(FoxFire!B2847,balance!$AF:$AJ,2,FALSE),IF(C2847=2,VLOOKUP(B2847,balance!$AF:$AJ,3,FALSE),IF(C2847=3,VLOOKUP(B2847,balance!$AF:$AJ,4,FALSE),IF(C2847=4,VLOOKUP(B2847,balance!$AF:$AJ,5,FALSE),IF(C2847=5,VLOOKUP(B2847,balance!$AF:$AK,6,FALSE),0)))))*1000000000000</f>
        <v>3401250000000</v>
      </c>
      <c r="J2847">
        <f>VLOOKUP(B2847,balance!AU:BD,10,FALSE)</f>
        <v>0</v>
      </c>
    </row>
    <row r="2848" spans="1:10" x14ac:dyDescent="0.3">
      <c r="A2848">
        <v>2846</v>
      </c>
      <c r="B2848">
        <f t="shared" si="89"/>
        <v>570</v>
      </c>
      <c r="C2848">
        <f t="shared" si="88"/>
        <v>2</v>
      </c>
      <c r="D2848">
        <v>9026</v>
      </c>
      <c r="E2848" s="1">
        <f>IF(C2848=1,VLOOKUP(B2848,balance!$AU:$AZ,2,FALSE),IF(C2848=2,VLOOKUP(B2848,balance!$AU:$AZ,3,FALSE),IF(C2848=3,VLOOKUP(B2848,balance!$AU:$AZ,4,FALSE),IF(C2848=4,VLOOKUP(B2848,balance!$AU:$AZ,5,FALSE),IF(C2848=5,VLOOKUP(B2848-1,balance!$AU:$AZ,6,FALSE),0)))))</f>
        <v>14000</v>
      </c>
      <c r="F2848">
        <v>53</v>
      </c>
      <c r="G2848">
        <f>IF(C2848=1,VLOOKUP(FoxFire!B2848,balance!$U:$Z,2,FALSE),IF(C2848=2,VLOOKUP(B2848,balance!$U:$Z,3,FALSE),IF(C2848=3,VLOOKUP(B2848,balance!$U:$Z,4,FALSE),IF(C2848=4,VLOOKUP(B2848,balance!$U:$Z,5,FALSE),IF(C2848=5,VLOOKUP(B2848-1,balance!$U:$Z,6,FALSE),0)))))/100</f>
        <v>6.6900000000000006E-3</v>
      </c>
      <c r="H2848">
        <v>2</v>
      </c>
      <c r="I2848" s="1">
        <f>IF(C2848=1,VLOOKUP(FoxFire!B2848,balance!$AF:$AJ,2,FALSE),IF(C2848=2,VLOOKUP(B2848,balance!$AF:$AJ,3,FALSE),IF(C2848=3,VLOOKUP(B2848,balance!$AF:$AJ,4,FALSE),IF(C2848=4,VLOOKUP(B2848,balance!$AF:$AJ,5,FALSE),IF(C2848=5,VLOOKUP(B2848,balance!$AF:$AK,6,FALSE),0)))))*1000000000000</f>
        <v>3401250000000</v>
      </c>
      <c r="J2848">
        <f>VLOOKUP(B2848,balance!AU:BD,10,FALSE)</f>
        <v>0</v>
      </c>
    </row>
    <row r="2849" spans="1:10" x14ac:dyDescent="0.3">
      <c r="A2849">
        <v>2847</v>
      </c>
      <c r="B2849">
        <f t="shared" si="89"/>
        <v>570</v>
      </c>
      <c r="C2849">
        <f t="shared" si="88"/>
        <v>3</v>
      </c>
      <c r="D2849">
        <v>9026</v>
      </c>
      <c r="E2849" s="1">
        <f>IF(C2849=1,VLOOKUP(B2849,balance!$AU:$AZ,2,FALSE),IF(C2849=2,VLOOKUP(B2849,balance!$AU:$AZ,3,FALSE),IF(C2849=3,VLOOKUP(B2849,balance!$AU:$AZ,4,FALSE),IF(C2849=4,VLOOKUP(B2849,balance!$AU:$AZ,5,FALSE),IF(C2849=5,VLOOKUP(B2849-1,balance!$AU:$AZ,6,FALSE),0)))))</f>
        <v>14000</v>
      </c>
      <c r="F2849">
        <v>53</v>
      </c>
      <c r="G2849">
        <f>IF(C2849=1,VLOOKUP(FoxFire!B2849,balance!$U:$Z,2,FALSE),IF(C2849=2,VLOOKUP(B2849,balance!$U:$Z,3,FALSE),IF(C2849=3,VLOOKUP(B2849,balance!$U:$Z,4,FALSE),IF(C2849=4,VLOOKUP(B2849,balance!$U:$Z,5,FALSE),IF(C2849=5,VLOOKUP(B2849-1,balance!$U:$Z,6,FALSE),0)))))/100</f>
        <v>6.6900000000000006E-3</v>
      </c>
      <c r="H2849">
        <v>2</v>
      </c>
      <c r="I2849" s="1">
        <f>IF(C2849=1,VLOOKUP(FoxFire!B2849,balance!$AF:$AJ,2,FALSE),IF(C2849=2,VLOOKUP(B2849,balance!$AF:$AJ,3,FALSE),IF(C2849=3,VLOOKUP(B2849,balance!$AF:$AJ,4,FALSE),IF(C2849=4,VLOOKUP(B2849,balance!$AF:$AJ,5,FALSE),IF(C2849=5,VLOOKUP(B2849,balance!$AF:$AK,6,FALSE),0)))))*1000000000000</f>
        <v>3401250000000</v>
      </c>
      <c r="J2849">
        <f>VLOOKUP(B2849,balance!AU:BD,10,FALSE)</f>
        <v>0</v>
      </c>
    </row>
    <row r="2850" spans="1:10" x14ac:dyDescent="0.3">
      <c r="A2850">
        <v>2848</v>
      </c>
      <c r="B2850">
        <f t="shared" si="89"/>
        <v>570</v>
      </c>
      <c r="C2850">
        <f t="shared" si="88"/>
        <v>4</v>
      </c>
      <c r="D2850">
        <v>9026</v>
      </c>
      <c r="E2850" s="1">
        <f>IF(C2850=1,VLOOKUP(B2850,balance!$AU:$AZ,2,FALSE),IF(C2850=2,VLOOKUP(B2850,balance!$AU:$AZ,3,FALSE),IF(C2850=3,VLOOKUP(B2850,balance!$AU:$AZ,4,FALSE),IF(C2850=4,VLOOKUP(B2850,balance!$AU:$AZ,5,FALSE),IF(C2850=5,VLOOKUP(B2850-1,balance!$AU:$AZ,6,FALSE),0)))))</f>
        <v>14000</v>
      </c>
      <c r="F2850">
        <v>53</v>
      </c>
      <c r="G2850">
        <f>IF(C2850=1,VLOOKUP(FoxFire!B2850,balance!$U:$Z,2,FALSE),IF(C2850=2,VLOOKUP(B2850,balance!$U:$Z,3,FALSE),IF(C2850=3,VLOOKUP(B2850,balance!$U:$Z,4,FALSE),IF(C2850=4,VLOOKUP(B2850,balance!$U:$Z,5,FALSE),IF(C2850=5,VLOOKUP(B2850-1,balance!$U:$Z,6,FALSE),0)))))/100</f>
        <v>6.6900000000000006E-3</v>
      </c>
      <c r="H2850">
        <v>2</v>
      </c>
      <c r="I2850" s="1">
        <f>IF(C2850=1,VLOOKUP(FoxFire!B2850,balance!$AF:$AJ,2,FALSE),IF(C2850=2,VLOOKUP(B2850,balance!$AF:$AJ,3,FALSE),IF(C2850=3,VLOOKUP(B2850,balance!$AF:$AJ,4,FALSE),IF(C2850=4,VLOOKUP(B2850,balance!$AF:$AJ,5,FALSE),IF(C2850=5,VLOOKUP(B2850,balance!$AF:$AK,6,FALSE),0)))))*1000000000000</f>
        <v>3401250000000</v>
      </c>
      <c r="J2850">
        <f>VLOOKUP(B2850,balance!AU:BD,10,FALSE)</f>
        <v>0</v>
      </c>
    </row>
    <row r="2851" spans="1:10" x14ac:dyDescent="0.3">
      <c r="A2851">
        <v>2849</v>
      </c>
      <c r="B2851">
        <f t="shared" si="89"/>
        <v>571</v>
      </c>
      <c r="C2851">
        <f t="shared" si="88"/>
        <v>5</v>
      </c>
      <c r="D2851">
        <v>9026</v>
      </c>
      <c r="E2851" s="1">
        <f>IF(C2851=1,VLOOKUP(B2851,balance!$AU:$AZ,2,FALSE),IF(C2851=2,VLOOKUP(B2851,balance!$AU:$AZ,3,FALSE),IF(C2851=3,VLOOKUP(B2851,balance!$AU:$AZ,4,FALSE),IF(C2851=4,VLOOKUP(B2851,balance!$AU:$AZ,5,FALSE),IF(C2851=5,VLOOKUP(B2851-1,balance!$AU:$AZ,6,FALSE),0)))))</f>
        <v>280000</v>
      </c>
      <c r="F2851">
        <v>53</v>
      </c>
      <c r="G2851">
        <f>IF(C2851=1,VLOOKUP(FoxFire!B2851,balance!$U:$Z,2,FALSE),IF(C2851=2,VLOOKUP(B2851,balance!$U:$Z,3,FALSE),IF(C2851=3,VLOOKUP(B2851,balance!$U:$Z,4,FALSE),IF(C2851=4,VLOOKUP(B2851,balance!$U:$Z,5,FALSE),IF(C2851=5,VLOOKUP(B2851-1,balance!$U:$Z,6,FALSE),0)))))/100</f>
        <v>3347.2365000000004</v>
      </c>
      <c r="H2851">
        <v>2</v>
      </c>
      <c r="I2851" s="1">
        <f>IF(C2851=1,VLOOKUP(FoxFire!B2851,balance!$AF:$AJ,2,FALSE),IF(C2851=2,VLOOKUP(B2851,balance!$AF:$AJ,3,FALSE),IF(C2851=3,VLOOKUP(B2851,balance!$AF:$AJ,4,FALSE),IF(C2851=4,VLOOKUP(B2851,balance!$AF:$AJ,5,FALSE),IF(C2851=5,VLOOKUP(B2851,balance!$AF:$AK,6,FALSE),0)))))*1000000000000</f>
        <v>13610000000000</v>
      </c>
      <c r="J2851">
        <f>VLOOKUP(B2851,balance!AU:BD,10,FALSE)</f>
        <v>0</v>
      </c>
    </row>
    <row r="2852" spans="1:10" x14ac:dyDescent="0.3">
      <c r="A2852">
        <v>2850</v>
      </c>
      <c r="B2852">
        <f t="shared" si="89"/>
        <v>571</v>
      </c>
      <c r="C2852">
        <f t="shared" si="88"/>
        <v>1</v>
      </c>
      <c r="D2852">
        <v>9026</v>
      </c>
      <c r="E2852" s="1">
        <f>IF(C2852=1,VLOOKUP(B2852,balance!$AU:$AZ,2,FALSE),IF(C2852=2,VLOOKUP(B2852,balance!$AU:$AZ,3,FALSE),IF(C2852=3,VLOOKUP(B2852,balance!$AU:$AZ,4,FALSE),IF(C2852=4,VLOOKUP(B2852,balance!$AU:$AZ,5,FALSE),IF(C2852=5,VLOOKUP(B2852-1,balance!$AU:$AZ,6,FALSE),0)))))</f>
        <v>14500</v>
      </c>
      <c r="F2852">
        <v>53</v>
      </c>
      <c r="G2852">
        <f>IF(C2852=1,VLOOKUP(FoxFire!B2852,balance!$U:$Z,2,FALSE),IF(C2852=2,VLOOKUP(B2852,balance!$U:$Z,3,FALSE),IF(C2852=3,VLOOKUP(B2852,balance!$U:$Z,4,FALSE),IF(C2852=4,VLOOKUP(B2852,balance!$U:$Z,5,FALSE),IF(C2852=5,VLOOKUP(B2852-1,balance!$U:$Z,6,FALSE),0)))))/100</f>
        <v>6.7000000000000002E-3</v>
      </c>
      <c r="H2852">
        <v>2</v>
      </c>
      <c r="I2852" s="1">
        <f>IF(C2852=1,VLOOKUP(FoxFire!B2852,balance!$AF:$AJ,2,FALSE),IF(C2852=2,VLOOKUP(B2852,balance!$AF:$AJ,3,FALSE),IF(C2852=3,VLOOKUP(B2852,balance!$AF:$AJ,4,FALSE),IF(C2852=4,VLOOKUP(B2852,balance!$AF:$AJ,5,FALSE),IF(C2852=5,VLOOKUP(B2852,balance!$AF:$AK,6,FALSE),0)))))*1000000000000</f>
        <v>3402500000000</v>
      </c>
      <c r="J2852">
        <f>VLOOKUP(B2852,balance!AU:BD,10,FALSE)</f>
        <v>0</v>
      </c>
    </row>
    <row r="2853" spans="1:10" x14ac:dyDescent="0.3">
      <c r="A2853">
        <v>2851</v>
      </c>
      <c r="B2853">
        <f t="shared" si="89"/>
        <v>571</v>
      </c>
      <c r="C2853">
        <f t="shared" si="88"/>
        <v>2</v>
      </c>
      <c r="D2853">
        <v>9026</v>
      </c>
      <c r="E2853" s="1">
        <f>IF(C2853=1,VLOOKUP(B2853,balance!$AU:$AZ,2,FALSE),IF(C2853=2,VLOOKUP(B2853,balance!$AU:$AZ,3,FALSE),IF(C2853=3,VLOOKUP(B2853,balance!$AU:$AZ,4,FALSE),IF(C2853=4,VLOOKUP(B2853,balance!$AU:$AZ,5,FALSE),IF(C2853=5,VLOOKUP(B2853-1,balance!$AU:$AZ,6,FALSE),0)))))</f>
        <v>14500</v>
      </c>
      <c r="F2853">
        <v>53</v>
      </c>
      <c r="G2853">
        <f>IF(C2853=1,VLOOKUP(FoxFire!B2853,balance!$U:$Z,2,FALSE),IF(C2853=2,VLOOKUP(B2853,balance!$U:$Z,3,FALSE),IF(C2853=3,VLOOKUP(B2853,balance!$U:$Z,4,FALSE),IF(C2853=4,VLOOKUP(B2853,balance!$U:$Z,5,FALSE),IF(C2853=5,VLOOKUP(B2853-1,balance!$U:$Z,6,FALSE),0)))))/100</f>
        <v>6.7000000000000002E-3</v>
      </c>
      <c r="H2853">
        <v>2</v>
      </c>
      <c r="I2853" s="1">
        <f>IF(C2853=1,VLOOKUP(FoxFire!B2853,balance!$AF:$AJ,2,FALSE),IF(C2853=2,VLOOKUP(B2853,balance!$AF:$AJ,3,FALSE),IF(C2853=3,VLOOKUP(B2853,balance!$AF:$AJ,4,FALSE),IF(C2853=4,VLOOKUP(B2853,balance!$AF:$AJ,5,FALSE),IF(C2853=5,VLOOKUP(B2853,balance!$AF:$AK,6,FALSE),0)))))*1000000000000</f>
        <v>3402500000000</v>
      </c>
      <c r="J2853">
        <f>VLOOKUP(B2853,balance!AU:BD,10,FALSE)</f>
        <v>0</v>
      </c>
    </row>
    <row r="2854" spans="1:10" x14ac:dyDescent="0.3">
      <c r="A2854">
        <v>2852</v>
      </c>
      <c r="B2854">
        <f t="shared" si="89"/>
        <v>571</v>
      </c>
      <c r="C2854">
        <f t="shared" si="88"/>
        <v>3</v>
      </c>
      <c r="D2854">
        <v>9026</v>
      </c>
      <c r="E2854" s="1">
        <f>IF(C2854=1,VLOOKUP(B2854,balance!$AU:$AZ,2,FALSE),IF(C2854=2,VLOOKUP(B2854,balance!$AU:$AZ,3,FALSE),IF(C2854=3,VLOOKUP(B2854,balance!$AU:$AZ,4,FALSE),IF(C2854=4,VLOOKUP(B2854,balance!$AU:$AZ,5,FALSE),IF(C2854=5,VLOOKUP(B2854-1,balance!$AU:$AZ,6,FALSE),0)))))</f>
        <v>14500</v>
      </c>
      <c r="F2854">
        <v>53</v>
      </c>
      <c r="G2854">
        <f>IF(C2854=1,VLOOKUP(FoxFire!B2854,balance!$U:$Z,2,FALSE),IF(C2854=2,VLOOKUP(B2854,balance!$U:$Z,3,FALSE),IF(C2854=3,VLOOKUP(B2854,balance!$U:$Z,4,FALSE),IF(C2854=4,VLOOKUP(B2854,balance!$U:$Z,5,FALSE),IF(C2854=5,VLOOKUP(B2854-1,balance!$U:$Z,6,FALSE),0)))))/100</f>
        <v>6.7000000000000002E-3</v>
      </c>
      <c r="H2854">
        <v>2</v>
      </c>
      <c r="I2854" s="1">
        <f>IF(C2854=1,VLOOKUP(FoxFire!B2854,balance!$AF:$AJ,2,FALSE),IF(C2854=2,VLOOKUP(B2854,balance!$AF:$AJ,3,FALSE),IF(C2854=3,VLOOKUP(B2854,balance!$AF:$AJ,4,FALSE),IF(C2854=4,VLOOKUP(B2854,balance!$AF:$AJ,5,FALSE),IF(C2854=5,VLOOKUP(B2854,balance!$AF:$AK,6,FALSE),0)))))*1000000000000</f>
        <v>3402500000000</v>
      </c>
      <c r="J2854">
        <f>VLOOKUP(B2854,balance!AU:BD,10,FALSE)</f>
        <v>0</v>
      </c>
    </row>
    <row r="2855" spans="1:10" x14ac:dyDescent="0.3">
      <c r="A2855">
        <v>2853</v>
      </c>
      <c r="B2855">
        <f t="shared" si="89"/>
        <v>571</v>
      </c>
      <c r="C2855">
        <f t="shared" si="88"/>
        <v>4</v>
      </c>
      <c r="D2855">
        <v>9026</v>
      </c>
      <c r="E2855" s="1">
        <f>IF(C2855=1,VLOOKUP(B2855,balance!$AU:$AZ,2,FALSE),IF(C2855=2,VLOOKUP(B2855,balance!$AU:$AZ,3,FALSE),IF(C2855=3,VLOOKUP(B2855,balance!$AU:$AZ,4,FALSE),IF(C2855=4,VLOOKUP(B2855,balance!$AU:$AZ,5,FALSE),IF(C2855=5,VLOOKUP(B2855-1,balance!$AU:$AZ,6,FALSE),0)))))</f>
        <v>14500</v>
      </c>
      <c r="F2855">
        <v>53</v>
      </c>
      <c r="G2855">
        <f>IF(C2855=1,VLOOKUP(FoxFire!B2855,balance!$U:$Z,2,FALSE),IF(C2855=2,VLOOKUP(B2855,balance!$U:$Z,3,FALSE),IF(C2855=3,VLOOKUP(B2855,balance!$U:$Z,4,FALSE),IF(C2855=4,VLOOKUP(B2855,balance!$U:$Z,5,FALSE),IF(C2855=5,VLOOKUP(B2855-1,balance!$U:$Z,6,FALSE),0)))))/100</f>
        <v>6.7000000000000002E-3</v>
      </c>
      <c r="H2855">
        <v>2</v>
      </c>
      <c r="I2855" s="1">
        <f>IF(C2855=1,VLOOKUP(FoxFire!B2855,balance!$AF:$AJ,2,FALSE),IF(C2855=2,VLOOKUP(B2855,balance!$AF:$AJ,3,FALSE),IF(C2855=3,VLOOKUP(B2855,balance!$AF:$AJ,4,FALSE),IF(C2855=4,VLOOKUP(B2855,balance!$AF:$AJ,5,FALSE),IF(C2855=5,VLOOKUP(B2855,balance!$AF:$AK,6,FALSE),0)))))*1000000000000</f>
        <v>3402500000000</v>
      </c>
      <c r="J2855">
        <f>VLOOKUP(B2855,balance!AU:BD,10,FALSE)</f>
        <v>0</v>
      </c>
    </row>
    <row r="2856" spans="1:10" x14ac:dyDescent="0.3">
      <c r="A2856">
        <v>2854</v>
      </c>
      <c r="B2856">
        <f t="shared" si="89"/>
        <v>572</v>
      </c>
      <c r="C2856">
        <f t="shared" si="88"/>
        <v>5</v>
      </c>
      <c r="D2856">
        <v>9026</v>
      </c>
      <c r="E2856" s="1">
        <f>IF(C2856=1,VLOOKUP(B2856,balance!$AU:$AZ,2,FALSE),IF(C2856=2,VLOOKUP(B2856,balance!$AU:$AZ,3,FALSE),IF(C2856=3,VLOOKUP(B2856,balance!$AU:$AZ,4,FALSE),IF(C2856=4,VLOOKUP(B2856,balance!$AU:$AZ,5,FALSE),IF(C2856=5,VLOOKUP(B2856-1,balance!$AU:$AZ,6,FALSE),0)))))</f>
        <v>290000</v>
      </c>
      <c r="F2856">
        <v>53</v>
      </c>
      <c r="G2856">
        <f>IF(C2856=1,VLOOKUP(FoxFire!B2856,balance!$U:$Z,2,FALSE),IF(C2856=2,VLOOKUP(B2856,balance!$U:$Z,3,FALSE),IF(C2856=3,VLOOKUP(B2856,balance!$U:$Z,4,FALSE),IF(C2856=4,VLOOKUP(B2856,balance!$U:$Z,5,FALSE),IF(C2856=5,VLOOKUP(B2856-1,balance!$U:$Z,6,FALSE),0)))))/100</f>
        <v>3355.5920000000001</v>
      </c>
      <c r="H2856">
        <v>2</v>
      </c>
      <c r="I2856" s="1">
        <f>IF(C2856=1,VLOOKUP(FoxFire!B2856,balance!$AF:$AJ,2,FALSE),IF(C2856=2,VLOOKUP(B2856,balance!$AF:$AJ,3,FALSE),IF(C2856=3,VLOOKUP(B2856,balance!$AF:$AJ,4,FALSE),IF(C2856=4,VLOOKUP(B2856,balance!$AF:$AJ,5,FALSE),IF(C2856=5,VLOOKUP(B2856,balance!$AF:$AK,6,FALSE),0)))))*1000000000000</f>
        <v>13615000000000</v>
      </c>
      <c r="J2856">
        <f>VLOOKUP(B2856,balance!AU:BD,10,FALSE)</f>
        <v>0</v>
      </c>
    </row>
    <row r="2857" spans="1:10" x14ac:dyDescent="0.3">
      <c r="A2857">
        <v>2855</v>
      </c>
      <c r="B2857">
        <f t="shared" si="89"/>
        <v>572</v>
      </c>
      <c r="C2857">
        <f t="shared" si="88"/>
        <v>1</v>
      </c>
      <c r="D2857">
        <v>9026</v>
      </c>
      <c r="E2857" s="1">
        <f>IF(C2857=1,VLOOKUP(B2857,balance!$AU:$AZ,2,FALSE),IF(C2857=2,VLOOKUP(B2857,balance!$AU:$AZ,3,FALSE),IF(C2857=3,VLOOKUP(B2857,balance!$AU:$AZ,4,FALSE),IF(C2857=4,VLOOKUP(B2857,balance!$AU:$AZ,5,FALSE),IF(C2857=5,VLOOKUP(B2857-1,balance!$AU:$AZ,6,FALSE),0)))))</f>
        <v>14500</v>
      </c>
      <c r="F2857">
        <v>53</v>
      </c>
      <c r="G2857">
        <f>IF(C2857=1,VLOOKUP(FoxFire!B2857,balance!$U:$Z,2,FALSE),IF(C2857=2,VLOOKUP(B2857,balance!$U:$Z,3,FALSE),IF(C2857=3,VLOOKUP(B2857,balance!$U:$Z,4,FALSE),IF(C2857=4,VLOOKUP(B2857,balance!$U:$Z,5,FALSE),IF(C2857=5,VLOOKUP(B2857-1,balance!$U:$Z,6,FALSE),0)))))/100</f>
        <v>6.7100000000000007E-3</v>
      </c>
      <c r="H2857">
        <v>2</v>
      </c>
      <c r="I2857" s="1">
        <f>IF(C2857=1,VLOOKUP(FoxFire!B2857,balance!$AF:$AJ,2,FALSE),IF(C2857=2,VLOOKUP(B2857,balance!$AF:$AJ,3,FALSE),IF(C2857=3,VLOOKUP(B2857,balance!$AF:$AJ,4,FALSE),IF(C2857=4,VLOOKUP(B2857,balance!$AF:$AJ,5,FALSE),IF(C2857=5,VLOOKUP(B2857,balance!$AF:$AK,6,FALSE),0)))))*1000000000000</f>
        <v>3403750000000</v>
      </c>
      <c r="J2857">
        <f>VLOOKUP(B2857,balance!AU:BD,10,FALSE)</f>
        <v>0</v>
      </c>
    </row>
    <row r="2858" spans="1:10" x14ac:dyDescent="0.3">
      <c r="A2858">
        <v>2856</v>
      </c>
      <c r="B2858">
        <f t="shared" si="89"/>
        <v>572</v>
      </c>
      <c r="C2858">
        <f t="shared" si="88"/>
        <v>2</v>
      </c>
      <c r="D2858">
        <v>9026</v>
      </c>
      <c r="E2858" s="1">
        <f>IF(C2858=1,VLOOKUP(B2858,balance!$AU:$AZ,2,FALSE),IF(C2858=2,VLOOKUP(B2858,balance!$AU:$AZ,3,FALSE),IF(C2858=3,VLOOKUP(B2858,balance!$AU:$AZ,4,FALSE),IF(C2858=4,VLOOKUP(B2858,balance!$AU:$AZ,5,FALSE),IF(C2858=5,VLOOKUP(B2858-1,balance!$AU:$AZ,6,FALSE),0)))))</f>
        <v>14500</v>
      </c>
      <c r="F2858">
        <v>53</v>
      </c>
      <c r="G2858">
        <f>IF(C2858=1,VLOOKUP(FoxFire!B2858,balance!$U:$Z,2,FALSE),IF(C2858=2,VLOOKUP(B2858,balance!$U:$Z,3,FALSE),IF(C2858=3,VLOOKUP(B2858,balance!$U:$Z,4,FALSE),IF(C2858=4,VLOOKUP(B2858,balance!$U:$Z,5,FALSE),IF(C2858=5,VLOOKUP(B2858-1,balance!$U:$Z,6,FALSE),0)))))/100</f>
        <v>6.7100000000000007E-3</v>
      </c>
      <c r="H2858">
        <v>2</v>
      </c>
      <c r="I2858" s="1">
        <f>IF(C2858=1,VLOOKUP(FoxFire!B2858,balance!$AF:$AJ,2,FALSE),IF(C2858=2,VLOOKUP(B2858,balance!$AF:$AJ,3,FALSE),IF(C2858=3,VLOOKUP(B2858,balance!$AF:$AJ,4,FALSE),IF(C2858=4,VLOOKUP(B2858,balance!$AF:$AJ,5,FALSE),IF(C2858=5,VLOOKUP(B2858,balance!$AF:$AK,6,FALSE),0)))))*1000000000000</f>
        <v>3403750000000</v>
      </c>
      <c r="J2858">
        <f>VLOOKUP(B2858,balance!AU:BD,10,FALSE)</f>
        <v>0</v>
      </c>
    </row>
    <row r="2859" spans="1:10" x14ac:dyDescent="0.3">
      <c r="A2859">
        <v>2857</v>
      </c>
      <c r="B2859">
        <f t="shared" si="89"/>
        <v>572</v>
      </c>
      <c r="C2859">
        <f t="shared" si="88"/>
        <v>3</v>
      </c>
      <c r="D2859">
        <v>9026</v>
      </c>
      <c r="E2859" s="1">
        <f>IF(C2859=1,VLOOKUP(B2859,balance!$AU:$AZ,2,FALSE),IF(C2859=2,VLOOKUP(B2859,balance!$AU:$AZ,3,FALSE),IF(C2859=3,VLOOKUP(B2859,balance!$AU:$AZ,4,FALSE),IF(C2859=4,VLOOKUP(B2859,balance!$AU:$AZ,5,FALSE),IF(C2859=5,VLOOKUP(B2859-1,balance!$AU:$AZ,6,FALSE),0)))))</f>
        <v>14500</v>
      </c>
      <c r="F2859">
        <v>53</v>
      </c>
      <c r="G2859">
        <f>IF(C2859=1,VLOOKUP(FoxFire!B2859,balance!$U:$Z,2,FALSE),IF(C2859=2,VLOOKUP(B2859,balance!$U:$Z,3,FALSE),IF(C2859=3,VLOOKUP(B2859,balance!$U:$Z,4,FALSE),IF(C2859=4,VLOOKUP(B2859,balance!$U:$Z,5,FALSE),IF(C2859=5,VLOOKUP(B2859-1,balance!$U:$Z,6,FALSE),0)))))/100</f>
        <v>6.7100000000000007E-3</v>
      </c>
      <c r="H2859">
        <v>2</v>
      </c>
      <c r="I2859" s="1">
        <f>IF(C2859=1,VLOOKUP(FoxFire!B2859,balance!$AF:$AJ,2,FALSE),IF(C2859=2,VLOOKUP(B2859,balance!$AF:$AJ,3,FALSE),IF(C2859=3,VLOOKUP(B2859,balance!$AF:$AJ,4,FALSE),IF(C2859=4,VLOOKUP(B2859,balance!$AF:$AJ,5,FALSE),IF(C2859=5,VLOOKUP(B2859,balance!$AF:$AK,6,FALSE),0)))))*1000000000000</f>
        <v>3403750000000</v>
      </c>
      <c r="J2859">
        <f>VLOOKUP(B2859,balance!AU:BD,10,FALSE)</f>
        <v>0</v>
      </c>
    </row>
    <row r="2860" spans="1:10" x14ac:dyDescent="0.3">
      <c r="A2860">
        <v>2858</v>
      </c>
      <c r="B2860">
        <f t="shared" si="89"/>
        <v>572</v>
      </c>
      <c r="C2860">
        <f t="shared" si="88"/>
        <v>4</v>
      </c>
      <c r="D2860">
        <v>9026</v>
      </c>
      <c r="E2860" s="1">
        <f>IF(C2860=1,VLOOKUP(B2860,balance!$AU:$AZ,2,FALSE),IF(C2860=2,VLOOKUP(B2860,balance!$AU:$AZ,3,FALSE),IF(C2860=3,VLOOKUP(B2860,balance!$AU:$AZ,4,FALSE),IF(C2860=4,VLOOKUP(B2860,balance!$AU:$AZ,5,FALSE),IF(C2860=5,VLOOKUP(B2860-1,balance!$AU:$AZ,6,FALSE),0)))))</f>
        <v>14500</v>
      </c>
      <c r="F2860">
        <v>53</v>
      </c>
      <c r="G2860">
        <f>IF(C2860=1,VLOOKUP(FoxFire!B2860,balance!$U:$Z,2,FALSE),IF(C2860=2,VLOOKUP(B2860,balance!$U:$Z,3,FALSE),IF(C2860=3,VLOOKUP(B2860,balance!$U:$Z,4,FALSE),IF(C2860=4,VLOOKUP(B2860,balance!$U:$Z,5,FALSE),IF(C2860=5,VLOOKUP(B2860-1,balance!$U:$Z,6,FALSE),0)))))/100</f>
        <v>6.7100000000000007E-3</v>
      </c>
      <c r="H2860">
        <v>2</v>
      </c>
      <c r="I2860" s="1">
        <f>IF(C2860=1,VLOOKUP(FoxFire!B2860,balance!$AF:$AJ,2,FALSE),IF(C2860=2,VLOOKUP(B2860,balance!$AF:$AJ,3,FALSE),IF(C2860=3,VLOOKUP(B2860,balance!$AF:$AJ,4,FALSE),IF(C2860=4,VLOOKUP(B2860,balance!$AF:$AJ,5,FALSE),IF(C2860=5,VLOOKUP(B2860,balance!$AF:$AK,6,FALSE),0)))))*1000000000000</f>
        <v>3403750000000</v>
      </c>
      <c r="J2860">
        <f>VLOOKUP(B2860,balance!AU:BD,10,FALSE)</f>
        <v>0</v>
      </c>
    </row>
    <row r="2861" spans="1:10" x14ac:dyDescent="0.3">
      <c r="A2861">
        <v>2859</v>
      </c>
      <c r="B2861">
        <f t="shared" si="89"/>
        <v>573</v>
      </c>
      <c r="C2861">
        <f t="shared" si="88"/>
        <v>5</v>
      </c>
      <c r="D2861">
        <v>9026</v>
      </c>
      <c r="E2861" s="1">
        <f>IF(C2861=1,VLOOKUP(B2861,balance!$AU:$AZ,2,FALSE),IF(C2861=2,VLOOKUP(B2861,balance!$AU:$AZ,3,FALSE),IF(C2861=3,VLOOKUP(B2861,balance!$AU:$AZ,4,FALSE),IF(C2861=4,VLOOKUP(B2861,balance!$AU:$AZ,5,FALSE),IF(C2861=5,VLOOKUP(B2861-1,balance!$AU:$AZ,6,FALSE),0)))))</f>
        <v>290000</v>
      </c>
      <c r="F2861">
        <v>53</v>
      </c>
      <c r="G2861">
        <f>IF(C2861=1,VLOOKUP(FoxFire!B2861,balance!$U:$Z,2,FALSE),IF(C2861=2,VLOOKUP(B2861,balance!$U:$Z,3,FALSE),IF(C2861=3,VLOOKUP(B2861,balance!$U:$Z,4,FALSE),IF(C2861=4,VLOOKUP(B2861,balance!$U:$Z,5,FALSE),IF(C2861=5,VLOOKUP(B2861-1,balance!$U:$Z,6,FALSE),0)))))/100</f>
        <v>3363.9610000000002</v>
      </c>
      <c r="H2861">
        <v>2</v>
      </c>
      <c r="I2861" s="1">
        <f>IF(C2861=1,VLOOKUP(FoxFire!B2861,balance!$AF:$AJ,2,FALSE),IF(C2861=2,VLOOKUP(B2861,balance!$AF:$AJ,3,FALSE),IF(C2861=3,VLOOKUP(B2861,balance!$AF:$AJ,4,FALSE),IF(C2861=4,VLOOKUP(B2861,balance!$AF:$AJ,5,FALSE),IF(C2861=5,VLOOKUP(B2861,balance!$AF:$AK,6,FALSE),0)))))*1000000000000</f>
        <v>13620000000000</v>
      </c>
      <c r="J2861">
        <f>VLOOKUP(B2861,balance!AU:BD,10,FALSE)</f>
        <v>0</v>
      </c>
    </row>
    <row r="2862" spans="1:10" x14ac:dyDescent="0.3">
      <c r="A2862">
        <v>2860</v>
      </c>
      <c r="B2862">
        <f t="shared" si="89"/>
        <v>573</v>
      </c>
      <c r="C2862">
        <f t="shared" si="88"/>
        <v>1</v>
      </c>
      <c r="D2862">
        <v>9026</v>
      </c>
      <c r="E2862" s="1">
        <f>IF(C2862=1,VLOOKUP(B2862,balance!$AU:$AZ,2,FALSE),IF(C2862=2,VLOOKUP(B2862,balance!$AU:$AZ,3,FALSE),IF(C2862=3,VLOOKUP(B2862,balance!$AU:$AZ,4,FALSE),IF(C2862=4,VLOOKUP(B2862,balance!$AU:$AZ,5,FALSE),IF(C2862=5,VLOOKUP(B2862-1,balance!$AU:$AZ,6,FALSE),0)))))</f>
        <v>14500</v>
      </c>
      <c r="F2862">
        <v>53</v>
      </c>
      <c r="G2862">
        <f>IF(C2862=1,VLOOKUP(FoxFire!B2862,balance!$U:$Z,2,FALSE),IF(C2862=2,VLOOKUP(B2862,balance!$U:$Z,3,FALSE),IF(C2862=3,VLOOKUP(B2862,balance!$U:$Z,4,FALSE),IF(C2862=4,VLOOKUP(B2862,balance!$U:$Z,5,FALSE),IF(C2862=5,VLOOKUP(B2862-1,balance!$U:$Z,6,FALSE),0)))))/100</f>
        <v>6.7200000000000003E-3</v>
      </c>
      <c r="H2862">
        <v>2</v>
      </c>
      <c r="I2862" s="1">
        <f>IF(C2862=1,VLOOKUP(FoxFire!B2862,balance!$AF:$AJ,2,FALSE),IF(C2862=2,VLOOKUP(B2862,balance!$AF:$AJ,3,FALSE),IF(C2862=3,VLOOKUP(B2862,balance!$AF:$AJ,4,FALSE),IF(C2862=4,VLOOKUP(B2862,balance!$AF:$AJ,5,FALSE),IF(C2862=5,VLOOKUP(B2862,balance!$AF:$AK,6,FALSE),0)))))*1000000000000</f>
        <v>3405000000000</v>
      </c>
      <c r="J2862">
        <f>VLOOKUP(B2862,balance!AU:BD,10,FALSE)</f>
        <v>0</v>
      </c>
    </row>
    <row r="2863" spans="1:10" x14ac:dyDescent="0.3">
      <c r="A2863">
        <v>2861</v>
      </c>
      <c r="B2863">
        <f t="shared" si="89"/>
        <v>573</v>
      </c>
      <c r="C2863">
        <f t="shared" si="88"/>
        <v>2</v>
      </c>
      <c r="D2863">
        <v>9026</v>
      </c>
      <c r="E2863" s="1">
        <f>IF(C2863=1,VLOOKUP(B2863,balance!$AU:$AZ,2,FALSE),IF(C2863=2,VLOOKUP(B2863,balance!$AU:$AZ,3,FALSE),IF(C2863=3,VLOOKUP(B2863,balance!$AU:$AZ,4,FALSE),IF(C2863=4,VLOOKUP(B2863,balance!$AU:$AZ,5,FALSE),IF(C2863=5,VLOOKUP(B2863-1,balance!$AU:$AZ,6,FALSE),0)))))</f>
        <v>14500</v>
      </c>
      <c r="F2863">
        <v>53</v>
      </c>
      <c r="G2863">
        <f>IF(C2863=1,VLOOKUP(FoxFire!B2863,balance!$U:$Z,2,FALSE),IF(C2863=2,VLOOKUP(B2863,balance!$U:$Z,3,FALSE),IF(C2863=3,VLOOKUP(B2863,balance!$U:$Z,4,FALSE),IF(C2863=4,VLOOKUP(B2863,balance!$U:$Z,5,FALSE),IF(C2863=5,VLOOKUP(B2863-1,balance!$U:$Z,6,FALSE),0)))))/100</f>
        <v>6.7200000000000003E-3</v>
      </c>
      <c r="H2863">
        <v>2</v>
      </c>
      <c r="I2863" s="1">
        <f>IF(C2863=1,VLOOKUP(FoxFire!B2863,balance!$AF:$AJ,2,FALSE),IF(C2863=2,VLOOKUP(B2863,balance!$AF:$AJ,3,FALSE),IF(C2863=3,VLOOKUP(B2863,balance!$AF:$AJ,4,FALSE),IF(C2863=4,VLOOKUP(B2863,balance!$AF:$AJ,5,FALSE),IF(C2863=5,VLOOKUP(B2863,balance!$AF:$AK,6,FALSE),0)))))*1000000000000</f>
        <v>3405000000000</v>
      </c>
      <c r="J2863">
        <f>VLOOKUP(B2863,balance!AU:BD,10,FALSE)</f>
        <v>0</v>
      </c>
    </row>
    <row r="2864" spans="1:10" x14ac:dyDescent="0.3">
      <c r="A2864">
        <v>2862</v>
      </c>
      <c r="B2864">
        <f t="shared" si="89"/>
        <v>573</v>
      </c>
      <c r="C2864">
        <f t="shared" si="88"/>
        <v>3</v>
      </c>
      <c r="D2864">
        <v>9026</v>
      </c>
      <c r="E2864" s="1">
        <f>IF(C2864=1,VLOOKUP(B2864,balance!$AU:$AZ,2,FALSE),IF(C2864=2,VLOOKUP(B2864,balance!$AU:$AZ,3,FALSE),IF(C2864=3,VLOOKUP(B2864,balance!$AU:$AZ,4,FALSE),IF(C2864=4,VLOOKUP(B2864,balance!$AU:$AZ,5,FALSE),IF(C2864=5,VLOOKUP(B2864-1,balance!$AU:$AZ,6,FALSE),0)))))</f>
        <v>14500</v>
      </c>
      <c r="F2864">
        <v>53</v>
      </c>
      <c r="G2864">
        <f>IF(C2864=1,VLOOKUP(FoxFire!B2864,balance!$U:$Z,2,FALSE),IF(C2864=2,VLOOKUP(B2864,balance!$U:$Z,3,FALSE),IF(C2864=3,VLOOKUP(B2864,balance!$U:$Z,4,FALSE),IF(C2864=4,VLOOKUP(B2864,balance!$U:$Z,5,FALSE),IF(C2864=5,VLOOKUP(B2864-1,balance!$U:$Z,6,FALSE),0)))))/100</f>
        <v>6.7200000000000003E-3</v>
      </c>
      <c r="H2864">
        <v>2</v>
      </c>
      <c r="I2864" s="1">
        <f>IF(C2864=1,VLOOKUP(FoxFire!B2864,balance!$AF:$AJ,2,FALSE),IF(C2864=2,VLOOKUP(B2864,balance!$AF:$AJ,3,FALSE),IF(C2864=3,VLOOKUP(B2864,balance!$AF:$AJ,4,FALSE),IF(C2864=4,VLOOKUP(B2864,balance!$AF:$AJ,5,FALSE),IF(C2864=5,VLOOKUP(B2864,balance!$AF:$AK,6,FALSE),0)))))*1000000000000</f>
        <v>3405000000000</v>
      </c>
      <c r="J2864">
        <f>VLOOKUP(B2864,balance!AU:BD,10,FALSE)</f>
        <v>0</v>
      </c>
    </row>
    <row r="2865" spans="1:10" x14ac:dyDescent="0.3">
      <c r="A2865">
        <v>2863</v>
      </c>
      <c r="B2865">
        <f t="shared" si="89"/>
        <v>573</v>
      </c>
      <c r="C2865">
        <f t="shared" si="88"/>
        <v>4</v>
      </c>
      <c r="D2865">
        <v>9026</v>
      </c>
      <c r="E2865" s="1">
        <f>IF(C2865=1,VLOOKUP(B2865,balance!$AU:$AZ,2,FALSE),IF(C2865=2,VLOOKUP(B2865,balance!$AU:$AZ,3,FALSE),IF(C2865=3,VLOOKUP(B2865,balance!$AU:$AZ,4,FALSE),IF(C2865=4,VLOOKUP(B2865,balance!$AU:$AZ,5,FALSE),IF(C2865=5,VLOOKUP(B2865-1,balance!$AU:$AZ,6,FALSE),0)))))</f>
        <v>14500</v>
      </c>
      <c r="F2865">
        <v>53</v>
      </c>
      <c r="G2865">
        <f>IF(C2865=1,VLOOKUP(FoxFire!B2865,balance!$U:$Z,2,FALSE),IF(C2865=2,VLOOKUP(B2865,balance!$U:$Z,3,FALSE),IF(C2865=3,VLOOKUP(B2865,balance!$U:$Z,4,FALSE),IF(C2865=4,VLOOKUP(B2865,balance!$U:$Z,5,FALSE),IF(C2865=5,VLOOKUP(B2865-1,balance!$U:$Z,6,FALSE),0)))))/100</f>
        <v>6.7200000000000003E-3</v>
      </c>
      <c r="H2865">
        <v>2</v>
      </c>
      <c r="I2865" s="1">
        <f>IF(C2865=1,VLOOKUP(FoxFire!B2865,balance!$AF:$AJ,2,FALSE),IF(C2865=2,VLOOKUP(B2865,balance!$AF:$AJ,3,FALSE),IF(C2865=3,VLOOKUP(B2865,balance!$AF:$AJ,4,FALSE),IF(C2865=4,VLOOKUP(B2865,balance!$AF:$AJ,5,FALSE),IF(C2865=5,VLOOKUP(B2865,balance!$AF:$AK,6,FALSE),0)))))*1000000000000</f>
        <v>3405000000000</v>
      </c>
      <c r="J2865">
        <f>VLOOKUP(B2865,balance!AU:BD,10,FALSE)</f>
        <v>0</v>
      </c>
    </row>
    <row r="2866" spans="1:10" x14ac:dyDescent="0.3">
      <c r="A2866">
        <v>2864</v>
      </c>
      <c r="B2866">
        <f t="shared" si="89"/>
        <v>574</v>
      </c>
      <c r="C2866">
        <f t="shared" si="88"/>
        <v>5</v>
      </c>
      <c r="D2866">
        <v>9026</v>
      </c>
      <c r="E2866" s="1">
        <f>IF(C2866=1,VLOOKUP(B2866,balance!$AU:$AZ,2,FALSE),IF(C2866=2,VLOOKUP(B2866,balance!$AU:$AZ,3,FALSE),IF(C2866=3,VLOOKUP(B2866,balance!$AU:$AZ,4,FALSE),IF(C2866=4,VLOOKUP(B2866,balance!$AU:$AZ,5,FALSE),IF(C2866=5,VLOOKUP(B2866-1,balance!$AU:$AZ,6,FALSE),0)))))</f>
        <v>290000</v>
      </c>
      <c r="F2866">
        <v>53</v>
      </c>
      <c r="G2866">
        <f>IF(C2866=1,VLOOKUP(FoxFire!B2866,balance!$U:$Z,2,FALSE),IF(C2866=2,VLOOKUP(B2866,balance!$U:$Z,3,FALSE),IF(C2866=3,VLOOKUP(B2866,balance!$U:$Z,4,FALSE),IF(C2866=4,VLOOKUP(B2866,balance!$U:$Z,5,FALSE),IF(C2866=5,VLOOKUP(B2866-1,balance!$U:$Z,6,FALSE),0)))))/100</f>
        <v>3372.3433</v>
      </c>
      <c r="H2866">
        <v>2</v>
      </c>
      <c r="I2866" s="1">
        <f>IF(C2866=1,VLOOKUP(FoxFire!B2866,balance!$AF:$AJ,2,FALSE),IF(C2866=2,VLOOKUP(B2866,balance!$AF:$AJ,3,FALSE),IF(C2866=3,VLOOKUP(B2866,balance!$AF:$AJ,4,FALSE),IF(C2866=4,VLOOKUP(B2866,balance!$AF:$AJ,5,FALSE),IF(C2866=5,VLOOKUP(B2866,balance!$AF:$AK,6,FALSE),0)))))*1000000000000</f>
        <v>13625000000000</v>
      </c>
      <c r="J2866">
        <f>VLOOKUP(B2866,balance!AU:BD,10,FALSE)</f>
        <v>0</v>
      </c>
    </row>
    <row r="2867" spans="1:10" x14ac:dyDescent="0.3">
      <c r="A2867">
        <v>2865</v>
      </c>
      <c r="B2867">
        <f t="shared" si="89"/>
        <v>574</v>
      </c>
      <c r="C2867">
        <f t="shared" si="88"/>
        <v>1</v>
      </c>
      <c r="D2867">
        <v>9026</v>
      </c>
      <c r="E2867" s="1">
        <f>IF(C2867=1,VLOOKUP(B2867,balance!$AU:$AZ,2,FALSE),IF(C2867=2,VLOOKUP(B2867,balance!$AU:$AZ,3,FALSE),IF(C2867=3,VLOOKUP(B2867,balance!$AU:$AZ,4,FALSE),IF(C2867=4,VLOOKUP(B2867,balance!$AU:$AZ,5,FALSE),IF(C2867=5,VLOOKUP(B2867-1,balance!$AU:$AZ,6,FALSE),0)))))</f>
        <v>14500</v>
      </c>
      <c r="F2867">
        <v>53</v>
      </c>
      <c r="G2867">
        <f>IF(C2867=1,VLOOKUP(FoxFire!B2867,balance!$U:$Z,2,FALSE),IF(C2867=2,VLOOKUP(B2867,balance!$U:$Z,3,FALSE),IF(C2867=3,VLOOKUP(B2867,balance!$U:$Z,4,FALSE),IF(C2867=4,VLOOKUP(B2867,balance!$U:$Z,5,FALSE),IF(C2867=5,VLOOKUP(B2867-1,balance!$U:$Z,6,FALSE),0)))))/100</f>
        <v>6.7300000000000007E-3</v>
      </c>
      <c r="H2867">
        <v>2</v>
      </c>
      <c r="I2867" s="1">
        <f>IF(C2867=1,VLOOKUP(FoxFire!B2867,balance!$AF:$AJ,2,FALSE),IF(C2867=2,VLOOKUP(B2867,balance!$AF:$AJ,3,FALSE),IF(C2867=3,VLOOKUP(B2867,balance!$AF:$AJ,4,FALSE),IF(C2867=4,VLOOKUP(B2867,balance!$AF:$AJ,5,FALSE),IF(C2867=5,VLOOKUP(B2867,balance!$AF:$AK,6,FALSE),0)))))*1000000000000</f>
        <v>3406250000000</v>
      </c>
      <c r="J2867">
        <f>VLOOKUP(B2867,balance!AU:BD,10,FALSE)</f>
        <v>0</v>
      </c>
    </row>
    <row r="2868" spans="1:10" x14ac:dyDescent="0.3">
      <c r="A2868">
        <v>2866</v>
      </c>
      <c r="B2868">
        <f t="shared" si="89"/>
        <v>574</v>
      </c>
      <c r="C2868">
        <f t="shared" si="88"/>
        <v>2</v>
      </c>
      <c r="D2868">
        <v>9026</v>
      </c>
      <c r="E2868" s="1">
        <f>IF(C2868=1,VLOOKUP(B2868,balance!$AU:$AZ,2,FALSE),IF(C2868=2,VLOOKUP(B2868,balance!$AU:$AZ,3,FALSE),IF(C2868=3,VLOOKUP(B2868,balance!$AU:$AZ,4,FALSE),IF(C2868=4,VLOOKUP(B2868,balance!$AU:$AZ,5,FALSE),IF(C2868=5,VLOOKUP(B2868-1,balance!$AU:$AZ,6,FALSE),0)))))</f>
        <v>14500</v>
      </c>
      <c r="F2868">
        <v>53</v>
      </c>
      <c r="G2868">
        <f>IF(C2868=1,VLOOKUP(FoxFire!B2868,balance!$U:$Z,2,FALSE),IF(C2868=2,VLOOKUP(B2868,balance!$U:$Z,3,FALSE),IF(C2868=3,VLOOKUP(B2868,balance!$U:$Z,4,FALSE),IF(C2868=4,VLOOKUP(B2868,balance!$U:$Z,5,FALSE),IF(C2868=5,VLOOKUP(B2868-1,balance!$U:$Z,6,FALSE),0)))))/100</f>
        <v>6.7300000000000007E-3</v>
      </c>
      <c r="H2868">
        <v>2</v>
      </c>
      <c r="I2868" s="1">
        <f>IF(C2868=1,VLOOKUP(FoxFire!B2868,balance!$AF:$AJ,2,FALSE),IF(C2868=2,VLOOKUP(B2868,balance!$AF:$AJ,3,FALSE),IF(C2868=3,VLOOKUP(B2868,balance!$AF:$AJ,4,FALSE),IF(C2868=4,VLOOKUP(B2868,balance!$AF:$AJ,5,FALSE),IF(C2868=5,VLOOKUP(B2868,balance!$AF:$AK,6,FALSE),0)))))*1000000000000</f>
        <v>3406250000000</v>
      </c>
      <c r="J2868">
        <f>VLOOKUP(B2868,balance!AU:BD,10,FALSE)</f>
        <v>0</v>
      </c>
    </row>
    <row r="2869" spans="1:10" x14ac:dyDescent="0.3">
      <c r="A2869">
        <v>2867</v>
      </c>
      <c r="B2869">
        <f t="shared" si="89"/>
        <v>574</v>
      </c>
      <c r="C2869">
        <f t="shared" si="88"/>
        <v>3</v>
      </c>
      <c r="D2869">
        <v>9026</v>
      </c>
      <c r="E2869" s="1">
        <f>IF(C2869=1,VLOOKUP(B2869,balance!$AU:$AZ,2,FALSE),IF(C2869=2,VLOOKUP(B2869,balance!$AU:$AZ,3,FALSE),IF(C2869=3,VLOOKUP(B2869,balance!$AU:$AZ,4,FALSE),IF(C2869=4,VLOOKUP(B2869,balance!$AU:$AZ,5,FALSE),IF(C2869=5,VLOOKUP(B2869-1,balance!$AU:$AZ,6,FALSE),0)))))</f>
        <v>14500</v>
      </c>
      <c r="F2869">
        <v>53</v>
      </c>
      <c r="G2869">
        <f>IF(C2869=1,VLOOKUP(FoxFire!B2869,balance!$U:$Z,2,FALSE),IF(C2869=2,VLOOKUP(B2869,balance!$U:$Z,3,FALSE),IF(C2869=3,VLOOKUP(B2869,balance!$U:$Z,4,FALSE),IF(C2869=4,VLOOKUP(B2869,balance!$U:$Z,5,FALSE),IF(C2869=5,VLOOKUP(B2869-1,balance!$U:$Z,6,FALSE),0)))))/100</f>
        <v>6.7300000000000007E-3</v>
      </c>
      <c r="H2869">
        <v>2</v>
      </c>
      <c r="I2869" s="1">
        <f>IF(C2869=1,VLOOKUP(FoxFire!B2869,balance!$AF:$AJ,2,FALSE),IF(C2869=2,VLOOKUP(B2869,balance!$AF:$AJ,3,FALSE),IF(C2869=3,VLOOKUP(B2869,balance!$AF:$AJ,4,FALSE),IF(C2869=4,VLOOKUP(B2869,balance!$AF:$AJ,5,FALSE),IF(C2869=5,VLOOKUP(B2869,balance!$AF:$AK,6,FALSE),0)))))*1000000000000</f>
        <v>3406250000000</v>
      </c>
      <c r="J2869">
        <f>VLOOKUP(B2869,balance!AU:BD,10,FALSE)</f>
        <v>0</v>
      </c>
    </row>
    <row r="2870" spans="1:10" x14ac:dyDescent="0.3">
      <c r="A2870">
        <v>2868</v>
      </c>
      <c r="B2870">
        <f t="shared" si="89"/>
        <v>574</v>
      </c>
      <c r="C2870">
        <f t="shared" si="88"/>
        <v>4</v>
      </c>
      <c r="D2870">
        <v>9026</v>
      </c>
      <c r="E2870" s="1">
        <f>IF(C2870=1,VLOOKUP(B2870,balance!$AU:$AZ,2,FALSE),IF(C2870=2,VLOOKUP(B2870,balance!$AU:$AZ,3,FALSE),IF(C2870=3,VLOOKUP(B2870,balance!$AU:$AZ,4,FALSE),IF(C2870=4,VLOOKUP(B2870,balance!$AU:$AZ,5,FALSE),IF(C2870=5,VLOOKUP(B2870-1,balance!$AU:$AZ,6,FALSE),0)))))</f>
        <v>14500</v>
      </c>
      <c r="F2870">
        <v>53</v>
      </c>
      <c r="G2870">
        <f>IF(C2870=1,VLOOKUP(FoxFire!B2870,balance!$U:$Z,2,FALSE),IF(C2870=2,VLOOKUP(B2870,balance!$U:$Z,3,FALSE),IF(C2870=3,VLOOKUP(B2870,balance!$U:$Z,4,FALSE),IF(C2870=4,VLOOKUP(B2870,balance!$U:$Z,5,FALSE),IF(C2870=5,VLOOKUP(B2870-1,balance!$U:$Z,6,FALSE),0)))))/100</f>
        <v>6.7300000000000007E-3</v>
      </c>
      <c r="H2870">
        <v>2</v>
      </c>
      <c r="I2870" s="1">
        <f>IF(C2870=1,VLOOKUP(FoxFire!B2870,balance!$AF:$AJ,2,FALSE),IF(C2870=2,VLOOKUP(B2870,balance!$AF:$AJ,3,FALSE),IF(C2870=3,VLOOKUP(B2870,balance!$AF:$AJ,4,FALSE),IF(C2870=4,VLOOKUP(B2870,balance!$AF:$AJ,5,FALSE),IF(C2870=5,VLOOKUP(B2870,balance!$AF:$AK,6,FALSE),0)))))*1000000000000</f>
        <v>3406250000000</v>
      </c>
      <c r="J2870">
        <f>VLOOKUP(B2870,balance!AU:BD,10,FALSE)</f>
        <v>0</v>
      </c>
    </row>
    <row r="2871" spans="1:10" x14ac:dyDescent="0.3">
      <c r="A2871">
        <v>2869</v>
      </c>
      <c r="B2871">
        <f t="shared" si="89"/>
        <v>575</v>
      </c>
      <c r="C2871">
        <f t="shared" si="88"/>
        <v>5</v>
      </c>
      <c r="D2871">
        <v>9026</v>
      </c>
      <c r="E2871" s="1">
        <f>IF(C2871=1,VLOOKUP(B2871,balance!$AU:$AZ,2,FALSE),IF(C2871=2,VLOOKUP(B2871,balance!$AU:$AZ,3,FALSE),IF(C2871=3,VLOOKUP(B2871,balance!$AU:$AZ,4,FALSE),IF(C2871=4,VLOOKUP(B2871,balance!$AU:$AZ,5,FALSE),IF(C2871=5,VLOOKUP(B2871-1,balance!$AU:$AZ,6,FALSE),0)))))</f>
        <v>290000</v>
      </c>
      <c r="F2871">
        <v>53</v>
      </c>
      <c r="G2871">
        <f>IF(C2871=1,VLOOKUP(FoxFire!B2871,balance!$U:$Z,2,FALSE),IF(C2871=2,VLOOKUP(B2871,balance!$U:$Z,3,FALSE),IF(C2871=3,VLOOKUP(B2871,balance!$U:$Z,4,FALSE),IF(C2871=4,VLOOKUP(B2871,balance!$U:$Z,5,FALSE),IF(C2871=5,VLOOKUP(B2871-1,balance!$U:$Z,6,FALSE),0)))))/100</f>
        <v>3380.7391000000002</v>
      </c>
      <c r="H2871">
        <v>2</v>
      </c>
      <c r="I2871" s="1">
        <f>IF(C2871=1,VLOOKUP(FoxFire!B2871,balance!$AF:$AJ,2,FALSE),IF(C2871=2,VLOOKUP(B2871,balance!$AF:$AJ,3,FALSE),IF(C2871=3,VLOOKUP(B2871,balance!$AF:$AJ,4,FALSE),IF(C2871=4,VLOOKUP(B2871,balance!$AF:$AJ,5,FALSE),IF(C2871=5,VLOOKUP(B2871,balance!$AF:$AK,6,FALSE),0)))))*1000000000000</f>
        <v>13630000000000</v>
      </c>
      <c r="J2871">
        <f>VLOOKUP(B2871,balance!AU:BD,10,FALSE)</f>
        <v>0</v>
      </c>
    </row>
    <row r="2872" spans="1:10" x14ac:dyDescent="0.3">
      <c r="A2872">
        <v>2870</v>
      </c>
      <c r="B2872">
        <f t="shared" si="89"/>
        <v>575</v>
      </c>
      <c r="C2872">
        <f t="shared" si="88"/>
        <v>1</v>
      </c>
      <c r="D2872">
        <v>9026</v>
      </c>
      <c r="E2872" s="1">
        <f>IF(C2872=1,VLOOKUP(B2872,balance!$AU:$AZ,2,FALSE),IF(C2872=2,VLOOKUP(B2872,balance!$AU:$AZ,3,FALSE),IF(C2872=3,VLOOKUP(B2872,balance!$AU:$AZ,4,FALSE),IF(C2872=4,VLOOKUP(B2872,balance!$AU:$AZ,5,FALSE),IF(C2872=5,VLOOKUP(B2872-1,balance!$AU:$AZ,6,FALSE),0)))))</f>
        <v>14500</v>
      </c>
      <c r="F2872">
        <v>53</v>
      </c>
      <c r="G2872">
        <f>IF(C2872=1,VLOOKUP(FoxFire!B2872,balance!$U:$Z,2,FALSE),IF(C2872=2,VLOOKUP(B2872,balance!$U:$Z,3,FALSE),IF(C2872=3,VLOOKUP(B2872,balance!$U:$Z,4,FALSE),IF(C2872=4,VLOOKUP(B2872,balance!$U:$Z,5,FALSE),IF(C2872=5,VLOOKUP(B2872-1,balance!$U:$Z,6,FALSE),0)))))/100</f>
        <v>6.7400000000000003E-3</v>
      </c>
      <c r="H2872">
        <v>2</v>
      </c>
      <c r="I2872" s="1">
        <f>IF(C2872=1,VLOOKUP(FoxFire!B2872,balance!$AF:$AJ,2,FALSE),IF(C2872=2,VLOOKUP(B2872,balance!$AF:$AJ,3,FALSE),IF(C2872=3,VLOOKUP(B2872,balance!$AF:$AJ,4,FALSE),IF(C2872=4,VLOOKUP(B2872,balance!$AF:$AJ,5,FALSE),IF(C2872=5,VLOOKUP(B2872,balance!$AF:$AK,6,FALSE),0)))))*1000000000000</f>
        <v>3407500000000</v>
      </c>
      <c r="J2872">
        <f>VLOOKUP(B2872,balance!AU:BD,10,FALSE)</f>
        <v>0</v>
      </c>
    </row>
    <row r="2873" spans="1:10" x14ac:dyDescent="0.3">
      <c r="A2873">
        <v>2871</v>
      </c>
      <c r="B2873">
        <f t="shared" si="89"/>
        <v>575</v>
      </c>
      <c r="C2873">
        <f t="shared" si="88"/>
        <v>2</v>
      </c>
      <c r="D2873">
        <v>9026</v>
      </c>
      <c r="E2873" s="1">
        <f>IF(C2873=1,VLOOKUP(B2873,balance!$AU:$AZ,2,FALSE),IF(C2873=2,VLOOKUP(B2873,balance!$AU:$AZ,3,FALSE),IF(C2873=3,VLOOKUP(B2873,balance!$AU:$AZ,4,FALSE),IF(C2873=4,VLOOKUP(B2873,balance!$AU:$AZ,5,FALSE),IF(C2873=5,VLOOKUP(B2873-1,balance!$AU:$AZ,6,FALSE),0)))))</f>
        <v>14500</v>
      </c>
      <c r="F2873">
        <v>53</v>
      </c>
      <c r="G2873">
        <f>IF(C2873=1,VLOOKUP(FoxFire!B2873,balance!$U:$Z,2,FALSE),IF(C2873=2,VLOOKUP(B2873,balance!$U:$Z,3,FALSE),IF(C2873=3,VLOOKUP(B2873,balance!$U:$Z,4,FALSE),IF(C2873=4,VLOOKUP(B2873,balance!$U:$Z,5,FALSE),IF(C2873=5,VLOOKUP(B2873-1,balance!$U:$Z,6,FALSE),0)))))/100</f>
        <v>6.7400000000000003E-3</v>
      </c>
      <c r="H2873">
        <v>2</v>
      </c>
      <c r="I2873" s="1">
        <f>IF(C2873=1,VLOOKUP(FoxFire!B2873,balance!$AF:$AJ,2,FALSE),IF(C2873=2,VLOOKUP(B2873,balance!$AF:$AJ,3,FALSE),IF(C2873=3,VLOOKUP(B2873,balance!$AF:$AJ,4,FALSE),IF(C2873=4,VLOOKUP(B2873,balance!$AF:$AJ,5,FALSE),IF(C2873=5,VLOOKUP(B2873,balance!$AF:$AK,6,FALSE),0)))))*1000000000000</f>
        <v>3407500000000</v>
      </c>
      <c r="J2873">
        <f>VLOOKUP(B2873,balance!AU:BD,10,FALSE)</f>
        <v>0</v>
      </c>
    </row>
    <row r="2874" spans="1:10" x14ac:dyDescent="0.3">
      <c r="A2874">
        <v>2872</v>
      </c>
      <c r="B2874">
        <f t="shared" si="89"/>
        <v>575</v>
      </c>
      <c r="C2874">
        <f t="shared" si="88"/>
        <v>3</v>
      </c>
      <c r="D2874">
        <v>9026</v>
      </c>
      <c r="E2874" s="1">
        <f>IF(C2874=1,VLOOKUP(B2874,balance!$AU:$AZ,2,FALSE),IF(C2874=2,VLOOKUP(B2874,balance!$AU:$AZ,3,FALSE),IF(C2874=3,VLOOKUP(B2874,balance!$AU:$AZ,4,FALSE),IF(C2874=4,VLOOKUP(B2874,balance!$AU:$AZ,5,FALSE),IF(C2874=5,VLOOKUP(B2874-1,balance!$AU:$AZ,6,FALSE),0)))))</f>
        <v>14500</v>
      </c>
      <c r="F2874">
        <v>53</v>
      </c>
      <c r="G2874">
        <f>IF(C2874=1,VLOOKUP(FoxFire!B2874,balance!$U:$Z,2,FALSE),IF(C2874=2,VLOOKUP(B2874,balance!$U:$Z,3,FALSE),IF(C2874=3,VLOOKUP(B2874,balance!$U:$Z,4,FALSE),IF(C2874=4,VLOOKUP(B2874,balance!$U:$Z,5,FALSE),IF(C2874=5,VLOOKUP(B2874-1,balance!$U:$Z,6,FALSE),0)))))/100</f>
        <v>6.7400000000000003E-3</v>
      </c>
      <c r="H2874">
        <v>2</v>
      </c>
      <c r="I2874" s="1">
        <f>IF(C2874=1,VLOOKUP(FoxFire!B2874,balance!$AF:$AJ,2,FALSE),IF(C2874=2,VLOOKUP(B2874,balance!$AF:$AJ,3,FALSE),IF(C2874=3,VLOOKUP(B2874,balance!$AF:$AJ,4,FALSE),IF(C2874=4,VLOOKUP(B2874,balance!$AF:$AJ,5,FALSE),IF(C2874=5,VLOOKUP(B2874,balance!$AF:$AK,6,FALSE),0)))))*1000000000000</f>
        <v>3407500000000</v>
      </c>
      <c r="J2874">
        <f>VLOOKUP(B2874,balance!AU:BD,10,FALSE)</f>
        <v>0</v>
      </c>
    </row>
    <row r="2875" spans="1:10" x14ac:dyDescent="0.3">
      <c r="A2875">
        <v>2873</v>
      </c>
      <c r="B2875">
        <f t="shared" si="89"/>
        <v>575</v>
      </c>
      <c r="C2875">
        <f t="shared" si="88"/>
        <v>4</v>
      </c>
      <c r="D2875">
        <v>9026</v>
      </c>
      <c r="E2875" s="1">
        <f>IF(C2875=1,VLOOKUP(B2875,balance!$AU:$AZ,2,FALSE),IF(C2875=2,VLOOKUP(B2875,balance!$AU:$AZ,3,FALSE),IF(C2875=3,VLOOKUP(B2875,balance!$AU:$AZ,4,FALSE),IF(C2875=4,VLOOKUP(B2875,balance!$AU:$AZ,5,FALSE),IF(C2875=5,VLOOKUP(B2875-1,balance!$AU:$AZ,6,FALSE),0)))))</f>
        <v>14500</v>
      </c>
      <c r="F2875">
        <v>53</v>
      </c>
      <c r="G2875">
        <f>IF(C2875=1,VLOOKUP(FoxFire!B2875,balance!$U:$Z,2,FALSE),IF(C2875=2,VLOOKUP(B2875,balance!$U:$Z,3,FALSE),IF(C2875=3,VLOOKUP(B2875,balance!$U:$Z,4,FALSE),IF(C2875=4,VLOOKUP(B2875,balance!$U:$Z,5,FALSE),IF(C2875=5,VLOOKUP(B2875-1,balance!$U:$Z,6,FALSE),0)))))/100</f>
        <v>6.7400000000000003E-3</v>
      </c>
      <c r="H2875">
        <v>2</v>
      </c>
      <c r="I2875" s="1">
        <f>IF(C2875=1,VLOOKUP(FoxFire!B2875,balance!$AF:$AJ,2,FALSE),IF(C2875=2,VLOOKUP(B2875,balance!$AF:$AJ,3,FALSE),IF(C2875=3,VLOOKUP(B2875,balance!$AF:$AJ,4,FALSE),IF(C2875=4,VLOOKUP(B2875,balance!$AF:$AJ,5,FALSE),IF(C2875=5,VLOOKUP(B2875,balance!$AF:$AK,6,FALSE),0)))))*1000000000000</f>
        <v>3407500000000</v>
      </c>
      <c r="J2875">
        <f>VLOOKUP(B2875,balance!AU:BD,10,FALSE)</f>
        <v>0</v>
      </c>
    </row>
    <row r="2876" spans="1:10" x14ac:dyDescent="0.3">
      <c r="A2876">
        <v>2874</v>
      </c>
      <c r="B2876">
        <f t="shared" si="89"/>
        <v>576</v>
      </c>
      <c r="C2876">
        <f t="shared" si="88"/>
        <v>5</v>
      </c>
      <c r="D2876">
        <v>9026</v>
      </c>
      <c r="E2876" s="1">
        <f>IF(C2876=1,VLOOKUP(B2876,balance!$AU:$AZ,2,FALSE),IF(C2876=2,VLOOKUP(B2876,balance!$AU:$AZ,3,FALSE),IF(C2876=3,VLOOKUP(B2876,balance!$AU:$AZ,4,FALSE),IF(C2876=4,VLOOKUP(B2876,balance!$AU:$AZ,5,FALSE),IF(C2876=5,VLOOKUP(B2876-1,balance!$AU:$AZ,6,FALSE),0)))))</f>
        <v>290000</v>
      </c>
      <c r="F2876">
        <v>53</v>
      </c>
      <c r="G2876">
        <f>IF(C2876=1,VLOOKUP(FoxFire!B2876,balance!$U:$Z,2,FALSE),IF(C2876=2,VLOOKUP(B2876,balance!$U:$Z,3,FALSE),IF(C2876=3,VLOOKUP(B2876,balance!$U:$Z,4,FALSE),IF(C2876=4,VLOOKUP(B2876,balance!$U:$Z,5,FALSE),IF(C2876=5,VLOOKUP(B2876-1,balance!$U:$Z,6,FALSE),0)))))/100</f>
        <v>3389.1482000000001</v>
      </c>
      <c r="H2876">
        <v>2</v>
      </c>
      <c r="I2876" s="1">
        <f>IF(C2876=1,VLOOKUP(FoxFire!B2876,balance!$AF:$AJ,2,FALSE),IF(C2876=2,VLOOKUP(B2876,balance!$AF:$AJ,3,FALSE),IF(C2876=3,VLOOKUP(B2876,balance!$AF:$AJ,4,FALSE),IF(C2876=4,VLOOKUP(B2876,balance!$AF:$AJ,5,FALSE),IF(C2876=5,VLOOKUP(B2876,balance!$AF:$AK,6,FALSE),0)))))*1000000000000</f>
        <v>13635000000000</v>
      </c>
      <c r="J2876">
        <f>VLOOKUP(B2876,balance!AU:BD,10,FALSE)</f>
        <v>0</v>
      </c>
    </row>
    <row r="2877" spans="1:10" x14ac:dyDescent="0.3">
      <c r="A2877">
        <v>2875</v>
      </c>
      <c r="B2877">
        <f t="shared" si="89"/>
        <v>576</v>
      </c>
      <c r="C2877">
        <f t="shared" si="88"/>
        <v>1</v>
      </c>
      <c r="D2877">
        <v>9026</v>
      </c>
      <c r="E2877" s="1">
        <f>IF(C2877=1,VLOOKUP(B2877,balance!$AU:$AZ,2,FALSE),IF(C2877=2,VLOOKUP(B2877,balance!$AU:$AZ,3,FALSE),IF(C2877=3,VLOOKUP(B2877,balance!$AU:$AZ,4,FALSE),IF(C2877=4,VLOOKUP(B2877,balance!$AU:$AZ,5,FALSE),IF(C2877=5,VLOOKUP(B2877-1,balance!$AU:$AZ,6,FALSE),0)))))</f>
        <v>14500</v>
      </c>
      <c r="F2877">
        <v>53</v>
      </c>
      <c r="G2877">
        <f>IF(C2877=1,VLOOKUP(FoxFire!B2877,balance!$U:$Z,2,FALSE),IF(C2877=2,VLOOKUP(B2877,balance!$U:$Z,3,FALSE),IF(C2877=3,VLOOKUP(B2877,balance!$U:$Z,4,FALSE),IF(C2877=4,VLOOKUP(B2877,balance!$U:$Z,5,FALSE),IF(C2877=5,VLOOKUP(B2877-1,balance!$U:$Z,6,FALSE),0)))))/100</f>
        <v>6.7500000000000008E-3</v>
      </c>
      <c r="H2877">
        <v>2</v>
      </c>
      <c r="I2877" s="1">
        <f>IF(C2877=1,VLOOKUP(FoxFire!B2877,balance!$AF:$AJ,2,FALSE),IF(C2877=2,VLOOKUP(B2877,balance!$AF:$AJ,3,FALSE),IF(C2877=3,VLOOKUP(B2877,balance!$AF:$AJ,4,FALSE),IF(C2877=4,VLOOKUP(B2877,balance!$AF:$AJ,5,FALSE),IF(C2877=5,VLOOKUP(B2877,balance!$AF:$AK,6,FALSE),0)))))*1000000000000</f>
        <v>3408750000000</v>
      </c>
      <c r="J2877">
        <f>VLOOKUP(B2877,balance!AU:BD,10,FALSE)</f>
        <v>0</v>
      </c>
    </row>
    <row r="2878" spans="1:10" x14ac:dyDescent="0.3">
      <c r="A2878">
        <v>2876</v>
      </c>
      <c r="B2878">
        <f t="shared" si="89"/>
        <v>576</v>
      </c>
      <c r="C2878">
        <f t="shared" si="88"/>
        <v>2</v>
      </c>
      <c r="D2878">
        <v>9026</v>
      </c>
      <c r="E2878" s="1">
        <f>IF(C2878=1,VLOOKUP(B2878,balance!$AU:$AZ,2,FALSE),IF(C2878=2,VLOOKUP(B2878,balance!$AU:$AZ,3,FALSE),IF(C2878=3,VLOOKUP(B2878,balance!$AU:$AZ,4,FALSE),IF(C2878=4,VLOOKUP(B2878,balance!$AU:$AZ,5,FALSE),IF(C2878=5,VLOOKUP(B2878-1,balance!$AU:$AZ,6,FALSE),0)))))</f>
        <v>14500</v>
      </c>
      <c r="F2878">
        <v>53</v>
      </c>
      <c r="G2878">
        <f>IF(C2878=1,VLOOKUP(FoxFire!B2878,balance!$U:$Z,2,FALSE),IF(C2878=2,VLOOKUP(B2878,balance!$U:$Z,3,FALSE),IF(C2878=3,VLOOKUP(B2878,balance!$U:$Z,4,FALSE),IF(C2878=4,VLOOKUP(B2878,balance!$U:$Z,5,FALSE),IF(C2878=5,VLOOKUP(B2878-1,balance!$U:$Z,6,FALSE),0)))))/100</f>
        <v>6.7500000000000008E-3</v>
      </c>
      <c r="H2878">
        <v>2</v>
      </c>
      <c r="I2878" s="1">
        <f>IF(C2878=1,VLOOKUP(FoxFire!B2878,balance!$AF:$AJ,2,FALSE),IF(C2878=2,VLOOKUP(B2878,balance!$AF:$AJ,3,FALSE),IF(C2878=3,VLOOKUP(B2878,balance!$AF:$AJ,4,FALSE),IF(C2878=4,VLOOKUP(B2878,balance!$AF:$AJ,5,FALSE),IF(C2878=5,VLOOKUP(B2878,balance!$AF:$AK,6,FALSE),0)))))*1000000000000</f>
        <v>3408750000000</v>
      </c>
      <c r="J2878">
        <f>VLOOKUP(B2878,balance!AU:BD,10,FALSE)</f>
        <v>0</v>
      </c>
    </row>
    <row r="2879" spans="1:10" x14ac:dyDescent="0.3">
      <c r="A2879">
        <v>2877</v>
      </c>
      <c r="B2879">
        <f t="shared" si="89"/>
        <v>576</v>
      </c>
      <c r="C2879">
        <f t="shared" si="88"/>
        <v>3</v>
      </c>
      <c r="D2879">
        <v>9026</v>
      </c>
      <c r="E2879" s="1">
        <f>IF(C2879=1,VLOOKUP(B2879,balance!$AU:$AZ,2,FALSE),IF(C2879=2,VLOOKUP(B2879,balance!$AU:$AZ,3,FALSE),IF(C2879=3,VLOOKUP(B2879,balance!$AU:$AZ,4,FALSE),IF(C2879=4,VLOOKUP(B2879,balance!$AU:$AZ,5,FALSE),IF(C2879=5,VLOOKUP(B2879-1,balance!$AU:$AZ,6,FALSE),0)))))</f>
        <v>14500</v>
      </c>
      <c r="F2879">
        <v>53</v>
      </c>
      <c r="G2879">
        <f>IF(C2879=1,VLOOKUP(FoxFire!B2879,balance!$U:$Z,2,FALSE),IF(C2879=2,VLOOKUP(B2879,balance!$U:$Z,3,FALSE),IF(C2879=3,VLOOKUP(B2879,balance!$U:$Z,4,FALSE),IF(C2879=4,VLOOKUP(B2879,balance!$U:$Z,5,FALSE),IF(C2879=5,VLOOKUP(B2879-1,balance!$U:$Z,6,FALSE),0)))))/100</f>
        <v>6.7500000000000008E-3</v>
      </c>
      <c r="H2879">
        <v>2</v>
      </c>
      <c r="I2879" s="1">
        <f>IF(C2879=1,VLOOKUP(FoxFire!B2879,balance!$AF:$AJ,2,FALSE),IF(C2879=2,VLOOKUP(B2879,balance!$AF:$AJ,3,FALSE),IF(C2879=3,VLOOKUP(B2879,balance!$AF:$AJ,4,FALSE),IF(C2879=4,VLOOKUP(B2879,balance!$AF:$AJ,5,FALSE),IF(C2879=5,VLOOKUP(B2879,balance!$AF:$AK,6,FALSE),0)))))*1000000000000</f>
        <v>3408750000000</v>
      </c>
      <c r="J2879">
        <f>VLOOKUP(B2879,balance!AU:BD,10,FALSE)</f>
        <v>0</v>
      </c>
    </row>
    <row r="2880" spans="1:10" x14ac:dyDescent="0.3">
      <c r="A2880">
        <v>2878</v>
      </c>
      <c r="B2880">
        <f t="shared" si="89"/>
        <v>576</v>
      </c>
      <c r="C2880">
        <f t="shared" si="88"/>
        <v>4</v>
      </c>
      <c r="D2880">
        <v>9026</v>
      </c>
      <c r="E2880" s="1">
        <f>IF(C2880=1,VLOOKUP(B2880,balance!$AU:$AZ,2,FALSE),IF(C2880=2,VLOOKUP(B2880,balance!$AU:$AZ,3,FALSE),IF(C2880=3,VLOOKUP(B2880,balance!$AU:$AZ,4,FALSE),IF(C2880=4,VLOOKUP(B2880,balance!$AU:$AZ,5,FALSE),IF(C2880=5,VLOOKUP(B2880-1,balance!$AU:$AZ,6,FALSE),0)))))</f>
        <v>14500</v>
      </c>
      <c r="F2880">
        <v>53</v>
      </c>
      <c r="G2880">
        <f>IF(C2880=1,VLOOKUP(FoxFire!B2880,balance!$U:$Z,2,FALSE),IF(C2880=2,VLOOKUP(B2880,balance!$U:$Z,3,FALSE),IF(C2880=3,VLOOKUP(B2880,balance!$U:$Z,4,FALSE),IF(C2880=4,VLOOKUP(B2880,balance!$U:$Z,5,FALSE),IF(C2880=5,VLOOKUP(B2880-1,balance!$U:$Z,6,FALSE),0)))))/100</f>
        <v>6.7500000000000008E-3</v>
      </c>
      <c r="H2880">
        <v>2</v>
      </c>
      <c r="I2880" s="1">
        <f>IF(C2880=1,VLOOKUP(FoxFire!B2880,balance!$AF:$AJ,2,FALSE),IF(C2880=2,VLOOKUP(B2880,balance!$AF:$AJ,3,FALSE),IF(C2880=3,VLOOKUP(B2880,balance!$AF:$AJ,4,FALSE),IF(C2880=4,VLOOKUP(B2880,balance!$AF:$AJ,5,FALSE),IF(C2880=5,VLOOKUP(B2880,balance!$AF:$AK,6,FALSE),0)))))*1000000000000</f>
        <v>3408750000000</v>
      </c>
      <c r="J2880">
        <f>VLOOKUP(B2880,balance!AU:BD,10,FALSE)</f>
        <v>0</v>
      </c>
    </row>
    <row r="2881" spans="1:10" x14ac:dyDescent="0.3">
      <c r="A2881">
        <v>2879</v>
      </c>
      <c r="B2881">
        <f t="shared" si="89"/>
        <v>577</v>
      </c>
      <c r="C2881">
        <f t="shared" si="88"/>
        <v>5</v>
      </c>
      <c r="D2881">
        <v>9026</v>
      </c>
      <c r="E2881" s="1">
        <f>IF(C2881=1,VLOOKUP(B2881,balance!$AU:$AZ,2,FALSE),IF(C2881=2,VLOOKUP(B2881,balance!$AU:$AZ,3,FALSE),IF(C2881=3,VLOOKUP(B2881,balance!$AU:$AZ,4,FALSE),IF(C2881=4,VLOOKUP(B2881,balance!$AU:$AZ,5,FALSE),IF(C2881=5,VLOOKUP(B2881-1,balance!$AU:$AZ,6,FALSE),0)))))</f>
        <v>290000</v>
      </c>
      <c r="F2881">
        <v>53</v>
      </c>
      <c r="G2881">
        <f>IF(C2881=1,VLOOKUP(FoxFire!B2881,balance!$U:$Z,2,FALSE),IF(C2881=2,VLOOKUP(B2881,balance!$U:$Z,3,FALSE),IF(C2881=3,VLOOKUP(B2881,balance!$U:$Z,4,FALSE),IF(C2881=4,VLOOKUP(B2881,balance!$U:$Z,5,FALSE),IF(C2881=5,VLOOKUP(B2881-1,balance!$U:$Z,6,FALSE),0)))))/100</f>
        <v>3397.5708</v>
      </c>
      <c r="H2881">
        <v>2</v>
      </c>
      <c r="I2881" s="1">
        <f>IF(C2881=1,VLOOKUP(FoxFire!B2881,balance!$AF:$AJ,2,FALSE),IF(C2881=2,VLOOKUP(B2881,balance!$AF:$AJ,3,FALSE),IF(C2881=3,VLOOKUP(B2881,balance!$AF:$AJ,4,FALSE),IF(C2881=4,VLOOKUP(B2881,balance!$AF:$AJ,5,FALSE),IF(C2881=5,VLOOKUP(B2881,balance!$AF:$AK,6,FALSE),0)))))*1000000000000</f>
        <v>13640000000000</v>
      </c>
      <c r="J2881">
        <f>VLOOKUP(B2881,balance!AU:BD,10,FALSE)</f>
        <v>0</v>
      </c>
    </row>
    <row r="2882" spans="1:10" x14ac:dyDescent="0.3">
      <c r="A2882">
        <v>2880</v>
      </c>
      <c r="B2882">
        <f t="shared" si="89"/>
        <v>577</v>
      </c>
      <c r="C2882">
        <f t="shared" si="88"/>
        <v>1</v>
      </c>
      <c r="D2882">
        <v>9026</v>
      </c>
      <c r="E2882" s="1">
        <f>IF(C2882=1,VLOOKUP(B2882,balance!$AU:$AZ,2,FALSE),IF(C2882=2,VLOOKUP(B2882,balance!$AU:$AZ,3,FALSE),IF(C2882=3,VLOOKUP(B2882,balance!$AU:$AZ,4,FALSE),IF(C2882=4,VLOOKUP(B2882,balance!$AU:$AZ,5,FALSE),IF(C2882=5,VLOOKUP(B2882-1,balance!$AU:$AZ,6,FALSE),0)))))</f>
        <v>14500</v>
      </c>
      <c r="F2882">
        <v>53</v>
      </c>
      <c r="G2882">
        <f>IF(C2882=1,VLOOKUP(FoxFire!B2882,balance!$U:$Z,2,FALSE),IF(C2882=2,VLOOKUP(B2882,balance!$U:$Z,3,FALSE),IF(C2882=3,VLOOKUP(B2882,balance!$U:$Z,4,FALSE),IF(C2882=4,VLOOKUP(B2882,balance!$U:$Z,5,FALSE),IF(C2882=5,VLOOKUP(B2882-1,balance!$U:$Z,6,FALSE),0)))))/100</f>
        <v>6.7600000000000004E-3</v>
      </c>
      <c r="H2882">
        <v>2</v>
      </c>
      <c r="I2882" s="1">
        <f>IF(C2882=1,VLOOKUP(FoxFire!B2882,balance!$AF:$AJ,2,FALSE),IF(C2882=2,VLOOKUP(B2882,balance!$AF:$AJ,3,FALSE),IF(C2882=3,VLOOKUP(B2882,balance!$AF:$AJ,4,FALSE),IF(C2882=4,VLOOKUP(B2882,balance!$AF:$AJ,5,FALSE),IF(C2882=5,VLOOKUP(B2882,balance!$AF:$AK,6,FALSE),0)))))*1000000000000</f>
        <v>3410000000000</v>
      </c>
      <c r="J2882">
        <f>VLOOKUP(B2882,balance!AU:BD,10,FALSE)</f>
        <v>0</v>
      </c>
    </row>
    <row r="2883" spans="1:10" x14ac:dyDescent="0.3">
      <c r="A2883">
        <v>2881</v>
      </c>
      <c r="B2883">
        <f t="shared" si="89"/>
        <v>577</v>
      </c>
      <c r="C2883">
        <f t="shared" si="88"/>
        <v>2</v>
      </c>
      <c r="D2883">
        <v>9026</v>
      </c>
      <c r="E2883" s="1">
        <f>IF(C2883=1,VLOOKUP(B2883,balance!$AU:$AZ,2,FALSE),IF(C2883=2,VLOOKUP(B2883,balance!$AU:$AZ,3,FALSE),IF(C2883=3,VLOOKUP(B2883,balance!$AU:$AZ,4,FALSE),IF(C2883=4,VLOOKUP(B2883,balance!$AU:$AZ,5,FALSE),IF(C2883=5,VLOOKUP(B2883-1,balance!$AU:$AZ,6,FALSE),0)))))</f>
        <v>14500</v>
      </c>
      <c r="F2883">
        <v>53</v>
      </c>
      <c r="G2883">
        <f>IF(C2883=1,VLOOKUP(FoxFire!B2883,balance!$U:$Z,2,FALSE),IF(C2883=2,VLOOKUP(B2883,balance!$U:$Z,3,FALSE),IF(C2883=3,VLOOKUP(B2883,balance!$U:$Z,4,FALSE),IF(C2883=4,VLOOKUP(B2883,balance!$U:$Z,5,FALSE),IF(C2883=5,VLOOKUP(B2883-1,balance!$U:$Z,6,FALSE),0)))))/100</f>
        <v>6.7600000000000004E-3</v>
      </c>
      <c r="H2883">
        <v>2</v>
      </c>
      <c r="I2883" s="1">
        <f>IF(C2883=1,VLOOKUP(FoxFire!B2883,balance!$AF:$AJ,2,FALSE),IF(C2883=2,VLOOKUP(B2883,balance!$AF:$AJ,3,FALSE),IF(C2883=3,VLOOKUP(B2883,balance!$AF:$AJ,4,FALSE),IF(C2883=4,VLOOKUP(B2883,balance!$AF:$AJ,5,FALSE),IF(C2883=5,VLOOKUP(B2883,balance!$AF:$AK,6,FALSE),0)))))*1000000000000</f>
        <v>3410000000000</v>
      </c>
      <c r="J2883">
        <f>VLOOKUP(B2883,balance!AU:BD,10,FALSE)</f>
        <v>0</v>
      </c>
    </row>
    <row r="2884" spans="1:10" x14ac:dyDescent="0.3">
      <c r="A2884">
        <v>2882</v>
      </c>
      <c r="B2884">
        <f t="shared" si="89"/>
        <v>577</v>
      </c>
      <c r="C2884">
        <f t="shared" si="88"/>
        <v>3</v>
      </c>
      <c r="D2884">
        <v>9026</v>
      </c>
      <c r="E2884" s="1">
        <f>IF(C2884=1,VLOOKUP(B2884,balance!$AU:$AZ,2,FALSE),IF(C2884=2,VLOOKUP(B2884,balance!$AU:$AZ,3,FALSE),IF(C2884=3,VLOOKUP(B2884,balance!$AU:$AZ,4,FALSE),IF(C2884=4,VLOOKUP(B2884,balance!$AU:$AZ,5,FALSE),IF(C2884=5,VLOOKUP(B2884-1,balance!$AU:$AZ,6,FALSE),0)))))</f>
        <v>14500</v>
      </c>
      <c r="F2884">
        <v>53</v>
      </c>
      <c r="G2884">
        <f>IF(C2884=1,VLOOKUP(FoxFire!B2884,balance!$U:$Z,2,FALSE),IF(C2884=2,VLOOKUP(B2884,balance!$U:$Z,3,FALSE),IF(C2884=3,VLOOKUP(B2884,balance!$U:$Z,4,FALSE),IF(C2884=4,VLOOKUP(B2884,balance!$U:$Z,5,FALSE),IF(C2884=5,VLOOKUP(B2884-1,balance!$U:$Z,6,FALSE),0)))))/100</f>
        <v>6.7600000000000004E-3</v>
      </c>
      <c r="H2884">
        <v>2</v>
      </c>
      <c r="I2884" s="1">
        <f>IF(C2884=1,VLOOKUP(FoxFire!B2884,balance!$AF:$AJ,2,FALSE),IF(C2884=2,VLOOKUP(B2884,balance!$AF:$AJ,3,FALSE),IF(C2884=3,VLOOKUP(B2884,balance!$AF:$AJ,4,FALSE),IF(C2884=4,VLOOKUP(B2884,balance!$AF:$AJ,5,FALSE),IF(C2884=5,VLOOKUP(B2884,balance!$AF:$AK,6,FALSE),0)))))*1000000000000</f>
        <v>3410000000000</v>
      </c>
      <c r="J2884">
        <f>VLOOKUP(B2884,balance!AU:BD,10,FALSE)</f>
        <v>0</v>
      </c>
    </row>
    <row r="2885" spans="1:10" x14ac:dyDescent="0.3">
      <c r="A2885">
        <v>2883</v>
      </c>
      <c r="B2885">
        <f t="shared" si="89"/>
        <v>577</v>
      </c>
      <c r="C2885">
        <f t="shared" si="88"/>
        <v>4</v>
      </c>
      <c r="D2885">
        <v>9026</v>
      </c>
      <c r="E2885" s="1">
        <f>IF(C2885=1,VLOOKUP(B2885,balance!$AU:$AZ,2,FALSE),IF(C2885=2,VLOOKUP(B2885,balance!$AU:$AZ,3,FALSE),IF(C2885=3,VLOOKUP(B2885,balance!$AU:$AZ,4,FALSE),IF(C2885=4,VLOOKUP(B2885,balance!$AU:$AZ,5,FALSE),IF(C2885=5,VLOOKUP(B2885-1,balance!$AU:$AZ,6,FALSE),0)))))</f>
        <v>14500</v>
      </c>
      <c r="F2885">
        <v>53</v>
      </c>
      <c r="G2885">
        <f>IF(C2885=1,VLOOKUP(FoxFire!B2885,balance!$U:$Z,2,FALSE),IF(C2885=2,VLOOKUP(B2885,balance!$U:$Z,3,FALSE),IF(C2885=3,VLOOKUP(B2885,balance!$U:$Z,4,FALSE),IF(C2885=4,VLOOKUP(B2885,balance!$U:$Z,5,FALSE),IF(C2885=5,VLOOKUP(B2885-1,balance!$U:$Z,6,FALSE),0)))))/100</f>
        <v>6.7600000000000004E-3</v>
      </c>
      <c r="H2885">
        <v>2</v>
      </c>
      <c r="I2885" s="1">
        <f>IF(C2885=1,VLOOKUP(FoxFire!B2885,balance!$AF:$AJ,2,FALSE),IF(C2885=2,VLOOKUP(B2885,balance!$AF:$AJ,3,FALSE),IF(C2885=3,VLOOKUP(B2885,balance!$AF:$AJ,4,FALSE),IF(C2885=4,VLOOKUP(B2885,balance!$AF:$AJ,5,FALSE),IF(C2885=5,VLOOKUP(B2885,balance!$AF:$AK,6,FALSE),0)))))*1000000000000</f>
        <v>3410000000000</v>
      </c>
      <c r="J2885">
        <f>VLOOKUP(B2885,balance!AU:BD,10,FALSE)</f>
        <v>0</v>
      </c>
    </row>
    <row r="2886" spans="1:10" x14ac:dyDescent="0.3">
      <c r="A2886">
        <v>2884</v>
      </c>
      <c r="B2886">
        <f t="shared" si="89"/>
        <v>578</v>
      </c>
      <c r="C2886">
        <f t="shared" si="88"/>
        <v>5</v>
      </c>
      <c r="D2886">
        <v>9026</v>
      </c>
      <c r="E2886" s="1">
        <f>IF(C2886=1,VLOOKUP(B2886,balance!$AU:$AZ,2,FALSE),IF(C2886=2,VLOOKUP(B2886,balance!$AU:$AZ,3,FALSE),IF(C2886=3,VLOOKUP(B2886,balance!$AU:$AZ,4,FALSE),IF(C2886=4,VLOOKUP(B2886,balance!$AU:$AZ,5,FALSE),IF(C2886=5,VLOOKUP(B2886-1,balance!$AU:$AZ,6,FALSE),0)))))</f>
        <v>290000</v>
      </c>
      <c r="F2886">
        <v>53</v>
      </c>
      <c r="G2886">
        <f>IF(C2886=1,VLOOKUP(FoxFire!B2886,balance!$U:$Z,2,FALSE),IF(C2886=2,VLOOKUP(B2886,balance!$U:$Z,3,FALSE),IF(C2886=3,VLOOKUP(B2886,balance!$U:$Z,4,FALSE),IF(C2886=4,VLOOKUP(B2886,balance!$U:$Z,5,FALSE),IF(C2886=5,VLOOKUP(B2886-1,balance!$U:$Z,6,FALSE),0)))))/100</f>
        <v>3406.0068000000001</v>
      </c>
      <c r="H2886">
        <v>2</v>
      </c>
      <c r="I2886" s="1">
        <f>IF(C2886=1,VLOOKUP(FoxFire!B2886,balance!$AF:$AJ,2,FALSE),IF(C2886=2,VLOOKUP(B2886,balance!$AF:$AJ,3,FALSE),IF(C2886=3,VLOOKUP(B2886,balance!$AF:$AJ,4,FALSE),IF(C2886=4,VLOOKUP(B2886,balance!$AF:$AJ,5,FALSE),IF(C2886=5,VLOOKUP(B2886,balance!$AF:$AK,6,FALSE),0)))))*1000000000000</f>
        <v>13645000000000</v>
      </c>
      <c r="J2886">
        <f>VLOOKUP(B2886,balance!AU:BD,10,FALSE)</f>
        <v>0</v>
      </c>
    </row>
    <row r="2887" spans="1:10" x14ac:dyDescent="0.3">
      <c r="A2887">
        <v>2885</v>
      </c>
      <c r="B2887">
        <f t="shared" si="89"/>
        <v>578</v>
      </c>
      <c r="C2887">
        <f t="shared" si="88"/>
        <v>1</v>
      </c>
      <c r="D2887">
        <v>9026</v>
      </c>
      <c r="E2887" s="1">
        <f>IF(C2887=1,VLOOKUP(B2887,balance!$AU:$AZ,2,FALSE),IF(C2887=2,VLOOKUP(B2887,balance!$AU:$AZ,3,FALSE),IF(C2887=3,VLOOKUP(B2887,balance!$AU:$AZ,4,FALSE),IF(C2887=4,VLOOKUP(B2887,balance!$AU:$AZ,5,FALSE),IF(C2887=5,VLOOKUP(B2887-1,balance!$AU:$AZ,6,FALSE),0)))))</f>
        <v>14500</v>
      </c>
      <c r="F2887">
        <v>53</v>
      </c>
      <c r="G2887">
        <f>IF(C2887=1,VLOOKUP(FoxFire!B2887,balance!$U:$Z,2,FALSE),IF(C2887=2,VLOOKUP(B2887,balance!$U:$Z,3,FALSE),IF(C2887=3,VLOOKUP(B2887,balance!$U:$Z,4,FALSE),IF(C2887=4,VLOOKUP(B2887,balance!$U:$Z,5,FALSE),IF(C2887=5,VLOOKUP(B2887-1,balance!$U:$Z,6,FALSE),0)))))/100</f>
        <v>6.7700000000000008E-3</v>
      </c>
      <c r="H2887">
        <v>2</v>
      </c>
      <c r="I2887" s="1">
        <f>IF(C2887=1,VLOOKUP(FoxFire!B2887,balance!$AF:$AJ,2,FALSE),IF(C2887=2,VLOOKUP(B2887,balance!$AF:$AJ,3,FALSE),IF(C2887=3,VLOOKUP(B2887,balance!$AF:$AJ,4,FALSE),IF(C2887=4,VLOOKUP(B2887,balance!$AF:$AJ,5,FALSE),IF(C2887=5,VLOOKUP(B2887,balance!$AF:$AK,6,FALSE),0)))))*1000000000000</f>
        <v>3411250000000</v>
      </c>
      <c r="J2887">
        <f>VLOOKUP(B2887,balance!AU:BD,10,FALSE)</f>
        <v>0</v>
      </c>
    </row>
    <row r="2888" spans="1:10" x14ac:dyDescent="0.3">
      <c r="A2888">
        <v>2886</v>
      </c>
      <c r="B2888">
        <f t="shared" si="89"/>
        <v>578</v>
      </c>
      <c r="C2888">
        <f t="shared" ref="C2888:C2951" si="90">C2883</f>
        <v>2</v>
      </c>
      <c r="D2888">
        <v>9026</v>
      </c>
      <c r="E2888" s="1">
        <f>IF(C2888=1,VLOOKUP(B2888,balance!$AU:$AZ,2,FALSE),IF(C2888=2,VLOOKUP(B2888,balance!$AU:$AZ,3,FALSE),IF(C2888=3,VLOOKUP(B2888,balance!$AU:$AZ,4,FALSE),IF(C2888=4,VLOOKUP(B2888,balance!$AU:$AZ,5,FALSE),IF(C2888=5,VLOOKUP(B2888-1,balance!$AU:$AZ,6,FALSE),0)))))</f>
        <v>14500</v>
      </c>
      <c r="F2888">
        <v>53</v>
      </c>
      <c r="G2888">
        <f>IF(C2888=1,VLOOKUP(FoxFire!B2888,balance!$U:$Z,2,FALSE),IF(C2888=2,VLOOKUP(B2888,balance!$U:$Z,3,FALSE),IF(C2888=3,VLOOKUP(B2888,balance!$U:$Z,4,FALSE),IF(C2888=4,VLOOKUP(B2888,balance!$U:$Z,5,FALSE),IF(C2888=5,VLOOKUP(B2888-1,balance!$U:$Z,6,FALSE),0)))))/100</f>
        <v>6.7700000000000008E-3</v>
      </c>
      <c r="H2888">
        <v>2</v>
      </c>
      <c r="I2888" s="1">
        <f>IF(C2888=1,VLOOKUP(FoxFire!B2888,balance!$AF:$AJ,2,FALSE),IF(C2888=2,VLOOKUP(B2888,balance!$AF:$AJ,3,FALSE),IF(C2888=3,VLOOKUP(B2888,balance!$AF:$AJ,4,FALSE),IF(C2888=4,VLOOKUP(B2888,balance!$AF:$AJ,5,FALSE),IF(C2888=5,VLOOKUP(B2888,balance!$AF:$AK,6,FALSE),0)))))*1000000000000</f>
        <v>3411250000000</v>
      </c>
      <c r="J2888">
        <f>VLOOKUP(B2888,balance!AU:BD,10,FALSE)</f>
        <v>0</v>
      </c>
    </row>
    <row r="2889" spans="1:10" x14ac:dyDescent="0.3">
      <c r="A2889">
        <v>2887</v>
      </c>
      <c r="B2889">
        <f t="shared" si="89"/>
        <v>578</v>
      </c>
      <c r="C2889">
        <f t="shared" si="90"/>
        <v>3</v>
      </c>
      <c r="D2889">
        <v>9026</v>
      </c>
      <c r="E2889" s="1">
        <f>IF(C2889=1,VLOOKUP(B2889,balance!$AU:$AZ,2,FALSE),IF(C2889=2,VLOOKUP(B2889,balance!$AU:$AZ,3,FALSE),IF(C2889=3,VLOOKUP(B2889,balance!$AU:$AZ,4,FALSE),IF(C2889=4,VLOOKUP(B2889,balance!$AU:$AZ,5,FALSE),IF(C2889=5,VLOOKUP(B2889-1,balance!$AU:$AZ,6,FALSE),0)))))</f>
        <v>14500</v>
      </c>
      <c r="F2889">
        <v>53</v>
      </c>
      <c r="G2889">
        <f>IF(C2889=1,VLOOKUP(FoxFire!B2889,balance!$U:$Z,2,FALSE),IF(C2889=2,VLOOKUP(B2889,balance!$U:$Z,3,FALSE),IF(C2889=3,VLOOKUP(B2889,balance!$U:$Z,4,FALSE),IF(C2889=4,VLOOKUP(B2889,balance!$U:$Z,5,FALSE),IF(C2889=5,VLOOKUP(B2889-1,balance!$U:$Z,6,FALSE),0)))))/100</f>
        <v>6.7700000000000008E-3</v>
      </c>
      <c r="H2889">
        <v>2</v>
      </c>
      <c r="I2889" s="1">
        <f>IF(C2889=1,VLOOKUP(FoxFire!B2889,balance!$AF:$AJ,2,FALSE),IF(C2889=2,VLOOKUP(B2889,balance!$AF:$AJ,3,FALSE),IF(C2889=3,VLOOKUP(B2889,balance!$AF:$AJ,4,FALSE),IF(C2889=4,VLOOKUP(B2889,balance!$AF:$AJ,5,FALSE),IF(C2889=5,VLOOKUP(B2889,balance!$AF:$AK,6,FALSE),0)))))*1000000000000</f>
        <v>3411250000000</v>
      </c>
      <c r="J2889">
        <f>VLOOKUP(B2889,balance!AU:BD,10,FALSE)</f>
        <v>0</v>
      </c>
    </row>
    <row r="2890" spans="1:10" x14ac:dyDescent="0.3">
      <c r="A2890">
        <v>2888</v>
      </c>
      <c r="B2890">
        <f t="shared" si="89"/>
        <v>578</v>
      </c>
      <c r="C2890">
        <f t="shared" si="90"/>
        <v>4</v>
      </c>
      <c r="D2890">
        <v>9026</v>
      </c>
      <c r="E2890" s="1">
        <f>IF(C2890=1,VLOOKUP(B2890,balance!$AU:$AZ,2,FALSE),IF(C2890=2,VLOOKUP(B2890,balance!$AU:$AZ,3,FALSE),IF(C2890=3,VLOOKUP(B2890,balance!$AU:$AZ,4,FALSE),IF(C2890=4,VLOOKUP(B2890,balance!$AU:$AZ,5,FALSE),IF(C2890=5,VLOOKUP(B2890-1,balance!$AU:$AZ,6,FALSE),0)))))</f>
        <v>14500</v>
      </c>
      <c r="F2890">
        <v>53</v>
      </c>
      <c r="G2890">
        <f>IF(C2890=1,VLOOKUP(FoxFire!B2890,balance!$U:$Z,2,FALSE),IF(C2890=2,VLOOKUP(B2890,balance!$U:$Z,3,FALSE),IF(C2890=3,VLOOKUP(B2890,balance!$U:$Z,4,FALSE),IF(C2890=4,VLOOKUP(B2890,balance!$U:$Z,5,FALSE),IF(C2890=5,VLOOKUP(B2890-1,balance!$U:$Z,6,FALSE),0)))))/100</f>
        <v>6.7700000000000008E-3</v>
      </c>
      <c r="H2890">
        <v>2</v>
      </c>
      <c r="I2890" s="1">
        <f>IF(C2890=1,VLOOKUP(FoxFire!B2890,balance!$AF:$AJ,2,FALSE),IF(C2890=2,VLOOKUP(B2890,balance!$AF:$AJ,3,FALSE),IF(C2890=3,VLOOKUP(B2890,balance!$AF:$AJ,4,FALSE),IF(C2890=4,VLOOKUP(B2890,balance!$AF:$AJ,5,FALSE),IF(C2890=5,VLOOKUP(B2890,balance!$AF:$AK,6,FALSE),0)))))*1000000000000</f>
        <v>3411250000000</v>
      </c>
      <c r="J2890">
        <f>VLOOKUP(B2890,balance!AU:BD,10,FALSE)</f>
        <v>0</v>
      </c>
    </row>
    <row r="2891" spans="1:10" x14ac:dyDescent="0.3">
      <c r="A2891">
        <v>2889</v>
      </c>
      <c r="B2891">
        <f t="shared" si="89"/>
        <v>579</v>
      </c>
      <c r="C2891">
        <f t="shared" si="90"/>
        <v>5</v>
      </c>
      <c r="D2891">
        <v>9026</v>
      </c>
      <c r="E2891" s="1">
        <f>IF(C2891=1,VLOOKUP(B2891,balance!$AU:$AZ,2,FALSE),IF(C2891=2,VLOOKUP(B2891,balance!$AU:$AZ,3,FALSE),IF(C2891=3,VLOOKUP(B2891,balance!$AU:$AZ,4,FALSE),IF(C2891=4,VLOOKUP(B2891,balance!$AU:$AZ,5,FALSE),IF(C2891=5,VLOOKUP(B2891-1,balance!$AU:$AZ,6,FALSE),0)))))</f>
        <v>290000</v>
      </c>
      <c r="F2891">
        <v>53</v>
      </c>
      <c r="G2891">
        <f>IF(C2891=1,VLOOKUP(FoxFire!B2891,balance!$U:$Z,2,FALSE),IF(C2891=2,VLOOKUP(B2891,balance!$U:$Z,3,FALSE),IF(C2891=3,VLOOKUP(B2891,balance!$U:$Z,4,FALSE),IF(C2891=4,VLOOKUP(B2891,balance!$U:$Z,5,FALSE),IF(C2891=5,VLOOKUP(B2891-1,balance!$U:$Z,6,FALSE),0)))))/100</f>
        <v>3414.4562999999998</v>
      </c>
      <c r="H2891">
        <v>2</v>
      </c>
      <c r="I2891" s="1">
        <f>IF(C2891=1,VLOOKUP(FoxFire!B2891,balance!$AF:$AJ,2,FALSE),IF(C2891=2,VLOOKUP(B2891,balance!$AF:$AJ,3,FALSE),IF(C2891=3,VLOOKUP(B2891,balance!$AF:$AJ,4,FALSE),IF(C2891=4,VLOOKUP(B2891,balance!$AF:$AJ,5,FALSE),IF(C2891=5,VLOOKUP(B2891,balance!$AF:$AK,6,FALSE),0)))))*1000000000000</f>
        <v>13650000000000</v>
      </c>
      <c r="J2891">
        <f>VLOOKUP(B2891,balance!AU:BD,10,FALSE)</f>
        <v>0</v>
      </c>
    </row>
    <row r="2892" spans="1:10" x14ac:dyDescent="0.3">
      <c r="A2892">
        <v>2890</v>
      </c>
      <c r="B2892">
        <f t="shared" si="89"/>
        <v>579</v>
      </c>
      <c r="C2892">
        <f t="shared" si="90"/>
        <v>1</v>
      </c>
      <c r="D2892">
        <v>9026</v>
      </c>
      <c r="E2892" s="1">
        <f>IF(C2892=1,VLOOKUP(B2892,balance!$AU:$AZ,2,FALSE),IF(C2892=2,VLOOKUP(B2892,balance!$AU:$AZ,3,FALSE),IF(C2892=3,VLOOKUP(B2892,balance!$AU:$AZ,4,FALSE),IF(C2892=4,VLOOKUP(B2892,balance!$AU:$AZ,5,FALSE),IF(C2892=5,VLOOKUP(B2892-1,balance!$AU:$AZ,6,FALSE),0)))))</f>
        <v>14500</v>
      </c>
      <c r="F2892">
        <v>53</v>
      </c>
      <c r="G2892">
        <f>IF(C2892=1,VLOOKUP(FoxFire!B2892,balance!$U:$Z,2,FALSE),IF(C2892=2,VLOOKUP(B2892,balance!$U:$Z,3,FALSE),IF(C2892=3,VLOOKUP(B2892,balance!$U:$Z,4,FALSE),IF(C2892=4,VLOOKUP(B2892,balance!$U:$Z,5,FALSE),IF(C2892=5,VLOOKUP(B2892-1,balance!$U:$Z,6,FALSE),0)))))/100</f>
        <v>6.7800000000000004E-3</v>
      </c>
      <c r="H2892">
        <v>2</v>
      </c>
      <c r="I2892" s="1">
        <f>IF(C2892=1,VLOOKUP(FoxFire!B2892,balance!$AF:$AJ,2,FALSE),IF(C2892=2,VLOOKUP(B2892,balance!$AF:$AJ,3,FALSE),IF(C2892=3,VLOOKUP(B2892,balance!$AF:$AJ,4,FALSE),IF(C2892=4,VLOOKUP(B2892,balance!$AF:$AJ,5,FALSE),IF(C2892=5,VLOOKUP(B2892,balance!$AF:$AK,6,FALSE),0)))))*1000000000000</f>
        <v>3412500000000</v>
      </c>
      <c r="J2892">
        <f>VLOOKUP(B2892,balance!AU:BD,10,FALSE)</f>
        <v>0</v>
      </c>
    </row>
    <row r="2893" spans="1:10" x14ac:dyDescent="0.3">
      <c r="A2893">
        <v>2891</v>
      </c>
      <c r="B2893">
        <f t="shared" ref="B2893:B2956" si="91">B2888+1</f>
        <v>579</v>
      </c>
      <c r="C2893">
        <f t="shared" si="90"/>
        <v>2</v>
      </c>
      <c r="D2893">
        <v>9026</v>
      </c>
      <c r="E2893" s="1">
        <f>IF(C2893=1,VLOOKUP(B2893,balance!$AU:$AZ,2,FALSE),IF(C2893=2,VLOOKUP(B2893,balance!$AU:$AZ,3,FALSE),IF(C2893=3,VLOOKUP(B2893,balance!$AU:$AZ,4,FALSE),IF(C2893=4,VLOOKUP(B2893,balance!$AU:$AZ,5,FALSE),IF(C2893=5,VLOOKUP(B2893-1,balance!$AU:$AZ,6,FALSE),0)))))</f>
        <v>14500</v>
      </c>
      <c r="F2893">
        <v>53</v>
      </c>
      <c r="G2893">
        <f>IF(C2893=1,VLOOKUP(FoxFire!B2893,balance!$U:$Z,2,FALSE),IF(C2893=2,VLOOKUP(B2893,balance!$U:$Z,3,FALSE),IF(C2893=3,VLOOKUP(B2893,balance!$U:$Z,4,FALSE),IF(C2893=4,VLOOKUP(B2893,balance!$U:$Z,5,FALSE),IF(C2893=5,VLOOKUP(B2893-1,balance!$U:$Z,6,FALSE),0)))))/100</f>
        <v>6.7800000000000004E-3</v>
      </c>
      <c r="H2893">
        <v>2</v>
      </c>
      <c r="I2893" s="1">
        <f>IF(C2893=1,VLOOKUP(FoxFire!B2893,balance!$AF:$AJ,2,FALSE),IF(C2893=2,VLOOKUP(B2893,balance!$AF:$AJ,3,FALSE),IF(C2893=3,VLOOKUP(B2893,balance!$AF:$AJ,4,FALSE),IF(C2893=4,VLOOKUP(B2893,balance!$AF:$AJ,5,FALSE),IF(C2893=5,VLOOKUP(B2893,balance!$AF:$AK,6,FALSE),0)))))*1000000000000</f>
        <v>3412500000000</v>
      </c>
      <c r="J2893">
        <f>VLOOKUP(B2893,balance!AU:BD,10,FALSE)</f>
        <v>0</v>
      </c>
    </row>
    <row r="2894" spans="1:10" x14ac:dyDescent="0.3">
      <c r="A2894">
        <v>2892</v>
      </c>
      <c r="B2894">
        <f t="shared" si="91"/>
        <v>579</v>
      </c>
      <c r="C2894">
        <f t="shared" si="90"/>
        <v>3</v>
      </c>
      <c r="D2894">
        <v>9026</v>
      </c>
      <c r="E2894" s="1">
        <f>IF(C2894=1,VLOOKUP(B2894,balance!$AU:$AZ,2,FALSE),IF(C2894=2,VLOOKUP(B2894,balance!$AU:$AZ,3,FALSE),IF(C2894=3,VLOOKUP(B2894,balance!$AU:$AZ,4,FALSE),IF(C2894=4,VLOOKUP(B2894,balance!$AU:$AZ,5,FALSE),IF(C2894=5,VLOOKUP(B2894-1,balance!$AU:$AZ,6,FALSE),0)))))</f>
        <v>14500</v>
      </c>
      <c r="F2894">
        <v>53</v>
      </c>
      <c r="G2894">
        <f>IF(C2894=1,VLOOKUP(FoxFire!B2894,balance!$U:$Z,2,FALSE),IF(C2894=2,VLOOKUP(B2894,balance!$U:$Z,3,FALSE),IF(C2894=3,VLOOKUP(B2894,balance!$U:$Z,4,FALSE),IF(C2894=4,VLOOKUP(B2894,balance!$U:$Z,5,FALSE),IF(C2894=5,VLOOKUP(B2894-1,balance!$U:$Z,6,FALSE),0)))))/100</f>
        <v>6.7800000000000004E-3</v>
      </c>
      <c r="H2894">
        <v>2</v>
      </c>
      <c r="I2894" s="1">
        <f>IF(C2894=1,VLOOKUP(FoxFire!B2894,balance!$AF:$AJ,2,FALSE),IF(C2894=2,VLOOKUP(B2894,balance!$AF:$AJ,3,FALSE),IF(C2894=3,VLOOKUP(B2894,balance!$AF:$AJ,4,FALSE),IF(C2894=4,VLOOKUP(B2894,balance!$AF:$AJ,5,FALSE),IF(C2894=5,VLOOKUP(B2894,balance!$AF:$AK,6,FALSE),0)))))*1000000000000</f>
        <v>3412500000000</v>
      </c>
      <c r="J2894">
        <f>VLOOKUP(B2894,balance!AU:BD,10,FALSE)</f>
        <v>0</v>
      </c>
    </row>
    <row r="2895" spans="1:10" x14ac:dyDescent="0.3">
      <c r="A2895">
        <v>2893</v>
      </c>
      <c r="B2895">
        <f t="shared" si="91"/>
        <v>579</v>
      </c>
      <c r="C2895">
        <f t="shared" si="90"/>
        <v>4</v>
      </c>
      <c r="D2895">
        <v>9026</v>
      </c>
      <c r="E2895" s="1">
        <f>IF(C2895=1,VLOOKUP(B2895,balance!$AU:$AZ,2,FALSE),IF(C2895=2,VLOOKUP(B2895,balance!$AU:$AZ,3,FALSE),IF(C2895=3,VLOOKUP(B2895,balance!$AU:$AZ,4,FALSE),IF(C2895=4,VLOOKUP(B2895,balance!$AU:$AZ,5,FALSE),IF(C2895=5,VLOOKUP(B2895-1,balance!$AU:$AZ,6,FALSE),0)))))</f>
        <v>14500</v>
      </c>
      <c r="F2895">
        <v>53</v>
      </c>
      <c r="G2895">
        <f>IF(C2895=1,VLOOKUP(FoxFire!B2895,balance!$U:$Z,2,FALSE),IF(C2895=2,VLOOKUP(B2895,balance!$U:$Z,3,FALSE),IF(C2895=3,VLOOKUP(B2895,balance!$U:$Z,4,FALSE),IF(C2895=4,VLOOKUP(B2895,balance!$U:$Z,5,FALSE),IF(C2895=5,VLOOKUP(B2895-1,balance!$U:$Z,6,FALSE),0)))))/100</f>
        <v>6.7800000000000004E-3</v>
      </c>
      <c r="H2895">
        <v>2</v>
      </c>
      <c r="I2895" s="1">
        <f>IF(C2895=1,VLOOKUP(FoxFire!B2895,balance!$AF:$AJ,2,FALSE),IF(C2895=2,VLOOKUP(B2895,balance!$AF:$AJ,3,FALSE),IF(C2895=3,VLOOKUP(B2895,balance!$AF:$AJ,4,FALSE),IF(C2895=4,VLOOKUP(B2895,balance!$AF:$AJ,5,FALSE),IF(C2895=5,VLOOKUP(B2895,balance!$AF:$AK,6,FALSE),0)))))*1000000000000</f>
        <v>3412500000000</v>
      </c>
      <c r="J2895">
        <f>VLOOKUP(B2895,balance!AU:BD,10,FALSE)</f>
        <v>0</v>
      </c>
    </row>
    <row r="2896" spans="1:10" x14ac:dyDescent="0.3">
      <c r="A2896">
        <v>2894</v>
      </c>
      <c r="B2896">
        <f t="shared" si="91"/>
        <v>580</v>
      </c>
      <c r="C2896">
        <f t="shared" si="90"/>
        <v>5</v>
      </c>
      <c r="D2896">
        <v>9026</v>
      </c>
      <c r="E2896" s="1">
        <f>IF(C2896=1,VLOOKUP(B2896,balance!$AU:$AZ,2,FALSE),IF(C2896=2,VLOOKUP(B2896,balance!$AU:$AZ,3,FALSE),IF(C2896=3,VLOOKUP(B2896,balance!$AU:$AZ,4,FALSE),IF(C2896=4,VLOOKUP(B2896,balance!$AU:$AZ,5,FALSE),IF(C2896=5,VLOOKUP(B2896-1,balance!$AU:$AZ,6,FALSE),0)))))</f>
        <v>290000</v>
      </c>
      <c r="F2896">
        <v>53</v>
      </c>
      <c r="G2896">
        <f>IF(C2896=1,VLOOKUP(FoxFire!B2896,balance!$U:$Z,2,FALSE),IF(C2896=2,VLOOKUP(B2896,balance!$U:$Z,3,FALSE),IF(C2896=3,VLOOKUP(B2896,balance!$U:$Z,4,FALSE),IF(C2896=4,VLOOKUP(B2896,balance!$U:$Z,5,FALSE),IF(C2896=5,VLOOKUP(B2896-1,balance!$U:$Z,6,FALSE),0)))))/100</f>
        <v>3422.9194000000002</v>
      </c>
      <c r="H2896">
        <v>2</v>
      </c>
      <c r="I2896" s="1">
        <f>IF(C2896=1,VLOOKUP(FoxFire!B2896,balance!$AF:$AJ,2,FALSE),IF(C2896=2,VLOOKUP(B2896,balance!$AF:$AJ,3,FALSE),IF(C2896=3,VLOOKUP(B2896,balance!$AF:$AJ,4,FALSE),IF(C2896=4,VLOOKUP(B2896,balance!$AF:$AJ,5,FALSE),IF(C2896=5,VLOOKUP(B2896,balance!$AF:$AK,6,FALSE),0)))))*1000000000000</f>
        <v>13655000000000</v>
      </c>
      <c r="J2896">
        <f>VLOOKUP(B2896,balance!AU:BD,10,FALSE)</f>
        <v>0</v>
      </c>
    </row>
    <row r="2897" spans="1:10" x14ac:dyDescent="0.3">
      <c r="A2897">
        <v>2895</v>
      </c>
      <c r="B2897">
        <f t="shared" si="91"/>
        <v>580</v>
      </c>
      <c r="C2897">
        <f t="shared" si="90"/>
        <v>1</v>
      </c>
      <c r="D2897">
        <v>9026</v>
      </c>
      <c r="E2897" s="1">
        <f>IF(C2897=1,VLOOKUP(B2897,balance!$AU:$AZ,2,FALSE),IF(C2897=2,VLOOKUP(B2897,balance!$AU:$AZ,3,FALSE),IF(C2897=3,VLOOKUP(B2897,balance!$AU:$AZ,4,FALSE),IF(C2897=4,VLOOKUP(B2897,balance!$AU:$AZ,5,FALSE),IF(C2897=5,VLOOKUP(B2897-1,balance!$AU:$AZ,6,FALSE),0)))))</f>
        <v>14500</v>
      </c>
      <c r="F2897">
        <v>53</v>
      </c>
      <c r="G2897">
        <f>IF(C2897=1,VLOOKUP(FoxFire!B2897,balance!$U:$Z,2,FALSE),IF(C2897=2,VLOOKUP(B2897,balance!$U:$Z,3,FALSE),IF(C2897=3,VLOOKUP(B2897,balance!$U:$Z,4,FALSE),IF(C2897=4,VLOOKUP(B2897,balance!$U:$Z,5,FALSE),IF(C2897=5,VLOOKUP(B2897-1,balance!$U:$Z,6,FALSE),0)))))/100</f>
        <v>6.7900000000000009E-3</v>
      </c>
      <c r="H2897">
        <v>2</v>
      </c>
      <c r="I2897" s="1">
        <f>IF(C2897=1,VLOOKUP(FoxFire!B2897,balance!$AF:$AJ,2,FALSE),IF(C2897=2,VLOOKUP(B2897,balance!$AF:$AJ,3,FALSE),IF(C2897=3,VLOOKUP(B2897,balance!$AF:$AJ,4,FALSE),IF(C2897=4,VLOOKUP(B2897,balance!$AF:$AJ,5,FALSE),IF(C2897=5,VLOOKUP(B2897,balance!$AF:$AK,6,FALSE),0)))))*1000000000000</f>
        <v>3413750000000</v>
      </c>
      <c r="J2897">
        <f>VLOOKUP(B2897,balance!AU:BD,10,FALSE)</f>
        <v>0</v>
      </c>
    </row>
    <row r="2898" spans="1:10" x14ac:dyDescent="0.3">
      <c r="A2898">
        <v>2896</v>
      </c>
      <c r="B2898">
        <f t="shared" si="91"/>
        <v>580</v>
      </c>
      <c r="C2898">
        <f t="shared" si="90"/>
        <v>2</v>
      </c>
      <c r="D2898">
        <v>9026</v>
      </c>
      <c r="E2898" s="1">
        <f>IF(C2898=1,VLOOKUP(B2898,balance!$AU:$AZ,2,FALSE),IF(C2898=2,VLOOKUP(B2898,balance!$AU:$AZ,3,FALSE),IF(C2898=3,VLOOKUP(B2898,balance!$AU:$AZ,4,FALSE),IF(C2898=4,VLOOKUP(B2898,balance!$AU:$AZ,5,FALSE),IF(C2898=5,VLOOKUP(B2898-1,balance!$AU:$AZ,6,FALSE),0)))))</f>
        <v>14500</v>
      </c>
      <c r="F2898">
        <v>53</v>
      </c>
      <c r="G2898">
        <f>IF(C2898=1,VLOOKUP(FoxFire!B2898,balance!$U:$Z,2,FALSE),IF(C2898=2,VLOOKUP(B2898,balance!$U:$Z,3,FALSE),IF(C2898=3,VLOOKUP(B2898,balance!$U:$Z,4,FALSE),IF(C2898=4,VLOOKUP(B2898,balance!$U:$Z,5,FALSE),IF(C2898=5,VLOOKUP(B2898-1,balance!$U:$Z,6,FALSE),0)))))/100</f>
        <v>6.7900000000000009E-3</v>
      </c>
      <c r="H2898">
        <v>2</v>
      </c>
      <c r="I2898" s="1">
        <f>IF(C2898=1,VLOOKUP(FoxFire!B2898,balance!$AF:$AJ,2,FALSE),IF(C2898=2,VLOOKUP(B2898,balance!$AF:$AJ,3,FALSE),IF(C2898=3,VLOOKUP(B2898,balance!$AF:$AJ,4,FALSE),IF(C2898=4,VLOOKUP(B2898,balance!$AF:$AJ,5,FALSE),IF(C2898=5,VLOOKUP(B2898,balance!$AF:$AK,6,FALSE),0)))))*1000000000000</f>
        <v>3413750000000</v>
      </c>
      <c r="J2898">
        <f>VLOOKUP(B2898,balance!AU:BD,10,FALSE)</f>
        <v>0</v>
      </c>
    </row>
    <row r="2899" spans="1:10" x14ac:dyDescent="0.3">
      <c r="A2899">
        <v>2897</v>
      </c>
      <c r="B2899">
        <f t="shared" si="91"/>
        <v>580</v>
      </c>
      <c r="C2899">
        <f t="shared" si="90"/>
        <v>3</v>
      </c>
      <c r="D2899">
        <v>9026</v>
      </c>
      <c r="E2899" s="1">
        <f>IF(C2899=1,VLOOKUP(B2899,balance!$AU:$AZ,2,FALSE),IF(C2899=2,VLOOKUP(B2899,balance!$AU:$AZ,3,FALSE),IF(C2899=3,VLOOKUP(B2899,balance!$AU:$AZ,4,FALSE),IF(C2899=4,VLOOKUP(B2899,balance!$AU:$AZ,5,FALSE),IF(C2899=5,VLOOKUP(B2899-1,balance!$AU:$AZ,6,FALSE),0)))))</f>
        <v>14500</v>
      </c>
      <c r="F2899">
        <v>53</v>
      </c>
      <c r="G2899">
        <f>IF(C2899=1,VLOOKUP(FoxFire!B2899,balance!$U:$Z,2,FALSE),IF(C2899=2,VLOOKUP(B2899,balance!$U:$Z,3,FALSE),IF(C2899=3,VLOOKUP(B2899,balance!$U:$Z,4,FALSE),IF(C2899=4,VLOOKUP(B2899,balance!$U:$Z,5,FALSE),IF(C2899=5,VLOOKUP(B2899-1,balance!$U:$Z,6,FALSE),0)))))/100</f>
        <v>6.7900000000000009E-3</v>
      </c>
      <c r="H2899">
        <v>2</v>
      </c>
      <c r="I2899" s="1">
        <f>IF(C2899=1,VLOOKUP(FoxFire!B2899,balance!$AF:$AJ,2,FALSE),IF(C2899=2,VLOOKUP(B2899,balance!$AF:$AJ,3,FALSE),IF(C2899=3,VLOOKUP(B2899,balance!$AF:$AJ,4,FALSE),IF(C2899=4,VLOOKUP(B2899,balance!$AF:$AJ,5,FALSE),IF(C2899=5,VLOOKUP(B2899,balance!$AF:$AK,6,FALSE),0)))))*1000000000000</f>
        <v>3413750000000</v>
      </c>
      <c r="J2899">
        <f>VLOOKUP(B2899,balance!AU:BD,10,FALSE)</f>
        <v>0</v>
      </c>
    </row>
    <row r="2900" spans="1:10" x14ac:dyDescent="0.3">
      <c r="A2900">
        <v>2898</v>
      </c>
      <c r="B2900">
        <f t="shared" si="91"/>
        <v>580</v>
      </c>
      <c r="C2900">
        <f t="shared" si="90"/>
        <v>4</v>
      </c>
      <c r="D2900">
        <v>9026</v>
      </c>
      <c r="E2900" s="1">
        <f>IF(C2900=1,VLOOKUP(B2900,balance!$AU:$AZ,2,FALSE),IF(C2900=2,VLOOKUP(B2900,balance!$AU:$AZ,3,FALSE),IF(C2900=3,VLOOKUP(B2900,balance!$AU:$AZ,4,FALSE),IF(C2900=4,VLOOKUP(B2900,balance!$AU:$AZ,5,FALSE),IF(C2900=5,VLOOKUP(B2900-1,balance!$AU:$AZ,6,FALSE),0)))))</f>
        <v>14500</v>
      </c>
      <c r="F2900">
        <v>53</v>
      </c>
      <c r="G2900">
        <f>IF(C2900=1,VLOOKUP(FoxFire!B2900,balance!$U:$Z,2,FALSE),IF(C2900=2,VLOOKUP(B2900,balance!$U:$Z,3,FALSE),IF(C2900=3,VLOOKUP(B2900,balance!$U:$Z,4,FALSE),IF(C2900=4,VLOOKUP(B2900,balance!$U:$Z,5,FALSE),IF(C2900=5,VLOOKUP(B2900-1,balance!$U:$Z,6,FALSE),0)))))/100</f>
        <v>6.7900000000000009E-3</v>
      </c>
      <c r="H2900">
        <v>2</v>
      </c>
      <c r="I2900" s="1">
        <f>IF(C2900=1,VLOOKUP(FoxFire!B2900,balance!$AF:$AJ,2,FALSE),IF(C2900=2,VLOOKUP(B2900,balance!$AF:$AJ,3,FALSE),IF(C2900=3,VLOOKUP(B2900,balance!$AF:$AJ,4,FALSE),IF(C2900=4,VLOOKUP(B2900,balance!$AF:$AJ,5,FALSE),IF(C2900=5,VLOOKUP(B2900,balance!$AF:$AK,6,FALSE),0)))))*1000000000000</f>
        <v>3413750000000</v>
      </c>
      <c r="J2900">
        <f>VLOOKUP(B2900,balance!AU:BD,10,FALSE)</f>
        <v>0</v>
      </c>
    </row>
    <row r="2901" spans="1:10" x14ac:dyDescent="0.3">
      <c r="A2901">
        <v>2899</v>
      </c>
      <c r="B2901">
        <f t="shared" si="91"/>
        <v>581</v>
      </c>
      <c r="C2901">
        <f t="shared" si="90"/>
        <v>5</v>
      </c>
      <c r="D2901">
        <v>9026</v>
      </c>
      <c r="E2901" s="1">
        <f>IF(C2901=1,VLOOKUP(B2901,balance!$AU:$AZ,2,FALSE),IF(C2901=2,VLOOKUP(B2901,balance!$AU:$AZ,3,FALSE),IF(C2901=3,VLOOKUP(B2901,balance!$AU:$AZ,4,FALSE),IF(C2901=4,VLOOKUP(B2901,balance!$AU:$AZ,5,FALSE),IF(C2901=5,VLOOKUP(B2901-1,balance!$AU:$AZ,6,FALSE),0)))))</f>
        <v>290000</v>
      </c>
      <c r="F2901">
        <v>53</v>
      </c>
      <c r="G2901">
        <f>IF(C2901=1,VLOOKUP(FoxFire!B2901,balance!$U:$Z,2,FALSE),IF(C2901=2,VLOOKUP(B2901,balance!$U:$Z,3,FALSE),IF(C2901=3,VLOOKUP(B2901,balance!$U:$Z,4,FALSE),IF(C2901=4,VLOOKUP(B2901,balance!$U:$Z,5,FALSE),IF(C2901=5,VLOOKUP(B2901-1,balance!$U:$Z,6,FALSE),0)))))/100</f>
        <v>3431.3959000000004</v>
      </c>
      <c r="H2901">
        <v>2</v>
      </c>
      <c r="I2901" s="1">
        <f>IF(C2901=1,VLOOKUP(FoxFire!B2901,balance!$AF:$AJ,2,FALSE),IF(C2901=2,VLOOKUP(B2901,balance!$AF:$AJ,3,FALSE),IF(C2901=3,VLOOKUP(B2901,balance!$AF:$AJ,4,FALSE),IF(C2901=4,VLOOKUP(B2901,balance!$AF:$AJ,5,FALSE),IF(C2901=5,VLOOKUP(B2901,balance!$AF:$AK,6,FALSE),0)))))*1000000000000</f>
        <v>13660000000000</v>
      </c>
      <c r="J2901">
        <f>VLOOKUP(B2901,balance!AU:BD,10,FALSE)</f>
        <v>0</v>
      </c>
    </row>
    <row r="2902" spans="1:10" x14ac:dyDescent="0.3">
      <c r="A2902">
        <v>2900</v>
      </c>
      <c r="B2902">
        <f t="shared" si="91"/>
        <v>581</v>
      </c>
      <c r="C2902">
        <f t="shared" si="90"/>
        <v>1</v>
      </c>
      <c r="D2902">
        <v>9026</v>
      </c>
      <c r="E2902" s="1">
        <f>IF(C2902=1,VLOOKUP(B2902,balance!$AU:$AZ,2,FALSE),IF(C2902=2,VLOOKUP(B2902,balance!$AU:$AZ,3,FALSE),IF(C2902=3,VLOOKUP(B2902,balance!$AU:$AZ,4,FALSE),IF(C2902=4,VLOOKUP(B2902,balance!$AU:$AZ,5,FALSE),IF(C2902=5,VLOOKUP(B2902-1,balance!$AU:$AZ,6,FALSE),0)))))</f>
        <v>14500</v>
      </c>
      <c r="F2902">
        <v>53</v>
      </c>
      <c r="G2902">
        <f>IF(C2902=1,VLOOKUP(FoxFire!B2902,balance!$U:$Z,2,FALSE),IF(C2902=2,VLOOKUP(B2902,balance!$U:$Z,3,FALSE),IF(C2902=3,VLOOKUP(B2902,balance!$U:$Z,4,FALSE),IF(C2902=4,VLOOKUP(B2902,balance!$U:$Z,5,FALSE),IF(C2902=5,VLOOKUP(B2902-1,balance!$U:$Z,6,FALSE),0)))))/100</f>
        <v>6.8000000000000005E-3</v>
      </c>
      <c r="H2902">
        <v>2</v>
      </c>
      <c r="I2902" s="1">
        <f>IF(C2902=1,VLOOKUP(FoxFire!B2902,balance!$AF:$AJ,2,FALSE),IF(C2902=2,VLOOKUP(B2902,balance!$AF:$AJ,3,FALSE),IF(C2902=3,VLOOKUP(B2902,balance!$AF:$AJ,4,FALSE),IF(C2902=4,VLOOKUP(B2902,balance!$AF:$AJ,5,FALSE),IF(C2902=5,VLOOKUP(B2902,balance!$AF:$AK,6,FALSE),0)))))*1000000000000</f>
        <v>3415000000000</v>
      </c>
      <c r="J2902">
        <f>VLOOKUP(B2902,balance!AU:BD,10,FALSE)</f>
        <v>0</v>
      </c>
    </row>
    <row r="2903" spans="1:10" x14ac:dyDescent="0.3">
      <c r="A2903">
        <v>2901</v>
      </c>
      <c r="B2903">
        <f t="shared" si="91"/>
        <v>581</v>
      </c>
      <c r="C2903">
        <f t="shared" si="90"/>
        <v>2</v>
      </c>
      <c r="D2903">
        <v>9026</v>
      </c>
      <c r="E2903" s="1">
        <f>IF(C2903=1,VLOOKUP(B2903,balance!$AU:$AZ,2,FALSE),IF(C2903=2,VLOOKUP(B2903,balance!$AU:$AZ,3,FALSE),IF(C2903=3,VLOOKUP(B2903,balance!$AU:$AZ,4,FALSE),IF(C2903=4,VLOOKUP(B2903,balance!$AU:$AZ,5,FALSE),IF(C2903=5,VLOOKUP(B2903-1,balance!$AU:$AZ,6,FALSE),0)))))</f>
        <v>14500</v>
      </c>
      <c r="F2903">
        <v>53</v>
      </c>
      <c r="G2903">
        <f>IF(C2903=1,VLOOKUP(FoxFire!B2903,balance!$U:$Z,2,FALSE),IF(C2903=2,VLOOKUP(B2903,balance!$U:$Z,3,FALSE),IF(C2903=3,VLOOKUP(B2903,balance!$U:$Z,4,FALSE),IF(C2903=4,VLOOKUP(B2903,balance!$U:$Z,5,FALSE),IF(C2903=5,VLOOKUP(B2903-1,balance!$U:$Z,6,FALSE),0)))))/100</f>
        <v>6.8000000000000005E-3</v>
      </c>
      <c r="H2903">
        <v>2</v>
      </c>
      <c r="I2903" s="1">
        <f>IF(C2903=1,VLOOKUP(FoxFire!B2903,balance!$AF:$AJ,2,FALSE),IF(C2903=2,VLOOKUP(B2903,balance!$AF:$AJ,3,FALSE),IF(C2903=3,VLOOKUP(B2903,balance!$AF:$AJ,4,FALSE),IF(C2903=4,VLOOKUP(B2903,balance!$AF:$AJ,5,FALSE),IF(C2903=5,VLOOKUP(B2903,balance!$AF:$AK,6,FALSE),0)))))*1000000000000</f>
        <v>3415000000000</v>
      </c>
      <c r="J2903">
        <f>VLOOKUP(B2903,balance!AU:BD,10,FALSE)</f>
        <v>0</v>
      </c>
    </row>
    <row r="2904" spans="1:10" x14ac:dyDescent="0.3">
      <c r="A2904">
        <v>2902</v>
      </c>
      <c r="B2904">
        <f t="shared" si="91"/>
        <v>581</v>
      </c>
      <c r="C2904">
        <f t="shared" si="90"/>
        <v>3</v>
      </c>
      <c r="D2904">
        <v>9026</v>
      </c>
      <c r="E2904" s="1">
        <f>IF(C2904=1,VLOOKUP(B2904,balance!$AU:$AZ,2,FALSE),IF(C2904=2,VLOOKUP(B2904,balance!$AU:$AZ,3,FALSE),IF(C2904=3,VLOOKUP(B2904,balance!$AU:$AZ,4,FALSE),IF(C2904=4,VLOOKUP(B2904,balance!$AU:$AZ,5,FALSE),IF(C2904=5,VLOOKUP(B2904-1,balance!$AU:$AZ,6,FALSE),0)))))</f>
        <v>14500</v>
      </c>
      <c r="F2904">
        <v>53</v>
      </c>
      <c r="G2904">
        <f>IF(C2904=1,VLOOKUP(FoxFire!B2904,balance!$U:$Z,2,FALSE),IF(C2904=2,VLOOKUP(B2904,balance!$U:$Z,3,FALSE),IF(C2904=3,VLOOKUP(B2904,balance!$U:$Z,4,FALSE),IF(C2904=4,VLOOKUP(B2904,balance!$U:$Z,5,FALSE),IF(C2904=5,VLOOKUP(B2904-1,balance!$U:$Z,6,FALSE),0)))))/100</f>
        <v>6.8000000000000005E-3</v>
      </c>
      <c r="H2904">
        <v>2</v>
      </c>
      <c r="I2904" s="1">
        <f>IF(C2904=1,VLOOKUP(FoxFire!B2904,balance!$AF:$AJ,2,FALSE),IF(C2904=2,VLOOKUP(B2904,balance!$AF:$AJ,3,FALSE),IF(C2904=3,VLOOKUP(B2904,balance!$AF:$AJ,4,FALSE),IF(C2904=4,VLOOKUP(B2904,balance!$AF:$AJ,5,FALSE),IF(C2904=5,VLOOKUP(B2904,balance!$AF:$AK,6,FALSE),0)))))*1000000000000</f>
        <v>3415000000000</v>
      </c>
      <c r="J2904">
        <f>VLOOKUP(B2904,balance!AU:BD,10,FALSE)</f>
        <v>0</v>
      </c>
    </row>
    <row r="2905" spans="1:10" x14ac:dyDescent="0.3">
      <c r="A2905">
        <v>2903</v>
      </c>
      <c r="B2905">
        <f t="shared" si="91"/>
        <v>581</v>
      </c>
      <c r="C2905">
        <f t="shared" si="90"/>
        <v>4</v>
      </c>
      <c r="D2905">
        <v>9026</v>
      </c>
      <c r="E2905" s="1">
        <f>IF(C2905=1,VLOOKUP(B2905,balance!$AU:$AZ,2,FALSE),IF(C2905=2,VLOOKUP(B2905,balance!$AU:$AZ,3,FALSE),IF(C2905=3,VLOOKUP(B2905,balance!$AU:$AZ,4,FALSE),IF(C2905=4,VLOOKUP(B2905,balance!$AU:$AZ,5,FALSE),IF(C2905=5,VLOOKUP(B2905-1,balance!$AU:$AZ,6,FALSE),0)))))</f>
        <v>14500</v>
      </c>
      <c r="F2905">
        <v>53</v>
      </c>
      <c r="G2905">
        <f>IF(C2905=1,VLOOKUP(FoxFire!B2905,balance!$U:$Z,2,FALSE),IF(C2905=2,VLOOKUP(B2905,balance!$U:$Z,3,FALSE),IF(C2905=3,VLOOKUP(B2905,balance!$U:$Z,4,FALSE),IF(C2905=4,VLOOKUP(B2905,balance!$U:$Z,5,FALSE),IF(C2905=5,VLOOKUP(B2905-1,balance!$U:$Z,6,FALSE),0)))))/100</f>
        <v>6.8000000000000005E-3</v>
      </c>
      <c r="H2905">
        <v>2</v>
      </c>
      <c r="I2905" s="1">
        <f>IF(C2905=1,VLOOKUP(FoxFire!B2905,balance!$AF:$AJ,2,FALSE),IF(C2905=2,VLOOKUP(B2905,balance!$AF:$AJ,3,FALSE),IF(C2905=3,VLOOKUP(B2905,balance!$AF:$AJ,4,FALSE),IF(C2905=4,VLOOKUP(B2905,balance!$AF:$AJ,5,FALSE),IF(C2905=5,VLOOKUP(B2905,balance!$AF:$AK,6,FALSE),0)))))*1000000000000</f>
        <v>3415000000000</v>
      </c>
      <c r="J2905">
        <f>VLOOKUP(B2905,balance!AU:BD,10,FALSE)</f>
        <v>0</v>
      </c>
    </row>
    <row r="2906" spans="1:10" x14ac:dyDescent="0.3">
      <c r="A2906">
        <v>2904</v>
      </c>
      <c r="B2906">
        <f t="shared" si="91"/>
        <v>582</v>
      </c>
      <c r="C2906">
        <f t="shared" si="90"/>
        <v>5</v>
      </c>
      <c r="D2906">
        <v>9026</v>
      </c>
      <c r="E2906" s="1">
        <f>IF(C2906=1,VLOOKUP(B2906,balance!$AU:$AZ,2,FALSE),IF(C2906=2,VLOOKUP(B2906,balance!$AU:$AZ,3,FALSE),IF(C2906=3,VLOOKUP(B2906,balance!$AU:$AZ,4,FALSE),IF(C2906=4,VLOOKUP(B2906,balance!$AU:$AZ,5,FALSE),IF(C2906=5,VLOOKUP(B2906-1,balance!$AU:$AZ,6,FALSE),0)))))</f>
        <v>290000</v>
      </c>
      <c r="F2906">
        <v>53</v>
      </c>
      <c r="G2906">
        <f>IF(C2906=1,VLOOKUP(FoxFire!B2906,balance!$U:$Z,2,FALSE),IF(C2906=2,VLOOKUP(B2906,balance!$U:$Z,3,FALSE),IF(C2906=3,VLOOKUP(B2906,balance!$U:$Z,4,FALSE),IF(C2906=4,VLOOKUP(B2906,balance!$U:$Z,5,FALSE),IF(C2906=5,VLOOKUP(B2906-1,balance!$U:$Z,6,FALSE),0)))))/100</f>
        <v>3439.8859000000002</v>
      </c>
      <c r="H2906">
        <v>2</v>
      </c>
      <c r="I2906" s="1">
        <f>IF(C2906=1,VLOOKUP(FoxFire!B2906,balance!$AF:$AJ,2,FALSE),IF(C2906=2,VLOOKUP(B2906,balance!$AF:$AJ,3,FALSE),IF(C2906=3,VLOOKUP(B2906,balance!$AF:$AJ,4,FALSE),IF(C2906=4,VLOOKUP(B2906,balance!$AF:$AJ,5,FALSE),IF(C2906=5,VLOOKUP(B2906,balance!$AF:$AK,6,FALSE),0)))))*1000000000000</f>
        <v>13665000000000</v>
      </c>
      <c r="J2906">
        <f>VLOOKUP(B2906,balance!AU:BD,10,FALSE)</f>
        <v>0</v>
      </c>
    </row>
    <row r="2907" spans="1:10" x14ac:dyDescent="0.3">
      <c r="A2907">
        <v>2905</v>
      </c>
      <c r="B2907">
        <f t="shared" si="91"/>
        <v>582</v>
      </c>
      <c r="C2907">
        <f t="shared" si="90"/>
        <v>1</v>
      </c>
      <c r="D2907">
        <v>9026</v>
      </c>
      <c r="E2907" s="1">
        <f>IF(C2907=1,VLOOKUP(B2907,balance!$AU:$AZ,2,FALSE),IF(C2907=2,VLOOKUP(B2907,balance!$AU:$AZ,3,FALSE),IF(C2907=3,VLOOKUP(B2907,balance!$AU:$AZ,4,FALSE),IF(C2907=4,VLOOKUP(B2907,balance!$AU:$AZ,5,FALSE),IF(C2907=5,VLOOKUP(B2907-1,balance!$AU:$AZ,6,FALSE),0)))))</f>
        <v>14500</v>
      </c>
      <c r="F2907">
        <v>53</v>
      </c>
      <c r="G2907">
        <f>IF(C2907=1,VLOOKUP(FoxFire!B2907,balance!$U:$Z,2,FALSE),IF(C2907=2,VLOOKUP(B2907,balance!$U:$Z,3,FALSE),IF(C2907=3,VLOOKUP(B2907,balance!$U:$Z,4,FALSE),IF(C2907=4,VLOOKUP(B2907,balance!$U:$Z,5,FALSE),IF(C2907=5,VLOOKUP(B2907-1,balance!$U:$Z,6,FALSE),0)))))/100</f>
        <v>6.8100000000000001E-3</v>
      </c>
      <c r="H2907">
        <v>2</v>
      </c>
      <c r="I2907" s="1">
        <f>IF(C2907=1,VLOOKUP(FoxFire!B2907,balance!$AF:$AJ,2,FALSE),IF(C2907=2,VLOOKUP(B2907,balance!$AF:$AJ,3,FALSE),IF(C2907=3,VLOOKUP(B2907,balance!$AF:$AJ,4,FALSE),IF(C2907=4,VLOOKUP(B2907,balance!$AF:$AJ,5,FALSE),IF(C2907=5,VLOOKUP(B2907,balance!$AF:$AK,6,FALSE),0)))))*1000000000000</f>
        <v>3416250000000</v>
      </c>
      <c r="J2907">
        <f>VLOOKUP(B2907,balance!AU:BD,10,FALSE)</f>
        <v>0</v>
      </c>
    </row>
    <row r="2908" spans="1:10" x14ac:dyDescent="0.3">
      <c r="A2908">
        <v>2906</v>
      </c>
      <c r="B2908">
        <f t="shared" si="91"/>
        <v>582</v>
      </c>
      <c r="C2908">
        <f t="shared" si="90"/>
        <v>2</v>
      </c>
      <c r="D2908">
        <v>9026</v>
      </c>
      <c r="E2908" s="1">
        <f>IF(C2908=1,VLOOKUP(B2908,balance!$AU:$AZ,2,FALSE),IF(C2908=2,VLOOKUP(B2908,balance!$AU:$AZ,3,FALSE),IF(C2908=3,VLOOKUP(B2908,balance!$AU:$AZ,4,FALSE),IF(C2908=4,VLOOKUP(B2908,balance!$AU:$AZ,5,FALSE),IF(C2908=5,VLOOKUP(B2908-1,balance!$AU:$AZ,6,FALSE),0)))))</f>
        <v>14500</v>
      </c>
      <c r="F2908">
        <v>53</v>
      </c>
      <c r="G2908">
        <f>IF(C2908=1,VLOOKUP(FoxFire!B2908,balance!$U:$Z,2,FALSE),IF(C2908=2,VLOOKUP(B2908,balance!$U:$Z,3,FALSE),IF(C2908=3,VLOOKUP(B2908,balance!$U:$Z,4,FALSE),IF(C2908=4,VLOOKUP(B2908,balance!$U:$Z,5,FALSE),IF(C2908=5,VLOOKUP(B2908-1,balance!$U:$Z,6,FALSE),0)))))/100</f>
        <v>6.8100000000000001E-3</v>
      </c>
      <c r="H2908">
        <v>2</v>
      </c>
      <c r="I2908" s="1">
        <f>IF(C2908=1,VLOOKUP(FoxFire!B2908,balance!$AF:$AJ,2,FALSE),IF(C2908=2,VLOOKUP(B2908,balance!$AF:$AJ,3,FALSE),IF(C2908=3,VLOOKUP(B2908,balance!$AF:$AJ,4,FALSE),IF(C2908=4,VLOOKUP(B2908,balance!$AF:$AJ,5,FALSE),IF(C2908=5,VLOOKUP(B2908,balance!$AF:$AK,6,FALSE),0)))))*1000000000000</f>
        <v>3416250000000</v>
      </c>
      <c r="J2908">
        <f>VLOOKUP(B2908,balance!AU:BD,10,FALSE)</f>
        <v>0</v>
      </c>
    </row>
    <row r="2909" spans="1:10" x14ac:dyDescent="0.3">
      <c r="A2909">
        <v>2907</v>
      </c>
      <c r="B2909">
        <f t="shared" si="91"/>
        <v>582</v>
      </c>
      <c r="C2909">
        <f t="shared" si="90"/>
        <v>3</v>
      </c>
      <c r="D2909">
        <v>9026</v>
      </c>
      <c r="E2909" s="1">
        <f>IF(C2909=1,VLOOKUP(B2909,balance!$AU:$AZ,2,FALSE),IF(C2909=2,VLOOKUP(B2909,balance!$AU:$AZ,3,FALSE),IF(C2909=3,VLOOKUP(B2909,balance!$AU:$AZ,4,FALSE),IF(C2909=4,VLOOKUP(B2909,balance!$AU:$AZ,5,FALSE),IF(C2909=5,VLOOKUP(B2909-1,balance!$AU:$AZ,6,FALSE),0)))))</f>
        <v>14500</v>
      </c>
      <c r="F2909">
        <v>53</v>
      </c>
      <c r="G2909">
        <f>IF(C2909=1,VLOOKUP(FoxFire!B2909,balance!$U:$Z,2,FALSE),IF(C2909=2,VLOOKUP(B2909,balance!$U:$Z,3,FALSE),IF(C2909=3,VLOOKUP(B2909,balance!$U:$Z,4,FALSE),IF(C2909=4,VLOOKUP(B2909,balance!$U:$Z,5,FALSE),IF(C2909=5,VLOOKUP(B2909-1,balance!$U:$Z,6,FALSE),0)))))/100</f>
        <v>6.8100000000000001E-3</v>
      </c>
      <c r="H2909">
        <v>2</v>
      </c>
      <c r="I2909" s="1">
        <f>IF(C2909=1,VLOOKUP(FoxFire!B2909,balance!$AF:$AJ,2,FALSE),IF(C2909=2,VLOOKUP(B2909,balance!$AF:$AJ,3,FALSE),IF(C2909=3,VLOOKUP(B2909,balance!$AF:$AJ,4,FALSE),IF(C2909=4,VLOOKUP(B2909,balance!$AF:$AJ,5,FALSE),IF(C2909=5,VLOOKUP(B2909,balance!$AF:$AK,6,FALSE),0)))))*1000000000000</f>
        <v>3416250000000</v>
      </c>
      <c r="J2909">
        <f>VLOOKUP(B2909,balance!AU:BD,10,FALSE)</f>
        <v>0</v>
      </c>
    </row>
    <row r="2910" spans="1:10" x14ac:dyDescent="0.3">
      <c r="A2910">
        <v>2908</v>
      </c>
      <c r="B2910">
        <f t="shared" si="91"/>
        <v>582</v>
      </c>
      <c r="C2910">
        <f t="shared" si="90"/>
        <v>4</v>
      </c>
      <c r="D2910">
        <v>9026</v>
      </c>
      <c r="E2910" s="1">
        <f>IF(C2910=1,VLOOKUP(B2910,balance!$AU:$AZ,2,FALSE),IF(C2910=2,VLOOKUP(B2910,balance!$AU:$AZ,3,FALSE),IF(C2910=3,VLOOKUP(B2910,balance!$AU:$AZ,4,FALSE),IF(C2910=4,VLOOKUP(B2910,balance!$AU:$AZ,5,FALSE),IF(C2910=5,VLOOKUP(B2910-1,balance!$AU:$AZ,6,FALSE),0)))))</f>
        <v>14500</v>
      </c>
      <c r="F2910">
        <v>53</v>
      </c>
      <c r="G2910">
        <f>IF(C2910=1,VLOOKUP(FoxFire!B2910,balance!$U:$Z,2,FALSE),IF(C2910=2,VLOOKUP(B2910,balance!$U:$Z,3,FALSE),IF(C2910=3,VLOOKUP(B2910,balance!$U:$Z,4,FALSE),IF(C2910=4,VLOOKUP(B2910,balance!$U:$Z,5,FALSE),IF(C2910=5,VLOOKUP(B2910-1,balance!$U:$Z,6,FALSE),0)))))/100</f>
        <v>6.8100000000000001E-3</v>
      </c>
      <c r="H2910">
        <v>2</v>
      </c>
      <c r="I2910" s="1">
        <f>IF(C2910=1,VLOOKUP(FoxFire!B2910,balance!$AF:$AJ,2,FALSE),IF(C2910=2,VLOOKUP(B2910,balance!$AF:$AJ,3,FALSE),IF(C2910=3,VLOOKUP(B2910,balance!$AF:$AJ,4,FALSE),IF(C2910=4,VLOOKUP(B2910,balance!$AF:$AJ,5,FALSE),IF(C2910=5,VLOOKUP(B2910,balance!$AF:$AK,6,FALSE),0)))))*1000000000000</f>
        <v>3416250000000</v>
      </c>
      <c r="J2910">
        <f>VLOOKUP(B2910,balance!AU:BD,10,FALSE)</f>
        <v>0</v>
      </c>
    </row>
    <row r="2911" spans="1:10" x14ac:dyDescent="0.3">
      <c r="A2911">
        <v>2909</v>
      </c>
      <c r="B2911">
        <f t="shared" si="91"/>
        <v>583</v>
      </c>
      <c r="C2911">
        <f t="shared" si="90"/>
        <v>5</v>
      </c>
      <c r="D2911">
        <v>9026</v>
      </c>
      <c r="E2911" s="1">
        <f>IF(C2911=1,VLOOKUP(B2911,balance!$AU:$AZ,2,FALSE),IF(C2911=2,VLOOKUP(B2911,balance!$AU:$AZ,3,FALSE),IF(C2911=3,VLOOKUP(B2911,balance!$AU:$AZ,4,FALSE),IF(C2911=4,VLOOKUP(B2911,balance!$AU:$AZ,5,FALSE),IF(C2911=5,VLOOKUP(B2911-1,balance!$AU:$AZ,6,FALSE),0)))))</f>
        <v>290000</v>
      </c>
      <c r="F2911">
        <v>53</v>
      </c>
      <c r="G2911">
        <f>IF(C2911=1,VLOOKUP(FoxFire!B2911,balance!$U:$Z,2,FALSE),IF(C2911=2,VLOOKUP(B2911,balance!$U:$Z,3,FALSE),IF(C2911=3,VLOOKUP(B2911,balance!$U:$Z,4,FALSE),IF(C2911=4,VLOOKUP(B2911,balance!$U:$Z,5,FALSE),IF(C2911=5,VLOOKUP(B2911-1,balance!$U:$Z,6,FALSE),0)))))/100</f>
        <v>3448.3895000000002</v>
      </c>
      <c r="H2911">
        <v>2</v>
      </c>
      <c r="I2911" s="1">
        <f>IF(C2911=1,VLOOKUP(FoxFire!B2911,balance!$AF:$AJ,2,FALSE),IF(C2911=2,VLOOKUP(B2911,balance!$AF:$AJ,3,FALSE),IF(C2911=3,VLOOKUP(B2911,balance!$AF:$AJ,4,FALSE),IF(C2911=4,VLOOKUP(B2911,balance!$AF:$AJ,5,FALSE),IF(C2911=5,VLOOKUP(B2911,balance!$AF:$AK,6,FALSE),0)))))*1000000000000</f>
        <v>13670000000000</v>
      </c>
      <c r="J2911">
        <f>VLOOKUP(B2911,balance!AU:BD,10,FALSE)</f>
        <v>0</v>
      </c>
    </row>
    <row r="2912" spans="1:10" x14ac:dyDescent="0.3">
      <c r="A2912">
        <v>2910</v>
      </c>
      <c r="B2912">
        <f t="shared" si="91"/>
        <v>583</v>
      </c>
      <c r="C2912">
        <f t="shared" si="90"/>
        <v>1</v>
      </c>
      <c r="D2912">
        <v>9026</v>
      </c>
      <c r="E2912" s="1">
        <f>IF(C2912=1,VLOOKUP(B2912,balance!$AU:$AZ,2,FALSE),IF(C2912=2,VLOOKUP(B2912,balance!$AU:$AZ,3,FALSE),IF(C2912=3,VLOOKUP(B2912,balance!$AU:$AZ,4,FALSE),IF(C2912=4,VLOOKUP(B2912,balance!$AU:$AZ,5,FALSE),IF(C2912=5,VLOOKUP(B2912-1,balance!$AU:$AZ,6,FALSE),0)))))</f>
        <v>14500</v>
      </c>
      <c r="F2912">
        <v>53</v>
      </c>
      <c r="G2912">
        <f>IF(C2912=1,VLOOKUP(FoxFire!B2912,balance!$U:$Z,2,FALSE),IF(C2912=2,VLOOKUP(B2912,balance!$U:$Z,3,FALSE),IF(C2912=3,VLOOKUP(B2912,balance!$U:$Z,4,FALSE),IF(C2912=4,VLOOKUP(B2912,balance!$U:$Z,5,FALSE),IF(C2912=5,VLOOKUP(B2912-1,balance!$U:$Z,6,FALSE),0)))))/100</f>
        <v>6.8200000000000005E-3</v>
      </c>
      <c r="H2912">
        <v>2</v>
      </c>
      <c r="I2912" s="1">
        <f>IF(C2912=1,VLOOKUP(FoxFire!B2912,balance!$AF:$AJ,2,FALSE),IF(C2912=2,VLOOKUP(B2912,balance!$AF:$AJ,3,FALSE),IF(C2912=3,VLOOKUP(B2912,balance!$AF:$AJ,4,FALSE),IF(C2912=4,VLOOKUP(B2912,balance!$AF:$AJ,5,FALSE),IF(C2912=5,VLOOKUP(B2912,balance!$AF:$AK,6,FALSE),0)))))*1000000000000</f>
        <v>3417500000000</v>
      </c>
      <c r="J2912">
        <f>VLOOKUP(B2912,balance!AU:BD,10,FALSE)</f>
        <v>0</v>
      </c>
    </row>
    <row r="2913" spans="1:10" x14ac:dyDescent="0.3">
      <c r="A2913">
        <v>2911</v>
      </c>
      <c r="B2913">
        <f t="shared" si="91"/>
        <v>583</v>
      </c>
      <c r="C2913">
        <f t="shared" si="90"/>
        <v>2</v>
      </c>
      <c r="D2913">
        <v>9026</v>
      </c>
      <c r="E2913" s="1">
        <f>IF(C2913=1,VLOOKUP(B2913,balance!$AU:$AZ,2,FALSE),IF(C2913=2,VLOOKUP(B2913,balance!$AU:$AZ,3,FALSE),IF(C2913=3,VLOOKUP(B2913,balance!$AU:$AZ,4,FALSE),IF(C2913=4,VLOOKUP(B2913,balance!$AU:$AZ,5,FALSE),IF(C2913=5,VLOOKUP(B2913-1,balance!$AU:$AZ,6,FALSE),0)))))</f>
        <v>14500</v>
      </c>
      <c r="F2913">
        <v>53</v>
      </c>
      <c r="G2913">
        <f>IF(C2913=1,VLOOKUP(FoxFire!B2913,balance!$U:$Z,2,FALSE),IF(C2913=2,VLOOKUP(B2913,balance!$U:$Z,3,FALSE),IF(C2913=3,VLOOKUP(B2913,balance!$U:$Z,4,FALSE),IF(C2913=4,VLOOKUP(B2913,balance!$U:$Z,5,FALSE),IF(C2913=5,VLOOKUP(B2913-1,balance!$U:$Z,6,FALSE),0)))))/100</f>
        <v>6.8200000000000005E-3</v>
      </c>
      <c r="H2913">
        <v>2</v>
      </c>
      <c r="I2913" s="1">
        <f>IF(C2913=1,VLOOKUP(FoxFire!B2913,balance!$AF:$AJ,2,FALSE),IF(C2913=2,VLOOKUP(B2913,balance!$AF:$AJ,3,FALSE),IF(C2913=3,VLOOKUP(B2913,balance!$AF:$AJ,4,FALSE),IF(C2913=4,VLOOKUP(B2913,balance!$AF:$AJ,5,FALSE),IF(C2913=5,VLOOKUP(B2913,balance!$AF:$AK,6,FALSE),0)))))*1000000000000</f>
        <v>3417500000000</v>
      </c>
      <c r="J2913">
        <f>VLOOKUP(B2913,balance!AU:BD,10,FALSE)</f>
        <v>0</v>
      </c>
    </row>
    <row r="2914" spans="1:10" x14ac:dyDescent="0.3">
      <c r="A2914">
        <v>2912</v>
      </c>
      <c r="B2914">
        <f t="shared" si="91"/>
        <v>583</v>
      </c>
      <c r="C2914">
        <f t="shared" si="90"/>
        <v>3</v>
      </c>
      <c r="D2914">
        <v>9026</v>
      </c>
      <c r="E2914" s="1">
        <f>IF(C2914=1,VLOOKUP(B2914,balance!$AU:$AZ,2,FALSE),IF(C2914=2,VLOOKUP(B2914,balance!$AU:$AZ,3,FALSE),IF(C2914=3,VLOOKUP(B2914,balance!$AU:$AZ,4,FALSE),IF(C2914=4,VLOOKUP(B2914,balance!$AU:$AZ,5,FALSE),IF(C2914=5,VLOOKUP(B2914-1,balance!$AU:$AZ,6,FALSE),0)))))</f>
        <v>14500</v>
      </c>
      <c r="F2914">
        <v>53</v>
      </c>
      <c r="G2914">
        <f>IF(C2914=1,VLOOKUP(FoxFire!B2914,balance!$U:$Z,2,FALSE),IF(C2914=2,VLOOKUP(B2914,balance!$U:$Z,3,FALSE),IF(C2914=3,VLOOKUP(B2914,balance!$U:$Z,4,FALSE),IF(C2914=4,VLOOKUP(B2914,balance!$U:$Z,5,FALSE),IF(C2914=5,VLOOKUP(B2914-1,balance!$U:$Z,6,FALSE),0)))))/100</f>
        <v>6.8200000000000005E-3</v>
      </c>
      <c r="H2914">
        <v>2</v>
      </c>
      <c r="I2914" s="1">
        <f>IF(C2914=1,VLOOKUP(FoxFire!B2914,balance!$AF:$AJ,2,FALSE),IF(C2914=2,VLOOKUP(B2914,balance!$AF:$AJ,3,FALSE),IF(C2914=3,VLOOKUP(B2914,balance!$AF:$AJ,4,FALSE),IF(C2914=4,VLOOKUP(B2914,balance!$AF:$AJ,5,FALSE),IF(C2914=5,VLOOKUP(B2914,balance!$AF:$AK,6,FALSE),0)))))*1000000000000</f>
        <v>3417500000000</v>
      </c>
      <c r="J2914">
        <f>VLOOKUP(B2914,balance!AU:BD,10,FALSE)</f>
        <v>0</v>
      </c>
    </row>
    <row r="2915" spans="1:10" x14ac:dyDescent="0.3">
      <c r="A2915">
        <v>2913</v>
      </c>
      <c r="B2915">
        <f t="shared" si="91"/>
        <v>583</v>
      </c>
      <c r="C2915">
        <f t="shared" si="90"/>
        <v>4</v>
      </c>
      <c r="D2915">
        <v>9026</v>
      </c>
      <c r="E2915" s="1">
        <f>IF(C2915=1,VLOOKUP(B2915,balance!$AU:$AZ,2,FALSE),IF(C2915=2,VLOOKUP(B2915,balance!$AU:$AZ,3,FALSE),IF(C2915=3,VLOOKUP(B2915,balance!$AU:$AZ,4,FALSE),IF(C2915=4,VLOOKUP(B2915,balance!$AU:$AZ,5,FALSE),IF(C2915=5,VLOOKUP(B2915-1,balance!$AU:$AZ,6,FALSE),0)))))</f>
        <v>14500</v>
      </c>
      <c r="F2915">
        <v>53</v>
      </c>
      <c r="G2915">
        <f>IF(C2915=1,VLOOKUP(FoxFire!B2915,balance!$U:$Z,2,FALSE),IF(C2915=2,VLOOKUP(B2915,balance!$U:$Z,3,FALSE),IF(C2915=3,VLOOKUP(B2915,balance!$U:$Z,4,FALSE),IF(C2915=4,VLOOKUP(B2915,balance!$U:$Z,5,FALSE),IF(C2915=5,VLOOKUP(B2915-1,balance!$U:$Z,6,FALSE),0)))))/100</f>
        <v>6.8200000000000005E-3</v>
      </c>
      <c r="H2915">
        <v>2</v>
      </c>
      <c r="I2915" s="1">
        <f>IF(C2915=1,VLOOKUP(FoxFire!B2915,balance!$AF:$AJ,2,FALSE),IF(C2915=2,VLOOKUP(B2915,balance!$AF:$AJ,3,FALSE),IF(C2915=3,VLOOKUP(B2915,balance!$AF:$AJ,4,FALSE),IF(C2915=4,VLOOKUP(B2915,balance!$AF:$AJ,5,FALSE),IF(C2915=5,VLOOKUP(B2915,balance!$AF:$AK,6,FALSE),0)))))*1000000000000</f>
        <v>3417500000000</v>
      </c>
      <c r="J2915">
        <f>VLOOKUP(B2915,balance!AU:BD,10,FALSE)</f>
        <v>0</v>
      </c>
    </row>
    <row r="2916" spans="1:10" x14ac:dyDescent="0.3">
      <c r="A2916">
        <v>2914</v>
      </c>
      <c r="B2916">
        <f t="shared" si="91"/>
        <v>584</v>
      </c>
      <c r="C2916">
        <f t="shared" si="90"/>
        <v>5</v>
      </c>
      <c r="D2916">
        <v>9026</v>
      </c>
      <c r="E2916" s="1">
        <f>IF(C2916=1,VLOOKUP(B2916,balance!$AU:$AZ,2,FALSE),IF(C2916=2,VLOOKUP(B2916,balance!$AU:$AZ,3,FALSE),IF(C2916=3,VLOOKUP(B2916,balance!$AU:$AZ,4,FALSE),IF(C2916=4,VLOOKUP(B2916,balance!$AU:$AZ,5,FALSE),IF(C2916=5,VLOOKUP(B2916-1,balance!$AU:$AZ,6,FALSE),0)))))</f>
        <v>290000</v>
      </c>
      <c r="F2916">
        <v>53</v>
      </c>
      <c r="G2916">
        <f>IF(C2916=1,VLOOKUP(FoxFire!B2916,balance!$U:$Z,2,FALSE),IF(C2916=2,VLOOKUP(B2916,balance!$U:$Z,3,FALSE),IF(C2916=3,VLOOKUP(B2916,balance!$U:$Z,4,FALSE),IF(C2916=4,VLOOKUP(B2916,balance!$U:$Z,5,FALSE),IF(C2916=5,VLOOKUP(B2916-1,balance!$U:$Z,6,FALSE),0)))))/100</f>
        <v>3456.9067</v>
      </c>
      <c r="H2916">
        <v>2</v>
      </c>
      <c r="I2916" s="1">
        <f>IF(C2916=1,VLOOKUP(FoxFire!B2916,balance!$AF:$AJ,2,FALSE),IF(C2916=2,VLOOKUP(B2916,balance!$AF:$AJ,3,FALSE),IF(C2916=3,VLOOKUP(B2916,balance!$AF:$AJ,4,FALSE),IF(C2916=4,VLOOKUP(B2916,balance!$AF:$AJ,5,FALSE),IF(C2916=5,VLOOKUP(B2916,balance!$AF:$AK,6,FALSE),0)))))*1000000000000</f>
        <v>13675000000000</v>
      </c>
      <c r="J2916">
        <f>VLOOKUP(B2916,balance!AU:BD,10,FALSE)</f>
        <v>0</v>
      </c>
    </row>
    <row r="2917" spans="1:10" x14ac:dyDescent="0.3">
      <c r="A2917">
        <v>2915</v>
      </c>
      <c r="B2917">
        <f t="shared" si="91"/>
        <v>584</v>
      </c>
      <c r="C2917">
        <f t="shared" si="90"/>
        <v>1</v>
      </c>
      <c r="D2917">
        <v>9026</v>
      </c>
      <c r="E2917" s="1">
        <f>IF(C2917=1,VLOOKUP(B2917,balance!$AU:$AZ,2,FALSE),IF(C2917=2,VLOOKUP(B2917,balance!$AU:$AZ,3,FALSE),IF(C2917=3,VLOOKUP(B2917,balance!$AU:$AZ,4,FALSE),IF(C2917=4,VLOOKUP(B2917,balance!$AU:$AZ,5,FALSE),IF(C2917=5,VLOOKUP(B2917-1,balance!$AU:$AZ,6,FALSE),0)))))</f>
        <v>14500</v>
      </c>
      <c r="F2917">
        <v>53</v>
      </c>
      <c r="G2917">
        <f>IF(C2917=1,VLOOKUP(FoxFire!B2917,balance!$U:$Z,2,FALSE),IF(C2917=2,VLOOKUP(B2917,balance!$U:$Z,3,FALSE),IF(C2917=3,VLOOKUP(B2917,balance!$U:$Z,4,FALSE),IF(C2917=4,VLOOKUP(B2917,balance!$U:$Z,5,FALSE),IF(C2917=5,VLOOKUP(B2917-1,balance!$U:$Z,6,FALSE),0)))))/100</f>
        <v>6.8300000000000001E-3</v>
      </c>
      <c r="H2917">
        <v>2</v>
      </c>
      <c r="I2917" s="1">
        <f>IF(C2917=1,VLOOKUP(FoxFire!B2917,balance!$AF:$AJ,2,FALSE),IF(C2917=2,VLOOKUP(B2917,balance!$AF:$AJ,3,FALSE),IF(C2917=3,VLOOKUP(B2917,balance!$AF:$AJ,4,FALSE),IF(C2917=4,VLOOKUP(B2917,balance!$AF:$AJ,5,FALSE),IF(C2917=5,VLOOKUP(B2917,balance!$AF:$AK,6,FALSE),0)))))*1000000000000</f>
        <v>3418750000000</v>
      </c>
      <c r="J2917">
        <f>VLOOKUP(B2917,balance!AU:BD,10,FALSE)</f>
        <v>0</v>
      </c>
    </row>
    <row r="2918" spans="1:10" x14ac:dyDescent="0.3">
      <c r="A2918">
        <v>2916</v>
      </c>
      <c r="B2918">
        <f t="shared" si="91"/>
        <v>584</v>
      </c>
      <c r="C2918">
        <f t="shared" si="90"/>
        <v>2</v>
      </c>
      <c r="D2918">
        <v>9026</v>
      </c>
      <c r="E2918" s="1">
        <f>IF(C2918=1,VLOOKUP(B2918,balance!$AU:$AZ,2,FALSE),IF(C2918=2,VLOOKUP(B2918,balance!$AU:$AZ,3,FALSE),IF(C2918=3,VLOOKUP(B2918,balance!$AU:$AZ,4,FALSE),IF(C2918=4,VLOOKUP(B2918,balance!$AU:$AZ,5,FALSE),IF(C2918=5,VLOOKUP(B2918-1,balance!$AU:$AZ,6,FALSE),0)))))</f>
        <v>14500</v>
      </c>
      <c r="F2918">
        <v>53</v>
      </c>
      <c r="G2918">
        <f>IF(C2918=1,VLOOKUP(FoxFire!B2918,balance!$U:$Z,2,FALSE),IF(C2918=2,VLOOKUP(B2918,balance!$U:$Z,3,FALSE),IF(C2918=3,VLOOKUP(B2918,balance!$U:$Z,4,FALSE),IF(C2918=4,VLOOKUP(B2918,balance!$U:$Z,5,FALSE),IF(C2918=5,VLOOKUP(B2918-1,balance!$U:$Z,6,FALSE),0)))))/100</f>
        <v>6.8300000000000001E-3</v>
      </c>
      <c r="H2918">
        <v>2</v>
      </c>
      <c r="I2918" s="1">
        <f>IF(C2918=1,VLOOKUP(FoxFire!B2918,balance!$AF:$AJ,2,FALSE),IF(C2918=2,VLOOKUP(B2918,balance!$AF:$AJ,3,FALSE),IF(C2918=3,VLOOKUP(B2918,balance!$AF:$AJ,4,FALSE),IF(C2918=4,VLOOKUP(B2918,balance!$AF:$AJ,5,FALSE),IF(C2918=5,VLOOKUP(B2918,balance!$AF:$AK,6,FALSE),0)))))*1000000000000</f>
        <v>3418750000000</v>
      </c>
      <c r="J2918">
        <f>VLOOKUP(B2918,balance!AU:BD,10,FALSE)</f>
        <v>0</v>
      </c>
    </row>
    <row r="2919" spans="1:10" x14ac:dyDescent="0.3">
      <c r="A2919">
        <v>2917</v>
      </c>
      <c r="B2919">
        <f t="shared" si="91"/>
        <v>584</v>
      </c>
      <c r="C2919">
        <f t="shared" si="90"/>
        <v>3</v>
      </c>
      <c r="D2919">
        <v>9026</v>
      </c>
      <c r="E2919" s="1">
        <f>IF(C2919=1,VLOOKUP(B2919,balance!$AU:$AZ,2,FALSE),IF(C2919=2,VLOOKUP(B2919,balance!$AU:$AZ,3,FALSE),IF(C2919=3,VLOOKUP(B2919,balance!$AU:$AZ,4,FALSE),IF(C2919=4,VLOOKUP(B2919,balance!$AU:$AZ,5,FALSE),IF(C2919=5,VLOOKUP(B2919-1,balance!$AU:$AZ,6,FALSE),0)))))</f>
        <v>14500</v>
      </c>
      <c r="F2919">
        <v>53</v>
      </c>
      <c r="G2919">
        <f>IF(C2919=1,VLOOKUP(FoxFire!B2919,balance!$U:$Z,2,FALSE),IF(C2919=2,VLOOKUP(B2919,balance!$U:$Z,3,FALSE),IF(C2919=3,VLOOKUP(B2919,balance!$U:$Z,4,FALSE),IF(C2919=4,VLOOKUP(B2919,balance!$U:$Z,5,FALSE),IF(C2919=5,VLOOKUP(B2919-1,balance!$U:$Z,6,FALSE),0)))))/100</f>
        <v>6.8300000000000001E-3</v>
      </c>
      <c r="H2919">
        <v>2</v>
      </c>
      <c r="I2919" s="1">
        <f>IF(C2919=1,VLOOKUP(FoxFire!B2919,balance!$AF:$AJ,2,FALSE),IF(C2919=2,VLOOKUP(B2919,balance!$AF:$AJ,3,FALSE),IF(C2919=3,VLOOKUP(B2919,balance!$AF:$AJ,4,FALSE),IF(C2919=4,VLOOKUP(B2919,balance!$AF:$AJ,5,FALSE),IF(C2919=5,VLOOKUP(B2919,balance!$AF:$AK,6,FALSE),0)))))*1000000000000</f>
        <v>3418750000000</v>
      </c>
      <c r="J2919">
        <f>VLOOKUP(B2919,balance!AU:BD,10,FALSE)</f>
        <v>0</v>
      </c>
    </row>
    <row r="2920" spans="1:10" x14ac:dyDescent="0.3">
      <c r="A2920">
        <v>2918</v>
      </c>
      <c r="B2920">
        <f t="shared" si="91"/>
        <v>584</v>
      </c>
      <c r="C2920">
        <f t="shared" si="90"/>
        <v>4</v>
      </c>
      <c r="D2920">
        <v>9026</v>
      </c>
      <c r="E2920" s="1">
        <f>IF(C2920=1,VLOOKUP(B2920,balance!$AU:$AZ,2,FALSE),IF(C2920=2,VLOOKUP(B2920,balance!$AU:$AZ,3,FALSE),IF(C2920=3,VLOOKUP(B2920,balance!$AU:$AZ,4,FALSE),IF(C2920=4,VLOOKUP(B2920,balance!$AU:$AZ,5,FALSE),IF(C2920=5,VLOOKUP(B2920-1,balance!$AU:$AZ,6,FALSE),0)))))</f>
        <v>14500</v>
      </c>
      <c r="F2920">
        <v>53</v>
      </c>
      <c r="G2920">
        <f>IF(C2920=1,VLOOKUP(FoxFire!B2920,balance!$U:$Z,2,FALSE),IF(C2920=2,VLOOKUP(B2920,balance!$U:$Z,3,FALSE),IF(C2920=3,VLOOKUP(B2920,balance!$U:$Z,4,FALSE),IF(C2920=4,VLOOKUP(B2920,balance!$U:$Z,5,FALSE),IF(C2920=5,VLOOKUP(B2920-1,balance!$U:$Z,6,FALSE),0)))))/100</f>
        <v>6.8300000000000001E-3</v>
      </c>
      <c r="H2920">
        <v>2</v>
      </c>
      <c r="I2920" s="1">
        <f>IF(C2920=1,VLOOKUP(FoxFire!B2920,balance!$AF:$AJ,2,FALSE),IF(C2920=2,VLOOKUP(B2920,balance!$AF:$AJ,3,FALSE),IF(C2920=3,VLOOKUP(B2920,balance!$AF:$AJ,4,FALSE),IF(C2920=4,VLOOKUP(B2920,balance!$AF:$AJ,5,FALSE),IF(C2920=5,VLOOKUP(B2920,balance!$AF:$AK,6,FALSE),0)))))*1000000000000</f>
        <v>3418750000000</v>
      </c>
      <c r="J2920">
        <f>VLOOKUP(B2920,balance!AU:BD,10,FALSE)</f>
        <v>0</v>
      </c>
    </row>
    <row r="2921" spans="1:10" x14ac:dyDescent="0.3">
      <c r="A2921">
        <v>2919</v>
      </c>
      <c r="B2921">
        <f t="shared" si="91"/>
        <v>585</v>
      </c>
      <c r="C2921">
        <f t="shared" si="90"/>
        <v>5</v>
      </c>
      <c r="D2921">
        <v>9026</v>
      </c>
      <c r="E2921" s="1">
        <f>IF(C2921=1,VLOOKUP(B2921,balance!$AU:$AZ,2,FALSE),IF(C2921=2,VLOOKUP(B2921,balance!$AU:$AZ,3,FALSE),IF(C2921=3,VLOOKUP(B2921,balance!$AU:$AZ,4,FALSE),IF(C2921=4,VLOOKUP(B2921,balance!$AU:$AZ,5,FALSE),IF(C2921=5,VLOOKUP(B2921-1,balance!$AU:$AZ,6,FALSE),0)))))</f>
        <v>290000</v>
      </c>
      <c r="F2921">
        <v>53</v>
      </c>
      <c r="G2921">
        <f>IF(C2921=1,VLOOKUP(FoxFire!B2921,balance!$U:$Z,2,FALSE),IF(C2921=2,VLOOKUP(B2921,balance!$U:$Z,3,FALSE),IF(C2921=3,VLOOKUP(B2921,balance!$U:$Z,4,FALSE),IF(C2921=4,VLOOKUP(B2921,balance!$U:$Z,5,FALSE),IF(C2921=5,VLOOKUP(B2921-1,balance!$U:$Z,6,FALSE),0)))))/100</f>
        <v>3465.4375</v>
      </c>
      <c r="H2921">
        <v>2</v>
      </c>
      <c r="I2921" s="1">
        <f>IF(C2921=1,VLOOKUP(FoxFire!B2921,balance!$AF:$AJ,2,FALSE),IF(C2921=2,VLOOKUP(B2921,balance!$AF:$AJ,3,FALSE),IF(C2921=3,VLOOKUP(B2921,balance!$AF:$AJ,4,FALSE),IF(C2921=4,VLOOKUP(B2921,balance!$AF:$AJ,5,FALSE),IF(C2921=5,VLOOKUP(B2921,balance!$AF:$AK,6,FALSE),0)))))*1000000000000</f>
        <v>13680000000000</v>
      </c>
      <c r="J2921">
        <f>VLOOKUP(B2921,balance!AU:BD,10,FALSE)</f>
        <v>0</v>
      </c>
    </row>
    <row r="2922" spans="1:10" x14ac:dyDescent="0.3">
      <c r="A2922">
        <v>2920</v>
      </c>
      <c r="B2922">
        <f t="shared" si="91"/>
        <v>585</v>
      </c>
      <c r="C2922">
        <f t="shared" si="90"/>
        <v>1</v>
      </c>
      <c r="D2922">
        <v>9026</v>
      </c>
      <c r="E2922" s="1">
        <f>IF(C2922=1,VLOOKUP(B2922,balance!$AU:$AZ,2,FALSE),IF(C2922=2,VLOOKUP(B2922,balance!$AU:$AZ,3,FALSE),IF(C2922=3,VLOOKUP(B2922,balance!$AU:$AZ,4,FALSE),IF(C2922=4,VLOOKUP(B2922,balance!$AU:$AZ,5,FALSE),IF(C2922=5,VLOOKUP(B2922-1,balance!$AU:$AZ,6,FALSE),0)))))</f>
        <v>14500</v>
      </c>
      <c r="F2922">
        <v>53</v>
      </c>
      <c r="G2922">
        <f>IF(C2922=1,VLOOKUP(FoxFire!B2922,balance!$U:$Z,2,FALSE),IF(C2922=2,VLOOKUP(B2922,balance!$U:$Z,3,FALSE),IF(C2922=3,VLOOKUP(B2922,balance!$U:$Z,4,FALSE),IF(C2922=4,VLOOKUP(B2922,balance!$U:$Z,5,FALSE),IF(C2922=5,VLOOKUP(B2922-1,balance!$U:$Z,6,FALSE),0)))))/100</f>
        <v>6.8400000000000006E-3</v>
      </c>
      <c r="H2922">
        <v>2</v>
      </c>
      <c r="I2922" s="1">
        <f>IF(C2922=1,VLOOKUP(FoxFire!B2922,balance!$AF:$AJ,2,FALSE),IF(C2922=2,VLOOKUP(B2922,balance!$AF:$AJ,3,FALSE),IF(C2922=3,VLOOKUP(B2922,balance!$AF:$AJ,4,FALSE),IF(C2922=4,VLOOKUP(B2922,balance!$AF:$AJ,5,FALSE),IF(C2922=5,VLOOKUP(B2922,balance!$AF:$AK,6,FALSE),0)))))*1000000000000</f>
        <v>3420000000000</v>
      </c>
      <c r="J2922">
        <f>VLOOKUP(B2922,balance!AU:BD,10,FALSE)</f>
        <v>0</v>
      </c>
    </row>
    <row r="2923" spans="1:10" x14ac:dyDescent="0.3">
      <c r="A2923">
        <v>2921</v>
      </c>
      <c r="B2923">
        <f t="shared" si="91"/>
        <v>585</v>
      </c>
      <c r="C2923">
        <f t="shared" si="90"/>
        <v>2</v>
      </c>
      <c r="D2923">
        <v>9026</v>
      </c>
      <c r="E2923" s="1">
        <f>IF(C2923=1,VLOOKUP(B2923,balance!$AU:$AZ,2,FALSE),IF(C2923=2,VLOOKUP(B2923,balance!$AU:$AZ,3,FALSE),IF(C2923=3,VLOOKUP(B2923,balance!$AU:$AZ,4,FALSE),IF(C2923=4,VLOOKUP(B2923,balance!$AU:$AZ,5,FALSE),IF(C2923=5,VLOOKUP(B2923-1,balance!$AU:$AZ,6,FALSE),0)))))</f>
        <v>14500</v>
      </c>
      <c r="F2923">
        <v>53</v>
      </c>
      <c r="G2923">
        <f>IF(C2923=1,VLOOKUP(FoxFire!B2923,balance!$U:$Z,2,FALSE),IF(C2923=2,VLOOKUP(B2923,balance!$U:$Z,3,FALSE),IF(C2923=3,VLOOKUP(B2923,balance!$U:$Z,4,FALSE),IF(C2923=4,VLOOKUP(B2923,balance!$U:$Z,5,FALSE),IF(C2923=5,VLOOKUP(B2923-1,balance!$U:$Z,6,FALSE),0)))))/100</f>
        <v>6.8400000000000006E-3</v>
      </c>
      <c r="H2923">
        <v>2</v>
      </c>
      <c r="I2923" s="1">
        <f>IF(C2923=1,VLOOKUP(FoxFire!B2923,balance!$AF:$AJ,2,FALSE),IF(C2923=2,VLOOKUP(B2923,balance!$AF:$AJ,3,FALSE),IF(C2923=3,VLOOKUP(B2923,balance!$AF:$AJ,4,FALSE),IF(C2923=4,VLOOKUP(B2923,balance!$AF:$AJ,5,FALSE),IF(C2923=5,VLOOKUP(B2923,balance!$AF:$AK,6,FALSE),0)))))*1000000000000</f>
        <v>3420000000000</v>
      </c>
      <c r="J2923">
        <f>VLOOKUP(B2923,balance!AU:BD,10,FALSE)</f>
        <v>0</v>
      </c>
    </row>
    <row r="2924" spans="1:10" x14ac:dyDescent="0.3">
      <c r="A2924">
        <v>2922</v>
      </c>
      <c r="B2924">
        <f t="shared" si="91"/>
        <v>585</v>
      </c>
      <c r="C2924">
        <f t="shared" si="90"/>
        <v>3</v>
      </c>
      <c r="D2924">
        <v>9026</v>
      </c>
      <c r="E2924" s="1">
        <f>IF(C2924=1,VLOOKUP(B2924,balance!$AU:$AZ,2,FALSE),IF(C2924=2,VLOOKUP(B2924,balance!$AU:$AZ,3,FALSE),IF(C2924=3,VLOOKUP(B2924,balance!$AU:$AZ,4,FALSE),IF(C2924=4,VLOOKUP(B2924,balance!$AU:$AZ,5,FALSE),IF(C2924=5,VLOOKUP(B2924-1,balance!$AU:$AZ,6,FALSE),0)))))</f>
        <v>14500</v>
      </c>
      <c r="F2924">
        <v>53</v>
      </c>
      <c r="G2924">
        <f>IF(C2924=1,VLOOKUP(FoxFire!B2924,balance!$U:$Z,2,FALSE),IF(C2924=2,VLOOKUP(B2924,balance!$U:$Z,3,FALSE),IF(C2924=3,VLOOKUP(B2924,balance!$U:$Z,4,FALSE),IF(C2924=4,VLOOKUP(B2924,balance!$U:$Z,5,FALSE),IF(C2924=5,VLOOKUP(B2924-1,balance!$U:$Z,6,FALSE),0)))))/100</f>
        <v>6.8400000000000006E-3</v>
      </c>
      <c r="H2924">
        <v>2</v>
      </c>
      <c r="I2924" s="1">
        <f>IF(C2924=1,VLOOKUP(FoxFire!B2924,balance!$AF:$AJ,2,FALSE),IF(C2924=2,VLOOKUP(B2924,balance!$AF:$AJ,3,FALSE),IF(C2924=3,VLOOKUP(B2924,balance!$AF:$AJ,4,FALSE),IF(C2924=4,VLOOKUP(B2924,balance!$AF:$AJ,5,FALSE),IF(C2924=5,VLOOKUP(B2924,balance!$AF:$AK,6,FALSE),0)))))*1000000000000</f>
        <v>3420000000000</v>
      </c>
      <c r="J2924">
        <f>VLOOKUP(B2924,balance!AU:BD,10,FALSE)</f>
        <v>0</v>
      </c>
    </row>
    <row r="2925" spans="1:10" x14ac:dyDescent="0.3">
      <c r="A2925">
        <v>2923</v>
      </c>
      <c r="B2925">
        <f t="shared" si="91"/>
        <v>585</v>
      </c>
      <c r="C2925">
        <f t="shared" si="90"/>
        <v>4</v>
      </c>
      <c r="D2925">
        <v>9026</v>
      </c>
      <c r="E2925" s="1">
        <f>IF(C2925=1,VLOOKUP(B2925,balance!$AU:$AZ,2,FALSE),IF(C2925=2,VLOOKUP(B2925,balance!$AU:$AZ,3,FALSE),IF(C2925=3,VLOOKUP(B2925,balance!$AU:$AZ,4,FALSE),IF(C2925=4,VLOOKUP(B2925,balance!$AU:$AZ,5,FALSE),IF(C2925=5,VLOOKUP(B2925-1,balance!$AU:$AZ,6,FALSE),0)))))</f>
        <v>14500</v>
      </c>
      <c r="F2925">
        <v>53</v>
      </c>
      <c r="G2925">
        <f>IF(C2925=1,VLOOKUP(FoxFire!B2925,balance!$U:$Z,2,FALSE),IF(C2925=2,VLOOKUP(B2925,balance!$U:$Z,3,FALSE),IF(C2925=3,VLOOKUP(B2925,balance!$U:$Z,4,FALSE),IF(C2925=4,VLOOKUP(B2925,balance!$U:$Z,5,FALSE),IF(C2925=5,VLOOKUP(B2925-1,balance!$U:$Z,6,FALSE),0)))))/100</f>
        <v>6.8400000000000006E-3</v>
      </c>
      <c r="H2925">
        <v>2</v>
      </c>
      <c r="I2925" s="1">
        <f>IF(C2925=1,VLOOKUP(FoxFire!B2925,balance!$AF:$AJ,2,FALSE),IF(C2925=2,VLOOKUP(B2925,balance!$AF:$AJ,3,FALSE),IF(C2925=3,VLOOKUP(B2925,balance!$AF:$AJ,4,FALSE),IF(C2925=4,VLOOKUP(B2925,balance!$AF:$AJ,5,FALSE),IF(C2925=5,VLOOKUP(B2925,balance!$AF:$AK,6,FALSE),0)))))*1000000000000</f>
        <v>3420000000000</v>
      </c>
      <c r="J2925">
        <f>VLOOKUP(B2925,balance!AU:BD,10,FALSE)</f>
        <v>0</v>
      </c>
    </row>
    <row r="2926" spans="1:10" x14ac:dyDescent="0.3">
      <c r="A2926">
        <v>2924</v>
      </c>
      <c r="B2926">
        <f t="shared" si="91"/>
        <v>586</v>
      </c>
      <c r="C2926">
        <f t="shared" si="90"/>
        <v>5</v>
      </c>
      <c r="D2926">
        <v>9026</v>
      </c>
      <c r="E2926" s="1">
        <f>IF(C2926=1,VLOOKUP(B2926,balance!$AU:$AZ,2,FALSE),IF(C2926=2,VLOOKUP(B2926,balance!$AU:$AZ,3,FALSE),IF(C2926=3,VLOOKUP(B2926,balance!$AU:$AZ,4,FALSE),IF(C2926=4,VLOOKUP(B2926,balance!$AU:$AZ,5,FALSE),IF(C2926=5,VLOOKUP(B2926-1,balance!$AU:$AZ,6,FALSE),0)))))</f>
        <v>290000</v>
      </c>
      <c r="F2926">
        <v>53</v>
      </c>
      <c r="G2926">
        <f>IF(C2926=1,VLOOKUP(FoxFire!B2926,balance!$U:$Z,2,FALSE),IF(C2926=2,VLOOKUP(B2926,balance!$U:$Z,3,FALSE),IF(C2926=3,VLOOKUP(B2926,balance!$U:$Z,4,FALSE),IF(C2926=4,VLOOKUP(B2926,balance!$U:$Z,5,FALSE),IF(C2926=5,VLOOKUP(B2926-1,balance!$U:$Z,6,FALSE),0)))))/100</f>
        <v>3473.9818</v>
      </c>
      <c r="H2926">
        <v>2</v>
      </c>
      <c r="I2926" s="1">
        <f>IF(C2926=1,VLOOKUP(FoxFire!B2926,balance!$AF:$AJ,2,FALSE),IF(C2926=2,VLOOKUP(B2926,balance!$AF:$AJ,3,FALSE),IF(C2926=3,VLOOKUP(B2926,balance!$AF:$AJ,4,FALSE),IF(C2926=4,VLOOKUP(B2926,balance!$AF:$AJ,5,FALSE),IF(C2926=5,VLOOKUP(B2926,balance!$AF:$AK,6,FALSE),0)))))*1000000000000</f>
        <v>13685000000000</v>
      </c>
      <c r="J2926">
        <f>VLOOKUP(B2926,balance!AU:BD,10,FALSE)</f>
        <v>0</v>
      </c>
    </row>
    <row r="2927" spans="1:10" x14ac:dyDescent="0.3">
      <c r="A2927">
        <v>2925</v>
      </c>
      <c r="B2927">
        <f t="shared" si="91"/>
        <v>586</v>
      </c>
      <c r="C2927">
        <f t="shared" si="90"/>
        <v>1</v>
      </c>
      <c r="D2927">
        <v>9026</v>
      </c>
      <c r="E2927" s="1">
        <f>IF(C2927=1,VLOOKUP(B2927,balance!$AU:$AZ,2,FALSE),IF(C2927=2,VLOOKUP(B2927,balance!$AU:$AZ,3,FALSE),IF(C2927=3,VLOOKUP(B2927,balance!$AU:$AZ,4,FALSE),IF(C2927=4,VLOOKUP(B2927,balance!$AU:$AZ,5,FALSE),IF(C2927=5,VLOOKUP(B2927-1,balance!$AU:$AZ,6,FALSE),0)))))</f>
        <v>14500</v>
      </c>
      <c r="F2927">
        <v>53</v>
      </c>
      <c r="G2927">
        <f>IF(C2927=1,VLOOKUP(FoxFire!B2927,balance!$U:$Z,2,FALSE),IF(C2927=2,VLOOKUP(B2927,balance!$U:$Z,3,FALSE),IF(C2927=3,VLOOKUP(B2927,balance!$U:$Z,4,FALSE),IF(C2927=4,VLOOKUP(B2927,balance!$U:$Z,5,FALSE),IF(C2927=5,VLOOKUP(B2927-1,balance!$U:$Z,6,FALSE),0)))))/100</f>
        <v>6.8500000000000002E-3</v>
      </c>
      <c r="H2927">
        <v>2</v>
      </c>
      <c r="I2927" s="1">
        <f>IF(C2927=1,VLOOKUP(FoxFire!B2927,balance!$AF:$AJ,2,FALSE),IF(C2927=2,VLOOKUP(B2927,balance!$AF:$AJ,3,FALSE),IF(C2927=3,VLOOKUP(B2927,balance!$AF:$AJ,4,FALSE),IF(C2927=4,VLOOKUP(B2927,balance!$AF:$AJ,5,FALSE),IF(C2927=5,VLOOKUP(B2927,balance!$AF:$AK,6,FALSE),0)))))*1000000000000</f>
        <v>3421250000000</v>
      </c>
      <c r="J2927">
        <f>VLOOKUP(B2927,balance!AU:BD,10,FALSE)</f>
        <v>0</v>
      </c>
    </row>
    <row r="2928" spans="1:10" x14ac:dyDescent="0.3">
      <c r="A2928">
        <v>2926</v>
      </c>
      <c r="B2928">
        <f t="shared" si="91"/>
        <v>586</v>
      </c>
      <c r="C2928">
        <f t="shared" si="90"/>
        <v>2</v>
      </c>
      <c r="D2928">
        <v>9026</v>
      </c>
      <c r="E2928" s="1">
        <f>IF(C2928=1,VLOOKUP(B2928,balance!$AU:$AZ,2,FALSE),IF(C2928=2,VLOOKUP(B2928,balance!$AU:$AZ,3,FALSE),IF(C2928=3,VLOOKUP(B2928,balance!$AU:$AZ,4,FALSE),IF(C2928=4,VLOOKUP(B2928,balance!$AU:$AZ,5,FALSE),IF(C2928=5,VLOOKUP(B2928-1,balance!$AU:$AZ,6,FALSE),0)))))</f>
        <v>14500</v>
      </c>
      <c r="F2928">
        <v>53</v>
      </c>
      <c r="G2928">
        <f>IF(C2928=1,VLOOKUP(FoxFire!B2928,balance!$U:$Z,2,FALSE),IF(C2928=2,VLOOKUP(B2928,balance!$U:$Z,3,FALSE),IF(C2928=3,VLOOKUP(B2928,balance!$U:$Z,4,FALSE),IF(C2928=4,VLOOKUP(B2928,balance!$U:$Z,5,FALSE),IF(C2928=5,VLOOKUP(B2928-1,balance!$U:$Z,6,FALSE),0)))))/100</f>
        <v>6.8500000000000002E-3</v>
      </c>
      <c r="H2928">
        <v>2</v>
      </c>
      <c r="I2928" s="1">
        <f>IF(C2928=1,VLOOKUP(FoxFire!B2928,balance!$AF:$AJ,2,FALSE),IF(C2928=2,VLOOKUP(B2928,balance!$AF:$AJ,3,FALSE),IF(C2928=3,VLOOKUP(B2928,balance!$AF:$AJ,4,FALSE),IF(C2928=4,VLOOKUP(B2928,balance!$AF:$AJ,5,FALSE),IF(C2928=5,VLOOKUP(B2928,balance!$AF:$AK,6,FALSE),0)))))*1000000000000</f>
        <v>3421250000000</v>
      </c>
      <c r="J2928">
        <f>VLOOKUP(B2928,balance!AU:BD,10,FALSE)</f>
        <v>0</v>
      </c>
    </row>
    <row r="2929" spans="1:10" x14ac:dyDescent="0.3">
      <c r="A2929">
        <v>2927</v>
      </c>
      <c r="B2929">
        <f t="shared" si="91"/>
        <v>586</v>
      </c>
      <c r="C2929">
        <f t="shared" si="90"/>
        <v>3</v>
      </c>
      <c r="D2929">
        <v>9026</v>
      </c>
      <c r="E2929" s="1">
        <f>IF(C2929=1,VLOOKUP(B2929,balance!$AU:$AZ,2,FALSE),IF(C2929=2,VLOOKUP(B2929,balance!$AU:$AZ,3,FALSE),IF(C2929=3,VLOOKUP(B2929,balance!$AU:$AZ,4,FALSE),IF(C2929=4,VLOOKUP(B2929,balance!$AU:$AZ,5,FALSE),IF(C2929=5,VLOOKUP(B2929-1,balance!$AU:$AZ,6,FALSE),0)))))</f>
        <v>14500</v>
      </c>
      <c r="F2929">
        <v>53</v>
      </c>
      <c r="G2929">
        <f>IF(C2929=1,VLOOKUP(FoxFire!B2929,balance!$U:$Z,2,FALSE),IF(C2929=2,VLOOKUP(B2929,balance!$U:$Z,3,FALSE),IF(C2929=3,VLOOKUP(B2929,balance!$U:$Z,4,FALSE),IF(C2929=4,VLOOKUP(B2929,balance!$U:$Z,5,FALSE),IF(C2929=5,VLOOKUP(B2929-1,balance!$U:$Z,6,FALSE),0)))))/100</f>
        <v>6.8500000000000002E-3</v>
      </c>
      <c r="H2929">
        <v>2</v>
      </c>
      <c r="I2929" s="1">
        <f>IF(C2929=1,VLOOKUP(FoxFire!B2929,balance!$AF:$AJ,2,FALSE),IF(C2929=2,VLOOKUP(B2929,balance!$AF:$AJ,3,FALSE),IF(C2929=3,VLOOKUP(B2929,balance!$AF:$AJ,4,FALSE),IF(C2929=4,VLOOKUP(B2929,balance!$AF:$AJ,5,FALSE),IF(C2929=5,VLOOKUP(B2929,balance!$AF:$AK,6,FALSE),0)))))*1000000000000</f>
        <v>3421250000000</v>
      </c>
      <c r="J2929">
        <f>VLOOKUP(B2929,balance!AU:BD,10,FALSE)</f>
        <v>0</v>
      </c>
    </row>
    <row r="2930" spans="1:10" x14ac:dyDescent="0.3">
      <c r="A2930">
        <v>2928</v>
      </c>
      <c r="B2930">
        <f t="shared" si="91"/>
        <v>586</v>
      </c>
      <c r="C2930">
        <f t="shared" si="90"/>
        <v>4</v>
      </c>
      <c r="D2930">
        <v>9026</v>
      </c>
      <c r="E2930" s="1">
        <f>IF(C2930=1,VLOOKUP(B2930,balance!$AU:$AZ,2,FALSE),IF(C2930=2,VLOOKUP(B2930,balance!$AU:$AZ,3,FALSE),IF(C2930=3,VLOOKUP(B2930,balance!$AU:$AZ,4,FALSE),IF(C2930=4,VLOOKUP(B2930,balance!$AU:$AZ,5,FALSE),IF(C2930=5,VLOOKUP(B2930-1,balance!$AU:$AZ,6,FALSE),0)))))</f>
        <v>14500</v>
      </c>
      <c r="F2930">
        <v>53</v>
      </c>
      <c r="G2930">
        <f>IF(C2930=1,VLOOKUP(FoxFire!B2930,balance!$U:$Z,2,FALSE),IF(C2930=2,VLOOKUP(B2930,balance!$U:$Z,3,FALSE),IF(C2930=3,VLOOKUP(B2930,balance!$U:$Z,4,FALSE),IF(C2930=4,VLOOKUP(B2930,balance!$U:$Z,5,FALSE),IF(C2930=5,VLOOKUP(B2930-1,balance!$U:$Z,6,FALSE),0)))))/100</f>
        <v>6.8500000000000002E-3</v>
      </c>
      <c r="H2930">
        <v>2</v>
      </c>
      <c r="I2930" s="1">
        <f>IF(C2930=1,VLOOKUP(FoxFire!B2930,balance!$AF:$AJ,2,FALSE),IF(C2930=2,VLOOKUP(B2930,balance!$AF:$AJ,3,FALSE),IF(C2930=3,VLOOKUP(B2930,balance!$AF:$AJ,4,FALSE),IF(C2930=4,VLOOKUP(B2930,balance!$AF:$AJ,5,FALSE),IF(C2930=5,VLOOKUP(B2930,balance!$AF:$AK,6,FALSE),0)))))*1000000000000</f>
        <v>3421250000000</v>
      </c>
      <c r="J2930">
        <f>VLOOKUP(B2930,balance!AU:BD,10,FALSE)</f>
        <v>0</v>
      </c>
    </row>
    <row r="2931" spans="1:10" x14ac:dyDescent="0.3">
      <c r="A2931">
        <v>2929</v>
      </c>
      <c r="B2931">
        <f t="shared" si="91"/>
        <v>587</v>
      </c>
      <c r="C2931">
        <f t="shared" si="90"/>
        <v>5</v>
      </c>
      <c r="D2931">
        <v>9026</v>
      </c>
      <c r="E2931" s="1">
        <f>IF(C2931=1,VLOOKUP(B2931,balance!$AU:$AZ,2,FALSE),IF(C2931=2,VLOOKUP(B2931,balance!$AU:$AZ,3,FALSE),IF(C2931=3,VLOOKUP(B2931,balance!$AU:$AZ,4,FALSE),IF(C2931=4,VLOOKUP(B2931,balance!$AU:$AZ,5,FALSE),IF(C2931=5,VLOOKUP(B2931-1,balance!$AU:$AZ,6,FALSE),0)))))</f>
        <v>290000</v>
      </c>
      <c r="F2931">
        <v>53</v>
      </c>
      <c r="G2931">
        <f>IF(C2931=1,VLOOKUP(FoxFire!B2931,balance!$U:$Z,2,FALSE),IF(C2931=2,VLOOKUP(B2931,balance!$U:$Z,3,FALSE),IF(C2931=3,VLOOKUP(B2931,balance!$U:$Z,4,FALSE),IF(C2931=4,VLOOKUP(B2931,balance!$U:$Z,5,FALSE),IF(C2931=5,VLOOKUP(B2931-1,balance!$U:$Z,6,FALSE),0)))))/100</f>
        <v>3482.5398</v>
      </c>
      <c r="H2931">
        <v>2</v>
      </c>
      <c r="I2931" s="1">
        <f>IF(C2931=1,VLOOKUP(FoxFire!B2931,balance!$AF:$AJ,2,FALSE),IF(C2931=2,VLOOKUP(B2931,balance!$AF:$AJ,3,FALSE),IF(C2931=3,VLOOKUP(B2931,balance!$AF:$AJ,4,FALSE),IF(C2931=4,VLOOKUP(B2931,balance!$AF:$AJ,5,FALSE),IF(C2931=5,VLOOKUP(B2931,balance!$AF:$AK,6,FALSE),0)))))*1000000000000</f>
        <v>13690000000000</v>
      </c>
      <c r="J2931">
        <f>VLOOKUP(B2931,balance!AU:BD,10,FALSE)</f>
        <v>0</v>
      </c>
    </row>
    <row r="2932" spans="1:10" x14ac:dyDescent="0.3">
      <c r="A2932">
        <v>2930</v>
      </c>
      <c r="B2932">
        <f t="shared" si="91"/>
        <v>587</v>
      </c>
      <c r="C2932">
        <f t="shared" si="90"/>
        <v>1</v>
      </c>
      <c r="D2932">
        <v>9026</v>
      </c>
      <c r="E2932" s="1">
        <f>IF(C2932=1,VLOOKUP(B2932,balance!$AU:$AZ,2,FALSE),IF(C2932=2,VLOOKUP(B2932,balance!$AU:$AZ,3,FALSE),IF(C2932=3,VLOOKUP(B2932,balance!$AU:$AZ,4,FALSE),IF(C2932=4,VLOOKUP(B2932,balance!$AU:$AZ,5,FALSE),IF(C2932=5,VLOOKUP(B2932-1,balance!$AU:$AZ,6,FALSE),0)))))</f>
        <v>14500</v>
      </c>
      <c r="F2932">
        <v>53</v>
      </c>
      <c r="G2932">
        <f>IF(C2932=1,VLOOKUP(FoxFire!B2932,balance!$U:$Z,2,FALSE),IF(C2932=2,VLOOKUP(B2932,balance!$U:$Z,3,FALSE),IF(C2932=3,VLOOKUP(B2932,balance!$U:$Z,4,FALSE),IF(C2932=4,VLOOKUP(B2932,balance!$U:$Z,5,FALSE),IF(C2932=5,VLOOKUP(B2932-1,balance!$U:$Z,6,FALSE),0)))))/100</f>
        <v>6.8600000000000006E-3</v>
      </c>
      <c r="H2932">
        <v>2</v>
      </c>
      <c r="I2932" s="1">
        <f>IF(C2932=1,VLOOKUP(FoxFire!B2932,balance!$AF:$AJ,2,FALSE),IF(C2932=2,VLOOKUP(B2932,balance!$AF:$AJ,3,FALSE),IF(C2932=3,VLOOKUP(B2932,balance!$AF:$AJ,4,FALSE),IF(C2932=4,VLOOKUP(B2932,balance!$AF:$AJ,5,FALSE),IF(C2932=5,VLOOKUP(B2932,balance!$AF:$AK,6,FALSE),0)))))*1000000000000</f>
        <v>3422500000000</v>
      </c>
      <c r="J2932">
        <f>VLOOKUP(B2932,balance!AU:BD,10,FALSE)</f>
        <v>0</v>
      </c>
    </row>
    <row r="2933" spans="1:10" x14ac:dyDescent="0.3">
      <c r="A2933">
        <v>2931</v>
      </c>
      <c r="B2933">
        <f t="shared" si="91"/>
        <v>587</v>
      </c>
      <c r="C2933">
        <f t="shared" si="90"/>
        <v>2</v>
      </c>
      <c r="D2933">
        <v>9026</v>
      </c>
      <c r="E2933" s="1">
        <f>IF(C2933=1,VLOOKUP(B2933,balance!$AU:$AZ,2,FALSE),IF(C2933=2,VLOOKUP(B2933,balance!$AU:$AZ,3,FALSE),IF(C2933=3,VLOOKUP(B2933,balance!$AU:$AZ,4,FALSE),IF(C2933=4,VLOOKUP(B2933,balance!$AU:$AZ,5,FALSE),IF(C2933=5,VLOOKUP(B2933-1,balance!$AU:$AZ,6,FALSE),0)))))</f>
        <v>14500</v>
      </c>
      <c r="F2933">
        <v>53</v>
      </c>
      <c r="G2933">
        <f>IF(C2933=1,VLOOKUP(FoxFire!B2933,balance!$U:$Z,2,FALSE),IF(C2933=2,VLOOKUP(B2933,balance!$U:$Z,3,FALSE),IF(C2933=3,VLOOKUP(B2933,balance!$U:$Z,4,FALSE),IF(C2933=4,VLOOKUP(B2933,balance!$U:$Z,5,FALSE),IF(C2933=5,VLOOKUP(B2933-1,balance!$U:$Z,6,FALSE),0)))))/100</f>
        <v>6.8600000000000006E-3</v>
      </c>
      <c r="H2933">
        <v>2</v>
      </c>
      <c r="I2933" s="1">
        <f>IF(C2933=1,VLOOKUP(FoxFire!B2933,balance!$AF:$AJ,2,FALSE),IF(C2933=2,VLOOKUP(B2933,balance!$AF:$AJ,3,FALSE),IF(C2933=3,VLOOKUP(B2933,balance!$AF:$AJ,4,FALSE),IF(C2933=4,VLOOKUP(B2933,balance!$AF:$AJ,5,FALSE),IF(C2933=5,VLOOKUP(B2933,balance!$AF:$AK,6,FALSE),0)))))*1000000000000</f>
        <v>3422500000000</v>
      </c>
      <c r="J2933">
        <f>VLOOKUP(B2933,balance!AU:BD,10,FALSE)</f>
        <v>0</v>
      </c>
    </row>
    <row r="2934" spans="1:10" x14ac:dyDescent="0.3">
      <c r="A2934">
        <v>2932</v>
      </c>
      <c r="B2934">
        <f t="shared" si="91"/>
        <v>587</v>
      </c>
      <c r="C2934">
        <f t="shared" si="90"/>
        <v>3</v>
      </c>
      <c r="D2934">
        <v>9026</v>
      </c>
      <c r="E2934" s="1">
        <f>IF(C2934=1,VLOOKUP(B2934,balance!$AU:$AZ,2,FALSE),IF(C2934=2,VLOOKUP(B2934,balance!$AU:$AZ,3,FALSE),IF(C2934=3,VLOOKUP(B2934,balance!$AU:$AZ,4,FALSE),IF(C2934=4,VLOOKUP(B2934,balance!$AU:$AZ,5,FALSE),IF(C2934=5,VLOOKUP(B2934-1,balance!$AU:$AZ,6,FALSE),0)))))</f>
        <v>14500</v>
      </c>
      <c r="F2934">
        <v>53</v>
      </c>
      <c r="G2934">
        <f>IF(C2934=1,VLOOKUP(FoxFire!B2934,balance!$U:$Z,2,FALSE),IF(C2934=2,VLOOKUP(B2934,balance!$U:$Z,3,FALSE),IF(C2934=3,VLOOKUP(B2934,balance!$U:$Z,4,FALSE),IF(C2934=4,VLOOKUP(B2934,balance!$U:$Z,5,FALSE),IF(C2934=5,VLOOKUP(B2934-1,balance!$U:$Z,6,FALSE),0)))))/100</f>
        <v>6.8600000000000006E-3</v>
      </c>
      <c r="H2934">
        <v>2</v>
      </c>
      <c r="I2934" s="1">
        <f>IF(C2934=1,VLOOKUP(FoxFire!B2934,balance!$AF:$AJ,2,FALSE),IF(C2934=2,VLOOKUP(B2934,balance!$AF:$AJ,3,FALSE),IF(C2934=3,VLOOKUP(B2934,balance!$AF:$AJ,4,FALSE),IF(C2934=4,VLOOKUP(B2934,balance!$AF:$AJ,5,FALSE),IF(C2934=5,VLOOKUP(B2934,balance!$AF:$AK,6,FALSE),0)))))*1000000000000</f>
        <v>3422500000000</v>
      </c>
      <c r="J2934">
        <f>VLOOKUP(B2934,balance!AU:BD,10,FALSE)</f>
        <v>0</v>
      </c>
    </row>
    <row r="2935" spans="1:10" x14ac:dyDescent="0.3">
      <c r="A2935">
        <v>2933</v>
      </c>
      <c r="B2935">
        <f t="shared" si="91"/>
        <v>587</v>
      </c>
      <c r="C2935">
        <f t="shared" si="90"/>
        <v>4</v>
      </c>
      <c r="D2935">
        <v>9026</v>
      </c>
      <c r="E2935" s="1">
        <f>IF(C2935=1,VLOOKUP(B2935,balance!$AU:$AZ,2,FALSE),IF(C2935=2,VLOOKUP(B2935,balance!$AU:$AZ,3,FALSE),IF(C2935=3,VLOOKUP(B2935,balance!$AU:$AZ,4,FALSE),IF(C2935=4,VLOOKUP(B2935,balance!$AU:$AZ,5,FALSE),IF(C2935=5,VLOOKUP(B2935-1,balance!$AU:$AZ,6,FALSE),0)))))</f>
        <v>14500</v>
      </c>
      <c r="F2935">
        <v>53</v>
      </c>
      <c r="G2935">
        <f>IF(C2935=1,VLOOKUP(FoxFire!B2935,balance!$U:$Z,2,FALSE),IF(C2935=2,VLOOKUP(B2935,balance!$U:$Z,3,FALSE),IF(C2935=3,VLOOKUP(B2935,balance!$U:$Z,4,FALSE),IF(C2935=4,VLOOKUP(B2935,balance!$U:$Z,5,FALSE),IF(C2935=5,VLOOKUP(B2935-1,balance!$U:$Z,6,FALSE),0)))))/100</f>
        <v>6.8600000000000006E-3</v>
      </c>
      <c r="H2935">
        <v>2</v>
      </c>
      <c r="I2935" s="1">
        <f>IF(C2935=1,VLOOKUP(FoxFire!B2935,balance!$AF:$AJ,2,FALSE),IF(C2935=2,VLOOKUP(B2935,balance!$AF:$AJ,3,FALSE),IF(C2935=3,VLOOKUP(B2935,balance!$AF:$AJ,4,FALSE),IF(C2935=4,VLOOKUP(B2935,balance!$AF:$AJ,5,FALSE),IF(C2935=5,VLOOKUP(B2935,balance!$AF:$AK,6,FALSE),0)))))*1000000000000</f>
        <v>3422500000000</v>
      </c>
      <c r="J2935">
        <f>VLOOKUP(B2935,balance!AU:BD,10,FALSE)</f>
        <v>0</v>
      </c>
    </row>
    <row r="2936" spans="1:10" x14ac:dyDescent="0.3">
      <c r="A2936">
        <v>2934</v>
      </c>
      <c r="B2936">
        <f t="shared" si="91"/>
        <v>588</v>
      </c>
      <c r="C2936">
        <f t="shared" si="90"/>
        <v>5</v>
      </c>
      <c r="D2936">
        <v>9026</v>
      </c>
      <c r="E2936" s="1">
        <f>IF(C2936=1,VLOOKUP(B2936,balance!$AU:$AZ,2,FALSE),IF(C2936=2,VLOOKUP(B2936,balance!$AU:$AZ,3,FALSE),IF(C2936=3,VLOOKUP(B2936,balance!$AU:$AZ,4,FALSE),IF(C2936=4,VLOOKUP(B2936,balance!$AU:$AZ,5,FALSE),IF(C2936=5,VLOOKUP(B2936-1,balance!$AU:$AZ,6,FALSE),0)))))</f>
        <v>290000</v>
      </c>
      <c r="F2936">
        <v>53</v>
      </c>
      <c r="G2936">
        <f>IF(C2936=1,VLOOKUP(FoxFire!B2936,balance!$U:$Z,2,FALSE),IF(C2936=2,VLOOKUP(B2936,balance!$U:$Z,3,FALSE),IF(C2936=3,VLOOKUP(B2936,balance!$U:$Z,4,FALSE),IF(C2936=4,VLOOKUP(B2936,balance!$U:$Z,5,FALSE),IF(C2936=5,VLOOKUP(B2936-1,balance!$U:$Z,6,FALSE),0)))))/100</f>
        <v>3491.1114000000002</v>
      </c>
      <c r="H2936">
        <v>2</v>
      </c>
      <c r="I2936" s="1">
        <f>IF(C2936=1,VLOOKUP(FoxFire!B2936,balance!$AF:$AJ,2,FALSE),IF(C2936=2,VLOOKUP(B2936,balance!$AF:$AJ,3,FALSE),IF(C2936=3,VLOOKUP(B2936,balance!$AF:$AJ,4,FALSE),IF(C2936=4,VLOOKUP(B2936,balance!$AF:$AJ,5,FALSE),IF(C2936=5,VLOOKUP(B2936,balance!$AF:$AK,6,FALSE),0)))))*1000000000000</f>
        <v>13695000000000</v>
      </c>
      <c r="J2936">
        <f>VLOOKUP(B2936,balance!AU:BD,10,FALSE)</f>
        <v>0</v>
      </c>
    </row>
    <row r="2937" spans="1:10" x14ac:dyDescent="0.3">
      <c r="A2937">
        <v>2935</v>
      </c>
      <c r="B2937">
        <f t="shared" si="91"/>
        <v>588</v>
      </c>
      <c r="C2937">
        <f t="shared" si="90"/>
        <v>1</v>
      </c>
      <c r="D2937">
        <v>9026</v>
      </c>
      <c r="E2937" s="1">
        <f>IF(C2937=1,VLOOKUP(B2937,balance!$AU:$AZ,2,FALSE),IF(C2937=2,VLOOKUP(B2937,balance!$AU:$AZ,3,FALSE),IF(C2937=3,VLOOKUP(B2937,balance!$AU:$AZ,4,FALSE),IF(C2937=4,VLOOKUP(B2937,balance!$AU:$AZ,5,FALSE),IF(C2937=5,VLOOKUP(B2937-1,balance!$AU:$AZ,6,FALSE),0)))))</f>
        <v>14500</v>
      </c>
      <c r="F2937">
        <v>53</v>
      </c>
      <c r="G2937">
        <f>IF(C2937=1,VLOOKUP(FoxFire!B2937,balance!$U:$Z,2,FALSE),IF(C2937=2,VLOOKUP(B2937,balance!$U:$Z,3,FALSE),IF(C2937=3,VLOOKUP(B2937,balance!$U:$Z,4,FALSE),IF(C2937=4,VLOOKUP(B2937,balance!$U:$Z,5,FALSE),IF(C2937=5,VLOOKUP(B2937-1,balance!$U:$Z,6,FALSE),0)))))/100</f>
        <v>6.8700000000000002E-3</v>
      </c>
      <c r="H2937">
        <v>2</v>
      </c>
      <c r="I2937" s="1">
        <f>IF(C2937=1,VLOOKUP(FoxFire!B2937,balance!$AF:$AJ,2,FALSE),IF(C2937=2,VLOOKUP(B2937,balance!$AF:$AJ,3,FALSE),IF(C2937=3,VLOOKUP(B2937,balance!$AF:$AJ,4,FALSE),IF(C2937=4,VLOOKUP(B2937,balance!$AF:$AJ,5,FALSE),IF(C2937=5,VLOOKUP(B2937,balance!$AF:$AK,6,FALSE),0)))))*1000000000000</f>
        <v>3423750000000</v>
      </c>
      <c r="J2937">
        <f>VLOOKUP(B2937,balance!AU:BD,10,FALSE)</f>
        <v>0</v>
      </c>
    </row>
    <row r="2938" spans="1:10" x14ac:dyDescent="0.3">
      <c r="A2938">
        <v>2936</v>
      </c>
      <c r="B2938">
        <f t="shared" si="91"/>
        <v>588</v>
      </c>
      <c r="C2938">
        <f t="shared" si="90"/>
        <v>2</v>
      </c>
      <c r="D2938">
        <v>9026</v>
      </c>
      <c r="E2938" s="1">
        <f>IF(C2938=1,VLOOKUP(B2938,balance!$AU:$AZ,2,FALSE),IF(C2938=2,VLOOKUP(B2938,balance!$AU:$AZ,3,FALSE),IF(C2938=3,VLOOKUP(B2938,balance!$AU:$AZ,4,FALSE),IF(C2938=4,VLOOKUP(B2938,balance!$AU:$AZ,5,FALSE),IF(C2938=5,VLOOKUP(B2938-1,balance!$AU:$AZ,6,FALSE),0)))))</f>
        <v>14500</v>
      </c>
      <c r="F2938">
        <v>53</v>
      </c>
      <c r="G2938">
        <f>IF(C2938=1,VLOOKUP(FoxFire!B2938,balance!$U:$Z,2,FALSE),IF(C2938=2,VLOOKUP(B2938,balance!$U:$Z,3,FALSE),IF(C2938=3,VLOOKUP(B2938,balance!$U:$Z,4,FALSE),IF(C2938=4,VLOOKUP(B2938,balance!$U:$Z,5,FALSE),IF(C2938=5,VLOOKUP(B2938-1,balance!$U:$Z,6,FALSE),0)))))/100</f>
        <v>6.8700000000000002E-3</v>
      </c>
      <c r="H2938">
        <v>2</v>
      </c>
      <c r="I2938" s="1">
        <f>IF(C2938=1,VLOOKUP(FoxFire!B2938,balance!$AF:$AJ,2,FALSE),IF(C2938=2,VLOOKUP(B2938,balance!$AF:$AJ,3,FALSE),IF(C2938=3,VLOOKUP(B2938,balance!$AF:$AJ,4,FALSE),IF(C2938=4,VLOOKUP(B2938,balance!$AF:$AJ,5,FALSE),IF(C2938=5,VLOOKUP(B2938,balance!$AF:$AK,6,FALSE),0)))))*1000000000000</f>
        <v>3423750000000</v>
      </c>
      <c r="J2938">
        <f>VLOOKUP(B2938,balance!AU:BD,10,FALSE)</f>
        <v>0</v>
      </c>
    </row>
    <row r="2939" spans="1:10" x14ac:dyDescent="0.3">
      <c r="A2939">
        <v>2937</v>
      </c>
      <c r="B2939">
        <f t="shared" si="91"/>
        <v>588</v>
      </c>
      <c r="C2939">
        <f t="shared" si="90"/>
        <v>3</v>
      </c>
      <c r="D2939">
        <v>9026</v>
      </c>
      <c r="E2939" s="1">
        <f>IF(C2939=1,VLOOKUP(B2939,balance!$AU:$AZ,2,FALSE),IF(C2939=2,VLOOKUP(B2939,balance!$AU:$AZ,3,FALSE),IF(C2939=3,VLOOKUP(B2939,balance!$AU:$AZ,4,FALSE),IF(C2939=4,VLOOKUP(B2939,balance!$AU:$AZ,5,FALSE),IF(C2939=5,VLOOKUP(B2939-1,balance!$AU:$AZ,6,FALSE),0)))))</f>
        <v>14500</v>
      </c>
      <c r="F2939">
        <v>53</v>
      </c>
      <c r="G2939">
        <f>IF(C2939=1,VLOOKUP(FoxFire!B2939,balance!$U:$Z,2,FALSE),IF(C2939=2,VLOOKUP(B2939,balance!$U:$Z,3,FALSE),IF(C2939=3,VLOOKUP(B2939,balance!$U:$Z,4,FALSE),IF(C2939=4,VLOOKUP(B2939,balance!$U:$Z,5,FALSE),IF(C2939=5,VLOOKUP(B2939-1,balance!$U:$Z,6,FALSE),0)))))/100</f>
        <v>6.8700000000000002E-3</v>
      </c>
      <c r="H2939">
        <v>2</v>
      </c>
      <c r="I2939" s="1">
        <f>IF(C2939=1,VLOOKUP(FoxFire!B2939,balance!$AF:$AJ,2,FALSE),IF(C2939=2,VLOOKUP(B2939,balance!$AF:$AJ,3,FALSE),IF(C2939=3,VLOOKUP(B2939,balance!$AF:$AJ,4,FALSE),IF(C2939=4,VLOOKUP(B2939,balance!$AF:$AJ,5,FALSE),IF(C2939=5,VLOOKUP(B2939,balance!$AF:$AK,6,FALSE),0)))))*1000000000000</f>
        <v>3423750000000</v>
      </c>
      <c r="J2939">
        <f>VLOOKUP(B2939,balance!AU:BD,10,FALSE)</f>
        <v>0</v>
      </c>
    </row>
    <row r="2940" spans="1:10" x14ac:dyDescent="0.3">
      <c r="A2940">
        <v>2938</v>
      </c>
      <c r="B2940">
        <f t="shared" si="91"/>
        <v>588</v>
      </c>
      <c r="C2940">
        <f t="shared" si="90"/>
        <v>4</v>
      </c>
      <c r="D2940">
        <v>9026</v>
      </c>
      <c r="E2940" s="1">
        <f>IF(C2940=1,VLOOKUP(B2940,balance!$AU:$AZ,2,FALSE),IF(C2940=2,VLOOKUP(B2940,balance!$AU:$AZ,3,FALSE),IF(C2940=3,VLOOKUP(B2940,balance!$AU:$AZ,4,FALSE),IF(C2940=4,VLOOKUP(B2940,balance!$AU:$AZ,5,FALSE),IF(C2940=5,VLOOKUP(B2940-1,balance!$AU:$AZ,6,FALSE),0)))))</f>
        <v>14500</v>
      </c>
      <c r="F2940">
        <v>53</v>
      </c>
      <c r="G2940">
        <f>IF(C2940=1,VLOOKUP(FoxFire!B2940,balance!$U:$Z,2,FALSE),IF(C2940=2,VLOOKUP(B2940,balance!$U:$Z,3,FALSE),IF(C2940=3,VLOOKUP(B2940,balance!$U:$Z,4,FALSE),IF(C2940=4,VLOOKUP(B2940,balance!$U:$Z,5,FALSE),IF(C2940=5,VLOOKUP(B2940-1,balance!$U:$Z,6,FALSE),0)))))/100</f>
        <v>6.8700000000000002E-3</v>
      </c>
      <c r="H2940">
        <v>2</v>
      </c>
      <c r="I2940" s="1">
        <f>IF(C2940=1,VLOOKUP(FoxFire!B2940,balance!$AF:$AJ,2,FALSE),IF(C2940=2,VLOOKUP(B2940,balance!$AF:$AJ,3,FALSE),IF(C2940=3,VLOOKUP(B2940,balance!$AF:$AJ,4,FALSE),IF(C2940=4,VLOOKUP(B2940,balance!$AF:$AJ,5,FALSE),IF(C2940=5,VLOOKUP(B2940,balance!$AF:$AK,6,FALSE),0)))))*1000000000000</f>
        <v>3423750000000</v>
      </c>
      <c r="J2940">
        <f>VLOOKUP(B2940,balance!AU:BD,10,FALSE)</f>
        <v>0</v>
      </c>
    </row>
    <row r="2941" spans="1:10" x14ac:dyDescent="0.3">
      <c r="A2941">
        <v>2939</v>
      </c>
      <c r="B2941">
        <f t="shared" si="91"/>
        <v>589</v>
      </c>
      <c r="C2941">
        <f t="shared" si="90"/>
        <v>5</v>
      </c>
      <c r="D2941">
        <v>9026</v>
      </c>
      <c r="E2941" s="1">
        <f>IF(C2941=1,VLOOKUP(B2941,balance!$AU:$AZ,2,FALSE),IF(C2941=2,VLOOKUP(B2941,balance!$AU:$AZ,3,FALSE),IF(C2941=3,VLOOKUP(B2941,balance!$AU:$AZ,4,FALSE),IF(C2941=4,VLOOKUP(B2941,balance!$AU:$AZ,5,FALSE),IF(C2941=5,VLOOKUP(B2941-1,balance!$AU:$AZ,6,FALSE),0)))))</f>
        <v>290000</v>
      </c>
      <c r="F2941">
        <v>53</v>
      </c>
      <c r="G2941">
        <f>IF(C2941=1,VLOOKUP(FoxFire!B2941,balance!$U:$Z,2,FALSE),IF(C2941=2,VLOOKUP(B2941,balance!$U:$Z,3,FALSE),IF(C2941=3,VLOOKUP(B2941,balance!$U:$Z,4,FALSE),IF(C2941=4,VLOOKUP(B2941,balance!$U:$Z,5,FALSE),IF(C2941=5,VLOOKUP(B2941-1,balance!$U:$Z,6,FALSE),0)))))/100</f>
        <v>3499.6967</v>
      </c>
      <c r="H2941">
        <v>2</v>
      </c>
      <c r="I2941" s="1">
        <f>IF(C2941=1,VLOOKUP(FoxFire!B2941,balance!$AF:$AJ,2,FALSE),IF(C2941=2,VLOOKUP(B2941,balance!$AF:$AJ,3,FALSE),IF(C2941=3,VLOOKUP(B2941,balance!$AF:$AJ,4,FALSE),IF(C2941=4,VLOOKUP(B2941,balance!$AF:$AJ,5,FALSE),IF(C2941=5,VLOOKUP(B2941,balance!$AF:$AK,6,FALSE),0)))))*1000000000000</f>
        <v>13700000000000</v>
      </c>
      <c r="J2941">
        <f>VLOOKUP(B2941,balance!AU:BD,10,FALSE)</f>
        <v>0</v>
      </c>
    </row>
    <row r="2942" spans="1:10" x14ac:dyDescent="0.3">
      <c r="A2942">
        <v>2940</v>
      </c>
      <c r="B2942">
        <f t="shared" si="91"/>
        <v>589</v>
      </c>
      <c r="C2942">
        <f t="shared" si="90"/>
        <v>1</v>
      </c>
      <c r="D2942">
        <v>9026</v>
      </c>
      <c r="E2942" s="1">
        <f>IF(C2942=1,VLOOKUP(B2942,balance!$AU:$AZ,2,FALSE),IF(C2942=2,VLOOKUP(B2942,balance!$AU:$AZ,3,FALSE),IF(C2942=3,VLOOKUP(B2942,balance!$AU:$AZ,4,FALSE),IF(C2942=4,VLOOKUP(B2942,balance!$AU:$AZ,5,FALSE),IF(C2942=5,VLOOKUP(B2942-1,balance!$AU:$AZ,6,FALSE),0)))))</f>
        <v>14500</v>
      </c>
      <c r="F2942">
        <v>53</v>
      </c>
      <c r="G2942">
        <f>IF(C2942=1,VLOOKUP(FoxFire!B2942,balance!$U:$Z,2,FALSE),IF(C2942=2,VLOOKUP(B2942,balance!$U:$Z,3,FALSE),IF(C2942=3,VLOOKUP(B2942,balance!$U:$Z,4,FALSE),IF(C2942=4,VLOOKUP(B2942,balance!$U:$Z,5,FALSE),IF(C2942=5,VLOOKUP(B2942-1,balance!$U:$Z,6,FALSE),0)))))/100</f>
        <v>6.8799999999999998E-3</v>
      </c>
      <c r="H2942">
        <v>2</v>
      </c>
      <c r="I2942" s="1">
        <f>IF(C2942=1,VLOOKUP(FoxFire!B2942,balance!$AF:$AJ,2,FALSE),IF(C2942=2,VLOOKUP(B2942,balance!$AF:$AJ,3,FALSE),IF(C2942=3,VLOOKUP(B2942,balance!$AF:$AJ,4,FALSE),IF(C2942=4,VLOOKUP(B2942,balance!$AF:$AJ,5,FALSE),IF(C2942=5,VLOOKUP(B2942,balance!$AF:$AK,6,FALSE),0)))))*1000000000000</f>
        <v>3425000000000</v>
      </c>
      <c r="J2942">
        <f>VLOOKUP(B2942,balance!AU:BD,10,FALSE)</f>
        <v>0</v>
      </c>
    </row>
    <row r="2943" spans="1:10" x14ac:dyDescent="0.3">
      <c r="A2943">
        <v>2941</v>
      </c>
      <c r="B2943">
        <f t="shared" si="91"/>
        <v>589</v>
      </c>
      <c r="C2943">
        <f t="shared" si="90"/>
        <v>2</v>
      </c>
      <c r="D2943">
        <v>9026</v>
      </c>
      <c r="E2943" s="1">
        <f>IF(C2943=1,VLOOKUP(B2943,balance!$AU:$AZ,2,FALSE),IF(C2943=2,VLOOKUP(B2943,balance!$AU:$AZ,3,FALSE),IF(C2943=3,VLOOKUP(B2943,balance!$AU:$AZ,4,FALSE),IF(C2943=4,VLOOKUP(B2943,balance!$AU:$AZ,5,FALSE),IF(C2943=5,VLOOKUP(B2943-1,balance!$AU:$AZ,6,FALSE),0)))))</f>
        <v>14500</v>
      </c>
      <c r="F2943">
        <v>53</v>
      </c>
      <c r="G2943">
        <f>IF(C2943=1,VLOOKUP(FoxFire!B2943,balance!$U:$Z,2,FALSE),IF(C2943=2,VLOOKUP(B2943,balance!$U:$Z,3,FALSE),IF(C2943=3,VLOOKUP(B2943,balance!$U:$Z,4,FALSE),IF(C2943=4,VLOOKUP(B2943,balance!$U:$Z,5,FALSE),IF(C2943=5,VLOOKUP(B2943-1,balance!$U:$Z,6,FALSE),0)))))/100</f>
        <v>6.8799999999999998E-3</v>
      </c>
      <c r="H2943">
        <v>2</v>
      </c>
      <c r="I2943" s="1">
        <f>IF(C2943=1,VLOOKUP(FoxFire!B2943,balance!$AF:$AJ,2,FALSE),IF(C2943=2,VLOOKUP(B2943,balance!$AF:$AJ,3,FALSE),IF(C2943=3,VLOOKUP(B2943,balance!$AF:$AJ,4,FALSE),IF(C2943=4,VLOOKUP(B2943,balance!$AF:$AJ,5,FALSE),IF(C2943=5,VLOOKUP(B2943,balance!$AF:$AK,6,FALSE),0)))))*1000000000000</f>
        <v>3425000000000</v>
      </c>
      <c r="J2943">
        <f>VLOOKUP(B2943,balance!AU:BD,10,FALSE)</f>
        <v>0</v>
      </c>
    </row>
    <row r="2944" spans="1:10" x14ac:dyDescent="0.3">
      <c r="A2944">
        <v>2942</v>
      </c>
      <c r="B2944">
        <f t="shared" si="91"/>
        <v>589</v>
      </c>
      <c r="C2944">
        <f t="shared" si="90"/>
        <v>3</v>
      </c>
      <c r="D2944">
        <v>9026</v>
      </c>
      <c r="E2944" s="1">
        <f>IF(C2944=1,VLOOKUP(B2944,balance!$AU:$AZ,2,FALSE),IF(C2944=2,VLOOKUP(B2944,balance!$AU:$AZ,3,FALSE),IF(C2944=3,VLOOKUP(B2944,balance!$AU:$AZ,4,FALSE),IF(C2944=4,VLOOKUP(B2944,balance!$AU:$AZ,5,FALSE),IF(C2944=5,VLOOKUP(B2944-1,balance!$AU:$AZ,6,FALSE),0)))))</f>
        <v>14500</v>
      </c>
      <c r="F2944">
        <v>53</v>
      </c>
      <c r="G2944">
        <f>IF(C2944=1,VLOOKUP(FoxFire!B2944,balance!$U:$Z,2,FALSE),IF(C2944=2,VLOOKUP(B2944,balance!$U:$Z,3,FALSE),IF(C2944=3,VLOOKUP(B2944,balance!$U:$Z,4,FALSE),IF(C2944=4,VLOOKUP(B2944,balance!$U:$Z,5,FALSE),IF(C2944=5,VLOOKUP(B2944-1,balance!$U:$Z,6,FALSE),0)))))/100</f>
        <v>6.8799999999999998E-3</v>
      </c>
      <c r="H2944">
        <v>2</v>
      </c>
      <c r="I2944" s="1">
        <f>IF(C2944=1,VLOOKUP(FoxFire!B2944,balance!$AF:$AJ,2,FALSE),IF(C2944=2,VLOOKUP(B2944,balance!$AF:$AJ,3,FALSE),IF(C2944=3,VLOOKUP(B2944,balance!$AF:$AJ,4,FALSE),IF(C2944=4,VLOOKUP(B2944,balance!$AF:$AJ,5,FALSE),IF(C2944=5,VLOOKUP(B2944,balance!$AF:$AK,6,FALSE),0)))))*1000000000000</f>
        <v>3425000000000</v>
      </c>
      <c r="J2944">
        <f>VLOOKUP(B2944,balance!AU:BD,10,FALSE)</f>
        <v>0</v>
      </c>
    </row>
    <row r="2945" spans="1:10" x14ac:dyDescent="0.3">
      <c r="A2945">
        <v>2943</v>
      </c>
      <c r="B2945">
        <f t="shared" si="91"/>
        <v>589</v>
      </c>
      <c r="C2945">
        <f t="shared" si="90"/>
        <v>4</v>
      </c>
      <c r="D2945">
        <v>9026</v>
      </c>
      <c r="E2945" s="1">
        <f>IF(C2945=1,VLOOKUP(B2945,balance!$AU:$AZ,2,FALSE),IF(C2945=2,VLOOKUP(B2945,balance!$AU:$AZ,3,FALSE),IF(C2945=3,VLOOKUP(B2945,balance!$AU:$AZ,4,FALSE),IF(C2945=4,VLOOKUP(B2945,balance!$AU:$AZ,5,FALSE),IF(C2945=5,VLOOKUP(B2945-1,balance!$AU:$AZ,6,FALSE),0)))))</f>
        <v>14500</v>
      </c>
      <c r="F2945">
        <v>53</v>
      </c>
      <c r="G2945">
        <f>IF(C2945=1,VLOOKUP(FoxFire!B2945,balance!$U:$Z,2,FALSE),IF(C2945=2,VLOOKUP(B2945,balance!$U:$Z,3,FALSE),IF(C2945=3,VLOOKUP(B2945,balance!$U:$Z,4,FALSE),IF(C2945=4,VLOOKUP(B2945,balance!$U:$Z,5,FALSE),IF(C2945=5,VLOOKUP(B2945-1,balance!$U:$Z,6,FALSE),0)))))/100</f>
        <v>6.8799999999999998E-3</v>
      </c>
      <c r="H2945">
        <v>2</v>
      </c>
      <c r="I2945" s="1">
        <f>IF(C2945=1,VLOOKUP(FoxFire!B2945,balance!$AF:$AJ,2,FALSE),IF(C2945=2,VLOOKUP(B2945,balance!$AF:$AJ,3,FALSE),IF(C2945=3,VLOOKUP(B2945,balance!$AF:$AJ,4,FALSE),IF(C2945=4,VLOOKUP(B2945,balance!$AF:$AJ,5,FALSE),IF(C2945=5,VLOOKUP(B2945,balance!$AF:$AK,6,FALSE),0)))))*1000000000000</f>
        <v>3425000000000</v>
      </c>
      <c r="J2945">
        <f>VLOOKUP(B2945,balance!AU:BD,10,FALSE)</f>
        <v>0</v>
      </c>
    </row>
    <row r="2946" spans="1:10" x14ac:dyDescent="0.3">
      <c r="A2946">
        <v>2944</v>
      </c>
      <c r="B2946">
        <f t="shared" si="91"/>
        <v>590</v>
      </c>
      <c r="C2946">
        <f t="shared" si="90"/>
        <v>5</v>
      </c>
      <c r="D2946">
        <v>9026</v>
      </c>
      <c r="E2946" s="1">
        <f>IF(C2946=1,VLOOKUP(B2946,balance!$AU:$AZ,2,FALSE),IF(C2946=2,VLOOKUP(B2946,balance!$AU:$AZ,3,FALSE),IF(C2946=3,VLOOKUP(B2946,balance!$AU:$AZ,4,FALSE),IF(C2946=4,VLOOKUP(B2946,balance!$AU:$AZ,5,FALSE),IF(C2946=5,VLOOKUP(B2946-1,balance!$AU:$AZ,6,FALSE),0)))))</f>
        <v>290000</v>
      </c>
      <c r="F2946">
        <v>53</v>
      </c>
      <c r="G2946">
        <f>IF(C2946=1,VLOOKUP(FoxFire!B2946,balance!$U:$Z,2,FALSE),IF(C2946=2,VLOOKUP(B2946,balance!$U:$Z,3,FALSE),IF(C2946=3,VLOOKUP(B2946,balance!$U:$Z,4,FALSE),IF(C2946=4,VLOOKUP(B2946,balance!$U:$Z,5,FALSE),IF(C2946=5,VLOOKUP(B2946-1,balance!$U:$Z,6,FALSE),0)))))/100</f>
        <v>3508.2957000000001</v>
      </c>
      <c r="H2946">
        <v>2</v>
      </c>
      <c r="I2946" s="1">
        <f>IF(C2946=1,VLOOKUP(FoxFire!B2946,balance!$AF:$AJ,2,FALSE),IF(C2946=2,VLOOKUP(B2946,balance!$AF:$AJ,3,FALSE),IF(C2946=3,VLOOKUP(B2946,balance!$AF:$AJ,4,FALSE),IF(C2946=4,VLOOKUP(B2946,balance!$AF:$AJ,5,FALSE),IF(C2946=5,VLOOKUP(B2946,balance!$AF:$AK,6,FALSE),0)))))*1000000000000</f>
        <v>13705000000000</v>
      </c>
      <c r="J2946">
        <f>VLOOKUP(B2946,balance!AU:BD,10,FALSE)</f>
        <v>0</v>
      </c>
    </row>
    <row r="2947" spans="1:10" x14ac:dyDescent="0.3">
      <c r="A2947">
        <v>2945</v>
      </c>
      <c r="B2947">
        <f t="shared" si="91"/>
        <v>590</v>
      </c>
      <c r="C2947">
        <f t="shared" si="90"/>
        <v>1</v>
      </c>
      <c r="D2947">
        <v>9026</v>
      </c>
      <c r="E2947" s="1">
        <f>IF(C2947=1,VLOOKUP(B2947,balance!$AU:$AZ,2,FALSE),IF(C2947=2,VLOOKUP(B2947,balance!$AU:$AZ,3,FALSE),IF(C2947=3,VLOOKUP(B2947,balance!$AU:$AZ,4,FALSE),IF(C2947=4,VLOOKUP(B2947,balance!$AU:$AZ,5,FALSE),IF(C2947=5,VLOOKUP(B2947-1,balance!$AU:$AZ,6,FALSE),0)))))</f>
        <v>14500</v>
      </c>
      <c r="F2947">
        <v>53</v>
      </c>
      <c r="G2947">
        <f>IF(C2947=1,VLOOKUP(FoxFire!B2947,balance!$U:$Z,2,FALSE),IF(C2947=2,VLOOKUP(B2947,balance!$U:$Z,3,FALSE),IF(C2947=3,VLOOKUP(B2947,balance!$U:$Z,4,FALSE),IF(C2947=4,VLOOKUP(B2947,balance!$U:$Z,5,FALSE),IF(C2947=5,VLOOKUP(B2947-1,balance!$U:$Z,6,FALSE),0)))))/100</f>
        <v>6.8899999999999994E-3</v>
      </c>
      <c r="H2947">
        <v>2</v>
      </c>
      <c r="I2947" s="1">
        <f>IF(C2947=1,VLOOKUP(FoxFire!B2947,balance!$AF:$AJ,2,FALSE),IF(C2947=2,VLOOKUP(B2947,balance!$AF:$AJ,3,FALSE),IF(C2947=3,VLOOKUP(B2947,balance!$AF:$AJ,4,FALSE),IF(C2947=4,VLOOKUP(B2947,balance!$AF:$AJ,5,FALSE),IF(C2947=5,VLOOKUP(B2947,balance!$AF:$AK,6,FALSE),0)))))*1000000000000</f>
        <v>3426250000000</v>
      </c>
      <c r="J2947">
        <f>VLOOKUP(B2947,balance!AU:BD,10,FALSE)</f>
        <v>0</v>
      </c>
    </row>
    <row r="2948" spans="1:10" x14ac:dyDescent="0.3">
      <c r="A2948">
        <v>2946</v>
      </c>
      <c r="B2948">
        <f t="shared" si="91"/>
        <v>590</v>
      </c>
      <c r="C2948">
        <f t="shared" si="90"/>
        <v>2</v>
      </c>
      <c r="D2948">
        <v>9026</v>
      </c>
      <c r="E2948" s="1">
        <f>IF(C2948=1,VLOOKUP(B2948,balance!$AU:$AZ,2,FALSE),IF(C2948=2,VLOOKUP(B2948,balance!$AU:$AZ,3,FALSE),IF(C2948=3,VLOOKUP(B2948,balance!$AU:$AZ,4,FALSE),IF(C2948=4,VLOOKUP(B2948,balance!$AU:$AZ,5,FALSE),IF(C2948=5,VLOOKUP(B2948-1,balance!$AU:$AZ,6,FALSE),0)))))</f>
        <v>14500</v>
      </c>
      <c r="F2948">
        <v>53</v>
      </c>
      <c r="G2948">
        <f>IF(C2948=1,VLOOKUP(FoxFire!B2948,balance!$U:$Z,2,FALSE),IF(C2948=2,VLOOKUP(B2948,balance!$U:$Z,3,FALSE),IF(C2948=3,VLOOKUP(B2948,balance!$U:$Z,4,FALSE),IF(C2948=4,VLOOKUP(B2948,balance!$U:$Z,5,FALSE),IF(C2948=5,VLOOKUP(B2948-1,balance!$U:$Z,6,FALSE),0)))))/100</f>
        <v>6.8899999999999994E-3</v>
      </c>
      <c r="H2948">
        <v>2</v>
      </c>
      <c r="I2948" s="1">
        <f>IF(C2948=1,VLOOKUP(FoxFire!B2948,balance!$AF:$AJ,2,FALSE),IF(C2948=2,VLOOKUP(B2948,balance!$AF:$AJ,3,FALSE),IF(C2948=3,VLOOKUP(B2948,balance!$AF:$AJ,4,FALSE),IF(C2948=4,VLOOKUP(B2948,balance!$AF:$AJ,5,FALSE),IF(C2948=5,VLOOKUP(B2948,balance!$AF:$AK,6,FALSE),0)))))*1000000000000</f>
        <v>3426250000000</v>
      </c>
      <c r="J2948">
        <f>VLOOKUP(B2948,balance!AU:BD,10,FALSE)</f>
        <v>0</v>
      </c>
    </row>
    <row r="2949" spans="1:10" x14ac:dyDescent="0.3">
      <c r="A2949">
        <v>2947</v>
      </c>
      <c r="B2949">
        <f t="shared" si="91"/>
        <v>590</v>
      </c>
      <c r="C2949">
        <f t="shared" si="90"/>
        <v>3</v>
      </c>
      <c r="D2949">
        <v>9026</v>
      </c>
      <c r="E2949" s="1">
        <f>IF(C2949=1,VLOOKUP(B2949,balance!$AU:$AZ,2,FALSE),IF(C2949=2,VLOOKUP(B2949,balance!$AU:$AZ,3,FALSE),IF(C2949=3,VLOOKUP(B2949,balance!$AU:$AZ,4,FALSE),IF(C2949=4,VLOOKUP(B2949,balance!$AU:$AZ,5,FALSE),IF(C2949=5,VLOOKUP(B2949-1,balance!$AU:$AZ,6,FALSE),0)))))</f>
        <v>14500</v>
      </c>
      <c r="F2949">
        <v>53</v>
      </c>
      <c r="G2949">
        <f>IF(C2949=1,VLOOKUP(FoxFire!B2949,balance!$U:$Z,2,FALSE),IF(C2949=2,VLOOKUP(B2949,balance!$U:$Z,3,FALSE),IF(C2949=3,VLOOKUP(B2949,balance!$U:$Z,4,FALSE),IF(C2949=4,VLOOKUP(B2949,balance!$U:$Z,5,FALSE),IF(C2949=5,VLOOKUP(B2949-1,balance!$U:$Z,6,FALSE),0)))))/100</f>
        <v>6.8899999999999994E-3</v>
      </c>
      <c r="H2949">
        <v>2</v>
      </c>
      <c r="I2949" s="1">
        <f>IF(C2949=1,VLOOKUP(FoxFire!B2949,balance!$AF:$AJ,2,FALSE),IF(C2949=2,VLOOKUP(B2949,balance!$AF:$AJ,3,FALSE),IF(C2949=3,VLOOKUP(B2949,balance!$AF:$AJ,4,FALSE),IF(C2949=4,VLOOKUP(B2949,balance!$AF:$AJ,5,FALSE),IF(C2949=5,VLOOKUP(B2949,balance!$AF:$AK,6,FALSE),0)))))*1000000000000</f>
        <v>3426250000000</v>
      </c>
      <c r="J2949">
        <f>VLOOKUP(B2949,balance!AU:BD,10,FALSE)</f>
        <v>0</v>
      </c>
    </row>
    <row r="2950" spans="1:10" x14ac:dyDescent="0.3">
      <c r="A2950">
        <v>2948</v>
      </c>
      <c r="B2950">
        <f t="shared" si="91"/>
        <v>590</v>
      </c>
      <c r="C2950">
        <f t="shared" si="90"/>
        <v>4</v>
      </c>
      <c r="D2950">
        <v>9026</v>
      </c>
      <c r="E2950" s="1">
        <f>IF(C2950=1,VLOOKUP(B2950,balance!$AU:$AZ,2,FALSE),IF(C2950=2,VLOOKUP(B2950,balance!$AU:$AZ,3,FALSE),IF(C2950=3,VLOOKUP(B2950,balance!$AU:$AZ,4,FALSE),IF(C2950=4,VLOOKUP(B2950,balance!$AU:$AZ,5,FALSE),IF(C2950=5,VLOOKUP(B2950-1,balance!$AU:$AZ,6,FALSE),0)))))</f>
        <v>14500</v>
      </c>
      <c r="F2950">
        <v>53</v>
      </c>
      <c r="G2950">
        <f>IF(C2950=1,VLOOKUP(FoxFire!B2950,balance!$U:$Z,2,FALSE),IF(C2950=2,VLOOKUP(B2950,balance!$U:$Z,3,FALSE),IF(C2950=3,VLOOKUP(B2950,balance!$U:$Z,4,FALSE),IF(C2950=4,VLOOKUP(B2950,balance!$U:$Z,5,FALSE),IF(C2950=5,VLOOKUP(B2950-1,balance!$U:$Z,6,FALSE),0)))))/100</f>
        <v>6.8899999999999994E-3</v>
      </c>
      <c r="H2950">
        <v>2</v>
      </c>
      <c r="I2950" s="1">
        <f>IF(C2950=1,VLOOKUP(FoxFire!B2950,balance!$AF:$AJ,2,FALSE),IF(C2950=2,VLOOKUP(B2950,balance!$AF:$AJ,3,FALSE),IF(C2950=3,VLOOKUP(B2950,balance!$AF:$AJ,4,FALSE),IF(C2950=4,VLOOKUP(B2950,balance!$AF:$AJ,5,FALSE),IF(C2950=5,VLOOKUP(B2950,balance!$AF:$AK,6,FALSE),0)))))*1000000000000</f>
        <v>3426250000000</v>
      </c>
      <c r="J2950">
        <f>VLOOKUP(B2950,balance!AU:BD,10,FALSE)</f>
        <v>0</v>
      </c>
    </row>
    <row r="2951" spans="1:10" x14ac:dyDescent="0.3">
      <c r="A2951">
        <v>2949</v>
      </c>
      <c r="B2951">
        <f t="shared" si="91"/>
        <v>591</v>
      </c>
      <c r="C2951">
        <f t="shared" si="90"/>
        <v>5</v>
      </c>
      <c r="D2951">
        <v>9026</v>
      </c>
      <c r="E2951" s="1">
        <f>IF(C2951=1,VLOOKUP(B2951,balance!$AU:$AZ,2,FALSE),IF(C2951=2,VLOOKUP(B2951,balance!$AU:$AZ,3,FALSE),IF(C2951=3,VLOOKUP(B2951,balance!$AU:$AZ,4,FALSE),IF(C2951=4,VLOOKUP(B2951,balance!$AU:$AZ,5,FALSE),IF(C2951=5,VLOOKUP(B2951-1,balance!$AU:$AZ,6,FALSE),0)))))</f>
        <v>290000</v>
      </c>
      <c r="F2951">
        <v>53</v>
      </c>
      <c r="G2951">
        <f>IF(C2951=1,VLOOKUP(FoxFire!B2951,balance!$U:$Z,2,FALSE),IF(C2951=2,VLOOKUP(B2951,balance!$U:$Z,3,FALSE),IF(C2951=3,VLOOKUP(B2951,balance!$U:$Z,4,FALSE),IF(C2951=4,VLOOKUP(B2951,balance!$U:$Z,5,FALSE),IF(C2951=5,VLOOKUP(B2951-1,balance!$U:$Z,6,FALSE),0)))))/100</f>
        <v>3516.9083000000001</v>
      </c>
      <c r="H2951">
        <v>2</v>
      </c>
      <c r="I2951" s="1">
        <f>IF(C2951=1,VLOOKUP(FoxFire!B2951,balance!$AF:$AJ,2,FALSE),IF(C2951=2,VLOOKUP(B2951,balance!$AF:$AJ,3,FALSE),IF(C2951=3,VLOOKUP(B2951,balance!$AF:$AJ,4,FALSE),IF(C2951=4,VLOOKUP(B2951,balance!$AF:$AJ,5,FALSE),IF(C2951=5,VLOOKUP(B2951,balance!$AF:$AK,6,FALSE),0)))))*1000000000000</f>
        <v>13710000000000</v>
      </c>
      <c r="J2951">
        <f>VLOOKUP(B2951,balance!AU:BD,10,FALSE)</f>
        <v>0</v>
      </c>
    </row>
    <row r="2952" spans="1:10" x14ac:dyDescent="0.3">
      <c r="A2952">
        <v>2950</v>
      </c>
      <c r="B2952">
        <f t="shared" si="91"/>
        <v>591</v>
      </c>
      <c r="C2952">
        <f t="shared" ref="C2952:C3002" si="92">C2947</f>
        <v>1</v>
      </c>
      <c r="D2952">
        <v>9026</v>
      </c>
      <c r="E2952" s="1">
        <f>IF(C2952=1,VLOOKUP(B2952,balance!$AU:$AZ,2,FALSE),IF(C2952=2,VLOOKUP(B2952,balance!$AU:$AZ,3,FALSE),IF(C2952=3,VLOOKUP(B2952,balance!$AU:$AZ,4,FALSE),IF(C2952=4,VLOOKUP(B2952,balance!$AU:$AZ,5,FALSE),IF(C2952=5,VLOOKUP(B2952-1,balance!$AU:$AZ,6,FALSE),0)))))</f>
        <v>15000</v>
      </c>
      <c r="F2952">
        <v>53</v>
      </c>
      <c r="G2952">
        <f>IF(C2952=1,VLOOKUP(FoxFire!B2952,balance!$U:$Z,2,FALSE),IF(C2952=2,VLOOKUP(B2952,balance!$U:$Z,3,FALSE),IF(C2952=3,VLOOKUP(B2952,balance!$U:$Z,4,FALSE),IF(C2952=4,VLOOKUP(B2952,balance!$U:$Z,5,FALSE),IF(C2952=5,VLOOKUP(B2952-1,balance!$U:$Z,6,FALSE),0)))))/100</f>
        <v>6.8999999999999999E-3</v>
      </c>
      <c r="H2952">
        <v>2</v>
      </c>
      <c r="I2952" s="1">
        <f>IF(C2952=1,VLOOKUP(FoxFire!B2952,balance!$AF:$AJ,2,FALSE),IF(C2952=2,VLOOKUP(B2952,balance!$AF:$AJ,3,FALSE),IF(C2952=3,VLOOKUP(B2952,balance!$AF:$AJ,4,FALSE),IF(C2952=4,VLOOKUP(B2952,balance!$AF:$AJ,5,FALSE),IF(C2952=5,VLOOKUP(B2952,balance!$AF:$AK,6,FALSE),0)))))*1000000000000</f>
        <v>3427500000000</v>
      </c>
      <c r="J2952">
        <f>VLOOKUP(B2952,balance!AU:BD,10,FALSE)</f>
        <v>0</v>
      </c>
    </row>
    <row r="2953" spans="1:10" x14ac:dyDescent="0.3">
      <c r="A2953">
        <v>2951</v>
      </c>
      <c r="B2953">
        <f t="shared" si="91"/>
        <v>591</v>
      </c>
      <c r="C2953">
        <f t="shared" si="92"/>
        <v>2</v>
      </c>
      <c r="D2953">
        <v>9026</v>
      </c>
      <c r="E2953" s="1">
        <f>IF(C2953=1,VLOOKUP(B2953,balance!$AU:$AZ,2,FALSE),IF(C2953=2,VLOOKUP(B2953,balance!$AU:$AZ,3,FALSE),IF(C2953=3,VLOOKUP(B2953,balance!$AU:$AZ,4,FALSE),IF(C2953=4,VLOOKUP(B2953,balance!$AU:$AZ,5,FALSE),IF(C2953=5,VLOOKUP(B2953-1,balance!$AU:$AZ,6,FALSE),0)))))</f>
        <v>15000</v>
      </c>
      <c r="F2953">
        <v>53</v>
      </c>
      <c r="G2953">
        <f>IF(C2953=1,VLOOKUP(FoxFire!B2953,balance!$U:$Z,2,FALSE),IF(C2953=2,VLOOKUP(B2953,balance!$U:$Z,3,FALSE),IF(C2953=3,VLOOKUP(B2953,balance!$U:$Z,4,FALSE),IF(C2953=4,VLOOKUP(B2953,balance!$U:$Z,5,FALSE),IF(C2953=5,VLOOKUP(B2953-1,balance!$U:$Z,6,FALSE),0)))))/100</f>
        <v>6.8999999999999999E-3</v>
      </c>
      <c r="H2953">
        <v>2</v>
      </c>
      <c r="I2953" s="1">
        <f>IF(C2953=1,VLOOKUP(FoxFire!B2953,balance!$AF:$AJ,2,FALSE),IF(C2953=2,VLOOKUP(B2953,balance!$AF:$AJ,3,FALSE),IF(C2953=3,VLOOKUP(B2953,balance!$AF:$AJ,4,FALSE),IF(C2953=4,VLOOKUP(B2953,balance!$AF:$AJ,5,FALSE),IF(C2953=5,VLOOKUP(B2953,balance!$AF:$AK,6,FALSE),0)))))*1000000000000</f>
        <v>3427500000000</v>
      </c>
      <c r="J2953">
        <f>VLOOKUP(B2953,balance!AU:BD,10,FALSE)</f>
        <v>0</v>
      </c>
    </row>
    <row r="2954" spans="1:10" x14ac:dyDescent="0.3">
      <c r="A2954">
        <v>2952</v>
      </c>
      <c r="B2954">
        <f t="shared" si="91"/>
        <v>591</v>
      </c>
      <c r="C2954">
        <f t="shared" si="92"/>
        <v>3</v>
      </c>
      <c r="D2954">
        <v>9026</v>
      </c>
      <c r="E2954" s="1">
        <f>IF(C2954=1,VLOOKUP(B2954,balance!$AU:$AZ,2,FALSE),IF(C2954=2,VLOOKUP(B2954,balance!$AU:$AZ,3,FALSE),IF(C2954=3,VLOOKUP(B2954,balance!$AU:$AZ,4,FALSE),IF(C2954=4,VLOOKUP(B2954,balance!$AU:$AZ,5,FALSE),IF(C2954=5,VLOOKUP(B2954-1,balance!$AU:$AZ,6,FALSE),0)))))</f>
        <v>15000</v>
      </c>
      <c r="F2954">
        <v>53</v>
      </c>
      <c r="G2954">
        <f>IF(C2954=1,VLOOKUP(FoxFire!B2954,balance!$U:$Z,2,FALSE),IF(C2954=2,VLOOKUP(B2954,balance!$U:$Z,3,FALSE),IF(C2954=3,VLOOKUP(B2954,balance!$U:$Z,4,FALSE),IF(C2954=4,VLOOKUP(B2954,balance!$U:$Z,5,FALSE),IF(C2954=5,VLOOKUP(B2954-1,balance!$U:$Z,6,FALSE),0)))))/100</f>
        <v>6.8999999999999999E-3</v>
      </c>
      <c r="H2954">
        <v>2</v>
      </c>
      <c r="I2954" s="1">
        <f>IF(C2954=1,VLOOKUP(FoxFire!B2954,balance!$AF:$AJ,2,FALSE),IF(C2954=2,VLOOKUP(B2954,balance!$AF:$AJ,3,FALSE),IF(C2954=3,VLOOKUP(B2954,balance!$AF:$AJ,4,FALSE),IF(C2954=4,VLOOKUP(B2954,balance!$AF:$AJ,5,FALSE),IF(C2954=5,VLOOKUP(B2954,balance!$AF:$AK,6,FALSE),0)))))*1000000000000</f>
        <v>3427500000000</v>
      </c>
      <c r="J2954">
        <f>VLOOKUP(B2954,balance!AU:BD,10,FALSE)</f>
        <v>0</v>
      </c>
    </row>
    <row r="2955" spans="1:10" x14ac:dyDescent="0.3">
      <c r="A2955">
        <v>2953</v>
      </c>
      <c r="B2955">
        <f t="shared" si="91"/>
        <v>591</v>
      </c>
      <c r="C2955">
        <f t="shared" si="92"/>
        <v>4</v>
      </c>
      <c r="D2955">
        <v>9026</v>
      </c>
      <c r="E2955" s="1">
        <f>IF(C2955=1,VLOOKUP(B2955,balance!$AU:$AZ,2,FALSE),IF(C2955=2,VLOOKUP(B2955,balance!$AU:$AZ,3,FALSE),IF(C2955=3,VLOOKUP(B2955,balance!$AU:$AZ,4,FALSE),IF(C2955=4,VLOOKUP(B2955,balance!$AU:$AZ,5,FALSE),IF(C2955=5,VLOOKUP(B2955-1,balance!$AU:$AZ,6,FALSE),0)))))</f>
        <v>15000</v>
      </c>
      <c r="F2955">
        <v>53</v>
      </c>
      <c r="G2955">
        <f>IF(C2955=1,VLOOKUP(FoxFire!B2955,balance!$U:$Z,2,FALSE),IF(C2955=2,VLOOKUP(B2955,balance!$U:$Z,3,FALSE),IF(C2955=3,VLOOKUP(B2955,balance!$U:$Z,4,FALSE),IF(C2955=4,VLOOKUP(B2955,balance!$U:$Z,5,FALSE),IF(C2955=5,VLOOKUP(B2955-1,balance!$U:$Z,6,FALSE),0)))))/100</f>
        <v>6.8999999999999999E-3</v>
      </c>
      <c r="H2955">
        <v>2</v>
      </c>
      <c r="I2955" s="1">
        <f>IF(C2955=1,VLOOKUP(FoxFire!B2955,balance!$AF:$AJ,2,FALSE),IF(C2955=2,VLOOKUP(B2955,balance!$AF:$AJ,3,FALSE),IF(C2955=3,VLOOKUP(B2955,balance!$AF:$AJ,4,FALSE),IF(C2955=4,VLOOKUP(B2955,balance!$AF:$AJ,5,FALSE),IF(C2955=5,VLOOKUP(B2955,balance!$AF:$AK,6,FALSE),0)))))*1000000000000</f>
        <v>3427500000000</v>
      </c>
      <c r="J2955">
        <f>VLOOKUP(B2955,balance!AU:BD,10,FALSE)</f>
        <v>0</v>
      </c>
    </row>
    <row r="2956" spans="1:10" x14ac:dyDescent="0.3">
      <c r="A2956">
        <v>2954</v>
      </c>
      <c r="B2956">
        <f t="shared" si="91"/>
        <v>592</v>
      </c>
      <c r="C2956">
        <f t="shared" si="92"/>
        <v>5</v>
      </c>
      <c r="D2956">
        <v>9026</v>
      </c>
      <c r="E2956" s="1">
        <f>IF(C2956=1,VLOOKUP(B2956,balance!$AU:$AZ,2,FALSE),IF(C2956=2,VLOOKUP(B2956,balance!$AU:$AZ,3,FALSE),IF(C2956=3,VLOOKUP(B2956,balance!$AU:$AZ,4,FALSE),IF(C2956=4,VLOOKUP(B2956,balance!$AU:$AZ,5,FALSE),IF(C2956=5,VLOOKUP(B2956-1,balance!$AU:$AZ,6,FALSE),0)))))</f>
        <v>300000</v>
      </c>
      <c r="F2956">
        <v>53</v>
      </c>
      <c r="G2956">
        <f>IF(C2956=1,VLOOKUP(FoxFire!B2956,balance!$U:$Z,2,FALSE),IF(C2956=2,VLOOKUP(B2956,balance!$U:$Z,3,FALSE),IF(C2956=3,VLOOKUP(B2956,balance!$U:$Z,4,FALSE),IF(C2956=4,VLOOKUP(B2956,balance!$U:$Z,5,FALSE),IF(C2956=5,VLOOKUP(B2956-1,balance!$U:$Z,6,FALSE),0)))))/100</f>
        <v>3525.5347000000002</v>
      </c>
      <c r="H2956">
        <v>2</v>
      </c>
      <c r="I2956" s="1">
        <f>IF(C2956=1,VLOOKUP(FoxFire!B2956,balance!$AF:$AJ,2,FALSE),IF(C2956=2,VLOOKUP(B2956,balance!$AF:$AJ,3,FALSE),IF(C2956=3,VLOOKUP(B2956,balance!$AF:$AJ,4,FALSE),IF(C2956=4,VLOOKUP(B2956,balance!$AF:$AJ,5,FALSE),IF(C2956=5,VLOOKUP(B2956,balance!$AF:$AK,6,FALSE),0)))))*1000000000000</f>
        <v>13715000000000</v>
      </c>
      <c r="J2956">
        <f>VLOOKUP(B2956,balance!AU:BD,10,FALSE)</f>
        <v>0</v>
      </c>
    </row>
    <row r="2957" spans="1:10" x14ac:dyDescent="0.3">
      <c r="A2957">
        <v>2955</v>
      </c>
      <c r="B2957">
        <f t="shared" ref="B2957:B3002" si="93">B2952+1</f>
        <v>592</v>
      </c>
      <c r="C2957">
        <f t="shared" si="92"/>
        <v>1</v>
      </c>
      <c r="D2957">
        <v>9026</v>
      </c>
      <c r="E2957" s="1">
        <f>IF(C2957=1,VLOOKUP(B2957,balance!$AU:$AZ,2,FALSE),IF(C2957=2,VLOOKUP(B2957,balance!$AU:$AZ,3,FALSE),IF(C2957=3,VLOOKUP(B2957,balance!$AU:$AZ,4,FALSE),IF(C2957=4,VLOOKUP(B2957,balance!$AU:$AZ,5,FALSE),IF(C2957=5,VLOOKUP(B2957-1,balance!$AU:$AZ,6,FALSE),0)))))</f>
        <v>15000</v>
      </c>
      <c r="F2957">
        <v>53</v>
      </c>
      <c r="G2957">
        <f>IF(C2957=1,VLOOKUP(FoxFire!B2957,balance!$U:$Z,2,FALSE),IF(C2957=2,VLOOKUP(B2957,balance!$U:$Z,3,FALSE),IF(C2957=3,VLOOKUP(B2957,balance!$U:$Z,4,FALSE),IF(C2957=4,VLOOKUP(B2957,balance!$U:$Z,5,FALSE),IF(C2957=5,VLOOKUP(B2957-1,balance!$U:$Z,6,FALSE),0)))))/100</f>
        <v>6.9099999999999995E-3</v>
      </c>
      <c r="H2957">
        <v>2</v>
      </c>
      <c r="I2957" s="1">
        <f>IF(C2957=1,VLOOKUP(FoxFire!B2957,balance!$AF:$AJ,2,FALSE),IF(C2957=2,VLOOKUP(B2957,balance!$AF:$AJ,3,FALSE),IF(C2957=3,VLOOKUP(B2957,balance!$AF:$AJ,4,FALSE),IF(C2957=4,VLOOKUP(B2957,balance!$AF:$AJ,5,FALSE),IF(C2957=5,VLOOKUP(B2957,balance!$AF:$AK,6,FALSE),0)))))*1000000000000</f>
        <v>3428750000000</v>
      </c>
      <c r="J2957">
        <f>VLOOKUP(B2957,balance!AU:BD,10,FALSE)</f>
        <v>0</v>
      </c>
    </row>
    <row r="2958" spans="1:10" x14ac:dyDescent="0.3">
      <c r="A2958">
        <v>2956</v>
      </c>
      <c r="B2958">
        <f t="shared" si="93"/>
        <v>592</v>
      </c>
      <c r="C2958">
        <f t="shared" si="92"/>
        <v>2</v>
      </c>
      <c r="D2958">
        <v>9026</v>
      </c>
      <c r="E2958" s="1">
        <f>IF(C2958=1,VLOOKUP(B2958,balance!$AU:$AZ,2,FALSE),IF(C2958=2,VLOOKUP(B2958,balance!$AU:$AZ,3,FALSE),IF(C2958=3,VLOOKUP(B2958,balance!$AU:$AZ,4,FALSE),IF(C2958=4,VLOOKUP(B2958,balance!$AU:$AZ,5,FALSE),IF(C2958=5,VLOOKUP(B2958-1,balance!$AU:$AZ,6,FALSE),0)))))</f>
        <v>15000</v>
      </c>
      <c r="F2958">
        <v>53</v>
      </c>
      <c r="G2958">
        <f>IF(C2958=1,VLOOKUP(FoxFire!B2958,balance!$U:$Z,2,FALSE),IF(C2958=2,VLOOKUP(B2958,balance!$U:$Z,3,FALSE),IF(C2958=3,VLOOKUP(B2958,balance!$U:$Z,4,FALSE),IF(C2958=4,VLOOKUP(B2958,balance!$U:$Z,5,FALSE),IF(C2958=5,VLOOKUP(B2958-1,balance!$U:$Z,6,FALSE),0)))))/100</f>
        <v>6.9099999999999995E-3</v>
      </c>
      <c r="H2958">
        <v>2</v>
      </c>
      <c r="I2958" s="1">
        <f>IF(C2958=1,VLOOKUP(FoxFire!B2958,balance!$AF:$AJ,2,FALSE),IF(C2958=2,VLOOKUP(B2958,balance!$AF:$AJ,3,FALSE),IF(C2958=3,VLOOKUP(B2958,balance!$AF:$AJ,4,FALSE),IF(C2958=4,VLOOKUP(B2958,balance!$AF:$AJ,5,FALSE),IF(C2958=5,VLOOKUP(B2958,balance!$AF:$AK,6,FALSE),0)))))*1000000000000</f>
        <v>3428750000000</v>
      </c>
      <c r="J2958">
        <f>VLOOKUP(B2958,balance!AU:BD,10,FALSE)</f>
        <v>0</v>
      </c>
    </row>
    <row r="2959" spans="1:10" x14ac:dyDescent="0.3">
      <c r="A2959">
        <v>2957</v>
      </c>
      <c r="B2959">
        <f t="shared" si="93"/>
        <v>592</v>
      </c>
      <c r="C2959">
        <f t="shared" si="92"/>
        <v>3</v>
      </c>
      <c r="D2959">
        <v>9026</v>
      </c>
      <c r="E2959" s="1">
        <f>IF(C2959=1,VLOOKUP(B2959,balance!$AU:$AZ,2,FALSE),IF(C2959=2,VLOOKUP(B2959,balance!$AU:$AZ,3,FALSE),IF(C2959=3,VLOOKUP(B2959,balance!$AU:$AZ,4,FALSE),IF(C2959=4,VLOOKUP(B2959,balance!$AU:$AZ,5,FALSE),IF(C2959=5,VLOOKUP(B2959-1,balance!$AU:$AZ,6,FALSE),0)))))</f>
        <v>15000</v>
      </c>
      <c r="F2959">
        <v>53</v>
      </c>
      <c r="G2959">
        <f>IF(C2959=1,VLOOKUP(FoxFire!B2959,balance!$U:$Z,2,FALSE),IF(C2959=2,VLOOKUP(B2959,balance!$U:$Z,3,FALSE),IF(C2959=3,VLOOKUP(B2959,balance!$U:$Z,4,FALSE),IF(C2959=4,VLOOKUP(B2959,balance!$U:$Z,5,FALSE),IF(C2959=5,VLOOKUP(B2959-1,balance!$U:$Z,6,FALSE),0)))))/100</f>
        <v>6.9099999999999995E-3</v>
      </c>
      <c r="H2959">
        <v>2</v>
      </c>
      <c r="I2959" s="1">
        <f>IF(C2959=1,VLOOKUP(FoxFire!B2959,balance!$AF:$AJ,2,FALSE),IF(C2959=2,VLOOKUP(B2959,balance!$AF:$AJ,3,FALSE),IF(C2959=3,VLOOKUP(B2959,balance!$AF:$AJ,4,FALSE),IF(C2959=4,VLOOKUP(B2959,balance!$AF:$AJ,5,FALSE),IF(C2959=5,VLOOKUP(B2959,balance!$AF:$AK,6,FALSE),0)))))*1000000000000</f>
        <v>3428750000000</v>
      </c>
      <c r="J2959">
        <f>VLOOKUP(B2959,balance!AU:BD,10,FALSE)</f>
        <v>0</v>
      </c>
    </row>
    <row r="2960" spans="1:10" x14ac:dyDescent="0.3">
      <c r="A2960">
        <v>2958</v>
      </c>
      <c r="B2960">
        <f t="shared" si="93"/>
        <v>592</v>
      </c>
      <c r="C2960">
        <f t="shared" si="92"/>
        <v>4</v>
      </c>
      <c r="D2960">
        <v>9026</v>
      </c>
      <c r="E2960" s="1">
        <f>IF(C2960=1,VLOOKUP(B2960,balance!$AU:$AZ,2,FALSE),IF(C2960=2,VLOOKUP(B2960,balance!$AU:$AZ,3,FALSE),IF(C2960=3,VLOOKUP(B2960,balance!$AU:$AZ,4,FALSE),IF(C2960=4,VLOOKUP(B2960,balance!$AU:$AZ,5,FALSE),IF(C2960=5,VLOOKUP(B2960-1,balance!$AU:$AZ,6,FALSE),0)))))</f>
        <v>15000</v>
      </c>
      <c r="F2960">
        <v>53</v>
      </c>
      <c r="G2960">
        <f>IF(C2960=1,VLOOKUP(FoxFire!B2960,balance!$U:$Z,2,FALSE),IF(C2960=2,VLOOKUP(B2960,balance!$U:$Z,3,FALSE),IF(C2960=3,VLOOKUP(B2960,balance!$U:$Z,4,FALSE),IF(C2960=4,VLOOKUP(B2960,balance!$U:$Z,5,FALSE),IF(C2960=5,VLOOKUP(B2960-1,balance!$U:$Z,6,FALSE),0)))))/100</f>
        <v>6.9099999999999995E-3</v>
      </c>
      <c r="H2960">
        <v>2</v>
      </c>
      <c r="I2960" s="1">
        <f>IF(C2960=1,VLOOKUP(FoxFire!B2960,balance!$AF:$AJ,2,FALSE),IF(C2960=2,VLOOKUP(B2960,balance!$AF:$AJ,3,FALSE),IF(C2960=3,VLOOKUP(B2960,balance!$AF:$AJ,4,FALSE),IF(C2960=4,VLOOKUP(B2960,balance!$AF:$AJ,5,FALSE),IF(C2960=5,VLOOKUP(B2960,balance!$AF:$AK,6,FALSE),0)))))*1000000000000</f>
        <v>3428750000000</v>
      </c>
      <c r="J2960">
        <f>VLOOKUP(B2960,balance!AU:BD,10,FALSE)</f>
        <v>0</v>
      </c>
    </row>
    <row r="2961" spans="1:10" x14ac:dyDescent="0.3">
      <c r="A2961">
        <v>2959</v>
      </c>
      <c r="B2961">
        <f t="shared" si="93"/>
        <v>593</v>
      </c>
      <c r="C2961">
        <f t="shared" si="92"/>
        <v>5</v>
      </c>
      <c r="D2961">
        <v>9026</v>
      </c>
      <c r="E2961" s="1">
        <f>IF(C2961=1,VLOOKUP(B2961,balance!$AU:$AZ,2,FALSE),IF(C2961=2,VLOOKUP(B2961,balance!$AU:$AZ,3,FALSE),IF(C2961=3,VLOOKUP(B2961,balance!$AU:$AZ,4,FALSE),IF(C2961=4,VLOOKUP(B2961,balance!$AU:$AZ,5,FALSE),IF(C2961=5,VLOOKUP(B2961-1,balance!$AU:$AZ,6,FALSE),0)))))</f>
        <v>300000</v>
      </c>
      <c r="F2961">
        <v>53</v>
      </c>
      <c r="G2961">
        <f>IF(C2961=1,VLOOKUP(FoxFire!B2961,balance!$U:$Z,2,FALSE),IF(C2961=2,VLOOKUP(B2961,balance!$U:$Z,3,FALSE),IF(C2961=3,VLOOKUP(B2961,balance!$U:$Z,4,FALSE),IF(C2961=4,VLOOKUP(B2961,balance!$U:$Z,5,FALSE),IF(C2961=5,VLOOKUP(B2961-1,balance!$U:$Z,6,FALSE),0)))))/100</f>
        <v>3534.1747999999998</v>
      </c>
      <c r="H2961">
        <v>2</v>
      </c>
      <c r="I2961" s="1">
        <f>IF(C2961=1,VLOOKUP(FoxFire!B2961,balance!$AF:$AJ,2,FALSE),IF(C2961=2,VLOOKUP(B2961,balance!$AF:$AJ,3,FALSE),IF(C2961=3,VLOOKUP(B2961,balance!$AF:$AJ,4,FALSE),IF(C2961=4,VLOOKUP(B2961,balance!$AF:$AJ,5,FALSE),IF(C2961=5,VLOOKUP(B2961,balance!$AF:$AK,6,FALSE),0)))))*1000000000000</f>
        <v>13720000000000</v>
      </c>
      <c r="J2961">
        <f>VLOOKUP(B2961,balance!AU:BD,10,FALSE)</f>
        <v>0</v>
      </c>
    </row>
    <row r="2962" spans="1:10" x14ac:dyDescent="0.3">
      <c r="A2962">
        <v>2960</v>
      </c>
      <c r="B2962">
        <f t="shared" si="93"/>
        <v>593</v>
      </c>
      <c r="C2962">
        <f t="shared" si="92"/>
        <v>1</v>
      </c>
      <c r="D2962">
        <v>9026</v>
      </c>
      <c r="E2962" s="1">
        <f>IF(C2962=1,VLOOKUP(B2962,balance!$AU:$AZ,2,FALSE),IF(C2962=2,VLOOKUP(B2962,balance!$AU:$AZ,3,FALSE),IF(C2962=3,VLOOKUP(B2962,balance!$AU:$AZ,4,FALSE),IF(C2962=4,VLOOKUP(B2962,balance!$AU:$AZ,5,FALSE),IF(C2962=5,VLOOKUP(B2962-1,balance!$AU:$AZ,6,FALSE),0)))))</f>
        <v>15000</v>
      </c>
      <c r="F2962">
        <v>53</v>
      </c>
      <c r="G2962">
        <f>IF(C2962=1,VLOOKUP(FoxFire!B2962,balance!$U:$Z,2,FALSE),IF(C2962=2,VLOOKUP(B2962,balance!$U:$Z,3,FALSE),IF(C2962=3,VLOOKUP(B2962,balance!$U:$Z,4,FALSE),IF(C2962=4,VLOOKUP(B2962,balance!$U:$Z,5,FALSE),IF(C2962=5,VLOOKUP(B2962-1,balance!$U:$Z,6,FALSE),0)))))/100</f>
        <v>6.9199999999999991E-3</v>
      </c>
      <c r="H2962">
        <v>2</v>
      </c>
      <c r="I2962" s="1">
        <f>IF(C2962=1,VLOOKUP(FoxFire!B2962,balance!$AF:$AJ,2,FALSE),IF(C2962=2,VLOOKUP(B2962,balance!$AF:$AJ,3,FALSE),IF(C2962=3,VLOOKUP(B2962,balance!$AF:$AJ,4,FALSE),IF(C2962=4,VLOOKUP(B2962,balance!$AF:$AJ,5,FALSE),IF(C2962=5,VLOOKUP(B2962,balance!$AF:$AK,6,FALSE),0)))))*1000000000000</f>
        <v>3430000000000</v>
      </c>
      <c r="J2962">
        <f>VLOOKUP(B2962,balance!AU:BD,10,FALSE)</f>
        <v>0</v>
      </c>
    </row>
    <row r="2963" spans="1:10" x14ac:dyDescent="0.3">
      <c r="A2963">
        <v>2961</v>
      </c>
      <c r="B2963">
        <f t="shared" si="93"/>
        <v>593</v>
      </c>
      <c r="C2963">
        <f t="shared" si="92"/>
        <v>2</v>
      </c>
      <c r="D2963">
        <v>9026</v>
      </c>
      <c r="E2963" s="1">
        <f>IF(C2963=1,VLOOKUP(B2963,balance!$AU:$AZ,2,FALSE),IF(C2963=2,VLOOKUP(B2963,balance!$AU:$AZ,3,FALSE),IF(C2963=3,VLOOKUP(B2963,balance!$AU:$AZ,4,FALSE),IF(C2963=4,VLOOKUP(B2963,balance!$AU:$AZ,5,FALSE),IF(C2963=5,VLOOKUP(B2963-1,balance!$AU:$AZ,6,FALSE),0)))))</f>
        <v>15000</v>
      </c>
      <c r="F2963">
        <v>53</v>
      </c>
      <c r="G2963">
        <f>IF(C2963=1,VLOOKUP(FoxFire!B2963,balance!$U:$Z,2,FALSE),IF(C2963=2,VLOOKUP(B2963,balance!$U:$Z,3,FALSE),IF(C2963=3,VLOOKUP(B2963,balance!$U:$Z,4,FALSE),IF(C2963=4,VLOOKUP(B2963,balance!$U:$Z,5,FALSE),IF(C2963=5,VLOOKUP(B2963-1,balance!$U:$Z,6,FALSE),0)))))/100</f>
        <v>6.9199999999999991E-3</v>
      </c>
      <c r="H2963">
        <v>2</v>
      </c>
      <c r="I2963" s="1">
        <f>IF(C2963=1,VLOOKUP(FoxFire!B2963,balance!$AF:$AJ,2,FALSE),IF(C2963=2,VLOOKUP(B2963,balance!$AF:$AJ,3,FALSE),IF(C2963=3,VLOOKUP(B2963,balance!$AF:$AJ,4,FALSE),IF(C2963=4,VLOOKUP(B2963,balance!$AF:$AJ,5,FALSE),IF(C2963=5,VLOOKUP(B2963,balance!$AF:$AK,6,FALSE),0)))))*1000000000000</f>
        <v>3430000000000</v>
      </c>
      <c r="J2963">
        <f>VLOOKUP(B2963,balance!AU:BD,10,FALSE)</f>
        <v>0</v>
      </c>
    </row>
    <row r="2964" spans="1:10" x14ac:dyDescent="0.3">
      <c r="A2964">
        <v>2962</v>
      </c>
      <c r="B2964">
        <f t="shared" si="93"/>
        <v>593</v>
      </c>
      <c r="C2964">
        <f t="shared" si="92"/>
        <v>3</v>
      </c>
      <c r="D2964">
        <v>9026</v>
      </c>
      <c r="E2964" s="1">
        <f>IF(C2964=1,VLOOKUP(B2964,balance!$AU:$AZ,2,FALSE),IF(C2964=2,VLOOKUP(B2964,balance!$AU:$AZ,3,FALSE),IF(C2964=3,VLOOKUP(B2964,balance!$AU:$AZ,4,FALSE),IF(C2964=4,VLOOKUP(B2964,balance!$AU:$AZ,5,FALSE),IF(C2964=5,VLOOKUP(B2964-1,balance!$AU:$AZ,6,FALSE),0)))))</f>
        <v>15000</v>
      </c>
      <c r="F2964">
        <v>53</v>
      </c>
      <c r="G2964">
        <f>IF(C2964=1,VLOOKUP(FoxFire!B2964,balance!$U:$Z,2,FALSE),IF(C2964=2,VLOOKUP(B2964,balance!$U:$Z,3,FALSE),IF(C2964=3,VLOOKUP(B2964,balance!$U:$Z,4,FALSE),IF(C2964=4,VLOOKUP(B2964,balance!$U:$Z,5,FALSE),IF(C2964=5,VLOOKUP(B2964-1,balance!$U:$Z,6,FALSE),0)))))/100</f>
        <v>6.9199999999999991E-3</v>
      </c>
      <c r="H2964">
        <v>2</v>
      </c>
      <c r="I2964" s="1">
        <f>IF(C2964=1,VLOOKUP(FoxFire!B2964,balance!$AF:$AJ,2,FALSE),IF(C2964=2,VLOOKUP(B2964,balance!$AF:$AJ,3,FALSE),IF(C2964=3,VLOOKUP(B2964,balance!$AF:$AJ,4,FALSE),IF(C2964=4,VLOOKUP(B2964,balance!$AF:$AJ,5,FALSE),IF(C2964=5,VLOOKUP(B2964,balance!$AF:$AK,6,FALSE),0)))))*1000000000000</f>
        <v>3430000000000</v>
      </c>
      <c r="J2964">
        <f>VLOOKUP(B2964,balance!AU:BD,10,FALSE)</f>
        <v>0</v>
      </c>
    </row>
    <row r="2965" spans="1:10" x14ac:dyDescent="0.3">
      <c r="A2965">
        <v>2963</v>
      </c>
      <c r="B2965">
        <f t="shared" si="93"/>
        <v>593</v>
      </c>
      <c r="C2965">
        <f t="shared" si="92"/>
        <v>4</v>
      </c>
      <c r="D2965">
        <v>9026</v>
      </c>
      <c r="E2965" s="1">
        <f>IF(C2965=1,VLOOKUP(B2965,balance!$AU:$AZ,2,FALSE),IF(C2965=2,VLOOKUP(B2965,balance!$AU:$AZ,3,FALSE),IF(C2965=3,VLOOKUP(B2965,balance!$AU:$AZ,4,FALSE),IF(C2965=4,VLOOKUP(B2965,balance!$AU:$AZ,5,FALSE),IF(C2965=5,VLOOKUP(B2965-1,balance!$AU:$AZ,6,FALSE),0)))))</f>
        <v>15000</v>
      </c>
      <c r="F2965">
        <v>53</v>
      </c>
      <c r="G2965">
        <f>IF(C2965=1,VLOOKUP(FoxFire!B2965,balance!$U:$Z,2,FALSE),IF(C2965=2,VLOOKUP(B2965,balance!$U:$Z,3,FALSE),IF(C2965=3,VLOOKUP(B2965,balance!$U:$Z,4,FALSE),IF(C2965=4,VLOOKUP(B2965,balance!$U:$Z,5,FALSE),IF(C2965=5,VLOOKUP(B2965-1,balance!$U:$Z,6,FALSE),0)))))/100</f>
        <v>6.9199999999999991E-3</v>
      </c>
      <c r="H2965">
        <v>2</v>
      </c>
      <c r="I2965" s="1">
        <f>IF(C2965=1,VLOOKUP(FoxFire!B2965,balance!$AF:$AJ,2,FALSE),IF(C2965=2,VLOOKUP(B2965,balance!$AF:$AJ,3,FALSE),IF(C2965=3,VLOOKUP(B2965,balance!$AF:$AJ,4,FALSE),IF(C2965=4,VLOOKUP(B2965,balance!$AF:$AJ,5,FALSE),IF(C2965=5,VLOOKUP(B2965,balance!$AF:$AK,6,FALSE),0)))))*1000000000000</f>
        <v>3430000000000</v>
      </c>
      <c r="J2965">
        <f>VLOOKUP(B2965,balance!AU:BD,10,FALSE)</f>
        <v>0</v>
      </c>
    </row>
    <row r="2966" spans="1:10" x14ac:dyDescent="0.3">
      <c r="A2966">
        <v>2964</v>
      </c>
      <c r="B2966">
        <f t="shared" si="93"/>
        <v>594</v>
      </c>
      <c r="C2966">
        <f t="shared" si="92"/>
        <v>5</v>
      </c>
      <c r="D2966">
        <v>9026</v>
      </c>
      <c r="E2966" s="1">
        <f>IF(C2966=1,VLOOKUP(B2966,balance!$AU:$AZ,2,FALSE),IF(C2966=2,VLOOKUP(B2966,balance!$AU:$AZ,3,FALSE),IF(C2966=3,VLOOKUP(B2966,balance!$AU:$AZ,4,FALSE),IF(C2966=4,VLOOKUP(B2966,balance!$AU:$AZ,5,FALSE),IF(C2966=5,VLOOKUP(B2966-1,balance!$AU:$AZ,6,FALSE),0)))))</f>
        <v>300000</v>
      </c>
      <c r="F2966">
        <v>53</v>
      </c>
      <c r="G2966">
        <f>IF(C2966=1,VLOOKUP(FoxFire!B2966,balance!$U:$Z,2,FALSE),IF(C2966=2,VLOOKUP(B2966,balance!$U:$Z,3,FALSE),IF(C2966=3,VLOOKUP(B2966,balance!$U:$Z,4,FALSE),IF(C2966=4,VLOOKUP(B2966,balance!$U:$Z,5,FALSE),IF(C2966=5,VLOOKUP(B2966-1,balance!$U:$Z,6,FALSE),0)))))/100</f>
        <v>3542.8287</v>
      </c>
      <c r="H2966">
        <v>2</v>
      </c>
      <c r="I2966" s="1">
        <f>IF(C2966=1,VLOOKUP(FoxFire!B2966,balance!$AF:$AJ,2,FALSE),IF(C2966=2,VLOOKUP(B2966,balance!$AF:$AJ,3,FALSE),IF(C2966=3,VLOOKUP(B2966,balance!$AF:$AJ,4,FALSE),IF(C2966=4,VLOOKUP(B2966,balance!$AF:$AJ,5,FALSE),IF(C2966=5,VLOOKUP(B2966,balance!$AF:$AK,6,FALSE),0)))))*1000000000000</f>
        <v>13725000000000</v>
      </c>
      <c r="J2966">
        <f>VLOOKUP(B2966,balance!AU:BD,10,FALSE)</f>
        <v>0</v>
      </c>
    </row>
    <row r="2967" spans="1:10" x14ac:dyDescent="0.3">
      <c r="A2967">
        <v>2965</v>
      </c>
      <c r="B2967">
        <f t="shared" si="93"/>
        <v>594</v>
      </c>
      <c r="C2967">
        <f t="shared" si="92"/>
        <v>1</v>
      </c>
      <c r="D2967">
        <v>9026</v>
      </c>
      <c r="E2967" s="1">
        <f>IF(C2967=1,VLOOKUP(B2967,balance!$AU:$AZ,2,FALSE),IF(C2967=2,VLOOKUP(B2967,balance!$AU:$AZ,3,FALSE),IF(C2967=3,VLOOKUP(B2967,balance!$AU:$AZ,4,FALSE),IF(C2967=4,VLOOKUP(B2967,balance!$AU:$AZ,5,FALSE),IF(C2967=5,VLOOKUP(B2967-1,balance!$AU:$AZ,6,FALSE),0)))))</f>
        <v>15000</v>
      </c>
      <c r="F2967">
        <v>53</v>
      </c>
      <c r="G2967">
        <f>IF(C2967=1,VLOOKUP(FoxFire!B2967,balance!$U:$Z,2,FALSE),IF(C2967=2,VLOOKUP(B2967,balance!$U:$Z,3,FALSE),IF(C2967=3,VLOOKUP(B2967,balance!$U:$Z,4,FALSE),IF(C2967=4,VLOOKUP(B2967,balance!$U:$Z,5,FALSE),IF(C2967=5,VLOOKUP(B2967-1,balance!$U:$Z,6,FALSE),0)))))/100</f>
        <v>6.9299999999999995E-3</v>
      </c>
      <c r="H2967">
        <v>2</v>
      </c>
      <c r="I2967" s="1">
        <f>IF(C2967=1,VLOOKUP(FoxFire!B2967,balance!$AF:$AJ,2,FALSE),IF(C2967=2,VLOOKUP(B2967,balance!$AF:$AJ,3,FALSE),IF(C2967=3,VLOOKUP(B2967,balance!$AF:$AJ,4,FALSE),IF(C2967=4,VLOOKUP(B2967,balance!$AF:$AJ,5,FALSE),IF(C2967=5,VLOOKUP(B2967,balance!$AF:$AK,6,FALSE),0)))))*1000000000000</f>
        <v>3431250000000</v>
      </c>
      <c r="J2967">
        <f>VLOOKUP(B2967,balance!AU:BD,10,FALSE)</f>
        <v>0</v>
      </c>
    </row>
    <row r="2968" spans="1:10" x14ac:dyDescent="0.3">
      <c r="A2968">
        <v>2966</v>
      </c>
      <c r="B2968">
        <f t="shared" si="93"/>
        <v>594</v>
      </c>
      <c r="C2968">
        <f t="shared" si="92"/>
        <v>2</v>
      </c>
      <c r="D2968">
        <v>9026</v>
      </c>
      <c r="E2968" s="1">
        <f>IF(C2968=1,VLOOKUP(B2968,balance!$AU:$AZ,2,FALSE),IF(C2968=2,VLOOKUP(B2968,balance!$AU:$AZ,3,FALSE),IF(C2968=3,VLOOKUP(B2968,balance!$AU:$AZ,4,FALSE),IF(C2968=4,VLOOKUP(B2968,balance!$AU:$AZ,5,FALSE),IF(C2968=5,VLOOKUP(B2968-1,balance!$AU:$AZ,6,FALSE),0)))))</f>
        <v>15000</v>
      </c>
      <c r="F2968">
        <v>53</v>
      </c>
      <c r="G2968">
        <f>IF(C2968=1,VLOOKUP(FoxFire!B2968,balance!$U:$Z,2,FALSE),IF(C2968=2,VLOOKUP(B2968,balance!$U:$Z,3,FALSE),IF(C2968=3,VLOOKUP(B2968,balance!$U:$Z,4,FALSE),IF(C2968=4,VLOOKUP(B2968,balance!$U:$Z,5,FALSE),IF(C2968=5,VLOOKUP(B2968-1,balance!$U:$Z,6,FALSE),0)))))/100</f>
        <v>6.9299999999999995E-3</v>
      </c>
      <c r="H2968">
        <v>2</v>
      </c>
      <c r="I2968" s="1">
        <f>IF(C2968=1,VLOOKUP(FoxFire!B2968,balance!$AF:$AJ,2,FALSE),IF(C2968=2,VLOOKUP(B2968,balance!$AF:$AJ,3,FALSE),IF(C2968=3,VLOOKUP(B2968,balance!$AF:$AJ,4,FALSE),IF(C2968=4,VLOOKUP(B2968,balance!$AF:$AJ,5,FALSE),IF(C2968=5,VLOOKUP(B2968,balance!$AF:$AK,6,FALSE),0)))))*1000000000000</f>
        <v>3431250000000</v>
      </c>
      <c r="J2968">
        <f>VLOOKUP(B2968,balance!AU:BD,10,FALSE)</f>
        <v>0</v>
      </c>
    </row>
    <row r="2969" spans="1:10" x14ac:dyDescent="0.3">
      <c r="A2969">
        <v>2967</v>
      </c>
      <c r="B2969">
        <f t="shared" si="93"/>
        <v>594</v>
      </c>
      <c r="C2969">
        <f t="shared" si="92"/>
        <v>3</v>
      </c>
      <c r="D2969">
        <v>9026</v>
      </c>
      <c r="E2969" s="1">
        <f>IF(C2969=1,VLOOKUP(B2969,balance!$AU:$AZ,2,FALSE),IF(C2969=2,VLOOKUP(B2969,balance!$AU:$AZ,3,FALSE),IF(C2969=3,VLOOKUP(B2969,balance!$AU:$AZ,4,FALSE),IF(C2969=4,VLOOKUP(B2969,balance!$AU:$AZ,5,FALSE),IF(C2969=5,VLOOKUP(B2969-1,balance!$AU:$AZ,6,FALSE),0)))))</f>
        <v>15000</v>
      </c>
      <c r="F2969">
        <v>53</v>
      </c>
      <c r="G2969">
        <f>IF(C2969=1,VLOOKUP(FoxFire!B2969,balance!$U:$Z,2,FALSE),IF(C2969=2,VLOOKUP(B2969,balance!$U:$Z,3,FALSE),IF(C2969=3,VLOOKUP(B2969,balance!$U:$Z,4,FALSE),IF(C2969=4,VLOOKUP(B2969,balance!$U:$Z,5,FALSE),IF(C2969=5,VLOOKUP(B2969-1,balance!$U:$Z,6,FALSE),0)))))/100</f>
        <v>6.9299999999999995E-3</v>
      </c>
      <c r="H2969">
        <v>2</v>
      </c>
      <c r="I2969" s="1">
        <f>IF(C2969=1,VLOOKUP(FoxFire!B2969,balance!$AF:$AJ,2,FALSE),IF(C2969=2,VLOOKUP(B2969,balance!$AF:$AJ,3,FALSE),IF(C2969=3,VLOOKUP(B2969,balance!$AF:$AJ,4,FALSE),IF(C2969=4,VLOOKUP(B2969,balance!$AF:$AJ,5,FALSE),IF(C2969=5,VLOOKUP(B2969,balance!$AF:$AK,6,FALSE),0)))))*1000000000000</f>
        <v>3431250000000</v>
      </c>
      <c r="J2969">
        <f>VLOOKUP(B2969,balance!AU:BD,10,FALSE)</f>
        <v>0</v>
      </c>
    </row>
    <row r="2970" spans="1:10" x14ac:dyDescent="0.3">
      <c r="A2970">
        <v>2968</v>
      </c>
      <c r="B2970">
        <f t="shared" si="93"/>
        <v>594</v>
      </c>
      <c r="C2970">
        <f t="shared" si="92"/>
        <v>4</v>
      </c>
      <c r="D2970">
        <v>9026</v>
      </c>
      <c r="E2970" s="1">
        <f>IF(C2970=1,VLOOKUP(B2970,balance!$AU:$AZ,2,FALSE),IF(C2970=2,VLOOKUP(B2970,balance!$AU:$AZ,3,FALSE),IF(C2970=3,VLOOKUP(B2970,balance!$AU:$AZ,4,FALSE),IF(C2970=4,VLOOKUP(B2970,balance!$AU:$AZ,5,FALSE),IF(C2970=5,VLOOKUP(B2970-1,balance!$AU:$AZ,6,FALSE),0)))))</f>
        <v>15000</v>
      </c>
      <c r="F2970">
        <v>53</v>
      </c>
      <c r="G2970">
        <f>IF(C2970=1,VLOOKUP(FoxFire!B2970,balance!$U:$Z,2,FALSE),IF(C2970=2,VLOOKUP(B2970,balance!$U:$Z,3,FALSE),IF(C2970=3,VLOOKUP(B2970,balance!$U:$Z,4,FALSE),IF(C2970=4,VLOOKUP(B2970,balance!$U:$Z,5,FALSE),IF(C2970=5,VLOOKUP(B2970-1,balance!$U:$Z,6,FALSE),0)))))/100</f>
        <v>6.9299999999999995E-3</v>
      </c>
      <c r="H2970">
        <v>2</v>
      </c>
      <c r="I2970" s="1">
        <f>IF(C2970=1,VLOOKUP(FoxFire!B2970,balance!$AF:$AJ,2,FALSE),IF(C2970=2,VLOOKUP(B2970,balance!$AF:$AJ,3,FALSE),IF(C2970=3,VLOOKUP(B2970,balance!$AF:$AJ,4,FALSE),IF(C2970=4,VLOOKUP(B2970,balance!$AF:$AJ,5,FALSE),IF(C2970=5,VLOOKUP(B2970,balance!$AF:$AK,6,FALSE),0)))))*1000000000000</f>
        <v>3431250000000</v>
      </c>
      <c r="J2970">
        <f>VLOOKUP(B2970,balance!AU:BD,10,FALSE)</f>
        <v>0</v>
      </c>
    </row>
    <row r="2971" spans="1:10" x14ac:dyDescent="0.3">
      <c r="A2971">
        <v>2969</v>
      </c>
      <c r="B2971">
        <f t="shared" si="93"/>
        <v>595</v>
      </c>
      <c r="C2971">
        <f t="shared" si="92"/>
        <v>5</v>
      </c>
      <c r="D2971">
        <v>9026</v>
      </c>
      <c r="E2971" s="1">
        <f>IF(C2971=1,VLOOKUP(B2971,balance!$AU:$AZ,2,FALSE),IF(C2971=2,VLOOKUP(B2971,balance!$AU:$AZ,3,FALSE),IF(C2971=3,VLOOKUP(B2971,balance!$AU:$AZ,4,FALSE),IF(C2971=4,VLOOKUP(B2971,balance!$AU:$AZ,5,FALSE),IF(C2971=5,VLOOKUP(B2971-1,balance!$AU:$AZ,6,FALSE),0)))))</f>
        <v>300000</v>
      </c>
      <c r="F2971">
        <v>53</v>
      </c>
      <c r="G2971">
        <f>IF(C2971=1,VLOOKUP(FoxFire!B2971,balance!$U:$Z,2,FALSE),IF(C2971=2,VLOOKUP(B2971,balance!$U:$Z,3,FALSE),IF(C2971=3,VLOOKUP(B2971,balance!$U:$Z,4,FALSE),IF(C2971=4,VLOOKUP(B2971,balance!$U:$Z,5,FALSE),IF(C2971=5,VLOOKUP(B2971-1,balance!$U:$Z,6,FALSE),0)))))/100</f>
        <v>3551.4963000000002</v>
      </c>
      <c r="H2971">
        <v>2</v>
      </c>
      <c r="I2971" s="1">
        <f>IF(C2971=1,VLOOKUP(FoxFire!B2971,balance!$AF:$AJ,2,FALSE),IF(C2971=2,VLOOKUP(B2971,balance!$AF:$AJ,3,FALSE),IF(C2971=3,VLOOKUP(B2971,balance!$AF:$AJ,4,FALSE),IF(C2971=4,VLOOKUP(B2971,balance!$AF:$AJ,5,FALSE),IF(C2971=5,VLOOKUP(B2971,balance!$AF:$AK,6,FALSE),0)))))*1000000000000</f>
        <v>13730000000000</v>
      </c>
      <c r="J2971">
        <f>VLOOKUP(B2971,balance!AU:BD,10,FALSE)</f>
        <v>0</v>
      </c>
    </row>
    <row r="2972" spans="1:10" x14ac:dyDescent="0.3">
      <c r="A2972">
        <v>2970</v>
      </c>
      <c r="B2972">
        <f t="shared" si="93"/>
        <v>595</v>
      </c>
      <c r="C2972">
        <f t="shared" si="92"/>
        <v>1</v>
      </c>
      <c r="D2972">
        <v>9026</v>
      </c>
      <c r="E2972" s="1">
        <f>IF(C2972=1,VLOOKUP(B2972,balance!$AU:$AZ,2,FALSE),IF(C2972=2,VLOOKUP(B2972,balance!$AU:$AZ,3,FALSE),IF(C2972=3,VLOOKUP(B2972,balance!$AU:$AZ,4,FALSE),IF(C2972=4,VLOOKUP(B2972,balance!$AU:$AZ,5,FALSE),IF(C2972=5,VLOOKUP(B2972-1,balance!$AU:$AZ,6,FALSE),0)))))</f>
        <v>15000</v>
      </c>
      <c r="F2972">
        <v>53</v>
      </c>
      <c r="G2972">
        <f>IF(C2972=1,VLOOKUP(FoxFire!B2972,balance!$U:$Z,2,FALSE),IF(C2972=2,VLOOKUP(B2972,balance!$U:$Z,3,FALSE),IF(C2972=3,VLOOKUP(B2972,balance!$U:$Z,4,FALSE),IF(C2972=4,VLOOKUP(B2972,balance!$U:$Z,5,FALSE),IF(C2972=5,VLOOKUP(B2972-1,balance!$U:$Z,6,FALSE),0)))))/100</f>
        <v>6.9399999999999991E-3</v>
      </c>
      <c r="H2972">
        <v>2</v>
      </c>
      <c r="I2972" s="1">
        <f>IF(C2972=1,VLOOKUP(FoxFire!B2972,balance!$AF:$AJ,2,FALSE),IF(C2972=2,VLOOKUP(B2972,balance!$AF:$AJ,3,FALSE),IF(C2972=3,VLOOKUP(B2972,balance!$AF:$AJ,4,FALSE),IF(C2972=4,VLOOKUP(B2972,balance!$AF:$AJ,5,FALSE),IF(C2972=5,VLOOKUP(B2972,balance!$AF:$AK,6,FALSE),0)))))*1000000000000</f>
        <v>3432500000000</v>
      </c>
      <c r="J2972">
        <f>VLOOKUP(B2972,balance!AU:BD,10,FALSE)</f>
        <v>0</v>
      </c>
    </row>
    <row r="2973" spans="1:10" x14ac:dyDescent="0.3">
      <c r="A2973">
        <v>2971</v>
      </c>
      <c r="B2973">
        <f t="shared" si="93"/>
        <v>595</v>
      </c>
      <c r="C2973">
        <f t="shared" si="92"/>
        <v>2</v>
      </c>
      <c r="D2973">
        <v>9026</v>
      </c>
      <c r="E2973" s="1">
        <f>IF(C2973=1,VLOOKUP(B2973,balance!$AU:$AZ,2,FALSE),IF(C2973=2,VLOOKUP(B2973,balance!$AU:$AZ,3,FALSE),IF(C2973=3,VLOOKUP(B2973,balance!$AU:$AZ,4,FALSE),IF(C2973=4,VLOOKUP(B2973,balance!$AU:$AZ,5,FALSE),IF(C2973=5,VLOOKUP(B2973-1,balance!$AU:$AZ,6,FALSE),0)))))</f>
        <v>15000</v>
      </c>
      <c r="F2973">
        <v>53</v>
      </c>
      <c r="G2973">
        <f>IF(C2973=1,VLOOKUP(FoxFire!B2973,balance!$U:$Z,2,FALSE),IF(C2973=2,VLOOKUP(B2973,balance!$U:$Z,3,FALSE),IF(C2973=3,VLOOKUP(B2973,balance!$U:$Z,4,FALSE),IF(C2973=4,VLOOKUP(B2973,balance!$U:$Z,5,FALSE),IF(C2973=5,VLOOKUP(B2973-1,balance!$U:$Z,6,FALSE),0)))))/100</f>
        <v>6.9399999999999991E-3</v>
      </c>
      <c r="H2973">
        <v>2</v>
      </c>
      <c r="I2973" s="1">
        <f>IF(C2973=1,VLOOKUP(FoxFire!B2973,balance!$AF:$AJ,2,FALSE),IF(C2973=2,VLOOKUP(B2973,balance!$AF:$AJ,3,FALSE),IF(C2973=3,VLOOKUP(B2973,balance!$AF:$AJ,4,FALSE),IF(C2973=4,VLOOKUP(B2973,balance!$AF:$AJ,5,FALSE),IF(C2973=5,VLOOKUP(B2973,balance!$AF:$AK,6,FALSE),0)))))*1000000000000</f>
        <v>3432500000000</v>
      </c>
      <c r="J2973">
        <f>VLOOKUP(B2973,balance!AU:BD,10,FALSE)</f>
        <v>0</v>
      </c>
    </row>
    <row r="2974" spans="1:10" x14ac:dyDescent="0.3">
      <c r="A2974">
        <v>2972</v>
      </c>
      <c r="B2974">
        <f t="shared" si="93"/>
        <v>595</v>
      </c>
      <c r="C2974">
        <f t="shared" si="92"/>
        <v>3</v>
      </c>
      <c r="D2974">
        <v>9026</v>
      </c>
      <c r="E2974" s="1">
        <f>IF(C2974=1,VLOOKUP(B2974,balance!$AU:$AZ,2,FALSE),IF(C2974=2,VLOOKUP(B2974,balance!$AU:$AZ,3,FALSE),IF(C2974=3,VLOOKUP(B2974,balance!$AU:$AZ,4,FALSE),IF(C2974=4,VLOOKUP(B2974,balance!$AU:$AZ,5,FALSE),IF(C2974=5,VLOOKUP(B2974-1,balance!$AU:$AZ,6,FALSE),0)))))</f>
        <v>15000</v>
      </c>
      <c r="F2974">
        <v>53</v>
      </c>
      <c r="G2974">
        <f>IF(C2974=1,VLOOKUP(FoxFire!B2974,balance!$U:$Z,2,FALSE),IF(C2974=2,VLOOKUP(B2974,balance!$U:$Z,3,FALSE),IF(C2974=3,VLOOKUP(B2974,balance!$U:$Z,4,FALSE),IF(C2974=4,VLOOKUP(B2974,balance!$U:$Z,5,FALSE),IF(C2974=5,VLOOKUP(B2974-1,balance!$U:$Z,6,FALSE),0)))))/100</f>
        <v>6.9399999999999991E-3</v>
      </c>
      <c r="H2974">
        <v>2</v>
      </c>
      <c r="I2974" s="1">
        <f>IF(C2974=1,VLOOKUP(FoxFire!B2974,balance!$AF:$AJ,2,FALSE),IF(C2974=2,VLOOKUP(B2974,balance!$AF:$AJ,3,FALSE),IF(C2974=3,VLOOKUP(B2974,balance!$AF:$AJ,4,FALSE),IF(C2974=4,VLOOKUP(B2974,balance!$AF:$AJ,5,FALSE),IF(C2974=5,VLOOKUP(B2974,balance!$AF:$AK,6,FALSE),0)))))*1000000000000</f>
        <v>3432500000000</v>
      </c>
      <c r="J2974">
        <f>VLOOKUP(B2974,balance!AU:BD,10,FALSE)</f>
        <v>0</v>
      </c>
    </row>
    <row r="2975" spans="1:10" x14ac:dyDescent="0.3">
      <c r="A2975">
        <v>2973</v>
      </c>
      <c r="B2975">
        <f t="shared" si="93"/>
        <v>595</v>
      </c>
      <c r="C2975">
        <f t="shared" si="92"/>
        <v>4</v>
      </c>
      <c r="D2975">
        <v>9026</v>
      </c>
      <c r="E2975" s="1">
        <f>IF(C2975=1,VLOOKUP(B2975,balance!$AU:$AZ,2,FALSE),IF(C2975=2,VLOOKUP(B2975,balance!$AU:$AZ,3,FALSE),IF(C2975=3,VLOOKUP(B2975,balance!$AU:$AZ,4,FALSE),IF(C2975=4,VLOOKUP(B2975,balance!$AU:$AZ,5,FALSE),IF(C2975=5,VLOOKUP(B2975-1,balance!$AU:$AZ,6,FALSE),0)))))</f>
        <v>15000</v>
      </c>
      <c r="F2975">
        <v>53</v>
      </c>
      <c r="G2975">
        <f>IF(C2975=1,VLOOKUP(FoxFire!B2975,balance!$U:$Z,2,FALSE),IF(C2975=2,VLOOKUP(B2975,balance!$U:$Z,3,FALSE),IF(C2975=3,VLOOKUP(B2975,balance!$U:$Z,4,FALSE),IF(C2975=4,VLOOKUP(B2975,balance!$U:$Z,5,FALSE),IF(C2975=5,VLOOKUP(B2975-1,balance!$U:$Z,6,FALSE),0)))))/100</f>
        <v>6.9399999999999991E-3</v>
      </c>
      <c r="H2975">
        <v>2</v>
      </c>
      <c r="I2975" s="1">
        <f>IF(C2975=1,VLOOKUP(FoxFire!B2975,balance!$AF:$AJ,2,FALSE),IF(C2975=2,VLOOKUP(B2975,balance!$AF:$AJ,3,FALSE),IF(C2975=3,VLOOKUP(B2975,balance!$AF:$AJ,4,FALSE),IF(C2975=4,VLOOKUP(B2975,balance!$AF:$AJ,5,FALSE),IF(C2975=5,VLOOKUP(B2975,balance!$AF:$AK,6,FALSE),0)))))*1000000000000</f>
        <v>3432500000000</v>
      </c>
      <c r="J2975">
        <f>VLOOKUP(B2975,balance!AU:BD,10,FALSE)</f>
        <v>0</v>
      </c>
    </row>
    <row r="2976" spans="1:10" x14ac:dyDescent="0.3">
      <c r="A2976">
        <v>2974</v>
      </c>
      <c r="B2976">
        <f t="shared" si="93"/>
        <v>596</v>
      </c>
      <c r="C2976">
        <f t="shared" si="92"/>
        <v>5</v>
      </c>
      <c r="D2976">
        <v>9026</v>
      </c>
      <c r="E2976" s="1">
        <f>IF(C2976=1,VLOOKUP(B2976,balance!$AU:$AZ,2,FALSE),IF(C2976=2,VLOOKUP(B2976,balance!$AU:$AZ,3,FALSE),IF(C2976=3,VLOOKUP(B2976,balance!$AU:$AZ,4,FALSE),IF(C2976=4,VLOOKUP(B2976,balance!$AU:$AZ,5,FALSE),IF(C2976=5,VLOOKUP(B2976-1,balance!$AU:$AZ,6,FALSE),0)))))</f>
        <v>300000</v>
      </c>
      <c r="F2976">
        <v>53</v>
      </c>
      <c r="G2976">
        <f>IF(C2976=1,VLOOKUP(FoxFire!B2976,balance!$U:$Z,2,FALSE),IF(C2976=2,VLOOKUP(B2976,balance!$U:$Z,3,FALSE),IF(C2976=3,VLOOKUP(B2976,balance!$U:$Z,4,FALSE),IF(C2976=4,VLOOKUP(B2976,balance!$U:$Z,5,FALSE),IF(C2976=5,VLOOKUP(B2976-1,balance!$U:$Z,6,FALSE),0)))))/100</f>
        <v>3560.1778000000004</v>
      </c>
      <c r="H2976">
        <v>2</v>
      </c>
      <c r="I2976" s="1">
        <f>IF(C2976=1,VLOOKUP(FoxFire!B2976,balance!$AF:$AJ,2,FALSE),IF(C2976=2,VLOOKUP(B2976,balance!$AF:$AJ,3,FALSE),IF(C2976=3,VLOOKUP(B2976,balance!$AF:$AJ,4,FALSE),IF(C2976=4,VLOOKUP(B2976,balance!$AF:$AJ,5,FALSE),IF(C2976=5,VLOOKUP(B2976,balance!$AF:$AK,6,FALSE),0)))))*1000000000000</f>
        <v>13735000000000</v>
      </c>
      <c r="J2976">
        <f>VLOOKUP(B2976,balance!AU:BD,10,FALSE)</f>
        <v>0</v>
      </c>
    </row>
    <row r="2977" spans="1:10" x14ac:dyDescent="0.3">
      <c r="A2977">
        <v>2975</v>
      </c>
      <c r="B2977">
        <f t="shared" si="93"/>
        <v>596</v>
      </c>
      <c r="C2977">
        <f t="shared" si="92"/>
        <v>1</v>
      </c>
      <c r="D2977">
        <v>9026</v>
      </c>
      <c r="E2977" s="1">
        <f>IF(C2977=1,VLOOKUP(B2977,balance!$AU:$AZ,2,FALSE),IF(C2977=2,VLOOKUP(B2977,balance!$AU:$AZ,3,FALSE),IF(C2977=3,VLOOKUP(B2977,balance!$AU:$AZ,4,FALSE),IF(C2977=4,VLOOKUP(B2977,balance!$AU:$AZ,5,FALSE),IF(C2977=5,VLOOKUP(B2977-1,balance!$AU:$AZ,6,FALSE),0)))))</f>
        <v>15000</v>
      </c>
      <c r="F2977">
        <v>53</v>
      </c>
      <c r="G2977">
        <f>IF(C2977=1,VLOOKUP(FoxFire!B2977,balance!$U:$Z,2,FALSE),IF(C2977=2,VLOOKUP(B2977,balance!$U:$Z,3,FALSE),IF(C2977=3,VLOOKUP(B2977,balance!$U:$Z,4,FALSE),IF(C2977=4,VLOOKUP(B2977,balance!$U:$Z,5,FALSE),IF(C2977=5,VLOOKUP(B2977-1,balance!$U:$Z,6,FALSE),0)))))/100</f>
        <v>6.9499999999999996E-3</v>
      </c>
      <c r="H2977">
        <v>2</v>
      </c>
      <c r="I2977" s="1">
        <f>IF(C2977=1,VLOOKUP(FoxFire!B2977,balance!$AF:$AJ,2,FALSE),IF(C2977=2,VLOOKUP(B2977,balance!$AF:$AJ,3,FALSE),IF(C2977=3,VLOOKUP(B2977,balance!$AF:$AJ,4,FALSE),IF(C2977=4,VLOOKUP(B2977,balance!$AF:$AJ,5,FALSE),IF(C2977=5,VLOOKUP(B2977,balance!$AF:$AK,6,FALSE),0)))))*1000000000000</f>
        <v>3433750000000</v>
      </c>
      <c r="J2977">
        <f>VLOOKUP(B2977,balance!AU:BD,10,FALSE)</f>
        <v>0</v>
      </c>
    </row>
    <row r="2978" spans="1:10" x14ac:dyDescent="0.3">
      <c r="A2978">
        <v>2976</v>
      </c>
      <c r="B2978">
        <f t="shared" si="93"/>
        <v>596</v>
      </c>
      <c r="C2978">
        <f t="shared" si="92"/>
        <v>2</v>
      </c>
      <c r="D2978">
        <v>9026</v>
      </c>
      <c r="E2978" s="1">
        <f>IF(C2978=1,VLOOKUP(B2978,balance!$AU:$AZ,2,FALSE),IF(C2978=2,VLOOKUP(B2978,balance!$AU:$AZ,3,FALSE),IF(C2978=3,VLOOKUP(B2978,balance!$AU:$AZ,4,FALSE),IF(C2978=4,VLOOKUP(B2978,balance!$AU:$AZ,5,FALSE),IF(C2978=5,VLOOKUP(B2978-1,balance!$AU:$AZ,6,FALSE),0)))))</f>
        <v>15000</v>
      </c>
      <c r="F2978">
        <v>53</v>
      </c>
      <c r="G2978">
        <f>IF(C2978=1,VLOOKUP(FoxFire!B2978,balance!$U:$Z,2,FALSE),IF(C2978=2,VLOOKUP(B2978,balance!$U:$Z,3,FALSE),IF(C2978=3,VLOOKUP(B2978,balance!$U:$Z,4,FALSE),IF(C2978=4,VLOOKUP(B2978,balance!$U:$Z,5,FALSE),IF(C2978=5,VLOOKUP(B2978-1,balance!$U:$Z,6,FALSE),0)))))/100</f>
        <v>6.9499999999999996E-3</v>
      </c>
      <c r="H2978">
        <v>2</v>
      </c>
      <c r="I2978" s="1">
        <f>IF(C2978=1,VLOOKUP(FoxFire!B2978,balance!$AF:$AJ,2,FALSE),IF(C2978=2,VLOOKUP(B2978,balance!$AF:$AJ,3,FALSE),IF(C2978=3,VLOOKUP(B2978,balance!$AF:$AJ,4,FALSE),IF(C2978=4,VLOOKUP(B2978,balance!$AF:$AJ,5,FALSE),IF(C2978=5,VLOOKUP(B2978,balance!$AF:$AK,6,FALSE),0)))))*1000000000000</f>
        <v>3433750000000</v>
      </c>
      <c r="J2978">
        <f>VLOOKUP(B2978,balance!AU:BD,10,FALSE)</f>
        <v>0</v>
      </c>
    </row>
    <row r="2979" spans="1:10" x14ac:dyDescent="0.3">
      <c r="A2979">
        <v>2977</v>
      </c>
      <c r="B2979">
        <f t="shared" si="93"/>
        <v>596</v>
      </c>
      <c r="C2979">
        <f t="shared" si="92"/>
        <v>3</v>
      </c>
      <c r="D2979">
        <v>9026</v>
      </c>
      <c r="E2979" s="1">
        <f>IF(C2979=1,VLOOKUP(B2979,balance!$AU:$AZ,2,FALSE),IF(C2979=2,VLOOKUP(B2979,balance!$AU:$AZ,3,FALSE),IF(C2979=3,VLOOKUP(B2979,balance!$AU:$AZ,4,FALSE),IF(C2979=4,VLOOKUP(B2979,balance!$AU:$AZ,5,FALSE),IF(C2979=5,VLOOKUP(B2979-1,balance!$AU:$AZ,6,FALSE),0)))))</f>
        <v>15000</v>
      </c>
      <c r="F2979">
        <v>53</v>
      </c>
      <c r="G2979">
        <f>IF(C2979=1,VLOOKUP(FoxFire!B2979,balance!$U:$Z,2,FALSE),IF(C2979=2,VLOOKUP(B2979,balance!$U:$Z,3,FALSE),IF(C2979=3,VLOOKUP(B2979,balance!$U:$Z,4,FALSE),IF(C2979=4,VLOOKUP(B2979,balance!$U:$Z,5,FALSE),IF(C2979=5,VLOOKUP(B2979-1,balance!$U:$Z,6,FALSE),0)))))/100</f>
        <v>6.9499999999999996E-3</v>
      </c>
      <c r="H2979">
        <v>2</v>
      </c>
      <c r="I2979" s="1">
        <f>IF(C2979=1,VLOOKUP(FoxFire!B2979,balance!$AF:$AJ,2,FALSE),IF(C2979=2,VLOOKUP(B2979,balance!$AF:$AJ,3,FALSE),IF(C2979=3,VLOOKUP(B2979,balance!$AF:$AJ,4,FALSE),IF(C2979=4,VLOOKUP(B2979,balance!$AF:$AJ,5,FALSE),IF(C2979=5,VLOOKUP(B2979,balance!$AF:$AK,6,FALSE),0)))))*1000000000000</f>
        <v>3433750000000</v>
      </c>
      <c r="J2979">
        <f>VLOOKUP(B2979,balance!AU:BD,10,FALSE)</f>
        <v>0</v>
      </c>
    </row>
    <row r="2980" spans="1:10" x14ac:dyDescent="0.3">
      <c r="A2980">
        <v>2978</v>
      </c>
      <c r="B2980">
        <f t="shared" si="93"/>
        <v>596</v>
      </c>
      <c r="C2980">
        <f t="shared" si="92"/>
        <v>4</v>
      </c>
      <c r="D2980">
        <v>9026</v>
      </c>
      <c r="E2980" s="1">
        <f>IF(C2980=1,VLOOKUP(B2980,balance!$AU:$AZ,2,FALSE),IF(C2980=2,VLOOKUP(B2980,balance!$AU:$AZ,3,FALSE),IF(C2980=3,VLOOKUP(B2980,balance!$AU:$AZ,4,FALSE),IF(C2980=4,VLOOKUP(B2980,balance!$AU:$AZ,5,FALSE),IF(C2980=5,VLOOKUP(B2980-1,balance!$AU:$AZ,6,FALSE),0)))))</f>
        <v>15000</v>
      </c>
      <c r="F2980">
        <v>53</v>
      </c>
      <c r="G2980">
        <f>IF(C2980=1,VLOOKUP(FoxFire!B2980,balance!$U:$Z,2,FALSE),IF(C2980=2,VLOOKUP(B2980,balance!$U:$Z,3,FALSE),IF(C2980=3,VLOOKUP(B2980,balance!$U:$Z,4,FALSE),IF(C2980=4,VLOOKUP(B2980,balance!$U:$Z,5,FALSE),IF(C2980=5,VLOOKUP(B2980-1,balance!$U:$Z,6,FALSE),0)))))/100</f>
        <v>6.9499999999999996E-3</v>
      </c>
      <c r="H2980">
        <v>2</v>
      </c>
      <c r="I2980" s="1">
        <f>IF(C2980=1,VLOOKUP(FoxFire!B2980,balance!$AF:$AJ,2,FALSE),IF(C2980=2,VLOOKUP(B2980,balance!$AF:$AJ,3,FALSE),IF(C2980=3,VLOOKUP(B2980,balance!$AF:$AJ,4,FALSE),IF(C2980=4,VLOOKUP(B2980,balance!$AF:$AJ,5,FALSE),IF(C2980=5,VLOOKUP(B2980,balance!$AF:$AK,6,FALSE),0)))))*1000000000000</f>
        <v>3433750000000</v>
      </c>
      <c r="J2980">
        <f>VLOOKUP(B2980,balance!AU:BD,10,FALSE)</f>
        <v>0</v>
      </c>
    </row>
    <row r="2981" spans="1:10" x14ac:dyDescent="0.3">
      <c r="A2981">
        <v>2979</v>
      </c>
      <c r="B2981">
        <f t="shared" si="93"/>
        <v>597</v>
      </c>
      <c r="C2981">
        <f t="shared" si="92"/>
        <v>5</v>
      </c>
      <c r="D2981">
        <v>9026</v>
      </c>
      <c r="E2981" s="1">
        <f>IF(C2981=1,VLOOKUP(B2981,balance!$AU:$AZ,2,FALSE),IF(C2981=2,VLOOKUP(B2981,balance!$AU:$AZ,3,FALSE),IF(C2981=3,VLOOKUP(B2981,balance!$AU:$AZ,4,FALSE),IF(C2981=4,VLOOKUP(B2981,balance!$AU:$AZ,5,FALSE),IF(C2981=5,VLOOKUP(B2981-1,balance!$AU:$AZ,6,FALSE),0)))))</f>
        <v>300000</v>
      </c>
      <c r="F2981">
        <v>53</v>
      </c>
      <c r="G2981">
        <f>IF(C2981=1,VLOOKUP(FoxFire!B2981,balance!$U:$Z,2,FALSE),IF(C2981=2,VLOOKUP(B2981,balance!$U:$Z,3,FALSE),IF(C2981=3,VLOOKUP(B2981,balance!$U:$Z,4,FALSE),IF(C2981=4,VLOOKUP(B2981,balance!$U:$Z,5,FALSE),IF(C2981=5,VLOOKUP(B2981-1,balance!$U:$Z,6,FALSE),0)))))/100</f>
        <v>3568.873</v>
      </c>
      <c r="H2981">
        <v>2</v>
      </c>
      <c r="I2981" s="1">
        <f>IF(C2981=1,VLOOKUP(FoxFire!B2981,balance!$AF:$AJ,2,FALSE),IF(C2981=2,VLOOKUP(B2981,balance!$AF:$AJ,3,FALSE),IF(C2981=3,VLOOKUP(B2981,balance!$AF:$AJ,4,FALSE),IF(C2981=4,VLOOKUP(B2981,balance!$AF:$AJ,5,FALSE),IF(C2981=5,VLOOKUP(B2981,balance!$AF:$AK,6,FALSE),0)))))*1000000000000</f>
        <v>13740000000000</v>
      </c>
      <c r="J2981">
        <f>VLOOKUP(B2981,balance!AU:BD,10,FALSE)</f>
        <v>0</v>
      </c>
    </row>
    <row r="2982" spans="1:10" x14ac:dyDescent="0.3">
      <c r="A2982">
        <v>2980</v>
      </c>
      <c r="B2982">
        <f t="shared" si="93"/>
        <v>597</v>
      </c>
      <c r="C2982">
        <f t="shared" si="92"/>
        <v>1</v>
      </c>
      <c r="D2982">
        <v>9026</v>
      </c>
      <c r="E2982" s="1">
        <f>IF(C2982=1,VLOOKUP(B2982,balance!$AU:$AZ,2,FALSE),IF(C2982=2,VLOOKUP(B2982,balance!$AU:$AZ,3,FALSE),IF(C2982=3,VLOOKUP(B2982,balance!$AU:$AZ,4,FALSE),IF(C2982=4,VLOOKUP(B2982,balance!$AU:$AZ,5,FALSE),IF(C2982=5,VLOOKUP(B2982-1,balance!$AU:$AZ,6,FALSE),0)))))</f>
        <v>15000</v>
      </c>
      <c r="F2982">
        <v>53</v>
      </c>
      <c r="G2982">
        <f>IF(C2982=1,VLOOKUP(FoxFire!B2982,balance!$U:$Z,2,FALSE),IF(C2982=2,VLOOKUP(B2982,balance!$U:$Z,3,FALSE),IF(C2982=3,VLOOKUP(B2982,balance!$U:$Z,4,FALSE),IF(C2982=4,VLOOKUP(B2982,balance!$U:$Z,5,FALSE),IF(C2982=5,VLOOKUP(B2982-1,balance!$U:$Z,6,FALSE),0)))))/100</f>
        <v>6.9599999999999992E-3</v>
      </c>
      <c r="H2982">
        <v>2</v>
      </c>
      <c r="I2982" s="1">
        <f>IF(C2982=1,VLOOKUP(FoxFire!B2982,balance!$AF:$AJ,2,FALSE),IF(C2982=2,VLOOKUP(B2982,balance!$AF:$AJ,3,FALSE),IF(C2982=3,VLOOKUP(B2982,balance!$AF:$AJ,4,FALSE),IF(C2982=4,VLOOKUP(B2982,balance!$AF:$AJ,5,FALSE),IF(C2982=5,VLOOKUP(B2982,balance!$AF:$AK,6,FALSE),0)))))*1000000000000</f>
        <v>3435000000000</v>
      </c>
      <c r="J2982">
        <f>VLOOKUP(B2982,balance!AU:BD,10,FALSE)</f>
        <v>0</v>
      </c>
    </row>
    <row r="2983" spans="1:10" x14ac:dyDescent="0.3">
      <c r="A2983">
        <v>2981</v>
      </c>
      <c r="B2983">
        <f t="shared" si="93"/>
        <v>597</v>
      </c>
      <c r="C2983">
        <f t="shared" si="92"/>
        <v>2</v>
      </c>
      <c r="D2983">
        <v>9026</v>
      </c>
      <c r="E2983" s="1">
        <f>IF(C2983=1,VLOOKUP(B2983,balance!$AU:$AZ,2,FALSE),IF(C2983=2,VLOOKUP(B2983,balance!$AU:$AZ,3,FALSE),IF(C2983=3,VLOOKUP(B2983,balance!$AU:$AZ,4,FALSE),IF(C2983=4,VLOOKUP(B2983,balance!$AU:$AZ,5,FALSE),IF(C2983=5,VLOOKUP(B2983-1,balance!$AU:$AZ,6,FALSE),0)))))</f>
        <v>15000</v>
      </c>
      <c r="F2983">
        <v>53</v>
      </c>
      <c r="G2983">
        <f>IF(C2983=1,VLOOKUP(FoxFire!B2983,balance!$U:$Z,2,FALSE),IF(C2983=2,VLOOKUP(B2983,balance!$U:$Z,3,FALSE),IF(C2983=3,VLOOKUP(B2983,balance!$U:$Z,4,FALSE),IF(C2983=4,VLOOKUP(B2983,balance!$U:$Z,5,FALSE),IF(C2983=5,VLOOKUP(B2983-1,balance!$U:$Z,6,FALSE),0)))))/100</f>
        <v>6.9599999999999992E-3</v>
      </c>
      <c r="H2983">
        <v>2</v>
      </c>
      <c r="I2983" s="1">
        <f>IF(C2983=1,VLOOKUP(FoxFire!B2983,balance!$AF:$AJ,2,FALSE),IF(C2983=2,VLOOKUP(B2983,balance!$AF:$AJ,3,FALSE),IF(C2983=3,VLOOKUP(B2983,balance!$AF:$AJ,4,FALSE),IF(C2983=4,VLOOKUP(B2983,balance!$AF:$AJ,5,FALSE),IF(C2983=5,VLOOKUP(B2983,balance!$AF:$AK,6,FALSE),0)))))*1000000000000</f>
        <v>3435000000000</v>
      </c>
      <c r="J2983">
        <f>VLOOKUP(B2983,balance!AU:BD,10,FALSE)</f>
        <v>0</v>
      </c>
    </row>
    <row r="2984" spans="1:10" x14ac:dyDescent="0.3">
      <c r="A2984">
        <v>2982</v>
      </c>
      <c r="B2984">
        <f t="shared" si="93"/>
        <v>597</v>
      </c>
      <c r="C2984">
        <f t="shared" si="92"/>
        <v>3</v>
      </c>
      <c r="D2984">
        <v>9026</v>
      </c>
      <c r="E2984" s="1">
        <f>IF(C2984=1,VLOOKUP(B2984,balance!$AU:$AZ,2,FALSE),IF(C2984=2,VLOOKUP(B2984,balance!$AU:$AZ,3,FALSE),IF(C2984=3,VLOOKUP(B2984,balance!$AU:$AZ,4,FALSE),IF(C2984=4,VLOOKUP(B2984,balance!$AU:$AZ,5,FALSE),IF(C2984=5,VLOOKUP(B2984-1,balance!$AU:$AZ,6,FALSE),0)))))</f>
        <v>15000</v>
      </c>
      <c r="F2984">
        <v>53</v>
      </c>
      <c r="G2984">
        <f>IF(C2984=1,VLOOKUP(FoxFire!B2984,balance!$U:$Z,2,FALSE),IF(C2984=2,VLOOKUP(B2984,balance!$U:$Z,3,FALSE),IF(C2984=3,VLOOKUP(B2984,balance!$U:$Z,4,FALSE),IF(C2984=4,VLOOKUP(B2984,balance!$U:$Z,5,FALSE),IF(C2984=5,VLOOKUP(B2984-1,balance!$U:$Z,6,FALSE),0)))))/100</f>
        <v>6.9599999999999992E-3</v>
      </c>
      <c r="H2984">
        <v>2</v>
      </c>
      <c r="I2984" s="1">
        <f>IF(C2984=1,VLOOKUP(FoxFire!B2984,balance!$AF:$AJ,2,FALSE),IF(C2984=2,VLOOKUP(B2984,balance!$AF:$AJ,3,FALSE),IF(C2984=3,VLOOKUP(B2984,balance!$AF:$AJ,4,FALSE),IF(C2984=4,VLOOKUP(B2984,balance!$AF:$AJ,5,FALSE),IF(C2984=5,VLOOKUP(B2984,balance!$AF:$AK,6,FALSE),0)))))*1000000000000</f>
        <v>3435000000000</v>
      </c>
      <c r="J2984">
        <f>VLOOKUP(B2984,balance!AU:BD,10,FALSE)</f>
        <v>0</v>
      </c>
    </row>
    <row r="2985" spans="1:10" x14ac:dyDescent="0.3">
      <c r="A2985">
        <v>2983</v>
      </c>
      <c r="B2985">
        <f t="shared" si="93"/>
        <v>597</v>
      </c>
      <c r="C2985">
        <f t="shared" si="92"/>
        <v>4</v>
      </c>
      <c r="D2985">
        <v>9026</v>
      </c>
      <c r="E2985" s="1">
        <f>IF(C2985=1,VLOOKUP(B2985,balance!$AU:$AZ,2,FALSE),IF(C2985=2,VLOOKUP(B2985,balance!$AU:$AZ,3,FALSE),IF(C2985=3,VLOOKUP(B2985,balance!$AU:$AZ,4,FALSE),IF(C2985=4,VLOOKUP(B2985,balance!$AU:$AZ,5,FALSE),IF(C2985=5,VLOOKUP(B2985-1,balance!$AU:$AZ,6,FALSE),0)))))</f>
        <v>15000</v>
      </c>
      <c r="F2985">
        <v>53</v>
      </c>
      <c r="G2985">
        <f>IF(C2985=1,VLOOKUP(FoxFire!B2985,balance!$U:$Z,2,FALSE),IF(C2985=2,VLOOKUP(B2985,balance!$U:$Z,3,FALSE),IF(C2985=3,VLOOKUP(B2985,balance!$U:$Z,4,FALSE),IF(C2985=4,VLOOKUP(B2985,balance!$U:$Z,5,FALSE),IF(C2985=5,VLOOKUP(B2985-1,balance!$U:$Z,6,FALSE),0)))))/100</f>
        <v>6.9599999999999992E-3</v>
      </c>
      <c r="H2985">
        <v>2</v>
      </c>
      <c r="I2985" s="1">
        <f>IF(C2985=1,VLOOKUP(FoxFire!B2985,balance!$AF:$AJ,2,FALSE),IF(C2985=2,VLOOKUP(B2985,balance!$AF:$AJ,3,FALSE),IF(C2985=3,VLOOKUP(B2985,balance!$AF:$AJ,4,FALSE),IF(C2985=4,VLOOKUP(B2985,balance!$AF:$AJ,5,FALSE),IF(C2985=5,VLOOKUP(B2985,balance!$AF:$AK,6,FALSE),0)))))*1000000000000</f>
        <v>3435000000000</v>
      </c>
      <c r="J2985">
        <f>VLOOKUP(B2985,balance!AU:BD,10,FALSE)</f>
        <v>0</v>
      </c>
    </row>
    <row r="2986" spans="1:10" x14ac:dyDescent="0.3">
      <c r="A2986">
        <v>2984</v>
      </c>
      <c r="B2986">
        <f t="shared" si="93"/>
        <v>598</v>
      </c>
      <c r="C2986">
        <f t="shared" si="92"/>
        <v>5</v>
      </c>
      <c r="D2986">
        <v>9026</v>
      </c>
      <c r="E2986" s="1">
        <f>IF(C2986=1,VLOOKUP(B2986,balance!$AU:$AZ,2,FALSE),IF(C2986=2,VLOOKUP(B2986,balance!$AU:$AZ,3,FALSE),IF(C2986=3,VLOOKUP(B2986,balance!$AU:$AZ,4,FALSE),IF(C2986=4,VLOOKUP(B2986,balance!$AU:$AZ,5,FALSE),IF(C2986=5,VLOOKUP(B2986-1,balance!$AU:$AZ,6,FALSE),0)))))</f>
        <v>300000</v>
      </c>
      <c r="F2986">
        <v>53</v>
      </c>
      <c r="G2986">
        <f>IF(C2986=1,VLOOKUP(FoxFire!B2986,balance!$U:$Z,2,FALSE),IF(C2986=2,VLOOKUP(B2986,balance!$U:$Z,3,FALSE),IF(C2986=3,VLOOKUP(B2986,balance!$U:$Z,4,FALSE),IF(C2986=4,VLOOKUP(B2986,balance!$U:$Z,5,FALSE),IF(C2986=5,VLOOKUP(B2986-1,balance!$U:$Z,6,FALSE),0)))))/100</f>
        <v>3577.5821000000001</v>
      </c>
      <c r="H2986">
        <v>2</v>
      </c>
      <c r="I2986" s="1">
        <f>IF(C2986=1,VLOOKUP(FoxFire!B2986,balance!$AF:$AJ,2,FALSE),IF(C2986=2,VLOOKUP(B2986,balance!$AF:$AJ,3,FALSE),IF(C2986=3,VLOOKUP(B2986,balance!$AF:$AJ,4,FALSE),IF(C2986=4,VLOOKUP(B2986,balance!$AF:$AJ,5,FALSE),IF(C2986=5,VLOOKUP(B2986,balance!$AF:$AK,6,FALSE),0)))))*1000000000000</f>
        <v>13745000000000</v>
      </c>
      <c r="J2986">
        <f>VLOOKUP(B2986,balance!AU:BD,10,FALSE)</f>
        <v>0</v>
      </c>
    </row>
    <row r="2987" spans="1:10" x14ac:dyDescent="0.3">
      <c r="A2987">
        <v>2985</v>
      </c>
      <c r="B2987">
        <f t="shared" si="93"/>
        <v>598</v>
      </c>
      <c r="C2987">
        <f t="shared" si="92"/>
        <v>1</v>
      </c>
      <c r="D2987">
        <v>9026</v>
      </c>
      <c r="E2987" s="1">
        <f>IF(C2987=1,VLOOKUP(B2987,balance!$AU:$AZ,2,FALSE),IF(C2987=2,VLOOKUP(B2987,balance!$AU:$AZ,3,FALSE),IF(C2987=3,VLOOKUP(B2987,balance!$AU:$AZ,4,FALSE),IF(C2987=4,VLOOKUP(B2987,balance!$AU:$AZ,5,FALSE),IF(C2987=5,VLOOKUP(B2987-1,balance!$AU:$AZ,6,FALSE),0)))))</f>
        <v>15000</v>
      </c>
      <c r="F2987">
        <v>53</v>
      </c>
      <c r="G2987">
        <f>IF(C2987=1,VLOOKUP(FoxFire!B2987,balance!$U:$Z,2,FALSE),IF(C2987=2,VLOOKUP(B2987,balance!$U:$Z,3,FALSE),IF(C2987=3,VLOOKUP(B2987,balance!$U:$Z,4,FALSE),IF(C2987=4,VLOOKUP(B2987,balance!$U:$Z,5,FALSE),IF(C2987=5,VLOOKUP(B2987-1,balance!$U:$Z,6,FALSE),0)))))/100</f>
        <v>6.9699999999999996E-3</v>
      </c>
      <c r="H2987">
        <v>2</v>
      </c>
      <c r="I2987" s="1">
        <f>IF(C2987=1,VLOOKUP(FoxFire!B2987,balance!$AF:$AJ,2,FALSE),IF(C2987=2,VLOOKUP(B2987,balance!$AF:$AJ,3,FALSE),IF(C2987=3,VLOOKUP(B2987,balance!$AF:$AJ,4,FALSE),IF(C2987=4,VLOOKUP(B2987,balance!$AF:$AJ,5,FALSE),IF(C2987=5,VLOOKUP(B2987,balance!$AF:$AK,6,FALSE),0)))))*1000000000000</f>
        <v>3436250000000</v>
      </c>
      <c r="J2987">
        <f>VLOOKUP(B2987,balance!AU:BD,10,FALSE)</f>
        <v>0</v>
      </c>
    </row>
    <row r="2988" spans="1:10" x14ac:dyDescent="0.3">
      <c r="A2988">
        <v>2986</v>
      </c>
      <c r="B2988">
        <f t="shared" si="93"/>
        <v>598</v>
      </c>
      <c r="C2988">
        <f t="shared" si="92"/>
        <v>2</v>
      </c>
      <c r="D2988">
        <v>9026</v>
      </c>
      <c r="E2988" s="1">
        <f>IF(C2988=1,VLOOKUP(B2988,balance!$AU:$AZ,2,FALSE),IF(C2988=2,VLOOKUP(B2988,balance!$AU:$AZ,3,FALSE),IF(C2988=3,VLOOKUP(B2988,balance!$AU:$AZ,4,FALSE),IF(C2988=4,VLOOKUP(B2988,balance!$AU:$AZ,5,FALSE),IF(C2988=5,VLOOKUP(B2988-1,balance!$AU:$AZ,6,FALSE),0)))))</f>
        <v>15000</v>
      </c>
      <c r="F2988">
        <v>53</v>
      </c>
      <c r="G2988">
        <f>IF(C2988=1,VLOOKUP(FoxFire!B2988,balance!$U:$Z,2,FALSE),IF(C2988=2,VLOOKUP(B2988,balance!$U:$Z,3,FALSE),IF(C2988=3,VLOOKUP(B2988,balance!$U:$Z,4,FALSE),IF(C2988=4,VLOOKUP(B2988,balance!$U:$Z,5,FALSE),IF(C2988=5,VLOOKUP(B2988-1,balance!$U:$Z,6,FALSE),0)))))/100</f>
        <v>6.9699999999999996E-3</v>
      </c>
      <c r="H2988">
        <v>2</v>
      </c>
      <c r="I2988" s="1">
        <f>IF(C2988=1,VLOOKUP(FoxFire!B2988,balance!$AF:$AJ,2,FALSE),IF(C2988=2,VLOOKUP(B2988,balance!$AF:$AJ,3,FALSE),IF(C2988=3,VLOOKUP(B2988,balance!$AF:$AJ,4,FALSE),IF(C2988=4,VLOOKUP(B2988,balance!$AF:$AJ,5,FALSE),IF(C2988=5,VLOOKUP(B2988,balance!$AF:$AK,6,FALSE),0)))))*1000000000000</f>
        <v>3436250000000</v>
      </c>
      <c r="J2988">
        <f>VLOOKUP(B2988,balance!AU:BD,10,FALSE)</f>
        <v>0</v>
      </c>
    </row>
    <row r="2989" spans="1:10" x14ac:dyDescent="0.3">
      <c r="A2989">
        <v>2987</v>
      </c>
      <c r="B2989">
        <f t="shared" si="93"/>
        <v>598</v>
      </c>
      <c r="C2989">
        <f t="shared" si="92"/>
        <v>3</v>
      </c>
      <c r="D2989">
        <v>9026</v>
      </c>
      <c r="E2989" s="1">
        <f>IF(C2989=1,VLOOKUP(B2989,balance!$AU:$AZ,2,FALSE),IF(C2989=2,VLOOKUP(B2989,balance!$AU:$AZ,3,FALSE),IF(C2989=3,VLOOKUP(B2989,balance!$AU:$AZ,4,FALSE),IF(C2989=4,VLOOKUP(B2989,balance!$AU:$AZ,5,FALSE),IF(C2989=5,VLOOKUP(B2989-1,balance!$AU:$AZ,6,FALSE),0)))))</f>
        <v>15000</v>
      </c>
      <c r="F2989">
        <v>53</v>
      </c>
      <c r="G2989">
        <f>IF(C2989=1,VLOOKUP(FoxFire!B2989,balance!$U:$Z,2,FALSE),IF(C2989=2,VLOOKUP(B2989,balance!$U:$Z,3,FALSE),IF(C2989=3,VLOOKUP(B2989,balance!$U:$Z,4,FALSE),IF(C2989=4,VLOOKUP(B2989,balance!$U:$Z,5,FALSE),IF(C2989=5,VLOOKUP(B2989-1,balance!$U:$Z,6,FALSE),0)))))/100</f>
        <v>6.9699999999999996E-3</v>
      </c>
      <c r="H2989">
        <v>2</v>
      </c>
      <c r="I2989" s="1">
        <f>IF(C2989=1,VLOOKUP(FoxFire!B2989,balance!$AF:$AJ,2,FALSE),IF(C2989=2,VLOOKUP(B2989,balance!$AF:$AJ,3,FALSE),IF(C2989=3,VLOOKUP(B2989,balance!$AF:$AJ,4,FALSE),IF(C2989=4,VLOOKUP(B2989,balance!$AF:$AJ,5,FALSE),IF(C2989=5,VLOOKUP(B2989,balance!$AF:$AK,6,FALSE),0)))))*1000000000000</f>
        <v>3436250000000</v>
      </c>
      <c r="J2989">
        <f>VLOOKUP(B2989,balance!AU:BD,10,FALSE)</f>
        <v>0</v>
      </c>
    </row>
    <row r="2990" spans="1:10" x14ac:dyDescent="0.3">
      <c r="A2990">
        <v>2988</v>
      </c>
      <c r="B2990">
        <f t="shared" si="93"/>
        <v>598</v>
      </c>
      <c r="C2990">
        <f t="shared" si="92"/>
        <v>4</v>
      </c>
      <c r="D2990">
        <v>9026</v>
      </c>
      <c r="E2990" s="1">
        <f>IF(C2990=1,VLOOKUP(B2990,balance!$AU:$AZ,2,FALSE),IF(C2990=2,VLOOKUP(B2990,balance!$AU:$AZ,3,FALSE),IF(C2990=3,VLOOKUP(B2990,balance!$AU:$AZ,4,FALSE),IF(C2990=4,VLOOKUP(B2990,balance!$AU:$AZ,5,FALSE),IF(C2990=5,VLOOKUP(B2990-1,balance!$AU:$AZ,6,FALSE),0)))))</f>
        <v>15000</v>
      </c>
      <c r="F2990">
        <v>53</v>
      </c>
      <c r="G2990">
        <f>IF(C2990=1,VLOOKUP(FoxFire!B2990,balance!$U:$Z,2,FALSE),IF(C2990=2,VLOOKUP(B2990,balance!$U:$Z,3,FALSE),IF(C2990=3,VLOOKUP(B2990,balance!$U:$Z,4,FALSE),IF(C2990=4,VLOOKUP(B2990,balance!$U:$Z,5,FALSE),IF(C2990=5,VLOOKUP(B2990-1,balance!$U:$Z,6,FALSE),0)))))/100</f>
        <v>6.9699999999999996E-3</v>
      </c>
      <c r="H2990">
        <v>2</v>
      </c>
      <c r="I2990" s="1">
        <f>IF(C2990=1,VLOOKUP(FoxFire!B2990,balance!$AF:$AJ,2,FALSE),IF(C2990=2,VLOOKUP(B2990,balance!$AF:$AJ,3,FALSE),IF(C2990=3,VLOOKUP(B2990,balance!$AF:$AJ,4,FALSE),IF(C2990=4,VLOOKUP(B2990,balance!$AF:$AJ,5,FALSE),IF(C2990=5,VLOOKUP(B2990,balance!$AF:$AK,6,FALSE),0)))))*1000000000000</f>
        <v>3436250000000</v>
      </c>
      <c r="J2990">
        <f>VLOOKUP(B2990,balance!AU:BD,10,FALSE)</f>
        <v>0</v>
      </c>
    </row>
    <row r="2991" spans="1:10" x14ac:dyDescent="0.3">
      <c r="A2991">
        <v>2989</v>
      </c>
      <c r="B2991">
        <f t="shared" si="93"/>
        <v>599</v>
      </c>
      <c r="C2991">
        <f t="shared" si="92"/>
        <v>5</v>
      </c>
      <c r="D2991">
        <v>9026</v>
      </c>
      <c r="E2991" s="1">
        <f>IF(C2991=1,VLOOKUP(B2991,balance!$AU:$AZ,2,FALSE),IF(C2991=2,VLOOKUP(B2991,balance!$AU:$AZ,3,FALSE),IF(C2991=3,VLOOKUP(B2991,balance!$AU:$AZ,4,FALSE),IF(C2991=4,VLOOKUP(B2991,balance!$AU:$AZ,5,FALSE),IF(C2991=5,VLOOKUP(B2991-1,balance!$AU:$AZ,6,FALSE),0)))))</f>
        <v>300000</v>
      </c>
      <c r="F2991">
        <v>53</v>
      </c>
      <c r="G2991">
        <f>IF(C2991=1,VLOOKUP(FoxFire!B2991,balance!$U:$Z,2,FALSE),IF(C2991=2,VLOOKUP(B2991,balance!$U:$Z,3,FALSE),IF(C2991=3,VLOOKUP(B2991,balance!$U:$Z,4,FALSE),IF(C2991=4,VLOOKUP(B2991,balance!$U:$Z,5,FALSE),IF(C2991=5,VLOOKUP(B2991-1,balance!$U:$Z,6,FALSE),0)))))/100</f>
        <v>3586.3049999999998</v>
      </c>
      <c r="H2991">
        <v>2</v>
      </c>
      <c r="I2991" s="1">
        <f>IF(C2991=1,VLOOKUP(FoxFire!B2991,balance!$AF:$AJ,2,FALSE),IF(C2991=2,VLOOKUP(B2991,balance!$AF:$AJ,3,FALSE),IF(C2991=3,VLOOKUP(B2991,balance!$AF:$AJ,4,FALSE),IF(C2991=4,VLOOKUP(B2991,balance!$AF:$AJ,5,FALSE),IF(C2991=5,VLOOKUP(B2991,balance!$AF:$AK,6,FALSE),0)))))*1000000000000</f>
        <v>13750000000000</v>
      </c>
      <c r="J2991">
        <f>VLOOKUP(B2991,balance!AU:BD,10,FALSE)</f>
        <v>0</v>
      </c>
    </row>
    <row r="2992" spans="1:10" x14ac:dyDescent="0.3">
      <c r="A2992">
        <v>2990</v>
      </c>
      <c r="B2992">
        <f t="shared" si="93"/>
        <v>599</v>
      </c>
      <c r="C2992">
        <f t="shared" si="92"/>
        <v>1</v>
      </c>
      <c r="D2992">
        <v>9026</v>
      </c>
      <c r="E2992" s="1">
        <f>IF(C2992=1,VLOOKUP(B2992,balance!$AU:$AZ,2,FALSE),IF(C2992=2,VLOOKUP(B2992,balance!$AU:$AZ,3,FALSE),IF(C2992=3,VLOOKUP(B2992,balance!$AU:$AZ,4,FALSE),IF(C2992=4,VLOOKUP(B2992,balance!$AU:$AZ,5,FALSE),IF(C2992=5,VLOOKUP(B2992-1,balance!$AU:$AZ,6,FALSE),0)))))</f>
        <v>15000</v>
      </c>
      <c r="F2992">
        <v>53</v>
      </c>
      <c r="G2992">
        <f>IF(C2992=1,VLOOKUP(FoxFire!B2992,balance!$U:$Z,2,FALSE),IF(C2992=2,VLOOKUP(B2992,balance!$U:$Z,3,FALSE),IF(C2992=3,VLOOKUP(B2992,balance!$U:$Z,4,FALSE),IF(C2992=4,VLOOKUP(B2992,balance!$U:$Z,5,FALSE),IF(C2992=5,VLOOKUP(B2992-1,balance!$U:$Z,6,FALSE),0)))))/100</f>
        <v>6.9799999999999992E-3</v>
      </c>
      <c r="H2992">
        <v>2</v>
      </c>
      <c r="I2992" s="1">
        <f>IF(C2992=1,VLOOKUP(FoxFire!B2992,balance!$AF:$AJ,2,FALSE),IF(C2992=2,VLOOKUP(B2992,balance!$AF:$AJ,3,FALSE),IF(C2992=3,VLOOKUP(B2992,balance!$AF:$AJ,4,FALSE),IF(C2992=4,VLOOKUP(B2992,balance!$AF:$AJ,5,FALSE),IF(C2992=5,VLOOKUP(B2992,balance!$AF:$AK,6,FALSE),0)))))*1000000000000</f>
        <v>3437500000000</v>
      </c>
      <c r="J2992">
        <f>VLOOKUP(B2992,balance!AU:BD,10,FALSE)</f>
        <v>0</v>
      </c>
    </row>
    <row r="2993" spans="1:10" x14ac:dyDescent="0.3">
      <c r="A2993">
        <v>2991</v>
      </c>
      <c r="B2993">
        <f t="shared" si="93"/>
        <v>599</v>
      </c>
      <c r="C2993">
        <f t="shared" si="92"/>
        <v>2</v>
      </c>
      <c r="D2993">
        <v>9026</v>
      </c>
      <c r="E2993" s="1">
        <f>IF(C2993=1,VLOOKUP(B2993,balance!$AU:$AZ,2,FALSE),IF(C2993=2,VLOOKUP(B2993,balance!$AU:$AZ,3,FALSE),IF(C2993=3,VLOOKUP(B2993,balance!$AU:$AZ,4,FALSE),IF(C2993=4,VLOOKUP(B2993,balance!$AU:$AZ,5,FALSE),IF(C2993=5,VLOOKUP(B2993-1,balance!$AU:$AZ,6,FALSE),0)))))</f>
        <v>15000</v>
      </c>
      <c r="F2993">
        <v>53</v>
      </c>
      <c r="G2993">
        <f>IF(C2993=1,VLOOKUP(FoxFire!B2993,balance!$U:$Z,2,FALSE),IF(C2993=2,VLOOKUP(B2993,balance!$U:$Z,3,FALSE),IF(C2993=3,VLOOKUP(B2993,balance!$U:$Z,4,FALSE),IF(C2993=4,VLOOKUP(B2993,balance!$U:$Z,5,FALSE),IF(C2993=5,VLOOKUP(B2993-1,balance!$U:$Z,6,FALSE),0)))))/100</f>
        <v>6.9799999999999992E-3</v>
      </c>
      <c r="H2993">
        <v>2</v>
      </c>
      <c r="I2993" s="1">
        <f>IF(C2993=1,VLOOKUP(FoxFire!B2993,balance!$AF:$AJ,2,FALSE),IF(C2993=2,VLOOKUP(B2993,balance!$AF:$AJ,3,FALSE),IF(C2993=3,VLOOKUP(B2993,balance!$AF:$AJ,4,FALSE),IF(C2993=4,VLOOKUP(B2993,balance!$AF:$AJ,5,FALSE),IF(C2993=5,VLOOKUP(B2993,balance!$AF:$AK,6,FALSE),0)))))*1000000000000</f>
        <v>3437500000000</v>
      </c>
      <c r="J2993">
        <f>VLOOKUP(B2993,balance!AU:BD,10,FALSE)</f>
        <v>0</v>
      </c>
    </row>
    <row r="2994" spans="1:10" x14ac:dyDescent="0.3">
      <c r="A2994">
        <v>2992</v>
      </c>
      <c r="B2994">
        <f t="shared" si="93"/>
        <v>599</v>
      </c>
      <c r="C2994">
        <f t="shared" si="92"/>
        <v>3</v>
      </c>
      <c r="D2994">
        <v>9026</v>
      </c>
      <c r="E2994" s="1">
        <f>IF(C2994=1,VLOOKUP(B2994,balance!$AU:$AZ,2,FALSE),IF(C2994=2,VLOOKUP(B2994,balance!$AU:$AZ,3,FALSE),IF(C2994=3,VLOOKUP(B2994,balance!$AU:$AZ,4,FALSE),IF(C2994=4,VLOOKUP(B2994,balance!$AU:$AZ,5,FALSE),IF(C2994=5,VLOOKUP(B2994-1,balance!$AU:$AZ,6,FALSE),0)))))</f>
        <v>15000</v>
      </c>
      <c r="F2994">
        <v>53</v>
      </c>
      <c r="G2994">
        <f>IF(C2994=1,VLOOKUP(FoxFire!B2994,balance!$U:$Z,2,FALSE),IF(C2994=2,VLOOKUP(B2994,balance!$U:$Z,3,FALSE),IF(C2994=3,VLOOKUP(B2994,balance!$U:$Z,4,FALSE),IF(C2994=4,VLOOKUP(B2994,balance!$U:$Z,5,FALSE),IF(C2994=5,VLOOKUP(B2994-1,balance!$U:$Z,6,FALSE),0)))))/100</f>
        <v>6.9799999999999992E-3</v>
      </c>
      <c r="H2994">
        <v>2</v>
      </c>
      <c r="I2994" s="1">
        <f>IF(C2994=1,VLOOKUP(FoxFire!B2994,balance!$AF:$AJ,2,FALSE),IF(C2994=2,VLOOKUP(B2994,balance!$AF:$AJ,3,FALSE),IF(C2994=3,VLOOKUP(B2994,balance!$AF:$AJ,4,FALSE),IF(C2994=4,VLOOKUP(B2994,balance!$AF:$AJ,5,FALSE),IF(C2994=5,VLOOKUP(B2994,balance!$AF:$AK,6,FALSE),0)))))*1000000000000</f>
        <v>3437500000000</v>
      </c>
      <c r="J2994">
        <f>VLOOKUP(B2994,balance!AU:BD,10,FALSE)</f>
        <v>0</v>
      </c>
    </row>
    <row r="2995" spans="1:10" x14ac:dyDescent="0.3">
      <c r="A2995">
        <v>2993</v>
      </c>
      <c r="B2995">
        <f t="shared" si="93"/>
        <v>599</v>
      </c>
      <c r="C2995">
        <f t="shared" si="92"/>
        <v>4</v>
      </c>
      <c r="D2995">
        <v>9026</v>
      </c>
      <c r="E2995" s="1">
        <f>IF(C2995=1,VLOOKUP(B2995,balance!$AU:$AZ,2,FALSE),IF(C2995=2,VLOOKUP(B2995,balance!$AU:$AZ,3,FALSE),IF(C2995=3,VLOOKUP(B2995,balance!$AU:$AZ,4,FALSE),IF(C2995=4,VLOOKUP(B2995,balance!$AU:$AZ,5,FALSE),IF(C2995=5,VLOOKUP(B2995-1,balance!$AU:$AZ,6,FALSE),0)))))</f>
        <v>15000</v>
      </c>
      <c r="F2995">
        <v>53</v>
      </c>
      <c r="G2995">
        <f>IF(C2995=1,VLOOKUP(FoxFire!B2995,balance!$U:$Z,2,FALSE),IF(C2995=2,VLOOKUP(B2995,balance!$U:$Z,3,FALSE),IF(C2995=3,VLOOKUP(B2995,balance!$U:$Z,4,FALSE),IF(C2995=4,VLOOKUP(B2995,balance!$U:$Z,5,FALSE),IF(C2995=5,VLOOKUP(B2995-1,balance!$U:$Z,6,FALSE),0)))))/100</f>
        <v>6.9799999999999992E-3</v>
      </c>
      <c r="H2995">
        <v>2</v>
      </c>
      <c r="I2995" s="1">
        <f>IF(C2995=1,VLOOKUP(FoxFire!B2995,balance!$AF:$AJ,2,FALSE),IF(C2995=2,VLOOKUP(B2995,balance!$AF:$AJ,3,FALSE),IF(C2995=3,VLOOKUP(B2995,balance!$AF:$AJ,4,FALSE),IF(C2995=4,VLOOKUP(B2995,balance!$AF:$AJ,5,FALSE),IF(C2995=5,VLOOKUP(B2995,balance!$AF:$AK,6,FALSE),0)))))*1000000000000</f>
        <v>3437500000000</v>
      </c>
      <c r="J2995">
        <f>VLOOKUP(B2995,balance!AU:BD,10,FALSE)</f>
        <v>0</v>
      </c>
    </row>
    <row r="2996" spans="1:10" x14ac:dyDescent="0.3">
      <c r="A2996">
        <v>2994</v>
      </c>
      <c r="B2996">
        <f t="shared" si="93"/>
        <v>600</v>
      </c>
      <c r="C2996">
        <f t="shared" si="92"/>
        <v>5</v>
      </c>
      <c r="D2996">
        <v>9026</v>
      </c>
      <c r="E2996" s="1">
        <f>IF(C2996=1,VLOOKUP(B2996,balance!$AU:$AZ,2,FALSE),IF(C2996=2,VLOOKUP(B2996,balance!$AU:$AZ,3,FALSE),IF(C2996=3,VLOOKUP(B2996,balance!$AU:$AZ,4,FALSE),IF(C2996=4,VLOOKUP(B2996,balance!$AU:$AZ,5,FALSE),IF(C2996=5,VLOOKUP(B2996-1,balance!$AU:$AZ,6,FALSE),0)))))</f>
        <v>300000</v>
      </c>
      <c r="F2996">
        <v>53</v>
      </c>
      <c r="G2996">
        <f>IF(C2996=1,VLOOKUP(FoxFire!B2996,balance!$U:$Z,2,FALSE),IF(C2996=2,VLOOKUP(B2996,balance!$U:$Z,3,FALSE),IF(C2996=3,VLOOKUP(B2996,balance!$U:$Z,4,FALSE),IF(C2996=4,VLOOKUP(B2996,balance!$U:$Z,5,FALSE),IF(C2996=5,VLOOKUP(B2996-1,balance!$U:$Z,6,FALSE),0)))))/100</f>
        <v>3595.0418</v>
      </c>
      <c r="H2996">
        <v>2</v>
      </c>
      <c r="I2996" s="1">
        <f>IF(C2996=1,VLOOKUP(FoxFire!B2996,balance!$AF:$AJ,2,FALSE),IF(C2996=2,VLOOKUP(B2996,balance!$AF:$AJ,3,FALSE),IF(C2996=3,VLOOKUP(B2996,balance!$AF:$AJ,4,FALSE),IF(C2996=4,VLOOKUP(B2996,balance!$AF:$AJ,5,FALSE),IF(C2996=5,VLOOKUP(B2996,balance!$AF:$AK,6,FALSE),0)))))*1000000000000</f>
        <v>13755000000000</v>
      </c>
      <c r="J2996">
        <f>VLOOKUP(B2996,balance!AU:BD,10,FALSE)</f>
        <v>0</v>
      </c>
    </row>
    <row r="2997" spans="1:10" x14ac:dyDescent="0.3">
      <c r="A2997">
        <v>2995</v>
      </c>
      <c r="B2997">
        <f t="shared" si="93"/>
        <v>600</v>
      </c>
      <c r="C2997">
        <f t="shared" si="92"/>
        <v>1</v>
      </c>
      <c r="D2997">
        <v>9026</v>
      </c>
      <c r="E2997" s="1">
        <f>IF(C2997=1,VLOOKUP(B2997,balance!$AU:$AZ,2,FALSE),IF(C2997=2,VLOOKUP(B2997,balance!$AU:$AZ,3,FALSE),IF(C2997=3,VLOOKUP(B2997,balance!$AU:$AZ,4,FALSE),IF(C2997=4,VLOOKUP(B2997,balance!$AU:$AZ,5,FALSE),IF(C2997=5,VLOOKUP(B2997-1,balance!$AU:$AZ,6,FALSE),0)))))</f>
        <v>15000</v>
      </c>
      <c r="F2997">
        <v>53</v>
      </c>
      <c r="G2997">
        <f>IF(C2997=1,VLOOKUP(FoxFire!B2997,balance!$U:$Z,2,FALSE),IF(C2997=2,VLOOKUP(B2997,balance!$U:$Z,3,FALSE),IF(C2997=3,VLOOKUP(B2997,balance!$U:$Z,4,FALSE),IF(C2997=4,VLOOKUP(B2997,balance!$U:$Z,5,FALSE),IF(C2997=5,VLOOKUP(B2997-1,balance!$U:$Z,6,FALSE),0)))))/100</f>
        <v>6.9899999999999997E-3</v>
      </c>
      <c r="H2997">
        <v>2</v>
      </c>
      <c r="I2997" s="1">
        <f>IF(C2997=1,VLOOKUP(FoxFire!B2997,balance!$AF:$AJ,2,FALSE),IF(C2997=2,VLOOKUP(B2997,balance!$AF:$AJ,3,FALSE),IF(C2997=3,VLOOKUP(B2997,balance!$AF:$AJ,4,FALSE),IF(C2997=4,VLOOKUP(B2997,balance!$AF:$AJ,5,FALSE),IF(C2997=5,VLOOKUP(B2997,balance!$AF:$AK,6,FALSE),0)))))*1000000000000</f>
        <v>3438750000000</v>
      </c>
      <c r="J2997">
        <f>VLOOKUP(B2997,balance!AU:BD,10,FALSE)</f>
        <v>0</v>
      </c>
    </row>
    <row r="2998" spans="1:10" x14ac:dyDescent="0.3">
      <c r="A2998">
        <v>2996</v>
      </c>
      <c r="B2998">
        <f t="shared" si="93"/>
        <v>600</v>
      </c>
      <c r="C2998">
        <f t="shared" si="92"/>
        <v>2</v>
      </c>
      <c r="D2998">
        <v>9026</v>
      </c>
      <c r="E2998" s="1">
        <f>IF(C2998=1,VLOOKUP(B2998,balance!$AU:$AZ,2,FALSE),IF(C2998=2,VLOOKUP(B2998,balance!$AU:$AZ,3,FALSE),IF(C2998=3,VLOOKUP(B2998,balance!$AU:$AZ,4,FALSE),IF(C2998=4,VLOOKUP(B2998,balance!$AU:$AZ,5,FALSE),IF(C2998=5,VLOOKUP(B2998-1,balance!$AU:$AZ,6,FALSE),0)))))</f>
        <v>15000</v>
      </c>
      <c r="F2998">
        <v>53</v>
      </c>
      <c r="G2998">
        <f>IF(C2998=1,VLOOKUP(FoxFire!B2998,balance!$U:$Z,2,FALSE),IF(C2998=2,VLOOKUP(B2998,balance!$U:$Z,3,FALSE),IF(C2998=3,VLOOKUP(B2998,balance!$U:$Z,4,FALSE),IF(C2998=4,VLOOKUP(B2998,balance!$U:$Z,5,FALSE),IF(C2998=5,VLOOKUP(B2998-1,balance!$U:$Z,6,FALSE),0)))))/100</f>
        <v>6.9899999999999997E-3</v>
      </c>
      <c r="H2998">
        <v>2</v>
      </c>
      <c r="I2998" s="1">
        <f>IF(C2998=1,VLOOKUP(FoxFire!B2998,balance!$AF:$AJ,2,FALSE),IF(C2998=2,VLOOKUP(B2998,balance!$AF:$AJ,3,FALSE),IF(C2998=3,VLOOKUP(B2998,balance!$AF:$AJ,4,FALSE),IF(C2998=4,VLOOKUP(B2998,balance!$AF:$AJ,5,FALSE),IF(C2998=5,VLOOKUP(B2998,balance!$AF:$AK,6,FALSE),0)))))*1000000000000</f>
        <v>3438750000000</v>
      </c>
      <c r="J2998">
        <f>VLOOKUP(B2998,balance!AU:BD,10,FALSE)</f>
        <v>0</v>
      </c>
    </row>
    <row r="2999" spans="1:10" x14ac:dyDescent="0.3">
      <c r="A2999">
        <v>2997</v>
      </c>
      <c r="B2999">
        <f t="shared" si="93"/>
        <v>600</v>
      </c>
      <c r="C2999">
        <f t="shared" si="92"/>
        <v>3</v>
      </c>
      <c r="D2999">
        <v>9026</v>
      </c>
      <c r="E2999" s="1">
        <f>IF(C2999=1,VLOOKUP(B2999,balance!$AU:$AZ,2,FALSE),IF(C2999=2,VLOOKUP(B2999,balance!$AU:$AZ,3,FALSE),IF(C2999=3,VLOOKUP(B2999,balance!$AU:$AZ,4,FALSE),IF(C2999=4,VLOOKUP(B2999,balance!$AU:$AZ,5,FALSE),IF(C2999=5,VLOOKUP(B2999-1,balance!$AU:$AZ,6,FALSE),0)))))</f>
        <v>15000</v>
      </c>
      <c r="F2999">
        <v>53</v>
      </c>
      <c r="G2999">
        <f>IF(C2999=1,VLOOKUP(FoxFire!B2999,balance!$U:$Z,2,FALSE),IF(C2999=2,VLOOKUP(B2999,balance!$U:$Z,3,FALSE),IF(C2999=3,VLOOKUP(B2999,balance!$U:$Z,4,FALSE),IF(C2999=4,VLOOKUP(B2999,balance!$U:$Z,5,FALSE),IF(C2999=5,VLOOKUP(B2999-1,balance!$U:$Z,6,FALSE),0)))))/100</f>
        <v>6.9899999999999997E-3</v>
      </c>
      <c r="H2999">
        <v>2</v>
      </c>
      <c r="I2999" s="1">
        <f>IF(C2999=1,VLOOKUP(FoxFire!B2999,balance!$AF:$AJ,2,FALSE),IF(C2999=2,VLOOKUP(B2999,balance!$AF:$AJ,3,FALSE),IF(C2999=3,VLOOKUP(B2999,balance!$AF:$AJ,4,FALSE),IF(C2999=4,VLOOKUP(B2999,balance!$AF:$AJ,5,FALSE),IF(C2999=5,VLOOKUP(B2999,balance!$AF:$AK,6,FALSE),0)))))*1000000000000</f>
        <v>3438750000000</v>
      </c>
      <c r="J2999">
        <f>VLOOKUP(B2999,balance!AU:BD,10,FALSE)</f>
        <v>0</v>
      </c>
    </row>
    <row r="3000" spans="1:10" x14ac:dyDescent="0.3">
      <c r="A3000">
        <v>2998</v>
      </c>
      <c r="B3000">
        <f t="shared" si="93"/>
        <v>600</v>
      </c>
      <c r="C3000">
        <f t="shared" si="92"/>
        <v>4</v>
      </c>
      <c r="D3000">
        <v>9026</v>
      </c>
      <c r="E3000" s="1">
        <f>IF(C3000=1,VLOOKUP(B3000,balance!$AU:$AZ,2,FALSE),IF(C3000=2,VLOOKUP(B3000,balance!$AU:$AZ,3,FALSE),IF(C3000=3,VLOOKUP(B3000,balance!$AU:$AZ,4,FALSE),IF(C3000=4,VLOOKUP(B3000,balance!$AU:$AZ,5,FALSE),IF(C3000=5,VLOOKUP(B3000-1,balance!$AU:$AZ,6,FALSE),0)))))</f>
        <v>15000</v>
      </c>
      <c r="F3000">
        <v>53</v>
      </c>
      <c r="G3000">
        <f>IF(C3000=1,VLOOKUP(FoxFire!B3000,balance!$U:$Z,2,FALSE),IF(C3000=2,VLOOKUP(B3000,balance!$U:$Z,3,FALSE),IF(C3000=3,VLOOKUP(B3000,balance!$U:$Z,4,FALSE),IF(C3000=4,VLOOKUP(B3000,balance!$U:$Z,5,FALSE),IF(C3000=5,VLOOKUP(B3000-1,balance!$U:$Z,6,FALSE),0)))))/100</f>
        <v>6.9899999999999997E-3</v>
      </c>
      <c r="H3000">
        <v>2</v>
      </c>
      <c r="I3000" s="1">
        <f>IF(C3000=1,VLOOKUP(FoxFire!B3000,balance!$AF:$AJ,2,FALSE),IF(C3000=2,VLOOKUP(B3000,balance!$AF:$AJ,3,FALSE),IF(C3000=3,VLOOKUP(B3000,balance!$AF:$AJ,4,FALSE),IF(C3000=4,VLOOKUP(B3000,balance!$AF:$AJ,5,FALSE),IF(C3000=5,VLOOKUP(B3000,balance!$AF:$AK,6,FALSE),0)))))*1000000000000</f>
        <v>3438750000000</v>
      </c>
      <c r="J3000">
        <f>VLOOKUP(B3000,balance!AU:BD,10,FALSE)</f>
        <v>0</v>
      </c>
    </row>
    <row r="3001" spans="1:10" x14ac:dyDescent="0.3">
      <c r="A3001">
        <v>2999</v>
      </c>
      <c r="B3001">
        <f t="shared" si="93"/>
        <v>601</v>
      </c>
      <c r="C3001">
        <f t="shared" si="92"/>
        <v>5</v>
      </c>
      <c r="D3001">
        <v>9026</v>
      </c>
      <c r="E3001" s="1">
        <f>IF(C3001=1,VLOOKUP(B3001,balance!$AU:$AZ,2,FALSE),IF(C3001=2,VLOOKUP(B3001,balance!$AU:$AZ,3,FALSE),IF(C3001=3,VLOOKUP(B3001,balance!$AU:$AZ,4,FALSE),IF(C3001=4,VLOOKUP(B3001,balance!$AU:$AZ,5,FALSE),IF(C3001=5,VLOOKUP(B3001-1,balance!$AU:$AZ,6,FALSE),0)))))</f>
        <v>300000</v>
      </c>
      <c r="F3001">
        <v>53</v>
      </c>
      <c r="G3001">
        <f>IF(C3001=1,VLOOKUP(FoxFire!B3001,balance!$U:$Z,2,FALSE),IF(C3001=2,VLOOKUP(B3001,balance!$U:$Z,3,FALSE),IF(C3001=3,VLOOKUP(B3001,balance!$U:$Z,4,FALSE),IF(C3001=4,VLOOKUP(B3001,balance!$U:$Z,5,FALSE),IF(C3001=5,VLOOKUP(B3001-1,balance!$U:$Z,6,FALSE),0)))))/100</f>
        <v>3603.7925</v>
      </c>
      <c r="H3001">
        <v>2</v>
      </c>
      <c r="I3001" s="1">
        <f>IF(C3001=1,VLOOKUP(FoxFire!B3001,balance!$AF:$AJ,2,FALSE),IF(C3001=2,VLOOKUP(B3001,balance!$AF:$AJ,3,FALSE),IF(C3001=3,VLOOKUP(B3001,balance!$AF:$AJ,4,FALSE),IF(C3001=4,VLOOKUP(B3001,balance!$AF:$AJ,5,FALSE),IF(C3001=5,VLOOKUP(B3001,balance!$AF:$AK,6,FALSE),0)))))*1000000000000</f>
        <v>13760000000000</v>
      </c>
      <c r="J3001">
        <f>VLOOKUP(B3001,balance!AU:BD,10,FALSE)</f>
        <v>0</v>
      </c>
    </row>
    <row r="3002" spans="1:10" x14ac:dyDescent="0.3">
      <c r="A3002">
        <v>3000</v>
      </c>
      <c r="B3002">
        <f t="shared" si="93"/>
        <v>601</v>
      </c>
      <c r="C3002">
        <f t="shared" si="92"/>
        <v>1</v>
      </c>
      <c r="D3002">
        <v>9026</v>
      </c>
      <c r="E3002" s="1">
        <f>IF(C3002=1,VLOOKUP(B3002,balance!$AU:$AZ,2,FALSE),IF(C3002=2,VLOOKUP(B3002,balance!$AU:$AZ,3,FALSE),IF(C3002=3,VLOOKUP(B3002,balance!$AU:$AZ,4,FALSE),IF(C3002=4,VLOOKUP(B3002,balance!$AU:$AZ,5,FALSE),IF(C3002=5,VLOOKUP(B3002-1,balance!$AU:$AZ,6,FALSE),0)))))</f>
        <v>15000</v>
      </c>
      <c r="F3002">
        <v>53</v>
      </c>
      <c r="G3002">
        <f>IF(C3002=1,VLOOKUP(FoxFire!B3002,balance!$U:$Z,2,FALSE),IF(C3002=2,VLOOKUP(B3002,balance!$U:$Z,3,FALSE),IF(C3002=3,VLOOKUP(B3002,balance!$U:$Z,4,FALSE),IF(C3002=4,VLOOKUP(B3002,balance!$U:$Z,5,FALSE),IF(C3002=5,VLOOKUP(B3002-1,balance!$U:$Z,6,FALSE),0)))))/100</f>
        <v>6.9999999999999993E-3</v>
      </c>
      <c r="H3002">
        <v>2</v>
      </c>
      <c r="I3002" s="1">
        <f>IF(C3002=1,VLOOKUP(FoxFire!B3002,balance!$AF:$AJ,2,FALSE),IF(C3002=2,VLOOKUP(B3002,balance!$AF:$AJ,3,FALSE),IF(C3002=3,VLOOKUP(B3002,balance!$AF:$AJ,4,FALSE),IF(C3002=4,VLOOKUP(B3002,balance!$AF:$AJ,5,FALSE),IF(C3002=5,VLOOKUP(B3002,balance!$AF:$AK,6,FALSE),0)))))*1000000000000</f>
        <v>3440000000000</v>
      </c>
      <c r="J3002">
        <f>VLOOKUP(B3002,balance!AU:BD,10,FALSE)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BE750"/>
  <sheetViews>
    <sheetView zoomScaleNormal="100" workbookViewId="0">
      <pane xSplit="5" ySplit="4" topLeftCell="Y638" activePane="bottomRight" state="frozen"/>
      <selection pane="topRight" activeCell="F1" sqref="F1"/>
      <selection pane="bottomLeft" activeCell="A5" sqref="A5"/>
      <selection pane="bottomRight" activeCell="AI651" sqref="AI651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1" max="11" width="8.75" style="2"/>
    <col min="17" max="17" width="11.75" bestFit="1" customWidth="1"/>
    <col min="19" max="19" width="10.25" bestFit="1" customWidth="1"/>
    <col min="20" max="20" width="9.25" bestFit="1" customWidth="1"/>
    <col min="26" max="27" width="12.875" bestFit="1" customWidth="1"/>
    <col min="28" max="28" width="13" bestFit="1" customWidth="1"/>
    <col min="29" max="29" width="14" bestFit="1" customWidth="1"/>
    <col min="31" max="31" width="21" bestFit="1" customWidth="1"/>
    <col min="41" max="41" width="23.5" bestFit="1" customWidth="1"/>
    <col min="45" max="45" width="3" style="14" customWidth="1"/>
    <col min="46" max="46" width="1.875" customWidth="1"/>
    <col min="52" max="52" width="9.25" bestFit="1" customWidth="1"/>
    <col min="55" max="55" width="11.375" bestFit="1" customWidth="1"/>
    <col min="56" max="56" width="11.625" bestFit="1" customWidth="1"/>
    <col min="57" max="57" width="11.375" bestFit="1" customWidth="1"/>
  </cols>
  <sheetData>
    <row r="1" spans="1:56" s="5" customFormat="1" x14ac:dyDescent="0.3">
      <c r="A1" s="18" t="s">
        <v>0</v>
      </c>
      <c r="B1" s="18"/>
      <c r="F1" s="6"/>
      <c r="K1" s="6"/>
      <c r="AS1" s="14"/>
    </row>
    <row r="2" spans="1:56" s="5" customFormat="1" x14ac:dyDescent="0.3">
      <c r="A2" s="18"/>
      <c r="B2" s="18"/>
      <c r="F2" s="6"/>
      <c r="K2" s="6"/>
      <c r="AS2" s="14"/>
    </row>
    <row r="3" spans="1:56" x14ac:dyDescent="0.3">
      <c r="AG3" t="s">
        <v>43</v>
      </c>
      <c r="AU3" t="s">
        <v>50</v>
      </c>
    </row>
    <row r="4" spans="1:56" x14ac:dyDescent="0.3">
      <c r="A4" s="17" t="s">
        <v>34</v>
      </c>
      <c r="B4" s="17"/>
      <c r="C4" s="17"/>
      <c r="D4" s="17"/>
      <c r="F4" s="2" t="s">
        <v>6</v>
      </c>
      <c r="G4" s="2" t="s">
        <v>7</v>
      </c>
      <c r="H4" s="2" t="s">
        <v>24</v>
      </c>
      <c r="I4" s="2" t="s">
        <v>8</v>
      </c>
      <c r="J4" s="2"/>
      <c r="K4" s="2" t="s">
        <v>6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9</v>
      </c>
      <c r="R4" s="2" t="s">
        <v>10</v>
      </c>
      <c r="S4" s="2" t="s">
        <v>14</v>
      </c>
      <c r="T4" s="2"/>
      <c r="U4" s="2" t="s">
        <v>6</v>
      </c>
      <c r="V4" s="2" t="s">
        <v>1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10</v>
      </c>
      <c r="AB4" s="2" t="s">
        <v>11</v>
      </c>
      <c r="AC4" s="2" t="s">
        <v>12</v>
      </c>
      <c r="AD4" s="2" t="s">
        <v>13</v>
      </c>
      <c r="AE4" s="2"/>
      <c r="AF4" s="2" t="s">
        <v>6</v>
      </c>
      <c r="AG4" s="2" t="s">
        <v>1</v>
      </c>
      <c r="AH4" s="2" t="s">
        <v>2</v>
      </c>
      <c r="AI4" s="2" t="s">
        <v>3</v>
      </c>
      <c r="AJ4" s="2" t="s">
        <v>4</v>
      </c>
      <c r="AK4" s="2" t="s">
        <v>48</v>
      </c>
      <c r="AL4" s="2" t="s">
        <v>11</v>
      </c>
      <c r="AM4" s="2" t="s">
        <v>12</v>
      </c>
      <c r="AO4" s="2" t="s">
        <v>44</v>
      </c>
      <c r="AP4" s="2" t="s">
        <v>45</v>
      </c>
      <c r="AU4" s="2" t="s">
        <v>6</v>
      </c>
      <c r="AV4" s="2" t="s">
        <v>1</v>
      </c>
      <c r="AW4" s="2" t="s">
        <v>2</v>
      </c>
      <c r="AX4" s="2" t="s">
        <v>3</v>
      </c>
      <c r="AY4" s="2" t="s">
        <v>4</v>
      </c>
      <c r="AZ4" s="2" t="s">
        <v>5</v>
      </c>
      <c r="BA4" s="2" t="s">
        <v>9</v>
      </c>
      <c r="BB4" s="2" t="s">
        <v>10</v>
      </c>
      <c r="BC4" s="2" t="s">
        <v>14</v>
      </c>
      <c r="BD4" s="2" t="s">
        <v>51</v>
      </c>
    </row>
    <row r="5" spans="1:56" x14ac:dyDescent="0.3">
      <c r="A5" t="s">
        <v>35</v>
      </c>
      <c r="F5" s="2">
        <v>1</v>
      </c>
      <c r="G5" s="1">
        <f t="shared" ref="G5:G34" si="0">I5*0.5</f>
        <v>1000</v>
      </c>
      <c r="H5" s="1">
        <f>SUM($G$5:G5)</f>
        <v>1000</v>
      </c>
      <c r="I5" s="1">
        <v>2000</v>
      </c>
      <c r="J5" s="1" t="s">
        <v>46</v>
      </c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L5</f>
        <v>250</v>
      </c>
      <c r="P5" s="1">
        <f>ROUNDUP(SUM(L5:O5)*R5,-1)</f>
        <v>1000</v>
      </c>
      <c r="Q5" s="1">
        <f>SUM(L5:P5)</f>
        <v>2000</v>
      </c>
      <c r="R5">
        <v>1</v>
      </c>
      <c r="S5" s="1">
        <f>SUM($Q$5:Q5)</f>
        <v>2000</v>
      </c>
      <c r="U5" s="2">
        <v>1</v>
      </c>
      <c r="V5">
        <v>0.1</v>
      </c>
      <c r="W5">
        <f>V5</f>
        <v>0.1</v>
      </c>
      <c r="X5">
        <f>V5</f>
        <v>0.1</v>
      </c>
      <c r="Y5">
        <f>V5</f>
        <v>0.1</v>
      </c>
      <c r="Z5">
        <f>ROUNDUP((SUM(V5:Y5)*(AA5)),2)</f>
        <v>0.4</v>
      </c>
      <c r="AA5">
        <v>1</v>
      </c>
      <c r="AB5" s="4">
        <f>SUM(V5:Z5)</f>
        <v>0.8</v>
      </c>
      <c r="AC5" s="4">
        <f>SUM($AB$5:AB5)</f>
        <v>0.8</v>
      </c>
      <c r="AF5" s="2">
        <v>1</v>
      </c>
      <c r="AG5">
        <f>AL5/8</f>
        <v>2.5000000000000001E-2</v>
      </c>
      <c r="AH5">
        <f>AG5</f>
        <v>2.5000000000000001E-2</v>
      </c>
      <c r="AI5">
        <f>AG5</f>
        <v>2.5000000000000001E-2</v>
      </c>
      <c r="AJ5">
        <f>AG5</f>
        <v>2.5000000000000001E-2</v>
      </c>
      <c r="AK5">
        <f>AL5/2</f>
        <v>0.1</v>
      </c>
      <c r="AL5">
        <v>0.2</v>
      </c>
      <c r="AM5">
        <f>SUM($AL$5:AL5)</f>
        <v>0.2</v>
      </c>
      <c r="AO5">
        <f>Q5/$I$24</f>
        <v>0.34482758620689657</v>
      </c>
      <c r="AP5">
        <f>AL5*1/AO5</f>
        <v>0.57999999999999996</v>
      </c>
      <c r="AQ5" s="4">
        <f>SUM($AO$5:AO5)</f>
        <v>0.34482758620689657</v>
      </c>
      <c r="AU5" s="2">
        <v>1</v>
      </c>
      <c r="AV5" s="1">
        <v>250</v>
      </c>
      <c r="AW5" s="1">
        <f>AV5</f>
        <v>250</v>
      </c>
      <c r="AX5" s="1">
        <f>AV5</f>
        <v>250</v>
      </c>
      <c r="AY5" s="1">
        <f>AV5</f>
        <v>250</v>
      </c>
      <c r="AZ5" s="1">
        <f>ROUNDUP(SUM(AV5:AY5)*BB5,-1)</f>
        <v>1000</v>
      </c>
      <c r="BA5" s="1">
        <f>SUM(AV5:AZ5)</f>
        <v>2000</v>
      </c>
      <c r="BB5">
        <v>1</v>
      </c>
      <c r="BC5" s="1">
        <f>SUM($BA$5:BA5)</f>
        <v>2000</v>
      </c>
      <c r="BD5" s="1">
        <f>S5-BC5</f>
        <v>0</v>
      </c>
    </row>
    <row r="6" spans="1:56" x14ac:dyDescent="0.3">
      <c r="A6" t="s">
        <v>36</v>
      </c>
      <c r="F6" s="2">
        <v>2</v>
      </c>
      <c r="G6" s="1">
        <f t="shared" si="0"/>
        <v>1100</v>
      </c>
      <c r="H6" s="1">
        <f>SUM($G$5:G6)</f>
        <v>2100</v>
      </c>
      <c r="I6" s="1">
        <v>2200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34" si="2">L6</f>
        <v>275</v>
      </c>
      <c r="O6" s="1">
        <f t="shared" ref="O6:O34" si="3">L6</f>
        <v>275</v>
      </c>
      <c r="P6" s="1">
        <f t="shared" ref="P6:P69" si="4">ROUNDUP(SUM(L6:O6)*R6,-1)</f>
        <v>1100</v>
      </c>
      <c r="Q6" s="1">
        <f t="shared" ref="Q6:Q34" si="5">SUM(L6:P6)</f>
        <v>2200</v>
      </c>
      <c r="R6">
        <v>1</v>
      </c>
      <c r="S6" s="1">
        <f>SUM($Q$5:Q6)</f>
        <v>4200</v>
      </c>
      <c r="U6" s="2">
        <v>2</v>
      </c>
      <c r="V6">
        <v>0.10100000000000001</v>
      </c>
      <c r="W6">
        <f t="shared" ref="W6:W24" si="6">V6</f>
        <v>0.10100000000000001</v>
      </c>
      <c r="X6">
        <f t="shared" ref="X6:X24" si="7">V6</f>
        <v>0.10100000000000001</v>
      </c>
      <c r="Y6">
        <f t="shared" ref="Y6:Y24" si="8">V6</f>
        <v>0.10100000000000001</v>
      </c>
      <c r="Z6">
        <f t="shared" ref="Z6:Z69" si="9">ROUNDUP((SUM(V6:Y6)*(AA6)),2)</f>
        <v>0.45</v>
      </c>
      <c r="AA6">
        <f>AA5*1.01+0.1</f>
        <v>1.1100000000000001</v>
      </c>
      <c r="AB6" s="4">
        <f t="shared" ref="AB6:AB69" si="10">SUM(V6:Z6)</f>
        <v>0.85400000000000009</v>
      </c>
      <c r="AC6" s="4">
        <f>SUM($AB$5:AB6)</f>
        <v>1.6540000000000001</v>
      </c>
      <c r="AD6">
        <f>((AC6-AC5)/AC5)*100</f>
        <v>106.75000000000001</v>
      </c>
      <c r="AF6" s="2">
        <v>2</v>
      </c>
      <c r="AG6">
        <f t="shared" ref="AG6:AG69" si="11">AL6/8</f>
        <v>2.75E-2</v>
      </c>
      <c r="AH6">
        <f t="shared" ref="AH6:AH69" si="12">AG6</f>
        <v>2.75E-2</v>
      </c>
      <c r="AI6">
        <f t="shared" ref="AI6:AI54" si="13">AG6</f>
        <v>2.75E-2</v>
      </c>
      <c r="AJ6">
        <f t="shared" ref="AJ6:AJ54" si="14">AG6</f>
        <v>2.75E-2</v>
      </c>
      <c r="AK6">
        <f t="shared" ref="AK6:AK69" si="15">AL6/2</f>
        <v>0.11</v>
      </c>
      <c r="AL6">
        <v>0.22</v>
      </c>
      <c r="AM6">
        <f>SUM($AL$5:AL6)</f>
        <v>0.42000000000000004</v>
      </c>
      <c r="AO6">
        <f t="shared" ref="AO6:AO69" si="16">Q6/$I$24</f>
        <v>0.37931034482758619</v>
      </c>
      <c r="AP6">
        <f t="shared" ref="AP6:AP69" si="17">AL6*1/AO6</f>
        <v>0.58000000000000007</v>
      </c>
      <c r="AQ6" s="4">
        <f>SUM($AO$5:AO6)</f>
        <v>0.72413793103448276</v>
      </c>
      <c r="AU6" s="2">
        <v>2</v>
      </c>
      <c r="AV6" s="1">
        <f>AV5+25</f>
        <v>275</v>
      </c>
      <c r="AW6" s="1">
        <f t="shared" ref="AW6:AW69" si="18">AV6</f>
        <v>275</v>
      </c>
      <c r="AX6" s="1">
        <f t="shared" ref="AX6:AX69" si="19">AV6</f>
        <v>275</v>
      </c>
      <c r="AY6" s="1">
        <f t="shared" ref="AY6:AY69" si="20">AV6</f>
        <v>275</v>
      </c>
      <c r="AZ6" s="1">
        <f t="shared" ref="AZ6:AZ69" si="21">ROUNDUP(SUM(AV6:AY6)*BB6,-1)</f>
        <v>1100</v>
      </c>
      <c r="BA6" s="1">
        <f t="shared" ref="BA6:BA34" si="22">SUM(AV6:AZ6)</f>
        <v>2200</v>
      </c>
      <c r="BB6">
        <v>1</v>
      </c>
      <c r="BC6" s="1">
        <f>SUM($BA$5:BA6)</f>
        <v>4200</v>
      </c>
      <c r="BD6" s="1">
        <f t="shared" ref="BD6:BD69" si="23">S6-BC6</f>
        <v>0</v>
      </c>
    </row>
    <row r="7" spans="1:56" x14ac:dyDescent="0.3">
      <c r="A7" t="s">
        <v>37</v>
      </c>
      <c r="F7" s="2">
        <v>3</v>
      </c>
      <c r="G7" s="1">
        <f t="shared" si="0"/>
        <v>1200</v>
      </c>
      <c r="H7" s="1">
        <f>SUM($G$5:G7)</f>
        <v>3300</v>
      </c>
      <c r="I7" s="1">
        <v>2400</v>
      </c>
      <c r="J7" s="1"/>
      <c r="K7" s="2">
        <v>3</v>
      </c>
      <c r="L7" s="1">
        <f t="shared" ref="L7:L53" si="24">L6+25</f>
        <v>300</v>
      </c>
      <c r="M7" s="1">
        <f t="shared" si="1"/>
        <v>300</v>
      </c>
      <c r="N7" s="1">
        <f t="shared" si="2"/>
        <v>300</v>
      </c>
      <c r="O7" s="1">
        <f t="shared" si="3"/>
        <v>300</v>
      </c>
      <c r="P7" s="1">
        <f t="shared" si="4"/>
        <v>1200</v>
      </c>
      <c r="Q7" s="1">
        <f t="shared" si="5"/>
        <v>2400</v>
      </c>
      <c r="R7">
        <v>1</v>
      </c>
      <c r="S7" s="1">
        <f>SUM($Q$5:Q7)</f>
        <v>6600</v>
      </c>
      <c r="U7" s="2">
        <v>3</v>
      </c>
      <c r="V7">
        <v>0.10199999999999999</v>
      </c>
      <c r="W7">
        <f t="shared" si="6"/>
        <v>0.10199999999999999</v>
      </c>
      <c r="X7">
        <f t="shared" si="7"/>
        <v>0.10199999999999999</v>
      </c>
      <c r="Y7">
        <f t="shared" si="8"/>
        <v>0.10199999999999999</v>
      </c>
      <c r="Z7">
        <f t="shared" si="9"/>
        <v>0.5</v>
      </c>
      <c r="AA7">
        <f t="shared" ref="AA7:AA36" si="25">AA6*1.01+0.1</f>
        <v>1.2211000000000003</v>
      </c>
      <c r="AB7" s="4">
        <f t="shared" si="10"/>
        <v>0.90799999999999992</v>
      </c>
      <c r="AC7" s="4">
        <f>SUM($AB$5:AB7)</f>
        <v>2.5620000000000003</v>
      </c>
      <c r="AD7">
        <f t="shared" ref="AD7:AD70" si="26">((AC7-AC6)/AC6)*100</f>
        <v>54.897218863361552</v>
      </c>
      <c r="AF7" s="2">
        <v>3</v>
      </c>
      <c r="AG7">
        <f t="shared" si="11"/>
        <v>0.03</v>
      </c>
      <c r="AH7">
        <f t="shared" si="12"/>
        <v>0.03</v>
      </c>
      <c r="AI7">
        <f t="shared" si="13"/>
        <v>0.03</v>
      </c>
      <c r="AJ7">
        <f t="shared" si="14"/>
        <v>0.03</v>
      </c>
      <c r="AK7">
        <f t="shared" si="15"/>
        <v>0.12</v>
      </c>
      <c r="AL7">
        <v>0.24</v>
      </c>
      <c r="AM7">
        <f>SUM($AL$5:AL7)</f>
        <v>0.66</v>
      </c>
      <c r="AO7">
        <f t="shared" si="16"/>
        <v>0.41379310344827586</v>
      </c>
      <c r="AP7">
        <f t="shared" si="17"/>
        <v>0.57999999999999996</v>
      </c>
      <c r="AQ7" s="4">
        <f>SUM($AO$5:AO7)</f>
        <v>1.1379310344827587</v>
      </c>
      <c r="AU7" s="2">
        <v>3</v>
      </c>
      <c r="AV7" s="1">
        <f t="shared" ref="AV7:AV14" si="27">AV6+25</f>
        <v>300</v>
      </c>
      <c r="AW7" s="1">
        <f t="shared" si="18"/>
        <v>300</v>
      </c>
      <c r="AX7" s="1">
        <f t="shared" si="19"/>
        <v>300</v>
      </c>
      <c r="AY7" s="1">
        <f t="shared" si="20"/>
        <v>300</v>
      </c>
      <c r="AZ7" s="1">
        <f t="shared" si="21"/>
        <v>1200</v>
      </c>
      <c r="BA7" s="1">
        <f t="shared" si="22"/>
        <v>2400</v>
      </c>
      <c r="BB7">
        <v>1</v>
      </c>
      <c r="BC7" s="1">
        <f>SUM($BA$5:BA7)</f>
        <v>6600</v>
      </c>
      <c r="BD7" s="1">
        <f t="shared" si="23"/>
        <v>0</v>
      </c>
    </row>
    <row r="8" spans="1:56" x14ac:dyDescent="0.3">
      <c r="A8" t="s">
        <v>38</v>
      </c>
      <c r="F8" s="2">
        <v>4</v>
      </c>
      <c r="G8" s="1">
        <f t="shared" si="0"/>
        <v>1300</v>
      </c>
      <c r="H8" s="1">
        <f>SUM($G$5:G8)</f>
        <v>4600</v>
      </c>
      <c r="I8" s="1">
        <v>2600</v>
      </c>
      <c r="J8" s="1"/>
      <c r="K8" s="2">
        <v>4</v>
      </c>
      <c r="L8" s="1">
        <f t="shared" si="24"/>
        <v>325</v>
      </c>
      <c r="M8" s="1">
        <f t="shared" si="1"/>
        <v>325</v>
      </c>
      <c r="N8" s="1">
        <f t="shared" si="2"/>
        <v>325</v>
      </c>
      <c r="O8" s="1">
        <f t="shared" si="3"/>
        <v>325</v>
      </c>
      <c r="P8" s="1">
        <f t="shared" si="4"/>
        <v>1300</v>
      </c>
      <c r="Q8" s="1">
        <f t="shared" si="5"/>
        <v>2600</v>
      </c>
      <c r="R8">
        <v>1</v>
      </c>
      <c r="S8" s="1">
        <f>SUM($Q$5:Q8)</f>
        <v>9200</v>
      </c>
      <c r="U8" s="2">
        <v>4</v>
      </c>
      <c r="V8">
        <v>0.10299999999999999</v>
      </c>
      <c r="W8">
        <f t="shared" si="6"/>
        <v>0.10299999999999999</v>
      </c>
      <c r="X8">
        <f t="shared" si="7"/>
        <v>0.10299999999999999</v>
      </c>
      <c r="Y8">
        <f t="shared" si="8"/>
        <v>0.10299999999999999</v>
      </c>
      <c r="Z8">
        <f t="shared" si="9"/>
        <v>0.55000000000000004</v>
      </c>
      <c r="AA8">
        <f t="shared" si="25"/>
        <v>1.3333110000000004</v>
      </c>
      <c r="AB8" s="4">
        <f t="shared" si="10"/>
        <v>0.96199999999999997</v>
      </c>
      <c r="AC8" s="4">
        <f>SUM($AB$5:AB8)</f>
        <v>3.524</v>
      </c>
      <c r="AD8">
        <f t="shared" si="26"/>
        <v>37.548790007806389</v>
      </c>
      <c r="AF8" s="2">
        <v>4</v>
      </c>
      <c r="AG8">
        <f t="shared" si="11"/>
        <v>3.2500000000000001E-2</v>
      </c>
      <c r="AH8">
        <f t="shared" si="12"/>
        <v>3.2500000000000001E-2</v>
      </c>
      <c r="AI8">
        <f t="shared" si="13"/>
        <v>3.2500000000000001E-2</v>
      </c>
      <c r="AJ8">
        <f t="shared" si="14"/>
        <v>3.2500000000000001E-2</v>
      </c>
      <c r="AK8">
        <f t="shared" si="15"/>
        <v>0.13</v>
      </c>
      <c r="AL8">
        <v>0.26</v>
      </c>
      <c r="AM8">
        <f>SUM($AL$5:AL8)</f>
        <v>0.92</v>
      </c>
      <c r="AO8">
        <f t="shared" si="16"/>
        <v>0.44827586206896552</v>
      </c>
      <c r="AP8">
        <f t="shared" si="17"/>
        <v>0.57999999999999996</v>
      </c>
      <c r="AQ8" s="4">
        <f>SUM($AO$5:AO8)</f>
        <v>1.5862068965517242</v>
      </c>
      <c r="AU8" s="2">
        <v>4</v>
      </c>
      <c r="AV8" s="1">
        <f t="shared" si="27"/>
        <v>325</v>
      </c>
      <c r="AW8" s="1">
        <f t="shared" si="18"/>
        <v>325</v>
      </c>
      <c r="AX8" s="1">
        <f t="shared" si="19"/>
        <v>325</v>
      </c>
      <c r="AY8" s="1">
        <f t="shared" si="20"/>
        <v>325</v>
      </c>
      <c r="AZ8" s="1">
        <f t="shared" si="21"/>
        <v>1300</v>
      </c>
      <c r="BA8" s="1">
        <f t="shared" si="22"/>
        <v>2600</v>
      </c>
      <c r="BB8">
        <v>1</v>
      </c>
      <c r="BC8" s="1">
        <f>SUM($BA$5:BA8)</f>
        <v>9200</v>
      </c>
      <c r="BD8" s="1">
        <f t="shared" si="23"/>
        <v>0</v>
      </c>
    </row>
    <row r="9" spans="1:56" x14ac:dyDescent="0.3">
      <c r="F9" s="2">
        <v>5</v>
      </c>
      <c r="G9" s="1">
        <f t="shared" si="0"/>
        <v>1400</v>
      </c>
      <c r="H9" s="1">
        <f>SUM($G$5:G9)</f>
        <v>6000</v>
      </c>
      <c r="I9" s="1">
        <v>2800</v>
      </c>
      <c r="J9" s="1"/>
      <c r="K9" s="2">
        <v>5</v>
      </c>
      <c r="L9" s="1">
        <f t="shared" si="24"/>
        <v>350</v>
      </c>
      <c r="M9" s="1">
        <f t="shared" si="1"/>
        <v>350</v>
      </c>
      <c r="N9" s="1">
        <f t="shared" si="2"/>
        <v>350</v>
      </c>
      <c r="O9" s="1">
        <f t="shared" si="3"/>
        <v>350</v>
      </c>
      <c r="P9" s="1">
        <f t="shared" si="4"/>
        <v>1400</v>
      </c>
      <c r="Q9" s="1">
        <f t="shared" si="5"/>
        <v>2800</v>
      </c>
      <c r="R9">
        <v>1</v>
      </c>
      <c r="S9" s="1">
        <f>SUM($Q$5:Q9)</f>
        <v>12000</v>
      </c>
      <c r="U9" s="2">
        <v>5</v>
      </c>
      <c r="V9">
        <v>0.104</v>
      </c>
      <c r="W9">
        <f t="shared" si="6"/>
        <v>0.104</v>
      </c>
      <c r="X9">
        <f t="shared" si="7"/>
        <v>0.104</v>
      </c>
      <c r="Y9">
        <f t="shared" si="8"/>
        <v>0.104</v>
      </c>
      <c r="Z9">
        <f t="shared" si="9"/>
        <v>0.61</v>
      </c>
      <c r="AA9">
        <f t="shared" si="25"/>
        <v>1.4466441100000005</v>
      </c>
      <c r="AB9" s="4">
        <f t="shared" si="10"/>
        <v>1.026</v>
      </c>
      <c r="AC9" s="4">
        <f>SUM($AB$5:AB9)</f>
        <v>4.55</v>
      </c>
      <c r="AD9">
        <f t="shared" si="26"/>
        <v>29.114642451759359</v>
      </c>
      <c r="AF9" s="2">
        <v>5</v>
      </c>
      <c r="AG9">
        <f t="shared" si="11"/>
        <v>3.5000000000000003E-2</v>
      </c>
      <c r="AH9">
        <f t="shared" si="12"/>
        <v>3.5000000000000003E-2</v>
      </c>
      <c r="AI9">
        <f t="shared" si="13"/>
        <v>3.5000000000000003E-2</v>
      </c>
      <c r="AJ9">
        <f t="shared" si="14"/>
        <v>3.5000000000000003E-2</v>
      </c>
      <c r="AK9">
        <f t="shared" si="15"/>
        <v>0.14000000000000001</v>
      </c>
      <c r="AL9">
        <v>0.28000000000000003</v>
      </c>
      <c r="AM9">
        <f>SUM($AL$5:AL9)</f>
        <v>1.2000000000000002</v>
      </c>
      <c r="AO9">
        <f t="shared" si="16"/>
        <v>0.48275862068965519</v>
      </c>
      <c r="AP9">
        <f t="shared" si="17"/>
        <v>0.58000000000000007</v>
      </c>
      <c r="AQ9" s="4">
        <f>SUM($AO$5:AO9)</f>
        <v>2.0689655172413794</v>
      </c>
      <c r="AU9" s="2">
        <v>5</v>
      </c>
      <c r="AV9" s="1">
        <f t="shared" si="27"/>
        <v>350</v>
      </c>
      <c r="AW9" s="1">
        <f t="shared" si="18"/>
        <v>350</v>
      </c>
      <c r="AX9" s="1">
        <f t="shared" si="19"/>
        <v>350</v>
      </c>
      <c r="AY9" s="1">
        <f t="shared" si="20"/>
        <v>350</v>
      </c>
      <c r="AZ9" s="1">
        <f t="shared" si="21"/>
        <v>1400</v>
      </c>
      <c r="BA9" s="1">
        <f t="shared" si="22"/>
        <v>2800</v>
      </c>
      <c r="BB9">
        <v>1</v>
      </c>
      <c r="BC9" s="1">
        <f>SUM($BA$5:BA9)</f>
        <v>12000</v>
      </c>
      <c r="BD9" s="1">
        <f t="shared" si="23"/>
        <v>0</v>
      </c>
    </row>
    <row r="10" spans="1:56" x14ac:dyDescent="0.3">
      <c r="A10" s="17" t="s">
        <v>39</v>
      </c>
      <c r="B10" s="17"/>
      <c r="C10" s="17"/>
      <c r="D10" s="17"/>
      <c r="F10" s="2">
        <v>6</v>
      </c>
      <c r="G10" s="1">
        <f t="shared" si="0"/>
        <v>1500</v>
      </c>
      <c r="H10" s="1">
        <f>SUM($G$5:G10)</f>
        <v>7500</v>
      </c>
      <c r="I10" s="1">
        <v>3000</v>
      </c>
      <c r="J10" s="1"/>
      <c r="K10" s="2">
        <v>6</v>
      </c>
      <c r="L10" s="1">
        <f t="shared" si="24"/>
        <v>375</v>
      </c>
      <c r="M10" s="1">
        <f t="shared" si="1"/>
        <v>375</v>
      </c>
      <c r="N10" s="1">
        <f t="shared" si="2"/>
        <v>375</v>
      </c>
      <c r="O10" s="1">
        <f t="shared" si="3"/>
        <v>375</v>
      </c>
      <c r="P10" s="1">
        <f t="shared" si="4"/>
        <v>1500</v>
      </c>
      <c r="Q10" s="1">
        <f t="shared" si="5"/>
        <v>3000</v>
      </c>
      <c r="R10">
        <v>1</v>
      </c>
      <c r="S10" s="1">
        <f>SUM($Q$5:Q10)</f>
        <v>15000</v>
      </c>
      <c r="U10" s="2">
        <v>6</v>
      </c>
      <c r="V10">
        <v>0.105</v>
      </c>
      <c r="W10">
        <f t="shared" si="6"/>
        <v>0.105</v>
      </c>
      <c r="X10">
        <f t="shared" si="7"/>
        <v>0.105</v>
      </c>
      <c r="Y10">
        <f t="shared" si="8"/>
        <v>0.105</v>
      </c>
      <c r="Z10">
        <f t="shared" si="9"/>
        <v>0.66</v>
      </c>
      <c r="AA10">
        <f t="shared" si="25"/>
        <v>1.5611105511000005</v>
      </c>
      <c r="AB10" s="4">
        <f t="shared" si="10"/>
        <v>1.08</v>
      </c>
      <c r="AC10" s="4">
        <f>SUM($AB$5:AB10)</f>
        <v>5.63</v>
      </c>
      <c r="AD10">
        <f t="shared" si="26"/>
        <v>23.736263736263737</v>
      </c>
      <c r="AF10" s="2">
        <v>6</v>
      </c>
      <c r="AG10">
        <f t="shared" si="11"/>
        <v>3.7499999999999999E-2</v>
      </c>
      <c r="AH10">
        <f t="shared" si="12"/>
        <v>3.7499999999999999E-2</v>
      </c>
      <c r="AI10">
        <f t="shared" si="13"/>
        <v>3.7499999999999999E-2</v>
      </c>
      <c r="AJ10">
        <f t="shared" si="14"/>
        <v>3.7499999999999999E-2</v>
      </c>
      <c r="AK10">
        <f t="shared" si="15"/>
        <v>0.15</v>
      </c>
      <c r="AL10">
        <v>0.3</v>
      </c>
      <c r="AM10">
        <f>SUM($AL$5:AL10)</f>
        <v>1.5000000000000002</v>
      </c>
      <c r="AO10">
        <f t="shared" si="16"/>
        <v>0.51724137931034486</v>
      </c>
      <c r="AP10">
        <f t="shared" si="17"/>
        <v>0.57999999999999996</v>
      </c>
      <c r="AQ10" s="4">
        <f>SUM($AO$5:AO10)</f>
        <v>2.5862068965517242</v>
      </c>
      <c r="AU10" s="2">
        <v>6</v>
      </c>
      <c r="AV10" s="1">
        <f t="shared" si="27"/>
        <v>375</v>
      </c>
      <c r="AW10" s="1">
        <f t="shared" si="18"/>
        <v>375</v>
      </c>
      <c r="AX10" s="1">
        <f t="shared" si="19"/>
        <v>375</v>
      </c>
      <c r="AY10" s="1">
        <f t="shared" si="20"/>
        <v>375</v>
      </c>
      <c r="AZ10" s="1">
        <f t="shared" si="21"/>
        <v>1500</v>
      </c>
      <c r="BA10" s="1">
        <f t="shared" si="22"/>
        <v>3000</v>
      </c>
      <c r="BB10">
        <v>1</v>
      </c>
      <c r="BC10" s="1">
        <f>SUM($BA$5:BA10)</f>
        <v>15000</v>
      </c>
      <c r="BD10" s="1">
        <f t="shared" si="23"/>
        <v>0</v>
      </c>
    </row>
    <row r="11" spans="1:56" x14ac:dyDescent="0.3">
      <c r="A11" s="2" t="s">
        <v>26</v>
      </c>
      <c r="B11" s="2">
        <v>25</v>
      </c>
      <c r="F11" s="2">
        <v>7</v>
      </c>
      <c r="G11" s="1">
        <f t="shared" si="0"/>
        <v>1600</v>
      </c>
      <c r="H11" s="1">
        <f>SUM($G$5:G11)</f>
        <v>9100</v>
      </c>
      <c r="I11" s="1">
        <v>3200</v>
      </c>
      <c r="J11" s="1"/>
      <c r="K11" s="2">
        <v>7</v>
      </c>
      <c r="L11" s="1">
        <f t="shared" si="24"/>
        <v>400</v>
      </c>
      <c r="M11" s="1">
        <f t="shared" si="1"/>
        <v>400</v>
      </c>
      <c r="N11" s="1">
        <f t="shared" si="2"/>
        <v>400</v>
      </c>
      <c r="O11" s="1">
        <f t="shared" si="3"/>
        <v>400</v>
      </c>
      <c r="P11" s="1">
        <f t="shared" si="4"/>
        <v>1600</v>
      </c>
      <c r="Q11" s="1">
        <f t="shared" si="5"/>
        <v>3200</v>
      </c>
      <c r="R11">
        <v>1</v>
      </c>
      <c r="S11" s="1">
        <f>SUM($Q$5:Q11)</f>
        <v>18200</v>
      </c>
      <c r="U11" s="2">
        <v>7</v>
      </c>
      <c r="V11">
        <v>0.106</v>
      </c>
      <c r="W11">
        <f t="shared" si="6"/>
        <v>0.106</v>
      </c>
      <c r="X11">
        <f t="shared" si="7"/>
        <v>0.106</v>
      </c>
      <c r="Y11">
        <f t="shared" si="8"/>
        <v>0.106</v>
      </c>
      <c r="Z11">
        <f t="shared" si="9"/>
        <v>0.72</v>
      </c>
      <c r="AA11">
        <f t="shared" si="25"/>
        <v>1.6767216566110006</v>
      </c>
      <c r="AB11" s="4">
        <f t="shared" si="10"/>
        <v>1.1439999999999999</v>
      </c>
      <c r="AC11" s="4">
        <f>SUM($AB$5:AB11)</f>
        <v>6.774</v>
      </c>
      <c r="AD11">
        <f t="shared" si="26"/>
        <v>20.319715808170518</v>
      </c>
      <c r="AF11" s="2">
        <v>7</v>
      </c>
      <c r="AG11">
        <f t="shared" si="11"/>
        <v>0.04</v>
      </c>
      <c r="AH11">
        <f t="shared" si="12"/>
        <v>0.04</v>
      </c>
      <c r="AI11">
        <f t="shared" si="13"/>
        <v>0.04</v>
      </c>
      <c r="AJ11">
        <f t="shared" si="14"/>
        <v>0.04</v>
      </c>
      <c r="AK11">
        <f t="shared" si="15"/>
        <v>0.16</v>
      </c>
      <c r="AL11">
        <v>0.32</v>
      </c>
      <c r="AM11">
        <f>SUM($AL$5:AL11)</f>
        <v>1.8200000000000003</v>
      </c>
      <c r="AO11">
        <f t="shared" si="16"/>
        <v>0.55172413793103448</v>
      </c>
      <c r="AP11">
        <f t="shared" si="17"/>
        <v>0.58000000000000007</v>
      </c>
      <c r="AQ11" s="4">
        <f>SUM($AO$5:AO11)</f>
        <v>3.1379310344827589</v>
      </c>
      <c r="AU11" s="2">
        <v>7</v>
      </c>
      <c r="AV11" s="1">
        <f t="shared" si="27"/>
        <v>400</v>
      </c>
      <c r="AW11" s="1">
        <f t="shared" si="18"/>
        <v>400</v>
      </c>
      <c r="AX11" s="1">
        <f t="shared" si="19"/>
        <v>400</v>
      </c>
      <c r="AY11" s="1">
        <f t="shared" si="20"/>
        <v>400</v>
      </c>
      <c r="AZ11" s="1">
        <f t="shared" si="21"/>
        <v>1600</v>
      </c>
      <c r="BA11" s="1">
        <f t="shared" si="22"/>
        <v>3200</v>
      </c>
      <c r="BB11">
        <v>1</v>
      </c>
      <c r="BC11" s="1">
        <f>SUM($BA$5:BA11)</f>
        <v>18200</v>
      </c>
      <c r="BD11" s="1">
        <f t="shared" si="23"/>
        <v>0</v>
      </c>
    </row>
    <row r="12" spans="1:56" x14ac:dyDescent="0.3">
      <c r="A12" s="2" t="s">
        <v>25</v>
      </c>
      <c r="B12" s="2">
        <v>3</v>
      </c>
      <c r="F12" s="2">
        <v>8</v>
      </c>
      <c r="G12" s="1">
        <f t="shared" si="0"/>
        <v>1700</v>
      </c>
      <c r="H12" s="1">
        <f>SUM($G$5:G12)</f>
        <v>10800</v>
      </c>
      <c r="I12" s="1">
        <v>3400</v>
      </c>
      <c r="J12" s="1"/>
      <c r="K12" s="2">
        <v>8</v>
      </c>
      <c r="L12" s="1">
        <f t="shared" si="24"/>
        <v>425</v>
      </c>
      <c r="M12" s="1">
        <f t="shared" si="1"/>
        <v>425</v>
      </c>
      <c r="N12" s="1">
        <f t="shared" si="2"/>
        <v>425</v>
      </c>
      <c r="O12" s="1">
        <f t="shared" si="3"/>
        <v>425</v>
      </c>
      <c r="P12" s="1">
        <f t="shared" si="4"/>
        <v>1700</v>
      </c>
      <c r="Q12" s="1">
        <f t="shared" si="5"/>
        <v>3400</v>
      </c>
      <c r="R12">
        <v>1</v>
      </c>
      <c r="S12" s="1">
        <f>SUM($Q$5:Q12)</f>
        <v>21600</v>
      </c>
      <c r="U12" s="2">
        <v>8</v>
      </c>
      <c r="V12">
        <v>0.107</v>
      </c>
      <c r="W12">
        <f t="shared" si="6"/>
        <v>0.107</v>
      </c>
      <c r="X12">
        <f t="shared" si="7"/>
        <v>0.107</v>
      </c>
      <c r="Y12">
        <f t="shared" si="8"/>
        <v>0.107</v>
      </c>
      <c r="Z12">
        <f t="shared" si="9"/>
        <v>0.77</v>
      </c>
      <c r="AA12">
        <f t="shared" si="25"/>
        <v>1.7934888731771106</v>
      </c>
      <c r="AB12" s="4">
        <f t="shared" si="10"/>
        <v>1.198</v>
      </c>
      <c r="AC12" s="4">
        <f>SUM($AB$5:AB12)</f>
        <v>7.9719999999999995</v>
      </c>
      <c r="AD12">
        <f t="shared" si="26"/>
        <v>17.685267198110417</v>
      </c>
      <c r="AF12" s="2">
        <v>8</v>
      </c>
      <c r="AG12">
        <f t="shared" si="11"/>
        <v>4.2500000000000003E-2</v>
      </c>
      <c r="AH12">
        <f t="shared" si="12"/>
        <v>4.2500000000000003E-2</v>
      </c>
      <c r="AI12">
        <f t="shared" si="13"/>
        <v>4.2500000000000003E-2</v>
      </c>
      <c r="AJ12">
        <f t="shared" si="14"/>
        <v>4.2500000000000003E-2</v>
      </c>
      <c r="AK12">
        <f t="shared" si="15"/>
        <v>0.17</v>
      </c>
      <c r="AL12">
        <v>0.34</v>
      </c>
      <c r="AM12">
        <f>SUM($AL$5:AL12)</f>
        <v>2.16</v>
      </c>
      <c r="AO12">
        <f t="shared" si="16"/>
        <v>0.58620689655172409</v>
      </c>
      <c r="AP12">
        <f t="shared" si="17"/>
        <v>0.58000000000000007</v>
      </c>
      <c r="AQ12" s="4">
        <f>SUM($AO$5:AO12)</f>
        <v>3.7241379310344831</v>
      </c>
      <c r="AU12" s="2">
        <v>8</v>
      </c>
      <c r="AV12" s="1">
        <f t="shared" si="27"/>
        <v>425</v>
      </c>
      <c r="AW12" s="1">
        <f t="shared" si="18"/>
        <v>425</v>
      </c>
      <c r="AX12" s="1">
        <f t="shared" si="19"/>
        <v>425</v>
      </c>
      <c r="AY12" s="1">
        <f t="shared" si="20"/>
        <v>425</v>
      </c>
      <c r="AZ12" s="1">
        <f t="shared" si="21"/>
        <v>1700</v>
      </c>
      <c r="BA12" s="1">
        <f t="shared" si="22"/>
        <v>3400</v>
      </c>
      <c r="BB12">
        <v>1</v>
      </c>
      <c r="BC12" s="1">
        <f>SUM($BA$5:BA12)</f>
        <v>21600</v>
      </c>
      <c r="BD12" s="1">
        <f t="shared" si="23"/>
        <v>0</v>
      </c>
    </row>
    <row r="13" spans="1:56" x14ac:dyDescent="0.3">
      <c r="A13" s="2" t="s">
        <v>27</v>
      </c>
      <c r="B13" s="2">
        <v>1</v>
      </c>
      <c r="F13" s="2">
        <v>9</v>
      </c>
      <c r="G13" s="1">
        <f t="shared" si="0"/>
        <v>1800</v>
      </c>
      <c r="H13" s="1">
        <f>SUM($G$5:G13)</f>
        <v>12600</v>
      </c>
      <c r="I13" s="1">
        <v>3600</v>
      </c>
      <c r="J13" s="1"/>
      <c r="K13" s="2">
        <v>9</v>
      </c>
      <c r="L13" s="1">
        <f t="shared" si="24"/>
        <v>450</v>
      </c>
      <c r="M13" s="1">
        <f t="shared" si="1"/>
        <v>450</v>
      </c>
      <c r="N13" s="1">
        <f t="shared" si="2"/>
        <v>450</v>
      </c>
      <c r="O13" s="1">
        <f t="shared" si="3"/>
        <v>450</v>
      </c>
      <c r="P13" s="1">
        <f t="shared" si="4"/>
        <v>1800</v>
      </c>
      <c r="Q13" s="1">
        <f t="shared" si="5"/>
        <v>3600</v>
      </c>
      <c r="R13">
        <v>1</v>
      </c>
      <c r="S13" s="1">
        <f>SUM($Q$5:Q13)</f>
        <v>25200</v>
      </c>
      <c r="U13" s="2">
        <v>9</v>
      </c>
      <c r="V13">
        <v>0.108</v>
      </c>
      <c r="W13">
        <f t="shared" si="6"/>
        <v>0.108</v>
      </c>
      <c r="X13">
        <f t="shared" si="7"/>
        <v>0.108</v>
      </c>
      <c r="Y13">
        <f t="shared" si="8"/>
        <v>0.108</v>
      </c>
      <c r="Z13">
        <f t="shared" si="9"/>
        <v>0.83</v>
      </c>
      <c r="AA13">
        <f t="shared" si="25"/>
        <v>1.9114237619088819</v>
      </c>
      <c r="AB13" s="4">
        <f t="shared" si="10"/>
        <v>1.262</v>
      </c>
      <c r="AC13" s="4">
        <f>SUM($AB$5:AB13)</f>
        <v>9.234</v>
      </c>
      <c r="AD13">
        <f t="shared" si="26"/>
        <v>15.830406422478681</v>
      </c>
      <c r="AF13" s="2">
        <v>9</v>
      </c>
      <c r="AG13">
        <f t="shared" si="11"/>
        <v>4.4999999999999998E-2</v>
      </c>
      <c r="AH13">
        <f t="shared" si="12"/>
        <v>4.4999999999999998E-2</v>
      </c>
      <c r="AI13">
        <f t="shared" si="13"/>
        <v>4.4999999999999998E-2</v>
      </c>
      <c r="AJ13">
        <f t="shared" si="14"/>
        <v>4.4999999999999998E-2</v>
      </c>
      <c r="AK13">
        <f t="shared" si="15"/>
        <v>0.18</v>
      </c>
      <c r="AL13">
        <v>0.36</v>
      </c>
      <c r="AM13">
        <f>SUM($AL$5:AL13)</f>
        <v>2.52</v>
      </c>
      <c r="AO13">
        <f t="shared" si="16"/>
        <v>0.62068965517241381</v>
      </c>
      <c r="AP13">
        <f t="shared" si="17"/>
        <v>0.57999999999999996</v>
      </c>
      <c r="AQ13" s="4">
        <f>SUM($AO$5:AO13)</f>
        <v>4.3448275862068968</v>
      </c>
      <c r="AU13" s="2">
        <v>9</v>
      </c>
      <c r="AV13" s="1">
        <f t="shared" si="27"/>
        <v>450</v>
      </c>
      <c r="AW13" s="1">
        <f t="shared" si="18"/>
        <v>450</v>
      </c>
      <c r="AX13" s="1">
        <f t="shared" si="19"/>
        <v>450</v>
      </c>
      <c r="AY13" s="1">
        <f t="shared" si="20"/>
        <v>450</v>
      </c>
      <c r="AZ13" s="1">
        <f t="shared" si="21"/>
        <v>1800</v>
      </c>
      <c r="BA13" s="1">
        <f t="shared" si="22"/>
        <v>3600</v>
      </c>
      <c r="BB13">
        <v>1</v>
      </c>
      <c r="BC13" s="1">
        <f>SUM($BA$5:BA13)</f>
        <v>25200</v>
      </c>
      <c r="BD13" s="1">
        <f t="shared" si="23"/>
        <v>0</v>
      </c>
    </row>
    <row r="14" spans="1:56" x14ac:dyDescent="0.3">
      <c r="A14" s="2" t="s">
        <v>28</v>
      </c>
      <c r="B14" s="8">
        <v>20000</v>
      </c>
      <c r="F14" s="2">
        <v>10</v>
      </c>
      <c r="G14" s="1">
        <f t="shared" si="0"/>
        <v>1900</v>
      </c>
      <c r="H14" s="1">
        <f>SUM($G$5:G14)</f>
        <v>14500</v>
      </c>
      <c r="I14" s="1">
        <v>3800</v>
      </c>
      <c r="J14" s="1"/>
      <c r="K14" s="2">
        <v>10</v>
      </c>
      <c r="L14" s="1">
        <f t="shared" si="24"/>
        <v>475</v>
      </c>
      <c r="M14" s="1">
        <f t="shared" si="1"/>
        <v>475</v>
      </c>
      <c r="N14" s="1">
        <f t="shared" si="2"/>
        <v>475</v>
      </c>
      <c r="O14" s="1">
        <f t="shared" si="3"/>
        <v>475</v>
      </c>
      <c r="P14" s="1">
        <f t="shared" si="4"/>
        <v>1900</v>
      </c>
      <c r="Q14" s="1">
        <f t="shared" si="5"/>
        <v>3800</v>
      </c>
      <c r="R14">
        <v>1</v>
      </c>
      <c r="S14" s="1">
        <f>SUM($Q$5:Q14)</f>
        <v>29000</v>
      </c>
      <c r="U14" s="2">
        <v>10</v>
      </c>
      <c r="V14">
        <v>0.109</v>
      </c>
      <c r="W14">
        <f t="shared" si="6"/>
        <v>0.109</v>
      </c>
      <c r="X14">
        <f t="shared" si="7"/>
        <v>0.109</v>
      </c>
      <c r="Y14">
        <f t="shared" si="8"/>
        <v>0.109</v>
      </c>
      <c r="Z14">
        <f t="shared" si="9"/>
        <v>0.89</v>
      </c>
      <c r="AA14">
        <f t="shared" si="25"/>
        <v>2.0305379995279709</v>
      </c>
      <c r="AB14" s="4">
        <f t="shared" si="10"/>
        <v>1.3260000000000001</v>
      </c>
      <c r="AC14" s="4">
        <f>SUM($AB$5:AB14)</f>
        <v>10.56</v>
      </c>
      <c r="AD14">
        <f t="shared" si="26"/>
        <v>14.35997400909682</v>
      </c>
      <c r="AF14" s="2">
        <v>10</v>
      </c>
      <c r="AG14">
        <f t="shared" si="11"/>
        <v>4.7500000000000001E-2</v>
      </c>
      <c r="AH14">
        <f t="shared" si="12"/>
        <v>4.7500000000000001E-2</v>
      </c>
      <c r="AI14">
        <f t="shared" si="13"/>
        <v>4.7500000000000001E-2</v>
      </c>
      <c r="AJ14">
        <f t="shared" si="14"/>
        <v>4.7500000000000001E-2</v>
      </c>
      <c r="AK14">
        <f t="shared" si="15"/>
        <v>0.19</v>
      </c>
      <c r="AL14">
        <v>0.38</v>
      </c>
      <c r="AM14">
        <f>SUM($AL$5:AL14)</f>
        <v>2.9</v>
      </c>
      <c r="AO14">
        <f t="shared" si="16"/>
        <v>0.65517241379310343</v>
      </c>
      <c r="AP14">
        <f t="shared" si="17"/>
        <v>0.58000000000000007</v>
      </c>
      <c r="AQ14" s="4">
        <f>SUM($AO$5:AO14)</f>
        <v>5</v>
      </c>
      <c r="AU14" s="2">
        <v>10</v>
      </c>
      <c r="AV14" s="1">
        <f t="shared" si="27"/>
        <v>475</v>
      </c>
      <c r="AW14" s="1">
        <f t="shared" si="18"/>
        <v>475</v>
      </c>
      <c r="AX14" s="1">
        <f t="shared" si="19"/>
        <v>475</v>
      </c>
      <c r="AY14" s="1">
        <f t="shared" si="20"/>
        <v>475</v>
      </c>
      <c r="AZ14" s="1">
        <f t="shared" si="21"/>
        <v>1900</v>
      </c>
      <c r="BA14" s="1">
        <f t="shared" si="22"/>
        <v>3800</v>
      </c>
      <c r="BB14">
        <v>1</v>
      </c>
      <c r="BC14" s="1">
        <f>SUM($BA$5:BA14)</f>
        <v>29000</v>
      </c>
      <c r="BD14" s="1">
        <f t="shared" si="23"/>
        <v>0</v>
      </c>
    </row>
    <row r="15" spans="1:56" x14ac:dyDescent="0.3">
      <c r="A15" s="2" t="s">
        <v>27</v>
      </c>
      <c r="B15" s="8">
        <v>5000</v>
      </c>
      <c r="F15" s="2">
        <v>11</v>
      </c>
      <c r="G15" s="1">
        <f t="shared" si="0"/>
        <v>2000</v>
      </c>
      <c r="H15" s="1">
        <f>SUM($G$5:G15)</f>
        <v>16500</v>
      </c>
      <c r="I15" s="1">
        <v>4000</v>
      </c>
      <c r="J15" s="1"/>
      <c r="K15" s="2">
        <v>11</v>
      </c>
      <c r="L15" s="1">
        <f t="shared" si="24"/>
        <v>500</v>
      </c>
      <c r="M15" s="1">
        <f t="shared" si="1"/>
        <v>500</v>
      </c>
      <c r="N15" s="1">
        <f t="shared" si="2"/>
        <v>500</v>
      </c>
      <c r="O15" s="1">
        <f t="shared" si="3"/>
        <v>500</v>
      </c>
      <c r="P15" s="1">
        <f t="shared" si="4"/>
        <v>2000</v>
      </c>
      <c r="Q15" s="1">
        <f t="shared" si="5"/>
        <v>4000</v>
      </c>
      <c r="R15">
        <v>1</v>
      </c>
      <c r="S15" s="1">
        <f>SUM($Q$5:Q15)</f>
        <v>33000</v>
      </c>
      <c r="U15" s="2">
        <v>11</v>
      </c>
      <c r="V15">
        <v>0.11</v>
      </c>
      <c r="W15">
        <f t="shared" si="6"/>
        <v>0.11</v>
      </c>
      <c r="X15">
        <f t="shared" si="7"/>
        <v>0.11</v>
      </c>
      <c r="Y15">
        <f t="shared" si="8"/>
        <v>0.11</v>
      </c>
      <c r="Z15">
        <f>ROUNDUP((SUM(V15:Y15)*(AA15)),2)</f>
        <v>0.95</v>
      </c>
      <c r="AA15">
        <f t="shared" si="25"/>
        <v>2.1508433795232507</v>
      </c>
      <c r="AB15" s="4">
        <f t="shared" si="10"/>
        <v>1.39</v>
      </c>
      <c r="AC15" s="4">
        <f>SUM($AB$5:AB15)</f>
        <v>11.950000000000001</v>
      </c>
      <c r="AD15">
        <f t="shared" si="26"/>
        <v>13.162878787878793</v>
      </c>
      <c r="AF15" s="2">
        <v>11</v>
      </c>
      <c r="AG15">
        <f t="shared" si="11"/>
        <v>0.05</v>
      </c>
      <c r="AH15">
        <f t="shared" si="12"/>
        <v>0.05</v>
      </c>
      <c r="AI15">
        <f t="shared" si="13"/>
        <v>0.05</v>
      </c>
      <c r="AJ15">
        <f t="shared" si="14"/>
        <v>0.05</v>
      </c>
      <c r="AK15">
        <f t="shared" si="15"/>
        <v>0.2</v>
      </c>
      <c r="AL15">
        <v>0.4</v>
      </c>
      <c r="AM15">
        <f>SUM($AL$5:AL15)</f>
        <v>3.3</v>
      </c>
      <c r="AO15">
        <f t="shared" si="16"/>
        <v>0.68965517241379315</v>
      </c>
      <c r="AP15">
        <f t="shared" si="17"/>
        <v>0.57999999999999996</v>
      </c>
      <c r="AQ15" s="4">
        <f>SUM($AO$5:AO15)</f>
        <v>5.6896551724137936</v>
      </c>
      <c r="AU15" s="2">
        <v>11</v>
      </c>
      <c r="AV15" s="1">
        <v>500</v>
      </c>
      <c r="AW15" s="1">
        <f t="shared" si="18"/>
        <v>500</v>
      </c>
      <c r="AX15" s="1">
        <f t="shared" si="19"/>
        <v>500</v>
      </c>
      <c r="AY15" s="1">
        <f t="shared" si="20"/>
        <v>500</v>
      </c>
      <c r="AZ15" s="1">
        <f t="shared" si="21"/>
        <v>2000</v>
      </c>
      <c r="BA15" s="1">
        <f t="shared" si="22"/>
        <v>4000</v>
      </c>
      <c r="BB15">
        <v>1</v>
      </c>
      <c r="BC15" s="1">
        <f>SUM($BA$5:BA15)</f>
        <v>33000</v>
      </c>
      <c r="BD15" s="1">
        <f t="shared" si="23"/>
        <v>0</v>
      </c>
    </row>
    <row r="16" spans="1:56" x14ac:dyDescent="0.3">
      <c r="F16" s="2">
        <v>12</v>
      </c>
      <c r="G16" s="1">
        <f t="shared" si="0"/>
        <v>2100</v>
      </c>
      <c r="H16" s="1">
        <f>SUM($G$5:G16)</f>
        <v>18600</v>
      </c>
      <c r="I16" s="1">
        <v>4200</v>
      </c>
      <c r="J16" s="1"/>
      <c r="K16" s="2">
        <v>12</v>
      </c>
      <c r="L16" s="1">
        <f t="shared" si="24"/>
        <v>525</v>
      </c>
      <c r="M16" s="1">
        <f t="shared" si="1"/>
        <v>525</v>
      </c>
      <c r="N16" s="1">
        <f t="shared" si="2"/>
        <v>525</v>
      </c>
      <c r="O16" s="1">
        <f t="shared" si="3"/>
        <v>525</v>
      </c>
      <c r="P16" s="1">
        <f t="shared" si="4"/>
        <v>2100</v>
      </c>
      <c r="Q16" s="1">
        <f t="shared" si="5"/>
        <v>4200</v>
      </c>
      <c r="R16">
        <v>1</v>
      </c>
      <c r="S16" s="3">
        <f>SUM($Q$5:Q16)</f>
        <v>37200</v>
      </c>
      <c r="U16" s="2">
        <v>12</v>
      </c>
      <c r="V16">
        <v>0.111</v>
      </c>
      <c r="W16">
        <f t="shared" si="6"/>
        <v>0.111</v>
      </c>
      <c r="X16">
        <f t="shared" si="7"/>
        <v>0.111</v>
      </c>
      <c r="Y16">
        <f t="shared" si="8"/>
        <v>0.111</v>
      </c>
      <c r="Z16">
        <f t="shared" si="9"/>
        <v>1.01</v>
      </c>
      <c r="AA16">
        <f t="shared" si="25"/>
        <v>2.2723518133184832</v>
      </c>
      <c r="AB16" s="4">
        <f t="shared" si="10"/>
        <v>1.454</v>
      </c>
      <c r="AC16" s="7">
        <f>SUM($AB$5:AB16)</f>
        <v>13.404000000000002</v>
      </c>
      <c r="AD16">
        <f t="shared" si="26"/>
        <v>12.167364016736405</v>
      </c>
      <c r="AF16" s="2">
        <v>12</v>
      </c>
      <c r="AG16">
        <f t="shared" si="11"/>
        <v>5.2499999999999998E-2</v>
      </c>
      <c r="AH16">
        <f t="shared" si="12"/>
        <v>5.2499999999999998E-2</v>
      </c>
      <c r="AI16">
        <f t="shared" si="13"/>
        <v>5.2499999999999998E-2</v>
      </c>
      <c r="AJ16">
        <f t="shared" si="14"/>
        <v>5.2499999999999998E-2</v>
      </c>
      <c r="AK16">
        <f t="shared" si="15"/>
        <v>0.21</v>
      </c>
      <c r="AL16">
        <v>0.42</v>
      </c>
      <c r="AM16" s="9">
        <f>SUM($AL$5:AL16)</f>
        <v>3.7199999999999998</v>
      </c>
      <c r="AO16">
        <f t="shared" si="16"/>
        <v>0.72413793103448276</v>
      </c>
      <c r="AP16">
        <f t="shared" si="17"/>
        <v>0.57999999999999996</v>
      </c>
      <c r="AQ16" s="4">
        <f>SUM($AO$5:AO16)</f>
        <v>6.4137931034482767</v>
      </c>
      <c r="AU16" s="2">
        <v>12</v>
      </c>
      <c r="AV16" s="1">
        <v>500</v>
      </c>
      <c r="AW16" s="1">
        <f t="shared" si="18"/>
        <v>500</v>
      </c>
      <c r="AX16" s="1">
        <f t="shared" si="19"/>
        <v>500</v>
      </c>
      <c r="AY16" s="1">
        <f t="shared" si="20"/>
        <v>500</v>
      </c>
      <c r="AZ16" s="1">
        <f t="shared" si="21"/>
        <v>2000</v>
      </c>
      <c r="BA16" s="1">
        <f t="shared" si="22"/>
        <v>4000</v>
      </c>
      <c r="BB16">
        <v>1</v>
      </c>
      <c r="BC16" s="1">
        <f>SUM($BA$5:BA16)</f>
        <v>37000</v>
      </c>
      <c r="BD16" s="1">
        <f t="shared" si="23"/>
        <v>200</v>
      </c>
    </row>
    <row r="17" spans="1:56" x14ac:dyDescent="0.3">
      <c r="A17" s="17" t="s">
        <v>40</v>
      </c>
      <c r="B17" s="17"/>
      <c r="C17" s="17"/>
      <c r="D17" s="17"/>
      <c r="F17" s="2">
        <v>13</v>
      </c>
      <c r="G17" s="1">
        <f t="shared" si="0"/>
        <v>2200</v>
      </c>
      <c r="H17" s="1">
        <f>SUM($G$5:G17)</f>
        <v>20800</v>
      </c>
      <c r="I17" s="1">
        <v>4400</v>
      </c>
      <c r="J17" s="1"/>
      <c r="K17" s="2">
        <v>13</v>
      </c>
      <c r="L17" s="1">
        <f t="shared" si="24"/>
        <v>550</v>
      </c>
      <c r="M17" s="1">
        <f t="shared" si="1"/>
        <v>550</v>
      </c>
      <c r="N17" s="1">
        <f t="shared" si="2"/>
        <v>550</v>
      </c>
      <c r="O17" s="1">
        <f t="shared" si="3"/>
        <v>550</v>
      </c>
      <c r="P17" s="1">
        <f t="shared" si="4"/>
        <v>2200</v>
      </c>
      <c r="Q17" s="1">
        <f t="shared" si="5"/>
        <v>4400</v>
      </c>
      <c r="R17">
        <v>1</v>
      </c>
      <c r="S17" s="1">
        <f>SUM($Q$5:Q17)</f>
        <v>41600</v>
      </c>
      <c r="U17" s="2">
        <v>13</v>
      </c>
      <c r="V17">
        <v>0.112</v>
      </c>
      <c r="W17">
        <f t="shared" si="6"/>
        <v>0.112</v>
      </c>
      <c r="X17">
        <f t="shared" si="7"/>
        <v>0.112</v>
      </c>
      <c r="Y17">
        <f t="shared" si="8"/>
        <v>0.112</v>
      </c>
      <c r="Z17">
        <f t="shared" si="9"/>
        <v>1.08</v>
      </c>
      <c r="AA17">
        <f t="shared" si="25"/>
        <v>2.3950753314516682</v>
      </c>
      <c r="AB17" s="4">
        <f t="shared" si="10"/>
        <v>1.528</v>
      </c>
      <c r="AC17" s="4">
        <f>SUM($AB$5:AB17)</f>
        <v>14.932000000000002</v>
      </c>
      <c r="AD17">
        <f t="shared" si="26"/>
        <v>11.399582214264401</v>
      </c>
      <c r="AF17" s="2">
        <v>13</v>
      </c>
      <c r="AG17">
        <f t="shared" si="11"/>
        <v>5.5E-2</v>
      </c>
      <c r="AH17">
        <f t="shared" si="12"/>
        <v>5.5E-2</v>
      </c>
      <c r="AI17">
        <f t="shared" si="13"/>
        <v>5.5E-2</v>
      </c>
      <c r="AJ17">
        <f t="shared" si="14"/>
        <v>5.5E-2</v>
      </c>
      <c r="AK17">
        <f t="shared" si="15"/>
        <v>0.22</v>
      </c>
      <c r="AL17">
        <v>0.44</v>
      </c>
      <c r="AM17">
        <f>SUM($AL$5:AL17)</f>
        <v>4.16</v>
      </c>
      <c r="AO17">
        <f t="shared" si="16"/>
        <v>0.75862068965517238</v>
      </c>
      <c r="AP17">
        <f t="shared" si="17"/>
        <v>0.58000000000000007</v>
      </c>
      <c r="AQ17" s="4">
        <f>SUM($AO$5:AO17)</f>
        <v>7.1724137931034493</v>
      </c>
      <c r="AU17" s="2">
        <v>13</v>
      </c>
      <c r="AV17" s="1">
        <v>500</v>
      </c>
      <c r="AW17" s="1">
        <f t="shared" si="18"/>
        <v>500</v>
      </c>
      <c r="AX17" s="1">
        <f t="shared" si="19"/>
        <v>500</v>
      </c>
      <c r="AY17" s="1">
        <f t="shared" si="20"/>
        <v>500</v>
      </c>
      <c r="AZ17" s="1">
        <f t="shared" si="21"/>
        <v>2000</v>
      </c>
      <c r="BA17" s="1">
        <f t="shared" si="22"/>
        <v>4000</v>
      </c>
      <c r="BB17">
        <v>1</v>
      </c>
      <c r="BC17" s="1">
        <f>SUM($BA$5:BA17)</f>
        <v>41000</v>
      </c>
      <c r="BD17" s="1">
        <f t="shared" si="23"/>
        <v>600</v>
      </c>
    </row>
    <row r="18" spans="1:56" x14ac:dyDescent="0.3">
      <c r="A18" s="2" t="s">
        <v>42</v>
      </c>
      <c r="B18" s="2" t="s">
        <v>41</v>
      </c>
      <c r="C18" s="2" t="s">
        <v>6</v>
      </c>
      <c r="F18" s="2">
        <v>14</v>
      </c>
      <c r="G18" s="1">
        <f t="shared" si="0"/>
        <v>2300</v>
      </c>
      <c r="H18" s="1">
        <f>SUM($G$5:G18)</f>
        <v>23100</v>
      </c>
      <c r="I18" s="1">
        <v>4600</v>
      </c>
      <c r="J18" s="1"/>
      <c r="K18" s="2">
        <v>14</v>
      </c>
      <c r="L18" s="1">
        <f t="shared" si="24"/>
        <v>575</v>
      </c>
      <c r="M18" s="1">
        <f t="shared" si="1"/>
        <v>575</v>
      </c>
      <c r="N18" s="1">
        <f t="shared" si="2"/>
        <v>575</v>
      </c>
      <c r="O18" s="1">
        <f t="shared" si="3"/>
        <v>575</v>
      </c>
      <c r="P18" s="1">
        <f t="shared" si="4"/>
        <v>2300</v>
      </c>
      <c r="Q18" s="1">
        <f t="shared" si="5"/>
        <v>4600</v>
      </c>
      <c r="R18">
        <v>1</v>
      </c>
      <c r="S18" s="1">
        <f>SUM($Q$5:Q18)</f>
        <v>46200</v>
      </c>
      <c r="U18" s="2">
        <v>14</v>
      </c>
      <c r="V18">
        <v>0.113</v>
      </c>
      <c r="W18">
        <f t="shared" si="6"/>
        <v>0.113</v>
      </c>
      <c r="X18">
        <f t="shared" si="7"/>
        <v>0.113</v>
      </c>
      <c r="Y18">
        <f t="shared" si="8"/>
        <v>0.113</v>
      </c>
      <c r="Z18">
        <f t="shared" si="9"/>
        <v>1.1399999999999999</v>
      </c>
      <c r="AA18">
        <f t="shared" si="25"/>
        <v>2.5190260847661849</v>
      </c>
      <c r="AB18" s="4">
        <f t="shared" si="10"/>
        <v>1.5919999999999999</v>
      </c>
      <c r="AC18" s="4">
        <f>SUM($AB$5:AB18)</f>
        <v>16.524000000000001</v>
      </c>
      <c r="AD18">
        <f t="shared" si="26"/>
        <v>10.661666220198223</v>
      </c>
      <c r="AF18" s="2">
        <v>14</v>
      </c>
      <c r="AG18">
        <f t="shared" si="11"/>
        <v>5.7500000000000002E-2</v>
      </c>
      <c r="AH18">
        <f t="shared" si="12"/>
        <v>5.7500000000000002E-2</v>
      </c>
      <c r="AI18">
        <f t="shared" si="13"/>
        <v>5.7500000000000002E-2</v>
      </c>
      <c r="AJ18">
        <f t="shared" si="14"/>
        <v>5.7500000000000002E-2</v>
      </c>
      <c r="AK18">
        <f t="shared" si="15"/>
        <v>0.23</v>
      </c>
      <c r="AL18">
        <v>0.46</v>
      </c>
      <c r="AM18">
        <f>SUM($AL$5:AL18)</f>
        <v>4.62</v>
      </c>
      <c r="AO18">
        <f t="shared" si="16"/>
        <v>0.7931034482758621</v>
      </c>
      <c r="AP18">
        <f t="shared" si="17"/>
        <v>0.57999999999999996</v>
      </c>
      <c r="AQ18" s="4">
        <f>SUM($AO$5:AO18)</f>
        <v>7.9655172413793114</v>
      </c>
      <c r="AU18" s="2">
        <v>14</v>
      </c>
      <c r="AV18" s="1">
        <v>500</v>
      </c>
      <c r="AW18" s="1">
        <f t="shared" si="18"/>
        <v>500</v>
      </c>
      <c r="AX18" s="1">
        <f t="shared" si="19"/>
        <v>500</v>
      </c>
      <c r="AY18" s="1">
        <f t="shared" si="20"/>
        <v>500</v>
      </c>
      <c r="AZ18" s="1">
        <f t="shared" si="21"/>
        <v>2000</v>
      </c>
      <c r="BA18" s="1">
        <f t="shared" si="22"/>
        <v>4000</v>
      </c>
      <c r="BB18">
        <v>1</v>
      </c>
      <c r="BC18" s="1">
        <f>SUM($BA$5:BA18)</f>
        <v>45000</v>
      </c>
      <c r="BD18" s="1">
        <f t="shared" si="23"/>
        <v>1200</v>
      </c>
    </row>
    <row r="19" spans="1:56" x14ac:dyDescent="0.3">
      <c r="A19" s="2" t="s">
        <v>29</v>
      </c>
      <c r="B19" s="8">
        <f>(B11+B12+B13)*I24+B14+B15</f>
        <v>193200</v>
      </c>
      <c r="C19" s="2">
        <v>32</v>
      </c>
      <c r="F19" s="2">
        <v>15</v>
      </c>
      <c r="G19" s="1">
        <f t="shared" si="0"/>
        <v>2400</v>
      </c>
      <c r="H19" s="1">
        <f>SUM($G$5:G19)</f>
        <v>25500</v>
      </c>
      <c r="I19" s="1">
        <v>4800</v>
      </c>
      <c r="J19" s="1"/>
      <c r="K19" s="2">
        <v>15</v>
      </c>
      <c r="L19" s="1">
        <f t="shared" si="24"/>
        <v>600</v>
      </c>
      <c r="M19" s="1">
        <f t="shared" si="1"/>
        <v>600</v>
      </c>
      <c r="N19" s="1">
        <f t="shared" si="2"/>
        <v>600</v>
      </c>
      <c r="O19" s="1">
        <f t="shared" si="3"/>
        <v>600</v>
      </c>
      <c r="P19" s="1">
        <f t="shared" si="4"/>
        <v>2400</v>
      </c>
      <c r="Q19" s="1">
        <f t="shared" si="5"/>
        <v>4800</v>
      </c>
      <c r="R19">
        <v>1</v>
      </c>
      <c r="S19" s="1">
        <f>SUM($Q$5:Q19)</f>
        <v>51000</v>
      </c>
      <c r="U19" s="2">
        <v>15</v>
      </c>
      <c r="V19">
        <v>0.114</v>
      </c>
      <c r="W19">
        <f t="shared" si="6"/>
        <v>0.114</v>
      </c>
      <c r="X19">
        <f t="shared" si="7"/>
        <v>0.114</v>
      </c>
      <c r="Y19">
        <f t="shared" si="8"/>
        <v>0.114</v>
      </c>
      <c r="Z19">
        <f t="shared" si="9"/>
        <v>1.21</v>
      </c>
      <c r="AA19">
        <f t="shared" si="25"/>
        <v>2.644216345613847</v>
      </c>
      <c r="AB19" s="4">
        <f t="shared" si="10"/>
        <v>1.6659999999999999</v>
      </c>
      <c r="AC19" s="4">
        <f>SUM($AB$5:AB19)</f>
        <v>18.190000000000001</v>
      </c>
      <c r="AD19">
        <f t="shared" si="26"/>
        <v>10.082304526748972</v>
      </c>
      <c r="AF19" s="2">
        <v>15</v>
      </c>
      <c r="AG19">
        <f t="shared" si="11"/>
        <v>0.06</v>
      </c>
      <c r="AH19">
        <f t="shared" si="12"/>
        <v>0.06</v>
      </c>
      <c r="AI19">
        <f t="shared" si="13"/>
        <v>0.06</v>
      </c>
      <c r="AJ19">
        <f t="shared" si="14"/>
        <v>0.06</v>
      </c>
      <c r="AK19">
        <f t="shared" si="15"/>
        <v>0.24</v>
      </c>
      <c r="AL19">
        <v>0.48</v>
      </c>
      <c r="AM19">
        <f>SUM($AL$5:AL19)</f>
        <v>5.0999999999999996</v>
      </c>
      <c r="AO19">
        <f t="shared" si="16"/>
        <v>0.82758620689655171</v>
      </c>
      <c r="AP19">
        <f t="shared" si="17"/>
        <v>0.57999999999999996</v>
      </c>
      <c r="AQ19" s="4">
        <f>SUM($AO$5:AO19)</f>
        <v>8.793103448275863</v>
      </c>
      <c r="AU19" s="2">
        <v>15</v>
      </c>
      <c r="AV19" s="1">
        <v>500</v>
      </c>
      <c r="AW19" s="1">
        <f t="shared" si="18"/>
        <v>500</v>
      </c>
      <c r="AX19" s="1">
        <f t="shared" si="19"/>
        <v>500</v>
      </c>
      <c r="AY19" s="1">
        <f t="shared" si="20"/>
        <v>500</v>
      </c>
      <c r="AZ19" s="1">
        <f t="shared" si="21"/>
        <v>2000</v>
      </c>
      <c r="BA19" s="1">
        <f t="shared" si="22"/>
        <v>4000</v>
      </c>
      <c r="BB19">
        <v>1</v>
      </c>
      <c r="BC19" s="1">
        <f>SUM($BA$5:BA19)</f>
        <v>49000</v>
      </c>
      <c r="BD19" s="1">
        <f t="shared" si="23"/>
        <v>2000</v>
      </c>
    </row>
    <row r="20" spans="1:56" x14ac:dyDescent="0.3">
      <c r="A20" s="2" t="s">
        <v>30</v>
      </c>
      <c r="B20" s="8">
        <f>B19+($B$12+$B$13*7)*$I$24+$B$15*7</f>
        <v>286200</v>
      </c>
      <c r="C20" s="2">
        <v>38</v>
      </c>
      <c r="F20" s="2">
        <v>16</v>
      </c>
      <c r="G20" s="1">
        <f t="shared" si="0"/>
        <v>2500</v>
      </c>
      <c r="H20" s="1">
        <f>SUM($G$5:G20)</f>
        <v>28000</v>
      </c>
      <c r="I20" s="1">
        <v>5000</v>
      </c>
      <c r="J20" s="1"/>
      <c r="K20" s="2">
        <v>16</v>
      </c>
      <c r="L20" s="1">
        <f t="shared" si="24"/>
        <v>625</v>
      </c>
      <c r="M20" s="1">
        <f t="shared" si="1"/>
        <v>625</v>
      </c>
      <c r="N20" s="1">
        <f t="shared" si="2"/>
        <v>625</v>
      </c>
      <c r="O20" s="1">
        <f t="shared" si="3"/>
        <v>625</v>
      </c>
      <c r="P20" s="1">
        <f t="shared" si="4"/>
        <v>2630</v>
      </c>
      <c r="Q20" s="1">
        <f t="shared" si="5"/>
        <v>5130</v>
      </c>
      <c r="R20">
        <f>R19+0.05</f>
        <v>1.05</v>
      </c>
      <c r="S20" s="1">
        <f>SUM($Q$5:Q20)</f>
        <v>56130</v>
      </c>
      <c r="U20" s="2">
        <v>16</v>
      </c>
      <c r="V20">
        <v>0.115</v>
      </c>
      <c r="W20">
        <f t="shared" si="6"/>
        <v>0.115</v>
      </c>
      <c r="X20">
        <f t="shared" si="7"/>
        <v>0.115</v>
      </c>
      <c r="Y20">
        <f t="shared" si="8"/>
        <v>0.115</v>
      </c>
      <c r="Z20">
        <f t="shared" si="9"/>
        <v>1.28</v>
      </c>
      <c r="AA20">
        <f t="shared" si="25"/>
        <v>2.7706585090699858</v>
      </c>
      <c r="AB20" s="4">
        <f t="shared" si="10"/>
        <v>1.74</v>
      </c>
      <c r="AC20" s="4">
        <f>SUM($AB$5:AB20)</f>
        <v>19.93</v>
      </c>
      <c r="AD20">
        <f t="shared" si="26"/>
        <v>9.565695437053316</v>
      </c>
      <c r="AF20" s="2">
        <v>16</v>
      </c>
      <c r="AG20">
        <f t="shared" si="11"/>
        <v>6.25E-2</v>
      </c>
      <c r="AH20">
        <f t="shared" si="12"/>
        <v>6.25E-2</v>
      </c>
      <c r="AI20">
        <f t="shared" si="13"/>
        <v>6.25E-2</v>
      </c>
      <c r="AJ20">
        <f t="shared" si="14"/>
        <v>6.25E-2</v>
      </c>
      <c r="AK20">
        <f t="shared" si="15"/>
        <v>0.25</v>
      </c>
      <c r="AL20">
        <v>0.5</v>
      </c>
      <c r="AM20">
        <f>SUM($AL$5:AL20)</f>
        <v>5.6</v>
      </c>
      <c r="AO20">
        <f t="shared" si="16"/>
        <v>0.8844827586206897</v>
      </c>
      <c r="AP20">
        <f t="shared" si="17"/>
        <v>0.56530214424951264</v>
      </c>
      <c r="AQ20" s="4">
        <f>SUM($AO$5:AO20)</f>
        <v>9.677586206896553</v>
      </c>
      <c r="AU20" s="2">
        <v>16</v>
      </c>
      <c r="AV20" s="1">
        <v>500</v>
      </c>
      <c r="AW20" s="1">
        <f t="shared" si="18"/>
        <v>500</v>
      </c>
      <c r="AX20" s="1">
        <f t="shared" si="19"/>
        <v>500</v>
      </c>
      <c r="AY20" s="1">
        <f t="shared" si="20"/>
        <v>500</v>
      </c>
      <c r="AZ20" s="1">
        <f t="shared" si="21"/>
        <v>2020</v>
      </c>
      <c r="BA20" s="1">
        <f t="shared" si="22"/>
        <v>4020</v>
      </c>
      <c r="BB20">
        <v>1.01</v>
      </c>
      <c r="BC20" s="1">
        <f>SUM($BA$5:BA20)</f>
        <v>53020</v>
      </c>
      <c r="BD20" s="1">
        <f t="shared" si="23"/>
        <v>3110</v>
      </c>
    </row>
    <row r="21" spans="1:56" x14ac:dyDescent="0.3">
      <c r="A21" s="2" t="s">
        <v>31</v>
      </c>
      <c r="B21" s="8">
        <f>B20+($B$12+$B$13*7)*$I$24+$B$15*7</f>
        <v>379200</v>
      </c>
      <c r="C21" s="2">
        <v>44</v>
      </c>
      <c r="F21" s="2">
        <v>17</v>
      </c>
      <c r="G21" s="1">
        <f t="shared" si="0"/>
        <v>2600</v>
      </c>
      <c r="H21" s="1">
        <f>SUM($G$5:G21)</f>
        <v>30600</v>
      </c>
      <c r="I21" s="1">
        <v>5200</v>
      </c>
      <c r="J21" s="1"/>
      <c r="K21" s="2">
        <v>17</v>
      </c>
      <c r="L21" s="1">
        <f t="shared" si="24"/>
        <v>650</v>
      </c>
      <c r="M21" s="1">
        <f t="shared" si="1"/>
        <v>650</v>
      </c>
      <c r="N21" s="1">
        <f t="shared" si="2"/>
        <v>650</v>
      </c>
      <c r="O21" s="1">
        <f t="shared" si="3"/>
        <v>650</v>
      </c>
      <c r="P21" s="1">
        <f t="shared" si="4"/>
        <v>2860</v>
      </c>
      <c r="Q21" s="1">
        <f t="shared" si="5"/>
        <v>5460</v>
      </c>
      <c r="R21">
        <f t="shared" ref="R21:R34" si="28">R20+0.05</f>
        <v>1.1000000000000001</v>
      </c>
      <c r="S21" s="1">
        <f>SUM($Q$5:Q21)</f>
        <v>61590</v>
      </c>
      <c r="T21" s="1"/>
      <c r="U21" s="2">
        <v>17</v>
      </c>
      <c r="V21">
        <v>0.11600000000000001</v>
      </c>
      <c r="W21">
        <f t="shared" si="6"/>
        <v>0.11600000000000001</v>
      </c>
      <c r="X21">
        <f t="shared" si="7"/>
        <v>0.11600000000000001</v>
      </c>
      <c r="Y21">
        <f t="shared" si="8"/>
        <v>0.11600000000000001</v>
      </c>
      <c r="Z21">
        <f t="shared" si="9"/>
        <v>1.35</v>
      </c>
      <c r="AA21">
        <f t="shared" si="25"/>
        <v>2.8983650941606856</v>
      </c>
      <c r="AB21" s="4">
        <f t="shared" si="10"/>
        <v>1.8140000000000001</v>
      </c>
      <c r="AC21" s="4">
        <f>SUM($AB$5:AB21)</f>
        <v>21.744</v>
      </c>
      <c r="AD21">
        <f t="shared" si="26"/>
        <v>9.1018564977420979</v>
      </c>
      <c r="AF21" s="2">
        <v>17</v>
      </c>
      <c r="AG21">
        <f t="shared" si="11"/>
        <v>6.5000000000000002E-2</v>
      </c>
      <c r="AH21">
        <f t="shared" si="12"/>
        <v>6.5000000000000002E-2</v>
      </c>
      <c r="AI21">
        <f t="shared" si="13"/>
        <v>6.5000000000000002E-2</v>
      </c>
      <c r="AJ21">
        <f t="shared" si="14"/>
        <v>6.5000000000000002E-2</v>
      </c>
      <c r="AK21">
        <f t="shared" si="15"/>
        <v>0.26</v>
      </c>
      <c r="AL21">
        <v>0.52</v>
      </c>
      <c r="AM21">
        <f>SUM($AL$5:AL21)</f>
        <v>6.1199999999999992</v>
      </c>
      <c r="AO21">
        <f t="shared" si="16"/>
        <v>0.94137931034482758</v>
      </c>
      <c r="AP21">
        <f t="shared" si="17"/>
        <v>0.55238095238095242</v>
      </c>
      <c r="AQ21" s="4">
        <f>SUM($AO$5:AO21)</f>
        <v>10.618965517241381</v>
      </c>
      <c r="AU21" s="2">
        <v>17</v>
      </c>
      <c r="AV21" s="1">
        <v>500</v>
      </c>
      <c r="AW21" s="1">
        <f t="shared" si="18"/>
        <v>500</v>
      </c>
      <c r="AX21" s="1">
        <f t="shared" si="19"/>
        <v>500</v>
      </c>
      <c r="AY21" s="1">
        <f t="shared" si="20"/>
        <v>500</v>
      </c>
      <c r="AZ21" s="1">
        <f t="shared" si="21"/>
        <v>2040</v>
      </c>
      <c r="BA21" s="1">
        <f t="shared" si="22"/>
        <v>4040</v>
      </c>
      <c r="BB21">
        <v>1.02</v>
      </c>
      <c r="BC21" s="1">
        <f>SUM($BA$5:BA21)</f>
        <v>57060</v>
      </c>
      <c r="BD21" s="1">
        <f t="shared" si="23"/>
        <v>4530</v>
      </c>
    </row>
    <row r="22" spans="1:56" x14ac:dyDescent="0.3">
      <c r="A22" s="2" t="s">
        <v>32</v>
      </c>
      <c r="B22" s="8">
        <f>B21+($B$12+$B$13*7)*$I$24+$B$15*7</f>
        <v>472200</v>
      </c>
      <c r="C22" s="2">
        <v>49</v>
      </c>
      <c r="F22" s="2">
        <v>18</v>
      </c>
      <c r="G22" s="1">
        <f t="shared" si="0"/>
        <v>2700</v>
      </c>
      <c r="H22" s="1">
        <f>SUM($G$5:G22)</f>
        <v>33300</v>
      </c>
      <c r="I22" s="1">
        <v>5400</v>
      </c>
      <c r="J22" s="1"/>
      <c r="K22" s="2">
        <v>18</v>
      </c>
      <c r="L22" s="1">
        <f t="shared" si="24"/>
        <v>675</v>
      </c>
      <c r="M22" s="1">
        <f t="shared" si="1"/>
        <v>675</v>
      </c>
      <c r="N22" s="1">
        <f t="shared" si="2"/>
        <v>675</v>
      </c>
      <c r="O22" s="1">
        <f t="shared" si="3"/>
        <v>675</v>
      </c>
      <c r="P22" s="1">
        <f t="shared" si="4"/>
        <v>3110</v>
      </c>
      <c r="Q22" s="1">
        <f t="shared" si="5"/>
        <v>5810</v>
      </c>
      <c r="R22">
        <f t="shared" si="28"/>
        <v>1.1500000000000001</v>
      </c>
      <c r="S22" s="1">
        <f>SUM($Q$5:Q22)</f>
        <v>67400</v>
      </c>
      <c r="U22" s="2">
        <v>18</v>
      </c>
      <c r="V22">
        <v>0.11700000000000001</v>
      </c>
      <c r="W22">
        <f t="shared" si="6"/>
        <v>0.11700000000000001</v>
      </c>
      <c r="X22">
        <f t="shared" si="7"/>
        <v>0.11700000000000001</v>
      </c>
      <c r="Y22">
        <f t="shared" si="8"/>
        <v>0.11700000000000001</v>
      </c>
      <c r="Z22">
        <f t="shared" si="9"/>
        <v>1.42</v>
      </c>
      <c r="AA22">
        <f t="shared" si="25"/>
        <v>3.0273487451022927</v>
      </c>
      <c r="AB22" s="4">
        <f t="shared" si="10"/>
        <v>1.8879999999999999</v>
      </c>
      <c r="AC22" s="4">
        <f>SUM($AB$5:AB22)</f>
        <v>23.631999999999998</v>
      </c>
      <c r="AD22">
        <f t="shared" si="26"/>
        <v>8.6828550404709262</v>
      </c>
      <c r="AF22" s="2">
        <v>18</v>
      </c>
      <c r="AG22">
        <f t="shared" si="11"/>
        <v>6.7500000000000004E-2</v>
      </c>
      <c r="AH22">
        <f t="shared" si="12"/>
        <v>6.7500000000000004E-2</v>
      </c>
      <c r="AI22">
        <f t="shared" si="13"/>
        <v>6.7500000000000004E-2</v>
      </c>
      <c r="AJ22">
        <f t="shared" si="14"/>
        <v>6.7500000000000004E-2</v>
      </c>
      <c r="AK22">
        <f t="shared" si="15"/>
        <v>0.27</v>
      </c>
      <c r="AL22">
        <v>0.54</v>
      </c>
      <c r="AM22">
        <f>SUM($AL$5:AL22)</f>
        <v>6.6599999999999993</v>
      </c>
      <c r="AO22">
        <f t="shared" si="16"/>
        <v>1.0017241379310344</v>
      </c>
      <c r="AP22">
        <f t="shared" si="17"/>
        <v>0.53907056798623065</v>
      </c>
      <c r="AQ22" s="4">
        <f>SUM($AO$5:AO22)</f>
        <v>11.620689655172416</v>
      </c>
      <c r="AU22" s="2">
        <v>18</v>
      </c>
      <c r="AV22" s="1">
        <v>500</v>
      </c>
      <c r="AW22" s="1">
        <f t="shared" si="18"/>
        <v>500</v>
      </c>
      <c r="AX22" s="1">
        <f t="shared" si="19"/>
        <v>500</v>
      </c>
      <c r="AY22" s="1">
        <f t="shared" si="20"/>
        <v>500</v>
      </c>
      <c r="AZ22" s="1">
        <f t="shared" si="21"/>
        <v>2060</v>
      </c>
      <c r="BA22" s="1">
        <f t="shared" si="22"/>
        <v>4060</v>
      </c>
      <c r="BB22">
        <v>1.03</v>
      </c>
      <c r="BC22" s="1">
        <f>SUM($BA$5:BA22)</f>
        <v>61120</v>
      </c>
      <c r="BD22" s="1">
        <f t="shared" si="23"/>
        <v>6280</v>
      </c>
    </row>
    <row r="23" spans="1:56" x14ac:dyDescent="0.3">
      <c r="A23" s="2" t="s">
        <v>33</v>
      </c>
      <c r="B23" s="8">
        <f>B22+($B$12+$B$13*7)*$I$24+$B$15*7</f>
        <v>565200</v>
      </c>
      <c r="C23" s="2">
        <v>53</v>
      </c>
      <c r="F23" s="2">
        <v>19</v>
      </c>
      <c r="G23" s="1">
        <f t="shared" si="0"/>
        <v>2800</v>
      </c>
      <c r="H23" s="1">
        <f>SUM($G$5:G23)</f>
        <v>36100</v>
      </c>
      <c r="I23" s="1">
        <v>5600</v>
      </c>
      <c r="J23" s="1"/>
      <c r="K23" s="2">
        <v>19</v>
      </c>
      <c r="L23" s="1">
        <f t="shared" si="24"/>
        <v>700</v>
      </c>
      <c r="M23" s="1">
        <f t="shared" si="1"/>
        <v>700</v>
      </c>
      <c r="N23" s="1">
        <f t="shared" si="2"/>
        <v>700</v>
      </c>
      <c r="O23" s="1">
        <f t="shared" si="3"/>
        <v>700</v>
      </c>
      <c r="P23" s="1">
        <f t="shared" si="4"/>
        <v>3360</v>
      </c>
      <c r="Q23" s="1">
        <f t="shared" si="5"/>
        <v>6160</v>
      </c>
      <c r="R23">
        <f t="shared" si="28"/>
        <v>1.2000000000000002</v>
      </c>
      <c r="S23" s="1">
        <f>SUM($Q$5:Q23)</f>
        <v>73560</v>
      </c>
      <c r="U23" s="2">
        <v>19</v>
      </c>
      <c r="V23">
        <v>0.11799999999999999</v>
      </c>
      <c r="W23">
        <f t="shared" si="6"/>
        <v>0.11799999999999999</v>
      </c>
      <c r="X23">
        <f t="shared" si="7"/>
        <v>0.11799999999999999</v>
      </c>
      <c r="Y23">
        <f t="shared" si="8"/>
        <v>0.11799999999999999</v>
      </c>
      <c r="Z23">
        <f t="shared" si="9"/>
        <v>1.5</v>
      </c>
      <c r="AA23">
        <f t="shared" si="25"/>
        <v>3.1576222325533156</v>
      </c>
      <c r="AB23" s="4">
        <f t="shared" si="10"/>
        <v>1.972</v>
      </c>
      <c r="AC23" s="7">
        <f>SUM($AB$5:AB23)</f>
        <v>25.603999999999999</v>
      </c>
      <c r="AD23">
        <f t="shared" si="26"/>
        <v>8.344617467840223</v>
      </c>
      <c r="AF23" s="2">
        <v>19</v>
      </c>
      <c r="AG23">
        <f t="shared" si="11"/>
        <v>7.0000000000000007E-2</v>
      </c>
      <c r="AH23">
        <f t="shared" si="12"/>
        <v>7.0000000000000007E-2</v>
      </c>
      <c r="AI23">
        <f t="shared" si="13"/>
        <v>7.0000000000000007E-2</v>
      </c>
      <c r="AJ23">
        <f t="shared" si="14"/>
        <v>7.0000000000000007E-2</v>
      </c>
      <c r="AK23">
        <f t="shared" si="15"/>
        <v>0.28000000000000003</v>
      </c>
      <c r="AL23">
        <v>0.56000000000000005</v>
      </c>
      <c r="AM23">
        <f>SUM($AL$5:AL23)</f>
        <v>7.2199999999999989</v>
      </c>
      <c r="AO23">
        <f t="shared" si="16"/>
        <v>1.0620689655172413</v>
      </c>
      <c r="AP23">
        <f t="shared" si="17"/>
        <v>0.52727272727272734</v>
      </c>
      <c r="AQ23" s="4">
        <f>SUM($AO$5:AO23)</f>
        <v>12.682758620689658</v>
      </c>
      <c r="AU23" s="2">
        <v>19</v>
      </c>
      <c r="AV23" s="1">
        <v>500</v>
      </c>
      <c r="AW23" s="1">
        <f t="shared" si="18"/>
        <v>500</v>
      </c>
      <c r="AX23" s="1">
        <f t="shared" si="19"/>
        <v>500</v>
      </c>
      <c r="AY23" s="1">
        <f t="shared" si="20"/>
        <v>500</v>
      </c>
      <c r="AZ23" s="1">
        <f t="shared" si="21"/>
        <v>2080</v>
      </c>
      <c r="BA23" s="1">
        <f t="shared" si="22"/>
        <v>4080</v>
      </c>
      <c r="BB23">
        <v>1.04</v>
      </c>
      <c r="BC23" s="1">
        <f>SUM($BA$5:BA23)</f>
        <v>65200</v>
      </c>
      <c r="BD23" s="1">
        <f t="shared" si="23"/>
        <v>8360</v>
      </c>
    </row>
    <row r="24" spans="1:56" x14ac:dyDescent="0.3">
      <c r="F24" s="2">
        <v>20</v>
      </c>
      <c r="G24" s="1">
        <f t="shared" si="0"/>
        <v>2900</v>
      </c>
      <c r="H24" s="3">
        <f>SUM($G$5:G24)</f>
        <v>39000</v>
      </c>
      <c r="I24" s="1">
        <v>5800</v>
      </c>
      <c r="J24" s="1" t="s">
        <v>47</v>
      </c>
      <c r="K24" s="2">
        <v>20</v>
      </c>
      <c r="L24" s="1">
        <f t="shared" si="24"/>
        <v>725</v>
      </c>
      <c r="M24" s="1">
        <f t="shared" si="1"/>
        <v>725</v>
      </c>
      <c r="N24" s="1">
        <f t="shared" si="2"/>
        <v>725</v>
      </c>
      <c r="O24" s="1">
        <f t="shared" si="3"/>
        <v>725</v>
      </c>
      <c r="P24" s="1">
        <f t="shared" si="4"/>
        <v>3630</v>
      </c>
      <c r="Q24" s="1">
        <f t="shared" si="5"/>
        <v>6530</v>
      </c>
      <c r="R24">
        <f t="shared" si="28"/>
        <v>1.2500000000000002</v>
      </c>
      <c r="S24" s="1">
        <f>SUM($Q$5:Q24)</f>
        <v>80090</v>
      </c>
      <c r="T24" s="1"/>
      <c r="U24" s="2">
        <v>20</v>
      </c>
      <c r="V24">
        <v>0.11899999999999999</v>
      </c>
      <c r="W24">
        <f t="shared" si="6"/>
        <v>0.11899999999999999</v>
      </c>
      <c r="X24">
        <f t="shared" si="7"/>
        <v>0.11899999999999999</v>
      </c>
      <c r="Y24">
        <f t="shared" si="8"/>
        <v>0.11899999999999999</v>
      </c>
      <c r="Z24">
        <f t="shared" si="9"/>
        <v>1.57</v>
      </c>
      <c r="AA24">
        <f t="shared" si="25"/>
        <v>3.2891984548788491</v>
      </c>
      <c r="AB24" s="4">
        <f t="shared" si="10"/>
        <v>2.0460000000000003</v>
      </c>
      <c r="AC24" s="4">
        <f>SUM($AB$5:AB24)</f>
        <v>27.65</v>
      </c>
      <c r="AD24">
        <f t="shared" si="26"/>
        <v>7.9909389157944046</v>
      </c>
      <c r="AF24" s="2">
        <v>20</v>
      </c>
      <c r="AG24">
        <f t="shared" si="11"/>
        <v>7.2499999999999995E-2</v>
      </c>
      <c r="AH24">
        <f t="shared" si="12"/>
        <v>7.2499999999999995E-2</v>
      </c>
      <c r="AI24">
        <f t="shared" si="13"/>
        <v>7.2499999999999995E-2</v>
      </c>
      <c r="AJ24">
        <f t="shared" si="14"/>
        <v>7.2499999999999995E-2</v>
      </c>
      <c r="AK24">
        <f t="shared" si="15"/>
        <v>0.28999999999999998</v>
      </c>
      <c r="AL24">
        <v>0.57999999999999996</v>
      </c>
      <c r="AM24">
        <f>SUM($AL$5:AL24)</f>
        <v>7.7999999999999989</v>
      </c>
      <c r="AO24">
        <f t="shared" si="16"/>
        <v>1.1258620689655172</v>
      </c>
      <c r="AP24">
        <f t="shared" si="17"/>
        <v>0.51516079632465539</v>
      </c>
      <c r="AQ24" s="4">
        <f>SUM($AO$5:AO24)</f>
        <v>13.808620689655175</v>
      </c>
      <c r="AU24" s="2">
        <v>20</v>
      </c>
      <c r="AV24" s="1">
        <v>500</v>
      </c>
      <c r="AW24" s="1">
        <f t="shared" si="18"/>
        <v>500</v>
      </c>
      <c r="AX24" s="1">
        <f t="shared" si="19"/>
        <v>500</v>
      </c>
      <c r="AY24" s="1">
        <f t="shared" si="20"/>
        <v>500</v>
      </c>
      <c r="AZ24" s="1">
        <f t="shared" si="21"/>
        <v>2100</v>
      </c>
      <c r="BA24" s="1">
        <f t="shared" si="22"/>
        <v>4100</v>
      </c>
      <c r="BB24">
        <v>1.05</v>
      </c>
      <c r="BC24" s="1">
        <f>SUM($BA$5:BA24)</f>
        <v>69300</v>
      </c>
      <c r="BD24" s="1">
        <f t="shared" si="23"/>
        <v>10790</v>
      </c>
    </row>
    <row r="25" spans="1:56" x14ac:dyDescent="0.3">
      <c r="F25" s="2">
        <v>21</v>
      </c>
      <c r="G25" s="1">
        <f t="shared" si="0"/>
        <v>3000</v>
      </c>
      <c r="H25" s="1">
        <f>SUM($G$5:G25)</f>
        <v>42000</v>
      </c>
      <c r="I25" s="1">
        <v>6000</v>
      </c>
      <c r="J25" s="1"/>
      <c r="K25" s="2">
        <v>21</v>
      </c>
      <c r="L25" s="1">
        <f t="shared" si="24"/>
        <v>750</v>
      </c>
      <c r="M25" s="1">
        <f t="shared" si="1"/>
        <v>750</v>
      </c>
      <c r="N25" s="1">
        <f t="shared" si="2"/>
        <v>750</v>
      </c>
      <c r="O25" s="1">
        <f t="shared" si="3"/>
        <v>750</v>
      </c>
      <c r="P25" s="1">
        <f t="shared" si="4"/>
        <v>3900</v>
      </c>
      <c r="Q25" s="1">
        <f t="shared" si="5"/>
        <v>6900</v>
      </c>
      <c r="R25">
        <f t="shared" si="28"/>
        <v>1.3000000000000003</v>
      </c>
      <c r="S25" s="1">
        <f>SUM($Q$5:Q25)</f>
        <v>86990</v>
      </c>
      <c r="U25" s="2">
        <v>21</v>
      </c>
      <c r="V25">
        <v>0.12</v>
      </c>
      <c r="W25">
        <f t="shared" ref="W25:W56" si="29">V25</f>
        <v>0.12</v>
      </c>
      <c r="X25">
        <f t="shared" ref="X25:X56" si="30">V25</f>
        <v>0.12</v>
      </c>
      <c r="Y25">
        <f t="shared" ref="Y25:Y56" si="31">V25</f>
        <v>0.12</v>
      </c>
      <c r="Z25">
        <f t="shared" si="9"/>
        <v>1.65</v>
      </c>
      <c r="AA25">
        <f t="shared" si="25"/>
        <v>3.4220904394276377</v>
      </c>
      <c r="AB25" s="4">
        <f t="shared" si="10"/>
        <v>2.13</v>
      </c>
      <c r="AC25" s="4">
        <f>SUM($AB$5:AB25)</f>
        <v>29.779999999999998</v>
      </c>
      <c r="AD25">
        <f t="shared" si="26"/>
        <v>7.7034358047016251</v>
      </c>
      <c r="AF25" s="2">
        <v>21</v>
      </c>
      <c r="AG25">
        <f t="shared" si="11"/>
        <v>7.4999999999999997E-2</v>
      </c>
      <c r="AH25">
        <f t="shared" si="12"/>
        <v>7.4999999999999997E-2</v>
      </c>
      <c r="AI25">
        <f t="shared" si="13"/>
        <v>7.4999999999999997E-2</v>
      </c>
      <c r="AJ25">
        <f t="shared" si="14"/>
        <v>7.4999999999999997E-2</v>
      </c>
      <c r="AK25">
        <f t="shared" si="15"/>
        <v>0.3</v>
      </c>
      <c r="AL25">
        <v>0.6</v>
      </c>
      <c r="AM25">
        <f>SUM($AL$5:AL25)</f>
        <v>8.3999999999999986</v>
      </c>
      <c r="AO25">
        <f t="shared" si="16"/>
        <v>1.1896551724137931</v>
      </c>
      <c r="AP25">
        <f t="shared" si="17"/>
        <v>0.5043478260869565</v>
      </c>
      <c r="AQ25" s="4">
        <f>SUM($AO$5:AO25)</f>
        <v>14.998275862068969</v>
      </c>
      <c r="AU25" s="2">
        <v>21</v>
      </c>
      <c r="AV25" s="1">
        <v>500</v>
      </c>
      <c r="AW25" s="1">
        <f t="shared" si="18"/>
        <v>500</v>
      </c>
      <c r="AX25" s="1">
        <f t="shared" si="19"/>
        <v>500</v>
      </c>
      <c r="AY25" s="1">
        <f t="shared" si="20"/>
        <v>500</v>
      </c>
      <c r="AZ25" s="1">
        <f t="shared" si="21"/>
        <v>2120</v>
      </c>
      <c r="BA25" s="1">
        <f t="shared" si="22"/>
        <v>4120</v>
      </c>
      <c r="BB25">
        <v>1.06</v>
      </c>
      <c r="BC25" s="1">
        <f>SUM($BA$5:BA25)</f>
        <v>73420</v>
      </c>
      <c r="BD25" s="1">
        <f t="shared" si="23"/>
        <v>13570</v>
      </c>
    </row>
    <row r="26" spans="1:56" x14ac:dyDescent="0.3">
      <c r="F26" s="2">
        <v>22</v>
      </c>
      <c r="G26" s="1">
        <f t="shared" si="0"/>
        <v>3100</v>
      </c>
      <c r="H26" s="1">
        <f>SUM($G$5:G26)</f>
        <v>45100</v>
      </c>
      <c r="I26" s="1">
        <v>6200</v>
      </c>
      <c r="J26" s="1"/>
      <c r="K26" s="2">
        <v>22</v>
      </c>
      <c r="L26" s="1">
        <f t="shared" si="24"/>
        <v>775</v>
      </c>
      <c r="M26" s="1">
        <f t="shared" si="1"/>
        <v>775</v>
      </c>
      <c r="N26" s="1">
        <f t="shared" si="2"/>
        <v>775</v>
      </c>
      <c r="O26" s="1">
        <f t="shared" si="3"/>
        <v>775</v>
      </c>
      <c r="P26" s="1">
        <f t="shared" si="4"/>
        <v>4190</v>
      </c>
      <c r="Q26" s="1">
        <f t="shared" si="5"/>
        <v>7290</v>
      </c>
      <c r="R26">
        <f t="shared" si="28"/>
        <v>1.3500000000000003</v>
      </c>
      <c r="S26" s="1">
        <f>SUM($Q$5:Q26)</f>
        <v>94280</v>
      </c>
      <c r="U26" s="2">
        <v>22</v>
      </c>
      <c r="V26">
        <v>0.121</v>
      </c>
      <c r="W26">
        <f t="shared" si="29"/>
        <v>0.121</v>
      </c>
      <c r="X26">
        <f t="shared" si="30"/>
        <v>0.121</v>
      </c>
      <c r="Y26">
        <f t="shared" si="31"/>
        <v>0.121</v>
      </c>
      <c r="Z26">
        <f t="shared" si="9"/>
        <v>1.73</v>
      </c>
      <c r="AA26">
        <f t="shared" si="25"/>
        <v>3.5563113438219141</v>
      </c>
      <c r="AB26" s="4">
        <f t="shared" si="10"/>
        <v>2.214</v>
      </c>
      <c r="AC26" s="4">
        <f>SUM($AB$5:AB26)</f>
        <v>31.993999999999996</v>
      </c>
      <c r="AD26">
        <f t="shared" si="26"/>
        <v>7.4345198119543277</v>
      </c>
      <c r="AF26" s="2">
        <v>22</v>
      </c>
      <c r="AG26">
        <f t="shared" si="11"/>
        <v>0.08</v>
      </c>
      <c r="AH26">
        <f t="shared" si="12"/>
        <v>0.08</v>
      </c>
      <c r="AI26">
        <f t="shared" si="13"/>
        <v>0.08</v>
      </c>
      <c r="AJ26">
        <f t="shared" si="14"/>
        <v>0.08</v>
      </c>
      <c r="AK26">
        <f>AL26/2</f>
        <v>0.32</v>
      </c>
      <c r="AL26">
        <v>0.64</v>
      </c>
      <c r="AM26">
        <f>SUM($AL$5:AL26)</f>
        <v>9.0399999999999991</v>
      </c>
      <c r="AO26">
        <f t="shared" si="16"/>
        <v>1.2568965517241379</v>
      </c>
      <c r="AP26">
        <f t="shared" si="17"/>
        <v>0.50919067215363512</v>
      </c>
      <c r="AQ26" s="4">
        <f>SUM($AO$5:AO26)</f>
        <v>16.255172413793108</v>
      </c>
      <c r="AU26" s="2">
        <v>22</v>
      </c>
      <c r="AV26" s="1">
        <v>500</v>
      </c>
      <c r="AW26" s="1">
        <f t="shared" si="18"/>
        <v>500</v>
      </c>
      <c r="AX26" s="1">
        <f t="shared" si="19"/>
        <v>500</v>
      </c>
      <c r="AY26" s="1">
        <f t="shared" si="20"/>
        <v>500</v>
      </c>
      <c r="AZ26" s="1">
        <f t="shared" si="21"/>
        <v>2140</v>
      </c>
      <c r="BA26" s="1">
        <f t="shared" si="22"/>
        <v>4140</v>
      </c>
      <c r="BB26">
        <v>1.07</v>
      </c>
      <c r="BC26" s="1">
        <f>SUM($BA$5:BA26)</f>
        <v>77560</v>
      </c>
      <c r="BD26" s="1">
        <f t="shared" si="23"/>
        <v>16720</v>
      </c>
    </row>
    <row r="27" spans="1:56" x14ac:dyDescent="0.3">
      <c r="F27" s="2">
        <v>23</v>
      </c>
      <c r="G27" s="1">
        <f t="shared" si="0"/>
        <v>3200</v>
      </c>
      <c r="H27" s="1">
        <f>SUM($G$5:G27)</f>
        <v>48300</v>
      </c>
      <c r="I27" s="1">
        <v>6400</v>
      </c>
      <c r="J27" s="1"/>
      <c r="K27" s="2">
        <v>23</v>
      </c>
      <c r="L27" s="1">
        <f t="shared" si="24"/>
        <v>800</v>
      </c>
      <c r="M27" s="1">
        <f t="shared" si="1"/>
        <v>800</v>
      </c>
      <c r="N27" s="1">
        <f t="shared" si="2"/>
        <v>800</v>
      </c>
      <c r="O27" s="1">
        <f t="shared" si="3"/>
        <v>800</v>
      </c>
      <c r="P27" s="1">
        <f t="shared" si="4"/>
        <v>4480</v>
      </c>
      <c r="Q27" s="1">
        <f t="shared" si="5"/>
        <v>7680</v>
      </c>
      <c r="R27">
        <f t="shared" si="28"/>
        <v>1.4000000000000004</v>
      </c>
      <c r="S27" s="1">
        <f>SUM($Q$5:Q27)</f>
        <v>101960</v>
      </c>
      <c r="U27" s="2">
        <v>23</v>
      </c>
      <c r="V27">
        <v>0.122</v>
      </c>
      <c r="W27">
        <f t="shared" si="29"/>
        <v>0.122</v>
      </c>
      <c r="X27">
        <f t="shared" si="30"/>
        <v>0.122</v>
      </c>
      <c r="Y27">
        <f t="shared" si="31"/>
        <v>0.122</v>
      </c>
      <c r="Z27">
        <f t="shared" si="9"/>
        <v>1.81</v>
      </c>
      <c r="AA27">
        <f t="shared" si="25"/>
        <v>3.6918744572601332</v>
      </c>
      <c r="AB27" s="4">
        <f t="shared" si="10"/>
        <v>2.298</v>
      </c>
      <c r="AC27" s="4">
        <f>SUM($AB$5:AB27)</f>
        <v>34.291999999999994</v>
      </c>
      <c r="AD27">
        <f t="shared" si="26"/>
        <v>7.1825967368881622</v>
      </c>
      <c r="AF27" s="2">
        <v>23</v>
      </c>
      <c r="AG27">
        <f t="shared" si="11"/>
        <v>8.5000000000000006E-2</v>
      </c>
      <c r="AH27">
        <f t="shared" si="12"/>
        <v>8.5000000000000006E-2</v>
      </c>
      <c r="AI27">
        <f t="shared" si="13"/>
        <v>8.5000000000000006E-2</v>
      </c>
      <c r="AJ27">
        <f t="shared" si="14"/>
        <v>8.5000000000000006E-2</v>
      </c>
      <c r="AK27">
        <f t="shared" si="15"/>
        <v>0.34</v>
      </c>
      <c r="AL27">
        <v>0.68</v>
      </c>
      <c r="AM27">
        <f>SUM($AL$5:AL27)</f>
        <v>9.7199999999999989</v>
      </c>
      <c r="AO27">
        <f t="shared" si="16"/>
        <v>1.3241379310344827</v>
      </c>
      <c r="AP27">
        <f t="shared" si="17"/>
        <v>0.51354166666666667</v>
      </c>
      <c r="AQ27" s="4">
        <f>SUM($AO$5:AO27)</f>
        <v>17.57931034482759</v>
      </c>
      <c r="AU27" s="2">
        <v>23</v>
      </c>
      <c r="AV27" s="1">
        <v>500</v>
      </c>
      <c r="AW27" s="1">
        <f t="shared" si="18"/>
        <v>500</v>
      </c>
      <c r="AX27" s="1">
        <f t="shared" si="19"/>
        <v>500</v>
      </c>
      <c r="AY27" s="1">
        <f t="shared" si="20"/>
        <v>500</v>
      </c>
      <c r="AZ27" s="1">
        <f t="shared" si="21"/>
        <v>2160</v>
      </c>
      <c r="BA27" s="1">
        <f t="shared" si="22"/>
        <v>4160</v>
      </c>
      <c r="BB27">
        <v>1.08</v>
      </c>
      <c r="BC27" s="1">
        <f>SUM($BA$5:BA27)</f>
        <v>81720</v>
      </c>
      <c r="BD27" s="1">
        <f t="shared" si="23"/>
        <v>20240</v>
      </c>
    </row>
    <row r="28" spans="1:56" x14ac:dyDescent="0.3">
      <c r="F28" s="2">
        <v>24</v>
      </c>
      <c r="G28" s="1">
        <f t="shared" si="0"/>
        <v>3300</v>
      </c>
      <c r="H28" s="1">
        <f>SUM($G$5:G28)</f>
        <v>51600</v>
      </c>
      <c r="I28" s="1">
        <v>6600</v>
      </c>
      <c r="J28" s="1"/>
      <c r="K28" s="2">
        <v>24</v>
      </c>
      <c r="L28" s="1">
        <f t="shared" si="24"/>
        <v>825</v>
      </c>
      <c r="M28" s="1">
        <f t="shared" si="1"/>
        <v>825</v>
      </c>
      <c r="N28" s="1">
        <f t="shared" si="2"/>
        <v>825</v>
      </c>
      <c r="O28" s="1">
        <f t="shared" si="3"/>
        <v>825</v>
      </c>
      <c r="P28" s="1">
        <f t="shared" si="4"/>
        <v>4790</v>
      </c>
      <c r="Q28" s="1">
        <f t="shared" si="5"/>
        <v>8090</v>
      </c>
      <c r="R28">
        <f t="shared" si="28"/>
        <v>1.4500000000000004</v>
      </c>
      <c r="S28" s="1">
        <f>SUM($Q$5:Q28)</f>
        <v>110050</v>
      </c>
      <c r="U28" s="2">
        <v>24</v>
      </c>
      <c r="V28">
        <v>0.123</v>
      </c>
      <c r="W28">
        <f t="shared" si="29"/>
        <v>0.123</v>
      </c>
      <c r="X28">
        <f t="shared" si="30"/>
        <v>0.123</v>
      </c>
      <c r="Y28">
        <f t="shared" si="31"/>
        <v>0.123</v>
      </c>
      <c r="Z28">
        <f t="shared" si="9"/>
        <v>1.89</v>
      </c>
      <c r="AA28">
        <f t="shared" si="25"/>
        <v>3.8287932018327346</v>
      </c>
      <c r="AB28" s="4">
        <f t="shared" si="10"/>
        <v>2.3819999999999997</v>
      </c>
      <c r="AC28" s="4">
        <f>SUM($AB$5:AB28)</f>
        <v>36.673999999999992</v>
      </c>
      <c r="AD28">
        <f t="shared" si="26"/>
        <v>6.9462265251370532</v>
      </c>
      <c r="AF28" s="2">
        <v>24</v>
      </c>
      <c r="AG28">
        <f t="shared" si="11"/>
        <v>0.09</v>
      </c>
      <c r="AH28">
        <f t="shared" si="12"/>
        <v>0.09</v>
      </c>
      <c r="AI28">
        <f t="shared" si="13"/>
        <v>0.09</v>
      </c>
      <c r="AJ28">
        <f t="shared" si="14"/>
        <v>0.09</v>
      </c>
      <c r="AK28">
        <f t="shared" si="15"/>
        <v>0.36</v>
      </c>
      <c r="AL28">
        <v>0.72</v>
      </c>
      <c r="AM28">
        <f>SUM($AL$5:AL28)</f>
        <v>10.44</v>
      </c>
      <c r="AO28">
        <f t="shared" si="16"/>
        <v>1.3948275862068966</v>
      </c>
      <c r="AP28">
        <f t="shared" si="17"/>
        <v>0.51619283065512978</v>
      </c>
      <c r="AQ28" s="4">
        <f>SUM($AO$5:AO28)</f>
        <v>18.974137931034488</v>
      </c>
      <c r="AU28" s="2">
        <v>24</v>
      </c>
      <c r="AV28" s="1">
        <v>500</v>
      </c>
      <c r="AW28" s="1">
        <f t="shared" si="18"/>
        <v>500</v>
      </c>
      <c r="AX28" s="1">
        <f t="shared" si="19"/>
        <v>500</v>
      </c>
      <c r="AY28" s="1">
        <f t="shared" si="20"/>
        <v>500</v>
      </c>
      <c r="AZ28" s="1">
        <f t="shared" si="21"/>
        <v>2180</v>
      </c>
      <c r="BA28" s="1">
        <f t="shared" si="22"/>
        <v>4180</v>
      </c>
      <c r="BB28">
        <v>1.0900000000000001</v>
      </c>
      <c r="BC28" s="1">
        <f>SUM($BA$5:BA28)</f>
        <v>85900</v>
      </c>
      <c r="BD28" s="1">
        <f t="shared" si="23"/>
        <v>24150</v>
      </c>
    </row>
    <row r="29" spans="1:56" x14ac:dyDescent="0.3">
      <c r="F29" s="2">
        <v>25</v>
      </c>
      <c r="G29" s="1">
        <f t="shared" si="0"/>
        <v>3400</v>
      </c>
      <c r="H29" s="1">
        <f>SUM($G$5:G29)</f>
        <v>55000</v>
      </c>
      <c r="I29" s="1">
        <v>6800</v>
      </c>
      <c r="J29" s="1"/>
      <c r="K29" s="2">
        <v>25</v>
      </c>
      <c r="L29" s="1">
        <f t="shared" si="24"/>
        <v>850</v>
      </c>
      <c r="M29" s="1">
        <f t="shared" si="1"/>
        <v>850</v>
      </c>
      <c r="N29" s="1">
        <f t="shared" si="2"/>
        <v>850</v>
      </c>
      <c r="O29" s="1">
        <f t="shared" si="3"/>
        <v>850</v>
      </c>
      <c r="P29" s="1">
        <f t="shared" si="4"/>
        <v>5100</v>
      </c>
      <c r="Q29" s="1">
        <f t="shared" si="5"/>
        <v>8500</v>
      </c>
      <c r="R29">
        <f t="shared" si="28"/>
        <v>1.5000000000000004</v>
      </c>
      <c r="S29" s="1">
        <f>SUM($Q$5:Q29)</f>
        <v>118550</v>
      </c>
      <c r="U29" s="2">
        <v>25</v>
      </c>
      <c r="V29">
        <v>0.124</v>
      </c>
      <c r="W29">
        <f t="shared" si="29"/>
        <v>0.124</v>
      </c>
      <c r="X29">
        <f t="shared" si="30"/>
        <v>0.124</v>
      </c>
      <c r="Y29">
        <f t="shared" si="31"/>
        <v>0.124</v>
      </c>
      <c r="Z29">
        <f t="shared" si="9"/>
        <v>1.97</v>
      </c>
      <c r="AA29">
        <f t="shared" si="25"/>
        <v>3.9670811338510621</v>
      </c>
      <c r="AB29" s="4">
        <f t="shared" si="10"/>
        <v>2.4660000000000002</v>
      </c>
      <c r="AC29" s="4">
        <f>SUM($AB$5:AB29)</f>
        <v>39.139999999999993</v>
      </c>
      <c r="AD29">
        <f t="shared" si="26"/>
        <v>6.7241097235098479</v>
      </c>
      <c r="AF29" s="2">
        <v>25</v>
      </c>
      <c r="AG29">
        <f t="shared" si="11"/>
        <v>9.5000000000000001E-2</v>
      </c>
      <c r="AH29">
        <f t="shared" si="12"/>
        <v>9.5000000000000001E-2</v>
      </c>
      <c r="AI29">
        <f t="shared" si="13"/>
        <v>9.5000000000000001E-2</v>
      </c>
      <c r="AJ29">
        <f t="shared" si="14"/>
        <v>9.5000000000000001E-2</v>
      </c>
      <c r="AK29">
        <f t="shared" si="15"/>
        <v>0.38</v>
      </c>
      <c r="AL29">
        <v>0.76</v>
      </c>
      <c r="AM29">
        <f>SUM($AL$5:AL29)</f>
        <v>11.2</v>
      </c>
      <c r="AO29">
        <f t="shared" si="16"/>
        <v>1.4655172413793103</v>
      </c>
      <c r="AP29">
        <f t="shared" si="17"/>
        <v>0.51858823529411768</v>
      </c>
      <c r="AQ29" s="4">
        <f>SUM($AO$5:AO29)</f>
        <v>20.439655172413797</v>
      </c>
      <c r="AU29" s="2">
        <v>25</v>
      </c>
      <c r="AV29" s="1">
        <v>500</v>
      </c>
      <c r="AW29" s="1">
        <f t="shared" si="18"/>
        <v>500</v>
      </c>
      <c r="AX29" s="1">
        <f t="shared" si="19"/>
        <v>500</v>
      </c>
      <c r="AY29" s="1">
        <f t="shared" si="20"/>
        <v>500</v>
      </c>
      <c r="AZ29" s="1">
        <f t="shared" si="21"/>
        <v>2200</v>
      </c>
      <c r="BA29" s="1">
        <f t="shared" si="22"/>
        <v>4200</v>
      </c>
      <c r="BB29">
        <v>1.1000000000000001</v>
      </c>
      <c r="BC29" s="1">
        <f>SUM($BA$5:BA29)</f>
        <v>90100</v>
      </c>
      <c r="BD29" s="1">
        <f t="shared" si="23"/>
        <v>28450</v>
      </c>
    </row>
    <row r="30" spans="1:56" x14ac:dyDescent="0.3">
      <c r="F30" s="2">
        <v>26</v>
      </c>
      <c r="G30" s="1">
        <f t="shared" si="0"/>
        <v>3500</v>
      </c>
      <c r="H30" s="1">
        <f>SUM($G$5:G30)</f>
        <v>58500</v>
      </c>
      <c r="I30" s="1">
        <v>7000</v>
      </c>
      <c r="J30" s="1"/>
      <c r="K30" s="2">
        <v>26</v>
      </c>
      <c r="L30" s="1">
        <f t="shared" si="24"/>
        <v>875</v>
      </c>
      <c r="M30" s="1">
        <f t="shared" si="1"/>
        <v>875</v>
      </c>
      <c r="N30" s="1">
        <f t="shared" si="2"/>
        <v>875</v>
      </c>
      <c r="O30" s="1">
        <f t="shared" si="3"/>
        <v>875</v>
      </c>
      <c r="P30" s="1">
        <f t="shared" si="4"/>
        <v>5430</v>
      </c>
      <c r="Q30" s="1">
        <f t="shared" si="5"/>
        <v>8930</v>
      </c>
      <c r="R30">
        <f t="shared" si="28"/>
        <v>1.5500000000000005</v>
      </c>
      <c r="S30" s="1">
        <f>SUM($Q$5:Q30)</f>
        <v>127480</v>
      </c>
      <c r="U30" s="2">
        <v>26</v>
      </c>
      <c r="V30">
        <v>0.125</v>
      </c>
      <c r="W30">
        <f t="shared" si="29"/>
        <v>0.125</v>
      </c>
      <c r="X30">
        <f t="shared" si="30"/>
        <v>0.125</v>
      </c>
      <c r="Y30">
        <f t="shared" si="31"/>
        <v>0.125</v>
      </c>
      <c r="Z30">
        <f t="shared" si="9"/>
        <v>2.0599999999999996</v>
      </c>
      <c r="AA30">
        <f t="shared" si="25"/>
        <v>4.106751945189572</v>
      </c>
      <c r="AB30" s="4">
        <f t="shared" si="10"/>
        <v>2.5599999999999996</v>
      </c>
      <c r="AC30" s="4">
        <f>SUM($AB$5:AB30)</f>
        <v>41.699999999999996</v>
      </c>
      <c r="AD30">
        <f t="shared" si="26"/>
        <v>6.5406234031681203</v>
      </c>
      <c r="AF30" s="2">
        <v>26</v>
      </c>
      <c r="AG30">
        <f t="shared" si="11"/>
        <v>0.1</v>
      </c>
      <c r="AH30">
        <f t="shared" si="12"/>
        <v>0.1</v>
      </c>
      <c r="AI30">
        <f t="shared" si="13"/>
        <v>0.1</v>
      </c>
      <c r="AJ30">
        <f t="shared" si="14"/>
        <v>0.1</v>
      </c>
      <c r="AK30">
        <f t="shared" si="15"/>
        <v>0.4</v>
      </c>
      <c r="AL30">
        <v>0.8</v>
      </c>
      <c r="AM30">
        <f>SUM($AL$5:AL30)</f>
        <v>12</v>
      </c>
      <c r="AO30">
        <f t="shared" si="16"/>
        <v>1.539655172413793</v>
      </c>
      <c r="AP30">
        <f t="shared" si="17"/>
        <v>0.51959686450167974</v>
      </c>
      <c r="AQ30" s="4">
        <f>SUM($AO$5:AO30)</f>
        <v>21.979310344827589</v>
      </c>
      <c r="AU30" s="2">
        <v>26</v>
      </c>
      <c r="AV30" s="1">
        <v>500</v>
      </c>
      <c r="AW30" s="1">
        <f t="shared" si="18"/>
        <v>500</v>
      </c>
      <c r="AX30" s="1">
        <f t="shared" si="19"/>
        <v>500</v>
      </c>
      <c r="AY30" s="1">
        <f t="shared" si="20"/>
        <v>500</v>
      </c>
      <c r="AZ30" s="1">
        <f t="shared" si="21"/>
        <v>2200</v>
      </c>
      <c r="BA30" s="1">
        <f t="shared" si="22"/>
        <v>4200</v>
      </c>
      <c r="BB30">
        <v>1.1000000000000001</v>
      </c>
      <c r="BC30" s="1">
        <f>SUM($BA$5:BA30)</f>
        <v>94300</v>
      </c>
      <c r="BD30" s="1">
        <f t="shared" si="23"/>
        <v>33180</v>
      </c>
    </row>
    <row r="31" spans="1:56" x14ac:dyDescent="0.3">
      <c r="F31" s="2">
        <v>27</v>
      </c>
      <c r="G31" s="1">
        <f t="shared" si="0"/>
        <v>3600</v>
      </c>
      <c r="H31" s="1">
        <f>SUM($G$5:G31)</f>
        <v>62100</v>
      </c>
      <c r="I31" s="1">
        <v>7200</v>
      </c>
      <c r="J31" s="1"/>
      <c r="K31" s="2">
        <v>27</v>
      </c>
      <c r="L31" s="1">
        <f t="shared" si="24"/>
        <v>900</v>
      </c>
      <c r="M31" s="1">
        <f t="shared" si="1"/>
        <v>900</v>
      </c>
      <c r="N31" s="1">
        <f t="shared" si="2"/>
        <v>900</v>
      </c>
      <c r="O31" s="1">
        <f t="shared" si="3"/>
        <v>900</v>
      </c>
      <c r="P31" s="1">
        <f t="shared" si="4"/>
        <v>5760</v>
      </c>
      <c r="Q31" s="1">
        <f t="shared" si="5"/>
        <v>9360</v>
      </c>
      <c r="R31">
        <f t="shared" si="28"/>
        <v>1.6000000000000005</v>
      </c>
      <c r="S31" s="1">
        <f>SUM($Q$5:Q31)</f>
        <v>136840</v>
      </c>
      <c r="U31" s="2">
        <v>27</v>
      </c>
      <c r="V31">
        <v>0.126</v>
      </c>
      <c r="W31">
        <f t="shared" si="29"/>
        <v>0.126</v>
      </c>
      <c r="X31">
        <f t="shared" si="30"/>
        <v>0.126</v>
      </c>
      <c r="Y31">
        <f t="shared" si="31"/>
        <v>0.126</v>
      </c>
      <c r="Z31">
        <f t="shared" si="9"/>
        <v>2.15</v>
      </c>
      <c r="AA31">
        <f t="shared" si="25"/>
        <v>4.2478194646414673</v>
      </c>
      <c r="AB31" s="4">
        <f t="shared" si="10"/>
        <v>2.6539999999999999</v>
      </c>
      <c r="AC31" s="4">
        <f>SUM($AB$5:AB31)</f>
        <v>44.353999999999999</v>
      </c>
      <c r="AD31">
        <f t="shared" si="26"/>
        <v>6.364508393285381</v>
      </c>
      <c r="AF31" s="2">
        <v>27</v>
      </c>
      <c r="AG31">
        <f t="shared" si="11"/>
        <v>0.105</v>
      </c>
      <c r="AH31">
        <f t="shared" si="12"/>
        <v>0.105</v>
      </c>
      <c r="AI31">
        <f t="shared" si="13"/>
        <v>0.105</v>
      </c>
      <c r="AJ31">
        <f t="shared" si="14"/>
        <v>0.105</v>
      </c>
      <c r="AK31">
        <f t="shared" si="15"/>
        <v>0.42</v>
      </c>
      <c r="AL31">
        <v>0.84</v>
      </c>
      <c r="AM31">
        <f>SUM($AL$5:AL31)</f>
        <v>12.84</v>
      </c>
      <c r="AO31">
        <f t="shared" si="16"/>
        <v>1.6137931034482758</v>
      </c>
      <c r="AP31">
        <f t="shared" si="17"/>
        <v>0.52051282051282055</v>
      </c>
      <c r="AQ31" s="4">
        <f>SUM($AO$5:AO31)</f>
        <v>23.593103448275865</v>
      </c>
      <c r="AU31" s="2">
        <v>27</v>
      </c>
      <c r="AV31" s="1">
        <v>500</v>
      </c>
      <c r="AW31" s="1">
        <f t="shared" si="18"/>
        <v>500</v>
      </c>
      <c r="AX31" s="1">
        <f t="shared" si="19"/>
        <v>500</v>
      </c>
      <c r="AY31" s="1">
        <f t="shared" si="20"/>
        <v>500</v>
      </c>
      <c r="AZ31" s="1">
        <f t="shared" si="21"/>
        <v>2200</v>
      </c>
      <c r="BA31" s="1">
        <f t="shared" si="22"/>
        <v>4200</v>
      </c>
      <c r="BB31">
        <v>1.1000000000000001</v>
      </c>
      <c r="BC31" s="1">
        <f>SUM($BA$5:BA31)</f>
        <v>98500</v>
      </c>
      <c r="BD31" s="1">
        <f t="shared" si="23"/>
        <v>38340</v>
      </c>
    </row>
    <row r="32" spans="1:56" x14ac:dyDescent="0.3">
      <c r="F32" s="2">
        <v>28</v>
      </c>
      <c r="G32" s="1">
        <f t="shared" si="0"/>
        <v>3700</v>
      </c>
      <c r="H32" s="1">
        <f>SUM($G$5:G32)</f>
        <v>65800</v>
      </c>
      <c r="I32" s="1">
        <v>7400</v>
      </c>
      <c r="J32" s="1"/>
      <c r="K32" s="2">
        <v>28</v>
      </c>
      <c r="L32" s="1">
        <f t="shared" si="24"/>
        <v>925</v>
      </c>
      <c r="M32" s="1">
        <f t="shared" si="1"/>
        <v>925</v>
      </c>
      <c r="N32" s="1">
        <f t="shared" si="2"/>
        <v>925</v>
      </c>
      <c r="O32" s="1">
        <f t="shared" si="3"/>
        <v>925</v>
      </c>
      <c r="P32" s="1">
        <f t="shared" si="4"/>
        <v>6110</v>
      </c>
      <c r="Q32" s="1">
        <f t="shared" si="5"/>
        <v>9810</v>
      </c>
      <c r="R32">
        <f t="shared" si="28"/>
        <v>1.6500000000000006</v>
      </c>
      <c r="S32" s="1">
        <f>SUM($Q$5:Q32)</f>
        <v>146650</v>
      </c>
      <c r="U32" s="2">
        <v>28</v>
      </c>
      <c r="V32">
        <v>0.127</v>
      </c>
      <c r="W32">
        <f t="shared" si="29"/>
        <v>0.127</v>
      </c>
      <c r="X32">
        <f t="shared" si="30"/>
        <v>0.127</v>
      </c>
      <c r="Y32">
        <f t="shared" si="31"/>
        <v>0.127</v>
      </c>
      <c r="Z32">
        <f t="shared" si="9"/>
        <v>2.2399999999999998</v>
      </c>
      <c r="AA32">
        <f t="shared" si="25"/>
        <v>4.3902976592878815</v>
      </c>
      <c r="AB32" s="4">
        <f t="shared" si="10"/>
        <v>2.7479999999999998</v>
      </c>
      <c r="AC32" s="4">
        <f>SUM($AB$5:AB32)</f>
        <v>47.101999999999997</v>
      </c>
      <c r="AD32">
        <f t="shared" si="26"/>
        <v>6.1956080624069934</v>
      </c>
      <c r="AF32" s="2">
        <v>28</v>
      </c>
      <c r="AG32">
        <f t="shared" si="11"/>
        <v>0.11</v>
      </c>
      <c r="AH32">
        <f t="shared" si="12"/>
        <v>0.11</v>
      </c>
      <c r="AI32">
        <f t="shared" si="13"/>
        <v>0.11</v>
      </c>
      <c r="AJ32">
        <f t="shared" si="14"/>
        <v>0.11</v>
      </c>
      <c r="AK32">
        <f t="shared" si="15"/>
        <v>0.44</v>
      </c>
      <c r="AL32">
        <v>0.88</v>
      </c>
      <c r="AM32">
        <f>SUM($AL$5:AL32)</f>
        <v>13.72</v>
      </c>
      <c r="AO32">
        <f t="shared" si="16"/>
        <v>1.6913793103448276</v>
      </c>
      <c r="AP32">
        <f t="shared" si="17"/>
        <v>0.52028542303771663</v>
      </c>
      <c r="AQ32" s="4">
        <f>SUM($AO$5:AO32)</f>
        <v>25.284482758620694</v>
      </c>
      <c r="AU32" s="2">
        <v>28</v>
      </c>
      <c r="AV32" s="1">
        <v>500</v>
      </c>
      <c r="AW32" s="1">
        <f t="shared" si="18"/>
        <v>500</v>
      </c>
      <c r="AX32" s="1">
        <f t="shared" si="19"/>
        <v>500</v>
      </c>
      <c r="AY32" s="1">
        <f t="shared" si="20"/>
        <v>500</v>
      </c>
      <c r="AZ32" s="1">
        <f t="shared" si="21"/>
        <v>2200</v>
      </c>
      <c r="BA32" s="1">
        <f t="shared" si="22"/>
        <v>4200</v>
      </c>
      <c r="BB32">
        <v>1.1000000000000001</v>
      </c>
      <c r="BC32" s="1">
        <f>SUM($BA$5:BA32)</f>
        <v>102700</v>
      </c>
      <c r="BD32" s="1">
        <f t="shared" si="23"/>
        <v>43950</v>
      </c>
    </row>
    <row r="33" spans="6:56" x14ac:dyDescent="0.3">
      <c r="F33" s="2">
        <v>29</v>
      </c>
      <c r="G33" s="1">
        <f t="shared" si="0"/>
        <v>3800</v>
      </c>
      <c r="H33" s="1">
        <f>SUM($G$5:G33)</f>
        <v>69600</v>
      </c>
      <c r="I33" s="1">
        <v>7600</v>
      </c>
      <c r="J33" s="1"/>
      <c r="K33" s="2">
        <v>29</v>
      </c>
      <c r="L33" s="1">
        <f t="shared" si="24"/>
        <v>950</v>
      </c>
      <c r="M33" s="1">
        <f t="shared" si="1"/>
        <v>950</v>
      </c>
      <c r="N33" s="1">
        <f t="shared" si="2"/>
        <v>950</v>
      </c>
      <c r="O33" s="1">
        <f t="shared" si="3"/>
        <v>950</v>
      </c>
      <c r="P33" s="1">
        <f t="shared" si="4"/>
        <v>6460</v>
      </c>
      <c r="Q33" s="1">
        <f t="shared" si="5"/>
        <v>10260</v>
      </c>
      <c r="R33">
        <f t="shared" si="28"/>
        <v>1.7000000000000006</v>
      </c>
      <c r="S33" s="1">
        <f>SUM($Q$5:Q33)</f>
        <v>156910</v>
      </c>
      <c r="U33" s="2">
        <v>29</v>
      </c>
      <c r="V33">
        <v>0.128</v>
      </c>
      <c r="W33">
        <f t="shared" si="29"/>
        <v>0.128</v>
      </c>
      <c r="X33">
        <f t="shared" si="30"/>
        <v>0.128</v>
      </c>
      <c r="Y33">
        <f t="shared" si="31"/>
        <v>0.128</v>
      </c>
      <c r="Z33">
        <f t="shared" si="9"/>
        <v>2.3299999999999996</v>
      </c>
      <c r="AA33">
        <f t="shared" si="25"/>
        <v>4.5342006358807598</v>
      </c>
      <c r="AB33" s="4">
        <f t="shared" si="10"/>
        <v>2.8419999999999996</v>
      </c>
      <c r="AC33" s="4">
        <f>SUM($AB$5:AB33)</f>
        <v>49.943999999999996</v>
      </c>
      <c r="AD33">
        <f t="shared" si="26"/>
        <v>6.0337140673432108</v>
      </c>
      <c r="AF33" s="2">
        <v>29</v>
      </c>
      <c r="AG33">
        <f t="shared" si="11"/>
        <v>0.115</v>
      </c>
      <c r="AH33">
        <f t="shared" si="12"/>
        <v>0.115</v>
      </c>
      <c r="AI33">
        <f t="shared" si="13"/>
        <v>0.115</v>
      </c>
      <c r="AJ33">
        <f t="shared" si="14"/>
        <v>0.115</v>
      </c>
      <c r="AK33">
        <f t="shared" si="15"/>
        <v>0.46</v>
      </c>
      <c r="AL33">
        <v>0.92</v>
      </c>
      <c r="AM33">
        <f>SUM($AL$5:AL33)</f>
        <v>14.64</v>
      </c>
      <c r="AO33">
        <f t="shared" si="16"/>
        <v>1.7689655172413794</v>
      </c>
      <c r="AP33">
        <f t="shared" si="17"/>
        <v>0.52007797270955169</v>
      </c>
      <c r="AQ33" s="4">
        <f>SUM($AO$5:AO33)</f>
        <v>27.053448275862074</v>
      </c>
      <c r="AU33" s="2">
        <v>29</v>
      </c>
      <c r="AV33" s="1">
        <v>500</v>
      </c>
      <c r="AW33" s="1">
        <f t="shared" si="18"/>
        <v>500</v>
      </c>
      <c r="AX33" s="1">
        <f t="shared" si="19"/>
        <v>500</v>
      </c>
      <c r="AY33" s="1">
        <f t="shared" si="20"/>
        <v>500</v>
      </c>
      <c r="AZ33" s="1">
        <f t="shared" si="21"/>
        <v>2200</v>
      </c>
      <c r="BA33" s="1">
        <f t="shared" si="22"/>
        <v>4200</v>
      </c>
      <c r="BB33">
        <v>1.1000000000000001</v>
      </c>
      <c r="BC33" s="1">
        <f>SUM($BA$5:BA33)</f>
        <v>106900</v>
      </c>
      <c r="BD33" s="1">
        <f t="shared" si="23"/>
        <v>50010</v>
      </c>
    </row>
    <row r="34" spans="6:56" x14ac:dyDescent="0.3">
      <c r="F34" s="2">
        <v>30</v>
      </c>
      <c r="G34" s="1">
        <f t="shared" si="0"/>
        <v>3900</v>
      </c>
      <c r="H34" s="1">
        <f>SUM($G$5:G34)</f>
        <v>73500</v>
      </c>
      <c r="I34" s="1">
        <v>7800</v>
      </c>
      <c r="J34" s="1"/>
      <c r="K34" s="2">
        <v>30</v>
      </c>
      <c r="L34" s="1">
        <f t="shared" si="24"/>
        <v>975</v>
      </c>
      <c r="M34" s="1">
        <f t="shared" si="1"/>
        <v>975</v>
      </c>
      <c r="N34" s="1">
        <f t="shared" si="2"/>
        <v>975</v>
      </c>
      <c r="O34" s="1">
        <f t="shared" si="3"/>
        <v>975</v>
      </c>
      <c r="P34" s="1">
        <f t="shared" si="4"/>
        <v>6830</v>
      </c>
      <c r="Q34" s="1">
        <f t="shared" si="5"/>
        <v>10730</v>
      </c>
      <c r="R34">
        <f t="shared" si="28"/>
        <v>1.7500000000000007</v>
      </c>
      <c r="S34" s="1">
        <f>SUM($Q$5:Q34)</f>
        <v>167640</v>
      </c>
      <c r="U34" s="2">
        <v>30</v>
      </c>
      <c r="V34">
        <v>0.129</v>
      </c>
      <c r="W34">
        <f t="shared" si="29"/>
        <v>0.129</v>
      </c>
      <c r="X34">
        <f t="shared" si="30"/>
        <v>0.129</v>
      </c>
      <c r="Y34">
        <f t="shared" si="31"/>
        <v>0.129</v>
      </c>
      <c r="Z34">
        <f t="shared" si="9"/>
        <v>2.42</v>
      </c>
      <c r="AA34">
        <f t="shared" si="25"/>
        <v>4.679542642239567</v>
      </c>
      <c r="AB34" s="4">
        <f t="shared" si="10"/>
        <v>2.9359999999999999</v>
      </c>
      <c r="AC34" s="4">
        <f>SUM($AB$5:AB34)</f>
        <v>52.879999999999995</v>
      </c>
      <c r="AD34">
        <f t="shared" si="26"/>
        <v>5.8785840140957877</v>
      </c>
      <c r="AF34" s="2">
        <v>30</v>
      </c>
      <c r="AG34">
        <f t="shared" si="11"/>
        <v>0.12</v>
      </c>
      <c r="AH34">
        <f t="shared" si="12"/>
        <v>0.12</v>
      </c>
      <c r="AI34">
        <f t="shared" si="13"/>
        <v>0.12</v>
      </c>
      <c r="AJ34">
        <f t="shared" si="14"/>
        <v>0.12</v>
      </c>
      <c r="AK34">
        <f t="shared" si="15"/>
        <v>0.48</v>
      </c>
      <c r="AL34">
        <v>0.96</v>
      </c>
      <c r="AM34">
        <f>SUM($AL$5:AL34)</f>
        <v>15.600000000000001</v>
      </c>
      <c r="AO34">
        <f t="shared" si="16"/>
        <v>1.85</v>
      </c>
      <c r="AP34">
        <f t="shared" si="17"/>
        <v>0.51891891891891884</v>
      </c>
      <c r="AQ34" s="4">
        <f>SUM($AO$5:AO34)</f>
        <v>28.903448275862075</v>
      </c>
      <c r="AU34" s="2">
        <v>30</v>
      </c>
      <c r="AV34" s="1">
        <v>500</v>
      </c>
      <c r="AW34" s="1">
        <f t="shared" si="18"/>
        <v>500</v>
      </c>
      <c r="AX34" s="1">
        <f t="shared" si="19"/>
        <v>500</v>
      </c>
      <c r="AY34" s="1">
        <f t="shared" si="20"/>
        <v>500</v>
      </c>
      <c r="AZ34" s="1">
        <f t="shared" si="21"/>
        <v>2200</v>
      </c>
      <c r="BA34" s="1">
        <f t="shared" si="22"/>
        <v>4200</v>
      </c>
      <c r="BB34">
        <v>1.1000000000000001</v>
      </c>
      <c r="BC34" s="1">
        <f>SUM($BA$5:BA34)</f>
        <v>111100</v>
      </c>
      <c r="BD34" s="1">
        <f t="shared" si="23"/>
        <v>56540</v>
      </c>
    </row>
    <row r="35" spans="6:56" x14ac:dyDescent="0.3">
      <c r="K35" s="2">
        <v>31</v>
      </c>
      <c r="L35" s="1">
        <f t="shared" si="24"/>
        <v>1000</v>
      </c>
      <c r="M35" s="1">
        <f t="shared" si="1"/>
        <v>1000</v>
      </c>
      <c r="N35" s="1">
        <f t="shared" ref="N35:N54" si="32">L35</f>
        <v>1000</v>
      </c>
      <c r="O35" s="1">
        <f t="shared" ref="O35:O54" si="33">L35</f>
        <v>1000</v>
      </c>
      <c r="P35" s="1">
        <f t="shared" si="4"/>
        <v>7200</v>
      </c>
      <c r="Q35" s="1">
        <f t="shared" ref="Q35:Q54" si="34">SUM(L35:P35)</f>
        <v>11200</v>
      </c>
      <c r="R35">
        <f t="shared" ref="R35:R98" si="35">R34+0.05</f>
        <v>1.8000000000000007</v>
      </c>
      <c r="S35" s="1">
        <f>SUM($Q$5:Q35)</f>
        <v>178840</v>
      </c>
      <c r="T35" s="1"/>
      <c r="U35" s="2">
        <v>31</v>
      </c>
      <c r="V35">
        <v>0.13</v>
      </c>
      <c r="W35">
        <f t="shared" si="29"/>
        <v>0.13</v>
      </c>
      <c r="X35">
        <f t="shared" si="30"/>
        <v>0.13</v>
      </c>
      <c r="Y35">
        <f t="shared" si="31"/>
        <v>0.13</v>
      </c>
      <c r="Z35">
        <f t="shared" si="9"/>
        <v>2.5099999999999998</v>
      </c>
      <c r="AA35">
        <f t="shared" si="25"/>
        <v>4.8263380686619621</v>
      </c>
      <c r="AB35" s="4">
        <f t="shared" si="10"/>
        <v>3.03</v>
      </c>
      <c r="AC35" s="4">
        <f>SUM($AB$5:AB35)</f>
        <v>55.91</v>
      </c>
      <c r="AD35">
        <f t="shared" si="26"/>
        <v>5.7299546142208797</v>
      </c>
      <c r="AF35" s="2">
        <v>31</v>
      </c>
      <c r="AG35">
        <f t="shared" si="11"/>
        <v>0.125</v>
      </c>
      <c r="AH35">
        <f t="shared" si="12"/>
        <v>0.125</v>
      </c>
      <c r="AI35">
        <f t="shared" si="13"/>
        <v>0.125</v>
      </c>
      <c r="AJ35">
        <f t="shared" si="14"/>
        <v>0.125</v>
      </c>
      <c r="AK35">
        <f t="shared" si="15"/>
        <v>0.5</v>
      </c>
      <c r="AL35">
        <v>1</v>
      </c>
      <c r="AM35">
        <f>SUM($AL$5:AL35)</f>
        <v>16.600000000000001</v>
      </c>
      <c r="AO35">
        <f t="shared" si="16"/>
        <v>1.9310344827586208</v>
      </c>
      <c r="AP35">
        <f t="shared" si="17"/>
        <v>0.51785714285714279</v>
      </c>
      <c r="AQ35" s="4">
        <f>SUM($AO$5:AO35)</f>
        <v>30.834482758620695</v>
      </c>
      <c r="AU35" s="2">
        <v>31</v>
      </c>
      <c r="AV35" s="1">
        <v>1000</v>
      </c>
      <c r="AW35" s="1">
        <f t="shared" si="18"/>
        <v>1000</v>
      </c>
      <c r="AX35" s="1">
        <f t="shared" si="19"/>
        <v>1000</v>
      </c>
      <c r="AY35" s="1">
        <f t="shared" si="20"/>
        <v>1000</v>
      </c>
      <c r="AZ35" s="1">
        <f t="shared" si="21"/>
        <v>4400</v>
      </c>
      <c r="BA35" s="1">
        <f t="shared" ref="BA35:BA54" si="36">SUM(AV35:AZ35)</f>
        <v>8400</v>
      </c>
      <c r="BB35">
        <v>1.1000000000000001</v>
      </c>
      <c r="BC35" s="1">
        <f>SUM($BA$5:BA35)</f>
        <v>119500</v>
      </c>
      <c r="BD35" s="1">
        <f t="shared" si="23"/>
        <v>59340</v>
      </c>
    </row>
    <row r="36" spans="6:56" x14ac:dyDescent="0.3">
      <c r="K36" s="2">
        <v>32</v>
      </c>
      <c r="L36" s="1">
        <f t="shared" si="24"/>
        <v>1025</v>
      </c>
      <c r="M36" s="1">
        <f t="shared" si="1"/>
        <v>1025</v>
      </c>
      <c r="N36" s="1">
        <f t="shared" si="32"/>
        <v>1025</v>
      </c>
      <c r="O36" s="1">
        <f t="shared" si="33"/>
        <v>1025</v>
      </c>
      <c r="P36" s="1">
        <f t="shared" si="4"/>
        <v>7590</v>
      </c>
      <c r="Q36" s="1">
        <f t="shared" si="34"/>
        <v>11690</v>
      </c>
      <c r="R36">
        <f t="shared" si="35"/>
        <v>1.8500000000000008</v>
      </c>
      <c r="S36" s="1">
        <f>SUM($Q$5:Q36)</f>
        <v>190530</v>
      </c>
      <c r="U36" s="2">
        <v>32</v>
      </c>
      <c r="V36">
        <v>0.13100000000000001</v>
      </c>
      <c r="W36">
        <f t="shared" si="29"/>
        <v>0.13100000000000001</v>
      </c>
      <c r="X36">
        <f t="shared" si="30"/>
        <v>0.13100000000000001</v>
      </c>
      <c r="Y36">
        <f t="shared" si="31"/>
        <v>0.13100000000000001</v>
      </c>
      <c r="Z36">
        <f t="shared" si="9"/>
        <v>2.61</v>
      </c>
      <c r="AA36">
        <f t="shared" si="25"/>
        <v>4.9746014493485813</v>
      </c>
      <c r="AB36" s="4">
        <f t="shared" si="10"/>
        <v>3.1339999999999999</v>
      </c>
      <c r="AC36" s="7">
        <f>SUM($AB$5:AB36)</f>
        <v>59.043999999999997</v>
      </c>
      <c r="AD36">
        <f t="shared" si="26"/>
        <v>5.6054373099624399</v>
      </c>
      <c r="AF36" s="2">
        <v>32</v>
      </c>
      <c r="AG36">
        <f t="shared" si="11"/>
        <v>0.13</v>
      </c>
      <c r="AH36">
        <f t="shared" si="12"/>
        <v>0.13</v>
      </c>
      <c r="AI36">
        <f t="shared" si="13"/>
        <v>0.13</v>
      </c>
      <c r="AJ36">
        <f t="shared" si="14"/>
        <v>0.13</v>
      </c>
      <c r="AK36">
        <f t="shared" si="15"/>
        <v>0.52</v>
      </c>
      <c r="AL36">
        <v>1.04</v>
      </c>
      <c r="AM36">
        <f>SUM($AL$5:AL36)</f>
        <v>17.64</v>
      </c>
      <c r="AO36">
        <f t="shared" si="16"/>
        <v>2.0155172413793103</v>
      </c>
      <c r="AP36">
        <f t="shared" si="17"/>
        <v>0.51599657827202738</v>
      </c>
      <c r="AQ36" s="4">
        <f>SUM($AO$5:AO36)</f>
        <v>32.850000000000009</v>
      </c>
      <c r="AU36" s="2">
        <v>32</v>
      </c>
      <c r="AV36" s="1">
        <v>1000</v>
      </c>
      <c r="AW36" s="1">
        <f t="shared" si="18"/>
        <v>1000</v>
      </c>
      <c r="AX36" s="1">
        <f t="shared" si="19"/>
        <v>1000</v>
      </c>
      <c r="AY36" s="1">
        <f t="shared" si="20"/>
        <v>1000</v>
      </c>
      <c r="AZ36" s="1">
        <f t="shared" si="21"/>
        <v>4400</v>
      </c>
      <c r="BA36" s="1">
        <f t="shared" si="36"/>
        <v>8400</v>
      </c>
      <c r="BB36">
        <v>1.1000000000000001</v>
      </c>
      <c r="BC36" s="1">
        <f>SUM($BA$5:BA36)</f>
        <v>127900</v>
      </c>
      <c r="BD36" s="1">
        <f t="shared" si="23"/>
        <v>62630</v>
      </c>
    </row>
    <row r="37" spans="6:56" x14ac:dyDescent="0.3">
      <c r="K37" s="2">
        <v>33</v>
      </c>
      <c r="L37" s="1">
        <f t="shared" si="24"/>
        <v>1050</v>
      </c>
      <c r="M37" s="1">
        <f t="shared" si="1"/>
        <v>1050</v>
      </c>
      <c r="N37" s="1">
        <f t="shared" si="32"/>
        <v>1050</v>
      </c>
      <c r="O37" s="1">
        <f t="shared" si="33"/>
        <v>1050</v>
      </c>
      <c r="P37" s="1">
        <f t="shared" si="4"/>
        <v>7980</v>
      </c>
      <c r="Q37" s="1">
        <f t="shared" si="34"/>
        <v>12180</v>
      </c>
      <c r="R37">
        <f t="shared" si="35"/>
        <v>1.9000000000000008</v>
      </c>
      <c r="S37" s="1">
        <f>SUM($Q$5:Q37)</f>
        <v>202710</v>
      </c>
      <c r="U37" s="2">
        <v>33</v>
      </c>
      <c r="V37">
        <v>0.13200000000000001</v>
      </c>
      <c r="W37">
        <f t="shared" si="29"/>
        <v>0.13200000000000001</v>
      </c>
      <c r="X37">
        <f t="shared" si="30"/>
        <v>0.13200000000000001</v>
      </c>
      <c r="Y37">
        <f t="shared" si="31"/>
        <v>0.13200000000000001</v>
      </c>
      <c r="Z37">
        <f t="shared" si="9"/>
        <v>2.9499999999999997</v>
      </c>
      <c r="AA37">
        <f>AA36*1.1+0.1</f>
        <v>5.5720615942834391</v>
      </c>
      <c r="AB37" s="4">
        <f t="shared" si="10"/>
        <v>3.4779999999999998</v>
      </c>
      <c r="AC37" s="4">
        <f>SUM($AB$5:AB37)</f>
        <v>62.521999999999998</v>
      </c>
      <c r="AD37">
        <f t="shared" si="26"/>
        <v>5.8905223223358876</v>
      </c>
      <c r="AF37" s="2">
        <v>33</v>
      </c>
      <c r="AG37">
        <f t="shared" si="11"/>
        <v>0.13500000000000001</v>
      </c>
      <c r="AH37">
        <f t="shared" si="12"/>
        <v>0.13500000000000001</v>
      </c>
      <c r="AI37">
        <f t="shared" si="13"/>
        <v>0.13500000000000001</v>
      </c>
      <c r="AJ37">
        <f t="shared" si="14"/>
        <v>0.13500000000000001</v>
      </c>
      <c r="AK37">
        <f t="shared" si="15"/>
        <v>0.54</v>
      </c>
      <c r="AL37">
        <v>1.08</v>
      </c>
      <c r="AM37">
        <f>SUM($AL$5:AL37)</f>
        <v>18.72</v>
      </c>
      <c r="AO37">
        <f t="shared" si="16"/>
        <v>2.1</v>
      </c>
      <c r="AP37">
        <f t="shared" si="17"/>
        <v>0.51428571428571435</v>
      </c>
      <c r="AQ37" s="4">
        <f>SUM($AO$5:AO37)</f>
        <v>34.95000000000001</v>
      </c>
      <c r="AU37" s="2">
        <v>33</v>
      </c>
      <c r="AV37" s="1">
        <v>1000</v>
      </c>
      <c r="AW37" s="1">
        <f t="shared" si="18"/>
        <v>1000</v>
      </c>
      <c r="AX37" s="1">
        <f t="shared" si="19"/>
        <v>1000</v>
      </c>
      <c r="AY37" s="1">
        <f t="shared" si="20"/>
        <v>1000</v>
      </c>
      <c r="AZ37" s="1">
        <f t="shared" si="21"/>
        <v>4400</v>
      </c>
      <c r="BA37" s="1">
        <f t="shared" si="36"/>
        <v>8400</v>
      </c>
      <c r="BB37">
        <v>1.1000000000000001</v>
      </c>
      <c r="BC37" s="1">
        <f>SUM($BA$5:BA37)</f>
        <v>136300</v>
      </c>
      <c r="BD37" s="1">
        <f t="shared" si="23"/>
        <v>66410</v>
      </c>
    </row>
    <row r="38" spans="6:56" x14ac:dyDescent="0.3">
      <c r="K38" s="2">
        <v>34</v>
      </c>
      <c r="L38" s="1">
        <f t="shared" si="24"/>
        <v>1075</v>
      </c>
      <c r="M38" s="1">
        <f t="shared" si="1"/>
        <v>1075</v>
      </c>
      <c r="N38" s="1">
        <f t="shared" si="32"/>
        <v>1075</v>
      </c>
      <c r="O38" s="1">
        <f t="shared" si="33"/>
        <v>1075</v>
      </c>
      <c r="P38" s="1">
        <f t="shared" si="4"/>
        <v>8390</v>
      </c>
      <c r="Q38" s="1">
        <f t="shared" si="34"/>
        <v>12690</v>
      </c>
      <c r="R38">
        <f t="shared" si="35"/>
        <v>1.9500000000000008</v>
      </c>
      <c r="S38" s="1">
        <f>SUM($Q$5:Q38)</f>
        <v>215400</v>
      </c>
      <c r="U38" s="2">
        <v>34</v>
      </c>
      <c r="V38">
        <v>0.13300000000000001</v>
      </c>
      <c r="W38">
        <f t="shared" si="29"/>
        <v>0.13300000000000001</v>
      </c>
      <c r="X38">
        <f t="shared" si="30"/>
        <v>0.13300000000000001</v>
      </c>
      <c r="Y38">
        <f t="shared" si="31"/>
        <v>0.13300000000000001</v>
      </c>
      <c r="Z38">
        <f t="shared" si="9"/>
        <v>3.32</v>
      </c>
      <c r="AA38">
        <f t="shared" ref="AA38:AA101" si="37">AA37*1.1+0.1</f>
        <v>6.2292677537117829</v>
      </c>
      <c r="AB38" s="4">
        <f t="shared" si="10"/>
        <v>3.8519999999999999</v>
      </c>
      <c r="AC38" s="4">
        <f>SUM($AB$5:AB38)</f>
        <v>66.373999999999995</v>
      </c>
      <c r="AD38">
        <f t="shared" si="26"/>
        <v>6.1610313169764197</v>
      </c>
      <c r="AF38" s="2">
        <v>34</v>
      </c>
      <c r="AG38">
        <f t="shared" si="11"/>
        <v>0.14000000000000001</v>
      </c>
      <c r="AH38">
        <f t="shared" si="12"/>
        <v>0.14000000000000001</v>
      </c>
      <c r="AI38">
        <f t="shared" si="13"/>
        <v>0.14000000000000001</v>
      </c>
      <c r="AJ38">
        <f t="shared" si="14"/>
        <v>0.14000000000000001</v>
      </c>
      <c r="AK38">
        <f t="shared" si="15"/>
        <v>0.56000000000000005</v>
      </c>
      <c r="AL38">
        <v>1.1200000000000001</v>
      </c>
      <c r="AM38">
        <f>SUM($AL$5:AL38)</f>
        <v>19.84</v>
      </c>
      <c r="AO38">
        <f t="shared" si="16"/>
        <v>2.1879310344827587</v>
      </c>
      <c r="AP38">
        <f t="shared" si="17"/>
        <v>0.51189913317572899</v>
      </c>
      <c r="AQ38" s="4">
        <f>SUM($AO$5:AO38)</f>
        <v>37.137931034482769</v>
      </c>
      <c r="AU38" s="2">
        <v>34</v>
      </c>
      <c r="AV38" s="1">
        <v>1000</v>
      </c>
      <c r="AW38" s="1">
        <f t="shared" si="18"/>
        <v>1000</v>
      </c>
      <c r="AX38" s="1">
        <f t="shared" si="19"/>
        <v>1000</v>
      </c>
      <c r="AY38" s="1">
        <f t="shared" si="20"/>
        <v>1000</v>
      </c>
      <c r="AZ38" s="1">
        <f t="shared" si="21"/>
        <v>4400</v>
      </c>
      <c r="BA38" s="1">
        <f t="shared" si="36"/>
        <v>8400</v>
      </c>
      <c r="BB38">
        <v>1.1000000000000001</v>
      </c>
      <c r="BC38" s="1">
        <f>SUM($BA$5:BA38)</f>
        <v>144700</v>
      </c>
      <c r="BD38" s="1">
        <f t="shared" si="23"/>
        <v>70700</v>
      </c>
    </row>
    <row r="39" spans="6:56" x14ac:dyDescent="0.3">
      <c r="K39" s="2">
        <v>35</v>
      </c>
      <c r="L39" s="1">
        <f t="shared" si="24"/>
        <v>1100</v>
      </c>
      <c r="M39" s="1">
        <f t="shared" si="1"/>
        <v>1100</v>
      </c>
      <c r="N39" s="1">
        <f t="shared" si="32"/>
        <v>1100</v>
      </c>
      <c r="O39" s="1">
        <f t="shared" si="33"/>
        <v>1100</v>
      </c>
      <c r="P39" s="1">
        <f t="shared" si="4"/>
        <v>8800</v>
      </c>
      <c r="Q39" s="1">
        <f t="shared" si="34"/>
        <v>13200</v>
      </c>
      <c r="R39">
        <f t="shared" si="35"/>
        <v>2.0000000000000009</v>
      </c>
      <c r="S39" s="1">
        <f>SUM($Q$5:Q39)</f>
        <v>228600</v>
      </c>
      <c r="U39" s="2">
        <v>35</v>
      </c>
      <c r="V39">
        <v>0.13400000000000001</v>
      </c>
      <c r="W39">
        <f t="shared" si="29"/>
        <v>0.13400000000000001</v>
      </c>
      <c r="X39">
        <f t="shared" si="30"/>
        <v>0.13400000000000001</v>
      </c>
      <c r="Y39">
        <f t="shared" si="31"/>
        <v>0.13400000000000001</v>
      </c>
      <c r="Z39">
        <f t="shared" si="9"/>
        <v>3.73</v>
      </c>
      <c r="AA39">
        <f t="shared" si="37"/>
        <v>6.952194529082961</v>
      </c>
      <c r="AB39" s="4">
        <f t="shared" si="10"/>
        <v>4.266</v>
      </c>
      <c r="AC39" s="4">
        <f>SUM($AB$5:AB39)</f>
        <v>70.64</v>
      </c>
      <c r="AD39">
        <f t="shared" si="26"/>
        <v>6.4272154759393825</v>
      </c>
      <c r="AF39" s="2">
        <v>35</v>
      </c>
      <c r="AG39">
        <f t="shared" si="11"/>
        <v>0.14499999999999999</v>
      </c>
      <c r="AH39">
        <f t="shared" si="12"/>
        <v>0.14499999999999999</v>
      </c>
      <c r="AI39">
        <f t="shared" si="13"/>
        <v>0.14499999999999999</v>
      </c>
      <c r="AJ39">
        <f t="shared" si="14"/>
        <v>0.14499999999999999</v>
      </c>
      <c r="AK39">
        <f t="shared" si="15"/>
        <v>0.57999999999999996</v>
      </c>
      <c r="AL39">
        <v>1.1599999999999999</v>
      </c>
      <c r="AM39">
        <f>SUM($AL$5:AL39)</f>
        <v>21</v>
      </c>
      <c r="AO39">
        <f t="shared" si="16"/>
        <v>2.2758620689655173</v>
      </c>
      <c r="AP39">
        <f t="shared" si="17"/>
        <v>0.50969696969696965</v>
      </c>
      <c r="AQ39" s="4">
        <f>SUM($AO$5:AO39)</f>
        <v>39.413793103448285</v>
      </c>
      <c r="AU39" s="2">
        <v>35</v>
      </c>
      <c r="AV39" s="1">
        <v>1000</v>
      </c>
      <c r="AW39" s="1">
        <f t="shared" si="18"/>
        <v>1000</v>
      </c>
      <c r="AX39" s="1">
        <f t="shared" si="19"/>
        <v>1000</v>
      </c>
      <c r="AY39" s="1">
        <f t="shared" si="20"/>
        <v>1000</v>
      </c>
      <c r="AZ39" s="1">
        <f t="shared" si="21"/>
        <v>5200</v>
      </c>
      <c r="BA39" s="1">
        <f t="shared" si="36"/>
        <v>9200</v>
      </c>
      <c r="BB39">
        <f>BB29+0.2</f>
        <v>1.3</v>
      </c>
      <c r="BC39" s="1">
        <f>SUM($BA$5:BA39)</f>
        <v>153900</v>
      </c>
      <c r="BD39" s="1">
        <f t="shared" si="23"/>
        <v>74700</v>
      </c>
    </row>
    <row r="40" spans="6:56" x14ac:dyDescent="0.3">
      <c r="K40" s="2">
        <v>36</v>
      </c>
      <c r="L40" s="1">
        <f t="shared" si="24"/>
        <v>1125</v>
      </c>
      <c r="M40" s="1">
        <f t="shared" si="1"/>
        <v>1125</v>
      </c>
      <c r="N40" s="1">
        <f t="shared" si="32"/>
        <v>1125</v>
      </c>
      <c r="O40" s="1">
        <f t="shared" si="33"/>
        <v>1125</v>
      </c>
      <c r="P40" s="1">
        <f t="shared" si="4"/>
        <v>9000</v>
      </c>
      <c r="Q40" s="1">
        <f t="shared" si="34"/>
        <v>13500</v>
      </c>
      <c r="R40">
        <v>2</v>
      </c>
      <c r="S40" s="1">
        <f>SUM($Q$5:Q40)</f>
        <v>242100</v>
      </c>
      <c r="U40" s="2">
        <v>36</v>
      </c>
      <c r="V40">
        <v>0.13500000000000001</v>
      </c>
      <c r="W40">
        <f t="shared" si="29"/>
        <v>0.13500000000000001</v>
      </c>
      <c r="X40">
        <f t="shared" si="30"/>
        <v>0.13500000000000001</v>
      </c>
      <c r="Y40">
        <f t="shared" si="31"/>
        <v>0.13500000000000001</v>
      </c>
      <c r="Z40">
        <f t="shared" si="9"/>
        <v>4.1899999999999995</v>
      </c>
      <c r="AA40">
        <f t="shared" si="37"/>
        <v>7.7474139819912571</v>
      </c>
      <c r="AB40" s="4">
        <f t="shared" si="10"/>
        <v>4.7299999999999995</v>
      </c>
      <c r="AC40" s="4">
        <f>SUM($AB$5:AB40)</f>
        <v>75.37</v>
      </c>
      <c r="AD40">
        <f t="shared" si="26"/>
        <v>6.6959229898074808</v>
      </c>
      <c r="AF40" s="2">
        <v>36</v>
      </c>
      <c r="AG40">
        <f t="shared" si="11"/>
        <v>0.15</v>
      </c>
      <c r="AH40">
        <f t="shared" si="12"/>
        <v>0.15</v>
      </c>
      <c r="AI40">
        <f t="shared" si="13"/>
        <v>0.15</v>
      </c>
      <c r="AJ40">
        <f t="shared" si="14"/>
        <v>0.15</v>
      </c>
      <c r="AK40">
        <f t="shared" si="15"/>
        <v>0.6</v>
      </c>
      <c r="AL40">
        <v>1.2</v>
      </c>
      <c r="AM40">
        <f>SUM($AL$5:AL40)</f>
        <v>22.2</v>
      </c>
      <c r="AO40">
        <f t="shared" si="16"/>
        <v>2.3275862068965516</v>
      </c>
      <c r="AP40">
        <f t="shared" si="17"/>
        <v>0.51555555555555554</v>
      </c>
      <c r="AQ40" s="4">
        <f>SUM($AO$5:AO40)</f>
        <v>41.74137931034484</v>
      </c>
      <c r="AU40" s="2">
        <v>36</v>
      </c>
      <c r="AV40" s="1">
        <v>1000</v>
      </c>
      <c r="AW40" s="1">
        <f t="shared" si="18"/>
        <v>1000</v>
      </c>
      <c r="AX40" s="1">
        <f t="shared" si="19"/>
        <v>1000</v>
      </c>
      <c r="AY40" s="1">
        <f t="shared" si="20"/>
        <v>1000</v>
      </c>
      <c r="AZ40" s="1">
        <f t="shared" si="21"/>
        <v>5200</v>
      </c>
      <c r="BA40" s="1">
        <f t="shared" si="36"/>
        <v>9200</v>
      </c>
      <c r="BB40">
        <f t="shared" ref="BB40:BB103" si="38">BB30+0.2</f>
        <v>1.3</v>
      </c>
      <c r="BC40" s="1">
        <f>SUM($BA$5:BA40)</f>
        <v>163100</v>
      </c>
      <c r="BD40" s="1">
        <f t="shared" si="23"/>
        <v>79000</v>
      </c>
    </row>
    <row r="41" spans="6:56" x14ac:dyDescent="0.3">
      <c r="K41" s="2">
        <v>37</v>
      </c>
      <c r="L41" s="1">
        <f t="shared" si="24"/>
        <v>1150</v>
      </c>
      <c r="M41" s="1">
        <f t="shared" si="1"/>
        <v>1150</v>
      </c>
      <c r="N41" s="1">
        <f t="shared" si="32"/>
        <v>1150</v>
      </c>
      <c r="O41" s="1">
        <f t="shared" si="33"/>
        <v>1150</v>
      </c>
      <c r="P41" s="1">
        <f t="shared" si="4"/>
        <v>9430</v>
      </c>
      <c r="Q41" s="1">
        <f t="shared" si="34"/>
        <v>14030</v>
      </c>
      <c r="R41">
        <f t="shared" si="35"/>
        <v>2.0499999999999998</v>
      </c>
      <c r="S41" s="1">
        <f>SUM($Q$5:Q41)</f>
        <v>256130</v>
      </c>
      <c r="U41" s="2">
        <v>37</v>
      </c>
      <c r="V41">
        <v>0.13600000000000001</v>
      </c>
      <c r="W41">
        <f t="shared" si="29"/>
        <v>0.13600000000000001</v>
      </c>
      <c r="X41">
        <f t="shared" si="30"/>
        <v>0.13600000000000001</v>
      </c>
      <c r="Y41">
        <f t="shared" si="31"/>
        <v>0.13600000000000001</v>
      </c>
      <c r="Z41">
        <f t="shared" si="9"/>
        <v>4.7</v>
      </c>
      <c r="AA41">
        <f t="shared" si="37"/>
        <v>8.6221553801903834</v>
      </c>
      <c r="AB41" s="4">
        <f t="shared" si="10"/>
        <v>5.2439999999999998</v>
      </c>
      <c r="AC41" s="4">
        <f>SUM($AB$5:AB41)</f>
        <v>80.614000000000004</v>
      </c>
      <c r="AD41">
        <f t="shared" si="26"/>
        <v>6.9576754676927157</v>
      </c>
      <c r="AF41" s="2">
        <v>37</v>
      </c>
      <c r="AG41">
        <f t="shared" si="11"/>
        <v>0.155</v>
      </c>
      <c r="AH41">
        <f t="shared" si="12"/>
        <v>0.155</v>
      </c>
      <c r="AI41">
        <f t="shared" si="13"/>
        <v>0.155</v>
      </c>
      <c r="AJ41">
        <f t="shared" si="14"/>
        <v>0.155</v>
      </c>
      <c r="AK41">
        <f t="shared" si="15"/>
        <v>0.62</v>
      </c>
      <c r="AL41">
        <v>1.24</v>
      </c>
      <c r="AM41">
        <f>SUM($AL$5:AL41)</f>
        <v>23.439999999999998</v>
      </c>
      <c r="AO41">
        <f t="shared" si="16"/>
        <v>2.4189655172413791</v>
      </c>
      <c r="AP41">
        <f t="shared" si="17"/>
        <v>0.51261582323592303</v>
      </c>
      <c r="AQ41" s="4">
        <f>SUM($AO$5:AO41)</f>
        <v>44.160344827586222</v>
      </c>
      <c r="AU41" s="2">
        <v>37</v>
      </c>
      <c r="AV41" s="1">
        <v>1000</v>
      </c>
      <c r="AW41" s="1">
        <f t="shared" si="18"/>
        <v>1000</v>
      </c>
      <c r="AX41" s="1">
        <f t="shared" si="19"/>
        <v>1000</v>
      </c>
      <c r="AY41" s="1">
        <f t="shared" si="20"/>
        <v>1000</v>
      </c>
      <c r="AZ41" s="1">
        <f t="shared" si="21"/>
        <v>5200</v>
      </c>
      <c r="BA41" s="1">
        <f t="shared" si="36"/>
        <v>9200</v>
      </c>
      <c r="BB41">
        <f t="shared" si="38"/>
        <v>1.3</v>
      </c>
      <c r="BC41" s="1">
        <f>SUM($BA$5:BA41)</f>
        <v>172300</v>
      </c>
      <c r="BD41" s="1">
        <f t="shared" si="23"/>
        <v>83830</v>
      </c>
    </row>
    <row r="42" spans="6:56" x14ac:dyDescent="0.3">
      <c r="K42" s="2">
        <v>38</v>
      </c>
      <c r="L42" s="1">
        <f t="shared" si="24"/>
        <v>1175</v>
      </c>
      <c r="M42" s="1">
        <f t="shared" si="1"/>
        <v>1175</v>
      </c>
      <c r="N42" s="1">
        <f t="shared" si="32"/>
        <v>1175</v>
      </c>
      <c r="O42" s="1">
        <f t="shared" si="33"/>
        <v>1175</v>
      </c>
      <c r="P42" s="1">
        <f t="shared" si="4"/>
        <v>9870</v>
      </c>
      <c r="Q42" s="1">
        <f t="shared" si="34"/>
        <v>14570</v>
      </c>
      <c r="R42">
        <f t="shared" si="35"/>
        <v>2.0999999999999996</v>
      </c>
      <c r="S42" s="1">
        <f>SUM($Q$5:Q42)</f>
        <v>270700</v>
      </c>
      <c r="U42" s="2">
        <v>38</v>
      </c>
      <c r="V42">
        <v>0.13700000000000001</v>
      </c>
      <c r="W42">
        <f t="shared" si="29"/>
        <v>0.13700000000000001</v>
      </c>
      <c r="X42">
        <f t="shared" si="30"/>
        <v>0.13700000000000001</v>
      </c>
      <c r="Y42">
        <f t="shared" si="31"/>
        <v>0.13700000000000001</v>
      </c>
      <c r="Z42">
        <f t="shared" si="9"/>
        <v>5.26</v>
      </c>
      <c r="AA42">
        <f t="shared" si="37"/>
        <v>9.584370918209423</v>
      </c>
      <c r="AB42" s="4">
        <f t="shared" si="10"/>
        <v>5.8079999999999998</v>
      </c>
      <c r="AC42" s="4">
        <f>SUM($AB$5:AB42)</f>
        <v>86.421999999999997</v>
      </c>
      <c r="AD42">
        <f t="shared" si="26"/>
        <v>7.2047038975860183</v>
      </c>
      <c r="AF42" s="2">
        <v>38</v>
      </c>
      <c r="AG42">
        <f t="shared" si="11"/>
        <v>0.16</v>
      </c>
      <c r="AH42">
        <f t="shared" si="12"/>
        <v>0.16</v>
      </c>
      <c r="AI42">
        <f t="shared" si="13"/>
        <v>0.16</v>
      </c>
      <c r="AJ42">
        <f t="shared" si="14"/>
        <v>0.16</v>
      </c>
      <c r="AK42">
        <f t="shared" si="15"/>
        <v>0.64</v>
      </c>
      <c r="AL42">
        <v>1.28</v>
      </c>
      <c r="AM42">
        <f>SUM($AL$5:AL42)</f>
        <v>24.72</v>
      </c>
      <c r="AO42">
        <f t="shared" si="16"/>
        <v>2.5120689655172415</v>
      </c>
      <c r="AP42">
        <f t="shared" si="17"/>
        <v>0.50954015099519556</v>
      </c>
      <c r="AQ42" s="4">
        <f>SUM($AO$5:AO42)</f>
        <v>46.672413793103466</v>
      </c>
      <c r="AU42" s="2">
        <v>38</v>
      </c>
      <c r="AV42" s="1">
        <v>1000</v>
      </c>
      <c r="AW42" s="1">
        <f t="shared" si="18"/>
        <v>1000</v>
      </c>
      <c r="AX42" s="1">
        <f t="shared" si="19"/>
        <v>1000</v>
      </c>
      <c r="AY42" s="1">
        <f t="shared" si="20"/>
        <v>1000</v>
      </c>
      <c r="AZ42" s="1">
        <f t="shared" si="21"/>
        <v>5200</v>
      </c>
      <c r="BA42" s="1">
        <f t="shared" si="36"/>
        <v>9200</v>
      </c>
      <c r="BB42">
        <f t="shared" si="38"/>
        <v>1.3</v>
      </c>
      <c r="BC42" s="1">
        <f>SUM($BA$5:BA42)</f>
        <v>181500</v>
      </c>
      <c r="BD42" s="1">
        <f t="shared" si="23"/>
        <v>89200</v>
      </c>
    </row>
    <row r="43" spans="6:56" x14ac:dyDescent="0.3">
      <c r="K43" s="2">
        <v>39</v>
      </c>
      <c r="L43" s="1">
        <f t="shared" si="24"/>
        <v>1200</v>
      </c>
      <c r="M43" s="1">
        <f t="shared" si="1"/>
        <v>1200</v>
      </c>
      <c r="N43" s="1">
        <f t="shared" si="32"/>
        <v>1200</v>
      </c>
      <c r="O43" s="1">
        <f t="shared" si="33"/>
        <v>1200</v>
      </c>
      <c r="P43" s="1">
        <f t="shared" si="4"/>
        <v>10320</v>
      </c>
      <c r="Q43" s="1">
        <f t="shared" si="34"/>
        <v>15120</v>
      </c>
      <c r="R43">
        <f t="shared" si="35"/>
        <v>2.1499999999999995</v>
      </c>
      <c r="S43" s="1">
        <f>SUM($Q$5:Q43)</f>
        <v>285820</v>
      </c>
      <c r="U43" s="2">
        <v>39</v>
      </c>
      <c r="V43">
        <v>0.13800000000000001</v>
      </c>
      <c r="W43">
        <f t="shared" si="29"/>
        <v>0.13800000000000001</v>
      </c>
      <c r="X43">
        <f t="shared" si="30"/>
        <v>0.13800000000000001</v>
      </c>
      <c r="Y43">
        <f t="shared" si="31"/>
        <v>0.13800000000000001</v>
      </c>
      <c r="Z43">
        <f t="shared" si="9"/>
        <v>5.88</v>
      </c>
      <c r="AA43">
        <f t="shared" si="37"/>
        <v>10.642808010030366</v>
      </c>
      <c r="AB43" s="4">
        <f t="shared" si="10"/>
        <v>6.4320000000000004</v>
      </c>
      <c r="AC43" s="4">
        <f>SUM($AB$5:AB43)</f>
        <v>92.853999999999999</v>
      </c>
      <c r="AD43">
        <f t="shared" si="26"/>
        <v>7.4425493508597382</v>
      </c>
      <c r="AF43" s="2">
        <v>39</v>
      </c>
      <c r="AG43">
        <f t="shared" si="11"/>
        <v>0.16500000000000001</v>
      </c>
      <c r="AH43">
        <f t="shared" si="12"/>
        <v>0.16500000000000001</v>
      </c>
      <c r="AI43">
        <f t="shared" si="13"/>
        <v>0.16500000000000001</v>
      </c>
      <c r="AJ43">
        <f t="shared" si="14"/>
        <v>0.16500000000000001</v>
      </c>
      <c r="AK43">
        <f t="shared" si="15"/>
        <v>0.66</v>
      </c>
      <c r="AL43">
        <v>1.32</v>
      </c>
      <c r="AM43">
        <f>SUM($AL$5:AL43)</f>
        <v>26.04</v>
      </c>
      <c r="AO43">
        <f t="shared" si="16"/>
        <v>2.6068965517241378</v>
      </c>
      <c r="AP43">
        <f t="shared" si="17"/>
        <v>0.50634920634920644</v>
      </c>
      <c r="AQ43" s="4">
        <f>SUM($AO$5:AO43)</f>
        <v>49.279310344827607</v>
      </c>
      <c r="AU43" s="2">
        <v>39</v>
      </c>
      <c r="AV43" s="1">
        <v>1000</v>
      </c>
      <c r="AW43" s="1">
        <f t="shared" si="18"/>
        <v>1000</v>
      </c>
      <c r="AX43" s="1">
        <f t="shared" si="19"/>
        <v>1000</v>
      </c>
      <c r="AY43" s="1">
        <f t="shared" si="20"/>
        <v>1000</v>
      </c>
      <c r="AZ43" s="1">
        <f t="shared" si="21"/>
        <v>5200</v>
      </c>
      <c r="BA43" s="1">
        <f t="shared" si="36"/>
        <v>9200</v>
      </c>
      <c r="BB43">
        <f t="shared" si="38"/>
        <v>1.3</v>
      </c>
      <c r="BC43" s="1">
        <f>SUM($BA$5:BA43)</f>
        <v>190700</v>
      </c>
      <c r="BD43" s="1">
        <f t="shared" si="23"/>
        <v>95120</v>
      </c>
    </row>
    <row r="44" spans="6:56" x14ac:dyDescent="0.3">
      <c r="K44" s="2">
        <v>40</v>
      </c>
      <c r="L44" s="1">
        <f t="shared" si="24"/>
        <v>1225</v>
      </c>
      <c r="M44" s="1">
        <f t="shared" si="1"/>
        <v>1225</v>
      </c>
      <c r="N44" s="1">
        <f t="shared" si="32"/>
        <v>1225</v>
      </c>
      <c r="O44" s="1">
        <f t="shared" si="33"/>
        <v>1225</v>
      </c>
      <c r="P44" s="1">
        <f t="shared" si="4"/>
        <v>10780</v>
      </c>
      <c r="Q44" s="1">
        <f t="shared" si="34"/>
        <v>15680</v>
      </c>
      <c r="R44">
        <f t="shared" si="35"/>
        <v>2.1999999999999993</v>
      </c>
      <c r="S44" s="1">
        <f>SUM($Q$5:Q44)</f>
        <v>301500</v>
      </c>
      <c r="U44" s="2">
        <v>40</v>
      </c>
      <c r="V44">
        <v>0.13900000000000001</v>
      </c>
      <c r="W44">
        <f t="shared" si="29"/>
        <v>0.13900000000000001</v>
      </c>
      <c r="X44">
        <f t="shared" si="30"/>
        <v>0.13900000000000001</v>
      </c>
      <c r="Y44">
        <f t="shared" si="31"/>
        <v>0.13900000000000001</v>
      </c>
      <c r="Z44">
        <f t="shared" si="9"/>
        <v>6.5699999999999994</v>
      </c>
      <c r="AA44">
        <f t="shared" si="37"/>
        <v>11.807088811033404</v>
      </c>
      <c r="AB44" s="4">
        <f t="shared" si="10"/>
        <v>7.1259999999999994</v>
      </c>
      <c r="AC44" s="4">
        <f>SUM($AB$5:AB44)</f>
        <v>99.98</v>
      </c>
      <c r="AD44">
        <f t="shared" si="26"/>
        <v>7.674413595537084</v>
      </c>
      <c r="AF44" s="2">
        <v>40</v>
      </c>
      <c r="AG44">
        <f t="shared" si="11"/>
        <v>0.17</v>
      </c>
      <c r="AH44">
        <f t="shared" si="12"/>
        <v>0.17</v>
      </c>
      <c r="AI44">
        <f t="shared" si="13"/>
        <v>0.17</v>
      </c>
      <c r="AJ44">
        <f t="shared" si="14"/>
        <v>0.17</v>
      </c>
      <c r="AK44">
        <f t="shared" si="15"/>
        <v>0.68</v>
      </c>
      <c r="AL44">
        <v>1.36</v>
      </c>
      <c r="AM44">
        <f>SUM($AL$5:AL44)</f>
        <v>27.4</v>
      </c>
      <c r="AO44">
        <f t="shared" si="16"/>
        <v>2.703448275862069</v>
      </c>
      <c r="AP44">
        <f t="shared" si="17"/>
        <v>0.50306122448979596</v>
      </c>
      <c r="AQ44" s="4">
        <f>SUM($AO$5:AO44)</f>
        <v>51.98275862068968</v>
      </c>
      <c r="AU44" s="2">
        <v>40</v>
      </c>
      <c r="AV44" s="1">
        <v>1000</v>
      </c>
      <c r="AW44" s="1">
        <f t="shared" si="18"/>
        <v>1000</v>
      </c>
      <c r="AX44" s="1">
        <f t="shared" si="19"/>
        <v>1000</v>
      </c>
      <c r="AY44" s="1">
        <f t="shared" si="20"/>
        <v>1000</v>
      </c>
      <c r="AZ44" s="1">
        <f t="shared" si="21"/>
        <v>5200</v>
      </c>
      <c r="BA44" s="1">
        <f t="shared" si="36"/>
        <v>9200</v>
      </c>
      <c r="BB44">
        <f t="shared" si="38"/>
        <v>1.3</v>
      </c>
      <c r="BC44" s="1">
        <f>SUM($BA$5:BA44)</f>
        <v>199900</v>
      </c>
      <c r="BD44" s="1">
        <f t="shared" si="23"/>
        <v>101600</v>
      </c>
    </row>
    <row r="45" spans="6:56" x14ac:dyDescent="0.3">
      <c r="K45" s="2">
        <v>41</v>
      </c>
      <c r="L45" s="1">
        <f t="shared" si="24"/>
        <v>1250</v>
      </c>
      <c r="M45" s="1">
        <f t="shared" si="1"/>
        <v>1250</v>
      </c>
      <c r="N45" s="1">
        <f t="shared" si="32"/>
        <v>1250</v>
      </c>
      <c r="O45" s="1">
        <f t="shared" si="33"/>
        <v>1250</v>
      </c>
      <c r="P45" s="1">
        <f t="shared" si="4"/>
        <v>11250</v>
      </c>
      <c r="Q45" s="1">
        <f t="shared" si="34"/>
        <v>16250</v>
      </c>
      <c r="R45">
        <f t="shared" si="35"/>
        <v>2.2499999999999991</v>
      </c>
      <c r="S45" s="1">
        <f>SUM($Q$5:Q45)</f>
        <v>317750</v>
      </c>
      <c r="U45" s="2">
        <v>41</v>
      </c>
      <c r="V45">
        <v>0.14000000000000001</v>
      </c>
      <c r="W45">
        <f t="shared" si="29"/>
        <v>0.14000000000000001</v>
      </c>
      <c r="X45">
        <f t="shared" si="30"/>
        <v>0.14000000000000001</v>
      </c>
      <c r="Y45">
        <f t="shared" si="31"/>
        <v>0.14000000000000001</v>
      </c>
      <c r="Z45">
        <f t="shared" si="9"/>
        <v>7.33</v>
      </c>
      <c r="AA45">
        <f t="shared" si="37"/>
        <v>13.087797692136744</v>
      </c>
      <c r="AB45" s="4">
        <f t="shared" si="10"/>
        <v>7.8900000000000006</v>
      </c>
      <c r="AC45" s="4">
        <f>SUM($AB$5:AB45)</f>
        <v>107.87</v>
      </c>
      <c r="AD45">
        <f t="shared" si="26"/>
        <v>7.8915783156631321</v>
      </c>
      <c r="AF45" s="2">
        <v>41</v>
      </c>
      <c r="AG45">
        <f t="shared" si="11"/>
        <v>0.17499999999999999</v>
      </c>
      <c r="AH45">
        <f t="shared" si="12"/>
        <v>0.17499999999999999</v>
      </c>
      <c r="AI45">
        <f t="shared" si="13"/>
        <v>0.17499999999999999</v>
      </c>
      <c r="AJ45">
        <f t="shared" si="14"/>
        <v>0.17499999999999999</v>
      </c>
      <c r="AK45">
        <f t="shared" si="15"/>
        <v>0.7</v>
      </c>
      <c r="AL45">
        <v>1.4</v>
      </c>
      <c r="AM45">
        <f>SUM($AL$5:AL45)</f>
        <v>28.799999999999997</v>
      </c>
      <c r="AO45">
        <f t="shared" si="16"/>
        <v>2.8017241379310347</v>
      </c>
      <c r="AP45">
        <f t="shared" si="17"/>
        <v>0.4996923076923076</v>
      </c>
      <c r="AQ45" s="4">
        <f>SUM($AO$5:AO45)</f>
        <v>54.784482758620712</v>
      </c>
      <c r="AU45" s="2">
        <v>41</v>
      </c>
      <c r="AV45" s="1">
        <v>1000</v>
      </c>
      <c r="AW45" s="1">
        <f t="shared" si="18"/>
        <v>1000</v>
      </c>
      <c r="AX45" s="1">
        <f t="shared" si="19"/>
        <v>1000</v>
      </c>
      <c r="AY45" s="1">
        <f t="shared" si="20"/>
        <v>1000</v>
      </c>
      <c r="AZ45" s="1">
        <f t="shared" si="21"/>
        <v>5200</v>
      </c>
      <c r="BA45" s="1">
        <f t="shared" si="36"/>
        <v>9200</v>
      </c>
      <c r="BB45">
        <f t="shared" si="38"/>
        <v>1.3</v>
      </c>
      <c r="BC45" s="1">
        <f>SUM($BA$5:BA45)</f>
        <v>209100</v>
      </c>
      <c r="BD45" s="1">
        <f t="shared" si="23"/>
        <v>108650</v>
      </c>
    </row>
    <row r="46" spans="6:56" x14ac:dyDescent="0.3">
      <c r="K46" s="2">
        <v>42</v>
      </c>
      <c r="L46" s="1">
        <f t="shared" si="24"/>
        <v>1275</v>
      </c>
      <c r="M46" s="1">
        <f t="shared" si="1"/>
        <v>1275</v>
      </c>
      <c r="N46" s="1">
        <f t="shared" si="32"/>
        <v>1275</v>
      </c>
      <c r="O46" s="1">
        <f t="shared" si="33"/>
        <v>1275</v>
      </c>
      <c r="P46" s="1">
        <f t="shared" si="4"/>
        <v>11730</v>
      </c>
      <c r="Q46" s="1">
        <f t="shared" si="34"/>
        <v>16830</v>
      </c>
      <c r="R46">
        <f t="shared" si="35"/>
        <v>2.2999999999999989</v>
      </c>
      <c r="S46" s="1">
        <f>SUM($Q$5:Q46)</f>
        <v>334580</v>
      </c>
      <c r="U46" s="2">
        <v>42</v>
      </c>
      <c r="V46">
        <v>0.14099999999999999</v>
      </c>
      <c r="W46">
        <f t="shared" si="29"/>
        <v>0.14099999999999999</v>
      </c>
      <c r="X46">
        <f t="shared" si="30"/>
        <v>0.14099999999999999</v>
      </c>
      <c r="Y46">
        <f t="shared" si="31"/>
        <v>0.14099999999999999</v>
      </c>
      <c r="Z46">
        <f t="shared" si="9"/>
        <v>8.18</v>
      </c>
      <c r="AA46">
        <f t="shared" si="37"/>
        <v>14.496577461350419</v>
      </c>
      <c r="AB46" s="4">
        <f t="shared" si="10"/>
        <v>8.7439999999999998</v>
      </c>
      <c r="AC46" s="4">
        <f>SUM($AB$5:AB46)</f>
        <v>116.614</v>
      </c>
      <c r="AD46">
        <f t="shared" si="26"/>
        <v>8.1060535830165943</v>
      </c>
      <c r="AF46" s="2">
        <v>42</v>
      </c>
      <c r="AG46">
        <f t="shared" si="11"/>
        <v>0.1825</v>
      </c>
      <c r="AH46">
        <f t="shared" si="12"/>
        <v>0.1825</v>
      </c>
      <c r="AI46">
        <f t="shared" si="13"/>
        <v>0.1825</v>
      </c>
      <c r="AJ46">
        <f t="shared" si="14"/>
        <v>0.1825</v>
      </c>
      <c r="AK46">
        <f t="shared" si="15"/>
        <v>0.73</v>
      </c>
      <c r="AL46">
        <v>1.46</v>
      </c>
      <c r="AM46">
        <f>SUM($AL$5:AL46)</f>
        <v>30.259999999999998</v>
      </c>
      <c r="AO46">
        <f t="shared" si="16"/>
        <v>2.9017241379310343</v>
      </c>
      <c r="AP46">
        <f t="shared" si="17"/>
        <v>0.50314913844325615</v>
      </c>
      <c r="AQ46" s="4">
        <f>SUM($AO$5:AO46)</f>
        <v>57.686206896551745</v>
      </c>
      <c r="AU46" s="2">
        <v>42</v>
      </c>
      <c r="AV46" s="1">
        <v>1000</v>
      </c>
      <c r="AW46" s="1">
        <f t="shared" si="18"/>
        <v>1000</v>
      </c>
      <c r="AX46" s="1">
        <f t="shared" si="19"/>
        <v>1000</v>
      </c>
      <c r="AY46" s="1">
        <f t="shared" si="20"/>
        <v>1000</v>
      </c>
      <c r="AZ46" s="1">
        <f t="shared" si="21"/>
        <v>5200</v>
      </c>
      <c r="BA46" s="1">
        <f t="shared" si="36"/>
        <v>9200</v>
      </c>
      <c r="BB46">
        <f t="shared" si="38"/>
        <v>1.3</v>
      </c>
      <c r="BC46" s="1">
        <f>SUM($BA$5:BA46)</f>
        <v>218300</v>
      </c>
      <c r="BD46" s="1">
        <f t="shared" si="23"/>
        <v>116280</v>
      </c>
    </row>
    <row r="47" spans="6:56" x14ac:dyDescent="0.3">
      <c r="K47" s="2">
        <v>43</v>
      </c>
      <c r="L47" s="1">
        <f t="shared" si="24"/>
        <v>1300</v>
      </c>
      <c r="M47" s="1">
        <f t="shared" si="1"/>
        <v>1300</v>
      </c>
      <c r="N47" s="1">
        <f t="shared" si="32"/>
        <v>1300</v>
      </c>
      <c r="O47" s="1">
        <f t="shared" si="33"/>
        <v>1300</v>
      </c>
      <c r="P47" s="1">
        <f t="shared" si="4"/>
        <v>12220</v>
      </c>
      <c r="Q47" s="1">
        <f t="shared" si="34"/>
        <v>17420</v>
      </c>
      <c r="R47">
        <f t="shared" si="35"/>
        <v>2.3499999999999988</v>
      </c>
      <c r="S47" s="1">
        <f>SUM($Q$5:Q47)</f>
        <v>352000</v>
      </c>
      <c r="U47" s="2">
        <v>43</v>
      </c>
      <c r="V47">
        <v>0.14199999999999999</v>
      </c>
      <c r="W47">
        <f t="shared" si="29"/>
        <v>0.14199999999999999</v>
      </c>
      <c r="X47">
        <f t="shared" si="30"/>
        <v>0.14199999999999999</v>
      </c>
      <c r="Y47">
        <f t="shared" si="31"/>
        <v>0.14199999999999999</v>
      </c>
      <c r="Z47">
        <f t="shared" si="9"/>
        <v>9.1199999999999992</v>
      </c>
      <c r="AA47">
        <f t="shared" si="37"/>
        <v>16.046235207485463</v>
      </c>
      <c r="AB47" s="4">
        <f t="shared" si="10"/>
        <v>9.6879999999999988</v>
      </c>
      <c r="AC47" s="4">
        <f>SUM($AB$5:AB47)</f>
        <v>126.30200000000001</v>
      </c>
      <c r="AD47">
        <f t="shared" si="26"/>
        <v>8.3077503558749388</v>
      </c>
      <c r="AF47" s="2">
        <v>43</v>
      </c>
      <c r="AG47">
        <f t="shared" si="11"/>
        <v>0.19</v>
      </c>
      <c r="AH47">
        <f t="shared" si="12"/>
        <v>0.19</v>
      </c>
      <c r="AI47">
        <f t="shared" si="13"/>
        <v>0.19</v>
      </c>
      <c r="AJ47">
        <f t="shared" si="14"/>
        <v>0.19</v>
      </c>
      <c r="AK47">
        <f t="shared" si="15"/>
        <v>0.76</v>
      </c>
      <c r="AL47">
        <v>1.52</v>
      </c>
      <c r="AM47">
        <f>SUM($AL$5:AL47)</f>
        <v>31.779999999999998</v>
      </c>
      <c r="AO47">
        <f t="shared" si="16"/>
        <v>3.0034482758620689</v>
      </c>
      <c r="AP47">
        <f t="shared" si="17"/>
        <v>0.50608495981630308</v>
      </c>
      <c r="AQ47" s="4">
        <f>SUM($AO$5:AO47)</f>
        <v>60.689655172413815</v>
      </c>
      <c r="AU47" s="2">
        <v>43</v>
      </c>
      <c r="AV47" s="1">
        <v>1000</v>
      </c>
      <c r="AW47" s="1">
        <f t="shared" si="18"/>
        <v>1000</v>
      </c>
      <c r="AX47" s="1">
        <f t="shared" si="19"/>
        <v>1000</v>
      </c>
      <c r="AY47" s="1">
        <f t="shared" si="20"/>
        <v>1000</v>
      </c>
      <c r="AZ47" s="1">
        <f t="shared" si="21"/>
        <v>5200</v>
      </c>
      <c r="BA47" s="1">
        <f t="shared" si="36"/>
        <v>9200</v>
      </c>
      <c r="BB47">
        <f t="shared" si="38"/>
        <v>1.3</v>
      </c>
      <c r="BC47" s="1">
        <f>SUM($BA$5:BA47)</f>
        <v>227500</v>
      </c>
      <c r="BD47" s="1">
        <f t="shared" si="23"/>
        <v>124500</v>
      </c>
    </row>
    <row r="48" spans="6:56" x14ac:dyDescent="0.3">
      <c r="K48" s="2">
        <v>44</v>
      </c>
      <c r="L48" s="1">
        <f t="shared" si="24"/>
        <v>1325</v>
      </c>
      <c r="M48" s="1">
        <f t="shared" si="1"/>
        <v>1325</v>
      </c>
      <c r="N48" s="1">
        <f t="shared" si="32"/>
        <v>1325</v>
      </c>
      <c r="O48" s="1">
        <f t="shared" si="33"/>
        <v>1325</v>
      </c>
      <c r="P48" s="1">
        <f t="shared" si="4"/>
        <v>12720</v>
      </c>
      <c r="Q48" s="1">
        <f t="shared" si="34"/>
        <v>18020</v>
      </c>
      <c r="R48">
        <f t="shared" si="35"/>
        <v>2.3999999999999986</v>
      </c>
      <c r="S48" s="1">
        <f>SUM($Q$5:Q48)</f>
        <v>370020</v>
      </c>
      <c r="U48" s="2">
        <v>44</v>
      </c>
      <c r="V48">
        <v>0.14299999999999999</v>
      </c>
      <c r="W48">
        <f t="shared" si="29"/>
        <v>0.14299999999999999</v>
      </c>
      <c r="X48">
        <f t="shared" si="30"/>
        <v>0.14299999999999999</v>
      </c>
      <c r="Y48">
        <f t="shared" si="31"/>
        <v>0.14299999999999999</v>
      </c>
      <c r="Z48">
        <f t="shared" si="9"/>
        <v>10.16</v>
      </c>
      <c r="AA48">
        <f t="shared" si="37"/>
        <v>17.750858728234011</v>
      </c>
      <c r="AB48" s="4">
        <f t="shared" si="10"/>
        <v>10.731999999999999</v>
      </c>
      <c r="AC48" s="7">
        <f>SUM($AB$5:AB48)</f>
        <v>137.03399999999999</v>
      </c>
      <c r="AD48">
        <f t="shared" si="26"/>
        <v>8.497094266124039</v>
      </c>
      <c r="AF48" s="2">
        <v>44</v>
      </c>
      <c r="AG48">
        <f t="shared" si="11"/>
        <v>0.19750000000000001</v>
      </c>
      <c r="AH48">
        <f t="shared" si="12"/>
        <v>0.19750000000000001</v>
      </c>
      <c r="AI48">
        <f t="shared" si="13"/>
        <v>0.19750000000000001</v>
      </c>
      <c r="AJ48">
        <f t="shared" si="14"/>
        <v>0.19750000000000001</v>
      </c>
      <c r="AK48">
        <f t="shared" si="15"/>
        <v>0.79</v>
      </c>
      <c r="AL48">
        <v>1.58</v>
      </c>
      <c r="AM48">
        <f>SUM($AL$5:AL48)</f>
        <v>33.36</v>
      </c>
      <c r="AO48">
        <f t="shared" si="16"/>
        <v>3.1068965517241378</v>
      </c>
      <c r="AP48">
        <f t="shared" si="17"/>
        <v>0.5085460599334074</v>
      </c>
      <c r="AQ48" s="4">
        <f>SUM($AO$5:AO48)</f>
        <v>63.796551724137956</v>
      </c>
      <c r="AU48" s="2">
        <v>44</v>
      </c>
      <c r="AV48" s="1">
        <v>1000</v>
      </c>
      <c r="AW48" s="1">
        <f t="shared" si="18"/>
        <v>1000</v>
      </c>
      <c r="AX48" s="1">
        <f t="shared" si="19"/>
        <v>1000</v>
      </c>
      <c r="AY48" s="1">
        <f t="shared" si="20"/>
        <v>1000</v>
      </c>
      <c r="AZ48" s="1">
        <f t="shared" si="21"/>
        <v>5200</v>
      </c>
      <c r="BA48" s="1">
        <f t="shared" si="36"/>
        <v>9200</v>
      </c>
      <c r="BB48">
        <f t="shared" si="38"/>
        <v>1.3</v>
      </c>
      <c r="BC48" s="1">
        <f>SUM($BA$5:BA48)</f>
        <v>236700</v>
      </c>
      <c r="BD48" s="1">
        <f t="shared" si="23"/>
        <v>133320</v>
      </c>
    </row>
    <row r="49" spans="6:56" x14ac:dyDescent="0.3">
      <c r="K49" s="2">
        <v>45</v>
      </c>
      <c r="L49" s="1">
        <f t="shared" si="24"/>
        <v>1350</v>
      </c>
      <c r="M49" s="1">
        <f t="shared" si="1"/>
        <v>1350</v>
      </c>
      <c r="N49" s="1">
        <f t="shared" si="32"/>
        <v>1350</v>
      </c>
      <c r="O49" s="1">
        <f t="shared" si="33"/>
        <v>1350</v>
      </c>
      <c r="P49" s="1">
        <f t="shared" si="4"/>
        <v>13230</v>
      </c>
      <c r="Q49" s="1">
        <f t="shared" si="34"/>
        <v>18630</v>
      </c>
      <c r="R49">
        <f t="shared" si="35"/>
        <v>2.4499999999999984</v>
      </c>
      <c r="S49" s="1">
        <f>SUM($Q$5:Q49)</f>
        <v>388650</v>
      </c>
      <c r="U49" s="2">
        <v>45</v>
      </c>
      <c r="V49">
        <v>0.14399999999999999</v>
      </c>
      <c r="W49">
        <f t="shared" si="29"/>
        <v>0.14399999999999999</v>
      </c>
      <c r="X49">
        <f t="shared" si="30"/>
        <v>0.14399999999999999</v>
      </c>
      <c r="Y49">
        <f t="shared" si="31"/>
        <v>0.14399999999999999</v>
      </c>
      <c r="Z49">
        <f t="shared" si="9"/>
        <v>11.31</v>
      </c>
      <c r="AA49">
        <f t="shared" si="37"/>
        <v>19.625944601057416</v>
      </c>
      <c r="AB49" s="4">
        <f t="shared" si="10"/>
        <v>11.886000000000001</v>
      </c>
      <c r="AC49" s="4">
        <f>SUM($AB$5:AB49)</f>
        <v>148.91999999999999</v>
      </c>
      <c r="AD49">
        <f>((AC49-AC48)/AC48)*100</f>
        <v>8.6737597968387377</v>
      </c>
      <c r="AF49" s="2">
        <v>45</v>
      </c>
      <c r="AG49">
        <f t="shared" si="11"/>
        <v>0.20499999999999999</v>
      </c>
      <c r="AH49">
        <f t="shared" si="12"/>
        <v>0.20499999999999999</v>
      </c>
      <c r="AI49">
        <f t="shared" si="13"/>
        <v>0.20499999999999999</v>
      </c>
      <c r="AJ49">
        <f t="shared" si="14"/>
        <v>0.20499999999999999</v>
      </c>
      <c r="AK49">
        <f t="shared" si="15"/>
        <v>0.82</v>
      </c>
      <c r="AL49">
        <v>1.64</v>
      </c>
      <c r="AM49">
        <f>SUM($AL$5:AL49)</f>
        <v>35</v>
      </c>
      <c r="AO49">
        <f t="shared" si="16"/>
        <v>3.2120689655172412</v>
      </c>
      <c r="AP49">
        <f t="shared" si="17"/>
        <v>0.51057434245840039</v>
      </c>
      <c r="AQ49" s="4">
        <f>SUM($AO$5:AO49)</f>
        <v>67.008620689655203</v>
      </c>
      <c r="AU49" s="2">
        <v>45</v>
      </c>
      <c r="AV49" s="1">
        <v>1000</v>
      </c>
      <c r="AW49" s="1">
        <f t="shared" si="18"/>
        <v>1000</v>
      </c>
      <c r="AX49" s="1">
        <f t="shared" si="19"/>
        <v>1000</v>
      </c>
      <c r="AY49" s="1">
        <f t="shared" si="20"/>
        <v>1000</v>
      </c>
      <c r="AZ49" s="1">
        <f t="shared" si="21"/>
        <v>6000</v>
      </c>
      <c r="BA49" s="1">
        <f t="shared" si="36"/>
        <v>10000</v>
      </c>
      <c r="BB49">
        <f t="shared" si="38"/>
        <v>1.5</v>
      </c>
      <c r="BC49" s="1">
        <f>SUM($BA$5:BA49)</f>
        <v>246700</v>
      </c>
      <c r="BD49" s="1">
        <f t="shared" si="23"/>
        <v>141950</v>
      </c>
    </row>
    <row r="50" spans="6:56" x14ac:dyDescent="0.3">
      <c r="K50" s="2">
        <v>46</v>
      </c>
      <c r="L50" s="1">
        <f t="shared" si="24"/>
        <v>1375</v>
      </c>
      <c r="M50" s="1">
        <f t="shared" si="1"/>
        <v>1375</v>
      </c>
      <c r="N50" s="1">
        <f t="shared" si="32"/>
        <v>1375</v>
      </c>
      <c r="O50" s="1">
        <f t="shared" si="33"/>
        <v>1375</v>
      </c>
      <c r="P50" s="1">
        <f t="shared" si="4"/>
        <v>13750</v>
      </c>
      <c r="Q50" s="1">
        <f t="shared" si="34"/>
        <v>19250</v>
      </c>
      <c r="R50">
        <f t="shared" si="35"/>
        <v>2.4999999999999982</v>
      </c>
      <c r="S50" s="1">
        <f>SUM($Q$5:Q50)</f>
        <v>407900</v>
      </c>
      <c r="U50" s="2">
        <v>46</v>
      </c>
      <c r="V50">
        <v>0.14499999999999999</v>
      </c>
      <c r="W50">
        <f t="shared" si="29"/>
        <v>0.14499999999999999</v>
      </c>
      <c r="X50">
        <f t="shared" si="30"/>
        <v>0.14499999999999999</v>
      </c>
      <c r="Y50">
        <f t="shared" si="31"/>
        <v>0.14499999999999999</v>
      </c>
      <c r="Z50">
        <f t="shared" si="9"/>
        <v>12.58</v>
      </c>
      <c r="AA50">
        <f t="shared" si="37"/>
        <v>21.688539061163162</v>
      </c>
      <c r="AB50" s="4">
        <f t="shared" si="10"/>
        <v>13.16</v>
      </c>
      <c r="AC50" s="4">
        <f>SUM($AB$5:AB50)</f>
        <v>162.07999999999998</v>
      </c>
      <c r="AD50">
        <f t="shared" si="26"/>
        <v>8.8369594413107695</v>
      </c>
      <c r="AF50" s="2">
        <v>46</v>
      </c>
      <c r="AG50">
        <f t="shared" si="11"/>
        <v>0.21249999999999999</v>
      </c>
      <c r="AH50">
        <f t="shared" si="12"/>
        <v>0.21249999999999999</v>
      </c>
      <c r="AI50">
        <f t="shared" si="13"/>
        <v>0.21249999999999999</v>
      </c>
      <c r="AJ50">
        <f t="shared" si="14"/>
        <v>0.21249999999999999</v>
      </c>
      <c r="AK50">
        <f t="shared" si="15"/>
        <v>0.85</v>
      </c>
      <c r="AL50">
        <v>1.7</v>
      </c>
      <c r="AM50">
        <f>SUM($AL$5:AL50)</f>
        <v>36.700000000000003</v>
      </c>
      <c r="AO50">
        <f t="shared" si="16"/>
        <v>3.3189655172413794</v>
      </c>
      <c r="AP50">
        <f t="shared" si="17"/>
        <v>0.51220779220779222</v>
      </c>
      <c r="AQ50" s="4">
        <f>SUM($AO$5:AO50)</f>
        <v>70.327586206896584</v>
      </c>
      <c r="AU50" s="2">
        <v>46</v>
      </c>
      <c r="AV50" s="1">
        <v>1000</v>
      </c>
      <c r="AW50" s="1">
        <f t="shared" si="18"/>
        <v>1000</v>
      </c>
      <c r="AX50" s="1">
        <f t="shared" si="19"/>
        <v>1000</v>
      </c>
      <c r="AY50" s="1">
        <f t="shared" si="20"/>
        <v>1000</v>
      </c>
      <c r="AZ50" s="1">
        <f t="shared" si="21"/>
        <v>6000</v>
      </c>
      <c r="BA50" s="1">
        <f t="shared" si="36"/>
        <v>10000</v>
      </c>
      <c r="BB50">
        <f t="shared" si="38"/>
        <v>1.5</v>
      </c>
      <c r="BC50" s="1">
        <f>SUM($BA$5:BA50)</f>
        <v>256700</v>
      </c>
      <c r="BD50" s="1">
        <f t="shared" si="23"/>
        <v>151200</v>
      </c>
    </row>
    <row r="51" spans="6:56" x14ac:dyDescent="0.3">
      <c r="K51" s="2">
        <v>47</v>
      </c>
      <c r="L51" s="1">
        <f t="shared" si="24"/>
        <v>1400</v>
      </c>
      <c r="M51" s="1">
        <f t="shared" si="1"/>
        <v>1400</v>
      </c>
      <c r="N51" s="1">
        <f t="shared" si="32"/>
        <v>1400</v>
      </c>
      <c r="O51" s="1">
        <f t="shared" si="33"/>
        <v>1400</v>
      </c>
      <c r="P51" s="1">
        <f t="shared" si="4"/>
        <v>14280</v>
      </c>
      <c r="Q51" s="1">
        <f t="shared" si="34"/>
        <v>19880</v>
      </c>
      <c r="R51">
        <f t="shared" si="35"/>
        <v>2.549999999999998</v>
      </c>
      <c r="S51" s="1">
        <f>SUM($Q$5:Q51)</f>
        <v>427780</v>
      </c>
      <c r="U51" s="2">
        <v>47</v>
      </c>
      <c r="V51">
        <v>0.14599999999999999</v>
      </c>
      <c r="W51">
        <f t="shared" si="29"/>
        <v>0.14599999999999999</v>
      </c>
      <c r="X51">
        <f t="shared" si="30"/>
        <v>0.14599999999999999</v>
      </c>
      <c r="Y51">
        <f t="shared" si="31"/>
        <v>0.14599999999999999</v>
      </c>
      <c r="Z51">
        <f t="shared" si="9"/>
        <v>14</v>
      </c>
      <c r="AA51">
        <f t="shared" si="37"/>
        <v>23.957392967279482</v>
      </c>
      <c r="AB51" s="4">
        <f t="shared" si="10"/>
        <v>14.584</v>
      </c>
      <c r="AC51" s="4">
        <f>SUM($AB$5:AB51)</f>
        <v>176.66399999999999</v>
      </c>
      <c r="AD51">
        <f t="shared" si="26"/>
        <v>8.9980256663376146</v>
      </c>
      <c r="AF51" s="2">
        <v>47</v>
      </c>
      <c r="AG51">
        <f t="shared" si="11"/>
        <v>0.22</v>
      </c>
      <c r="AH51">
        <f t="shared" si="12"/>
        <v>0.22</v>
      </c>
      <c r="AI51">
        <f t="shared" si="13"/>
        <v>0.22</v>
      </c>
      <c r="AJ51">
        <f t="shared" si="14"/>
        <v>0.22</v>
      </c>
      <c r="AK51">
        <f t="shared" si="15"/>
        <v>0.88</v>
      </c>
      <c r="AL51">
        <v>1.76</v>
      </c>
      <c r="AM51">
        <f>SUM($AL$5:AL51)</f>
        <v>38.46</v>
      </c>
      <c r="AO51">
        <f t="shared" si="16"/>
        <v>3.4275862068965517</v>
      </c>
      <c r="AP51">
        <f t="shared" si="17"/>
        <v>0.51348088531187119</v>
      </c>
      <c r="AQ51" s="4">
        <f>SUM($AO$5:AO51)</f>
        <v>73.755172413793133</v>
      </c>
      <c r="AU51" s="2">
        <v>47</v>
      </c>
      <c r="AV51" s="1">
        <v>1000</v>
      </c>
      <c r="AW51" s="1">
        <f t="shared" si="18"/>
        <v>1000</v>
      </c>
      <c r="AX51" s="1">
        <f t="shared" si="19"/>
        <v>1000</v>
      </c>
      <c r="AY51" s="1">
        <f t="shared" si="20"/>
        <v>1000</v>
      </c>
      <c r="AZ51" s="1">
        <f t="shared" si="21"/>
        <v>6000</v>
      </c>
      <c r="BA51" s="1">
        <f t="shared" si="36"/>
        <v>10000</v>
      </c>
      <c r="BB51">
        <f t="shared" si="38"/>
        <v>1.5</v>
      </c>
      <c r="BC51" s="1">
        <f>SUM($BA$5:BA51)</f>
        <v>266700</v>
      </c>
      <c r="BD51" s="1">
        <f t="shared" si="23"/>
        <v>161080</v>
      </c>
    </row>
    <row r="52" spans="6:56" x14ac:dyDescent="0.3">
      <c r="K52" s="2">
        <v>48</v>
      </c>
      <c r="L52" s="1">
        <f t="shared" si="24"/>
        <v>1425</v>
      </c>
      <c r="M52" s="1">
        <f t="shared" si="1"/>
        <v>1425</v>
      </c>
      <c r="N52" s="1">
        <f t="shared" si="32"/>
        <v>1425</v>
      </c>
      <c r="O52" s="1">
        <f t="shared" si="33"/>
        <v>1425</v>
      </c>
      <c r="P52" s="1">
        <f t="shared" si="4"/>
        <v>14820</v>
      </c>
      <c r="Q52" s="1">
        <f t="shared" si="34"/>
        <v>20520</v>
      </c>
      <c r="R52">
        <f t="shared" si="35"/>
        <v>2.5999999999999979</v>
      </c>
      <c r="S52" s="1">
        <f>SUM($Q$5:Q52)</f>
        <v>448300</v>
      </c>
      <c r="U52" s="2">
        <v>48</v>
      </c>
      <c r="V52">
        <v>0.14699999999999999</v>
      </c>
      <c r="W52">
        <f t="shared" si="29"/>
        <v>0.14699999999999999</v>
      </c>
      <c r="X52">
        <f t="shared" si="30"/>
        <v>0.14699999999999999</v>
      </c>
      <c r="Y52">
        <f t="shared" si="31"/>
        <v>0.14699999999999999</v>
      </c>
      <c r="Z52">
        <f t="shared" si="9"/>
        <v>15.56</v>
      </c>
      <c r="AA52">
        <f t="shared" si="37"/>
        <v>26.453132264007433</v>
      </c>
      <c r="AB52" s="4">
        <f t="shared" si="10"/>
        <v>16.148</v>
      </c>
      <c r="AC52" s="4">
        <f>SUM($AB$5:AB52)</f>
        <v>192.81199999999998</v>
      </c>
      <c r="AD52">
        <f t="shared" si="26"/>
        <v>9.1405153285332599</v>
      </c>
      <c r="AF52" s="2">
        <v>48</v>
      </c>
      <c r="AG52">
        <f t="shared" si="11"/>
        <v>0.22750000000000001</v>
      </c>
      <c r="AH52">
        <f t="shared" si="12"/>
        <v>0.22750000000000001</v>
      </c>
      <c r="AI52">
        <f t="shared" si="13"/>
        <v>0.22750000000000001</v>
      </c>
      <c r="AJ52">
        <f t="shared" si="14"/>
        <v>0.22750000000000001</v>
      </c>
      <c r="AK52">
        <f t="shared" si="15"/>
        <v>0.91</v>
      </c>
      <c r="AL52">
        <v>1.82</v>
      </c>
      <c r="AM52">
        <f>SUM($AL$5:AL52)</f>
        <v>40.28</v>
      </c>
      <c r="AO52">
        <f t="shared" si="16"/>
        <v>3.5379310344827588</v>
      </c>
      <c r="AP52">
        <f t="shared" si="17"/>
        <v>0.51442495126705656</v>
      </c>
      <c r="AQ52" s="4">
        <f>SUM($AO$5:AO52)</f>
        <v>77.293103448275886</v>
      </c>
      <c r="AU52" s="2">
        <v>48</v>
      </c>
      <c r="AV52" s="1">
        <v>1000</v>
      </c>
      <c r="AW52" s="1">
        <f t="shared" si="18"/>
        <v>1000</v>
      </c>
      <c r="AX52" s="1">
        <f t="shared" si="19"/>
        <v>1000</v>
      </c>
      <c r="AY52" s="1">
        <f t="shared" si="20"/>
        <v>1000</v>
      </c>
      <c r="AZ52" s="1">
        <f t="shared" si="21"/>
        <v>6000</v>
      </c>
      <c r="BA52" s="1">
        <f t="shared" si="36"/>
        <v>10000</v>
      </c>
      <c r="BB52">
        <f t="shared" si="38"/>
        <v>1.5</v>
      </c>
      <c r="BC52" s="1">
        <f>SUM($BA$5:BA52)</f>
        <v>276700</v>
      </c>
      <c r="BD52" s="1">
        <f t="shared" si="23"/>
        <v>171600</v>
      </c>
    </row>
    <row r="53" spans="6:56" x14ac:dyDescent="0.3">
      <c r="K53" s="2">
        <v>49</v>
      </c>
      <c r="L53" s="1">
        <f t="shared" si="24"/>
        <v>1450</v>
      </c>
      <c r="M53" s="1">
        <f t="shared" si="1"/>
        <v>1450</v>
      </c>
      <c r="N53" s="1">
        <f t="shared" si="32"/>
        <v>1450</v>
      </c>
      <c r="O53" s="1">
        <f t="shared" si="33"/>
        <v>1450</v>
      </c>
      <c r="P53" s="1">
        <f t="shared" si="4"/>
        <v>15370</v>
      </c>
      <c r="Q53" s="1">
        <f t="shared" si="34"/>
        <v>21170</v>
      </c>
      <c r="R53">
        <f t="shared" si="35"/>
        <v>2.6499999999999977</v>
      </c>
      <c r="S53" s="1">
        <f>SUM($Q$5:Q53)</f>
        <v>469470</v>
      </c>
      <c r="U53" s="2">
        <v>49</v>
      </c>
      <c r="V53">
        <v>0.14799999999999999</v>
      </c>
      <c r="W53">
        <f t="shared" si="29"/>
        <v>0.14799999999999999</v>
      </c>
      <c r="X53">
        <f t="shared" si="30"/>
        <v>0.14799999999999999</v>
      </c>
      <c r="Y53">
        <f t="shared" si="31"/>
        <v>0.14799999999999999</v>
      </c>
      <c r="Z53">
        <f t="shared" si="9"/>
        <v>17.290000000000003</v>
      </c>
      <c r="AA53">
        <f t="shared" si="37"/>
        <v>29.198445490408179</v>
      </c>
      <c r="AB53" s="4">
        <f t="shared" si="10"/>
        <v>17.882000000000001</v>
      </c>
      <c r="AC53" s="4">
        <f>SUM($AB$5:AB53)</f>
        <v>210.69399999999999</v>
      </c>
      <c r="AD53">
        <f t="shared" si="26"/>
        <v>9.2743190257867791</v>
      </c>
      <c r="AF53" s="2">
        <v>49</v>
      </c>
      <c r="AG53">
        <f t="shared" si="11"/>
        <v>0.23499999999999999</v>
      </c>
      <c r="AH53">
        <f t="shared" si="12"/>
        <v>0.23499999999999999</v>
      </c>
      <c r="AI53">
        <f t="shared" si="13"/>
        <v>0.23499999999999999</v>
      </c>
      <c r="AJ53">
        <f t="shared" si="14"/>
        <v>0.23499999999999999</v>
      </c>
      <c r="AK53">
        <f t="shared" si="15"/>
        <v>0.94</v>
      </c>
      <c r="AL53">
        <v>1.88</v>
      </c>
      <c r="AM53">
        <f>SUM($AL$5:AL53)</f>
        <v>42.160000000000004</v>
      </c>
      <c r="AO53">
        <f t="shared" si="16"/>
        <v>3.65</v>
      </c>
      <c r="AP53">
        <f t="shared" si="17"/>
        <v>0.51506849315068493</v>
      </c>
      <c r="AQ53" s="4">
        <f>SUM($AO$5:AO53)</f>
        <v>80.943103448275892</v>
      </c>
      <c r="AU53" s="2">
        <v>49</v>
      </c>
      <c r="AV53" s="1">
        <v>1000</v>
      </c>
      <c r="AW53" s="1">
        <f t="shared" si="18"/>
        <v>1000</v>
      </c>
      <c r="AX53" s="1">
        <f t="shared" si="19"/>
        <v>1000</v>
      </c>
      <c r="AY53" s="1">
        <f t="shared" si="20"/>
        <v>1000</v>
      </c>
      <c r="AZ53" s="1">
        <f t="shared" si="21"/>
        <v>6000</v>
      </c>
      <c r="BA53" s="1">
        <f t="shared" si="36"/>
        <v>10000</v>
      </c>
      <c r="BB53">
        <f t="shared" si="38"/>
        <v>1.5</v>
      </c>
      <c r="BC53" s="1">
        <f>SUM($BA$5:BA53)</f>
        <v>286700</v>
      </c>
      <c r="BD53" s="1">
        <f t="shared" si="23"/>
        <v>182770</v>
      </c>
    </row>
    <row r="54" spans="6:56" s="10" customFormat="1" x14ac:dyDescent="0.3">
      <c r="F54" s="11"/>
      <c r="K54" s="11">
        <v>50</v>
      </c>
      <c r="L54" s="12">
        <f>L53+25</f>
        <v>1475</v>
      </c>
      <c r="M54" s="12">
        <f t="shared" si="1"/>
        <v>1475</v>
      </c>
      <c r="N54" s="12">
        <f t="shared" si="32"/>
        <v>1475</v>
      </c>
      <c r="O54" s="12">
        <f t="shared" si="33"/>
        <v>1475</v>
      </c>
      <c r="P54" s="12">
        <f t="shared" si="4"/>
        <v>15930</v>
      </c>
      <c r="Q54" s="12">
        <f t="shared" si="34"/>
        <v>21830</v>
      </c>
      <c r="R54">
        <f t="shared" si="35"/>
        <v>2.6999999999999975</v>
      </c>
      <c r="S54" s="12">
        <f>SUM($Q$5:Q54)</f>
        <v>491300</v>
      </c>
      <c r="U54" s="11">
        <v>50</v>
      </c>
      <c r="V54" s="10">
        <v>0.14899999999999999</v>
      </c>
      <c r="W54" s="10">
        <f t="shared" si="29"/>
        <v>0.14899999999999999</v>
      </c>
      <c r="X54" s="10">
        <f t="shared" si="30"/>
        <v>0.14899999999999999</v>
      </c>
      <c r="Y54" s="10">
        <f t="shared" si="31"/>
        <v>0.14899999999999999</v>
      </c>
      <c r="Z54" s="10">
        <f t="shared" si="9"/>
        <v>19.21</v>
      </c>
      <c r="AA54">
        <f t="shared" si="37"/>
        <v>32.218290039449002</v>
      </c>
      <c r="AB54" s="13">
        <f t="shared" si="10"/>
        <v>19.806000000000001</v>
      </c>
      <c r="AC54" s="13">
        <f>SUM($AB$5:AB54)</f>
        <v>230.5</v>
      </c>
      <c r="AD54" s="10">
        <f t="shared" si="26"/>
        <v>9.400362611180201</v>
      </c>
      <c r="AF54" s="11">
        <v>50</v>
      </c>
      <c r="AG54">
        <f t="shared" si="11"/>
        <v>0.24249999999999999</v>
      </c>
      <c r="AH54" s="10">
        <f t="shared" si="12"/>
        <v>0.24249999999999999</v>
      </c>
      <c r="AI54" s="10">
        <f t="shared" si="13"/>
        <v>0.24249999999999999</v>
      </c>
      <c r="AJ54" s="10">
        <f t="shared" si="14"/>
        <v>0.24249999999999999</v>
      </c>
      <c r="AK54">
        <f t="shared" si="15"/>
        <v>0.97</v>
      </c>
      <c r="AL54" s="10">
        <v>1.94</v>
      </c>
      <c r="AM54" s="10">
        <f>SUM($AL$5:AL54)</f>
        <v>44.1</v>
      </c>
      <c r="AN54"/>
      <c r="AO54" s="10">
        <f t="shared" si="16"/>
        <v>3.7637931034482759</v>
      </c>
      <c r="AP54" s="10">
        <f t="shared" si="17"/>
        <v>0.51543747136967477</v>
      </c>
      <c r="AQ54" s="4">
        <f>SUM($AO$5:AO54)</f>
        <v>84.706896551724171</v>
      </c>
      <c r="AS54" s="14"/>
      <c r="AU54" s="11">
        <v>50</v>
      </c>
      <c r="AV54" s="1">
        <v>1000</v>
      </c>
      <c r="AW54" s="12">
        <f t="shared" si="18"/>
        <v>1000</v>
      </c>
      <c r="AX54" s="12">
        <f t="shared" si="19"/>
        <v>1000</v>
      </c>
      <c r="AY54" s="12">
        <f t="shared" si="20"/>
        <v>1000</v>
      </c>
      <c r="AZ54" s="12">
        <f t="shared" si="21"/>
        <v>6000</v>
      </c>
      <c r="BA54" s="12">
        <f t="shared" si="36"/>
        <v>10000</v>
      </c>
      <c r="BB54">
        <f t="shared" si="38"/>
        <v>1.5</v>
      </c>
      <c r="BC54" s="1">
        <f>SUM($BA$5:BA54)</f>
        <v>296700</v>
      </c>
      <c r="BD54" s="1">
        <f t="shared" si="23"/>
        <v>194600</v>
      </c>
    </row>
    <row r="55" spans="6:56" x14ac:dyDescent="0.3">
      <c r="K55" s="2">
        <v>51</v>
      </c>
      <c r="L55" s="1">
        <f t="shared" ref="L55:L118" si="39">L54+25</f>
        <v>1500</v>
      </c>
      <c r="M55" s="1">
        <f t="shared" si="1"/>
        <v>1500</v>
      </c>
      <c r="N55" s="1">
        <f t="shared" ref="N55:N104" si="40">L55</f>
        <v>1500</v>
      </c>
      <c r="O55" s="1">
        <f t="shared" ref="O55:O104" si="41">L55</f>
        <v>1500</v>
      </c>
      <c r="P55" s="1">
        <f t="shared" si="4"/>
        <v>16500</v>
      </c>
      <c r="Q55" s="1">
        <f t="shared" ref="Q55:Q104" si="42">SUM(L55:P55)</f>
        <v>22500</v>
      </c>
      <c r="R55">
        <f t="shared" si="35"/>
        <v>2.7499999999999973</v>
      </c>
      <c r="S55" s="1">
        <f>SUM($Q$5:Q55)</f>
        <v>513800</v>
      </c>
      <c r="T55" s="1"/>
      <c r="U55" s="2">
        <v>51</v>
      </c>
      <c r="V55">
        <v>0.15</v>
      </c>
      <c r="W55">
        <f t="shared" si="29"/>
        <v>0.15</v>
      </c>
      <c r="X55">
        <f t="shared" si="30"/>
        <v>0.15</v>
      </c>
      <c r="Y55">
        <f t="shared" si="31"/>
        <v>0.15</v>
      </c>
      <c r="Z55">
        <f t="shared" si="9"/>
        <v>21.330000000000002</v>
      </c>
      <c r="AA55">
        <f t="shared" si="37"/>
        <v>35.540119043393908</v>
      </c>
      <c r="AB55" s="4">
        <f t="shared" si="10"/>
        <v>21.930000000000003</v>
      </c>
      <c r="AC55" s="4">
        <f>SUM($AB$5:AB55)</f>
        <v>252.43</v>
      </c>
      <c r="AD55">
        <f t="shared" si="26"/>
        <v>9.5140997830802618</v>
      </c>
      <c r="AF55" s="2">
        <v>51</v>
      </c>
      <c r="AG55">
        <f t="shared" si="11"/>
        <v>0.25</v>
      </c>
      <c r="AH55">
        <f t="shared" si="12"/>
        <v>0.25</v>
      </c>
      <c r="AI55">
        <f t="shared" ref="AI55:AI104" si="43">AG55</f>
        <v>0.25</v>
      </c>
      <c r="AJ55">
        <f t="shared" ref="AJ55:AJ104" si="44">AG55</f>
        <v>0.25</v>
      </c>
      <c r="AK55">
        <f t="shared" si="15"/>
        <v>1</v>
      </c>
      <c r="AL55">
        <v>2</v>
      </c>
      <c r="AM55">
        <f>SUM($AL$5:AL55)</f>
        <v>46.1</v>
      </c>
      <c r="AO55">
        <f t="shared" si="16"/>
        <v>3.8793103448275863</v>
      </c>
      <c r="AP55">
        <f t="shared" si="17"/>
        <v>0.51555555555555554</v>
      </c>
      <c r="AQ55" s="4">
        <f>SUM($AO$5:AO55)</f>
        <v>88.586206896551758</v>
      </c>
      <c r="AU55" s="2">
        <v>51</v>
      </c>
      <c r="AV55" s="1">
        <f>AV35+500</f>
        <v>1500</v>
      </c>
      <c r="AW55" s="1">
        <f t="shared" si="18"/>
        <v>1500</v>
      </c>
      <c r="AX55" s="1">
        <f t="shared" si="19"/>
        <v>1500</v>
      </c>
      <c r="AY55" s="1">
        <f t="shared" si="20"/>
        <v>1500</v>
      </c>
      <c r="AZ55" s="1">
        <f t="shared" si="21"/>
        <v>9000</v>
      </c>
      <c r="BA55" s="1">
        <f t="shared" ref="BA55:BA104" si="45">SUM(AV55:AZ55)</f>
        <v>15000</v>
      </c>
      <c r="BB55">
        <f t="shared" si="38"/>
        <v>1.5</v>
      </c>
      <c r="BC55" s="1">
        <f>SUM($BA$5:BA55)</f>
        <v>311700</v>
      </c>
      <c r="BD55" s="1">
        <f t="shared" si="23"/>
        <v>202100</v>
      </c>
    </row>
    <row r="56" spans="6:56" x14ac:dyDescent="0.3">
      <c r="K56" s="2">
        <v>52</v>
      </c>
      <c r="L56" s="1">
        <f t="shared" si="39"/>
        <v>1525</v>
      </c>
      <c r="M56" s="1">
        <f t="shared" si="1"/>
        <v>1525</v>
      </c>
      <c r="N56" s="1">
        <f t="shared" si="40"/>
        <v>1525</v>
      </c>
      <c r="O56" s="1">
        <f t="shared" si="41"/>
        <v>1525</v>
      </c>
      <c r="P56" s="1">
        <f t="shared" si="4"/>
        <v>17080</v>
      </c>
      <c r="Q56" s="1">
        <f t="shared" si="42"/>
        <v>23180</v>
      </c>
      <c r="R56">
        <f t="shared" si="35"/>
        <v>2.7999999999999972</v>
      </c>
      <c r="S56" s="1">
        <f>SUM($Q$5:Q56)</f>
        <v>536980</v>
      </c>
      <c r="U56" s="2">
        <v>52</v>
      </c>
      <c r="V56">
        <v>0.151</v>
      </c>
      <c r="W56">
        <f t="shared" si="29"/>
        <v>0.151</v>
      </c>
      <c r="X56">
        <f t="shared" si="30"/>
        <v>0.151</v>
      </c>
      <c r="Y56">
        <f t="shared" si="31"/>
        <v>0.151</v>
      </c>
      <c r="Z56">
        <f t="shared" si="9"/>
        <v>23.680000000000003</v>
      </c>
      <c r="AA56">
        <f t="shared" si="37"/>
        <v>39.194130947733306</v>
      </c>
      <c r="AB56" s="4">
        <f t="shared" si="10"/>
        <v>24.284000000000002</v>
      </c>
      <c r="AC56" s="4">
        <f>SUM($AB$5:AB56)</f>
        <v>276.714</v>
      </c>
      <c r="AD56">
        <f t="shared" si="26"/>
        <v>9.6200926989660474</v>
      </c>
      <c r="AF56" s="2">
        <v>52</v>
      </c>
      <c r="AG56">
        <f t="shared" si="11"/>
        <v>0.25750000000000001</v>
      </c>
      <c r="AH56">
        <f t="shared" si="12"/>
        <v>0.25750000000000001</v>
      </c>
      <c r="AI56">
        <f t="shared" si="43"/>
        <v>0.25750000000000001</v>
      </c>
      <c r="AJ56">
        <f t="shared" si="44"/>
        <v>0.25750000000000001</v>
      </c>
      <c r="AK56">
        <f t="shared" si="15"/>
        <v>1.03</v>
      </c>
      <c r="AL56">
        <v>2.06</v>
      </c>
      <c r="AM56">
        <f>SUM($AL$5:AL56)</f>
        <v>48.160000000000004</v>
      </c>
      <c r="AO56">
        <f t="shared" si="16"/>
        <v>3.9965517241379311</v>
      </c>
      <c r="AP56">
        <f t="shared" si="17"/>
        <v>0.5154443485763589</v>
      </c>
      <c r="AQ56" s="4">
        <f>SUM($AO$5:AO56)</f>
        <v>92.582758620689688</v>
      </c>
      <c r="AU56" s="2">
        <v>52</v>
      </c>
      <c r="AV56" s="1">
        <f t="shared" ref="AV56:AV119" si="46">AV36+500</f>
        <v>1500</v>
      </c>
      <c r="AW56" s="1">
        <f t="shared" si="18"/>
        <v>1500</v>
      </c>
      <c r="AX56" s="1">
        <f t="shared" si="19"/>
        <v>1500</v>
      </c>
      <c r="AY56" s="1">
        <f t="shared" si="20"/>
        <v>1500</v>
      </c>
      <c r="AZ56" s="1">
        <f t="shared" si="21"/>
        <v>9000</v>
      </c>
      <c r="BA56" s="1">
        <f t="shared" si="45"/>
        <v>15000</v>
      </c>
      <c r="BB56">
        <f t="shared" si="38"/>
        <v>1.5</v>
      </c>
      <c r="BC56" s="1">
        <f>SUM($BA$5:BA56)</f>
        <v>326700</v>
      </c>
      <c r="BD56" s="1">
        <f t="shared" si="23"/>
        <v>210280</v>
      </c>
    </row>
    <row r="57" spans="6:56" x14ac:dyDescent="0.3">
      <c r="K57" s="2">
        <v>53</v>
      </c>
      <c r="L57" s="1">
        <f t="shared" si="39"/>
        <v>1550</v>
      </c>
      <c r="M57" s="1">
        <f t="shared" si="1"/>
        <v>1550</v>
      </c>
      <c r="N57" s="1">
        <f t="shared" si="40"/>
        <v>1550</v>
      </c>
      <c r="O57" s="1">
        <f t="shared" si="41"/>
        <v>1550</v>
      </c>
      <c r="P57" s="1">
        <f t="shared" si="4"/>
        <v>17670</v>
      </c>
      <c r="Q57" s="1">
        <f t="shared" si="42"/>
        <v>23870</v>
      </c>
      <c r="R57">
        <f t="shared" si="35"/>
        <v>2.849999999999997</v>
      </c>
      <c r="S57" s="1">
        <f>SUM($Q$5:Q57)</f>
        <v>560850</v>
      </c>
      <c r="U57" s="2">
        <v>53</v>
      </c>
      <c r="V57">
        <v>0.152</v>
      </c>
      <c r="W57">
        <f t="shared" ref="W57:W88" si="47">V57</f>
        <v>0.152</v>
      </c>
      <c r="X57">
        <f t="shared" ref="X57:X88" si="48">V57</f>
        <v>0.152</v>
      </c>
      <c r="Y57">
        <f t="shared" ref="Y57:Y88" si="49">V57</f>
        <v>0.152</v>
      </c>
      <c r="Z57">
        <f t="shared" si="9"/>
        <v>26.28</v>
      </c>
      <c r="AA57">
        <f t="shared" si="37"/>
        <v>43.213544042506641</v>
      </c>
      <c r="AB57" s="4">
        <f t="shared" si="10"/>
        <v>26.888000000000002</v>
      </c>
      <c r="AC57" s="7">
        <f>SUM($AB$5:AB57)</f>
        <v>303.60199999999998</v>
      </c>
      <c r="AD57">
        <f t="shared" si="26"/>
        <v>9.7168918088712442</v>
      </c>
      <c r="AF57" s="2">
        <v>53</v>
      </c>
      <c r="AG57">
        <f t="shared" si="11"/>
        <v>0.26500000000000001</v>
      </c>
      <c r="AH57">
        <f t="shared" si="12"/>
        <v>0.26500000000000001</v>
      </c>
      <c r="AI57">
        <f t="shared" si="43"/>
        <v>0.26500000000000001</v>
      </c>
      <c r="AJ57">
        <f t="shared" si="44"/>
        <v>0.26500000000000001</v>
      </c>
      <c r="AK57">
        <f t="shared" si="15"/>
        <v>1.06</v>
      </c>
      <c r="AL57">
        <v>2.12</v>
      </c>
      <c r="AM57">
        <f>SUM($AL$5:AL57)</f>
        <v>50.28</v>
      </c>
      <c r="AO57">
        <f t="shared" si="16"/>
        <v>4.11551724137931</v>
      </c>
      <c r="AP57">
        <f t="shared" si="17"/>
        <v>0.51512358609132813</v>
      </c>
      <c r="AQ57" s="4">
        <f>SUM($AO$5:AO57)</f>
        <v>96.698275862068996</v>
      </c>
      <c r="AU57" s="2">
        <v>53</v>
      </c>
      <c r="AV57" s="1">
        <f t="shared" si="46"/>
        <v>1500</v>
      </c>
      <c r="AW57" s="1">
        <f t="shared" si="18"/>
        <v>1500</v>
      </c>
      <c r="AX57" s="1">
        <f t="shared" si="19"/>
        <v>1500</v>
      </c>
      <c r="AY57" s="1">
        <f t="shared" si="20"/>
        <v>1500</v>
      </c>
      <c r="AZ57" s="1">
        <f t="shared" si="21"/>
        <v>9000</v>
      </c>
      <c r="BA57" s="1">
        <f t="shared" si="45"/>
        <v>15000</v>
      </c>
      <c r="BB57">
        <f t="shared" si="38"/>
        <v>1.5</v>
      </c>
      <c r="BC57" s="1">
        <f>SUM($BA$5:BA57)</f>
        <v>341700</v>
      </c>
      <c r="BD57" s="1">
        <f t="shared" si="23"/>
        <v>219150</v>
      </c>
    </row>
    <row r="58" spans="6:56" x14ac:dyDescent="0.3">
      <c r="K58" s="2">
        <v>54</v>
      </c>
      <c r="L58" s="1">
        <f t="shared" si="39"/>
        <v>1575</v>
      </c>
      <c r="M58" s="1">
        <f t="shared" si="1"/>
        <v>1575</v>
      </c>
      <c r="N58" s="1">
        <f t="shared" si="40"/>
        <v>1575</v>
      </c>
      <c r="O58" s="1">
        <f t="shared" si="41"/>
        <v>1575</v>
      </c>
      <c r="P58" s="1">
        <f t="shared" si="4"/>
        <v>18270</v>
      </c>
      <c r="Q58" s="1">
        <f t="shared" si="42"/>
        <v>24570</v>
      </c>
      <c r="R58">
        <f t="shared" si="35"/>
        <v>2.8999999999999968</v>
      </c>
      <c r="S58" s="1">
        <f>SUM($Q$5:Q58)</f>
        <v>585420</v>
      </c>
      <c r="U58" s="2">
        <v>54</v>
      </c>
      <c r="V58">
        <v>0.153</v>
      </c>
      <c r="W58">
        <f t="shared" si="47"/>
        <v>0.153</v>
      </c>
      <c r="X58">
        <f t="shared" si="48"/>
        <v>0.153</v>
      </c>
      <c r="Y58">
        <f t="shared" si="49"/>
        <v>0.153</v>
      </c>
      <c r="Z58">
        <f t="shared" si="9"/>
        <v>29.16</v>
      </c>
      <c r="AA58">
        <f t="shared" si="37"/>
        <v>47.634898446757312</v>
      </c>
      <c r="AB58" s="4">
        <f t="shared" si="10"/>
        <v>29.771999999999998</v>
      </c>
      <c r="AC58" s="4">
        <f>SUM($AB$5:AB58)</f>
        <v>333.37399999999997</v>
      </c>
      <c r="AD58">
        <f t="shared" si="26"/>
        <v>9.8062595108069104</v>
      </c>
      <c r="AE58" s="4"/>
      <c r="AF58" s="2">
        <v>54</v>
      </c>
      <c r="AG58">
        <f t="shared" si="11"/>
        <v>0.27250000000000002</v>
      </c>
      <c r="AH58">
        <f t="shared" si="12"/>
        <v>0.27250000000000002</v>
      </c>
      <c r="AI58">
        <f t="shared" si="43"/>
        <v>0.27250000000000002</v>
      </c>
      <c r="AJ58">
        <f t="shared" si="44"/>
        <v>0.27250000000000002</v>
      </c>
      <c r="AK58">
        <f t="shared" si="15"/>
        <v>1.0900000000000001</v>
      </c>
      <c r="AL58">
        <v>2.1800000000000002</v>
      </c>
      <c r="AM58">
        <f>SUM($AL$5:AL58)</f>
        <v>52.46</v>
      </c>
      <c r="AO58">
        <f t="shared" si="16"/>
        <v>4.2362068965517246</v>
      </c>
      <c r="AP58">
        <f t="shared" si="17"/>
        <v>0.5146113146113146</v>
      </c>
      <c r="AQ58" s="4">
        <f>SUM($AO$5:AO58)</f>
        <v>100.93448275862072</v>
      </c>
      <c r="AU58" s="2">
        <v>54</v>
      </c>
      <c r="AV58" s="1">
        <f t="shared" si="46"/>
        <v>1500</v>
      </c>
      <c r="AW58" s="1">
        <f t="shared" si="18"/>
        <v>1500</v>
      </c>
      <c r="AX58" s="1">
        <f t="shared" si="19"/>
        <v>1500</v>
      </c>
      <c r="AY58" s="1">
        <f t="shared" si="20"/>
        <v>1500</v>
      </c>
      <c r="AZ58" s="1">
        <f t="shared" si="21"/>
        <v>9000</v>
      </c>
      <c r="BA58" s="1">
        <f t="shared" si="45"/>
        <v>15000</v>
      </c>
      <c r="BB58">
        <f t="shared" si="38"/>
        <v>1.5</v>
      </c>
      <c r="BC58" s="1">
        <f>SUM($BA$5:BA58)</f>
        <v>356700</v>
      </c>
      <c r="BD58" s="1">
        <f t="shared" si="23"/>
        <v>228720</v>
      </c>
    </row>
    <row r="59" spans="6:56" x14ac:dyDescent="0.3">
      <c r="K59" s="2">
        <v>55</v>
      </c>
      <c r="L59" s="1">
        <f t="shared" si="39"/>
        <v>1600</v>
      </c>
      <c r="M59" s="1">
        <f t="shared" si="1"/>
        <v>1600</v>
      </c>
      <c r="N59" s="1">
        <f t="shared" si="40"/>
        <v>1600</v>
      </c>
      <c r="O59" s="1">
        <f t="shared" si="41"/>
        <v>1600</v>
      </c>
      <c r="P59" s="1">
        <f t="shared" si="4"/>
        <v>18880</v>
      </c>
      <c r="Q59" s="1">
        <f t="shared" si="42"/>
        <v>25280</v>
      </c>
      <c r="R59">
        <f t="shared" si="35"/>
        <v>2.9499999999999966</v>
      </c>
      <c r="S59" s="1">
        <f>SUM($Q$5:Q59)</f>
        <v>610700</v>
      </c>
      <c r="U59" s="2">
        <v>55</v>
      </c>
      <c r="V59">
        <v>0.154</v>
      </c>
      <c r="W59">
        <f t="shared" si="47"/>
        <v>0.154</v>
      </c>
      <c r="X59">
        <f t="shared" si="48"/>
        <v>0.154</v>
      </c>
      <c r="Y59">
        <f t="shared" si="49"/>
        <v>0.154</v>
      </c>
      <c r="Z59">
        <f t="shared" si="9"/>
        <v>32.339999999999996</v>
      </c>
      <c r="AA59">
        <f t="shared" si="37"/>
        <v>52.498388291433045</v>
      </c>
      <c r="AB59" s="4">
        <f t="shared" si="10"/>
        <v>32.955999999999996</v>
      </c>
      <c r="AC59" s="4">
        <f>SUM($AB$5:AB59)</f>
        <v>366.33</v>
      </c>
      <c r="AD59">
        <f t="shared" si="26"/>
        <v>9.8855939575371856</v>
      </c>
      <c r="AF59" s="2">
        <v>55</v>
      </c>
      <c r="AG59">
        <f t="shared" si="11"/>
        <v>0.28000000000000003</v>
      </c>
      <c r="AH59">
        <f t="shared" si="12"/>
        <v>0.28000000000000003</v>
      </c>
      <c r="AI59">
        <f t="shared" si="43"/>
        <v>0.28000000000000003</v>
      </c>
      <c r="AJ59">
        <f t="shared" si="44"/>
        <v>0.28000000000000003</v>
      </c>
      <c r="AK59">
        <f t="shared" si="15"/>
        <v>1.1200000000000001</v>
      </c>
      <c r="AL59">
        <v>2.2400000000000002</v>
      </c>
      <c r="AM59">
        <f>SUM($AL$5:AL59)</f>
        <v>54.7</v>
      </c>
      <c r="AO59">
        <f t="shared" si="16"/>
        <v>4.3586206896551722</v>
      </c>
      <c r="AP59">
        <f t="shared" si="17"/>
        <v>0.51392405063291147</v>
      </c>
      <c r="AQ59" s="4">
        <f>SUM($AO$5:AO59)</f>
        <v>105.29310344827589</v>
      </c>
      <c r="AU59" s="2">
        <v>55</v>
      </c>
      <c r="AV59" s="1">
        <f t="shared" si="46"/>
        <v>1500</v>
      </c>
      <c r="AW59" s="1">
        <f t="shared" si="18"/>
        <v>1500</v>
      </c>
      <c r="AX59" s="1">
        <f t="shared" si="19"/>
        <v>1500</v>
      </c>
      <c r="AY59" s="1">
        <f t="shared" si="20"/>
        <v>1500</v>
      </c>
      <c r="AZ59" s="1">
        <f t="shared" si="21"/>
        <v>10200</v>
      </c>
      <c r="BA59" s="1">
        <f t="shared" si="45"/>
        <v>16200</v>
      </c>
      <c r="BB59">
        <f t="shared" si="38"/>
        <v>1.7</v>
      </c>
      <c r="BC59" s="1">
        <f>SUM($BA$5:BA59)</f>
        <v>372900</v>
      </c>
      <c r="BD59" s="1">
        <f t="shared" si="23"/>
        <v>237800</v>
      </c>
    </row>
    <row r="60" spans="6:56" x14ac:dyDescent="0.3">
      <c r="K60" s="2">
        <v>56</v>
      </c>
      <c r="L60" s="1">
        <f t="shared" si="39"/>
        <v>1625</v>
      </c>
      <c r="M60" s="1">
        <f t="shared" si="1"/>
        <v>1625</v>
      </c>
      <c r="N60" s="1">
        <f t="shared" si="40"/>
        <v>1625</v>
      </c>
      <c r="O60" s="1">
        <f t="shared" si="41"/>
        <v>1625</v>
      </c>
      <c r="P60" s="1">
        <f t="shared" si="4"/>
        <v>19500</v>
      </c>
      <c r="Q60" s="1">
        <f t="shared" si="42"/>
        <v>26000</v>
      </c>
      <c r="R60">
        <f t="shared" si="35"/>
        <v>2.9999999999999964</v>
      </c>
      <c r="S60" s="1">
        <f>SUM($Q$5:Q60)</f>
        <v>636700</v>
      </c>
      <c r="U60" s="2">
        <v>56</v>
      </c>
      <c r="V60">
        <v>0.155</v>
      </c>
      <c r="W60">
        <f t="shared" si="47"/>
        <v>0.155</v>
      </c>
      <c r="X60">
        <f t="shared" si="48"/>
        <v>0.155</v>
      </c>
      <c r="Y60">
        <f t="shared" si="49"/>
        <v>0.155</v>
      </c>
      <c r="Z60">
        <f t="shared" si="9"/>
        <v>35.869999999999997</v>
      </c>
      <c r="AA60">
        <f t="shared" si="37"/>
        <v>57.848227120576354</v>
      </c>
      <c r="AB60" s="4">
        <f t="shared" si="10"/>
        <v>36.489999999999995</v>
      </c>
      <c r="AC60" s="4">
        <f>SUM($AB$5:AB60)</f>
        <v>402.82</v>
      </c>
      <c r="AD60">
        <f t="shared" si="26"/>
        <v>9.9609641579996211</v>
      </c>
      <c r="AF60" s="2">
        <v>56</v>
      </c>
      <c r="AG60">
        <f t="shared" si="11"/>
        <v>0.28749999999999998</v>
      </c>
      <c r="AH60">
        <f t="shared" si="12"/>
        <v>0.28749999999999998</v>
      </c>
      <c r="AI60">
        <f t="shared" si="43"/>
        <v>0.28749999999999998</v>
      </c>
      <c r="AJ60">
        <f t="shared" si="44"/>
        <v>0.28749999999999998</v>
      </c>
      <c r="AK60">
        <f t="shared" si="15"/>
        <v>1.1499999999999999</v>
      </c>
      <c r="AL60">
        <v>2.2999999999999998</v>
      </c>
      <c r="AM60">
        <f>SUM($AL$5:AL60)</f>
        <v>57</v>
      </c>
      <c r="AO60">
        <f t="shared" si="16"/>
        <v>4.4827586206896548</v>
      </c>
      <c r="AP60">
        <f t="shared" si="17"/>
        <v>0.5130769230769231</v>
      </c>
      <c r="AQ60" s="4">
        <f>SUM($AO$5:AO60)</f>
        <v>109.77586206896554</v>
      </c>
      <c r="AU60" s="2">
        <v>56</v>
      </c>
      <c r="AV60" s="1">
        <f t="shared" si="46"/>
        <v>1500</v>
      </c>
      <c r="AW60" s="1">
        <f t="shared" si="18"/>
        <v>1500</v>
      </c>
      <c r="AX60" s="1">
        <f t="shared" si="19"/>
        <v>1500</v>
      </c>
      <c r="AY60" s="1">
        <f t="shared" si="20"/>
        <v>1500</v>
      </c>
      <c r="AZ60" s="1">
        <f t="shared" si="21"/>
        <v>10200</v>
      </c>
      <c r="BA60" s="1">
        <f t="shared" si="45"/>
        <v>16200</v>
      </c>
      <c r="BB60">
        <f t="shared" si="38"/>
        <v>1.7</v>
      </c>
      <c r="BC60" s="1">
        <f>SUM($BA$5:BA60)</f>
        <v>389100</v>
      </c>
      <c r="BD60" s="1">
        <f t="shared" si="23"/>
        <v>247600</v>
      </c>
    </row>
    <row r="61" spans="6:56" x14ac:dyDescent="0.3">
      <c r="K61" s="2">
        <v>57</v>
      </c>
      <c r="L61" s="1">
        <f t="shared" si="39"/>
        <v>1650</v>
      </c>
      <c r="M61" s="1">
        <f t="shared" si="1"/>
        <v>1650</v>
      </c>
      <c r="N61" s="1">
        <f t="shared" si="40"/>
        <v>1650</v>
      </c>
      <c r="O61" s="1">
        <f t="shared" si="41"/>
        <v>1650</v>
      </c>
      <c r="P61" s="1">
        <f t="shared" si="4"/>
        <v>20130</v>
      </c>
      <c r="Q61" s="1">
        <f t="shared" si="42"/>
        <v>26730</v>
      </c>
      <c r="R61">
        <f t="shared" si="35"/>
        <v>3.0499999999999963</v>
      </c>
      <c r="S61" s="1">
        <f>SUM($Q$5:Q61)</f>
        <v>663430</v>
      </c>
      <c r="U61" s="2">
        <v>57</v>
      </c>
      <c r="V61">
        <v>0.156</v>
      </c>
      <c r="W61">
        <f t="shared" si="47"/>
        <v>0.156</v>
      </c>
      <c r="X61">
        <f t="shared" si="48"/>
        <v>0.156</v>
      </c>
      <c r="Y61">
        <f t="shared" si="49"/>
        <v>0.156</v>
      </c>
      <c r="Z61">
        <f t="shared" si="9"/>
        <v>39.769999999999996</v>
      </c>
      <c r="AA61">
        <f t="shared" si="37"/>
        <v>63.733049832633995</v>
      </c>
      <c r="AB61" s="4">
        <f t="shared" si="10"/>
        <v>40.393999999999998</v>
      </c>
      <c r="AC61" s="4">
        <f>SUM($AB$5:AB61)</f>
        <v>443.214</v>
      </c>
      <c r="AD61">
        <f t="shared" si="26"/>
        <v>10.027803981927413</v>
      </c>
      <c r="AF61" s="2">
        <v>57</v>
      </c>
      <c r="AG61">
        <f t="shared" si="11"/>
        <v>0.29499999999999998</v>
      </c>
      <c r="AH61">
        <f t="shared" si="12"/>
        <v>0.29499999999999998</v>
      </c>
      <c r="AI61">
        <f t="shared" si="43"/>
        <v>0.29499999999999998</v>
      </c>
      <c r="AJ61">
        <f t="shared" si="44"/>
        <v>0.29499999999999998</v>
      </c>
      <c r="AK61">
        <f t="shared" si="15"/>
        <v>1.18</v>
      </c>
      <c r="AL61">
        <v>2.36</v>
      </c>
      <c r="AM61">
        <f>SUM($AL$5:AL61)</f>
        <v>59.36</v>
      </c>
      <c r="AO61">
        <f t="shared" si="16"/>
        <v>4.6086206896551722</v>
      </c>
      <c r="AP61">
        <f t="shared" si="17"/>
        <v>0.51208380097268991</v>
      </c>
      <c r="AQ61" s="4">
        <f>SUM($AO$5:AO61)</f>
        <v>114.38448275862071</v>
      </c>
      <c r="AU61" s="2">
        <v>57</v>
      </c>
      <c r="AV61" s="1">
        <f t="shared" si="46"/>
        <v>1500</v>
      </c>
      <c r="AW61" s="1">
        <f t="shared" si="18"/>
        <v>1500</v>
      </c>
      <c r="AX61" s="1">
        <f t="shared" si="19"/>
        <v>1500</v>
      </c>
      <c r="AY61" s="1">
        <f t="shared" si="20"/>
        <v>1500</v>
      </c>
      <c r="AZ61" s="1">
        <f t="shared" si="21"/>
        <v>10200</v>
      </c>
      <c r="BA61" s="1">
        <f t="shared" si="45"/>
        <v>16200</v>
      </c>
      <c r="BB61">
        <f t="shared" si="38"/>
        <v>1.7</v>
      </c>
      <c r="BC61" s="1">
        <f>SUM($BA$5:BA61)</f>
        <v>405300</v>
      </c>
      <c r="BD61" s="1">
        <f t="shared" si="23"/>
        <v>258130</v>
      </c>
    </row>
    <row r="62" spans="6:56" x14ac:dyDescent="0.3">
      <c r="K62" s="2">
        <v>58</v>
      </c>
      <c r="L62" s="1">
        <f t="shared" si="39"/>
        <v>1675</v>
      </c>
      <c r="M62" s="1">
        <f t="shared" si="1"/>
        <v>1675</v>
      </c>
      <c r="N62" s="1">
        <f t="shared" si="40"/>
        <v>1675</v>
      </c>
      <c r="O62" s="1">
        <f t="shared" si="41"/>
        <v>1675</v>
      </c>
      <c r="P62" s="1">
        <f t="shared" si="4"/>
        <v>20770</v>
      </c>
      <c r="Q62" s="1">
        <f t="shared" si="42"/>
        <v>27470</v>
      </c>
      <c r="R62">
        <f t="shared" si="35"/>
        <v>3.0999999999999961</v>
      </c>
      <c r="S62" s="1">
        <f>SUM($Q$5:Q62)</f>
        <v>690900</v>
      </c>
      <c r="U62" s="2">
        <v>58</v>
      </c>
      <c r="V62">
        <v>0.157</v>
      </c>
      <c r="W62">
        <f t="shared" si="47"/>
        <v>0.157</v>
      </c>
      <c r="X62">
        <f t="shared" si="48"/>
        <v>0.157</v>
      </c>
      <c r="Y62">
        <f t="shared" si="49"/>
        <v>0.157</v>
      </c>
      <c r="Z62">
        <f t="shared" si="9"/>
        <v>44.089999999999996</v>
      </c>
      <c r="AA62">
        <f t="shared" si="37"/>
        <v>70.206354815897399</v>
      </c>
      <c r="AB62" s="4">
        <f t="shared" si="10"/>
        <v>44.717999999999996</v>
      </c>
      <c r="AC62" s="4">
        <f>SUM($AB$5:AB62)</f>
        <v>487.93200000000002</v>
      </c>
      <c r="AD62">
        <f t="shared" si="26"/>
        <v>10.089482732946166</v>
      </c>
      <c r="AF62" s="2">
        <v>58</v>
      </c>
      <c r="AG62">
        <f t="shared" si="11"/>
        <v>0.30249999999999999</v>
      </c>
      <c r="AH62">
        <f t="shared" si="12"/>
        <v>0.30249999999999999</v>
      </c>
      <c r="AI62">
        <f t="shared" si="43"/>
        <v>0.30249999999999999</v>
      </c>
      <c r="AJ62">
        <f t="shared" si="44"/>
        <v>0.30249999999999999</v>
      </c>
      <c r="AK62">
        <f t="shared" si="15"/>
        <v>1.21</v>
      </c>
      <c r="AL62">
        <v>2.42</v>
      </c>
      <c r="AM62">
        <f>SUM($AL$5:AL62)</f>
        <v>61.78</v>
      </c>
      <c r="AO62">
        <f t="shared" si="16"/>
        <v>4.7362068965517246</v>
      </c>
      <c r="AP62">
        <f t="shared" si="17"/>
        <v>0.51095740808154344</v>
      </c>
      <c r="AQ62" s="4">
        <f>SUM($AO$5:AO62)</f>
        <v>119.12068965517243</v>
      </c>
      <c r="AU62" s="2">
        <v>58</v>
      </c>
      <c r="AV62" s="1">
        <f t="shared" si="46"/>
        <v>1500</v>
      </c>
      <c r="AW62" s="1">
        <f t="shared" si="18"/>
        <v>1500</v>
      </c>
      <c r="AX62" s="1">
        <f t="shared" si="19"/>
        <v>1500</v>
      </c>
      <c r="AY62" s="1">
        <f t="shared" si="20"/>
        <v>1500</v>
      </c>
      <c r="AZ62" s="1">
        <f t="shared" si="21"/>
        <v>10200</v>
      </c>
      <c r="BA62" s="1">
        <f t="shared" si="45"/>
        <v>16200</v>
      </c>
      <c r="BB62">
        <f t="shared" si="38"/>
        <v>1.7</v>
      </c>
      <c r="BC62" s="1">
        <f>SUM($BA$5:BA62)</f>
        <v>421500</v>
      </c>
      <c r="BD62" s="1">
        <f t="shared" si="23"/>
        <v>269400</v>
      </c>
    </row>
    <row r="63" spans="6:56" x14ac:dyDescent="0.3">
      <c r="K63" s="2">
        <v>59</v>
      </c>
      <c r="L63" s="1">
        <f t="shared" si="39"/>
        <v>1700</v>
      </c>
      <c r="M63" s="1">
        <f t="shared" si="1"/>
        <v>1700</v>
      </c>
      <c r="N63" s="1">
        <f t="shared" si="40"/>
        <v>1700</v>
      </c>
      <c r="O63" s="1">
        <f t="shared" si="41"/>
        <v>1700</v>
      </c>
      <c r="P63" s="1">
        <f t="shared" si="4"/>
        <v>21420</v>
      </c>
      <c r="Q63" s="1">
        <f t="shared" si="42"/>
        <v>28220</v>
      </c>
      <c r="R63">
        <f t="shared" si="35"/>
        <v>3.1499999999999959</v>
      </c>
      <c r="S63" s="1">
        <f>SUM($Q$5:Q63)</f>
        <v>719120</v>
      </c>
      <c r="U63" s="2">
        <v>59</v>
      </c>
      <c r="V63">
        <v>0.158</v>
      </c>
      <c r="W63">
        <f t="shared" si="47"/>
        <v>0.158</v>
      </c>
      <c r="X63">
        <f t="shared" si="48"/>
        <v>0.158</v>
      </c>
      <c r="Y63">
        <f t="shared" si="49"/>
        <v>0.158</v>
      </c>
      <c r="Z63">
        <f t="shared" si="9"/>
        <v>48.879999999999995</v>
      </c>
      <c r="AA63">
        <f t="shared" si="37"/>
        <v>77.326990297487143</v>
      </c>
      <c r="AB63" s="4">
        <f t="shared" si="10"/>
        <v>49.511999999999993</v>
      </c>
      <c r="AC63" s="4">
        <f>SUM($AB$5:AB63)</f>
        <v>537.44399999999996</v>
      </c>
      <c r="AD63">
        <f t="shared" si="26"/>
        <v>10.147315609552139</v>
      </c>
      <c r="AF63" s="2">
        <v>59</v>
      </c>
      <c r="AG63">
        <f t="shared" si="11"/>
        <v>0.31</v>
      </c>
      <c r="AH63">
        <f t="shared" si="12"/>
        <v>0.31</v>
      </c>
      <c r="AI63">
        <f t="shared" si="43"/>
        <v>0.31</v>
      </c>
      <c r="AJ63">
        <f t="shared" si="44"/>
        <v>0.31</v>
      </c>
      <c r="AK63">
        <f t="shared" si="15"/>
        <v>1.24</v>
      </c>
      <c r="AL63">
        <v>2.48</v>
      </c>
      <c r="AM63">
        <f>SUM($AL$5:AL63)</f>
        <v>64.260000000000005</v>
      </c>
      <c r="AO63">
        <f t="shared" si="16"/>
        <v>4.86551724137931</v>
      </c>
      <c r="AP63">
        <f t="shared" si="17"/>
        <v>0.50970942593905033</v>
      </c>
      <c r="AQ63" s="4">
        <f>SUM($AO$5:AO63)</f>
        <v>123.98620689655174</v>
      </c>
      <c r="AU63" s="2">
        <v>59</v>
      </c>
      <c r="AV63" s="1">
        <f t="shared" si="46"/>
        <v>1500</v>
      </c>
      <c r="AW63" s="1">
        <f t="shared" si="18"/>
        <v>1500</v>
      </c>
      <c r="AX63" s="1">
        <f t="shared" si="19"/>
        <v>1500</v>
      </c>
      <c r="AY63" s="1">
        <f t="shared" si="20"/>
        <v>1500</v>
      </c>
      <c r="AZ63" s="1">
        <f t="shared" si="21"/>
        <v>10200</v>
      </c>
      <c r="BA63" s="1">
        <f t="shared" si="45"/>
        <v>16200</v>
      </c>
      <c r="BB63">
        <f t="shared" si="38"/>
        <v>1.7</v>
      </c>
      <c r="BC63" s="1">
        <f>SUM($BA$5:BA63)</f>
        <v>437700</v>
      </c>
      <c r="BD63" s="1">
        <f t="shared" si="23"/>
        <v>281420</v>
      </c>
    </row>
    <row r="64" spans="6:56" x14ac:dyDescent="0.3">
      <c r="K64" s="2">
        <v>60</v>
      </c>
      <c r="L64" s="1">
        <f t="shared" si="39"/>
        <v>1725</v>
      </c>
      <c r="M64" s="1">
        <f t="shared" si="1"/>
        <v>1725</v>
      </c>
      <c r="N64" s="1">
        <f t="shared" si="40"/>
        <v>1725</v>
      </c>
      <c r="O64" s="1">
        <f t="shared" si="41"/>
        <v>1725</v>
      </c>
      <c r="P64" s="1">
        <f t="shared" si="4"/>
        <v>22080</v>
      </c>
      <c r="Q64" s="1">
        <f t="shared" si="42"/>
        <v>28980</v>
      </c>
      <c r="R64">
        <f t="shared" si="35"/>
        <v>3.1999999999999957</v>
      </c>
      <c r="S64" s="1">
        <f>SUM($Q$5:Q64)</f>
        <v>748100</v>
      </c>
      <c r="U64" s="2">
        <v>60</v>
      </c>
      <c r="V64">
        <v>0.159</v>
      </c>
      <c r="W64">
        <f t="shared" si="47"/>
        <v>0.159</v>
      </c>
      <c r="X64">
        <f t="shared" si="48"/>
        <v>0.159</v>
      </c>
      <c r="Y64">
        <f t="shared" si="49"/>
        <v>0.159</v>
      </c>
      <c r="Z64">
        <f t="shared" si="9"/>
        <v>54.169999999999995</v>
      </c>
      <c r="AA64">
        <f t="shared" si="37"/>
        <v>85.159689327235853</v>
      </c>
      <c r="AB64" s="4">
        <f t="shared" si="10"/>
        <v>54.805999999999997</v>
      </c>
      <c r="AC64" s="4">
        <f>SUM($AB$5:AB64)</f>
        <v>592.25</v>
      </c>
      <c r="AD64">
        <f t="shared" si="26"/>
        <v>10.197527556359368</v>
      </c>
      <c r="AF64" s="2">
        <v>60</v>
      </c>
      <c r="AG64">
        <f t="shared" si="11"/>
        <v>0.3175</v>
      </c>
      <c r="AH64">
        <f t="shared" si="12"/>
        <v>0.3175</v>
      </c>
      <c r="AI64">
        <f t="shared" si="43"/>
        <v>0.3175</v>
      </c>
      <c r="AJ64">
        <f t="shared" si="44"/>
        <v>0.3175</v>
      </c>
      <c r="AK64">
        <f t="shared" si="15"/>
        <v>1.27</v>
      </c>
      <c r="AL64">
        <v>2.54</v>
      </c>
      <c r="AM64">
        <f>SUM($AL$5:AL64)</f>
        <v>66.800000000000011</v>
      </c>
      <c r="AO64">
        <f t="shared" si="16"/>
        <v>4.9965517241379311</v>
      </c>
      <c r="AP64">
        <f t="shared" si="17"/>
        <v>0.50835058661145616</v>
      </c>
      <c r="AQ64" s="4">
        <f>SUM($AO$5:AO64)</f>
        <v>128.98275862068968</v>
      </c>
      <c r="AU64" s="2">
        <v>60</v>
      </c>
      <c r="AV64" s="1">
        <f t="shared" si="46"/>
        <v>1500</v>
      </c>
      <c r="AW64" s="1">
        <f t="shared" si="18"/>
        <v>1500</v>
      </c>
      <c r="AX64" s="1">
        <f t="shared" si="19"/>
        <v>1500</v>
      </c>
      <c r="AY64" s="1">
        <f t="shared" si="20"/>
        <v>1500</v>
      </c>
      <c r="AZ64" s="1">
        <f t="shared" si="21"/>
        <v>10200</v>
      </c>
      <c r="BA64" s="1">
        <f t="shared" si="45"/>
        <v>16200</v>
      </c>
      <c r="BB64">
        <f t="shared" si="38"/>
        <v>1.7</v>
      </c>
      <c r="BC64" s="1">
        <f>SUM($BA$5:BA64)</f>
        <v>453900</v>
      </c>
      <c r="BD64" s="1">
        <f t="shared" si="23"/>
        <v>294200</v>
      </c>
    </row>
    <row r="65" spans="11:56" x14ac:dyDescent="0.3">
      <c r="K65" s="2">
        <v>61</v>
      </c>
      <c r="L65" s="1">
        <f t="shared" si="39"/>
        <v>1750</v>
      </c>
      <c r="M65" s="1">
        <f t="shared" si="1"/>
        <v>1750</v>
      </c>
      <c r="N65" s="1">
        <f t="shared" si="40"/>
        <v>1750</v>
      </c>
      <c r="O65" s="1">
        <f t="shared" si="41"/>
        <v>1750</v>
      </c>
      <c r="P65" s="1">
        <f t="shared" si="4"/>
        <v>22750</v>
      </c>
      <c r="Q65" s="1">
        <f t="shared" si="42"/>
        <v>29750</v>
      </c>
      <c r="R65">
        <f t="shared" si="35"/>
        <v>3.2499999999999956</v>
      </c>
      <c r="S65" s="1">
        <f>SUM($Q$5:Q65)</f>
        <v>777850</v>
      </c>
      <c r="U65" s="2">
        <v>61</v>
      </c>
      <c r="V65">
        <v>0.16</v>
      </c>
      <c r="W65">
        <f t="shared" si="47"/>
        <v>0.16</v>
      </c>
      <c r="X65">
        <f t="shared" si="48"/>
        <v>0.16</v>
      </c>
      <c r="Y65">
        <f t="shared" si="49"/>
        <v>0.16</v>
      </c>
      <c r="Z65">
        <f t="shared" si="9"/>
        <v>60.019999999999996</v>
      </c>
      <c r="AA65">
        <f t="shared" si="37"/>
        <v>93.775658259959442</v>
      </c>
      <c r="AB65" s="4">
        <f t="shared" si="10"/>
        <v>60.66</v>
      </c>
      <c r="AC65" s="4">
        <f>SUM($AB$5:AB65)</f>
        <v>652.91</v>
      </c>
      <c r="AD65">
        <f t="shared" si="26"/>
        <v>10.242296327564368</v>
      </c>
      <c r="AF65" s="2">
        <v>61</v>
      </c>
      <c r="AG65">
        <f t="shared" si="11"/>
        <v>0.32500000000000001</v>
      </c>
      <c r="AH65">
        <f t="shared" si="12"/>
        <v>0.32500000000000001</v>
      </c>
      <c r="AI65">
        <f t="shared" si="43"/>
        <v>0.32500000000000001</v>
      </c>
      <c r="AJ65">
        <f t="shared" si="44"/>
        <v>0.32500000000000001</v>
      </c>
      <c r="AK65">
        <f t="shared" si="15"/>
        <v>1.3</v>
      </c>
      <c r="AL65">
        <v>2.6</v>
      </c>
      <c r="AM65">
        <f>SUM($AL$5:AL65)</f>
        <v>69.400000000000006</v>
      </c>
      <c r="AO65">
        <f t="shared" si="16"/>
        <v>5.1293103448275863</v>
      </c>
      <c r="AP65">
        <f t="shared" si="17"/>
        <v>0.50689075630252101</v>
      </c>
      <c r="AQ65" s="4">
        <f>SUM($AO$5:AO65)</f>
        <v>134.11206896551727</v>
      </c>
      <c r="AU65" s="2">
        <v>61</v>
      </c>
      <c r="AV65" s="1">
        <f t="shared" si="46"/>
        <v>1500</v>
      </c>
      <c r="AW65" s="1">
        <f t="shared" si="18"/>
        <v>1500</v>
      </c>
      <c r="AX65" s="1">
        <f t="shared" si="19"/>
        <v>1500</v>
      </c>
      <c r="AY65" s="1">
        <f t="shared" si="20"/>
        <v>1500</v>
      </c>
      <c r="AZ65" s="1">
        <f t="shared" si="21"/>
        <v>10200</v>
      </c>
      <c r="BA65" s="1">
        <f t="shared" si="45"/>
        <v>16200</v>
      </c>
      <c r="BB65">
        <f t="shared" si="38"/>
        <v>1.7</v>
      </c>
      <c r="BC65" s="1">
        <f>SUM($BA$5:BA65)</f>
        <v>470100</v>
      </c>
      <c r="BD65" s="1">
        <f t="shared" si="23"/>
        <v>307750</v>
      </c>
    </row>
    <row r="66" spans="11:56" x14ac:dyDescent="0.3">
      <c r="K66" s="2">
        <v>62</v>
      </c>
      <c r="L66" s="1">
        <f t="shared" si="39"/>
        <v>1775</v>
      </c>
      <c r="M66" s="1">
        <f t="shared" si="1"/>
        <v>1775</v>
      </c>
      <c r="N66" s="1">
        <f t="shared" si="40"/>
        <v>1775</v>
      </c>
      <c r="O66" s="1">
        <f t="shared" si="41"/>
        <v>1775</v>
      </c>
      <c r="P66" s="1">
        <f t="shared" si="4"/>
        <v>23430</v>
      </c>
      <c r="Q66" s="1">
        <f t="shared" si="42"/>
        <v>30530</v>
      </c>
      <c r="R66">
        <f t="shared" si="35"/>
        <v>3.2999999999999954</v>
      </c>
      <c r="S66" s="1">
        <f>SUM($Q$5:Q66)</f>
        <v>808380</v>
      </c>
      <c r="U66" s="2">
        <v>62</v>
      </c>
      <c r="V66">
        <v>0.161</v>
      </c>
      <c r="W66">
        <f t="shared" si="47"/>
        <v>0.161</v>
      </c>
      <c r="X66">
        <f t="shared" si="48"/>
        <v>0.161</v>
      </c>
      <c r="Y66">
        <f t="shared" si="49"/>
        <v>0.161</v>
      </c>
      <c r="Z66">
        <f t="shared" si="9"/>
        <v>66.5</v>
      </c>
      <c r="AA66">
        <f t="shared" si="37"/>
        <v>103.2532240859554</v>
      </c>
      <c r="AB66" s="4">
        <f t="shared" si="10"/>
        <v>67.144000000000005</v>
      </c>
      <c r="AC66" s="4">
        <f>SUM($AB$5:AB66)</f>
        <v>720.05399999999997</v>
      </c>
      <c r="AD66">
        <f t="shared" si="26"/>
        <v>10.283806343906512</v>
      </c>
      <c r="AF66" s="2">
        <v>62</v>
      </c>
      <c r="AG66">
        <f t="shared" si="11"/>
        <v>0.33500000000000002</v>
      </c>
      <c r="AH66">
        <f t="shared" si="12"/>
        <v>0.33500000000000002</v>
      </c>
      <c r="AI66">
        <f t="shared" si="43"/>
        <v>0.33500000000000002</v>
      </c>
      <c r="AJ66">
        <f t="shared" si="44"/>
        <v>0.33500000000000002</v>
      </c>
      <c r="AK66">
        <f t="shared" si="15"/>
        <v>1.34</v>
      </c>
      <c r="AL66">
        <v>2.68</v>
      </c>
      <c r="AM66">
        <f>SUM($AL$5:AL66)</f>
        <v>72.080000000000013</v>
      </c>
      <c r="AO66">
        <f t="shared" si="16"/>
        <v>5.2637931034482754</v>
      </c>
      <c r="AP66">
        <f t="shared" si="17"/>
        <v>0.50913855224369475</v>
      </c>
      <c r="AQ66" s="4">
        <f>SUM($AO$5:AO66)</f>
        <v>139.37586206896555</v>
      </c>
      <c r="AU66" s="2">
        <v>62</v>
      </c>
      <c r="AV66" s="1">
        <f t="shared" si="46"/>
        <v>1500</v>
      </c>
      <c r="AW66" s="1">
        <f t="shared" si="18"/>
        <v>1500</v>
      </c>
      <c r="AX66" s="1">
        <f t="shared" si="19"/>
        <v>1500</v>
      </c>
      <c r="AY66" s="1">
        <f t="shared" si="20"/>
        <v>1500</v>
      </c>
      <c r="AZ66" s="1">
        <f t="shared" si="21"/>
        <v>10200</v>
      </c>
      <c r="BA66" s="1">
        <f t="shared" si="45"/>
        <v>16200</v>
      </c>
      <c r="BB66">
        <f t="shared" si="38"/>
        <v>1.7</v>
      </c>
      <c r="BC66" s="1">
        <f>SUM($BA$5:BA66)</f>
        <v>486300</v>
      </c>
      <c r="BD66" s="1">
        <f t="shared" si="23"/>
        <v>322080</v>
      </c>
    </row>
    <row r="67" spans="11:56" x14ac:dyDescent="0.3">
      <c r="K67" s="2">
        <v>63</v>
      </c>
      <c r="L67" s="1">
        <f t="shared" si="39"/>
        <v>1800</v>
      </c>
      <c r="M67" s="1">
        <f t="shared" si="1"/>
        <v>1800</v>
      </c>
      <c r="N67" s="1">
        <f t="shared" si="40"/>
        <v>1800</v>
      </c>
      <c r="O67" s="1">
        <f t="shared" si="41"/>
        <v>1800</v>
      </c>
      <c r="P67" s="1">
        <f t="shared" si="4"/>
        <v>24120</v>
      </c>
      <c r="Q67" s="1">
        <f t="shared" si="42"/>
        <v>31320</v>
      </c>
      <c r="R67">
        <f t="shared" si="35"/>
        <v>3.3499999999999952</v>
      </c>
      <c r="S67" s="1">
        <f>SUM($Q$5:Q67)</f>
        <v>839700</v>
      </c>
      <c r="U67" s="2">
        <v>63</v>
      </c>
      <c r="V67">
        <v>0.16200000000000001</v>
      </c>
      <c r="W67">
        <f t="shared" si="47"/>
        <v>0.16200000000000001</v>
      </c>
      <c r="X67">
        <f t="shared" si="48"/>
        <v>0.16200000000000001</v>
      </c>
      <c r="Y67">
        <f t="shared" si="49"/>
        <v>0.16200000000000001</v>
      </c>
      <c r="Z67">
        <f t="shared" si="9"/>
        <v>73.67</v>
      </c>
      <c r="AA67">
        <f t="shared" si="37"/>
        <v>113.67854649455094</v>
      </c>
      <c r="AB67" s="4">
        <f t="shared" si="10"/>
        <v>74.317999999999998</v>
      </c>
      <c r="AC67" s="4">
        <f>SUM($AB$5:AB67)</f>
        <v>794.37199999999996</v>
      </c>
      <c r="AD67">
        <f t="shared" si="26"/>
        <v>10.321170356667693</v>
      </c>
      <c r="AF67" s="2">
        <v>63</v>
      </c>
      <c r="AG67">
        <f t="shared" si="11"/>
        <v>0.34499999999999997</v>
      </c>
      <c r="AH67">
        <f t="shared" si="12"/>
        <v>0.34499999999999997</v>
      </c>
      <c r="AI67">
        <f t="shared" si="43"/>
        <v>0.34499999999999997</v>
      </c>
      <c r="AJ67">
        <f t="shared" si="44"/>
        <v>0.34499999999999997</v>
      </c>
      <c r="AK67">
        <f t="shared" si="15"/>
        <v>1.38</v>
      </c>
      <c r="AL67">
        <v>2.76</v>
      </c>
      <c r="AM67">
        <f>SUM($AL$5:AL67)</f>
        <v>74.840000000000018</v>
      </c>
      <c r="AO67">
        <f t="shared" si="16"/>
        <v>5.4</v>
      </c>
      <c r="AP67">
        <f t="shared" si="17"/>
        <v>0.51111111111111107</v>
      </c>
      <c r="AQ67" s="4">
        <f>SUM($AO$5:AO67)</f>
        <v>144.77586206896555</v>
      </c>
      <c r="AU67" s="2">
        <v>63</v>
      </c>
      <c r="AV67" s="1">
        <f t="shared" si="46"/>
        <v>1500</v>
      </c>
      <c r="AW67" s="1">
        <f t="shared" si="18"/>
        <v>1500</v>
      </c>
      <c r="AX67" s="1">
        <f t="shared" si="19"/>
        <v>1500</v>
      </c>
      <c r="AY67" s="1">
        <f t="shared" si="20"/>
        <v>1500</v>
      </c>
      <c r="AZ67" s="1">
        <f t="shared" si="21"/>
        <v>10200</v>
      </c>
      <c r="BA67" s="1">
        <f t="shared" si="45"/>
        <v>16200</v>
      </c>
      <c r="BB67">
        <f t="shared" si="38"/>
        <v>1.7</v>
      </c>
      <c r="BC67" s="1">
        <f>SUM($BA$5:BA67)</f>
        <v>502500</v>
      </c>
      <c r="BD67" s="1">
        <f t="shared" si="23"/>
        <v>337200</v>
      </c>
    </row>
    <row r="68" spans="11:56" x14ac:dyDescent="0.3">
      <c r="K68" s="2">
        <v>64</v>
      </c>
      <c r="L68" s="1">
        <f t="shared" si="39"/>
        <v>1825</v>
      </c>
      <c r="M68" s="1">
        <f t="shared" si="1"/>
        <v>1825</v>
      </c>
      <c r="N68" s="1">
        <f t="shared" si="40"/>
        <v>1825</v>
      </c>
      <c r="O68" s="1">
        <f t="shared" si="41"/>
        <v>1825</v>
      </c>
      <c r="P68" s="1">
        <f t="shared" si="4"/>
        <v>24820</v>
      </c>
      <c r="Q68" s="1">
        <f t="shared" si="42"/>
        <v>32120</v>
      </c>
      <c r="R68">
        <f t="shared" si="35"/>
        <v>3.399999999999995</v>
      </c>
      <c r="S68" s="1">
        <f>SUM($Q$5:Q68)</f>
        <v>871820</v>
      </c>
      <c r="U68" s="2">
        <v>64</v>
      </c>
      <c r="V68">
        <v>0.16300000000000001</v>
      </c>
      <c r="W68">
        <f t="shared" si="47"/>
        <v>0.16300000000000001</v>
      </c>
      <c r="X68">
        <f t="shared" si="48"/>
        <v>0.16300000000000001</v>
      </c>
      <c r="Y68">
        <f t="shared" si="49"/>
        <v>0.16300000000000001</v>
      </c>
      <c r="Z68">
        <f t="shared" si="9"/>
        <v>81.600000000000009</v>
      </c>
      <c r="AA68">
        <f t="shared" si="37"/>
        <v>125.14640114400605</v>
      </c>
      <c r="AB68" s="4">
        <f t="shared" si="10"/>
        <v>82.25200000000001</v>
      </c>
      <c r="AC68" s="4">
        <f>SUM($AB$5:AB68)</f>
        <v>876.62400000000002</v>
      </c>
      <c r="AD68">
        <f t="shared" si="26"/>
        <v>10.354342801609331</v>
      </c>
      <c r="AF68" s="2">
        <v>64</v>
      </c>
      <c r="AG68">
        <f t="shared" si="11"/>
        <v>0.35499999999999998</v>
      </c>
      <c r="AH68">
        <f t="shared" si="12"/>
        <v>0.35499999999999998</v>
      </c>
      <c r="AI68">
        <f t="shared" si="43"/>
        <v>0.35499999999999998</v>
      </c>
      <c r="AJ68">
        <f t="shared" si="44"/>
        <v>0.35499999999999998</v>
      </c>
      <c r="AK68">
        <f t="shared" si="15"/>
        <v>1.42</v>
      </c>
      <c r="AL68">
        <v>2.84</v>
      </c>
      <c r="AM68">
        <f>SUM($AL$5:AL68)</f>
        <v>77.680000000000021</v>
      </c>
      <c r="AO68">
        <f t="shared" si="16"/>
        <v>5.5379310344827584</v>
      </c>
      <c r="AP68">
        <f t="shared" si="17"/>
        <v>0.51282689912826895</v>
      </c>
      <c r="AQ68" s="4">
        <f>SUM($AO$5:AO68)</f>
        <v>150.31379310344832</v>
      </c>
      <c r="AU68" s="2">
        <v>64</v>
      </c>
      <c r="AV68" s="1">
        <f t="shared" si="46"/>
        <v>1500</v>
      </c>
      <c r="AW68" s="1">
        <f t="shared" si="18"/>
        <v>1500</v>
      </c>
      <c r="AX68" s="1">
        <f t="shared" si="19"/>
        <v>1500</v>
      </c>
      <c r="AY68" s="1">
        <f t="shared" si="20"/>
        <v>1500</v>
      </c>
      <c r="AZ68" s="1">
        <f t="shared" si="21"/>
        <v>10200</v>
      </c>
      <c r="BA68" s="1">
        <f t="shared" si="45"/>
        <v>16200</v>
      </c>
      <c r="BB68">
        <f t="shared" si="38"/>
        <v>1.7</v>
      </c>
      <c r="BC68" s="1">
        <f>SUM($BA$5:BA68)</f>
        <v>518700</v>
      </c>
      <c r="BD68" s="1">
        <f t="shared" si="23"/>
        <v>353120</v>
      </c>
    </row>
    <row r="69" spans="11:56" x14ac:dyDescent="0.3">
      <c r="K69" s="2">
        <v>65</v>
      </c>
      <c r="L69" s="1">
        <f t="shared" si="39"/>
        <v>1850</v>
      </c>
      <c r="M69" s="1">
        <f t="shared" si="1"/>
        <v>1850</v>
      </c>
      <c r="N69" s="1">
        <f t="shared" si="40"/>
        <v>1850</v>
      </c>
      <c r="O69" s="1">
        <f t="shared" si="41"/>
        <v>1850</v>
      </c>
      <c r="P69" s="1">
        <f t="shared" si="4"/>
        <v>25530</v>
      </c>
      <c r="Q69" s="1">
        <f t="shared" si="42"/>
        <v>32930</v>
      </c>
      <c r="R69">
        <f t="shared" si="35"/>
        <v>3.4499999999999948</v>
      </c>
      <c r="S69" s="1">
        <f>SUM($Q$5:Q69)</f>
        <v>904750</v>
      </c>
      <c r="U69" s="2">
        <v>65</v>
      </c>
      <c r="V69">
        <v>0.16400000000000001</v>
      </c>
      <c r="W69">
        <f t="shared" si="47"/>
        <v>0.16400000000000001</v>
      </c>
      <c r="X69">
        <f t="shared" si="48"/>
        <v>0.16400000000000001</v>
      </c>
      <c r="Y69">
        <f t="shared" si="49"/>
        <v>0.16400000000000001</v>
      </c>
      <c r="Z69">
        <f t="shared" si="9"/>
        <v>90.38000000000001</v>
      </c>
      <c r="AA69">
        <f t="shared" si="37"/>
        <v>137.76104125840666</v>
      </c>
      <c r="AB69" s="4">
        <f t="shared" si="10"/>
        <v>91.036000000000016</v>
      </c>
      <c r="AC69" s="4">
        <f>SUM($AB$5:AB69)</f>
        <v>967.66000000000008</v>
      </c>
      <c r="AD69">
        <f t="shared" si="26"/>
        <v>10.384840022632288</v>
      </c>
      <c r="AF69" s="2">
        <v>65</v>
      </c>
      <c r="AG69">
        <f t="shared" si="11"/>
        <v>0.36499999999999999</v>
      </c>
      <c r="AH69">
        <f t="shared" si="12"/>
        <v>0.36499999999999999</v>
      </c>
      <c r="AI69">
        <f t="shared" si="43"/>
        <v>0.36499999999999999</v>
      </c>
      <c r="AJ69">
        <f t="shared" si="44"/>
        <v>0.36499999999999999</v>
      </c>
      <c r="AK69">
        <f t="shared" si="15"/>
        <v>1.46</v>
      </c>
      <c r="AL69">
        <v>2.92</v>
      </c>
      <c r="AM69">
        <f>SUM($AL$5:AL69)</f>
        <v>80.600000000000023</v>
      </c>
      <c r="AO69">
        <f t="shared" si="16"/>
        <v>5.6775862068965521</v>
      </c>
      <c r="AP69">
        <f t="shared" si="17"/>
        <v>0.51430306711205587</v>
      </c>
      <c r="AQ69" s="4">
        <f>SUM($AO$5:AO69)</f>
        <v>155.99137931034488</v>
      </c>
      <c r="AU69" s="2">
        <v>65</v>
      </c>
      <c r="AV69" s="1">
        <f t="shared" si="46"/>
        <v>1500</v>
      </c>
      <c r="AW69" s="1">
        <f t="shared" si="18"/>
        <v>1500</v>
      </c>
      <c r="AX69" s="1">
        <f t="shared" si="19"/>
        <v>1500</v>
      </c>
      <c r="AY69" s="1">
        <f t="shared" si="20"/>
        <v>1500</v>
      </c>
      <c r="AZ69" s="1">
        <f t="shared" si="21"/>
        <v>11400</v>
      </c>
      <c r="BA69" s="1">
        <f t="shared" si="45"/>
        <v>17400</v>
      </c>
      <c r="BB69">
        <f t="shared" si="38"/>
        <v>1.9</v>
      </c>
      <c r="BC69" s="1">
        <f>SUM($BA$5:BA69)</f>
        <v>536100</v>
      </c>
      <c r="BD69" s="1">
        <f t="shared" si="23"/>
        <v>368650</v>
      </c>
    </row>
    <row r="70" spans="11:56" x14ac:dyDescent="0.3">
      <c r="K70" s="2">
        <v>66</v>
      </c>
      <c r="L70" s="1">
        <f t="shared" si="39"/>
        <v>1875</v>
      </c>
      <c r="M70" s="1">
        <f t="shared" ref="M70:M104" si="50">L70</f>
        <v>1875</v>
      </c>
      <c r="N70" s="1">
        <f t="shared" si="40"/>
        <v>1875</v>
      </c>
      <c r="O70" s="1">
        <f t="shared" si="41"/>
        <v>1875</v>
      </c>
      <c r="P70" s="1">
        <f t="shared" ref="P70:P104" si="51">ROUNDUP(SUM(L70:O70)*R70,-1)</f>
        <v>26250</v>
      </c>
      <c r="Q70" s="1">
        <f t="shared" si="42"/>
        <v>33750</v>
      </c>
      <c r="R70">
        <f t="shared" si="35"/>
        <v>3.4999999999999947</v>
      </c>
      <c r="S70" s="1">
        <f>SUM($Q$5:Q70)</f>
        <v>938500</v>
      </c>
      <c r="U70" s="2">
        <v>66</v>
      </c>
      <c r="V70">
        <v>0.16500000000000001</v>
      </c>
      <c r="W70">
        <f t="shared" si="47"/>
        <v>0.16500000000000001</v>
      </c>
      <c r="X70">
        <f t="shared" si="48"/>
        <v>0.16500000000000001</v>
      </c>
      <c r="Y70">
        <f t="shared" si="49"/>
        <v>0.16500000000000001</v>
      </c>
      <c r="Z70">
        <f t="shared" ref="Z70:Z104" si="52">ROUNDUP((SUM(V70:Y70)*(AA70)),2)</f>
        <v>100.09</v>
      </c>
      <c r="AA70">
        <f t="shared" si="37"/>
        <v>151.63714538424733</v>
      </c>
      <c r="AB70" s="4">
        <f t="shared" ref="AB70:AB104" si="53">SUM(V70:Z70)</f>
        <v>100.75</v>
      </c>
      <c r="AC70" s="4">
        <f>SUM($AB$5:AB70)</f>
        <v>1068.4100000000001</v>
      </c>
      <c r="AD70">
        <f t="shared" si="26"/>
        <v>10.411714858524688</v>
      </c>
      <c r="AF70" s="2">
        <v>66</v>
      </c>
      <c r="AG70">
        <f t="shared" ref="AG70:AG104" si="54">AL70/8</f>
        <v>0.375</v>
      </c>
      <c r="AH70">
        <f t="shared" ref="AH70:AH104" si="55">AG70</f>
        <v>0.375</v>
      </c>
      <c r="AI70">
        <f t="shared" si="43"/>
        <v>0.375</v>
      </c>
      <c r="AJ70">
        <f t="shared" si="44"/>
        <v>0.375</v>
      </c>
      <c r="AK70">
        <f t="shared" ref="AK70:AK104" si="56">AL70/2</f>
        <v>1.5</v>
      </c>
      <c r="AL70">
        <v>3</v>
      </c>
      <c r="AM70">
        <f>SUM($AL$5:AL70)</f>
        <v>83.600000000000023</v>
      </c>
      <c r="AO70">
        <f t="shared" ref="AO70:AO104" si="57">Q70/$I$24</f>
        <v>5.818965517241379</v>
      </c>
      <c r="AP70">
        <f t="shared" ref="AP70:AP104" si="58">AL70*1/AO70</f>
        <v>0.51555555555555554</v>
      </c>
      <c r="AQ70" s="4">
        <f>SUM($AO$5:AO70)</f>
        <v>161.81034482758625</v>
      </c>
      <c r="AU70" s="2">
        <v>66</v>
      </c>
      <c r="AV70" s="1">
        <f t="shared" si="46"/>
        <v>1500</v>
      </c>
      <c r="AW70" s="1">
        <f t="shared" ref="AW70:AW133" si="59">AV70</f>
        <v>1500</v>
      </c>
      <c r="AX70" s="1">
        <f t="shared" ref="AX70:AX133" si="60">AV70</f>
        <v>1500</v>
      </c>
      <c r="AY70" s="1">
        <f t="shared" ref="AY70:AY133" si="61">AV70</f>
        <v>1500</v>
      </c>
      <c r="AZ70" s="1">
        <f t="shared" ref="AZ70:AZ104" si="62">ROUNDUP(SUM(AV70:AY70)*BB70,-1)</f>
        <v>11400</v>
      </c>
      <c r="BA70" s="1">
        <f t="shared" si="45"/>
        <v>17400</v>
      </c>
      <c r="BB70">
        <f t="shared" si="38"/>
        <v>1.9</v>
      </c>
      <c r="BC70" s="1">
        <f>SUM($BA$5:BA70)</f>
        <v>553500</v>
      </c>
      <c r="BD70" s="1">
        <f t="shared" ref="BD70:BD133" si="63">S70-BC70</f>
        <v>385000</v>
      </c>
    </row>
    <row r="71" spans="11:56" x14ac:dyDescent="0.3">
      <c r="K71" s="2">
        <v>67</v>
      </c>
      <c r="L71" s="1">
        <f t="shared" si="39"/>
        <v>1900</v>
      </c>
      <c r="M71" s="1">
        <f t="shared" si="50"/>
        <v>1900</v>
      </c>
      <c r="N71" s="1">
        <f t="shared" si="40"/>
        <v>1900</v>
      </c>
      <c r="O71" s="1">
        <f t="shared" si="41"/>
        <v>1900</v>
      </c>
      <c r="P71" s="1">
        <f t="shared" si="51"/>
        <v>26980</v>
      </c>
      <c r="Q71" s="1">
        <f t="shared" si="42"/>
        <v>34580</v>
      </c>
      <c r="R71">
        <f t="shared" si="35"/>
        <v>3.5499999999999945</v>
      </c>
      <c r="S71" s="1">
        <f>SUM($Q$5:Q71)</f>
        <v>973080</v>
      </c>
      <c r="U71" s="2">
        <v>67</v>
      </c>
      <c r="V71">
        <v>0.16600000000000001</v>
      </c>
      <c r="W71">
        <f t="shared" si="47"/>
        <v>0.16600000000000001</v>
      </c>
      <c r="X71">
        <f t="shared" si="48"/>
        <v>0.16600000000000001</v>
      </c>
      <c r="Y71">
        <f t="shared" si="49"/>
        <v>0.16600000000000001</v>
      </c>
      <c r="Z71">
        <f t="shared" si="52"/>
        <v>110.83</v>
      </c>
      <c r="AA71">
        <f t="shared" si="37"/>
        <v>166.90085992267208</v>
      </c>
      <c r="AB71" s="4">
        <f t="shared" si="53"/>
        <v>111.494</v>
      </c>
      <c r="AC71" s="4">
        <f>SUM($AB$5:AB71)</f>
        <v>1179.904</v>
      </c>
      <c r="AD71">
        <f t="shared" ref="AD71:AD104" si="64">((AC71-AC70)/AC70)*100</f>
        <v>10.435506968298679</v>
      </c>
      <c r="AF71" s="2">
        <v>67</v>
      </c>
      <c r="AG71">
        <f t="shared" si="54"/>
        <v>0.38500000000000001</v>
      </c>
      <c r="AH71">
        <f t="shared" si="55"/>
        <v>0.38500000000000001</v>
      </c>
      <c r="AI71">
        <f t="shared" si="43"/>
        <v>0.38500000000000001</v>
      </c>
      <c r="AJ71">
        <f t="shared" si="44"/>
        <v>0.38500000000000001</v>
      </c>
      <c r="AK71">
        <f t="shared" si="56"/>
        <v>1.54</v>
      </c>
      <c r="AL71">
        <v>3.08</v>
      </c>
      <c r="AM71">
        <f>SUM($AL$5:AL71)</f>
        <v>86.680000000000021</v>
      </c>
      <c r="AO71">
        <f t="shared" si="57"/>
        <v>5.9620689655172416</v>
      </c>
      <c r="AP71">
        <f t="shared" si="58"/>
        <v>0.51659919028340084</v>
      </c>
      <c r="AQ71" s="4">
        <f>SUM($AO$5:AO71)</f>
        <v>167.77241379310348</v>
      </c>
      <c r="AU71" s="2">
        <v>67</v>
      </c>
      <c r="AV71" s="1">
        <f t="shared" si="46"/>
        <v>1500</v>
      </c>
      <c r="AW71" s="1">
        <f t="shared" si="59"/>
        <v>1500</v>
      </c>
      <c r="AX71" s="1">
        <f t="shared" si="60"/>
        <v>1500</v>
      </c>
      <c r="AY71" s="1">
        <f t="shared" si="61"/>
        <v>1500</v>
      </c>
      <c r="AZ71" s="1">
        <f t="shared" si="62"/>
        <v>11400</v>
      </c>
      <c r="BA71" s="1">
        <f t="shared" si="45"/>
        <v>17400</v>
      </c>
      <c r="BB71">
        <f t="shared" si="38"/>
        <v>1.9</v>
      </c>
      <c r="BC71" s="1">
        <f>SUM($BA$5:BA71)</f>
        <v>570900</v>
      </c>
      <c r="BD71" s="1">
        <f t="shared" si="63"/>
        <v>402180</v>
      </c>
    </row>
    <row r="72" spans="11:56" x14ac:dyDescent="0.3">
      <c r="K72" s="2">
        <v>68</v>
      </c>
      <c r="L72" s="1">
        <f t="shared" si="39"/>
        <v>1925</v>
      </c>
      <c r="M72" s="1">
        <f t="shared" si="50"/>
        <v>1925</v>
      </c>
      <c r="N72" s="1">
        <f t="shared" si="40"/>
        <v>1925</v>
      </c>
      <c r="O72" s="1">
        <f t="shared" si="41"/>
        <v>1925</v>
      </c>
      <c r="P72" s="1">
        <f t="shared" si="51"/>
        <v>27720</v>
      </c>
      <c r="Q72" s="1">
        <f t="shared" si="42"/>
        <v>35420</v>
      </c>
      <c r="R72">
        <f t="shared" si="35"/>
        <v>3.5999999999999943</v>
      </c>
      <c r="S72" s="1">
        <f>SUM($Q$5:Q72)</f>
        <v>1008500</v>
      </c>
      <c r="U72" s="2">
        <v>68</v>
      </c>
      <c r="V72">
        <v>0.16700000000000001</v>
      </c>
      <c r="W72">
        <f t="shared" si="47"/>
        <v>0.16700000000000001</v>
      </c>
      <c r="X72">
        <f t="shared" si="48"/>
        <v>0.16700000000000001</v>
      </c>
      <c r="Y72">
        <f t="shared" si="49"/>
        <v>0.16700000000000001</v>
      </c>
      <c r="Z72">
        <f t="shared" si="52"/>
        <v>122.71000000000001</v>
      </c>
      <c r="AA72">
        <f t="shared" si="37"/>
        <v>183.69094591493931</v>
      </c>
      <c r="AB72" s="4">
        <f t="shared" si="53"/>
        <v>123.37800000000001</v>
      </c>
      <c r="AC72" s="4">
        <f>SUM($AB$5:AB72)</f>
        <v>1303.2819999999999</v>
      </c>
      <c r="AD72">
        <f t="shared" si="64"/>
        <v>10.456613419396826</v>
      </c>
      <c r="AF72" s="2">
        <v>68</v>
      </c>
      <c r="AG72">
        <f t="shared" si="54"/>
        <v>0.39500000000000002</v>
      </c>
      <c r="AH72">
        <f t="shared" si="55"/>
        <v>0.39500000000000002</v>
      </c>
      <c r="AI72">
        <f t="shared" si="43"/>
        <v>0.39500000000000002</v>
      </c>
      <c r="AJ72">
        <f t="shared" si="44"/>
        <v>0.39500000000000002</v>
      </c>
      <c r="AK72">
        <f t="shared" si="56"/>
        <v>1.58</v>
      </c>
      <c r="AL72">
        <v>3.16</v>
      </c>
      <c r="AM72">
        <f>SUM($AL$5:AL72)</f>
        <v>89.840000000000018</v>
      </c>
      <c r="AO72">
        <f t="shared" si="57"/>
        <v>6.1068965517241383</v>
      </c>
      <c r="AP72">
        <f t="shared" si="58"/>
        <v>0.51744776962168271</v>
      </c>
      <c r="AQ72" s="4">
        <f>SUM($AO$5:AO72)</f>
        <v>173.87931034482762</v>
      </c>
      <c r="AU72" s="2">
        <v>68</v>
      </c>
      <c r="AV72" s="1">
        <f t="shared" si="46"/>
        <v>1500</v>
      </c>
      <c r="AW72" s="1">
        <f t="shared" si="59"/>
        <v>1500</v>
      </c>
      <c r="AX72" s="1">
        <f t="shared" si="60"/>
        <v>1500</v>
      </c>
      <c r="AY72" s="1">
        <f t="shared" si="61"/>
        <v>1500</v>
      </c>
      <c r="AZ72" s="1">
        <f t="shared" si="62"/>
        <v>11400</v>
      </c>
      <c r="BA72" s="1">
        <f t="shared" si="45"/>
        <v>17400</v>
      </c>
      <c r="BB72">
        <f t="shared" si="38"/>
        <v>1.9</v>
      </c>
      <c r="BC72" s="1">
        <f>SUM($BA$5:BA72)</f>
        <v>588300</v>
      </c>
      <c r="BD72" s="1">
        <f t="shared" si="63"/>
        <v>420200</v>
      </c>
    </row>
    <row r="73" spans="11:56" x14ac:dyDescent="0.3">
      <c r="K73" s="2">
        <v>69</v>
      </c>
      <c r="L73" s="1">
        <f t="shared" si="39"/>
        <v>1950</v>
      </c>
      <c r="M73" s="1">
        <f t="shared" si="50"/>
        <v>1950</v>
      </c>
      <c r="N73" s="1">
        <f t="shared" si="40"/>
        <v>1950</v>
      </c>
      <c r="O73" s="1">
        <f t="shared" si="41"/>
        <v>1950</v>
      </c>
      <c r="P73" s="1">
        <f t="shared" si="51"/>
        <v>28470</v>
      </c>
      <c r="Q73" s="1">
        <f t="shared" si="42"/>
        <v>36270</v>
      </c>
      <c r="R73">
        <f t="shared" si="35"/>
        <v>3.6499999999999941</v>
      </c>
      <c r="S73" s="1">
        <f>SUM($Q$5:Q73)</f>
        <v>1044770</v>
      </c>
      <c r="U73" s="2">
        <v>69</v>
      </c>
      <c r="V73">
        <v>0.16800000000000001</v>
      </c>
      <c r="W73">
        <f t="shared" si="47"/>
        <v>0.16800000000000001</v>
      </c>
      <c r="X73">
        <f t="shared" si="48"/>
        <v>0.16800000000000001</v>
      </c>
      <c r="Y73">
        <f t="shared" si="49"/>
        <v>0.16800000000000001</v>
      </c>
      <c r="Z73">
        <f t="shared" si="52"/>
        <v>135.85999999999999</v>
      </c>
      <c r="AA73">
        <f t="shared" si="37"/>
        <v>202.16004050643323</v>
      </c>
      <c r="AB73" s="4">
        <f t="shared" si="53"/>
        <v>136.53199999999998</v>
      </c>
      <c r="AC73" s="4">
        <f>SUM($AB$5:AB73)</f>
        <v>1439.8139999999999</v>
      </c>
      <c r="AD73">
        <f t="shared" si="64"/>
        <v>10.47601363327353</v>
      </c>
      <c r="AF73" s="2">
        <v>69</v>
      </c>
      <c r="AG73">
        <f t="shared" si="54"/>
        <v>0.40500000000000003</v>
      </c>
      <c r="AH73">
        <f t="shared" si="55"/>
        <v>0.40500000000000003</v>
      </c>
      <c r="AI73">
        <f t="shared" si="43"/>
        <v>0.40500000000000003</v>
      </c>
      <c r="AJ73">
        <f t="shared" si="44"/>
        <v>0.40500000000000003</v>
      </c>
      <c r="AK73">
        <f t="shared" si="56"/>
        <v>1.62</v>
      </c>
      <c r="AL73">
        <v>3.24</v>
      </c>
      <c r="AM73">
        <f>SUM($AL$5:AL73)</f>
        <v>93.080000000000013</v>
      </c>
      <c r="AO73">
        <f t="shared" si="57"/>
        <v>6.2534482758620689</v>
      </c>
      <c r="AP73">
        <f t="shared" si="58"/>
        <v>0.51811414392059563</v>
      </c>
      <c r="AQ73" s="4">
        <f>SUM($AO$5:AO73)</f>
        <v>180.13275862068969</v>
      </c>
      <c r="AU73" s="2">
        <v>69</v>
      </c>
      <c r="AV73" s="1">
        <f t="shared" si="46"/>
        <v>1500</v>
      </c>
      <c r="AW73" s="1">
        <f t="shared" si="59"/>
        <v>1500</v>
      </c>
      <c r="AX73" s="1">
        <f t="shared" si="60"/>
        <v>1500</v>
      </c>
      <c r="AY73" s="1">
        <f t="shared" si="61"/>
        <v>1500</v>
      </c>
      <c r="AZ73" s="1">
        <f t="shared" si="62"/>
        <v>11400</v>
      </c>
      <c r="BA73" s="1">
        <f t="shared" si="45"/>
        <v>17400</v>
      </c>
      <c r="BB73">
        <f t="shared" si="38"/>
        <v>1.9</v>
      </c>
      <c r="BC73" s="1">
        <f>SUM($BA$5:BA73)</f>
        <v>605700</v>
      </c>
      <c r="BD73" s="1">
        <f t="shared" si="63"/>
        <v>439070</v>
      </c>
    </row>
    <row r="74" spans="11:56" x14ac:dyDescent="0.3">
      <c r="K74" s="2">
        <v>70</v>
      </c>
      <c r="L74" s="1">
        <f t="shared" si="39"/>
        <v>1975</v>
      </c>
      <c r="M74" s="1">
        <f t="shared" si="50"/>
        <v>1975</v>
      </c>
      <c r="N74" s="1">
        <f t="shared" si="40"/>
        <v>1975</v>
      </c>
      <c r="O74" s="1">
        <f t="shared" si="41"/>
        <v>1975</v>
      </c>
      <c r="P74" s="1">
        <f t="shared" si="51"/>
        <v>29230</v>
      </c>
      <c r="Q74" s="1">
        <f t="shared" si="42"/>
        <v>37130</v>
      </c>
      <c r="R74">
        <f t="shared" si="35"/>
        <v>3.699999999999994</v>
      </c>
      <c r="S74" s="1">
        <f>SUM($Q$5:Q74)</f>
        <v>1081900</v>
      </c>
      <c r="U74" s="2">
        <v>70</v>
      </c>
      <c r="V74">
        <v>0.16900000000000001</v>
      </c>
      <c r="W74">
        <f t="shared" si="47"/>
        <v>0.16900000000000001</v>
      </c>
      <c r="X74">
        <f t="shared" si="48"/>
        <v>0.16900000000000001</v>
      </c>
      <c r="Y74">
        <f t="shared" si="49"/>
        <v>0.16900000000000001</v>
      </c>
      <c r="Z74">
        <f t="shared" si="52"/>
        <v>150.39999999999998</v>
      </c>
      <c r="AA74">
        <f t="shared" si="37"/>
        <v>222.47604455707656</v>
      </c>
      <c r="AB74" s="4">
        <f t="shared" si="53"/>
        <v>151.07599999999996</v>
      </c>
      <c r="AC74" s="4">
        <f>SUM($AB$5:AB74)</f>
        <v>1590.8899999999999</v>
      </c>
      <c r="AD74">
        <f t="shared" si="64"/>
        <v>10.492744201681608</v>
      </c>
      <c r="AF74" s="2">
        <v>70</v>
      </c>
      <c r="AG74">
        <f t="shared" si="54"/>
        <v>0.41499999999999998</v>
      </c>
      <c r="AH74">
        <f t="shared" si="55"/>
        <v>0.41499999999999998</v>
      </c>
      <c r="AI74">
        <f t="shared" si="43"/>
        <v>0.41499999999999998</v>
      </c>
      <c r="AJ74">
        <f t="shared" si="44"/>
        <v>0.41499999999999998</v>
      </c>
      <c r="AK74">
        <f t="shared" si="56"/>
        <v>1.66</v>
      </c>
      <c r="AL74">
        <v>3.32</v>
      </c>
      <c r="AM74">
        <f>SUM($AL$5:AL74)</f>
        <v>96.4</v>
      </c>
      <c r="AO74">
        <f t="shared" si="57"/>
        <v>6.4017241379310343</v>
      </c>
      <c r="AP74">
        <f t="shared" si="58"/>
        <v>0.51861028817667654</v>
      </c>
      <c r="AQ74" s="4">
        <f>SUM($AO$5:AO74)</f>
        <v>186.53448275862073</v>
      </c>
      <c r="AU74" s="2">
        <v>70</v>
      </c>
      <c r="AV74" s="1">
        <f t="shared" si="46"/>
        <v>1500</v>
      </c>
      <c r="AW74" s="1">
        <f t="shared" si="59"/>
        <v>1500</v>
      </c>
      <c r="AX74" s="1">
        <f t="shared" si="60"/>
        <v>1500</v>
      </c>
      <c r="AY74" s="1">
        <f t="shared" si="61"/>
        <v>1500</v>
      </c>
      <c r="AZ74" s="1">
        <f t="shared" si="62"/>
        <v>11400</v>
      </c>
      <c r="BA74" s="1">
        <f t="shared" si="45"/>
        <v>17400</v>
      </c>
      <c r="BB74">
        <f t="shared" si="38"/>
        <v>1.9</v>
      </c>
      <c r="BC74" s="1">
        <f>SUM($BA$5:BA74)</f>
        <v>623100</v>
      </c>
      <c r="BD74" s="1">
        <f t="shared" si="63"/>
        <v>458800</v>
      </c>
    </row>
    <row r="75" spans="11:56" x14ac:dyDescent="0.3">
      <c r="K75" s="2">
        <v>71</v>
      </c>
      <c r="L75" s="1">
        <f t="shared" si="39"/>
        <v>2000</v>
      </c>
      <c r="M75" s="1">
        <f t="shared" si="50"/>
        <v>2000</v>
      </c>
      <c r="N75" s="1">
        <f t="shared" si="40"/>
        <v>2000</v>
      </c>
      <c r="O75" s="1">
        <f t="shared" si="41"/>
        <v>2000</v>
      </c>
      <c r="P75" s="1">
        <f t="shared" si="51"/>
        <v>30000</v>
      </c>
      <c r="Q75" s="1">
        <f t="shared" si="42"/>
        <v>38000</v>
      </c>
      <c r="R75">
        <f t="shared" si="35"/>
        <v>3.7499999999999938</v>
      </c>
      <c r="S75" s="1">
        <f>SUM($Q$5:Q75)</f>
        <v>1119900</v>
      </c>
      <c r="U75" s="2">
        <v>71</v>
      </c>
      <c r="V75">
        <v>0.17</v>
      </c>
      <c r="W75">
        <f t="shared" si="47"/>
        <v>0.17</v>
      </c>
      <c r="X75">
        <f t="shared" si="48"/>
        <v>0.17</v>
      </c>
      <c r="Y75">
        <f t="shared" si="49"/>
        <v>0.17</v>
      </c>
      <c r="Z75">
        <f t="shared" si="52"/>
        <v>166.48999999999998</v>
      </c>
      <c r="AA75">
        <f t="shared" si="37"/>
        <v>244.82364901278424</v>
      </c>
      <c r="AB75" s="4">
        <f t="shared" si="53"/>
        <v>167.17</v>
      </c>
      <c r="AC75" s="4">
        <f>SUM($AB$5:AB75)</f>
        <v>1758.06</v>
      </c>
      <c r="AD75">
        <f t="shared" si="64"/>
        <v>10.507954666884579</v>
      </c>
      <c r="AF75" s="2">
        <v>71</v>
      </c>
      <c r="AG75">
        <f t="shared" si="54"/>
        <v>0.42499999999999999</v>
      </c>
      <c r="AH75">
        <f t="shared" si="55"/>
        <v>0.42499999999999999</v>
      </c>
      <c r="AI75">
        <f t="shared" si="43"/>
        <v>0.42499999999999999</v>
      </c>
      <c r="AJ75">
        <f t="shared" si="44"/>
        <v>0.42499999999999999</v>
      </c>
      <c r="AK75">
        <f t="shared" si="56"/>
        <v>1.7</v>
      </c>
      <c r="AL75">
        <v>3.4</v>
      </c>
      <c r="AM75">
        <f>SUM($AL$5:AL75)</f>
        <v>99.800000000000011</v>
      </c>
      <c r="AO75">
        <f t="shared" si="57"/>
        <v>6.5517241379310347</v>
      </c>
      <c r="AP75">
        <f t="shared" si="58"/>
        <v>0.5189473684210526</v>
      </c>
      <c r="AQ75" s="4">
        <f>SUM($AO$5:AO75)</f>
        <v>193.08620689655177</v>
      </c>
      <c r="AU75" s="2">
        <v>71</v>
      </c>
      <c r="AV75" s="1">
        <f t="shared" si="46"/>
        <v>2000</v>
      </c>
      <c r="AW75" s="1">
        <f t="shared" si="59"/>
        <v>2000</v>
      </c>
      <c r="AX75" s="1">
        <f t="shared" si="60"/>
        <v>2000</v>
      </c>
      <c r="AY75" s="1">
        <f t="shared" si="61"/>
        <v>2000</v>
      </c>
      <c r="AZ75" s="1">
        <f t="shared" si="62"/>
        <v>15200</v>
      </c>
      <c r="BA75" s="1">
        <f t="shared" si="45"/>
        <v>23200</v>
      </c>
      <c r="BB75">
        <f t="shared" si="38"/>
        <v>1.9</v>
      </c>
      <c r="BC75" s="1">
        <f>SUM($BA$5:BA75)</f>
        <v>646300</v>
      </c>
      <c r="BD75" s="1">
        <f t="shared" si="63"/>
        <v>473600</v>
      </c>
    </row>
    <row r="76" spans="11:56" x14ac:dyDescent="0.3">
      <c r="K76" s="2">
        <v>72</v>
      </c>
      <c r="L76" s="1">
        <f t="shared" si="39"/>
        <v>2025</v>
      </c>
      <c r="M76" s="1">
        <f t="shared" si="50"/>
        <v>2025</v>
      </c>
      <c r="N76" s="1">
        <f t="shared" si="40"/>
        <v>2025</v>
      </c>
      <c r="O76" s="1">
        <f t="shared" si="41"/>
        <v>2025</v>
      </c>
      <c r="P76" s="1">
        <f t="shared" si="51"/>
        <v>30780</v>
      </c>
      <c r="Q76" s="1">
        <f t="shared" si="42"/>
        <v>38880</v>
      </c>
      <c r="R76">
        <f t="shared" si="35"/>
        <v>3.7999999999999936</v>
      </c>
      <c r="S76" s="1">
        <f>SUM($Q$5:Q76)</f>
        <v>1158780</v>
      </c>
      <c r="U76" s="2">
        <v>72</v>
      </c>
      <c r="V76">
        <v>0.17100000000000001</v>
      </c>
      <c r="W76">
        <f t="shared" si="47"/>
        <v>0.17100000000000001</v>
      </c>
      <c r="X76">
        <f t="shared" si="48"/>
        <v>0.17100000000000001</v>
      </c>
      <c r="Y76">
        <f t="shared" si="49"/>
        <v>0.17100000000000001</v>
      </c>
      <c r="Z76">
        <f t="shared" si="52"/>
        <v>184.28</v>
      </c>
      <c r="AA76">
        <f t="shared" si="37"/>
        <v>269.40601391406273</v>
      </c>
      <c r="AB76" s="4">
        <f t="shared" si="53"/>
        <v>184.964</v>
      </c>
      <c r="AC76" s="4">
        <f>SUM($AB$5:AB76)</f>
        <v>1943.0239999999999</v>
      </c>
      <c r="AD76">
        <f t="shared" si="64"/>
        <v>10.520915099598419</v>
      </c>
      <c r="AF76" s="2">
        <v>72</v>
      </c>
      <c r="AG76">
        <f t="shared" si="54"/>
        <v>0.435</v>
      </c>
      <c r="AH76">
        <f t="shared" si="55"/>
        <v>0.435</v>
      </c>
      <c r="AI76">
        <f t="shared" si="43"/>
        <v>0.435</v>
      </c>
      <c r="AJ76">
        <f t="shared" si="44"/>
        <v>0.435</v>
      </c>
      <c r="AK76">
        <f t="shared" si="56"/>
        <v>1.74</v>
      </c>
      <c r="AL76">
        <v>3.48</v>
      </c>
      <c r="AM76">
        <f>SUM($AL$5:AL76)</f>
        <v>103.28000000000002</v>
      </c>
      <c r="AO76">
        <f t="shared" si="57"/>
        <v>6.703448275862069</v>
      </c>
      <c r="AP76">
        <f t="shared" si="58"/>
        <v>0.51913580246913582</v>
      </c>
      <c r="AQ76" s="4">
        <f>SUM($AO$5:AO76)</f>
        <v>199.78965517241383</v>
      </c>
      <c r="AU76" s="2">
        <v>72</v>
      </c>
      <c r="AV76" s="1">
        <f t="shared" si="46"/>
        <v>2000</v>
      </c>
      <c r="AW76" s="1">
        <f t="shared" si="59"/>
        <v>2000</v>
      </c>
      <c r="AX76" s="1">
        <f t="shared" si="60"/>
        <v>2000</v>
      </c>
      <c r="AY76" s="1">
        <f t="shared" si="61"/>
        <v>2000</v>
      </c>
      <c r="AZ76" s="1">
        <f t="shared" si="62"/>
        <v>15200</v>
      </c>
      <c r="BA76" s="1">
        <f t="shared" si="45"/>
        <v>23200</v>
      </c>
      <c r="BB76">
        <f t="shared" si="38"/>
        <v>1.9</v>
      </c>
      <c r="BC76" s="1">
        <f>SUM($BA$5:BA76)</f>
        <v>669500</v>
      </c>
      <c r="BD76" s="1">
        <f t="shared" si="63"/>
        <v>489280</v>
      </c>
    </row>
    <row r="77" spans="11:56" x14ac:dyDescent="0.3">
      <c r="K77" s="2">
        <v>73</v>
      </c>
      <c r="L77" s="1">
        <f t="shared" si="39"/>
        <v>2050</v>
      </c>
      <c r="M77" s="1">
        <f t="shared" si="50"/>
        <v>2050</v>
      </c>
      <c r="N77" s="1">
        <f t="shared" si="40"/>
        <v>2050</v>
      </c>
      <c r="O77" s="1">
        <f t="shared" si="41"/>
        <v>2050</v>
      </c>
      <c r="P77" s="1">
        <f t="shared" si="51"/>
        <v>31570</v>
      </c>
      <c r="Q77" s="1">
        <f t="shared" si="42"/>
        <v>39770</v>
      </c>
      <c r="R77">
        <f t="shared" si="35"/>
        <v>3.8499999999999934</v>
      </c>
      <c r="S77" s="1">
        <f>SUM($Q$5:Q77)</f>
        <v>1198550</v>
      </c>
      <c r="U77" s="2">
        <v>73</v>
      </c>
      <c r="V77">
        <v>0.17199999999999999</v>
      </c>
      <c r="W77">
        <f t="shared" si="47"/>
        <v>0.17199999999999999</v>
      </c>
      <c r="X77">
        <f t="shared" si="48"/>
        <v>0.17199999999999999</v>
      </c>
      <c r="Y77">
        <f t="shared" si="49"/>
        <v>0.17199999999999999</v>
      </c>
      <c r="Z77">
        <f t="shared" si="52"/>
        <v>203.95999999999998</v>
      </c>
      <c r="AA77">
        <f t="shared" si="37"/>
        <v>296.44661530546904</v>
      </c>
      <c r="AB77" s="4">
        <f t="shared" si="53"/>
        <v>204.64799999999997</v>
      </c>
      <c r="AC77" s="4">
        <f>SUM($AB$5:AB77)</f>
        <v>2147.672</v>
      </c>
      <c r="AD77">
        <f t="shared" si="64"/>
        <v>10.532448389726538</v>
      </c>
      <c r="AF77" s="2">
        <v>73</v>
      </c>
      <c r="AG77">
        <f t="shared" si="54"/>
        <v>0.44500000000000001</v>
      </c>
      <c r="AH77">
        <f t="shared" si="55"/>
        <v>0.44500000000000001</v>
      </c>
      <c r="AI77">
        <f t="shared" si="43"/>
        <v>0.44500000000000001</v>
      </c>
      <c r="AJ77">
        <f t="shared" si="44"/>
        <v>0.44500000000000001</v>
      </c>
      <c r="AK77">
        <f t="shared" si="56"/>
        <v>1.78</v>
      </c>
      <c r="AL77">
        <v>3.56</v>
      </c>
      <c r="AM77">
        <f>SUM($AL$5:AL77)</f>
        <v>106.84000000000002</v>
      </c>
      <c r="AO77">
        <f t="shared" si="57"/>
        <v>6.8568965517241383</v>
      </c>
      <c r="AP77">
        <f t="shared" si="58"/>
        <v>0.51918531556449588</v>
      </c>
      <c r="AQ77" s="4">
        <f>SUM($AO$5:AO77)</f>
        <v>206.64655172413796</v>
      </c>
      <c r="AU77" s="2">
        <v>73</v>
      </c>
      <c r="AV77" s="1">
        <f t="shared" si="46"/>
        <v>2000</v>
      </c>
      <c r="AW77" s="1">
        <f t="shared" si="59"/>
        <v>2000</v>
      </c>
      <c r="AX77" s="1">
        <f t="shared" si="60"/>
        <v>2000</v>
      </c>
      <c r="AY77" s="1">
        <f t="shared" si="61"/>
        <v>2000</v>
      </c>
      <c r="AZ77" s="1">
        <f t="shared" si="62"/>
        <v>15200</v>
      </c>
      <c r="BA77" s="1">
        <f t="shared" si="45"/>
        <v>23200</v>
      </c>
      <c r="BB77">
        <f t="shared" si="38"/>
        <v>1.9</v>
      </c>
      <c r="BC77" s="1">
        <f>SUM($BA$5:BA77)</f>
        <v>692700</v>
      </c>
      <c r="BD77" s="1">
        <f t="shared" si="63"/>
        <v>505850</v>
      </c>
    </row>
    <row r="78" spans="11:56" x14ac:dyDescent="0.3">
      <c r="K78" s="2">
        <v>74</v>
      </c>
      <c r="L78" s="1">
        <f t="shared" si="39"/>
        <v>2075</v>
      </c>
      <c r="M78" s="1">
        <f t="shared" si="50"/>
        <v>2075</v>
      </c>
      <c r="N78" s="1">
        <f t="shared" si="40"/>
        <v>2075</v>
      </c>
      <c r="O78" s="1">
        <f t="shared" si="41"/>
        <v>2075</v>
      </c>
      <c r="P78" s="1">
        <f t="shared" si="51"/>
        <v>32370</v>
      </c>
      <c r="Q78" s="1">
        <f t="shared" si="42"/>
        <v>40670</v>
      </c>
      <c r="R78">
        <f t="shared" si="35"/>
        <v>3.8999999999999932</v>
      </c>
      <c r="S78" s="1">
        <f>SUM($Q$5:Q78)</f>
        <v>1239220</v>
      </c>
      <c r="U78" s="2">
        <v>74</v>
      </c>
      <c r="V78">
        <v>0.17299999999999999</v>
      </c>
      <c r="W78">
        <f t="shared" si="47"/>
        <v>0.17299999999999999</v>
      </c>
      <c r="X78">
        <f t="shared" si="48"/>
        <v>0.17299999999999999</v>
      </c>
      <c r="Y78">
        <f t="shared" si="49"/>
        <v>0.17299999999999999</v>
      </c>
      <c r="Z78">
        <f t="shared" si="52"/>
        <v>225.73</v>
      </c>
      <c r="AA78">
        <f t="shared" si="37"/>
        <v>326.19127683601602</v>
      </c>
      <c r="AB78" s="4">
        <f t="shared" si="53"/>
        <v>226.422</v>
      </c>
      <c r="AC78" s="4">
        <f>SUM($AB$5:AB78)</f>
        <v>2374.0940000000001</v>
      </c>
      <c r="AD78">
        <f t="shared" si="64"/>
        <v>10.542671320387845</v>
      </c>
      <c r="AF78" s="2">
        <v>74</v>
      </c>
      <c r="AG78">
        <f t="shared" si="54"/>
        <v>0.45500000000000002</v>
      </c>
      <c r="AH78">
        <f t="shared" si="55"/>
        <v>0.45500000000000002</v>
      </c>
      <c r="AI78">
        <f t="shared" si="43"/>
        <v>0.45500000000000002</v>
      </c>
      <c r="AJ78">
        <f t="shared" si="44"/>
        <v>0.45500000000000002</v>
      </c>
      <c r="AK78">
        <f t="shared" si="56"/>
        <v>1.82</v>
      </c>
      <c r="AL78">
        <v>3.64</v>
      </c>
      <c r="AM78">
        <f>SUM($AL$5:AL78)</f>
        <v>110.48000000000002</v>
      </c>
      <c r="AO78">
        <f t="shared" si="57"/>
        <v>7.0120689655172415</v>
      </c>
      <c r="AP78">
        <f t="shared" si="58"/>
        <v>0.51910499139414801</v>
      </c>
      <c r="AQ78" s="4">
        <f>SUM($AO$5:AO78)</f>
        <v>213.65862068965521</v>
      </c>
      <c r="AU78" s="2">
        <v>74</v>
      </c>
      <c r="AV78" s="1">
        <f t="shared" si="46"/>
        <v>2000</v>
      </c>
      <c r="AW78" s="1">
        <f t="shared" si="59"/>
        <v>2000</v>
      </c>
      <c r="AX78" s="1">
        <f t="shared" si="60"/>
        <v>2000</v>
      </c>
      <c r="AY78" s="1">
        <f t="shared" si="61"/>
        <v>2000</v>
      </c>
      <c r="AZ78" s="1">
        <f t="shared" si="62"/>
        <v>15200</v>
      </c>
      <c r="BA78" s="1">
        <f t="shared" si="45"/>
        <v>23200</v>
      </c>
      <c r="BB78">
        <f t="shared" si="38"/>
        <v>1.9</v>
      </c>
      <c r="BC78" s="1">
        <f>SUM($BA$5:BA78)</f>
        <v>715900</v>
      </c>
      <c r="BD78" s="1">
        <f t="shared" si="63"/>
        <v>523320</v>
      </c>
    </row>
    <row r="79" spans="11:56" x14ac:dyDescent="0.3">
      <c r="K79" s="2">
        <v>75</v>
      </c>
      <c r="L79" s="1">
        <f t="shared" si="39"/>
        <v>2100</v>
      </c>
      <c r="M79" s="1">
        <f t="shared" si="50"/>
        <v>2100</v>
      </c>
      <c r="N79" s="1">
        <f t="shared" si="40"/>
        <v>2100</v>
      </c>
      <c r="O79" s="1">
        <f t="shared" si="41"/>
        <v>2100</v>
      </c>
      <c r="P79" s="1">
        <f t="shared" si="51"/>
        <v>33180</v>
      </c>
      <c r="Q79" s="1">
        <f t="shared" si="42"/>
        <v>41580</v>
      </c>
      <c r="R79">
        <f t="shared" si="35"/>
        <v>3.9499999999999931</v>
      </c>
      <c r="S79" s="1">
        <f>SUM($Q$5:Q79)</f>
        <v>1280800</v>
      </c>
      <c r="U79" s="2">
        <v>75</v>
      </c>
      <c r="V79">
        <v>0.17399999999999999</v>
      </c>
      <c r="W79">
        <f t="shared" si="47"/>
        <v>0.17399999999999999</v>
      </c>
      <c r="X79">
        <f t="shared" si="48"/>
        <v>0.17399999999999999</v>
      </c>
      <c r="Y79">
        <f t="shared" si="49"/>
        <v>0.17399999999999999</v>
      </c>
      <c r="Z79">
        <f t="shared" si="52"/>
        <v>249.81</v>
      </c>
      <c r="AA79">
        <f t="shared" si="37"/>
        <v>358.91040451961766</v>
      </c>
      <c r="AB79" s="4">
        <f t="shared" si="53"/>
        <v>250.506</v>
      </c>
      <c r="AC79" s="4">
        <f>SUM($AB$5:AB79)</f>
        <v>2624.6</v>
      </c>
      <c r="AD79">
        <f t="shared" si="64"/>
        <v>10.551646227992652</v>
      </c>
      <c r="AF79" s="2">
        <v>75</v>
      </c>
      <c r="AG79">
        <f t="shared" si="54"/>
        <v>0.46500000000000002</v>
      </c>
      <c r="AH79">
        <f t="shared" si="55"/>
        <v>0.46500000000000002</v>
      </c>
      <c r="AI79">
        <f t="shared" si="43"/>
        <v>0.46500000000000002</v>
      </c>
      <c r="AJ79">
        <f t="shared" si="44"/>
        <v>0.46500000000000002</v>
      </c>
      <c r="AK79">
        <f t="shared" si="56"/>
        <v>1.86</v>
      </c>
      <c r="AL79">
        <v>3.72</v>
      </c>
      <c r="AM79">
        <f>SUM($AL$5:AL79)</f>
        <v>114.20000000000002</v>
      </c>
      <c r="AO79">
        <f t="shared" si="57"/>
        <v>7.1689655172413795</v>
      </c>
      <c r="AP79">
        <f t="shared" si="58"/>
        <v>0.51890331890331887</v>
      </c>
      <c r="AQ79" s="4">
        <f>SUM($AO$5:AO79)</f>
        <v>220.8275862068966</v>
      </c>
      <c r="AU79" s="2">
        <v>75</v>
      </c>
      <c r="AV79" s="1">
        <f t="shared" si="46"/>
        <v>2000</v>
      </c>
      <c r="AW79" s="1">
        <f t="shared" si="59"/>
        <v>2000</v>
      </c>
      <c r="AX79" s="1">
        <f t="shared" si="60"/>
        <v>2000</v>
      </c>
      <c r="AY79" s="1">
        <f t="shared" si="61"/>
        <v>2000</v>
      </c>
      <c r="AZ79" s="1">
        <f t="shared" si="62"/>
        <v>16800</v>
      </c>
      <c r="BA79" s="1">
        <f t="shared" si="45"/>
        <v>24800</v>
      </c>
      <c r="BB79">
        <f t="shared" si="38"/>
        <v>2.1</v>
      </c>
      <c r="BC79" s="1">
        <f>SUM($BA$5:BA79)</f>
        <v>740700</v>
      </c>
      <c r="BD79" s="1">
        <f t="shared" si="63"/>
        <v>540100</v>
      </c>
    </row>
    <row r="80" spans="11:56" x14ac:dyDescent="0.3">
      <c r="K80" s="2">
        <v>76</v>
      </c>
      <c r="L80" s="1">
        <f t="shared" si="39"/>
        <v>2125</v>
      </c>
      <c r="M80" s="1">
        <f t="shared" si="50"/>
        <v>2125</v>
      </c>
      <c r="N80" s="1">
        <f t="shared" si="40"/>
        <v>2125</v>
      </c>
      <c r="O80" s="1">
        <f t="shared" si="41"/>
        <v>2125</v>
      </c>
      <c r="P80" s="1">
        <f t="shared" si="51"/>
        <v>34000</v>
      </c>
      <c r="Q80" s="1">
        <f t="shared" si="42"/>
        <v>42500</v>
      </c>
      <c r="R80">
        <f t="shared" si="35"/>
        <v>3.9999999999999929</v>
      </c>
      <c r="S80" s="1">
        <f>SUM($Q$5:Q80)</f>
        <v>1323300</v>
      </c>
      <c r="U80" s="2">
        <v>76</v>
      </c>
      <c r="V80">
        <v>0.17499999999999999</v>
      </c>
      <c r="W80">
        <f t="shared" si="47"/>
        <v>0.17499999999999999</v>
      </c>
      <c r="X80">
        <f t="shared" si="48"/>
        <v>0.17499999999999999</v>
      </c>
      <c r="Y80">
        <f t="shared" si="49"/>
        <v>0.17499999999999999</v>
      </c>
      <c r="Z80">
        <f t="shared" si="52"/>
        <v>276.44</v>
      </c>
      <c r="AA80">
        <f t="shared" si="37"/>
        <v>394.90144497157945</v>
      </c>
      <c r="AB80" s="4">
        <f t="shared" si="53"/>
        <v>277.14</v>
      </c>
      <c r="AC80" s="4">
        <f>SUM($AB$5:AB80)</f>
        <v>2901.74</v>
      </c>
      <c r="AD80">
        <f t="shared" si="64"/>
        <v>10.559323325459113</v>
      </c>
      <c r="AF80" s="2">
        <v>76</v>
      </c>
      <c r="AG80">
        <f t="shared" si="54"/>
        <v>0.47499999999999998</v>
      </c>
      <c r="AH80">
        <f t="shared" si="55"/>
        <v>0.47499999999999998</v>
      </c>
      <c r="AI80">
        <f t="shared" si="43"/>
        <v>0.47499999999999998</v>
      </c>
      <c r="AJ80">
        <f t="shared" si="44"/>
        <v>0.47499999999999998</v>
      </c>
      <c r="AK80">
        <f t="shared" si="56"/>
        <v>1.9</v>
      </c>
      <c r="AL80">
        <v>3.8</v>
      </c>
      <c r="AM80">
        <f>SUM($AL$5:AL80)</f>
        <v>118.00000000000001</v>
      </c>
      <c r="AO80">
        <f t="shared" si="57"/>
        <v>7.3275862068965516</v>
      </c>
      <c r="AP80">
        <f t="shared" si="58"/>
        <v>0.51858823529411768</v>
      </c>
      <c r="AQ80" s="4">
        <f>SUM($AO$5:AO80)</f>
        <v>228.15517241379314</v>
      </c>
      <c r="AU80" s="2">
        <v>76</v>
      </c>
      <c r="AV80" s="1">
        <f t="shared" si="46"/>
        <v>2000</v>
      </c>
      <c r="AW80" s="1">
        <f t="shared" si="59"/>
        <v>2000</v>
      </c>
      <c r="AX80" s="1">
        <f t="shared" si="60"/>
        <v>2000</v>
      </c>
      <c r="AY80" s="1">
        <f t="shared" si="61"/>
        <v>2000</v>
      </c>
      <c r="AZ80" s="1">
        <f t="shared" si="62"/>
        <v>16800</v>
      </c>
      <c r="BA80" s="1">
        <f t="shared" si="45"/>
        <v>24800</v>
      </c>
      <c r="BB80">
        <f t="shared" si="38"/>
        <v>2.1</v>
      </c>
      <c r="BC80" s="1">
        <f>SUM($BA$5:BA80)</f>
        <v>765500</v>
      </c>
      <c r="BD80" s="1">
        <f t="shared" si="63"/>
        <v>557800</v>
      </c>
    </row>
    <row r="81" spans="11:56" x14ac:dyDescent="0.3">
      <c r="K81" s="2">
        <v>77</v>
      </c>
      <c r="L81" s="1">
        <f t="shared" si="39"/>
        <v>2150</v>
      </c>
      <c r="M81" s="1">
        <f t="shared" si="50"/>
        <v>2150</v>
      </c>
      <c r="N81" s="1">
        <f t="shared" si="40"/>
        <v>2150</v>
      </c>
      <c r="O81" s="1">
        <f t="shared" si="41"/>
        <v>2150</v>
      </c>
      <c r="P81" s="1">
        <f t="shared" si="51"/>
        <v>34830</v>
      </c>
      <c r="Q81" s="1">
        <f t="shared" si="42"/>
        <v>43430</v>
      </c>
      <c r="R81">
        <f t="shared" si="35"/>
        <v>4.0499999999999927</v>
      </c>
      <c r="S81" s="1">
        <f>SUM($Q$5:Q81)</f>
        <v>1366730</v>
      </c>
      <c r="U81" s="2">
        <v>77</v>
      </c>
      <c r="V81">
        <v>0.17599999999999999</v>
      </c>
      <c r="W81">
        <f t="shared" si="47"/>
        <v>0.17599999999999999</v>
      </c>
      <c r="X81">
        <f t="shared" si="48"/>
        <v>0.17599999999999999</v>
      </c>
      <c r="Y81">
        <f t="shared" si="49"/>
        <v>0.17599999999999999</v>
      </c>
      <c r="Z81">
        <f t="shared" si="52"/>
        <v>305.89</v>
      </c>
      <c r="AA81">
        <f t="shared" si="37"/>
        <v>434.49158946873746</v>
      </c>
      <c r="AB81" s="4">
        <f t="shared" si="53"/>
        <v>306.59399999999999</v>
      </c>
      <c r="AC81" s="4">
        <f>SUM($AB$5:AB81)</f>
        <v>3208.3339999999998</v>
      </c>
      <c r="AD81">
        <f t="shared" si="64"/>
        <v>10.56586737612605</v>
      </c>
      <c r="AF81" s="2">
        <v>77</v>
      </c>
      <c r="AG81">
        <f t="shared" si="54"/>
        <v>0.48499999999999999</v>
      </c>
      <c r="AH81">
        <f t="shared" si="55"/>
        <v>0.48499999999999999</v>
      </c>
      <c r="AI81">
        <f t="shared" si="43"/>
        <v>0.48499999999999999</v>
      </c>
      <c r="AJ81">
        <f t="shared" si="44"/>
        <v>0.48499999999999999</v>
      </c>
      <c r="AK81">
        <f t="shared" si="56"/>
        <v>1.94</v>
      </c>
      <c r="AL81">
        <v>3.88</v>
      </c>
      <c r="AM81">
        <f>SUM($AL$5:AL81)</f>
        <v>121.88000000000001</v>
      </c>
      <c r="AO81">
        <f t="shared" si="57"/>
        <v>7.4879310344827585</v>
      </c>
      <c r="AP81">
        <f t="shared" si="58"/>
        <v>0.51816716555376463</v>
      </c>
      <c r="AQ81" s="4">
        <f>SUM($AO$5:AO81)</f>
        <v>235.64310344827589</v>
      </c>
      <c r="AU81" s="2">
        <v>77</v>
      </c>
      <c r="AV81" s="1">
        <f t="shared" si="46"/>
        <v>2000</v>
      </c>
      <c r="AW81" s="1">
        <f t="shared" si="59"/>
        <v>2000</v>
      </c>
      <c r="AX81" s="1">
        <f t="shared" si="60"/>
        <v>2000</v>
      </c>
      <c r="AY81" s="1">
        <f t="shared" si="61"/>
        <v>2000</v>
      </c>
      <c r="AZ81" s="1">
        <f t="shared" si="62"/>
        <v>16800</v>
      </c>
      <c r="BA81" s="1">
        <f t="shared" si="45"/>
        <v>24800</v>
      </c>
      <c r="BB81">
        <f t="shared" si="38"/>
        <v>2.1</v>
      </c>
      <c r="BC81" s="1">
        <f>SUM($BA$5:BA81)</f>
        <v>790300</v>
      </c>
      <c r="BD81" s="1">
        <f t="shared" si="63"/>
        <v>576430</v>
      </c>
    </row>
    <row r="82" spans="11:56" x14ac:dyDescent="0.3">
      <c r="K82" s="2">
        <v>78</v>
      </c>
      <c r="L82" s="1">
        <f t="shared" si="39"/>
        <v>2175</v>
      </c>
      <c r="M82" s="1">
        <f t="shared" si="50"/>
        <v>2175</v>
      </c>
      <c r="N82" s="1">
        <f t="shared" si="40"/>
        <v>2175</v>
      </c>
      <c r="O82" s="1">
        <f t="shared" si="41"/>
        <v>2175</v>
      </c>
      <c r="P82" s="1">
        <f t="shared" si="51"/>
        <v>35670</v>
      </c>
      <c r="Q82" s="1">
        <f t="shared" si="42"/>
        <v>44370</v>
      </c>
      <c r="R82">
        <f t="shared" si="35"/>
        <v>4.0999999999999925</v>
      </c>
      <c r="S82" s="1">
        <f>SUM($Q$5:Q82)</f>
        <v>1411100</v>
      </c>
      <c r="U82" s="2">
        <v>78</v>
      </c>
      <c r="V82">
        <v>0.17699999999999999</v>
      </c>
      <c r="W82">
        <f t="shared" si="47"/>
        <v>0.17699999999999999</v>
      </c>
      <c r="X82">
        <f t="shared" si="48"/>
        <v>0.17699999999999999</v>
      </c>
      <c r="Y82">
        <f t="shared" si="49"/>
        <v>0.17699999999999999</v>
      </c>
      <c r="Z82">
        <f t="shared" si="52"/>
        <v>338.46</v>
      </c>
      <c r="AA82">
        <f t="shared" si="37"/>
        <v>478.04074841561129</v>
      </c>
      <c r="AB82" s="4">
        <f t="shared" si="53"/>
        <v>339.16800000000001</v>
      </c>
      <c r="AC82" s="4">
        <f>SUM($AB$5:AB82)</f>
        <v>3547.502</v>
      </c>
      <c r="AD82">
        <f t="shared" si="64"/>
        <v>10.571467933201472</v>
      </c>
      <c r="AF82" s="2">
        <v>78</v>
      </c>
      <c r="AG82">
        <f t="shared" si="54"/>
        <v>0.495</v>
      </c>
      <c r="AH82">
        <f t="shared" si="55"/>
        <v>0.495</v>
      </c>
      <c r="AI82">
        <f t="shared" si="43"/>
        <v>0.495</v>
      </c>
      <c r="AJ82">
        <f t="shared" si="44"/>
        <v>0.495</v>
      </c>
      <c r="AK82">
        <f t="shared" si="56"/>
        <v>1.98</v>
      </c>
      <c r="AL82">
        <v>3.96</v>
      </c>
      <c r="AM82">
        <f>SUM($AL$5:AL82)</f>
        <v>125.84</v>
      </c>
      <c r="AO82">
        <f t="shared" si="57"/>
        <v>7.65</v>
      </c>
      <c r="AP82">
        <f t="shared" si="58"/>
        <v>0.51764705882352935</v>
      </c>
      <c r="AQ82" s="4">
        <f>SUM($AO$5:AO82)</f>
        <v>243.2931034482759</v>
      </c>
      <c r="AU82" s="2">
        <v>78</v>
      </c>
      <c r="AV82" s="1">
        <f t="shared" si="46"/>
        <v>2000</v>
      </c>
      <c r="AW82" s="1">
        <f t="shared" si="59"/>
        <v>2000</v>
      </c>
      <c r="AX82" s="1">
        <f t="shared" si="60"/>
        <v>2000</v>
      </c>
      <c r="AY82" s="1">
        <f t="shared" si="61"/>
        <v>2000</v>
      </c>
      <c r="AZ82" s="1">
        <f t="shared" si="62"/>
        <v>16800</v>
      </c>
      <c r="BA82" s="1">
        <f t="shared" si="45"/>
        <v>24800</v>
      </c>
      <c r="BB82">
        <f t="shared" si="38"/>
        <v>2.1</v>
      </c>
      <c r="BC82" s="1">
        <f>SUM($BA$5:BA82)</f>
        <v>815100</v>
      </c>
      <c r="BD82" s="1">
        <f t="shared" si="63"/>
        <v>596000</v>
      </c>
    </row>
    <row r="83" spans="11:56" x14ac:dyDescent="0.3">
      <c r="K83" s="2">
        <v>79</v>
      </c>
      <c r="L83" s="1">
        <f t="shared" si="39"/>
        <v>2200</v>
      </c>
      <c r="M83" s="1">
        <f t="shared" si="50"/>
        <v>2200</v>
      </c>
      <c r="N83" s="1">
        <f t="shared" si="40"/>
        <v>2200</v>
      </c>
      <c r="O83" s="1">
        <f t="shared" si="41"/>
        <v>2200</v>
      </c>
      <c r="P83" s="1">
        <f t="shared" si="51"/>
        <v>36520</v>
      </c>
      <c r="Q83" s="1">
        <f t="shared" si="42"/>
        <v>45320</v>
      </c>
      <c r="R83">
        <f t="shared" si="35"/>
        <v>4.1499999999999924</v>
      </c>
      <c r="S83" s="1">
        <f>SUM($Q$5:Q83)</f>
        <v>1456420</v>
      </c>
      <c r="U83" s="2">
        <v>79</v>
      </c>
      <c r="V83">
        <v>0.17799999999999999</v>
      </c>
      <c r="W83">
        <f t="shared" si="47"/>
        <v>0.17799999999999999</v>
      </c>
      <c r="X83">
        <f t="shared" si="48"/>
        <v>0.17799999999999999</v>
      </c>
      <c r="Y83">
        <f t="shared" si="49"/>
        <v>0.17799999999999999</v>
      </c>
      <c r="Z83">
        <f t="shared" si="52"/>
        <v>374.48</v>
      </c>
      <c r="AA83">
        <f t="shared" si="37"/>
        <v>525.94482325717252</v>
      </c>
      <c r="AB83" s="4">
        <f t="shared" si="53"/>
        <v>375.19200000000001</v>
      </c>
      <c r="AC83" s="4">
        <f>SUM($AB$5:AB83)</f>
        <v>3922.694</v>
      </c>
      <c r="AD83">
        <f t="shared" si="64"/>
        <v>10.576230823830404</v>
      </c>
      <c r="AF83" s="2">
        <v>79</v>
      </c>
      <c r="AG83">
        <f t="shared" si="54"/>
        <v>0.505</v>
      </c>
      <c r="AH83">
        <f t="shared" si="55"/>
        <v>0.505</v>
      </c>
      <c r="AI83">
        <f t="shared" si="43"/>
        <v>0.505</v>
      </c>
      <c r="AJ83">
        <f t="shared" si="44"/>
        <v>0.505</v>
      </c>
      <c r="AK83">
        <f t="shared" si="56"/>
        <v>2.02</v>
      </c>
      <c r="AL83">
        <v>4.04</v>
      </c>
      <c r="AM83">
        <f>SUM($AL$5:AL83)</f>
        <v>129.88</v>
      </c>
      <c r="AO83">
        <f t="shared" si="57"/>
        <v>7.8137931034482762</v>
      </c>
      <c r="AP83">
        <f t="shared" si="58"/>
        <v>0.51703442188879079</v>
      </c>
      <c r="AQ83" s="4">
        <f>SUM($AO$5:AO83)</f>
        <v>251.10689655172416</v>
      </c>
      <c r="AU83" s="2">
        <v>79</v>
      </c>
      <c r="AV83" s="1">
        <f t="shared" si="46"/>
        <v>2000</v>
      </c>
      <c r="AW83" s="1">
        <f t="shared" si="59"/>
        <v>2000</v>
      </c>
      <c r="AX83" s="1">
        <f t="shared" si="60"/>
        <v>2000</v>
      </c>
      <c r="AY83" s="1">
        <f t="shared" si="61"/>
        <v>2000</v>
      </c>
      <c r="AZ83" s="1">
        <f t="shared" si="62"/>
        <v>16800</v>
      </c>
      <c r="BA83" s="1">
        <f t="shared" si="45"/>
        <v>24800</v>
      </c>
      <c r="BB83">
        <f t="shared" si="38"/>
        <v>2.1</v>
      </c>
      <c r="BC83" s="1">
        <f>SUM($BA$5:BA83)</f>
        <v>839900</v>
      </c>
      <c r="BD83" s="1">
        <f t="shared" si="63"/>
        <v>616520</v>
      </c>
    </row>
    <row r="84" spans="11:56" x14ac:dyDescent="0.3">
      <c r="K84" s="2">
        <v>80</v>
      </c>
      <c r="L84" s="1">
        <f t="shared" si="39"/>
        <v>2225</v>
      </c>
      <c r="M84" s="1">
        <f t="shared" si="50"/>
        <v>2225</v>
      </c>
      <c r="N84" s="1">
        <f t="shared" si="40"/>
        <v>2225</v>
      </c>
      <c r="O84" s="1">
        <f t="shared" si="41"/>
        <v>2225</v>
      </c>
      <c r="P84" s="1">
        <f t="shared" si="51"/>
        <v>37380</v>
      </c>
      <c r="Q84" s="1">
        <f t="shared" si="42"/>
        <v>46280</v>
      </c>
      <c r="R84">
        <f t="shared" si="35"/>
        <v>4.1999999999999922</v>
      </c>
      <c r="S84" s="1">
        <f>SUM($Q$5:Q84)</f>
        <v>1502700</v>
      </c>
      <c r="U84" s="2">
        <v>80</v>
      </c>
      <c r="V84">
        <v>0.17899999999999999</v>
      </c>
      <c r="W84">
        <f t="shared" si="47"/>
        <v>0.17899999999999999</v>
      </c>
      <c r="X84">
        <f t="shared" si="48"/>
        <v>0.17899999999999999</v>
      </c>
      <c r="Y84">
        <f t="shared" si="49"/>
        <v>0.17899999999999999</v>
      </c>
      <c r="Z84">
        <f t="shared" si="52"/>
        <v>414.31</v>
      </c>
      <c r="AA84">
        <f t="shared" si="37"/>
        <v>578.63930558288985</v>
      </c>
      <c r="AB84" s="4">
        <f t="shared" si="53"/>
        <v>415.02600000000001</v>
      </c>
      <c r="AC84" s="4">
        <f>SUM($AB$5:AB84)</f>
        <v>4337.72</v>
      </c>
      <c r="AD84">
        <f t="shared" si="64"/>
        <v>10.580126821006184</v>
      </c>
      <c r="AF84" s="2">
        <v>80</v>
      </c>
      <c r="AG84">
        <f t="shared" si="54"/>
        <v>0.51500000000000001</v>
      </c>
      <c r="AH84">
        <f t="shared" si="55"/>
        <v>0.51500000000000001</v>
      </c>
      <c r="AI84">
        <f t="shared" si="43"/>
        <v>0.51500000000000001</v>
      </c>
      <c r="AJ84">
        <f t="shared" si="44"/>
        <v>0.51500000000000001</v>
      </c>
      <c r="AK84">
        <f t="shared" si="56"/>
        <v>2.06</v>
      </c>
      <c r="AL84">
        <v>4.12</v>
      </c>
      <c r="AM84">
        <f>SUM($AL$5:AL84)</f>
        <v>134</v>
      </c>
      <c r="AO84">
        <f t="shared" si="57"/>
        <v>7.9793103448275859</v>
      </c>
      <c r="AP84">
        <f t="shared" si="58"/>
        <v>0.51633535004321529</v>
      </c>
      <c r="AQ84" s="4">
        <f>SUM($AO$5:AO84)</f>
        <v>259.08620689655174</v>
      </c>
      <c r="AU84" s="2">
        <v>80</v>
      </c>
      <c r="AV84" s="1">
        <f t="shared" si="46"/>
        <v>2000</v>
      </c>
      <c r="AW84" s="1">
        <f t="shared" si="59"/>
        <v>2000</v>
      </c>
      <c r="AX84" s="1">
        <f t="shared" si="60"/>
        <v>2000</v>
      </c>
      <c r="AY84" s="1">
        <f t="shared" si="61"/>
        <v>2000</v>
      </c>
      <c r="AZ84" s="1">
        <f t="shared" si="62"/>
        <v>16800</v>
      </c>
      <c r="BA84" s="1">
        <f t="shared" si="45"/>
        <v>24800</v>
      </c>
      <c r="BB84">
        <f t="shared" si="38"/>
        <v>2.1</v>
      </c>
      <c r="BC84" s="1">
        <f>SUM($BA$5:BA84)</f>
        <v>864700</v>
      </c>
      <c r="BD84" s="1">
        <f t="shared" si="63"/>
        <v>638000</v>
      </c>
    </row>
    <row r="85" spans="11:56" x14ac:dyDescent="0.3">
      <c r="K85" s="2">
        <v>81</v>
      </c>
      <c r="L85" s="1">
        <f t="shared" si="39"/>
        <v>2250</v>
      </c>
      <c r="M85" s="1">
        <f t="shared" si="50"/>
        <v>2250</v>
      </c>
      <c r="N85" s="1">
        <f t="shared" si="40"/>
        <v>2250</v>
      </c>
      <c r="O85" s="1">
        <f t="shared" si="41"/>
        <v>2250</v>
      </c>
      <c r="P85" s="1">
        <f t="shared" si="51"/>
        <v>38250</v>
      </c>
      <c r="Q85" s="1">
        <f t="shared" si="42"/>
        <v>47250</v>
      </c>
      <c r="R85">
        <f t="shared" si="35"/>
        <v>4.249999999999992</v>
      </c>
      <c r="S85" s="1">
        <f>SUM($Q$5:Q85)</f>
        <v>1549950</v>
      </c>
      <c r="U85" s="2">
        <v>81</v>
      </c>
      <c r="V85">
        <v>0.18</v>
      </c>
      <c r="W85">
        <f t="shared" si="47"/>
        <v>0.18</v>
      </c>
      <c r="X85">
        <f t="shared" si="48"/>
        <v>0.18</v>
      </c>
      <c r="Y85">
        <f t="shared" si="49"/>
        <v>0.18</v>
      </c>
      <c r="Z85">
        <f t="shared" si="52"/>
        <v>458.36</v>
      </c>
      <c r="AA85">
        <f t="shared" si="37"/>
        <v>636.60323614117885</v>
      </c>
      <c r="AB85" s="4">
        <f t="shared" si="53"/>
        <v>459.08000000000004</v>
      </c>
      <c r="AC85" s="4">
        <f>SUM($AB$5:AB85)</f>
        <v>4796.8</v>
      </c>
      <c r="AD85">
        <f t="shared" si="64"/>
        <v>10.58344014828066</v>
      </c>
      <c r="AF85" s="2">
        <v>81</v>
      </c>
      <c r="AG85">
        <f t="shared" si="54"/>
        <v>0.52500000000000002</v>
      </c>
      <c r="AH85">
        <f t="shared" si="55"/>
        <v>0.52500000000000002</v>
      </c>
      <c r="AI85">
        <f t="shared" si="43"/>
        <v>0.52500000000000002</v>
      </c>
      <c r="AJ85">
        <f t="shared" si="44"/>
        <v>0.52500000000000002</v>
      </c>
      <c r="AK85">
        <f t="shared" si="56"/>
        <v>2.1</v>
      </c>
      <c r="AL85">
        <v>4.2</v>
      </c>
      <c r="AM85">
        <f>SUM($AL$5:AL85)</f>
        <v>138.19999999999999</v>
      </c>
      <c r="AO85">
        <f t="shared" si="57"/>
        <v>8.1465517241379306</v>
      </c>
      <c r="AP85">
        <f t="shared" si="58"/>
        <v>0.51555555555555566</v>
      </c>
      <c r="AQ85" s="4">
        <f>SUM($AO$5:AO85)</f>
        <v>267.23275862068965</v>
      </c>
      <c r="AU85" s="2">
        <v>81</v>
      </c>
      <c r="AV85" s="1">
        <f t="shared" si="46"/>
        <v>2000</v>
      </c>
      <c r="AW85" s="1">
        <f t="shared" si="59"/>
        <v>2000</v>
      </c>
      <c r="AX85" s="1">
        <f t="shared" si="60"/>
        <v>2000</v>
      </c>
      <c r="AY85" s="1">
        <f t="shared" si="61"/>
        <v>2000</v>
      </c>
      <c r="AZ85" s="1">
        <f t="shared" si="62"/>
        <v>16800</v>
      </c>
      <c r="BA85" s="1">
        <f t="shared" si="45"/>
        <v>24800</v>
      </c>
      <c r="BB85">
        <f t="shared" si="38"/>
        <v>2.1</v>
      </c>
      <c r="BC85" s="1">
        <f>SUM($BA$5:BA85)</f>
        <v>889500</v>
      </c>
      <c r="BD85" s="1">
        <f t="shared" si="63"/>
        <v>660450</v>
      </c>
    </row>
    <row r="86" spans="11:56" x14ac:dyDescent="0.3">
      <c r="K86" s="2">
        <v>82</v>
      </c>
      <c r="L86" s="1">
        <f t="shared" si="39"/>
        <v>2275</v>
      </c>
      <c r="M86" s="1">
        <f t="shared" si="50"/>
        <v>2275</v>
      </c>
      <c r="N86" s="1">
        <f t="shared" si="40"/>
        <v>2275</v>
      </c>
      <c r="O86" s="1">
        <f t="shared" si="41"/>
        <v>2275</v>
      </c>
      <c r="P86" s="1">
        <f t="shared" si="51"/>
        <v>39130</v>
      </c>
      <c r="Q86" s="1">
        <f t="shared" si="42"/>
        <v>48230</v>
      </c>
      <c r="R86">
        <f t="shared" si="35"/>
        <v>4.2999999999999918</v>
      </c>
      <c r="S86" s="1">
        <f>SUM($Q$5:Q86)</f>
        <v>1598180</v>
      </c>
      <c r="U86" s="2">
        <v>82</v>
      </c>
      <c r="V86">
        <v>0.18099999999999999</v>
      </c>
      <c r="W86">
        <f t="shared" si="47"/>
        <v>0.18099999999999999</v>
      </c>
      <c r="X86">
        <f t="shared" si="48"/>
        <v>0.18099999999999999</v>
      </c>
      <c r="Y86">
        <f t="shared" si="49"/>
        <v>0.18099999999999999</v>
      </c>
      <c r="Z86">
        <f t="shared" si="52"/>
        <v>507.07</v>
      </c>
      <c r="AA86">
        <f t="shared" si="37"/>
        <v>700.36355975529682</v>
      </c>
      <c r="AB86" s="4">
        <f t="shared" si="53"/>
        <v>507.79399999999998</v>
      </c>
      <c r="AC86" s="4">
        <f>SUM($AB$5:AB86)</f>
        <v>5304.5940000000001</v>
      </c>
      <c r="AD86">
        <f t="shared" si="64"/>
        <v>10.586099066044026</v>
      </c>
      <c r="AF86" s="2">
        <v>82</v>
      </c>
      <c r="AG86">
        <f t="shared" si="54"/>
        <v>0.53749999999999998</v>
      </c>
      <c r="AH86">
        <f t="shared" si="55"/>
        <v>0.53749999999999998</v>
      </c>
      <c r="AI86">
        <f t="shared" si="43"/>
        <v>0.53749999999999998</v>
      </c>
      <c r="AJ86">
        <f t="shared" si="44"/>
        <v>0.53749999999999998</v>
      </c>
      <c r="AK86">
        <f t="shared" si="56"/>
        <v>2.15</v>
      </c>
      <c r="AL86">
        <v>4.3</v>
      </c>
      <c r="AM86">
        <f>SUM($AL$5:AL86)</f>
        <v>142.5</v>
      </c>
      <c r="AO86">
        <f t="shared" si="57"/>
        <v>8.315517241379311</v>
      </c>
      <c r="AP86">
        <f t="shared" si="58"/>
        <v>0.51710553597346043</v>
      </c>
      <c r="AQ86" s="4">
        <f>SUM($AO$5:AO86)</f>
        <v>275.54827586206898</v>
      </c>
      <c r="AU86" s="2">
        <v>82</v>
      </c>
      <c r="AV86" s="1">
        <f t="shared" si="46"/>
        <v>2000</v>
      </c>
      <c r="AW86" s="1">
        <f t="shared" si="59"/>
        <v>2000</v>
      </c>
      <c r="AX86" s="1">
        <f t="shared" si="60"/>
        <v>2000</v>
      </c>
      <c r="AY86" s="1">
        <f t="shared" si="61"/>
        <v>2000</v>
      </c>
      <c r="AZ86" s="1">
        <f t="shared" si="62"/>
        <v>16800</v>
      </c>
      <c r="BA86" s="1">
        <f t="shared" si="45"/>
        <v>24800</v>
      </c>
      <c r="BB86">
        <f t="shared" si="38"/>
        <v>2.1</v>
      </c>
      <c r="BC86" s="1">
        <f>SUM($BA$5:BA86)</f>
        <v>914300</v>
      </c>
      <c r="BD86" s="1">
        <f t="shared" si="63"/>
        <v>683880</v>
      </c>
    </row>
    <row r="87" spans="11:56" x14ac:dyDescent="0.3">
      <c r="K87" s="2">
        <v>83</v>
      </c>
      <c r="L87" s="1">
        <f t="shared" si="39"/>
        <v>2300</v>
      </c>
      <c r="M87" s="1">
        <f t="shared" si="50"/>
        <v>2300</v>
      </c>
      <c r="N87" s="1">
        <f t="shared" si="40"/>
        <v>2300</v>
      </c>
      <c r="O87" s="1">
        <f t="shared" si="41"/>
        <v>2300</v>
      </c>
      <c r="P87" s="1">
        <f t="shared" si="51"/>
        <v>40020</v>
      </c>
      <c r="Q87" s="1">
        <f t="shared" si="42"/>
        <v>49220</v>
      </c>
      <c r="R87">
        <f t="shared" si="35"/>
        <v>4.3499999999999917</v>
      </c>
      <c r="S87" s="1">
        <f>SUM($Q$5:Q87)</f>
        <v>1647400</v>
      </c>
      <c r="U87" s="2">
        <v>83</v>
      </c>
      <c r="V87">
        <v>0.182</v>
      </c>
      <c r="W87">
        <f t="shared" si="47"/>
        <v>0.182</v>
      </c>
      <c r="X87">
        <f t="shared" si="48"/>
        <v>0.182</v>
      </c>
      <c r="Y87">
        <f t="shared" si="49"/>
        <v>0.182</v>
      </c>
      <c r="Z87">
        <f t="shared" si="52"/>
        <v>560.92999999999995</v>
      </c>
      <c r="AA87">
        <f t="shared" si="37"/>
        <v>770.49991573082661</v>
      </c>
      <c r="AB87" s="4">
        <f t="shared" si="53"/>
        <v>561.6579999999999</v>
      </c>
      <c r="AC87" s="4">
        <f>SUM($AB$5:AB87)</f>
        <v>5866.2520000000004</v>
      </c>
      <c r="AD87">
        <f t="shared" si="64"/>
        <v>10.588143032247149</v>
      </c>
      <c r="AF87" s="2">
        <v>83</v>
      </c>
      <c r="AG87">
        <f t="shared" si="54"/>
        <v>0.55000000000000004</v>
      </c>
      <c r="AH87">
        <f t="shared" si="55"/>
        <v>0.55000000000000004</v>
      </c>
      <c r="AI87">
        <f t="shared" si="43"/>
        <v>0.55000000000000004</v>
      </c>
      <c r="AJ87">
        <f t="shared" si="44"/>
        <v>0.55000000000000004</v>
      </c>
      <c r="AK87">
        <f t="shared" si="56"/>
        <v>2.2000000000000002</v>
      </c>
      <c r="AL87">
        <v>4.4000000000000004</v>
      </c>
      <c r="AM87">
        <f>SUM($AL$5:AL87)</f>
        <v>146.9</v>
      </c>
      <c r="AO87">
        <f t="shared" si="57"/>
        <v>8.4862068965517246</v>
      </c>
      <c r="AP87">
        <f t="shared" si="58"/>
        <v>0.51848841934173107</v>
      </c>
      <c r="AQ87" s="4">
        <f>SUM($AO$5:AO87)</f>
        <v>284.0344827586207</v>
      </c>
      <c r="AU87" s="2">
        <v>83</v>
      </c>
      <c r="AV87" s="1">
        <f t="shared" si="46"/>
        <v>2000</v>
      </c>
      <c r="AW87" s="1">
        <f t="shared" si="59"/>
        <v>2000</v>
      </c>
      <c r="AX87" s="1">
        <f t="shared" si="60"/>
        <v>2000</v>
      </c>
      <c r="AY87" s="1">
        <f t="shared" si="61"/>
        <v>2000</v>
      </c>
      <c r="AZ87" s="1">
        <f t="shared" si="62"/>
        <v>16800</v>
      </c>
      <c r="BA87" s="1">
        <f t="shared" si="45"/>
        <v>24800</v>
      </c>
      <c r="BB87">
        <f t="shared" si="38"/>
        <v>2.1</v>
      </c>
      <c r="BC87" s="1">
        <f>SUM($BA$5:BA87)</f>
        <v>939100</v>
      </c>
      <c r="BD87" s="1">
        <f t="shared" si="63"/>
        <v>708300</v>
      </c>
    </row>
    <row r="88" spans="11:56" x14ac:dyDescent="0.3">
      <c r="K88" s="2">
        <v>84</v>
      </c>
      <c r="L88" s="1">
        <f t="shared" si="39"/>
        <v>2325</v>
      </c>
      <c r="M88" s="1">
        <f t="shared" si="50"/>
        <v>2325</v>
      </c>
      <c r="N88" s="1">
        <f t="shared" si="40"/>
        <v>2325</v>
      </c>
      <c r="O88" s="1">
        <f t="shared" si="41"/>
        <v>2325</v>
      </c>
      <c r="P88" s="1">
        <f t="shared" si="51"/>
        <v>40920</v>
      </c>
      <c r="Q88" s="1">
        <f t="shared" si="42"/>
        <v>50220</v>
      </c>
      <c r="R88">
        <f t="shared" si="35"/>
        <v>4.3999999999999915</v>
      </c>
      <c r="S88" s="1">
        <f>SUM($Q$5:Q88)</f>
        <v>1697620</v>
      </c>
      <c r="U88" s="2">
        <v>84</v>
      </c>
      <c r="V88">
        <v>0.183</v>
      </c>
      <c r="W88">
        <f t="shared" si="47"/>
        <v>0.183</v>
      </c>
      <c r="X88">
        <f t="shared" si="48"/>
        <v>0.183</v>
      </c>
      <c r="Y88">
        <f t="shared" si="49"/>
        <v>0.183</v>
      </c>
      <c r="Z88">
        <f t="shared" si="52"/>
        <v>620.48</v>
      </c>
      <c r="AA88">
        <f t="shared" si="37"/>
        <v>847.64990730390934</v>
      </c>
      <c r="AB88" s="4">
        <f t="shared" si="53"/>
        <v>621.21199999999999</v>
      </c>
      <c r="AC88" s="4">
        <f>SUM($AB$5:AB88)</f>
        <v>6487.4639999999999</v>
      </c>
      <c r="AD88">
        <f t="shared" si="64"/>
        <v>10.589589400523529</v>
      </c>
      <c r="AF88" s="2">
        <v>84</v>
      </c>
      <c r="AG88">
        <f t="shared" si="54"/>
        <v>0.5625</v>
      </c>
      <c r="AH88">
        <f t="shared" si="55"/>
        <v>0.5625</v>
      </c>
      <c r="AI88">
        <f t="shared" si="43"/>
        <v>0.5625</v>
      </c>
      <c r="AJ88">
        <f t="shared" si="44"/>
        <v>0.5625</v>
      </c>
      <c r="AK88">
        <f t="shared" si="56"/>
        <v>2.25</v>
      </c>
      <c r="AL88">
        <v>4.5</v>
      </c>
      <c r="AM88">
        <f>SUM($AL$5:AL88)</f>
        <v>151.4</v>
      </c>
      <c r="AO88">
        <f t="shared" si="57"/>
        <v>8.658620689655173</v>
      </c>
      <c r="AP88">
        <f t="shared" si="58"/>
        <v>0.51971326164874554</v>
      </c>
      <c r="AQ88" s="4">
        <f>SUM($AO$5:AO88)</f>
        <v>292.69310344827585</v>
      </c>
      <c r="AU88" s="2">
        <v>84</v>
      </c>
      <c r="AV88" s="1">
        <f t="shared" si="46"/>
        <v>2000</v>
      </c>
      <c r="AW88" s="1">
        <f t="shared" si="59"/>
        <v>2000</v>
      </c>
      <c r="AX88" s="1">
        <f t="shared" si="60"/>
        <v>2000</v>
      </c>
      <c r="AY88" s="1">
        <f t="shared" si="61"/>
        <v>2000</v>
      </c>
      <c r="AZ88" s="1">
        <f t="shared" si="62"/>
        <v>16800</v>
      </c>
      <c r="BA88" s="1">
        <f t="shared" si="45"/>
        <v>24800</v>
      </c>
      <c r="BB88">
        <f t="shared" si="38"/>
        <v>2.1</v>
      </c>
      <c r="BC88" s="1">
        <f>SUM($BA$5:BA88)</f>
        <v>963900</v>
      </c>
      <c r="BD88" s="1">
        <f t="shared" si="63"/>
        <v>733720</v>
      </c>
    </row>
    <row r="89" spans="11:56" x14ac:dyDescent="0.3">
      <c r="K89" s="2">
        <v>85</v>
      </c>
      <c r="L89" s="1">
        <f t="shared" si="39"/>
        <v>2350</v>
      </c>
      <c r="M89" s="1">
        <f t="shared" si="50"/>
        <v>2350</v>
      </c>
      <c r="N89" s="1">
        <f t="shared" si="40"/>
        <v>2350</v>
      </c>
      <c r="O89" s="1">
        <f t="shared" si="41"/>
        <v>2350</v>
      </c>
      <c r="P89" s="1">
        <f t="shared" si="51"/>
        <v>41830</v>
      </c>
      <c r="Q89" s="1">
        <f t="shared" si="42"/>
        <v>51230</v>
      </c>
      <c r="R89">
        <f t="shared" si="35"/>
        <v>4.4499999999999913</v>
      </c>
      <c r="S89" s="1">
        <f>SUM($Q$5:Q89)</f>
        <v>1748850</v>
      </c>
      <c r="U89" s="2">
        <v>85</v>
      </c>
      <c r="V89">
        <v>0.184</v>
      </c>
      <c r="W89">
        <f t="shared" ref="W89:W104" si="65">V89</f>
        <v>0.184</v>
      </c>
      <c r="X89">
        <f t="shared" ref="X89:X104" si="66">V89</f>
        <v>0.184</v>
      </c>
      <c r="Y89">
        <f t="shared" ref="Y89:Y104" si="67">V89</f>
        <v>0.184</v>
      </c>
      <c r="Z89">
        <f t="shared" si="52"/>
        <v>686.34</v>
      </c>
      <c r="AA89">
        <f t="shared" si="37"/>
        <v>932.51489803430036</v>
      </c>
      <c r="AB89" s="4">
        <f t="shared" si="53"/>
        <v>687.07600000000002</v>
      </c>
      <c r="AC89" s="4">
        <f>SUM($AB$5:AB89)</f>
        <v>7174.54</v>
      </c>
      <c r="AD89">
        <f t="shared" si="64"/>
        <v>10.590825629244339</v>
      </c>
      <c r="AF89" s="2">
        <v>85</v>
      </c>
      <c r="AG89">
        <f t="shared" si="54"/>
        <v>0.57499999999999996</v>
      </c>
      <c r="AH89">
        <f t="shared" si="55"/>
        <v>0.57499999999999996</v>
      </c>
      <c r="AI89">
        <f t="shared" si="43"/>
        <v>0.57499999999999996</v>
      </c>
      <c r="AJ89">
        <f t="shared" si="44"/>
        <v>0.57499999999999996</v>
      </c>
      <c r="AK89">
        <f t="shared" si="56"/>
        <v>2.2999999999999998</v>
      </c>
      <c r="AL89">
        <v>4.5999999999999996</v>
      </c>
      <c r="AM89">
        <f>SUM($AL$5:AL89)</f>
        <v>156</v>
      </c>
      <c r="AO89">
        <f t="shared" si="57"/>
        <v>8.8327586206896544</v>
      </c>
      <c r="AP89">
        <f t="shared" si="58"/>
        <v>0.52078860042943587</v>
      </c>
      <c r="AQ89" s="4">
        <f>SUM($AO$5:AO89)</f>
        <v>301.52586206896552</v>
      </c>
      <c r="AU89" s="2">
        <v>85</v>
      </c>
      <c r="AV89" s="1">
        <f t="shared" si="46"/>
        <v>2000</v>
      </c>
      <c r="AW89" s="1">
        <f t="shared" si="59"/>
        <v>2000</v>
      </c>
      <c r="AX89" s="1">
        <f t="shared" si="60"/>
        <v>2000</v>
      </c>
      <c r="AY89" s="1">
        <f t="shared" si="61"/>
        <v>2000</v>
      </c>
      <c r="AZ89" s="1">
        <f t="shared" si="62"/>
        <v>18400</v>
      </c>
      <c r="BA89" s="1">
        <f t="shared" si="45"/>
        <v>26400</v>
      </c>
      <c r="BB89">
        <f t="shared" si="38"/>
        <v>2.3000000000000003</v>
      </c>
      <c r="BC89" s="1">
        <f>SUM($BA$5:BA89)</f>
        <v>990300</v>
      </c>
      <c r="BD89" s="1">
        <f t="shared" si="63"/>
        <v>758550</v>
      </c>
    </row>
    <row r="90" spans="11:56" x14ac:dyDescent="0.3">
      <c r="K90" s="2">
        <v>86</v>
      </c>
      <c r="L90" s="1">
        <f t="shared" si="39"/>
        <v>2375</v>
      </c>
      <c r="M90" s="1">
        <f t="shared" si="50"/>
        <v>2375</v>
      </c>
      <c r="N90" s="1">
        <f t="shared" si="40"/>
        <v>2375</v>
      </c>
      <c r="O90" s="1">
        <f t="shared" si="41"/>
        <v>2375</v>
      </c>
      <c r="P90" s="1">
        <f t="shared" si="51"/>
        <v>42750</v>
      </c>
      <c r="Q90" s="1">
        <f t="shared" si="42"/>
        <v>52250</v>
      </c>
      <c r="R90">
        <f t="shared" si="35"/>
        <v>4.4999999999999911</v>
      </c>
      <c r="S90" s="1">
        <f>SUM($Q$5:Q90)</f>
        <v>1801100</v>
      </c>
      <c r="U90" s="2">
        <v>86</v>
      </c>
      <c r="V90">
        <v>0.185</v>
      </c>
      <c r="W90">
        <f t="shared" si="65"/>
        <v>0.185</v>
      </c>
      <c r="X90">
        <f t="shared" si="66"/>
        <v>0.185</v>
      </c>
      <c r="Y90">
        <f t="shared" si="67"/>
        <v>0.185</v>
      </c>
      <c r="Z90">
        <f t="shared" si="52"/>
        <v>759.15</v>
      </c>
      <c r="AA90">
        <f t="shared" si="37"/>
        <v>1025.8663878377304</v>
      </c>
      <c r="AB90" s="4">
        <f t="shared" si="53"/>
        <v>759.89</v>
      </c>
      <c r="AC90" s="4">
        <f>SUM($AB$5:AB90)</f>
        <v>7934.43</v>
      </c>
      <c r="AD90">
        <f t="shared" si="64"/>
        <v>10.591480429407325</v>
      </c>
      <c r="AF90" s="2">
        <v>86</v>
      </c>
      <c r="AG90">
        <f t="shared" si="54"/>
        <v>0.58750000000000002</v>
      </c>
      <c r="AH90">
        <f t="shared" si="55"/>
        <v>0.58750000000000002</v>
      </c>
      <c r="AI90">
        <f t="shared" si="43"/>
        <v>0.58750000000000002</v>
      </c>
      <c r="AJ90">
        <f t="shared" si="44"/>
        <v>0.58750000000000002</v>
      </c>
      <c r="AK90">
        <f t="shared" si="56"/>
        <v>2.35</v>
      </c>
      <c r="AL90">
        <v>4.7</v>
      </c>
      <c r="AM90">
        <f>SUM($AL$5:AL90)</f>
        <v>160.69999999999999</v>
      </c>
      <c r="AO90">
        <f t="shared" si="57"/>
        <v>9.0086206896551726</v>
      </c>
      <c r="AP90">
        <f t="shared" si="58"/>
        <v>0.52172248803827748</v>
      </c>
      <c r="AQ90" s="4">
        <f>SUM($AO$5:AO90)</f>
        <v>310.5344827586207</v>
      </c>
      <c r="AU90" s="2">
        <v>86</v>
      </c>
      <c r="AV90" s="1">
        <f t="shared" si="46"/>
        <v>2000</v>
      </c>
      <c r="AW90" s="1">
        <f t="shared" si="59"/>
        <v>2000</v>
      </c>
      <c r="AX90" s="1">
        <f t="shared" si="60"/>
        <v>2000</v>
      </c>
      <c r="AY90" s="1">
        <f t="shared" si="61"/>
        <v>2000</v>
      </c>
      <c r="AZ90" s="1">
        <f t="shared" si="62"/>
        <v>18400</v>
      </c>
      <c r="BA90" s="1">
        <f t="shared" si="45"/>
        <v>26400</v>
      </c>
      <c r="BB90">
        <f t="shared" si="38"/>
        <v>2.3000000000000003</v>
      </c>
      <c r="BC90" s="1">
        <f>SUM($BA$5:BA90)</f>
        <v>1016700</v>
      </c>
      <c r="BD90" s="1">
        <f t="shared" si="63"/>
        <v>784400</v>
      </c>
    </row>
    <row r="91" spans="11:56" x14ac:dyDescent="0.3">
      <c r="K91" s="2">
        <v>87</v>
      </c>
      <c r="L91" s="1">
        <f t="shared" si="39"/>
        <v>2400</v>
      </c>
      <c r="M91" s="1">
        <f t="shared" si="50"/>
        <v>2400</v>
      </c>
      <c r="N91" s="1">
        <f t="shared" si="40"/>
        <v>2400</v>
      </c>
      <c r="O91" s="1">
        <f t="shared" si="41"/>
        <v>2400</v>
      </c>
      <c r="P91" s="1">
        <f t="shared" si="51"/>
        <v>43680</v>
      </c>
      <c r="Q91" s="1">
        <f t="shared" si="42"/>
        <v>53280</v>
      </c>
      <c r="R91">
        <f t="shared" si="35"/>
        <v>4.5499999999999909</v>
      </c>
      <c r="S91" s="1">
        <f>SUM($Q$5:Q91)</f>
        <v>1854380</v>
      </c>
      <c r="U91" s="2">
        <v>87</v>
      </c>
      <c r="V91">
        <v>0.186</v>
      </c>
      <c r="W91">
        <f t="shared" si="65"/>
        <v>0.186</v>
      </c>
      <c r="X91">
        <f t="shared" si="66"/>
        <v>0.186</v>
      </c>
      <c r="Y91">
        <f t="shared" si="67"/>
        <v>0.186</v>
      </c>
      <c r="Z91">
        <f t="shared" si="52"/>
        <v>839.65</v>
      </c>
      <c r="AA91">
        <f t="shared" si="37"/>
        <v>1128.5530266215035</v>
      </c>
      <c r="AB91" s="4">
        <f t="shared" si="53"/>
        <v>840.39400000000001</v>
      </c>
      <c r="AC91" s="4">
        <f>SUM($AB$5:AB91)</f>
        <v>8774.8240000000005</v>
      </c>
      <c r="AD91">
        <f t="shared" si="64"/>
        <v>10.591737528719772</v>
      </c>
      <c r="AF91" s="2">
        <v>87</v>
      </c>
      <c r="AG91">
        <f t="shared" si="54"/>
        <v>0.6</v>
      </c>
      <c r="AH91">
        <f t="shared" si="55"/>
        <v>0.6</v>
      </c>
      <c r="AI91">
        <f t="shared" si="43"/>
        <v>0.6</v>
      </c>
      <c r="AJ91">
        <f t="shared" si="44"/>
        <v>0.6</v>
      </c>
      <c r="AK91">
        <f t="shared" si="56"/>
        <v>2.4</v>
      </c>
      <c r="AL91">
        <v>4.8</v>
      </c>
      <c r="AM91">
        <f>SUM($AL$5:AL91)</f>
        <v>165.5</v>
      </c>
      <c r="AO91">
        <f t="shared" si="57"/>
        <v>9.1862068965517238</v>
      </c>
      <c r="AP91">
        <f t="shared" si="58"/>
        <v>0.52252252252252251</v>
      </c>
      <c r="AQ91" s="4">
        <f>SUM($AO$5:AO91)</f>
        <v>319.72068965517241</v>
      </c>
      <c r="AU91" s="2">
        <v>87</v>
      </c>
      <c r="AV91" s="1">
        <f t="shared" si="46"/>
        <v>2000</v>
      </c>
      <c r="AW91" s="1">
        <f t="shared" si="59"/>
        <v>2000</v>
      </c>
      <c r="AX91" s="1">
        <f t="shared" si="60"/>
        <v>2000</v>
      </c>
      <c r="AY91" s="1">
        <f t="shared" si="61"/>
        <v>2000</v>
      </c>
      <c r="AZ91" s="1">
        <f t="shared" si="62"/>
        <v>18400</v>
      </c>
      <c r="BA91" s="1">
        <f t="shared" si="45"/>
        <v>26400</v>
      </c>
      <c r="BB91">
        <f t="shared" si="38"/>
        <v>2.3000000000000003</v>
      </c>
      <c r="BC91" s="1">
        <f>SUM($BA$5:BA91)</f>
        <v>1043100</v>
      </c>
      <c r="BD91" s="1">
        <f t="shared" si="63"/>
        <v>811280</v>
      </c>
    </row>
    <row r="92" spans="11:56" x14ac:dyDescent="0.3">
      <c r="K92" s="2">
        <v>88</v>
      </c>
      <c r="L92" s="1">
        <f t="shared" si="39"/>
        <v>2425</v>
      </c>
      <c r="M92" s="1">
        <f t="shared" si="50"/>
        <v>2425</v>
      </c>
      <c r="N92" s="1">
        <f t="shared" si="40"/>
        <v>2425</v>
      </c>
      <c r="O92" s="1">
        <f t="shared" si="41"/>
        <v>2425</v>
      </c>
      <c r="P92" s="1">
        <f t="shared" si="51"/>
        <v>44620</v>
      </c>
      <c r="Q92" s="1">
        <f t="shared" si="42"/>
        <v>54320</v>
      </c>
      <c r="R92">
        <f t="shared" si="35"/>
        <v>4.5999999999999908</v>
      </c>
      <c r="S92" s="1">
        <f>SUM($Q$5:Q92)</f>
        <v>1908700</v>
      </c>
      <c r="U92" s="2">
        <v>88</v>
      </c>
      <c r="V92">
        <v>0.187</v>
      </c>
      <c r="W92">
        <f t="shared" si="65"/>
        <v>0.187</v>
      </c>
      <c r="X92">
        <f t="shared" si="66"/>
        <v>0.187</v>
      </c>
      <c r="Y92">
        <f t="shared" si="67"/>
        <v>0.187</v>
      </c>
      <c r="Z92">
        <f t="shared" si="52"/>
        <v>928.65</v>
      </c>
      <c r="AA92">
        <f t="shared" si="37"/>
        <v>1241.5083292836539</v>
      </c>
      <c r="AB92" s="4">
        <f t="shared" si="53"/>
        <v>929.39800000000002</v>
      </c>
      <c r="AC92" s="4">
        <f>SUM($AB$5:AB92)</f>
        <v>9704.2219999999998</v>
      </c>
      <c r="AD92">
        <f t="shared" si="64"/>
        <v>10.591642635795306</v>
      </c>
      <c r="AF92" s="2">
        <v>88</v>
      </c>
      <c r="AG92">
        <f t="shared" si="54"/>
        <v>0.61250000000000004</v>
      </c>
      <c r="AH92">
        <f t="shared" si="55"/>
        <v>0.61250000000000004</v>
      </c>
      <c r="AI92">
        <f t="shared" si="43"/>
        <v>0.61250000000000004</v>
      </c>
      <c r="AJ92">
        <f t="shared" si="44"/>
        <v>0.61250000000000004</v>
      </c>
      <c r="AK92">
        <f t="shared" si="56"/>
        <v>2.4500000000000002</v>
      </c>
      <c r="AL92">
        <v>4.9000000000000004</v>
      </c>
      <c r="AM92">
        <f>SUM($AL$5:AL92)</f>
        <v>170.4</v>
      </c>
      <c r="AO92">
        <f t="shared" si="57"/>
        <v>9.36551724137931</v>
      </c>
      <c r="AP92">
        <f t="shared" si="58"/>
        <v>0.52319587628865982</v>
      </c>
      <c r="AQ92" s="4">
        <f>SUM($AO$5:AO92)</f>
        <v>329.08620689655174</v>
      </c>
      <c r="AU92" s="2">
        <v>88</v>
      </c>
      <c r="AV92" s="1">
        <f t="shared" si="46"/>
        <v>2000</v>
      </c>
      <c r="AW92" s="1">
        <f t="shared" si="59"/>
        <v>2000</v>
      </c>
      <c r="AX92" s="1">
        <f t="shared" si="60"/>
        <v>2000</v>
      </c>
      <c r="AY92" s="1">
        <f t="shared" si="61"/>
        <v>2000</v>
      </c>
      <c r="AZ92" s="1">
        <f t="shared" si="62"/>
        <v>18400</v>
      </c>
      <c r="BA92" s="1">
        <f t="shared" si="45"/>
        <v>26400</v>
      </c>
      <c r="BB92">
        <f t="shared" si="38"/>
        <v>2.3000000000000003</v>
      </c>
      <c r="BC92" s="1">
        <f>SUM($BA$5:BA92)</f>
        <v>1069500</v>
      </c>
      <c r="BD92" s="1">
        <f t="shared" si="63"/>
        <v>839200</v>
      </c>
    </row>
    <row r="93" spans="11:56" x14ac:dyDescent="0.3">
      <c r="K93" s="2">
        <v>89</v>
      </c>
      <c r="L93" s="1">
        <f t="shared" si="39"/>
        <v>2450</v>
      </c>
      <c r="M93" s="1">
        <f t="shared" si="50"/>
        <v>2450</v>
      </c>
      <c r="N93" s="1">
        <f t="shared" si="40"/>
        <v>2450</v>
      </c>
      <c r="O93" s="1">
        <f t="shared" si="41"/>
        <v>2450</v>
      </c>
      <c r="P93" s="1">
        <f t="shared" si="51"/>
        <v>45570</v>
      </c>
      <c r="Q93" s="1">
        <f t="shared" si="42"/>
        <v>55370</v>
      </c>
      <c r="R93">
        <f t="shared" si="35"/>
        <v>4.6499999999999906</v>
      </c>
      <c r="S93" s="1">
        <f>SUM($Q$5:Q93)</f>
        <v>1964070</v>
      </c>
      <c r="U93" s="2">
        <v>89</v>
      </c>
      <c r="V93">
        <v>0.188</v>
      </c>
      <c r="W93">
        <f t="shared" si="65"/>
        <v>0.188</v>
      </c>
      <c r="X93">
        <f t="shared" si="66"/>
        <v>0.188</v>
      </c>
      <c r="Y93">
        <f t="shared" si="67"/>
        <v>0.188</v>
      </c>
      <c r="Z93" s="4">
        <f t="shared" si="52"/>
        <v>1027.06</v>
      </c>
      <c r="AA93" s="4">
        <f t="shared" si="37"/>
        <v>1365.7591622120192</v>
      </c>
      <c r="AB93" s="4">
        <f t="shared" si="53"/>
        <v>1027.8119999999999</v>
      </c>
      <c r="AC93" s="4">
        <f>SUM($AB$5:AB93)</f>
        <v>10732.034</v>
      </c>
      <c r="AD93">
        <f t="shared" si="64"/>
        <v>10.591390015603517</v>
      </c>
      <c r="AF93" s="2">
        <v>89</v>
      </c>
      <c r="AG93">
        <f t="shared" si="54"/>
        <v>0.625</v>
      </c>
      <c r="AH93">
        <f t="shared" si="55"/>
        <v>0.625</v>
      </c>
      <c r="AI93">
        <f t="shared" si="43"/>
        <v>0.625</v>
      </c>
      <c r="AJ93">
        <f t="shared" si="44"/>
        <v>0.625</v>
      </c>
      <c r="AK93">
        <f t="shared" si="56"/>
        <v>2.5</v>
      </c>
      <c r="AL93">
        <v>5</v>
      </c>
      <c r="AM93">
        <f>SUM($AL$5:AL93)</f>
        <v>175.4</v>
      </c>
      <c r="AO93">
        <f t="shared" si="57"/>
        <v>9.546551724137931</v>
      </c>
      <c r="AP93">
        <f t="shared" si="58"/>
        <v>0.52374932273794472</v>
      </c>
      <c r="AQ93" s="4">
        <f>SUM($AO$5:AO93)</f>
        <v>338.63275862068969</v>
      </c>
      <c r="AU93" s="2">
        <v>89</v>
      </c>
      <c r="AV93" s="1">
        <f t="shared" si="46"/>
        <v>2000</v>
      </c>
      <c r="AW93" s="1">
        <f t="shared" si="59"/>
        <v>2000</v>
      </c>
      <c r="AX93" s="1">
        <f t="shared" si="60"/>
        <v>2000</v>
      </c>
      <c r="AY93" s="1">
        <f t="shared" si="61"/>
        <v>2000</v>
      </c>
      <c r="AZ93" s="1">
        <f t="shared" si="62"/>
        <v>18400</v>
      </c>
      <c r="BA93" s="1">
        <f t="shared" si="45"/>
        <v>26400</v>
      </c>
      <c r="BB93">
        <f t="shared" si="38"/>
        <v>2.3000000000000003</v>
      </c>
      <c r="BC93" s="1">
        <f>SUM($BA$5:BA93)</f>
        <v>1095900</v>
      </c>
      <c r="BD93" s="1">
        <f t="shared" si="63"/>
        <v>868170</v>
      </c>
    </row>
    <row r="94" spans="11:56" x14ac:dyDescent="0.3">
      <c r="K94" s="2">
        <v>90</v>
      </c>
      <c r="L94" s="1">
        <f t="shared" si="39"/>
        <v>2475</v>
      </c>
      <c r="M94" s="1">
        <f t="shared" si="50"/>
        <v>2475</v>
      </c>
      <c r="N94" s="1">
        <f t="shared" si="40"/>
        <v>2475</v>
      </c>
      <c r="O94" s="1">
        <f t="shared" si="41"/>
        <v>2475</v>
      </c>
      <c r="P94" s="1">
        <f t="shared" si="51"/>
        <v>46530</v>
      </c>
      <c r="Q94" s="1">
        <f t="shared" si="42"/>
        <v>56430</v>
      </c>
      <c r="R94">
        <f t="shared" si="35"/>
        <v>4.6999999999999904</v>
      </c>
      <c r="S94" s="1">
        <f>SUM($Q$5:Q94)</f>
        <v>2020500</v>
      </c>
      <c r="U94" s="2">
        <v>90</v>
      </c>
      <c r="V94">
        <v>0.189</v>
      </c>
      <c r="W94">
        <f t="shared" si="65"/>
        <v>0.189</v>
      </c>
      <c r="X94">
        <f t="shared" si="66"/>
        <v>0.189</v>
      </c>
      <c r="Y94">
        <f t="shared" si="67"/>
        <v>0.189</v>
      </c>
      <c r="Z94" s="4">
        <f t="shared" si="52"/>
        <v>1135.8499999999999</v>
      </c>
      <c r="AA94" s="4">
        <f t="shared" si="37"/>
        <v>1502.4350784332212</v>
      </c>
      <c r="AB94" s="4">
        <f t="shared" si="53"/>
        <v>1136.606</v>
      </c>
      <c r="AC94" s="4">
        <f>SUM($AB$5:AB94)</f>
        <v>11868.64</v>
      </c>
      <c r="AD94">
        <f t="shared" si="64"/>
        <v>10.590778970696512</v>
      </c>
      <c r="AF94" s="2">
        <v>90</v>
      </c>
      <c r="AG94">
        <f t="shared" si="54"/>
        <v>0.63749999999999996</v>
      </c>
      <c r="AH94">
        <f t="shared" si="55"/>
        <v>0.63749999999999996</v>
      </c>
      <c r="AI94">
        <f t="shared" si="43"/>
        <v>0.63749999999999996</v>
      </c>
      <c r="AJ94">
        <f t="shared" si="44"/>
        <v>0.63749999999999996</v>
      </c>
      <c r="AK94">
        <f t="shared" si="56"/>
        <v>2.5499999999999998</v>
      </c>
      <c r="AL94">
        <v>5.0999999999999996</v>
      </c>
      <c r="AM94">
        <f>SUM($AL$5:AL94)</f>
        <v>180.5</v>
      </c>
      <c r="AO94">
        <f t="shared" si="57"/>
        <v>9.7293103448275868</v>
      </c>
      <c r="AP94">
        <f t="shared" si="58"/>
        <v>0.5241892610313662</v>
      </c>
      <c r="AQ94" s="4">
        <f>SUM($AO$5:AO94)</f>
        <v>348.36206896551727</v>
      </c>
      <c r="AU94" s="2">
        <v>90</v>
      </c>
      <c r="AV94" s="1">
        <f t="shared" si="46"/>
        <v>2000</v>
      </c>
      <c r="AW94" s="1">
        <f t="shared" si="59"/>
        <v>2000</v>
      </c>
      <c r="AX94" s="1">
        <f t="shared" si="60"/>
        <v>2000</v>
      </c>
      <c r="AY94" s="1">
        <f t="shared" si="61"/>
        <v>2000</v>
      </c>
      <c r="AZ94" s="1">
        <f t="shared" si="62"/>
        <v>18400</v>
      </c>
      <c r="BA94" s="1">
        <f t="shared" si="45"/>
        <v>26400</v>
      </c>
      <c r="BB94">
        <f t="shared" si="38"/>
        <v>2.3000000000000003</v>
      </c>
      <c r="BC94" s="1">
        <f>SUM($BA$5:BA94)</f>
        <v>1122300</v>
      </c>
      <c r="BD94" s="1">
        <f t="shared" si="63"/>
        <v>898200</v>
      </c>
    </row>
    <row r="95" spans="11:56" x14ac:dyDescent="0.3">
      <c r="K95" s="2">
        <v>91</v>
      </c>
      <c r="L95" s="1">
        <f t="shared" si="39"/>
        <v>2500</v>
      </c>
      <c r="M95" s="1">
        <f t="shared" si="50"/>
        <v>2500</v>
      </c>
      <c r="N95" s="1">
        <f t="shared" si="40"/>
        <v>2500</v>
      </c>
      <c r="O95" s="1">
        <f t="shared" si="41"/>
        <v>2500</v>
      </c>
      <c r="P95" s="1">
        <f t="shared" si="51"/>
        <v>47500</v>
      </c>
      <c r="Q95" s="1">
        <f t="shared" si="42"/>
        <v>57500</v>
      </c>
      <c r="R95">
        <f t="shared" si="35"/>
        <v>4.7499999999999902</v>
      </c>
      <c r="S95" s="1">
        <f>SUM($Q$5:Q95)</f>
        <v>2078000</v>
      </c>
      <c r="U95" s="2">
        <v>91</v>
      </c>
      <c r="V95">
        <v>0.19</v>
      </c>
      <c r="W95">
        <f t="shared" si="65"/>
        <v>0.19</v>
      </c>
      <c r="X95">
        <f t="shared" si="66"/>
        <v>0.19</v>
      </c>
      <c r="Y95">
        <f t="shared" si="67"/>
        <v>0.19</v>
      </c>
      <c r="Z95" s="4">
        <f t="shared" si="52"/>
        <v>1256.1199999999999</v>
      </c>
      <c r="AA95" s="4">
        <f t="shared" si="37"/>
        <v>1652.7785862765434</v>
      </c>
      <c r="AB95" s="4">
        <f t="shared" si="53"/>
        <v>1256.8799999999999</v>
      </c>
      <c r="AC95" s="4">
        <f>SUM($AB$5:AB95)</f>
        <v>13125.519999999999</v>
      </c>
      <c r="AD95">
        <f t="shared" si="64"/>
        <v>10.589924372126875</v>
      </c>
      <c r="AF95" s="2">
        <v>91</v>
      </c>
      <c r="AG95">
        <f t="shared" si="54"/>
        <v>0.65</v>
      </c>
      <c r="AH95">
        <f t="shared" si="55"/>
        <v>0.65</v>
      </c>
      <c r="AI95">
        <f t="shared" si="43"/>
        <v>0.65</v>
      </c>
      <c r="AJ95">
        <f t="shared" si="44"/>
        <v>0.65</v>
      </c>
      <c r="AK95">
        <f t="shared" si="56"/>
        <v>2.6</v>
      </c>
      <c r="AL95">
        <v>5.2</v>
      </c>
      <c r="AM95">
        <f>SUM($AL$5:AL95)</f>
        <v>185.7</v>
      </c>
      <c r="AO95">
        <f t="shared" si="57"/>
        <v>9.9137931034482758</v>
      </c>
      <c r="AP95">
        <f t="shared" si="58"/>
        <v>0.52452173913043476</v>
      </c>
      <c r="AQ95" s="4">
        <f>SUM($AO$5:AO95)</f>
        <v>358.27586206896552</v>
      </c>
      <c r="AU95" s="2">
        <v>91</v>
      </c>
      <c r="AV95" s="1">
        <f t="shared" si="46"/>
        <v>2500</v>
      </c>
      <c r="AW95" s="1">
        <f t="shared" si="59"/>
        <v>2500</v>
      </c>
      <c r="AX95" s="1">
        <f t="shared" si="60"/>
        <v>2500</v>
      </c>
      <c r="AY95" s="1">
        <f t="shared" si="61"/>
        <v>2500</v>
      </c>
      <c r="AZ95" s="1">
        <f t="shared" si="62"/>
        <v>23000</v>
      </c>
      <c r="BA95" s="1">
        <f t="shared" si="45"/>
        <v>33000</v>
      </c>
      <c r="BB95">
        <f t="shared" si="38"/>
        <v>2.3000000000000003</v>
      </c>
      <c r="BC95" s="1">
        <f>SUM($BA$5:BA95)</f>
        <v>1155300</v>
      </c>
      <c r="BD95" s="1">
        <f t="shared" si="63"/>
        <v>922700</v>
      </c>
    </row>
    <row r="96" spans="11:56" x14ac:dyDescent="0.3">
      <c r="K96" s="2">
        <v>92</v>
      </c>
      <c r="L96" s="1">
        <f t="shared" si="39"/>
        <v>2525</v>
      </c>
      <c r="M96" s="1">
        <f t="shared" si="50"/>
        <v>2525</v>
      </c>
      <c r="N96" s="1">
        <f t="shared" si="40"/>
        <v>2525</v>
      </c>
      <c r="O96" s="1">
        <f t="shared" si="41"/>
        <v>2525</v>
      </c>
      <c r="P96" s="1">
        <f t="shared" si="51"/>
        <v>48480</v>
      </c>
      <c r="Q96" s="1">
        <f t="shared" si="42"/>
        <v>58580</v>
      </c>
      <c r="R96">
        <f t="shared" si="35"/>
        <v>4.7999999999999901</v>
      </c>
      <c r="S96" s="1">
        <f>SUM($Q$5:Q96)</f>
        <v>2136580</v>
      </c>
      <c r="U96" s="2">
        <v>92</v>
      </c>
      <c r="V96">
        <v>0.191</v>
      </c>
      <c r="W96">
        <f t="shared" si="65"/>
        <v>0.191</v>
      </c>
      <c r="X96">
        <f t="shared" si="66"/>
        <v>0.191</v>
      </c>
      <c r="Y96">
        <f t="shared" si="67"/>
        <v>0.191</v>
      </c>
      <c r="Z96" s="4">
        <f t="shared" si="52"/>
        <v>1389.08</v>
      </c>
      <c r="AA96" s="4">
        <f t="shared" si="37"/>
        <v>1818.1564449041978</v>
      </c>
      <c r="AB96" s="4">
        <f t="shared" si="53"/>
        <v>1389.8439999999998</v>
      </c>
      <c r="AC96" s="4">
        <f>SUM($AB$5:AB96)</f>
        <v>14515.363999999998</v>
      </c>
      <c r="AD96">
        <f t="shared" si="64"/>
        <v>10.5888680981782</v>
      </c>
      <c r="AF96" s="2">
        <v>92</v>
      </c>
      <c r="AG96">
        <f t="shared" si="54"/>
        <v>0.66249999999999998</v>
      </c>
      <c r="AH96">
        <f t="shared" si="55"/>
        <v>0.66249999999999998</v>
      </c>
      <c r="AI96">
        <f t="shared" si="43"/>
        <v>0.66249999999999998</v>
      </c>
      <c r="AJ96">
        <f t="shared" si="44"/>
        <v>0.66249999999999998</v>
      </c>
      <c r="AK96">
        <f t="shared" si="56"/>
        <v>2.65</v>
      </c>
      <c r="AL96">
        <v>5.3</v>
      </c>
      <c r="AM96">
        <f>SUM($AL$5:AL96)</f>
        <v>191</v>
      </c>
      <c r="AO96">
        <f t="shared" si="57"/>
        <v>10.1</v>
      </c>
      <c r="AP96">
        <f t="shared" si="58"/>
        <v>0.52475247524752477</v>
      </c>
      <c r="AQ96" s="4">
        <f>SUM($AO$5:AO96)</f>
        <v>368.37586206896555</v>
      </c>
      <c r="AU96" s="2">
        <v>92</v>
      </c>
      <c r="AV96" s="1">
        <f t="shared" si="46"/>
        <v>2500</v>
      </c>
      <c r="AW96" s="1">
        <f t="shared" si="59"/>
        <v>2500</v>
      </c>
      <c r="AX96" s="1">
        <f t="shared" si="60"/>
        <v>2500</v>
      </c>
      <c r="AY96" s="1">
        <f t="shared" si="61"/>
        <v>2500</v>
      </c>
      <c r="AZ96" s="1">
        <f t="shared" si="62"/>
        <v>23000</v>
      </c>
      <c r="BA96" s="1">
        <f t="shared" si="45"/>
        <v>33000</v>
      </c>
      <c r="BB96">
        <f t="shared" si="38"/>
        <v>2.3000000000000003</v>
      </c>
      <c r="BC96" s="1">
        <f>SUM($BA$5:BA96)</f>
        <v>1188300</v>
      </c>
      <c r="BD96" s="1">
        <f t="shared" si="63"/>
        <v>948280</v>
      </c>
    </row>
    <row r="97" spans="11:56" x14ac:dyDescent="0.3">
      <c r="K97" s="2">
        <v>93</v>
      </c>
      <c r="L97" s="1">
        <f t="shared" si="39"/>
        <v>2550</v>
      </c>
      <c r="M97" s="1">
        <f t="shared" si="50"/>
        <v>2550</v>
      </c>
      <c r="N97" s="1">
        <f t="shared" si="40"/>
        <v>2550</v>
      </c>
      <c r="O97" s="1">
        <f t="shared" si="41"/>
        <v>2550</v>
      </c>
      <c r="P97" s="1">
        <f t="shared" si="51"/>
        <v>49470</v>
      </c>
      <c r="Q97" s="1">
        <f t="shared" si="42"/>
        <v>59670</v>
      </c>
      <c r="R97">
        <f t="shared" si="35"/>
        <v>4.8499999999999899</v>
      </c>
      <c r="S97" s="1">
        <f>SUM($Q$5:Q97)</f>
        <v>2196250</v>
      </c>
      <c r="U97" s="2">
        <v>93</v>
      </c>
      <c r="V97">
        <v>0.192</v>
      </c>
      <c r="W97">
        <f t="shared" si="65"/>
        <v>0.192</v>
      </c>
      <c r="X97">
        <f t="shared" si="66"/>
        <v>0.192</v>
      </c>
      <c r="Y97">
        <f t="shared" si="67"/>
        <v>0.192</v>
      </c>
      <c r="Z97" s="4">
        <f t="shared" si="52"/>
        <v>1536.06</v>
      </c>
      <c r="AA97" s="4">
        <f t="shared" si="37"/>
        <v>2000.0720893946177</v>
      </c>
      <c r="AB97" s="4">
        <f t="shared" si="53"/>
        <v>1536.828</v>
      </c>
      <c r="AC97" s="4">
        <f>SUM($AB$5:AB97)</f>
        <v>16052.191999999997</v>
      </c>
      <c r="AD97">
        <f t="shared" si="64"/>
        <v>10.587595323134851</v>
      </c>
      <c r="AF97" s="2">
        <v>93</v>
      </c>
      <c r="AG97">
        <f t="shared" si="54"/>
        <v>0.67500000000000004</v>
      </c>
      <c r="AH97">
        <f t="shared" si="55"/>
        <v>0.67500000000000004</v>
      </c>
      <c r="AI97">
        <f t="shared" si="43"/>
        <v>0.67500000000000004</v>
      </c>
      <c r="AJ97">
        <f t="shared" si="44"/>
        <v>0.67500000000000004</v>
      </c>
      <c r="AK97">
        <f t="shared" si="56"/>
        <v>2.7</v>
      </c>
      <c r="AL97">
        <v>5.4</v>
      </c>
      <c r="AM97">
        <f>SUM($AL$5:AL97)</f>
        <v>196.4</v>
      </c>
      <c r="AO97">
        <f t="shared" si="57"/>
        <v>10.287931034482758</v>
      </c>
      <c r="AP97">
        <f t="shared" si="58"/>
        <v>0.52488687782805432</v>
      </c>
      <c r="AQ97" s="4">
        <f>SUM($AO$5:AO97)</f>
        <v>378.66379310344831</v>
      </c>
      <c r="AU97" s="2">
        <v>93</v>
      </c>
      <c r="AV97" s="1">
        <f t="shared" si="46"/>
        <v>2500</v>
      </c>
      <c r="AW97" s="1">
        <f t="shared" si="59"/>
        <v>2500</v>
      </c>
      <c r="AX97" s="1">
        <f t="shared" si="60"/>
        <v>2500</v>
      </c>
      <c r="AY97" s="1">
        <f t="shared" si="61"/>
        <v>2500</v>
      </c>
      <c r="AZ97" s="1">
        <f t="shared" si="62"/>
        <v>23000</v>
      </c>
      <c r="BA97" s="1">
        <f t="shared" si="45"/>
        <v>33000</v>
      </c>
      <c r="BB97">
        <f t="shared" si="38"/>
        <v>2.3000000000000003</v>
      </c>
      <c r="BC97" s="1">
        <f>SUM($BA$5:BA97)</f>
        <v>1221300</v>
      </c>
      <c r="BD97" s="1">
        <f t="shared" si="63"/>
        <v>974950</v>
      </c>
    </row>
    <row r="98" spans="11:56" x14ac:dyDescent="0.3">
      <c r="K98" s="2">
        <v>94</v>
      </c>
      <c r="L98" s="1">
        <f t="shared" si="39"/>
        <v>2575</v>
      </c>
      <c r="M98" s="1">
        <f t="shared" si="50"/>
        <v>2575</v>
      </c>
      <c r="N98" s="1">
        <f t="shared" si="40"/>
        <v>2575</v>
      </c>
      <c r="O98" s="1">
        <f t="shared" si="41"/>
        <v>2575</v>
      </c>
      <c r="P98" s="1">
        <f t="shared" si="51"/>
        <v>50470</v>
      </c>
      <c r="Q98" s="1">
        <f t="shared" si="42"/>
        <v>60770</v>
      </c>
      <c r="R98">
        <f t="shared" si="35"/>
        <v>4.8999999999999897</v>
      </c>
      <c r="S98" s="1">
        <f>SUM($Q$5:Q98)</f>
        <v>2257020</v>
      </c>
      <c r="U98" s="2">
        <v>94</v>
      </c>
      <c r="V98">
        <v>0.193</v>
      </c>
      <c r="W98">
        <f t="shared" si="65"/>
        <v>0.193</v>
      </c>
      <c r="X98">
        <f t="shared" si="66"/>
        <v>0.193</v>
      </c>
      <c r="Y98">
        <f t="shared" si="67"/>
        <v>0.193</v>
      </c>
      <c r="Z98" s="4">
        <f t="shared" si="52"/>
        <v>1698.54</v>
      </c>
      <c r="AA98" s="4">
        <f t="shared" si="37"/>
        <v>2200.1792983340797</v>
      </c>
      <c r="AB98" s="4">
        <f t="shared" si="53"/>
        <v>1699.3119999999999</v>
      </c>
      <c r="AC98" s="4">
        <f>SUM($AB$5:AB98)</f>
        <v>17751.503999999997</v>
      </c>
      <c r="AD98">
        <f t="shared" si="64"/>
        <v>10.586167920244165</v>
      </c>
      <c r="AF98" s="2">
        <v>94</v>
      </c>
      <c r="AG98">
        <f t="shared" si="54"/>
        <v>0.6875</v>
      </c>
      <c r="AH98">
        <f t="shared" si="55"/>
        <v>0.6875</v>
      </c>
      <c r="AI98">
        <f t="shared" si="43"/>
        <v>0.6875</v>
      </c>
      <c r="AJ98">
        <f t="shared" si="44"/>
        <v>0.6875</v>
      </c>
      <c r="AK98">
        <f t="shared" si="56"/>
        <v>2.75</v>
      </c>
      <c r="AL98">
        <v>5.5</v>
      </c>
      <c r="AM98">
        <f>SUM($AL$5:AL98)</f>
        <v>201.9</v>
      </c>
      <c r="AO98">
        <f t="shared" si="57"/>
        <v>10.477586206896552</v>
      </c>
      <c r="AP98">
        <f t="shared" si="58"/>
        <v>0.52493006417640287</v>
      </c>
      <c r="AQ98" s="4">
        <f>SUM($AO$5:AO98)</f>
        <v>389.14137931034486</v>
      </c>
      <c r="AU98" s="2">
        <v>94</v>
      </c>
      <c r="AV98" s="1">
        <f t="shared" si="46"/>
        <v>2500</v>
      </c>
      <c r="AW98" s="1">
        <f t="shared" si="59"/>
        <v>2500</v>
      </c>
      <c r="AX98" s="1">
        <f t="shared" si="60"/>
        <v>2500</v>
      </c>
      <c r="AY98" s="1">
        <f t="shared" si="61"/>
        <v>2500</v>
      </c>
      <c r="AZ98" s="1">
        <f t="shared" si="62"/>
        <v>23000</v>
      </c>
      <c r="BA98" s="1">
        <f t="shared" si="45"/>
        <v>33000</v>
      </c>
      <c r="BB98">
        <f t="shared" si="38"/>
        <v>2.3000000000000003</v>
      </c>
      <c r="BC98" s="1">
        <f>SUM($BA$5:BA98)</f>
        <v>1254300</v>
      </c>
      <c r="BD98" s="1">
        <f t="shared" si="63"/>
        <v>1002720</v>
      </c>
    </row>
    <row r="99" spans="11:56" x14ac:dyDescent="0.3">
      <c r="K99" s="2">
        <v>95</v>
      </c>
      <c r="L99" s="1">
        <f t="shared" si="39"/>
        <v>2600</v>
      </c>
      <c r="M99" s="1">
        <f t="shared" si="50"/>
        <v>2600</v>
      </c>
      <c r="N99" s="1">
        <f t="shared" si="40"/>
        <v>2600</v>
      </c>
      <c r="O99" s="1">
        <f t="shared" si="41"/>
        <v>2600</v>
      </c>
      <c r="P99" s="1">
        <f t="shared" si="51"/>
        <v>51480</v>
      </c>
      <c r="Q99" s="1">
        <f t="shared" si="42"/>
        <v>61880</v>
      </c>
      <c r="R99">
        <f t="shared" ref="R99:R162" si="68">R98+0.05</f>
        <v>4.9499999999999895</v>
      </c>
      <c r="S99" s="1">
        <f>SUM($Q$5:Q99)</f>
        <v>2318900</v>
      </c>
      <c r="U99" s="2">
        <v>95</v>
      </c>
      <c r="V99">
        <v>0.19400000000000001</v>
      </c>
      <c r="W99">
        <f t="shared" si="65"/>
        <v>0.19400000000000001</v>
      </c>
      <c r="X99">
        <f t="shared" si="66"/>
        <v>0.19400000000000001</v>
      </c>
      <c r="Y99">
        <f t="shared" si="67"/>
        <v>0.19400000000000001</v>
      </c>
      <c r="Z99" s="4">
        <f t="shared" si="52"/>
        <v>1878.16</v>
      </c>
      <c r="AA99" s="4">
        <f t="shared" si="37"/>
        <v>2420.2972281674879</v>
      </c>
      <c r="AB99" s="4">
        <f t="shared" si="53"/>
        <v>1878.9360000000001</v>
      </c>
      <c r="AC99" s="4">
        <f>SUM($AB$5:AB99)</f>
        <v>19630.439999999999</v>
      </c>
      <c r="AD99">
        <f t="shared" si="64"/>
        <v>10.584658066155981</v>
      </c>
      <c r="AF99" s="2">
        <v>95</v>
      </c>
      <c r="AG99">
        <f t="shared" si="54"/>
        <v>0.7</v>
      </c>
      <c r="AH99">
        <f t="shared" si="55"/>
        <v>0.7</v>
      </c>
      <c r="AI99">
        <f t="shared" si="43"/>
        <v>0.7</v>
      </c>
      <c r="AJ99">
        <f t="shared" si="44"/>
        <v>0.7</v>
      </c>
      <c r="AK99">
        <f t="shared" si="56"/>
        <v>2.8</v>
      </c>
      <c r="AL99">
        <v>5.6</v>
      </c>
      <c r="AM99">
        <f>SUM($AL$5:AL99)</f>
        <v>207.5</v>
      </c>
      <c r="AO99">
        <f t="shared" si="57"/>
        <v>10.668965517241379</v>
      </c>
      <c r="AP99">
        <f t="shared" si="58"/>
        <v>0.52488687782805432</v>
      </c>
      <c r="AQ99" s="4">
        <f>SUM($AO$5:AO99)</f>
        <v>399.81034482758622</v>
      </c>
      <c r="AU99" s="2">
        <v>95</v>
      </c>
      <c r="AV99" s="1">
        <f t="shared" si="46"/>
        <v>2500</v>
      </c>
      <c r="AW99" s="1">
        <f t="shared" si="59"/>
        <v>2500</v>
      </c>
      <c r="AX99" s="1">
        <f t="shared" si="60"/>
        <v>2500</v>
      </c>
      <c r="AY99" s="1">
        <f t="shared" si="61"/>
        <v>2500</v>
      </c>
      <c r="AZ99" s="1">
        <f t="shared" si="62"/>
        <v>25000</v>
      </c>
      <c r="BA99" s="1">
        <f t="shared" si="45"/>
        <v>35000</v>
      </c>
      <c r="BB99">
        <f t="shared" si="38"/>
        <v>2.5000000000000004</v>
      </c>
      <c r="BC99" s="1">
        <f>SUM($BA$5:BA99)</f>
        <v>1289300</v>
      </c>
      <c r="BD99" s="1">
        <f t="shared" si="63"/>
        <v>1029600</v>
      </c>
    </row>
    <row r="100" spans="11:56" x14ac:dyDescent="0.3">
      <c r="K100" s="2">
        <v>96</v>
      </c>
      <c r="L100" s="1">
        <f t="shared" si="39"/>
        <v>2625</v>
      </c>
      <c r="M100" s="1">
        <f t="shared" si="50"/>
        <v>2625</v>
      </c>
      <c r="N100" s="1">
        <f t="shared" si="40"/>
        <v>2625</v>
      </c>
      <c r="O100" s="1">
        <f t="shared" si="41"/>
        <v>2625</v>
      </c>
      <c r="P100" s="1">
        <f t="shared" si="51"/>
        <v>52500</v>
      </c>
      <c r="Q100" s="1">
        <f t="shared" si="42"/>
        <v>63000</v>
      </c>
      <c r="R100">
        <f t="shared" si="68"/>
        <v>4.9999999999999893</v>
      </c>
      <c r="S100" s="1">
        <f>SUM($Q$5:Q100)</f>
        <v>2381900</v>
      </c>
      <c r="U100" s="2">
        <v>96</v>
      </c>
      <c r="V100">
        <v>0.19500000000000001</v>
      </c>
      <c r="W100">
        <f t="shared" si="65"/>
        <v>0.19500000000000001</v>
      </c>
      <c r="X100">
        <f t="shared" si="66"/>
        <v>0.19500000000000001</v>
      </c>
      <c r="Y100">
        <f t="shared" si="67"/>
        <v>0.19500000000000001</v>
      </c>
      <c r="Z100" s="4">
        <f t="shared" si="52"/>
        <v>2076.7000000000003</v>
      </c>
      <c r="AA100" s="4">
        <f t="shared" si="37"/>
        <v>2662.426950984237</v>
      </c>
      <c r="AB100" s="4">
        <f t="shared" si="53"/>
        <v>2077.4800000000005</v>
      </c>
      <c r="AC100" s="4">
        <f>SUM($AB$5:AB100)</f>
        <v>21707.919999999998</v>
      </c>
      <c r="AD100">
        <f t="shared" si="64"/>
        <v>10.582951783047143</v>
      </c>
      <c r="AF100" s="2">
        <v>96</v>
      </c>
      <c r="AG100">
        <f t="shared" si="54"/>
        <v>0.71250000000000002</v>
      </c>
      <c r="AH100">
        <f t="shared" si="55"/>
        <v>0.71250000000000002</v>
      </c>
      <c r="AI100">
        <f t="shared" si="43"/>
        <v>0.71250000000000002</v>
      </c>
      <c r="AJ100">
        <f t="shared" si="44"/>
        <v>0.71250000000000002</v>
      </c>
      <c r="AK100">
        <f t="shared" si="56"/>
        <v>2.85</v>
      </c>
      <c r="AL100">
        <v>5.7</v>
      </c>
      <c r="AM100">
        <f>SUM($AL$5:AL100)</f>
        <v>213.2</v>
      </c>
      <c r="AO100">
        <f t="shared" si="57"/>
        <v>10.862068965517242</v>
      </c>
      <c r="AP100">
        <f t="shared" si="58"/>
        <v>0.52476190476190476</v>
      </c>
      <c r="AQ100" s="4">
        <f>SUM($AO$5:AO100)</f>
        <v>410.67241379310349</v>
      </c>
      <c r="AU100" s="2">
        <v>96</v>
      </c>
      <c r="AV100" s="1">
        <f t="shared" si="46"/>
        <v>2500</v>
      </c>
      <c r="AW100" s="1">
        <f t="shared" si="59"/>
        <v>2500</v>
      </c>
      <c r="AX100" s="1">
        <f t="shared" si="60"/>
        <v>2500</v>
      </c>
      <c r="AY100" s="1">
        <f t="shared" si="61"/>
        <v>2500</v>
      </c>
      <c r="AZ100" s="1">
        <f t="shared" si="62"/>
        <v>25000</v>
      </c>
      <c r="BA100" s="1">
        <f t="shared" si="45"/>
        <v>35000</v>
      </c>
      <c r="BB100">
        <f t="shared" si="38"/>
        <v>2.5000000000000004</v>
      </c>
      <c r="BC100" s="1">
        <f>SUM($BA$5:BA100)</f>
        <v>1324300</v>
      </c>
      <c r="BD100" s="1">
        <f t="shared" si="63"/>
        <v>1057600</v>
      </c>
    </row>
    <row r="101" spans="11:56" x14ac:dyDescent="0.3">
      <c r="K101" s="2">
        <v>97</v>
      </c>
      <c r="L101" s="1">
        <f t="shared" si="39"/>
        <v>2650</v>
      </c>
      <c r="M101" s="1">
        <f t="shared" si="50"/>
        <v>2650</v>
      </c>
      <c r="N101" s="1">
        <f t="shared" si="40"/>
        <v>2650</v>
      </c>
      <c r="O101" s="1">
        <f t="shared" si="41"/>
        <v>2650</v>
      </c>
      <c r="P101" s="1">
        <f t="shared" si="51"/>
        <v>53530</v>
      </c>
      <c r="Q101" s="1">
        <f t="shared" si="42"/>
        <v>64130</v>
      </c>
      <c r="R101">
        <f t="shared" si="68"/>
        <v>5.0499999999999892</v>
      </c>
      <c r="S101" s="1">
        <f>SUM($Q$5:Q101)</f>
        <v>2446030</v>
      </c>
      <c r="U101" s="2">
        <v>97</v>
      </c>
      <c r="V101">
        <v>0.19600000000000001</v>
      </c>
      <c r="W101">
        <f t="shared" si="65"/>
        <v>0.19600000000000001</v>
      </c>
      <c r="X101">
        <f t="shared" si="66"/>
        <v>0.19600000000000001</v>
      </c>
      <c r="Y101">
        <f t="shared" si="67"/>
        <v>0.19600000000000001</v>
      </c>
      <c r="Z101" s="4">
        <f t="shared" si="52"/>
        <v>2296.1600000000003</v>
      </c>
      <c r="AA101" s="4">
        <f t="shared" si="37"/>
        <v>2928.769646082661</v>
      </c>
      <c r="AB101" s="4">
        <f t="shared" si="53"/>
        <v>2296.9440000000004</v>
      </c>
      <c r="AC101" s="4">
        <f>SUM($AB$5:AB101)</f>
        <v>24004.863999999998</v>
      </c>
      <c r="AD101">
        <f t="shared" si="64"/>
        <v>10.581133521774539</v>
      </c>
      <c r="AF101" s="2">
        <v>97</v>
      </c>
      <c r="AG101">
        <f t="shared" si="54"/>
        <v>0.72499999999999998</v>
      </c>
      <c r="AH101">
        <f t="shared" si="55"/>
        <v>0.72499999999999998</v>
      </c>
      <c r="AI101">
        <f t="shared" si="43"/>
        <v>0.72499999999999998</v>
      </c>
      <c r="AJ101">
        <f t="shared" si="44"/>
        <v>0.72499999999999998</v>
      </c>
      <c r="AK101">
        <f t="shared" si="56"/>
        <v>2.9</v>
      </c>
      <c r="AL101">
        <v>5.8</v>
      </c>
      <c r="AM101">
        <f>SUM($AL$5:AL101)</f>
        <v>219</v>
      </c>
      <c r="AO101">
        <f t="shared" si="57"/>
        <v>11.056896551724138</v>
      </c>
      <c r="AP101">
        <f t="shared" si="58"/>
        <v>0.52455948853890533</v>
      </c>
      <c r="AQ101" s="4">
        <f>SUM($AO$5:AO101)</f>
        <v>421.72931034482764</v>
      </c>
      <c r="AU101" s="2">
        <v>97</v>
      </c>
      <c r="AV101" s="1">
        <f t="shared" si="46"/>
        <v>2500</v>
      </c>
      <c r="AW101" s="1">
        <f t="shared" si="59"/>
        <v>2500</v>
      </c>
      <c r="AX101" s="1">
        <f t="shared" si="60"/>
        <v>2500</v>
      </c>
      <c r="AY101" s="1">
        <f t="shared" si="61"/>
        <v>2500</v>
      </c>
      <c r="AZ101" s="1">
        <f t="shared" si="62"/>
        <v>25000</v>
      </c>
      <c r="BA101" s="1">
        <f t="shared" si="45"/>
        <v>35000</v>
      </c>
      <c r="BB101">
        <f t="shared" si="38"/>
        <v>2.5000000000000004</v>
      </c>
      <c r="BC101" s="1">
        <f>SUM($BA$5:BA101)</f>
        <v>1359300</v>
      </c>
      <c r="BD101" s="1">
        <f t="shared" si="63"/>
        <v>1086730</v>
      </c>
    </row>
    <row r="102" spans="11:56" x14ac:dyDescent="0.3">
      <c r="K102" s="2">
        <v>98</v>
      </c>
      <c r="L102" s="1">
        <f t="shared" si="39"/>
        <v>2675</v>
      </c>
      <c r="M102" s="1">
        <f t="shared" si="50"/>
        <v>2675</v>
      </c>
      <c r="N102" s="1">
        <f t="shared" si="40"/>
        <v>2675</v>
      </c>
      <c r="O102" s="1">
        <f t="shared" si="41"/>
        <v>2675</v>
      </c>
      <c r="P102" s="1">
        <f t="shared" si="51"/>
        <v>54570</v>
      </c>
      <c r="Q102" s="1">
        <f t="shared" si="42"/>
        <v>65270</v>
      </c>
      <c r="R102">
        <f t="shared" si="68"/>
        <v>5.099999999999989</v>
      </c>
      <c r="S102" s="1">
        <f>SUM($Q$5:Q102)</f>
        <v>2511300</v>
      </c>
      <c r="U102" s="2">
        <v>98</v>
      </c>
      <c r="V102">
        <v>0.19700000000000001</v>
      </c>
      <c r="W102">
        <f t="shared" si="65"/>
        <v>0.19700000000000001</v>
      </c>
      <c r="X102">
        <f t="shared" si="66"/>
        <v>0.19700000000000001</v>
      </c>
      <c r="Y102">
        <f t="shared" si="67"/>
        <v>0.19700000000000001</v>
      </c>
      <c r="Z102" s="4">
        <f t="shared" si="52"/>
        <v>2538.7400000000002</v>
      </c>
      <c r="AA102" s="4">
        <f t="shared" ref="AA102:AA113" si="69">AA101*1.1+0.1</f>
        <v>3221.7466106909274</v>
      </c>
      <c r="AB102" s="4">
        <f t="shared" si="53"/>
        <v>2539.5280000000002</v>
      </c>
      <c r="AC102" s="4">
        <f>SUM($AB$5:AB102)</f>
        <v>26544.392</v>
      </c>
      <c r="AD102">
        <f t="shared" si="64"/>
        <v>10.579222610884203</v>
      </c>
      <c r="AF102" s="2">
        <v>98</v>
      </c>
      <c r="AG102">
        <f t="shared" si="54"/>
        <v>0.73750000000000004</v>
      </c>
      <c r="AH102">
        <f t="shared" si="55"/>
        <v>0.73750000000000004</v>
      </c>
      <c r="AI102">
        <f t="shared" si="43"/>
        <v>0.73750000000000004</v>
      </c>
      <c r="AJ102">
        <f t="shared" si="44"/>
        <v>0.73750000000000004</v>
      </c>
      <c r="AK102">
        <f t="shared" si="56"/>
        <v>2.95</v>
      </c>
      <c r="AL102">
        <v>5.9</v>
      </c>
      <c r="AM102">
        <f>SUM($AL$5:AL102)</f>
        <v>224.9</v>
      </c>
      <c r="AO102">
        <f t="shared" si="57"/>
        <v>11.25344827586207</v>
      </c>
      <c r="AP102">
        <f t="shared" si="58"/>
        <v>0.52428374444614678</v>
      </c>
      <c r="AQ102" s="4">
        <f>SUM($AO$5:AO102)</f>
        <v>432.98275862068971</v>
      </c>
      <c r="AU102" s="2">
        <v>98</v>
      </c>
      <c r="AV102" s="1">
        <f t="shared" si="46"/>
        <v>2500</v>
      </c>
      <c r="AW102" s="1">
        <f t="shared" si="59"/>
        <v>2500</v>
      </c>
      <c r="AX102" s="1">
        <f t="shared" si="60"/>
        <v>2500</v>
      </c>
      <c r="AY102" s="1">
        <f t="shared" si="61"/>
        <v>2500</v>
      </c>
      <c r="AZ102" s="1">
        <f t="shared" si="62"/>
        <v>25000</v>
      </c>
      <c r="BA102" s="1">
        <f t="shared" si="45"/>
        <v>35000</v>
      </c>
      <c r="BB102">
        <f t="shared" si="38"/>
        <v>2.5000000000000004</v>
      </c>
      <c r="BC102" s="1">
        <f>SUM($BA$5:BA102)</f>
        <v>1394300</v>
      </c>
      <c r="BD102" s="1">
        <f t="shared" si="63"/>
        <v>1117000</v>
      </c>
    </row>
    <row r="103" spans="11:56" x14ac:dyDescent="0.3">
      <c r="K103" s="2">
        <v>99</v>
      </c>
      <c r="L103" s="1">
        <f t="shared" si="39"/>
        <v>2700</v>
      </c>
      <c r="M103" s="1">
        <f t="shared" si="50"/>
        <v>2700</v>
      </c>
      <c r="N103" s="1">
        <f t="shared" si="40"/>
        <v>2700</v>
      </c>
      <c r="O103" s="1">
        <f t="shared" si="41"/>
        <v>2700</v>
      </c>
      <c r="P103" s="1">
        <f t="shared" si="51"/>
        <v>55620</v>
      </c>
      <c r="Q103" s="1">
        <f t="shared" si="42"/>
        <v>66420</v>
      </c>
      <c r="R103">
        <f t="shared" si="68"/>
        <v>5.1499999999999888</v>
      </c>
      <c r="S103" s="1">
        <f>SUM($Q$5:Q103)</f>
        <v>2577720</v>
      </c>
      <c r="U103" s="2">
        <v>99</v>
      </c>
      <c r="V103">
        <v>0.19800000000000001</v>
      </c>
      <c r="W103">
        <f t="shared" si="65"/>
        <v>0.19800000000000001</v>
      </c>
      <c r="X103">
        <f t="shared" si="66"/>
        <v>0.19800000000000001</v>
      </c>
      <c r="Y103">
        <f t="shared" si="67"/>
        <v>0.19800000000000001</v>
      </c>
      <c r="Z103" s="4">
        <f t="shared" si="52"/>
        <v>2806.8700000000003</v>
      </c>
      <c r="AA103" s="4">
        <f t="shared" si="69"/>
        <v>3544.0212717600202</v>
      </c>
      <c r="AB103" s="4">
        <f t="shared" si="53"/>
        <v>2807.6620000000003</v>
      </c>
      <c r="AC103" s="4">
        <f>SUM($AB$5:AB103)</f>
        <v>29352.054</v>
      </c>
      <c r="AD103">
        <f t="shared" si="64"/>
        <v>10.577232283188104</v>
      </c>
      <c r="AF103" s="2">
        <v>99</v>
      </c>
      <c r="AG103">
        <f t="shared" si="54"/>
        <v>0.75</v>
      </c>
      <c r="AH103">
        <f t="shared" si="55"/>
        <v>0.75</v>
      </c>
      <c r="AI103">
        <f t="shared" si="43"/>
        <v>0.75</v>
      </c>
      <c r="AJ103">
        <f t="shared" si="44"/>
        <v>0.75</v>
      </c>
      <c r="AK103">
        <f t="shared" si="56"/>
        <v>3</v>
      </c>
      <c r="AL103">
        <v>6</v>
      </c>
      <c r="AM103">
        <f>SUM($AL$5:AL103)</f>
        <v>230.9</v>
      </c>
      <c r="AO103">
        <f t="shared" si="57"/>
        <v>11.451724137931034</v>
      </c>
      <c r="AP103">
        <f t="shared" si="58"/>
        <v>0.52393857271906052</v>
      </c>
      <c r="AQ103" s="4">
        <f>SUM($AO$5:AO103)</f>
        <v>444.43448275862073</v>
      </c>
      <c r="AU103" s="2">
        <v>99</v>
      </c>
      <c r="AV103" s="1">
        <f t="shared" si="46"/>
        <v>2500</v>
      </c>
      <c r="AW103" s="1">
        <f t="shared" si="59"/>
        <v>2500</v>
      </c>
      <c r="AX103" s="1">
        <f t="shared" si="60"/>
        <v>2500</v>
      </c>
      <c r="AY103" s="1">
        <f t="shared" si="61"/>
        <v>2500</v>
      </c>
      <c r="AZ103" s="1">
        <f t="shared" si="62"/>
        <v>25000</v>
      </c>
      <c r="BA103" s="1">
        <f t="shared" si="45"/>
        <v>35000</v>
      </c>
      <c r="BB103">
        <f t="shared" si="38"/>
        <v>2.5000000000000004</v>
      </c>
      <c r="BC103" s="1">
        <f>SUM($BA$5:BA103)</f>
        <v>1429300</v>
      </c>
      <c r="BD103" s="1">
        <f t="shared" si="63"/>
        <v>1148420</v>
      </c>
    </row>
    <row r="104" spans="11:56" x14ac:dyDescent="0.3">
      <c r="K104" s="2">
        <v>100</v>
      </c>
      <c r="L104" s="1">
        <f t="shared" si="39"/>
        <v>2725</v>
      </c>
      <c r="M104" s="1">
        <f t="shared" si="50"/>
        <v>2725</v>
      </c>
      <c r="N104" s="1">
        <f t="shared" si="40"/>
        <v>2725</v>
      </c>
      <c r="O104" s="1">
        <f t="shared" si="41"/>
        <v>2725</v>
      </c>
      <c r="P104" s="1">
        <f t="shared" si="51"/>
        <v>56680</v>
      </c>
      <c r="Q104" s="1">
        <f t="shared" si="42"/>
        <v>67580</v>
      </c>
      <c r="R104">
        <f t="shared" si="68"/>
        <v>5.1999999999999886</v>
      </c>
      <c r="S104" s="1">
        <f>SUM($Q$5:Q104)</f>
        <v>2645300</v>
      </c>
      <c r="T104">
        <f>(S104-H34)/I34</f>
        <v>329.71794871794873</v>
      </c>
      <c r="U104" s="2">
        <v>100</v>
      </c>
      <c r="V104">
        <v>0.19900000000000001</v>
      </c>
      <c r="W104">
        <f t="shared" si="65"/>
        <v>0.19900000000000001</v>
      </c>
      <c r="X104">
        <f t="shared" si="66"/>
        <v>0.19900000000000001</v>
      </c>
      <c r="Y104">
        <f t="shared" si="67"/>
        <v>0.19900000000000001</v>
      </c>
      <c r="Z104" s="4">
        <f t="shared" si="52"/>
        <v>3103.23</v>
      </c>
      <c r="AA104" s="4">
        <f t="shared" si="69"/>
        <v>3898.5233989360227</v>
      </c>
      <c r="AB104" s="4">
        <f t="shared" si="53"/>
        <v>3104.0259999999998</v>
      </c>
      <c r="AC104" s="4">
        <f>SUM($AB$5:AB104)</f>
        <v>32456.080000000002</v>
      </c>
      <c r="AD104">
        <f t="shared" si="64"/>
        <v>10.575157704465935</v>
      </c>
      <c r="AF104" s="2">
        <v>100</v>
      </c>
      <c r="AG104">
        <f t="shared" si="54"/>
        <v>0.76500000000000001</v>
      </c>
      <c r="AH104">
        <f t="shared" si="55"/>
        <v>0.76500000000000001</v>
      </c>
      <c r="AI104">
        <f t="shared" si="43"/>
        <v>0.76500000000000001</v>
      </c>
      <c r="AJ104">
        <f t="shared" si="44"/>
        <v>0.76500000000000001</v>
      </c>
      <c r="AK104">
        <f t="shared" si="56"/>
        <v>3.06</v>
      </c>
      <c r="AL104">
        <v>6.12</v>
      </c>
      <c r="AM104">
        <f>SUM($AL$5:AL104)</f>
        <v>237.02</v>
      </c>
      <c r="AO104">
        <f t="shared" si="57"/>
        <v>11.651724137931035</v>
      </c>
      <c r="AP104">
        <f t="shared" si="58"/>
        <v>0.52524415507546607</v>
      </c>
      <c r="AQ104" s="4">
        <f>SUM($AO$5:AO104)</f>
        <v>456.08620689655174</v>
      </c>
      <c r="AU104" s="2">
        <v>100</v>
      </c>
      <c r="AV104" s="1">
        <f t="shared" si="46"/>
        <v>2500</v>
      </c>
      <c r="AW104" s="1">
        <f t="shared" si="59"/>
        <v>2500</v>
      </c>
      <c r="AX104" s="1">
        <f t="shared" si="60"/>
        <v>2500</v>
      </c>
      <c r="AY104" s="1">
        <f t="shared" si="61"/>
        <v>2500</v>
      </c>
      <c r="AZ104" s="1">
        <f t="shared" si="62"/>
        <v>25000</v>
      </c>
      <c r="BA104" s="1">
        <f t="shared" si="45"/>
        <v>35000</v>
      </c>
      <c r="BB104">
        <f t="shared" ref="BB104:BB167" si="70">BB94+0.2</f>
        <v>2.5000000000000004</v>
      </c>
      <c r="BC104" s="1">
        <f>SUM($BA$5:BA104)</f>
        <v>1464300</v>
      </c>
      <c r="BD104" s="1">
        <f t="shared" si="63"/>
        <v>1181000</v>
      </c>
    </row>
    <row r="105" spans="11:56" x14ac:dyDescent="0.3">
      <c r="K105" s="2">
        <v>101</v>
      </c>
      <c r="L105" s="1">
        <f t="shared" si="39"/>
        <v>2750</v>
      </c>
      <c r="M105" s="1">
        <f t="shared" ref="M105:M168" si="71">L105</f>
        <v>2750</v>
      </c>
      <c r="N105" s="1">
        <f t="shared" ref="N105:N168" si="72">L105</f>
        <v>2750</v>
      </c>
      <c r="O105" s="1">
        <f t="shared" ref="O105:O168" si="73">L105</f>
        <v>2750</v>
      </c>
      <c r="P105" s="1">
        <f t="shared" ref="P105:P168" si="74">ROUNDUP(SUM(L105:O105)*R105,-1)</f>
        <v>57750</v>
      </c>
      <c r="Q105" s="1">
        <f t="shared" ref="Q105:Q168" si="75">SUM(L105:P105)</f>
        <v>68750</v>
      </c>
      <c r="R105">
        <f t="shared" si="68"/>
        <v>5.2499999999999885</v>
      </c>
      <c r="S105" s="1">
        <f>SUM($Q$5:Q105)</f>
        <v>2714050</v>
      </c>
      <c r="U105" s="2">
        <v>101</v>
      </c>
      <c r="V105">
        <v>0.2</v>
      </c>
      <c r="W105">
        <f t="shared" ref="W105:W168" si="76">V105</f>
        <v>0.2</v>
      </c>
      <c r="X105">
        <f t="shared" ref="X105:X168" si="77">V105</f>
        <v>0.2</v>
      </c>
      <c r="Y105">
        <f t="shared" ref="Y105:Y168" si="78">V105</f>
        <v>0.2</v>
      </c>
      <c r="Z105" s="4">
        <f t="shared" ref="Z105:Z168" si="79">ROUNDUP((SUM(V105:Y105)*(AA105)),2)</f>
        <v>3430.7900000000004</v>
      </c>
      <c r="AA105" s="4">
        <f t="shared" si="69"/>
        <v>4288.4757388296257</v>
      </c>
      <c r="AB105" s="4">
        <f t="shared" ref="AB105:AB168" si="80">SUM(V105:Z105)</f>
        <v>3431.5900000000006</v>
      </c>
      <c r="AC105" s="4">
        <f>SUM($AB$5:AB105)</f>
        <v>35887.670000000006</v>
      </c>
      <c r="AD105">
        <f t="shared" ref="AD105:AD168" si="81">((AC105-AC104)/AC104)*100</f>
        <v>10.573026687141526</v>
      </c>
      <c r="AF105" s="2">
        <v>101</v>
      </c>
      <c r="AG105">
        <f t="shared" ref="AG105:AG168" si="82">AL105/8</f>
        <v>0.78</v>
      </c>
      <c r="AH105">
        <f t="shared" ref="AH105:AH168" si="83">AG105</f>
        <v>0.78</v>
      </c>
      <c r="AI105">
        <f t="shared" ref="AI105:AI168" si="84">AG105</f>
        <v>0.78</v>
      </c>
      <c r="AJ105">
        <f t="shared" ref="AJ105:AJ168" si="85">AG105</f>
        <v>0.78</v>
      </c>
      <c r="AK105">
        <f t="shared" ref="AK105:AK168" si="86">AL105/2</f>
        <v>3.12</v>
      </c>
      <c r="AL105">
        <v>6.24</v>
      </c>
      <c r="AM105">
        <f>SUM($AL$5:AL105)</f>
        <v>243.26000000000002</v>
      </c>
      <c r="AO105">
        <f t="shared" ref="AO105:AO168" si="87">Q105/$I$24</f>
        <v>11.853448275862069</v>
      </c>
      <c r="AP105">
        <f t="shared" ref="AP105:AP168" si="88">AL105*1/AO105</f>
        <v>0.52642909090909096</v>
      </c>
      <c r="AQ105" s="4">
        <f>SUM($AO$5:AO105)</f>
        <v>467.93965517241384</v>
      </c>
      <c r="AU105" s="2">
        <v>101</v>
      </c>
      <c r="AV105" s="1">
        <f t="shared" si="46"/>
        <v>2500</v>
      </c>
      <c r="AW105" s="1">
        <f t="shared" si="59"/>
        <v>2500</v>
      </c>
      <c r="AX105" s="1">
        <f t="shared" si="60"/>
        <v>2500</v>
      </c>
      <c r="AY105" s="1">
        <f t="shared" si="61"/>
        <v>2500</v>
      </c>
      <c r="AZ105" s="1">
        <f t="shared" ref="AZ105:AZ168" si="89">ROUNDUP(SUM(AV105:AY105)*BB105,-1)</f>
        <v>25000</v>
      </c>
      <c r="BA105" s="1">
        <f t="shared" ref="BA105:BA168" si="90">SUM(AV105:AZ105)</f>
        <v>35000</v>
      </c>
      <c r="BB105">
        <f t="shared" si="70"/>
        <v>2.5000000000000004</v>
      </c>
      <c r="BC105" s="1">
        <f>SUM($BA$5:BA105)</f>
        <v>1499300</v>
      </c>
      <c r="BD105" s="1">
        <f t="shared" si="63"/>
        <v>1214750</v>
      </c>
    </row>
    <row r="106" spans="11:56" x14ac:dyDescent="0.3">
      <c r="K106" s="2">
        <v>102</v>
      </c>
      <c r="L106" s="1">
        <f t="shared" si="39"/>
        <v>2775</v>
      </c>
      <c r="M106" s="1">
        <f t="shared" si="71"/>
        <v>2775</v>
      </c>
      <c r="N106" s="1">
        <f t="shared" si="72"/>
        <v>2775</v>
      </c>
      <c r="O106" s="1">
        <f t="shared" si="73"/>
        <v>2775</v>
      </c>
      <c r="P106" s="1">
        <f t="shared" si="74"/>
        <v>58830</v>
      </c>
      <c r="Q106" s="1">
        <f t="shared" si="75"/>
        <v>69930</v>
      </c>
      <c r="R106">
        <f t="shared" si="68"/>
        <v>5.2999999999999883</v>
      </c>
      <c r="S106" s="1">
        <f>SUM($Q$5:Q106)</f>
        <v>2783980</v>
      </c>
      <c r="U106" s="2">
        <v>102</v>
      </c>
      <c r="V106">
        <v>0.20100000000000001</v>
      </c>
      <c r="W106">
        <f t="shared" si="76"/>
        <v>0.20100000000000001</v>
      </c>
      <c r="X106">
        <f t="shared" si="77"/>
        <v>0.20100000000000001</v>
      </c>
      <c r="Y106">
        <f t="shared" si="78"/>
        <v>0.20100000000000001</v>
      </c>
      <c r="Z106" s="4">
        <f t="shared" si="79"/>
        <v>3792.8100000000004</v>
      </c>
      <c r="AA106" s="4">
        <f t="shared" si="69"/>
        <v>4717.423312712589</v>
      </c>
      <c r="AB106" s="4">
        <f t="shared" si="80"/>
        <v>3793.6140000000005</v>
      </c>
      <c r="AC106" s="4">
        <f>SUM($AB$5:AB106)</f>
        <v>39681.284000000007</v>
      </c>
      <c r="AD106">
        <f t="shared" si="81"/>
        <v>10.570800500561894</v>
      </c>
      <c r="AF106" s="2">
        <v>102</v>
      </c>
      <c r="AG106">
        <f t="shared" si="82"/>
        <v>0.79500000000000004</v>
      </c>
      <c r="AH106">
        <f t="shared" si="83"/>
        <v>0.79500000000000004</v>
      </c>
      <c r="AI106">
        <f t="shared" si="84"/>
        <v>0.79500000000000004</v>
      </c>
      <c r="AJ106">
        <f t="shared" si="85"/>
        <v>0.79500000000000004</v>
      </c>
      <c r="AK106">
        <f t="shared" si="86"/>
        <v>3.18</v>
      </c>
      <c r="AL106">
        <v>6.36</v>
      </c>
      <c r="AM106">
        <f>SUM($AL$5:AL106)</f>
        <v>249.62000000000003</v>
      </c>
      <c r="AO106">
        <f t="shared" si="87"/>
        <v>12.056896551724138</v>
      </c>
      <c r="AP106">
        <f t="shared" si="88"/>
        <v>0.52749892749892746</v>
      </c>
      <c r="AQ106" s="4">
        <f>SUM($AO$5:AO106)</f>
        <v>479.99655172413799</v>
      </c>
      <c r="AU106" s="2">
        <v>102</v>
      </c>
      <c r="AV106" s="1">
        <f t="shared" si="46"/>
        <v>2500</v>
      </c>
      <c r="AW106" s="1">
        <f t="shared" si="59"/>
        <v>2500</v>
      </c>
      <c r="AX106" s="1">
        <f t="shared" si="60"/>
        <v>2500</v>
      </c>
      <c r="AY106" s="1">
        <f t="shared" si="61"/>
        <v>2500</v>
      </c>
      <c r="AZ106" s="1">
        <f t="shared" si="89"/>
        <v>25000</v>
      </c>
      <c r="BA106" s="1">
        <f t="shared" si="90"/>
        <v>35000</v>
      </c>
      <c r="BB106">
        <f t="shared" si="70"/>
        <v>2.5000000000000004</v>
      </c>
      <c r="BC106" s="1">
        <f>SUM($BA$5:BA106)</f>
        <v>1534300</v>
      </c>
      <c r="BD106" s="1">
        <f t="shared" si="63"/>
        <v>1249680</v>
      </c>
    </row>
    <row r="107" spans="11:56" x14ac:dyDescent="0.3">
      <c r="K107" s="2">
        <v>103</v>
      </c>
      <c r="L107" s="1">
        <f t="shared" si="39"/>
        <v>2800</v>
      </c>
      <c r="M107" s="1">
        <f t="shared" si="71"/>
        <v>2800</v>
      </c>
      <c r="N107" s="1">
        <f t="shared" si="72"/>
        <v>2800</v>
      </c>
      <c r="O107" s="1">
        <f t="shared" si="73"/>
        <v>2800</v>
      </c>
      <c r="P107" s="1">
        <f t="shared" si="74"/>
        <v>59920</v>
      </c>
      <c r="Q107" s="1">
        <f t="shared" si="75"/>
        <v>71120</v>
      </c>
      <c r="R107">
        <f t="shared" si="68"/>
        <v>5.3499999999999881</v>
      </c>
      <c r="S107" s="1">
        <f>SUM($Q$5:Q107)</f>
        <v>2855100</v>
      </c>
      <c r="U107" s="2">
        <v>103</v>
      </c>
      <c r="V107">
        <v>0.20200000000000001</v>
      </c>
      <c r="W107">
        <f t="shared" si="76"/>
        <v>0.20200000000000001</v>
      </c>
      <c r="X107">
        <f t="shared" si="77"/>
        <v>0.20200000000000001</v>
      </c>
      <c r="Y107">
        <f t="shared" si="78"/>
        <v>0.20200000000000001</v>
      </c>
      <c r="Z107" s="4">
        <f t="shared" si="79"/>
        <v>4192.93</v>
      </c>
      <c r="AA107" s="4">
        <f t="shared" si="69"/>
        <v>5189.2656439838483</v>
      </c>
      <c r="AB107" s="4">
        <f t="shared" si="80"/>
        <v>4193.7380000000003</v>
      </c>
      <c r="AC107" s="4">
        <f>SUM($AB$5:AB107)</f>
        <v>43875.022000000004</v>
      </c>
      <c r="AD107">
        <f t="shared" si="81"/>
        <v>10.568554182873712</v>
      </c>
      <c r="AF107" s="2">
        <v>103</v>
      </c>
      <c r="AG107">
        <f t="shared" si="82"/>
        <v>0.81</v>
      </c>
      <c r="AH107">
        <f t="shared" si="83"/>
        <v>0.81</v>
      </c>
      <c r="AI107">
        <f t="shared" si="84"/>
        <v>0.81</v>
      </c>
      <c r="AJ107">
        <f t="shared" si="85"/>
        <v>0.81</v>
      </c>
      <c r="AK107">
        <f t="shared" si="86"/>
        <v>3.24</v>
      </c>
      <c r="AL107">
        <v>6.48</v>
      </c>
      <c r="AM107">
        <f>SUM($AL$5:AL107)</f>
        <v>256.10000000000002</v>
      </c>
      <c r="AO107">
        <f t="shared" si="87"/>
        <v>12.262068965517241</v>
      </c>
      <c r="AP107">
        <f t="shared" si="88"/>
        <v>0.52845894263217108</v>
      </c>
      <c r="AQ107" s="4">
        <f>SUM($AO$5:AO107)</f>
        <v>492.25862068965523</v>
      </c>
      <c r="AU107" s="2">
        <v>103</v>
      </c>
      <c r="AV107" s="1">
        <f t="shared" si="46"/>
        <v>2500</v>
      </c>
      <c r="AW107" s="1">
        <f t="shared" si="59"/>
        <v>2500</v>
      </c>
      <c r="AX107" s="1">
        <f t="shared" si="60"/>
        <v>2500</v>
      </c>
      <c r="AY107" s="1">
        <f t="shared" si="61"/>
        <v>2500</v>
      </c>
      <c r="AZ107" s="1">
        <f t="shared" si="89"/>
        <v>25000</v>
      </c>
      <c r="BA107" s="1">
        <f t="shared" si="90"/>
        <v>35000</v>
      </c>
      <c r="BB107">
        <f t="shared" si="70"/>
        <v>2.5000000000000004</v>
      </c>
      <c r="BC107" s="1">
        <f>SUM($BA$5:BA107)</f>
        <v>1569300</v>
      </c>
      <c r="BD107" s="1">
        <f t="shared" si="63"/>
        <v>1285800</v>
      </c>
    </row>
    <row r="108" spans="11:56" x14ac:dyDescent="0.3">
      <c r="K108" s="2">
        <v>104</v>
      </c>
      <c r="L108" s="1">
        <f t="shared" si="39"/>
        <v>2825</v>
      </c>
      <c r="M108" s="1">
        <f t="shared" si="71"/>
        <v>2825</v>
      </c>
      <c r="N108" s="1">
        <f t="shared" si="72"/>
        <v>2825</v>
      </c>
      <c r="O108" s="1">
        <f t="shared" si="73"/>
        <v>2825</v>
      </c>
      <c r="P108" s="1">
        <f t="shared" si="74"/>
        <v>61020</v>
      </c>
      <c r="Q108" s="1">
        <f t="shared" si="75"/>
        <v>72320</v>
      </c>
      <c r="R108">
        <f t="shared" si="68"/>
        <v>5.3999999999999879</v>
      </c>
      <c r="S108" s="1">
        <f>SUM($Q$5:Q108)</f>
        <v>2927420</v>
      </c>
      <c r="U108" s="2">
        <v>104</v>
      </c>
      <c r="V108">
        <v>0.20300000000000001</v>
      </c>
      <c r="W108">
        <f t="shared" si="76"/>
        <v>0.20300000000000001</v>
      </c>
      <c r="X108">
        <f t="shared" si="77"/>
        <v>0.20300000000000001</v>
      </c>
      <c r="Y108">
        <f t="shared" si="78"/>
        <v>0.20300000000000001</v>
      </c>
      <c r="Z108" s="4">
        <f t="shared" si="79"/>
        <v>4635.1400000000003</v>
      </c>
      <c r="AA108" s="4">
        <f t="shared" si="69"/>
        <v>5708.2922083822341</v>
      </c>
      <c r="AB108" s="4">
        <f t="shared" si="80"/>
        <v>4635.9520000000002</v>
      </c>
      <c r="AC108" s="4">
        <f>SUM($AB$5:AB108)</f>
        <v>48510.974000000002</v>
      </c>
      <c r="AD108">
        <f t="shared" si="81"/>
        <v>10.566267066487162</v>
      </c>
      <c r="AF108" s="2">
        <v>104</v>
      </c>
      <c r="AG108">
        <f t="shared" si="82"/>
        <v>0.82499999999999996</v>
      </c>
      <c r="AH108">
        <f t="shared" si="83"/>
        <v>0.82499999999999996</v>
      </c>
      <c r="AI108">
        <f t="shared" si="84"/>
        <v>0.82499999999999996</v>
      </c>
      <c r="AJ108">
        <f t="shared" si="85"/>
        <v>0.82499999999999996</v>
      </c>
      <c r="AK108">
        <f t="shared" si="86"/>
        <v>3.3</v>
      </c>
      <c r="AL108">
        <v>6.6</v>
      </c>
      <c r="AM108">
        <f>SUM($AL$5:AL108)</f>
        <v>262.70000000000005</v>
      </c>
      <c r="AO108">
        <f t="shared" si="87"/>
        <v>12.468965517241379</v>
      </c>
      <c r="AP108">
        <f t="shared" si="88"/>
        <v>0.5293141592920354</v>
      </c>
      <c r="AQ108" s="4">
        <f>SUM($AO$5:AO108)</f>
        <v>504.7275862068966</v>
      </c>
      <c r="AU108" s="2">
        <v>104</v>
      </c>
      <c r="AV108" s="1">
        <f t="shared" si="46"/>
        <v>2500</v>
      </c>
      <c r="AW108" s="1">
        <f t="shared" si="59"/>
        <v>2500</v>
      </c>
      <c r="AX108" s="1">
        <f t="shared" si="60"/>
        <v>2500</v>
      </c>
      <c r="AY108" s="1">
        <f t="shared" si="61"/>
        <v>2500</v>
      </c>
      <c r="AZ108" s="1">
        <f t="shared" si="89"/>
        <v>25000</v>
      </c>
      <c r="BA108" s="1">
        <f t="shared" si="90"/>
        <v>35000</v>
      </c>
      <c r="BB108">
        <f t="shared" si="70"/>
        <v>2.5000000000000004</v>
      </c>
      <c r="BC108" s="1">
        <f>SUM($BA$5:BA108)</f>
        <v>1604300</v>
      </c>
      <c r="BD108" s="1">
        <f t="shared" si="63"/>
        <v>1323120</v>
      </c>
    </row>
    <row r="109" spans="11:56" x14ac:dyDescent="0.3">
      <c r="K109" s="2">
        <v>105</v>
      </c>
      <c r="L109" s="1">
        <f t="shared" si="39"/>
        <v>2850</v>
      </c>
      <c r="M109" s="1">
        <f t="shared" si="71"/>
        <v>2850</v>
      </c>
      <c r="N109" s="1">
        <f t="shared" si="72"/>
        <v>2850</v>
      </c>
      <c r="O109" s="1">
        <f t="shared" si="73"/>
        <v>2850</v>
      </c>
      <c r="P109" s="1">
        <f t="shared" si="74"/>
        <v>62130</v>
      </c>
      <c r="Q109" s="1">
        <f t="shared" si="75"/>
        <v>73530</v>
      </c>
      <c r="R109">
        <f t="shared" si="68"/>
        <v>5.4499999999999877</v>
      </c>
      <c r="S109" s="1">
        <f>SUM($Q$5:Q109)</f>
        <v>3000950</v>
      </c>
      <c r="U109" s="2">
        <v>105</v>
      </c>
      <c r="V109">
        <v>0.20399999999999999</v>
      </c>
      <c r="W109">
        <f t="shared" si="76"/>
        <v>0.20399999999999999</v>
      </c>
      <c r="X109">
        <f t="shared" si="77"/>
        <v>0.20399999999999999</v>
      </c>
      <c r="Y109">
        <f t="shared" si="78"/>
        <v>0.20399999999999999</v>
      </c>
      <c r="Z109" s="4">
        <f t="shared" si="79"/>
        <v>5123.8500000000004</v>
      </c>
      <c r="AA109" s="4">
        <f t="shared" si="69"/>
        <v>6279.221429220458</v>
      </c>
      <c r="AB109" s="4">
        <f t="shared" si="80"/>
        <v>5124.6660000000002</v>
      </c>
      <c r="AC109" s="4">
        <f>SUM($AB$5:AB109)</f>
        <v>53635.64</v>
      </c>
      <c r="AD109">
        <f t="shared" si="81"/>
        <v>10.563931369425807</v>
      </c>
      <c r="AF109" s="2">
        <v>105</v>
      </c>
      <c r="AG109">
        <f t="shared" si="82"/>
        <v>0.84</v>
      </c>
      <c r="AH109">
        <f t="shared" si="83"/>
        <v>0.84</v>
      </c>
      <c r="AI109">
        <f t="shared" si="84"/>
        <v>0.84</v>
      </c>
      <c r="AJ109">
        <f t="shared" si="85"/>
        <v>0.84</v>
      </c>
      <c r="AK109">
        <f t="shared" si="86"/>
        <v>3.36</v>
      </c>
      <c r="AL109">
        <v>6.72</v>
      </c>
      <c r="AM109">
        <f>SUM($AL$5:AL109)</f>
        <v>269.42000000000007</v>
      </c>
      <c r="AO109">
        <f t="shared" si="87"/>
        <v>12.677586206896551</v>
      </c>
      <c r="AP109">
        <f t="shared" si="88"/>
        <v>0.53006935944512446</v>
      </c>
      <c r="AQ109" s="4">
        <f>SUM($AO$5:AO109)</f>
        <v>517.40517241379314</v>
      </c>
      <c r="AU109" s="2">
        <v>105</v>
      </c>
      <c r="AV109" s="1">
        <f t="shared" si="46"/>
        <v>2500</v>
      </c>
      <c r="AW109" s="1">
        <f t="shared" si="59"/>
        <v>2500</v>
      </c>
      <c r="AX109" s="1">
        <f t="shared" si="60"/>
        <v>2500</v>
      </c>
      <c r="AY109" s="1">
        <f t="shared" si="61"/>
        <v>2500</v>
      </c>
      <c r="AZ109" s="1">
        <f t="shared" si="89"/>
        <v>27000</v>
      </c>
      <c r="BA109" s="1">
        <f t="shared" si="90"/>
        <v>37000</v>
      </c>
      <c r="BB109">
        <f t="shared" si="70"/>
        <v>2.7000000000000006</v>
      </c>
      <c r="BC109" s="1">
        <f>SUM($BA$5:BA109)</f>
        <v>1641300</v>
      </c>
      <c r="BD109" s="1">
        <f t="shared" si="63"/>
        <v>1359650</v>
      </c>
    </row>
    <row r="110" spans="11:56" x14ac:dyDescent="0.3">
      <c r="K110" s="2">
        <v>106</v>
      </c>
      <c r="L110" s="1">
        <f t="shared" si="39"/>
        <v>2875</v>
      </c>
      <c r="M110" s="1">
        <f t="shared" si="71"/>
        <v>2875</v>
      </c>
      <c r="N110" s="1">
        <f t="shared" si="72"/>
        <v>2875</v>
      </c>
      <c r="O110" s="1">
        <f t="shared" si="73"/>
        <v>2875</v>
      </c>
      <c r="P110" s="1">
        <f t="shared" si="74"/>
        <v>63250</v>
      </c>
      <c r="Q110" s="1">
        <f t="shared" si="75"/>
        <v>74750</v>
      </c>
      <c r="R110">
        <f t="shared" si="68"/>
        <v>5.4999999999999876</v>
      </c>
      <c r="S110" s="1">
        <f>SUM($Q$5:Q110)</f>
        <v>3075700</v>
      </c>
      <c r="U110" s="2">
        <v>106</v>
      </c>
      <c r="V110">
        <v>0.20499999999999999</v>
      </c>
      <c r="W110">
        <f t="shared" si="76"/>
        <v>0.20499999999999999</v>
      </c>
      <c r="X110">
        <f t="shared" si="77"/>
        <v>0.20499999999999999</v>
      </c>
      <c r="Y110">
        <f t="shared" si="78"/>
        <v>0.20499999999999999</v>
      </c>
      <c r="Z110" s="4">
        <f t="shared" si="79"/>
        <v>5663.9400000000005</v>
      </c>
      <c r="AA110" s="4">
        <f t="shared" si="69"/>
        <v>6907.2435721425045</v>
      </c>
      <c r="AB110" s="4">
        <f t="shared" si="80"/>
        <v>5664.76</v>
      </c>
      <c r="AC110" s="4">
        <f>SUM($AB$5:AB110)</f>
        <v>59300.4</v>
      </c>
      <c r="AD110">
        <f t="shared" si="81"/>
        <v>10.561559440700256</v>
      </c>
      <c r="AF110" s="2">
        <v>106</v>
      </c>
      <c r="AG110">
        <f t="shared" si="82"/>
        <v>0.85499999999999998</v>
      </c>
      <c r="AH110">
        <f t="shared" si="83"/>
        <v>0.85499999999999998</v>
      </c>
      <c r="AI110">
        <f t="shared" si="84"/>
        <v>0.85499999999999998</v>
      </c>
      <c r="AJ110">
        <f t="shared" si="85"/>
        <v>0.85499999999999998</v>
      </c>
      <c r="AK110">
        <f t="shared" si="86"/>
        <v>3.42</v>
      </c>
      <c r="AL110">
        <v>6.84</v>
      </c>
      <c r="AM110">
        <f>SUM($AL$5:AL110)</f>
        <v>276.26000000000005</v>
      </c>
      <c r="AO110">
        <f t="shared" si="87"/>
        <v>12.887931034482758</v>
      </c>
      <c r="AP110">
        <f t="shared" si="88"/>
        <v>0.53072909698996662</v>
      </c>
      <c r="AQ110" s="4">
        <f>SUM($AO$5:AO110)</f>
        <v>530.29310344827593</v>
      </c>
      <c r="AU110" s="2">
        <v>106</v>
      </c>
      <c r="AV110" s="1">
        <f t="shared" si="46"/>
        <v>2500</v>
      </c>
      <c r="AW110" s="1">
        <f t="shared" si="59"/>
        <v>2500</v>
      </c>
      <c r="AX110" s="1">
        <f t="shared" si="60"/>
        <v>2500</v>
      </c>
      <c r="AY110" s="1">
        <f t="shared" si="61"/>
        <v>2500</v>
      </c>
      <c r="AZ110" s="1">
        <f t="shared" si="89"/>
        <v>27000</v>
      </c>
      <c r="BA110" s="1">
        <f t="shared" si="90"/>
        <v>37000</v>
      </c>
      <c r="BB110">
        <f t="shared" si="70"/>
        <v>2.7000000000000006</v>
      </c>
      <c r="BC110" s="1">
        <f>SUM($BA$5:BA110)</f>
        <v>1678300</v>
      </c>
      <c r="BD110" s="1">
        <f t="shared" si="63"/>
        <v>1397400</v>
      </c>
    </row>
    <row r="111" spans="11:56" x14ac:dyDescent="0.3">
      <c r="K111" s="2">
        <v>107</v>
      </c>
      <c r="L111" s="1">
        <f t="shared" si="39"/>
        <v>2900</v>
      </c>
      <c r="M111" s="1">
        <f t="shared" si="71"/>
        <v>2900</v>
      </c>
      <c r="N111" s="1">
        <f t="shared" si="72"/>
        <v>2900</v>
      </c>
      <c r="O111" s="1">
        <f t="shared" si="73"/>
        <v>2900</v>
      </c>
      <c r="P111" s="1">
        <f t="shared" si="74"/>
        <v>64380</v>
      </c>
      <c r="Q111" s="1">
        <f t="shared" si="75"/>
        <v>75980</v>
      </c>
      <c r="R111">
        <f t="shared" si="68"/>
        <v>5.5499999999999874</v>
      </c>
      <c r="S111" s="1">
        <f>SUM($Q$5:Q111)</f>
        <v>3151680</v>
      </c>
      <c r="U111" s="2">
        <v>107</v>
      </c>
      <c r="V111">
        <v>0.20599999999999999</v>
      </c>
      <c r="W111">
        <f t="shared" si="76"/>
        <v>0.20599999999999999</v>
      </c>
      <c r="X111">
        <f t="shared" si="77"/>
        <v>0.20599999999999999</v>
      </c>
      <c r="Y111">
        <f t="shared" si="78"/>
        <v>0.20599999999999999</v>
      </c>
      <c r="Z111" s="4">
        <f t="shared" si="79"/>
        <v>6260.81</v>
      </c>
      <c r="AA111" s="4">
        <f t="shared" si="69"/>
        <v>7598.0679293567555</v>
      </c>
      <c r="AB111" s="4">
        <f t="shared" si="80"/>
        <v>6261.634</v>
      </c>
      <c r="AC111" s="4">
        <f>SUM($AB$5:AB111)</f>
        <v>65562.034</v>
      </c>
      <c r="AD111">
        <f t="shared" si="81"/>
        <v>10.55917666659921</v>
      </c>
      <c r="AF111" s="2">
        <v>107</v>
      </c>
      <c r="AG111">
        <f t="shared" si="82"/>
        <v>0.87</v>
      </c>
      <c r="AH111">
        <f t="shared" si="83"/>
        <v>0.87</v>
      </c>
      <c r="AI111">
        <f t="shared" si="84"/>
        <v>0.87</v>
      </c>
      <c r="AJ111">
        <f t="shared" si="85"/>
        <v>0.87</v>
      </c>
      <c r="AK111">
        <f t="shared" si="86"/>
        <v>3.48</v>
      </c>
      <c r="AL111">
        <v>6.96</v>
      </c>
      <c r="AM111">
        <f>SUM($AL$5:AL111)</f>
        <v>283.22000000000003</v>
      </c>
      <c r="AO111">
        <f t="shared" si="87"/>
        <v>13.1</v>
      </c>
      <c r="AP111">
        <f t="shared" si="88"/>
        <v>0.5312977099236641</v>
      </c>
      <c r="AQ111" s="4">
        <f>SUM($AO$5:AO111)</f>
        <v>543.39310344827595</v>
      </c>
      <c r="AU111" s="2">
        <v>107</v>
      </c>
      <c r="AV111" s="1">
        <f t="shared" si="46"/>
        <v>2500</v>
      </c>
      <c r="AW111" s="1">
        <f t="shared" si="59"/>
        <v>2500</v>
      </c>
      <c r="AX111" s="1">
        <f t="shared" si="60"/>
        <v>2500</v>
      </c>
      <c r="AY111" s="1">
        <f t="shared" si="61"/>
        <v>2500</v>
      </c>
      <c r="AZ111" s="1">
        <f t="shared" si="89"/>
        <v>27000</v>
      </c>
      <c r="BA111" s="1">
        <f t="shared" si="90"/>
        <v>37000</v>
      </c>
      <c r="BB111">
        <f t="shared" si="70"/>
        <v>2.7000000000000006</v>
      </c>
      <c r="BC111" s="1">
        <f>SUM($BA$5:BA111)</f>
        <v>1715300</v>
      </c>
      <c r="BD111" s="1">
        <f t="shared" si="63"/>
        <v>1436380</v>
      </c>
    </row>
    <row r="112" spans="11:56" x14ac:dyDescent="0.3">
      <c r="K112" s="2">
        <v>108</v>
      </c>
      <c r="L112" s="1">
        <f t="shared" si="39"/>
        <v>2925</v>
      </c>
      <c r="M112" s="1">
        <f t="shared" si="71"/>
        <v>2925</v>
      </c>
      <c r="N112" s="1">
        <f t="shared" si="72"/>
        <v>2925</v>
      </c>
      <c r="O112" s="1">
        <f t="shared" si="73"/>
        <v>2925</v>
      </c>
      <c r="P112" s="1">
        <f t="shared" si="74"/>
        <v>65520</v>
      </c>
      <c r="Q112" s="1">
        <f t="shared" si="75"/>
        <v>77220</v>
      </c>
      <c r="R112">
        <f t="shared" si="68"/>
        <v>5.5999999999999872</v>
      </c>
      <c r="S112" s="1">
        <f>SUM($Q$5:Q112)</f>
        <v>3228900</v>
      </c>
      <c r="U112" s="2">
        <v>108</v>
      </c>
      <c r="V112">
        <v>0.20699999999999999</v>
      </c>
      <c r="W112">
        <f t="shared" si="76"/>
        <v>0.20699999999999999</v>
      </c>
      <c r="X112">
        <f t="shared" si="77"/>
        <v>0.20699999999999999</v>
      </c>
      <c r="Y112">
        <f t="shared" si="78"/>
        <v>0.20699999999999999</v>
      </c>
      <c r="Z112" s="4">
        <f t="shared" si="79"/>
        <v>6920.41</v>
      </c>
      <c r="AA112" s="4">
        <f t="shared" si="69"/>
        <v>8357.9747222924325</v>
      </c>
      <c r="AB112" s="4">
        <f t="shared" si="80"/>
        <v>6921.2380000000003</v>
      </c>
      <c r="AC112" s="4">
        <f>SUM($AB$5:AB112)</f>
        <v>72483.271999999997</v>
      </c>
      <c r="AD112">
        <f t="shared" si="81"/>
        <v>10.556777417857411</v>
      </c>
      <c r="AF112" s="2">
        <v>108</v>
      </c>
      <c r="AG112">
        <f t="shared" si="82"/>
        <v>0.88500000000000001</v>
      </c>
      <c r="AH112">
        <f t="shared" si="83"/>
        <v>0.88500000000000001</v>
      </c>
      <c r="AI112">
        <f t="shared" si="84"/>
        <v>0.88500000000000001</v>
      </c>
      <c r="AJ112">
        <f t="shared" si="85"/>
        <v>0.88500000000000001</v>
      </c>
      <c r="AK112">
        <f t="shared" si="86"/>
        <v>3.54</v>
      </c>
      <c r="AL112">
        <v>7.08</v>
      </c>
      <c r="AM112">
        <f>SUM($AL$5:AL112)</f>
        <v>290.3</v>
      </c>
      <c r="AO112">
        <f t="shared" si="87"/>
        <v>13.313793103448276</v>
      </c>
      <c r="AP112">
        <f t="shared" si="88"/>
        <v>0.53177933177933179</v>
      </c>
      <c r="AQ112" s="4">
        <f>SUM($AO$5:AO112)</f>
        <v>556.70689655172418</v>
      </c>
      <c r="AU112" s="2">
        <v>108</v>
      </c>
      <c r="AV112" s="1">
        <f t="shared" si="46"/>
        <v>2500</v>
      </c>
      <c r="AW112" s="1">
        <f t="shared" si="59"/>
        <v>2500</v>
      </c>
      <c r="AX112" s="1">
        <f t="shared" si="60"/>
        <v>2500</v>
      </c>
      <c r="AY112" s="1">
        <f t="shared" si="61"/>
        <v>2500</v>
      </c>
      <c r="AZ112" s="1">
        <f t="shared" si="89"/>
        <v>27000</v>
      </c>
      <c r="BA112" s="1">
        <f t="shared" si="90"/>
        <v>37000</v>
      </c>
      <c r="BB112">
        <f t="shared" si="70"/>
        <v>2.7000000000000006</v>
      </c>
      <c r="BC112" s="1">
        <f>SUM($BA$5:BA112)</f>
        <v>1752300</v>
      </c>
      <c r="BD112" s="1">
        <f t="shared" si="63"/>
        <v>1476600</v>
      </c>
    </row>
    <row r="113" spans="11:56" x14ac:dyDescent="0.3">
      <c r="K113" s="2">
        <v>109</v>
      </c>
      <c r="L113" s="1">
        <f t="shared" si="39"/>
        <v>2950</v>
      </c>
      <c r="M113" s="1">
        <f t="shared" si="71"/>
        <v>2950</v>
      </c>
      <c r="N113" s="1">
        <f t="shared" si="72"/>
        <v>2950</v>
      </c>
      <c r="O113" s="1">
        <f t="shared" si="73"/>
        <v>2950</v>
      </c>
      <c r="P113" s="1">
        <f t="shared" si="74"/>
        <v>66670</v>
      </c>
      <c r="Q113" s="1">
        <f t="shared" si="75"/>
        <v>78470</v>
      </c>
      <c r="R113">
        <f t="shared" si="68"/>
        <v>5.649999999999987</v>
      </c>
      <c r="S113" s="1">
        <f>SUM($Q$5:Q113)</f>
        <v>3307370</v>
      </c>
      <c r="U113" s="2">
        <v>109</v>
      </c>
      <c r="V113">
        <v>0.20799999999999999</v>
      </c>
      <c r="W113">
        <f t="shared" si="76"/>
        <v>0.20799999999999999</v>
      </c>
      <c r="X113">
        <f t="shared" si="77"/>
        <v>0.20799999999999999</v>
      </c>
      <c r="Y113">
        <f t="shared" si="78"/>
        <v>0.20799999999999999</v>
      </c>
      <c r="Z113" s="4">
        <f t="shared" si="79"/>
        <v>7649.31</v>
      </c>
      <c r="AA113" s="4">
        <f t="shared" si="69"/>
        <v>9193.8721945216766</v>
      </c>
      <c r="AB113" s="4">
        <f t="shared" si="80"/>
        <v>7650.1420000000007</v>
      </c>
      <c r="AC113" s="4">
        <f>SUM($AB$5:AB113)</f>
        <v>80133.414000000004</v>
      </c>
      <c r="AD113">
        <f t="shared" si="81"/>
        <v>10.554355217297594</v>
      </c>
      <c r="AF113" s="2">
        <v>109</v>
      </c>
      <c r="AG113">
        <f t="shared" si="82"/>
        <v>0.9</v>
      </c>
      <c r="AH113">
        <f t="shared" si="83"/>
        <v>0.9</v>
      </c>
      <c r="AI113">
        <f t="shared" si="84"/>
        <v>0.9</v>
      </c>
      <c r="AJ113">
        <f t="shared" si="85"/>
        <v>0.9</v>
      </c>
      <c r="AK113">
        <f t="shared" si="86"/>
        <v>3.6</v>
      </c>
      <c r="AL113">
        <v>7.2</v>
      </c>
      <c r="AM113">
        <f>SUM($AL$5:AL113)</f>
        <v>297.5</v>
      </c>
      <c r="AO113">
        <f t="shared" si="87"/>
        <v>13.529310344827586</v>
      </c>
      <c r="AP113">
        <f t="shared" si="88"/>
        <v>0.53217790238307638</v>
      </c>
      <c r="AQ113" s="4">
        <f>SUM($AO$5:AO113)</f>
        <v>570.23620689655172</v>
      </c>
      <c r="AU113" s="2">
        <v>109</v>
      </c>
      <c r="AV113" s="1">
        <f t="shared" si="46"/>
        <v>2500</v>
      </c>
      <c r="AW113" s="1">
        <f t="shared" si="59"/>
        <v>2500</v>
      </c>
      <c r="AX113" s="1">
        <f t="shared" si="60"/>
        <v>2500</v>
      </c>
      <c r="AY113" s="1">
        <f t="shared" si="61"/>
        <v>2500</v>
      </c>
      <c r="AZ113" s="1">
        <f t="shared" si="89"/>
        <v>27000</v>
      </c>
      <c r="BA113" s="1">
        <f t="shared" si="90"/>
        <v>37000</v>
      </c>
      <c r="BB113">
        <f t="shared" si="70"/>
        <v>2.7000000000000006</v>
      </c>
      <c r="BC113" s="1">
        <f>SUM($BA$5:BA113)</f>
        <v>1789300</v>
      </c>
      <c r="BD113" s="1">
        <f t="shared" si="63"/>
        <v>1518070</v>
      </c>
    </row>
    <row r="114" spans="11:56" x14ac:dyDescent="0.3">
      <c r="K114" s="2">
        <v>110</v>
      </c>
      <c r="L114" s="1">
        <f t="shared" si="39"/>
        <v>2975</v>
      </c>
      <c r="M114" s="1">
        <f t="shared" si="71"/>
        <v>2975</v>
      </c>
      <c r="N114" s="1">
        <f t="shared" si="72"/>
        <v>2975</v>
      </c>
      <c r="O114" s="1">
        <f t="shared" si="73"/>
        <v>2975</v>
      </c>
      <c r="P114" s="1">
        <f t="shared" si="74"/>
        <v>67830</v>
      </c>
      <c r="Q114" s="1">
        <f t="shared" si="75"/>
        <v>79730</v>
      </c>
      <c r="R114">
        <f t="shared" si="68"/>
        <v>5.6999999999999869</v>
      </c>
      <c r="S114" s="1">
        <f>SUM($Q$5:Q114)</f>
        <v>3387100</v>
      </c>
      <c r="U114" s="2">
        <v>110</v>
      </c>
      <c r="V114">
        <v>0.20899999999999999</v>
      </c>
      <c r="W114">
        <f t="shared" si="76"/>
        <v>0.20899999999999999</v>
      </c>
      <c r="X114">
        <f t="shared" si="77"/>
        <v>0.20899999999999999</v>
      </c>
      <c r="Y114">
        <f t="shared" si="78"/>
        <v>0.20899999999999999</v>
      </c>
      <c r="Z114" s="4">
        <f t="shared" si="79"/>
        <v>7839.8</v>
      </c>
      <c r="AA114" s="4">
        <f>AA113*1.02</f>
        <v>9377.7496384121096</v>
      </c>
      <c r="AB114" s="4">
        <f t="shared" si="80"/>
        <v>7840.6360000000004</v>
      </c>
      <c r="AC114" s="4">
        <f>SUM($AB$5:AB114)</f>
        <v>87974.05</v>
      </c>
      <c r="AD114">
        <f t="shared" si="81"/>
        <v>9.7844776711996797</v>
      </c>
      <c r="AF114" s="2">
        <v>110</v>
      </c>
      <c r="AG114">
        <f t="shared" si="82"/>
        <v>0.91500000000000004</v>
      </c>
      <c r="AH114">
        <f t="shared" si="83"/>
        <v>0.91500000000000004</v>
      </c>
      <c r="AI114">
        <f t="shared" si="84"/>
        <v>0.91500000000000004</v>
      </c>
      <c r="AJ114">
        <f t="shared" si="85"/>
        <v>0.91500000000000004</v>
      </c>
      <c r="AK114">
        <f t="shared" si="86"/>
        <v>3.66</v>
      </c>
      <c r="AL114">
        <v>7.32</v>
      </c>
      <c r="AM114">
        <f>SUM($AL$5:AL114)</f>
        <v>304.82</v>
      </c>
      <c r="AO114">
        <f t="shared" si="87"/>
        <v>13.74655172413793</v>
      </c>
      <c r="AP114">
        <f t="shared" si="88"/>
        <v>0.53249717797566798</v>
      </c>
      <c r="AQ114" s="4">
        <f>SUM($AO$5:AO114)</f>
        <v>583.98275862068965</v>
      </c>
      <c r="AU114" s="2">
        <v>110</v>
      </c>
      <c r="AV114" s="1">
        <f t="shared" si="46"/>
        <v>2500</v>
      </c>
      <c r="AW114" s="1">
        <f t="shared" si="59"/>
        <v>2500</v>
      </c>
      <c r="AX114" s="1">
        <f t="shared" si="60"/>
        <v>2500</v>
      </c>
      <c r="AY114" s="1">
        <f t="shared" si="61"/>
        <v>2500</v>
      </c>
      <c r="AZ114" s="1">
        <f t="shared" si="89"/>
        <v>27000</v>
      </c>
      <c r="BA114" s="1">
        <f t="shared" si="90"/>
        <v>37000</v>
      </c>
      <c r="BB114">
        <f t="shared" si="70"/>
        <v>2.7000000000000006</v>
      </c>
      <c r="BC114" s="1">
        <f>SUM($BA$5:BA114)</f>
        <v>1826300</v>
      </c>
      <c r="BD114" s="1">
        <f t="shared" si="63"/>
        <v>1560800</v>
      </c>
    </row>
    <row r="115" spans="11:56" x14ac:dyDescent="0.3">
      <c r="K115" s="2">
        <v>111</v>
      </c>
      <c r="L115" s="1">
        <f t="shared" si="39"/>
        <v>3000</v>
      </c>
      <c r="M115" s="1">
        <f t="shared" si="71"/>
        <v>3000</v>
      </c>
      <c r="N115" s="1">
        <f t="shared" si="72"/>
        <v>3000</v>
      </c>
      <c r="O115" s="1">
        <f t="shared" si="73"/>
        <v>3000</v>
      </c>
      <c r="P115" s="1">
        <f t="shared" si="74"/>
        <v>69000</v>
      </c>
      <c r="Q115" s="1">
        <f t="shared" si="75"/>
        <v>81000</v>
      </c>
      <c r="R115">
        <f t="shared" si="68"/>
        <v>5.7499999999999867</v>
      </c>
      <c r="S115" s="1">
        <f>SUM($Q$5:Q115)</f>
        <v>3468100</v>
      </c>
      <c r="U115" s="2">
        <v>111</v>
      </c>
      <c r="V115">
        <v>0.21</v>
      </c>
      <c r="W115">
        <f t="shared" si="76"/>
        <v>0.21</v>
      </c>
      <c r="X115">
        <f t="shared" si="77"/>
        <v>0.21</v>
      </c>
      <c r="Y115">
        <f t="shared" si="78"/>
        <v>0.21</v>
      </c>
      <c r="Z115" s="4">
        <f t="shared" si="79"/>
        <v>8034.8600000000006</v>
      </c>
      <c r="AA115" s="4">
        <f t="shared" ref="AA115:AA178" si="91">AA114*1.02</f>
        <v>9565.3046311803519</v>
      </c>
      <c r="AB115" s="4">
        <f t="shared" si="80"/>
        <v>8035.7000000000007</v>
      </c>
      <c r="AC115" s="4">
        <f>SUM($AB$5:AB115)</f>
        <v>96009.75</v>
      </c>
      <c r="AD115">
        <f t="shared" si="81"/>
        <v>9.1341708151437793</v>
      </c>
      <c r="AF115" s="2">
        <v>111</v>
      </c>
      <c r="AG115">
        <f t="shared" si="82"/>
        <v>0.93</v>
      </c>
      <c r="AH115">
        <f t="shared" si="83"/>
        <v>0.93</v>
      </c>
      <c r="AI115">
        <f t="shared" si="84"/>
        <v>0.93</v>
      </c>
      <c r="AJ115">
        <f t="shared" si="85"/>
        <v>0.93</v>
      </c>
      <c r="AK115">
        <f t="shared" si="86"/>
        <v>3.72</v>
      </c>
      <c r="AL115">
        <v>7.44</v>
      </c>
      <c r="AM115">
        <f>SUM($AL$5:AL115)</f>
        <v>312.26</v>
      </c>
      <c r="AO115">
        <f t="shared" si="87"/>
        <v>13.96551724137931</v>
      </c>
      <c r="AP115">
        <f t="shared" si="88"/>
        <v>0.53274074074074085</v>
      </c>
      <c r="AQ115" s="4">
        <f>SUM($AO$5:AO115)</f>
        <v>597.94827586206895</v>
      </c>
      <c r="AU115" s="2">
        <v>111</v>
      </c>
      <c r="AV115" s="1">
        <f t="shared" si="46"/>
        <v>3000</v>
      </c>
      <c r="AW115" s="1">
        <f t="shared" si="59"/>
        <v>3000</v>
      </c>
      <c r="AX115" s="1">
        <f t="shared" si="60"/>
        <v>3000</v>
      </c>
      <c r="AY115" s="1">
        <f t="shared" si="61"/>
        <v>3000</v>
      </c>
      <c r="AZ115" s="1">
        <f t="shared" si="89"/>
        <v>32400</v>
      </c>
      <c r="BA115" s="1">
        <f t="shared" si="90"/>
        <v>44400</v>
      </c>
      <c r="BB115">
        <f t="shared" si="70"/>
        <v>2.7000000000000006</v>
      </c>
      <c r="BC115" s="1">
        <f>SUM($BA$5:BA115)</f>
        <v>1870700</v>
      </c>
      <c r="BD115" s="1">
        <f t="shared" si="63"/>
        <v>1597400</v>
      </c>
    </row>
    <row r="116" spans="11:56" x14ac:dyDescent="0.3">
      <c r="K116" s="2">
        <v>112</v>
      </c>
      <c r="L116" s="1">
        <f t="shared" si="39"/>
        <v>3025</v>
      </c>
      <c r="M116" s="1">
        <f t="shared" si="71"/>
        <v>3025</v>
      </c>
      <c r="N116" s="1">
        <f t="shared" si="72"/>
        <v>3025</v>
      </c>
      <c r="O116" s="1">
        <f t="shared" si="73"/>
        <v>3025</v>
      </c>
      <c r="P116" s="1">
        <f t="shared" si="74"/>
        <v>70180</v>
      </c>
      <c r="Q116" s="1">
        <f t="shared" si="75"/>
        <v>82280</v>
      </c>
      <c r="R116">
        <f t="shared" si="68"/>
        <v>5.7999999999999865</v>
      </c>
      <c r="S116" s="1">
        <f>SUM($Q$5:Q116)</f>
        <v>3550380</v>
      </c>
      <c r="U116" s="2">
        <v>112</v>
      </c>
      <c r="V116">
        <v>0.21099999999999999</v>
      </c>
      <c r="W116">
        <f t="shared" si="76"/>
        <v>0.21099999999999999</v>
      </c>
      <c r="X116">
        <f t="shared" si="77"/>
        <v>0.21099999999999999</v>
      </c>
      <c r="Y116">
        <f t="shared" si="78"/>
        <v>0.21099999999999999</v>
      </c>
      <c r="Z116" s="4">
        <f t="shared" si="79"/>
        <v>8234.58</v>
      </c>
      <c r="AA116" s="4">
        <f t="shared" si="91"/>
        <v>9756.6107238039585</v>
      </c>
      <c r="AB116" s="4">
        <f t="shared" si="80"/>
        <v>8235.4239999999991</v>
      </c>
      <c r="AC116" s="4">
        <f>SUM($AB$5:AB116)</f>
        <v>104245.174</v>
      </c>
      <c r="AD116">
        <f t="shared" si="81"/>
        <v>8.5776954944680082</v>
      </c>
      <c r="AF116" s="2">
        <v>112</v>
      </c>
      <c r="AG116">
        <f t="shared" si="82"/>
        <v>0.94499999999999995</v>
      </c>
      <c r="AH116">
        <f t="shared" si="83"/>
        <v>0.94499999999999995</v>
      </c>
      <c r="AI116">
        <f t="shared" si="84"/>
        <v>0.94499999999999995</v>
      </c>
      <c r="AJ116">
        <f t="shared" si="85"/>
        <v>0.94499999999999995</v>
      </c>
      <c r="AK116">
        <f t="shared" si="86"/>
        <v>3.78</v>
      </c>
      <c r="AL116">
        <v>7.56</v>
      </c>
      <c r="AM116">
        <f>SUM($AL$5:AL116)</f>
        <v>319.82</v>
      </c>
      <c r="AO116">
        <f t="shared" si="87"/>
        <v>14.186206896551724</v>
      </c>
      <c r="AP116">
        <f t="shared" si="88"/>
        <v>0.53291200777831793</v>
      </c>
      <c r="AQ116" s="4">
        <f>SUM($AO$5:AO116)</f>
        <v>612.13448275862072</v>
      </c>
      <c r="AU116" s="2">
        <v>112</v>
      </c>
      <c r="AV116" s="1">
        <f t="shared" si="46"/>
        <v>3000</v>
      </c>
      <c r="AW116" s="1">
        <f t="shared" si="59"/>
        <v>3000</v>
      </c>
      <c r="AX116" s="1">
        <f t="shared" si="60"/>
        <v>3000</v>
      </c>
      <c r="AY116" s="1">
        <f t="shared" si="61"/>
        <v>3000</v>
      </c>
      <c r="AZ116" s="1">
        <f t="shared" si="89"/>
        <v>32400</v>
      </c>
      <c r="BA116" s="1">
        <f t="shared" si="90"/>
        <v>44400</v>
      </c>
      <c r="BB116">
        <f t="shared" si="70"/>
        <v>2.7000000000000006</v>
      </c>
      <c r="BC116" s="1">
        <f>SUM($BA$5:BA116)</f>
        <v>1915100</v>
      </c>
      <c r="BD116" s="1">
        <f t="shared" si="63"/>
        <v>1635280</v>
      </c>
    </row>
    <row r="117" spans="11:56" x14ac:dyDescent="0.3">
      <c r="K117" s="2">
        <v>113</v>
      </c>
      <c r="L117" s="1">
        <f t="shared" si="39"/>
        <v>3050</v>
      </c>
      <c r="M117" s="1">
        <f t="shared" si="71"/>
        <v>3050</v>
      </c>
      <c r="N117" s="1">
        <f t="shared" si="72"/>
        <v>3050</v>
      </c>
      <c r="O117" s="1">
        <f t="shared" si="73"/>
        <v>3050</v>
      </c>
      <c r="P117" s="1">
        <f t="shared" si="74"/>
        <v>71370</v>
      </c>
      <c r="Q117" s="1">
        <f t="shared" si="75"/>
        <v>83570</v>
      </c>
      <c r="R117">
        <f t="shared" si="68"/>
        <v>5.8499999999999863</v>
      </c>
      <c r="S117" s="1">
        <f>SUM($Q$5:Q117)</f>
        <v>3633950</v>
      </c>
      <c r="U117" s="2">
        <v>113</v>
      </c>
      <c r="V117">
        <v>0.21199999999999999</v>
      </c>
      <c r="W117">
        <f t="shared" si="76"/>
        <v>0.21199999999999999</v>
      </c>
      <c r="X117">
        <f t="shared" si="77"/>
        <v>0.21199999999999999</v>
      </c>
      <c r="Y117">
        <f t="shared" si="78"/>
        <v>0.21199999999999999</v>
      </c>
      <c r="Z117" s="4">
        <f t="shared" si="79"/>
        <v>8439.08</v>
      </c>
      <c r="AA117" s="4">
        <f t="shared" si="91"/>
        <v>9951.7429382800383</v>
      </c>
      <c r="AB117" s="4">
        <f t="shared" si="80"/>
        <v>8439.9279999999999</v>
      </c>
      <c r="AC117" s="4">
        <f>SUM($AB$5:AB117)</f>
        <v>112685.102</v>
      </c>
      <c r="AD117">
        <f t="shared" si="81"/>
        <v>8.096228991857215</v>
      </c>
      <c r="AF117" s="2">
        <v>113</v>
      </c>
      <c r="AG117">
        <f t="shared" si="82"/>
        <v>0.96</v>
      </c>
      <c r="AH117">
        <f t="shared" si="83"/>
        <v>0.96</v>
      </c>
      <c r="AI117">
        <f t="shared" si="84"/>
        <v>0.96</v>
      </c>
      <c r="AJ117">
        <f t="shared" si="85"/>
        <v>0.96</v>
      </c>
      <c r="AK117">
        <f t="shared" si="86"/>
        <v>3.84</v>
      </c>
      <c r="AL117">
        <v>7.68</v>
      </c>
      <c r="AM117">
        <f>SUM($AL$5:AL117)</f>
        <v>327.5</v>
      </c>
      <c r="AO117">
        <f t="shared" si="87"/>
        <v>14.408620689655173</v>
      </c>
      <c r="AP117">
        <f t="shared" si="88"/>
        <v>0.53301423955965055</v>
      </c>
      <c r="AQ117" s="4">
        <f>SUM($AO$5:AO117)</f>
        <v>626.54310344827593</v>
      </c>
      <c r="AU117" s="2">
        <v>113</v>
      </c>
      <c r="AV117" s="1">
        <f t="shared" si="46"/>
        <v>3000</v>
      </c>
      <c r="AW117" s="1">
        <f t="shared" si="59"/>
        <v>3000</v>
      </c>
      <c r="AX117" s="1">
        <f t="shared" si="60"/>
        <v>3000</v>
      </c>
      <c r="AY117" s="1">
        <f t="shared" si="61"/>
        <v>3000</v>
      </c>
      <c r="AZ117" s="1">
        <f t="shared" si="89"/>
        <v>32400</v>
      </c>
      <c r="BA117" s="1">
        <f t="shared" si="90"/>
        <v>44400</v>
      </c>
      <c r="BB117">
        <f t="shared" si="70"/>
        <v>2.7000000000000006</v>
      </c>
      <c r="BC117" s="1">
        <f>SUM($BA$5:BA117)</f>
        <v>1959500</v>
      </c>
      <c r="BD117" s="1">
        <f t="shared" si="63"/>
        <v>1674450</v>
      </c>
    </row>
    <row r="118" spans="11:56" x14ac:dyDescent="0.3">
      <c r="K118" s="2">
        <v>114</v>
      </c>
      <c r="L118" s="1">
        <f t="shared" si="39"/>
        <v>3075</v>
      </c>
      <c r="M118" s="1">
        <f t="shared" si="71"/>
        <v>3075</v>
      </c>
      <c r="N118" s="1">
        <f t="shared" si="72"/>
        <v>3075</v>
      </c>
      <c r="O118" s="1">
        <f t="shared" si="73"/>
        <v>3075</v>
      </c>
      <c r="P118" s="1">
        <f t="shared" si="74"/>
        <v>72570</v>
      </c>
      <c r="Q118" s="1">
        <f t="shared" si="75"/>
        <v>84870</v>
      </c>
      <c r="R118">
        <f t="shared" si="68"/>
        <v>5.8999999999999861</v>
      </c>
      <c r="S118" s="1">
        <f>SUM($Q$5:Q118)</f>
        <v>3718820</v>
      </c>
      <c r="U118" s="2">
        <v>114</v>
      </c>
      <c r="V118">
        <v>0.21299999999999999</v>
      </c>
      <c r="W118">
        <f t="shared" si="76"/>
        <v>0.21299999999999999</v>
      </c>
      <c r="X118">
        <f t="shared" si="77"/>
        <v>0.21299999999999999</v>
      </c>
      <c r="Y118">
        <f t="shared" si="78"/>
        <v>0.21299999999999999</v>
      </c>
      <c r="Z118" s="4">
        <f t="shared" si="79"/>
        <v>8648.4699999999993</v>
      </c>
      <c r="AA118" s="4">
        <f t="shared" si="91"/>
        <v>10150.777797045639</v>
      </c>
      <c r="AB118" s="4">
        <f t="shared" si="80"/>
        <v>8649.3220000000001</v>
      </c>
      <c r="AC118" s="4">
        <f>SUM($AB$5:AB118)</f>
        <v>121334.424</v>
      </c>
      <c r="AD118">
        <f t="shared" si="81"/>
        <v>7.6756570713313987</v>
      </c>
      <c r="AF118" s="2">
        <v>114</v>
      </c>
      <c r="AG118">
        <f t="shared" si="82"/>
        <v>0.97499999999999998</v>
      </c>
      <c r="AH118">
        <f t="shared" si="83"/>
        <v>0.97499999999999998</v>
      </c>
      <c r="AI118">
        <f t="shared" si="84"/>
        <v>0.97499999999999998</v>
      </c>
      <c r="AJ118">
        <f t="shared" si="85"/>
        <v>0.97499999999999998</v>
      </c>
      <c r="AK118">
        <f t="shared" si="86"/>
        <v>3.9</v>
      </c>
      <c r="AL118">
        <v>7.8</v>
      </c>
      <c r="AM118">
        <f>SUM($AL$5:AL118)</f>
        <v>335.3</v>
      </c>
      <c r="AO118">
        <f t="shared" si="87"/>
        <v>14.632758620689655</v>
      </c>
      <c r="AP118">
        <f t="shared" si="88"/>
        <v>0.5330505478967833</v>
      </c>
      <c r="AQ118" s="4">
        <f>SUM($AO$5:AO118)</f>
        <v>641.17586206896556</v>
      </c>
      <c r="AU118" s="2">
        <v>114</v>
      </c>
      <c r="AV118" s="1">
        <f t="shared" si="46"/>
        <v>3000</v>
      </c>
      <c r="AW118" s="1">
        <f t="shared" si="59"/>
        <v>3000</v>
      </c>
      <c r="AX118" s="1">
        <f t="shared" si="60"/>
        <v>3000</v>
      </c>
      <c r="AY118" s="1">
        <f t="shared" si="61"/>
        <v>3000</v>
      </c>
      <c r="AZ118" s="1">
        <f t="shared" si="89"/>
        <v>32400</v>
      </c>
      <c r="BA118" s="1">
        <f t="shared" si="90"/>
        <v>44400</v>
      </c>
      <c r="BB118">
        <f t="shared" si="70"/>
        <v>2.7000000000000006</v>
      </c>
      <c r="BC118" s="1">
        <f>SUM($BA$5:BA118)</f>
        <v>2003900</v>
      </c>
      <c r="BD118" s="1">
        <f t="shared" si="63"/>
        <v>1714920</v>
      </c>
    </row>
    <row r="119" spans="11:56" x14ac:dyDescent="0.3">
      <c r="K119" s="2">
        <v>115</v>
      </c>
      <c r="L119" s="1">
        <f t="shared" ref="L119:L182" si="92">L118+25</f>
        <v>3100</v>
      </c>
      <c r="M119" s="1">
        <f t="shared" si="71"/>
        <v>3100</v>
      </c>
      <c r="N119" s="1">
        <f t="shared" si="72"/>
        <v>3100</v>
      </c>
      <c r="O119" s="1">
        <f t="shared" si="73"/>
        <v>3100</v>
      </c>
      <c r="P119" s="1">
        <f t="shared" si="74"/>
        <v>73780</v>
      </c>
      <c r="Q119" s="1">
        <f t="shared" si="75"/>
        <v>86180</v>
      </c>
      <c r="R119">
        <f t="shared" si="68"/>
        <v>5.949999999999986</v>
      </c>
      <c r="S119" s="1">
        <f>SUM($Q$5:Q119)</f>
        <v>3805000</v>
      </c>
      <c r="U119" s="2">
        <v>115</v>
      </c>
      <c r="V119">
        <v>0.214</v>
      </c>
      <c r="W119">
        <f t="shared" si="76"/>
        <v>0.214</v>
      </c>
      <c r="X119">
        <f t="shared" si="77"/>
        <v>0.214</v>
      </c>
      <c r="Y119">
        <f t="shared" si="78"/>
        <v>0.214</v>
      </c>
      <c r="Z119" s="4">
        <f t="shared" si="79"/>
        <v>8862.85</v>
      </c>
      <c r="AA119" s="4">
        <f t="shared" si="91"/>
        <v>10353.793352986551</v>
      </c>
      <c r="AB119" s="4">
        <f t="shared" si="80"/>
        <v>8863.7060000000001</v>
      </c>
      <c r="AC119" s="4">
        <f>SUM($AB$5:AB119)</f>
        <v>130198.13</v>
      </c>
      <c r="AD119">
        <f t="shared" si="81"/>
        <v>7.305186531400194</v>
      </c>
      <c r="AF119" s="2">
        <v>115</v>
      </c>
      <c r="AG119">
        <f t="shared" si="82"/>
        <v>0.99</v>
      </c>
      <c r="AH119">
        <f t="shared" si="83"/>
        <v>0.99</v>
      </c>
      <c r="AI119">
        <f t="shared" si="84"/>
        <v>0.99</v>
      </c>
      <c r="AJ119">
        <f t="shared" si="85"/>
        <v>0.99</v>
      </c>
      <c r="AK119">
        <f t="shared" si="86"/>
        <v>3.96</v>
      </c>
      <c r="AL119">
        <v>7.92</v>
      </c>
      <c r="AM119">
        <f>SUM($AL$5:AL119)</f>
        <v>343.22</v>
      </c>
      <c r="AO119">
        <f t="shared" si="87"/>
        <v>14.858620689655172</v>
      </c>
      <c r="AP119">
        <f t="shared" si="88"/>
        <v>0.53302390345787887</v>
      </c>
      <c r="AQ119" s="4">
        <f>SUM($AO$5:AO119)</f>
        <v>656.0344827586207</v>
      </c>
      <c r="AU119" s="2">
        <v>115</v>
      </c>
      <c r="AV119" s="1">
        <f t="shared" si="46"/>
        <v>3000</v>
      </c>
      <c r="AW119" s="1">
        <f t="shared" si="59"/>
        <v>3000</v>
      </c>
      <c r="AX119" s="1">
        <f t="shared" si="60"/>
        <v>3000</v>
      </c>
      <c r="AY119" s="1">
        <f t="shared" si="61"/>
        <v>3000</v>
      </c>
      <c r="AZ119" s="1">
        <f t="shared" si="89"/>
        <v>34800</v>
      </c>
      <c r="BA119" s="1">
        <f t="shared" si="90"/>
        <v>46800</v>
      </c>
      <c r="BB119">
        <f t="shared" si="70"/>
        <v>2.9000000000000008</v>
      </c>
      <c r="BC119" s="1">
        <f>SUM($BA$5:BA119)</f>
        <v>2050700</v>
      </c>
      <c r="BD119" s="1">
        <f t="shared" si="63"/>
        <v>1754300</v>
      </c>
    </row>
    <row r="120" spans="11:56" x14ac:dyDescent="0.3">
      <c r="K120" s="2">
        <v>116</v>
      </c>
      <c r="L120" s="1">
        <f t="shared" si="92"/>
        <v>3125</v>
      </c>
      <c r="M120" s="1">
        <f t="shared" si="71"/>
        <v>3125</v>
      </c>
      <c r="N120" s="1">
        <f t="shared" si="72"/>
        <v>3125</v>
      </c>
      <c r="O120" s="1">
        <f t="shared" si="73"/>
        <v>3125</v>
      </c>
      <c r="P120" s="1">
        <f t="shared" si="74"/>
        <v>75000</v>
      </c>
      <c r="Q120" s="1">
        <f t="shared" si="75"/>
        <v>87500</v>
      </c>
      <c r="R120">
        <f t="shared" si="68"/>
        <v>5.9999999999999858</v>
      </c>
      <c r="S120" s="1">
        <f>SUM($Q$5:Q120)</f>
        <v>3892500</v>
      </c>
      <c r="U120" s="2">
        <v>116</v>
      </c>
      <c r="V120">
        <v>0.215</v>
      </c>
      <c r="W120">
        <f t="shared" si="76"/>
        <v>0.215</v>
      </c>
      <c r="X120">
        <f t="shared" si="77"/>
        <v>0.215</v>
      </c>
      <c r="Y120">
        <f t="shared" si="78"/>
        <v>0.215</v>
      </c>
      <c r="Z120" s="4">
        <f t="shared" si="79"/>
        <v>9082.35</v>
      </c>
      <c r="AA120" s="4">
        <f t="shared" si="91"/>
        <v>10560.869220046283</v>
      </c>
      <c r="AB120" s="4">
        <f t="shared" si="80"/>
        <v>9083.2100000000009</v>
      </c>
      <c r="AC120" s="4">
        <f>SUM($AB$5:AB120)</f>
        <v>139281.34</v>
      </c>
      <c r="AD120">
        <f t="shared" si="81"/>
        <v>6.9764519659383666</v>
      </c>
      <c r="AF120" s="2">
        <v>116</v>
      </c>
      <c r="AG120">
        <f t="shared" si="82"/>
        <v>1.0049999999999999</v>
      </c>
      <c r="AH120">
        <f t="shared" si="83"/>
        <v>1.0049999999999999</v>
      </c>
      <c r="AI120">
        <f t="shared" si="84"/>
        <v>1.0049999999999999</v>
      </c>
      <c r="AJ120">
        <f t="shared" si="85"/>
        <v>1.0049999999999999</v>
      </c>
      <c r="AK120">
        <f t="shared" si="86"/>
        <v>4.0199999999999996</v>
      </c>
      <c r="AL120">
        <v>8.0399999999999991</v>
      </c>
      <c r="AM120">
        <f>SUM($AL$5:AL120)</f>
        <v>351.26000000000005</v>
      </c>
      <c r="AO120">
        <f t="shared" si="87"/>
        <v>15.086206896551724</v>
      </c>
      <c r="AP120">
        <f t="shared" si="88"/>
        <v>0.53293714285714278</v>
      </c>
      <c r="AQ120" s="4">
        <f>SUM($AO$5:AO120)</f>
        <v>671.12068965517244</v>
      </c>
      <c r="AU120" s="2">
        <v>116</v>
      </c>
      <c r="AV120" s="1">
        <f t="shared" ref="AV120:AV183" si="93">AV100+500</f>
        <v>3000</v>
      </c>
      <c r="AW120" s="1">
        <f t="shared" si="59"/>
        <v>3000</v>
      </c>
      <c r="AX120" s="1">
        <f t="shared" si="60"/>
        <v>3000</v>
      </c>
      <c r="AY120" s="1">
        <f t="shared" si="61"/>
        <v>3000</v>
      </c>
      <c r="AZ120" s="1">
        <f t="shared" si="89"/>
        <v>34800</v>
      </c>
      <c r="BA120" s="1">
        <f t="shared" si="90"/>
        <v>46800</v>
      </c>
      <c r="BB120">
        <f t="shared" si="70"/>
        <v>2.9000000000000008</v>
      </c>
      <c r="BC120" s="1">
        <f>SUM($BA$5:BA120)</f>
        <v>2097500</v>
      </c>
      <c r="BD120" s="1">
        <f t="shared" si="63"/>
        <v>1795000</v>
      </c>
    </row>
    <row r="121" spans="11:56" x14ac:dyDescent="0.3">
      <c r="K121" s="2">
        <v>117</v>
      </c>
      <c r="L121" s="1">
        <f t="shared" si="92"/>
        <v>3150</v>
      </c>
      <c r="M121" s="1">
        <f t="shared" si="71"/>
        <v>3150</v>
      </c>
      <c r="N121" s="1">
        <f t="shared" si="72"/>
        <v>3150</v>
      </c>
      <c r="O121" s="1">
        <f t="shared" si="73"/>
        <v>3150</v>
      </c>
      <c r="P121" s="1">
        <f t="shared" si="74"/>
        <v>76230</v>
      </c>
      <c r="Q121" s="1">
        <f t="shared" si="75"/>
        <v>88830</v>
      </c>
      <c r="R121">
        <f t="shared" si="68"/>
        <v>6.0499999999999856</v>
      </c>
      <c r="S121" s="1">
        <f>SUM($Q$5:Q121)</f>
        <v>3981330</v>
      </c>
      <c r="U121" s="2">
        <v>117</v>
      </c>
      <c r="V121">
        <v>0.216</v>
      </c>
      <c r="W121">
        <f t="shared" si="76"/>
        <v>0.216</v>
      </c>
      <c r="X121">
        <f t="shared" si="77"/>
        <v>0.216</v>
      </c>
      <c r="Y121">
        <f t="shared" si="78"/>
        <v>0.216</v>
      </c>
      <c r="Z121" s="4">
        <f t="shared" si="79"/>
        <v>9307.09</v>
      </c>
      <c r="AA121" s="4">
        <f t="shared" si="91"/>
        <v>10772.08660444721</v>
      </c>
      <c r="AB121" s="4">
        <f t="shared" si="80"/>
        <v>9307.9539999999997</v>
      </c>
      <c r="AC121" s="4">
        <f>SUM($AB$5:AB121)</f>
        <v>148589.29399999999</v>
      </c>
      <c r="AD121">
        <f t="shared" si="81"/>
        <v>6.682843516583052</v>
      </c>
      <c r="AF121" s="2">
        <v>117</v>
      </c>
      <c r="AG121">
        <f t="shared" si="82"/>
        <v>1.02</v>
      </c>
      <c r="AH121">
        <f t="shared" si="83"/>
        <v>1.02</v>
      </c>
      <c r="AI121">
        <f t="shared" si="84"/>
        <v>1.02</v>
      </c>
      <c r="AJ121">
        <f t="shared" si="85"/>
        <v>1.02</v>
      </c>
      <c r="AK121">
        <f t="shared" si="86"/>
        <v>4.08</v>
      </c>
      <c r="AL121">
        <v>8.16</v>
      </c>
      <c r="AM121">
        <f>SUM($AL$5:AL121)</f>
        <v>359.42000000000007</v>
      </c>
      <c r="AO121">
        <f t="shared" si="87"/>
        <v>15.315517241379311</v>
      </c>
      <c r="AP121">
        <f t="shared" si="88"/>
        <v>0.53279297534616687</v>
      </c>
      <c r="AQ121" s="4">
        <f>SUM($AO$5:AO121)</f>
        <v>686.43620689655177</v>
      </c>
      <c r="AU121" s="2">
        <v>117</v>
      </c>
      <c r="AV121" s="1">
        <f t="shared" si="93"/>
        <v>3000</v>
      </c>
      <c r="AW121" s="1">
        <f t="shared" si="59"/>
        <v>3000</v>
      </c>
      <c r="AX121" s="1">
        <f t="shared" si="60"/>
        <v>3000</v>
      </c>
      <c r="AY121" s="1">
        <f t="shared" si="61"/>
        <v>3000</v>
      </c>
      <c r="AZ121" s="1">
        <f t="shared" si="89"/>
        <v>34800</v>
      </c>
      <c r="BA121" s="1">
        <f t="shared" si="90"/>
        <v>46800</v>
      </c>
      <c r="BB121">
        <f t="shared" si="70"/>
        <v>2.9000000000000008</v>
      </c>
      <c r="BC121" s="1">
        <f>SUM($BA$5:BA121)</f>
        <v>2144300</v>
      </c>
      <c r="BD121" s="1">
        <f t="shared" si="63"/>
        <v>1837030</v>
      </c>
    </row>
    <row r="122" spans="11:56" x14ac:dyDescent="0.3">
      <c r="K122" s="2">
        <v>118</v>
      </c>
      <c r="L122" s="1">
        <f t="shared" si="92"/>
        <v>3175</v>
      </c>
      <c r="M122" s="1">
        <f t="shared" si="71"/>
        <v>3175</v>
      </c>
      <c r="N122" s="1">
        <f t="shared" si="72"/>
        <v>3175</v>
      </c>
      <c r="O122" s="1">
        <f t="shared" si="73"/>
        <v>3175</v>
      </c>
      <c r="P122" s="1">
        <f t="shared" si="74"/>
        <v>77470</v>
      </c>
      <c r="Q122" s="1">
        <f t="shared" si="75"/>
        <v>90170</v>
      </c>
      <c r="R122">
        <f t="shared" si="68"/>
        <v>6.0999999999999854</v>
      </c>
      <c r="S122" s="1">
        <f>SUM($Q$5:Q122)</f>
        <v>4071500</v>
      </c>
      <c r="U122" s="2">
        <v>118</v>
      </c>
      <c r="V122">
        <v>0.217</v>
      </c>
      <c r="W122">
        <f t="shared" si="76"/>
        <v>0.217</v>
      </c>
      <c r="X122">
        <f t="shared" si="77"/>
        <v>0.217</v>
      </c>
      <c r="Y122">
        <f t="shared" si="78"/>
        <v>0.217</v>
      </c>
      <c r="Z122" s="4">
        <f t="shared" si="79"/>
        <v>9537.18</v>
      </c>
      <c r="AA122" s="4">
        <f t="shared" si="91"/>
        <v>10987.528336536154</v>
      </c>
      <c r="AB122" s="4">
        <f t="shared" si="80"/>
        <v>9538.0480000000007</v>
      </c>
      <c r="AC122" s="4">
        <f>SUM($AB$5:AB122)</f>
        <v>158127.342</v>
      </c>
      <c r="AD122">
        <f t="shared" si="81"/>
        <v>6.4190681194030095</v>
      </c>
      <c r="AF122" s="2">
        <v>118</v>
      </c>
      <c r="AG122">
        <f t="shared" si="82"/>
        <v>1.0349999999999999</v>
      </c>
      <c r="AH122">
        <f t="shared" si="83"/>
        <v>1.0349999999999999</v>
      </c>
      <c r="AI122">
        <f t="shared" si="84"/>
        <v>1.0349999999999999</v>
      </c>
      <c r="AJ122">
        <f t="shared" si="85"/>
        <v>1.0349999999999999</v>
      </c>
      <c r="AK122">
        <f t="shared" si="86"/>
        <v>4.1399999999999997</v>
      </c>
      <c r="AL122">
        <v>8.2799999999999994</v>
      </c>
      <c r="AM122">
        <f>SUM($AL$5:AL122)</f>
        <v>367.70000000000005</v>
      </c>
      <c r="AO122">
        <f t="shared" si="87"/>
        <v>15.546551724137931</v>
      </c>
      <c r="AP122">
        <f t="shared" si="88"/>
        <v>0.53259398913164024</v>
      </c>
      <c r="AQ122" s="4">
        <f>SUM($AO$5:AO122)</f>
        <v>701.98275862068965</v>
      </c>
      <c r="AU122" s="2">
        <v>118</v>
      </c>
      <c r="AV122" s="1">
        <f t="shared" si="93"/>
        <v>3000</v>
      </c>
      <c r="AW122" s="1">
        <f t="shared" si="59"/>
        <v>3000</v>
      </c>
      <c r="AX122" s="1">
        <f t="shared" si="60"/>
        <v>3000</v>
      </c>
      <c r="AY122" s="1">
        <f t="shared" si="61"/>
        <v>3000</v>
      </c>
      <c r="AZ122" s="1">
        <f t="shared" si="89"/>
        <v>34800</v>
      </c>
      <c r="BA122" s="1">
        <f t="shared" si="90"/>
        <v>46800</v>
      </c>
      <c r="BB122">
        <f t="shared" si="70"/>
        <v>2.9000000000000008</v>
      </c>
      <c r="BC122" s="1">
        <f>SUM($BA$5:BA122)</f>
        <v>2191100</v>
      </c>
      <c r="BD122" s="1">
        <f t="shared" si="63"/>
        <v>1880400</v>
      </c>
    </row>
    <row r="123" spans="11:56" x14ac:dyDescent="0.3">
      <c r="K123" s="2">
        <v>119</v>
      </c>
      <c r="L123" s="1">
        <f t="shared" si="92"/>
        <v>3200</v>
      </c>
      <c r="M123" s="1">
        <f t="shared" si="71"/>
        <v>3200</v>
      </c>
      <c r="N123" s="1">
        <f t="shared" si="72"/>
        <v>3200</v>
      </c>
      <c r="O123" s="1">
        <f t="shared" si="73"/>
        <v>3200</v>
      </c>
      <c r="P123" s="1">
        <f t="shared" si="74"/>
        <v>78720</v>
      </c>
      <c r="Q123" s="1">
        <f t="shared" si="75"/>
        <v>91520</v>
      </c>
      <c r="R123">
        <f t="shared" si="68"/>
        <v>6.1499999999999853</v>
      </c>
      <c r="S123" s="1">
        <f>SUM($Q$5:Q123)</f>
        <v>4163020</v>
      </c>
      <c r="U123" s="2">
        <v>119</v>
      </c>
      <c r="V123">
        <v>0.218</v>
      </c>
      <c r="W123">
        <f t="shared" si="76"/>
        <v>0.218</v>
      </c>
      <c r="X123">
        <f t="shared" si="77"/>
        <v>0.218</v>
      </c>
      <c r="Y123">
        <f t="shared" si="78"/>
        <v>0.218</v>
      </c>
      <c r="Z123" s="4">
        <f t="shared" si="79"/>
        <v>9772.75</v>
      </c>
      <c r="AA123" s="4">
        <f t="shared" si="91"/>
        <v>11207.278903266877</v>
      </c>
      <c r="AB123" s="4">
        <f t="shared" si="80"/>
        <v>9773.6219999999994</v>
      </c>
      <c r="AC123" s="4">
        <f>SUM($AB$5:AB123)</f>
        <v>167900.96400000001</v>
      </c>
      <c r="AD123">
        <f t="shared" si="81"/>
        <v>6.1808551743062896</v>
      </c>
      <c r="AF123" s="2">
        <v>119</v>
      </c>
      <c r="AG123">
        <f t="shared" si="82"/>
        <v>1.05</v>
      </c>
      <c r="AH123">
        <f t="shared" si="83"/>
        <v>1.05</v>
      </c>
      <c r="AI123">
        <f t="shared" si="84"/>
        <v>1.05</v>
      </c>
      <c r="AJ123">
        <f t="shared" si="85"/>
        <v>1.05</v>
      </c>
      <c r="AK123">
        <f t="shared" si="86"/>
        <v>4.2</v>
      </c>
      <c r="AL123">
        <v>8.4</v>
      </c>
      <c r="AM123">
        <f>SUM($AL$5:AL123)</f>
        <v>376.1</v>
      </c>
      <c r="AO123">
        <f t="shared" si="87"/>
        <v>15.779310344827586</v>
      </c>
      <c r="AP123">
        <f t="shared" si="88"/>
        <v>0.5323426573426574</v>
      </c>
      <c r="AQ123" s="4">
        <f>SUM($AO$5:AO123)</f>
        <v>717.76206896551719</v>
      </c>
      <c r="AU123" s="2">
        <v>119</v>
      </c>
      <c r="AV123" s="1">
        <f t="shared" si="93"/>
        <v>3000</v>
      </c>
      <c r="AW123" s="1">
        <f t="shared" si="59"/>
        <v>3000</v>
      </c>
      <c r="AX123" s="1">
        <f t="shared" si="60"/>
        <v>3000</v>
      </c>
      <c r="AY123" s="1">
        <f t="shared" si="61"/>
        <v>3000</v>
      </c>
      <c r="AZ123" s="1">
        <f t="shared" si="89"/>
        <v>34800</v>
      </c>
      <c r="BA123" s="1">
        <f t="shared" si="90"/>
        <v>46800</v>
      </c>
      <c r="BB123">
        <f t="shared" si="70"/>
        <v>2.9000000000000008</v>
      </c>
      <c r="BC123" s="1">
        <f>SUM($BA$5:BA123)</f>
        <v>2237900</v>
      </c>
      <c r="BD123" s="1">
        <f t="shared" si="63"/>
        <v>1925120</v>
      </c>
    </row>
    <row r="124" spans="11:56" x14ac:dyDescent="0.3">
      <c r="K124" s="2">
        <v>120</v>
      </c>
      <c r="L124" s="1">
        <f t="shared" si="92"/>
        <v>3225</v>
      </c>
      <c r="M124" s="1">
        <f t="shared" si="71"/>
        <v>3225</v>
      </c>
      <c r="N124" s="1">
        <f t="shared" si="72"/>
        <v>3225</v>
      </c>
      <c r="O124" s="1">
        <f t="shared" si="73"/>
        <v>3225</v>
      </c>
      <c r="P124" s="1">
        <f t="shared" si="74"/>
        <v>79980</v>
      </c>
      <c r="Q124" s="1">
        <f t="shared" si="75"/>
        <v>92880</v>
      </c>
      <c r="R124">
        <f t="shared" si="68"/>
        <v>6.1999999999999851</v>
      </c>
      <c r="S124" s="1">
        <f>SUM($Q$5:Q124)</f>
        <v>4255900</v>
      </c>
      <c r="U124" s="2">
        <v>120</v>
      </c>
      <c r="V124">
        <v>0.219</v>
      </c>
      <c r="W124">
        <f t="shared" si="76"/>
        <v>0.219</v>
      </c>
      <c r="X124">
        <f t="shared" si="77"/>
        <v>0.219</v>
      </c>
      <c r="Y124">
        <f t="shared" si="78"/>
        <v>0.219</v>
      </c>
      <c r="Z124" s="4">
        <f t="shared" si="79"/>
        <v>10013.93</v>
      </c>
      <c r="AA124" s="4">
        <f t="shared" si="91"/>
        <v>11431.424481332215</v>
      </c>
      <c r="AB124" s="4">
        <f t="shared" si="80"/>
        <v>10014.806</v>
      </c>
      <c r="AC124" s="4">
        <f>SUM($AB$5:AB124)</f>
        <v>177915.77000000002</v>
      </c>
      <c r="AD124">
        <f t="shared" si="81"/>
        <v>5.9647102443080735</v>
      </c>
      <c r="AF124" s="2">
        <v>120</v>
      </c>
      <c r="AG124">
        <f t="shared" si="82"/>
        <v>1.0649999999999999</v>
      </c>
      <c r="AH124">
        <f t="shared" si="83"/>
        <v>1.0649999999999999</v>
      </c>
      <c r="AI124">
        <f t="shared" si="84"/>
        <v>1.0649999999999999</v>
      </c>
      <c r="AJ124">
        <f t="shared" si="85"/>
        <v>1.0649999999999999</v>
      </c>
      <c r="AK124">
        <f t="shared" si="86"/>
        <v>4.26</v>
      </c>
      <c r="AL124">
        <v>8.52</v>
      </c>
      <c r="AM124">
        <f>SUM($AL$5:AL124)</f>
        <v>384.62</v>
      </c>
      <c r="AO124">
        <f t="shared" si="87"/>
        <v>16.013793103448275</v>
      </c>
      <c r="AP124">
        <f t="shared" si="88"/>
        <v>0.5320413436692506</v>
      </c>
      <c r="AQ124" s="4">
        <f>SUM($AO$5:AO124)</f>
        <v>733.77586206896547</v>
      </c>
      <c r="AU124" s="2">
        <v>120</v>
      </c>
      <c r="AV124" s="1">
        <f t="shared" si="93"/>
        <v>3000</v>
      </c>
      <c r="AW124" s="1">
        <f t="shared" si="59"/>
        <v>3000</v>
      </c>
      <c r="AX124" s="1">
        <f t="shared" si="60"/>
        <v>3000</v>
      </c>
      <c r="AY124" s="1">
        <f t="shared" si="61"/>
        <v>3000</v>
      </c>
      <c r="AZ124" s="1">
        <f t="shared" si="89"/>
        <v>34800</v>
      </c>
      <c r="BA124" s="1">
        <f t="shared" si="90"/>
        <v>46800</v>
      </c>
      <c r="BB124">
        <f t="shared" si="70"/>
        <v>2.9000000000000008</v>
      </c>
      <c r="BC124" s="1">
        <f>SUM($BA$5:BA124)</f>
        <v>2284700</v>
      </c>
      <c r="BD124" s="1">
        <f t="shared" si="63"/>
        <v>1971200</v>
      </c>
    </row>
    <row r="125" spans="11:56" x14ac:dyDescent="0.3">
      <c r="K125" s="2">
        <v>121</v>
      </c>
      <c r="L125" s="1">
        <f t="shared" si="92"/>
        <v>3250</v>
      </c>
      <c r="M125" s="1">
        <f t="shared" si="71"/>
        <v>3250</v>
      </c>
      <c r="N125" s="1">
        <f t="shared" si="72"/>
        <v>3250</v>
      </c>
      <c r="O125" s="1">
        <f t="shared" si="73"/>
        <v>3250</v>
      </c>
      <c r="P125" s="1">
        <f t="shared" si="74"/>
        <v>81250</v>
      </c>
      <c r="Q125" s="1">
        <f t="shared" si="75"/>
        <v>94250</v>
      </c>
      <c r="R125">
        <f t="shared" si="68"/>
        <v>6.2499999999999849</v>
      </c>
      <c r="S125" s="1">
        <f>SUM($Q$5:Q125)</f>
        <v>4350150</v>
      </c>
      <c r="U125" s="2">
        <v>121</v>
      </c>
      <c r="V125">
        <v>0.22</v>
      </c>
      <c r="W125">
        <f t="shared" si="76"/>
        <v>0.22</v>
      </c>
      <c r="X125">
        <f t="shared" si="77"/>
        <v>0.22</v>
      </c>
      <c r="Y125">
        <f t="shared" si="78"/>
        <v>0.22</v>
      </c>
      <c r="Z125" s="4">
        <f t="shared" si="79"/>
        <v>10260.85</v>
      </c>
      <c r="AA125" s="4">
        <f t="shared" si="91"/>
        <v>11660.052970958859</v>
      </c>
      <c r="AB125" s="4">
        <f t="shared" si="80"/>
        <v>10261.73</v>
      </c>
      <c r="AC125" s="4">
        <f>SUM($AB$5:AB125)</f>
        <v>188177.50000000003</v>
      </c>
      <c r="AD125">
        <f t="shared" si="81"/>
        <v>5.7677461643788011</v>
      </c>
      <c r="AF125" s="2">
        <v>121</v>
      </c>
      <c r="AG125">
        <f t="shared" si="82"/>
        <v>1.08</v>
      </c>
      <c r="AH125">
        <f t="shared" si="83"/>
        <v>1.08</v>
      </c>
      <c r="AI125">
        <f t="shared" si="84"/>
        <v>1.08</v>
      </c>
      <c r="AJ125">
        <f t="shared" si="85"/>
        <v>1.08</v>
      </c>
      <c r="AK125">
        <f t="shared" si="86"/>
        <v>4.32</v>
      </c>
      <c r="AL125">
        <v>8.64</v>
      </c>
      <c r="AM125">
        <f>SUM($AL$5:AL125)</f>
        <v>393.26</v>
      </c>
      <c r="AO125">
        <f t="shared" si="87"/>
        <v>16.25</v>
      </c>
      <c r="AP125">
        <f t="shared" si="88"/>
        <v>0.53169230769230769</v>
      </c>
      <c r="AQ125" s="4">
        <f>SUM($AO$5:AO125)</f>
        <v>750.02586206896547</v>
      </c>
      <c r="AU125" s="2">
        <v>121</v>
      </c>
      <c r="AV125" s="1">
        <f t="shared" si="93"/>
        <v>3000</v>
      </c>
      <c r="AW125" s="1">
        <f t="shared" si="59"/>
        <v>3000</v>
      </c>
      <c r="AX125" s="1">
        <f t="shared" si="60"/>
        <v>3000</v>
      </c>
      <c r="AY125" s="1">
        <f t="shared" si="61"/>
        <v>3000</v>
      </c>
      <c r="AZ125" s="1">
        <f t="shared" si="89"/>
        <v>34800</v>
      </c>
      <c r="BA125" s="1">
        <f t="shared" si="90"/>
        <v>46800</v>
      </c>
      <c r="BB125">
        <f t="shared" si="70"/>
        <v>2.9000000000000008</v>
      </c>
      <c r="BC125" s="1">
        <f>SUM($BA$5:BA125)</f>
        <v>2331500</v>
      </c>
      <c r="BD125" s="1">
        <f t="shared" si="63"/>
        <v>2018650</v>
      </c>
    </row>
    <row r="126" spans="11:56" x14ac:dyDescent="0.3">
      <c r="K126" s="2">
        <v>122</v>
      </c>
      <c r="L126" s="1">
        <f t="shared" si="92"/>
        <v>3275</v>
      </c>
      <c r="M126" s="1">
        <f t="shared" si="71"/>
        <v>3275</v>
      </c>
      <c r="N126" s="1">
        <f t="shared" si="72"/>
        <v>3275</v>
      </c>
      <c r="O126" s="1">
        <f t="shared" si="73"/>
        <v>3275</v>
      </c>
      <c r="P126" s="1">
        <f t="shared" si="74"/>
        <v>82530</v>
      </c>
      <c r="Q126" s="1">
        <f t="shared" si="75"/>
        <v>95630</v>
      </c>
      <c r="R126">
        <f t="shared" si="68"/>
        <v>6.2999999999999847</v>
      </c>
      <c r="S126" s="1">
        <f>SUM($Q$5:Q126)</f>
        <v>4445780</v>
      </c>
      <c r="U126" s="2">
        <v>122</v>
      </c>
      <c r="V126">
        <v>0.221</v>
      </c>
      <c r="W126">
        <f t="shared" si="76"/>
        <v>0.221</v>
      </c>
      <c r="X126">
        <f t="shared" si="77"/>
        <v>0.221</v>
      </c>
      <c r="Y126">
        <f t="shared" si="78"/>
        <v>0.221</v>
      </c>
      <c r="Z126" s="4">
        <f t="shared" si="79"/>
        <v>10513.64</v>
      </c>
      <c r="AA126" s="4">
        <f t="shared" si="91"/>
        <v>11893.254030378037</v>
      </c>
      <c r="AB126" s="4">
        <f t="shared" si="80"/>
        <v>10514.523999999999</v>
      </c>
      <c r="AC126" s="4">
        <f>SUM($AB$5:AB126)</f>
        <v>198692.02400000003</v>
      </c>
      <c r="AD126">
        <f t="shared" si="81"/>
        <v>5.5875564294349767</v>
      </c>
      <c r="AF126" s="2">
        <v>122</v>
      </c>
      <c r="AG126">
        <f t="shared" si="82"/>
        <v>1.095</v>
      </c>
      <c r="AH126">
        <f t="shared" si="83"/>
        <v>1.095</v>
      </c>
      <c r="AI126">
        <f t="shared" si="84"/>
        <v>1.095</v>
      </c>
      <c r="AJ126">
        <f t="shared" si="85"/>
        <v>1.095</v>
      </c>
      <c r="AK126">
        <f t="shared" si="86"/>
        <v>4.38</v>
      </c>
      <c r="AL126">
        <v>8.76</v>
      </c>
      <c r="AM126">
        <f>SUM($AL$5:AL126)</f>
        <v>402.02</v>
      </c>
      <c r="AO126">
        <f t="shared" si="87"/>
        <v>16.487931034482759</v>
      </c>
      <c r="AP126">
        <f t="shared" si="88"/>
        <v>0.5312977099236641</v>
      </c>
      <c r="AQ126" s="4">
        <f>SUM($AO$5:AO126)</f>
        <v>766.51379310344828</v>
      </c>
      <c r="AU126" s="2">
        <v>122</v>
      </c>
      <c r="AV126" s="1">
        <f t="shared" si="93"/>
        <v>3000</v>
      </c>
      <c r="AW126" s="1">
        <f t="shared" si="59"/>
        <v>3000</v>
      </c>
      <c r="AX126" s="1">
        <f t="shared" si="60"/>
        <v>3000</v>
      </c>
      <c r="AY126" s="1">
        <f t="shared" si="61"/>
        <v>3000</v>
      </c>
      <c r="AZ126" s="1">
        <f t="shared" si="89"/>
        <v>34800</v>
      </c>
      <c r="BA126" s="1">
        <f t="shared" si="90"/>
        <v>46800</v>
      </c>
      <c r="BB126">
        <f t="shared" si="70"/>
        <v>2.9000000000000008</v>
      </c>
      <c r="BC126" s="1">
        <f>SUM($BA$5:BA126)</f>
        <v>2378300</v>
      </c>
      <c r="BD126" s="1">
        <f t="shared" si="63"/>
        <v>2067480</v>
      </c>
    </row>
    <row r="127" spans="11:56" x14ac:dyDescent="0.3">
      <c r="K127" s="2">
        <v>123</v>
      </c>
      <c r="L127" s="1">
        <f t="shared" si="92"/>
        <v>3300</v>
      </c>
      <c r="M127" s="1">
        <f t="shared" si="71"/>
        <v>3300</v>
      </c>
      <c r="N127" s="1">
        <f t="shared" si="72"/>
        <v>3300</v>
      </c>
      <c r="O127" s="1">
        <f t="shared" si="73"/>
        <v>3300</v>
      </c>
      <c r="P127" s="1">
        <f t="shared" si="74"/>
        <v>83820</v>
      </c>
      <c r="Q127" s="1">
        <f t="shared" si="75"/>
        <v>97020</v>
      </c>
      <c r="R127">
        <f t="shared" si="68"/>
        <v>6.3499999999999845</v>
      </c>
      <c r="S127" s="1">
        <f>SUM($Q$5:Q127)</f>
        <v>4542800</v>
      </c>
      <c r="U127" s="2">
        <v>123</v>
      </c>
      <c r="V127">
        <v>0.222</v>
      </c>
      <c r="W127">
        <f t="shared" si="76"/>
        <v>0.222</v>
      </c>
      <c r="X127">
        <f t="shared" si="77"/>
        <v>0.222</v>
      </c>
      <c r="Y127">
        <f t="shared" si="78"/>
        <v>0.222</v>
      </c>
      <c r="Z127" s="4">
        <f t="shared" si="79"/>
        <v>10772.44</v>
      </c>
      <c r="AA127" s="4">
        <f t="shared" si="91"/>
        <v>12131.119110985597</v>
      </c>
      <c r="AB127" s="4">
        <f t="shared" si="80"/>
        <v>10773.328000000001</v>
      </c>
      <c r="AC127" s="4">
        <f>SUM($AB$5:AB127)</f>
        <v>209465.35200000004</v>
      </c>
      <c r="AD127">
        <f t="shared" si="81"/>
        <v>5.4221240405704494</v>
      </c>
      <c r="AF127" s="2">
        <v>123</v>
      </c>
      <c r="AG127">
        <f t="shared" si="82"/>
        <v>1.1100000000000001</v>
      </c>
      <c r="AH127">
        <f t="shared" si="83"/>
        <v>1.1100000000000001</v>
      </c>
      <c r="AI127">
        <f t="shared" si="84"/>
        <v>1.1100000000000001</v>
      </c>
      <c r="AJ127">
        <f t="shared" si="85"/>
        <v>1.1100000000000001</v>
      </c>
      <c r="AK127">
        <f t="shared" si="86"/>
        <v>4.4400000000000004</v>
      </c>
      <c r="AL127">
        <v>8.8800000000000008</v>
      </c>
      <c r="AM127">
        <f>SUM($AL$5:AL127)</f>
        <v>410.9</v>
      </c>
      <c r="AO127">
        <f t="shared" si="87"/>
        <v>16.72758620689655</v>
      </c>
      <c r="AP127">
        <f t="shared" si="88"/>
        <v>0.53085961657390235</v>
      </c>
      <c r="AQ127" s="4">
        <f>SUM($AO$5:AO127)</f>
        <v>783.24137931034488</v>
      </c>
      <c r="AU127" s="2">
        <v>123</v>
      </c>
      <c r="AV127" s="1">
        <f t="shared" si="93"/>
        <v>3000</v>
      </c>
      <c r="AW127" s="1">
        <f t="shared" si="59"/>
        <v>3000</v>
      </c>
      <c r="AX127" s="1">
        <f t="shared" si="60"/>
        <v>3000</v>
      </c>
      <c r="AY127" s="1">
        <f t="shared" si="61"/>
        <v>3000</v>
      </c>
      <c r="AZ127" s="1">
        <f t="shared" si="89"/>
        <v>34800</v>
      </c>
      <c r="BA127" s="1">
        <f t="shared" si="90"/>
        <v>46800</v>
      </c>
      <c r="BB127">
        <f t="shared" si="70"/>
        <v>2.9000000000000008</v>
      </c>
      <c r="BC127" s="1">
        <f>SUM($BA$5:BA127)</f>
        <v>2425100</v>
      </c>
      <c r="BD127" s="1">
        <f t="shared" si="63"/>
        <v>2117700</v>
      </c>
    </row>
    <row r="128" spans="11:56" x14ac:dyDescent="0.3">
      <c r="K128" s="2">
        <v>124</v>
      </c>
      <c r="L128" s="1">
        <f t="shared" si="92"/>
        <v>3325</v>
      </c>
      <c r="M128" s="1">
        <f t="shared" si="71"/>
        <v>3325</v>
      </c>
      <c r="N128" s="1">
        <f t="shared" si="72"/>
        <v>3325</v>
      </c>
      <c r="O128" s="1">
        <f t="shared" si="73"/>
        <v>3325</v>
      </c>
      <c r="P128" s="1">
        <f t="shared" si="74"/>
        <v>85120</v>
      </c>
      <c r="Q128" s="1">
        <f t="shared" si="75"/>
        <v>98420</v>
      </c>
      <c r="R128">
        <f t="shared" si="68"/>
        <v>6.3999999999999844</v>
      </c>
      <c r="S128" s="1">
        <f>SUM($Q$5:Q128)</f>
        <v>4641220</v>
      </c>
      <c r="U128" s="2">
        <v>124</v>
      </c>
      <c r="V128">
        <v>0.223</v>
      </c>
      <c r="W128">
        <f t="shared" si="76"/>
        <v>0.223</v>
      </c>
      <c r="X128">
        <f t="shared" si="77"/>
        <v>0.223</v>
      </c>
      <c r="Y128">
        <f t="shared" si="78"/>
        <v>0.223</v>
      </c>
      <c r="Z128" s="4">
        <f t="shared" si="79"/>
        <v>11037.380000000001</v>
      </c>
      <c r="AA128" s="4">
        <f t="shared" si="91"/>
        <v>12373.741493205309</v>
      </c>
      <c r="AB128" s="4">
        <f t="shared" si="80"/>
        <v>11038.272000000001</v>
      </c>
      <c r="AC128" s="4">
        <f>SUM($AB$5:AB128)</f>
        <v>220503.62400000004</v>
      </c>
      <c r="AD128">
        <f t="shared" si="81"/>
        <v>5.2697364478684738</v>
      </c>
      <c r="AF128" s="2">
        <v>124</v>
      </c>
      <c r="AG128">
        <f t="shared" si="82"/>
        <v>1.125</v>
      </c>
      <c r="AH128">
        <f t="shared" si="83"/>
        <v>1.125</v>
      </c>
      <c r="AI128">
        <f t="shared" si="84"/>
        <v>1.125</v>
      </c>
      <c r="AJ128">
        <f t="shared" si="85"/>
        <v>1.125</v>
      </c>
      <c r="AK128">
        <f t="shared" si="86"/>
        <v>4.5</v>
      </c>
      <c r="AL128">
        <v>9</v>
      </c>
      <c r="AM128">
        <f>SUM($AL$5:AL128)</f>
        <v>419.9</v>
      </c>
      <c r="AO128">
        <f t="shared" si="87"/>
        <v>16.968965517241379</v>
      </c>
      <c r="AP128">
        <f t="shared" si="88"/>
        <v>0.53038000406421459</v>
      </c>
      <c r="AQ128" s="4">
        <f>SUM($AO$5:AO128)</f>
        <v>800.21034482758625</v>
      </c>
      <c r="AU128" s="2">
        <v>124</v>
      </c>
      <c r="AV128" s="1">
        <f t="shared" si="93"/>
        <v>3000</v>
      </c>
      <c r="AW128" s="1">
        <f t="shared" si="59"/>
        <v>3000</v>
      </c>
      <c r="AX128" s="1">
        <f t="shared" si="60"/>
        <v>3000</v>
      </c>
      <c r="AY128" s="1">
        <f t="shared" si="61"/>
        <v>3000</v>
      </c>
      <c r="AZ128" s="1">
        <f t="shared" si="89"/>
        <v>34800</v>
      </c>
      <c r="BA128" s="1">
        <f t="shared" si="90"/>
        <v>46800</v>
      </c>
      <c r="BB128">
        <f t="shared" si="70"/>
        <v>2.9000000000000008</v>
      </c>
      <c r="BC128" s="1">
        <f>SUM($BA$5:BA128)</f>
        <v>2471900</v>
      </c>
      <c r="BD128" s="1">
        <f t="shared" si="63"/>
        <v>2169320</v>
      </c>
    </row>
    <row r="129" spans="11:56" x14ac:dyDescent="0.3">
      <c r="K129" s="2">
        <v>125</v>
      </c>
      <c r="L129" s="1">
        <f t="shared" si="92"/>
        <v>3350</v>
      </c>
      <c r="M129" s="1">
        <f t="shared" si="71"/>
        <v>3350</v>
      </c>
      <c r="N129" s="1">
        <f t="shared" si="72"/>
        <v>3350</v>
      </c>
      <c r="O129" s="1">
        <f t="shared" si="73"/>
        <v>3350</v>
      </c>
      <c r="P129" s="1">
        <f t="shared" si="74"/>
        <v>86430</v>
      </c>
      <c r="Q129" s="1">
        <f t="shared" si="75"/>
        <v>99830</v>
      </c>
      <c r="R129">
        <f t="shared" si="68"/>
        <v>6.4499999999999842</v>
      </c>
      <c r="S129" s="1">
        <f>SUM($Q$5:Q129)</f>
        <v>4741050</v>
      </c>
      <c r="U129" s="2">
        <v>125</v>
      </c>
      <c r="V129">
        <v>0.224</v>
      </c>
      <c r="W129">
        <f t="shared" si="76"/>
        <v>0.224</v>
      </c>
      <c r="X129">
        <f t="shared" si="77"/>
        <v>0.224</v>
      </c>
      <c r="Y129">
        <f t="shared" si="78"/>
        <v>0.224</v>
      </c>
      <c r="Z129" s="4">
        <f t="shared" si="79"/>
        <v>11308.61</v>
      </c>
      <c r="AA129" s="4">
        <f t="shared" si="91"/>
        <v>12621.216323069415</v>
      </c>
      <c r="AB129" s="4">
        <f t="shared" si="80"/>
        <v>11309.506000000001</v>
      </c>
      <c r="AC129" s="4">
        <f>SUM($AB$5:AB129)</f>
        <v>231813.13000000003</v>
      </c>
      <c r="AD129">
        <f t="shared" si="81"/>
        <v>5.1289433682958387</v>
      </c>
      <c r="AF129" s="2">
        <v>125</v>
      </c>
      <c r="AG129">
        <f t="shared" si="82"/>
        <v>1.1399999999999999</v>
      </c>
      <c r="AH129">
        <f t="shared" si="83"/>
        <v>1.1399999999999999</v>
      </c>
      <c r="AI129">
        <f t="shared" si="84"/>
        <v>1.1399999999999999</v>
      </c>
      <c r="AJ129">
        <f t="shared" si="85"/>
        <v>1.1399999999999999</v>
      </c>
      <c r="AK129">
        <f t="shared" si="86"/>
        <v>4.5599999999999996</v>
      </c>
      <c r="AL129">
        <v>9.1199999999999992</v>
      </c>
      <c r="AM129">
        <f>SUM($AL$5:AL129)</f>
        <v>429.02</v>
      </c>
      <c r="AO129">
        <f t="shared" si="87"/>
        <v>17.21206896551724</v>
      </c>
      <c r="AP129">
        <f t="shared" si="88"/>
        <v>0.5298607632976059</v>
      </c>
      <c r="AQ129" s="4">
        <f>SUM($AO$5:AO129)</f>
        <v>817.42241379310349</v>
      </c>
      <c r="AU129" s="2">
        <v>125</v>
      </c>
      <c r="AV129" s="1">
        <f t="shared" si="93"/>
        <v>3000</v>
      </c>
      <c r="AW129" s="1">
        <f t="shared" si="59"/>
        <v>3000</v>
      </c>
      <c r="AX129" s="1">
        <f t="shared" si="60"/>
        <v>3000</v>
      </c>
      <c r="AY129" s="1">
        <f t="shared" si="61"/>
        <v>3000</v>
      </c>
      <c r="AZ129" s="1">
        <f t="shared" si="89"/>
        <v>37200</v>
      </c>
      <c r="BA129" s="1">
        <f t="shared" si="90"/>
        <v>49200</v>
      </c>
      <c r="BB129">
        <f t="shared" si="70"/>
        <v>3.100000000000001</v>
      </c>
      <c r="BC129" s="1">
        <f>SUM($BA$5:BA129)</f>
        <v>2521100</v>
      </c>
      <c r="BD129" s="1">
        <f t="shared" si="63"/>
        <v>2219950</v>
      </c>
    </row>
    <row r="130" spans="11:56" x14ac:dyDescent="0.3">
      <c r="K130" s="2">
        <v>126</v>
      </c>
      <c r="L130" s="1">
        <f t="shared" si="92"/>
        <v>3375</v>
      </c>
      <c r="M130" s="1">
        <f t="shared" si="71"/>
        <v>3375</v>
      </c>
      <c r="N130" s="1">
        <f t="shared" si="72"/>
        <v>3375</v>
      </c>
      <c r="O130" s="1">
        <f t="shared" si="73"/>
        <v>3375</v>
      </c>
      <c r="P130" s="1">
        <f t="shared" si="74"/>
        <v>87750</v>
      </c>
      <c r="Q130" s="1">
        <f t="shared" si="75"/>
        <v>101250</v>
      </c>
      <c r="R130">
        <f t="shared" si="68"/>
        <v>6.499999999999984</v>
      </c>
      <c r="S130" s="1">
        <f>SUM($Q$5:Q130)</f>
        <v>4842300</v>
      </c>
      <c r="U130" s="2">
        <v>126</v>
      </c>
      <c r="V130">
        <v>0.22500000000000001</v>
      </c>
      <c r="W130">
        <f t="shared" si="76"/>
        <v>0.22500000000000001</v>
      </c>
      <c r="X130">
        <f t="shared" si="77"/>
        <v>0.22500000000000001</v>
      </c>
      <c r="Y130">
        <f t="shared" si="78"/>
        <v>0.22500000000000001</v>
      </c>
      <c r="Z130" s="4">
        <f t="shared" si="79"/>
        <v>11586.28</v>
      </c>
      <c r="AA130" s="4">
        <f t="shared" si="91"/>
        <v>12873.640649530804</v>
      </c>
      <c r="AB130" s="4">
        <f t="shared" si="80"/>
        <v>11587.18</v>
      </c>
      <c r="AC130" s="4">
        <f>SUM($AB$5:AB130)</f>
        <v>243400.31000000003</v>
      </c>
      <c r="AD130">
        <f t="shared" si="81"/>
        <v>4.9985003006516457</v>
      </c>
      <c r="AF130" s="2">
        <v>126</v>
      </c>
      <c r="AG130">
        <f t="shared" si="82"/>
        <v>1.155</v>
      </c>
      <c r="AH130">
        <f t="shared" si="83"/>
        <v>1.155</v>
      </c>
      <c r="AI130">
        <f t="shared" si="84"/>
        <v>1.155</v>
      </c>
      <c r="AJ130">
        <f t="shared" si="85"/>
        <v>1.155</v>
      </c>
      <c r="AK130">
        <f t="shared" si="86"/>
        <v>4.62</v>
      </c>
      <c r="AL130">
        <v>9.24</v>
      </c>
      <c r="AM130">
        <f>SUM($AL$5:AL130)</f>
        <v>438.26</v>
      </c>
      <c r="AO130">
        <f t="shared" si="87"/>
        <v>17.456896551724139</v>
      </c>
      <c r="AP130">
        <f t="shared" si="88"/>
        <v>0.52930370370370372</v>
      </c>
      <c r="AQ130" s="4">
        <f>SUM($AO$5:AO130)</f>
        <v>834.87931034482767</v>
      </c>
      <c r="AU130" s="2">
        <v>126</v>
      </c>
      <c r="AV130" s="1">
        <f t="shared" si="93"/>
        <v>3000</v>
      </c>
      <c r="AW130" s="1">
        <f t="shared" si="59"/>
        <v>3000</v>
      </c>
      <c r="AX130" s="1">
        <f t="shared" si="60"/>
        <v>3000</v>
      </c>
      <c r="AY130" s="1">
        <f t="shared" si="61"/>
        <v>3000</v>
      </c>
      <c r="AZ130" s="1">
        <f t="shared" si="89"/>
        <v>37200</v>
      </c>
      <c r="BA130" s="1">
        <f t="shared" si="90"/>
        <v>49200</v>
      </c>
      <c r="BB130">
        <f t="shared" si="70"/>
        <v>3.100000000000001</v>
      </c>
      <c r="BC130" s="1">
        <f>SUM($BA$5:BA130)</f>
        <v>2570300</v>
      </c>
      <c r="BD130" s="1">
        <f t="shared" si="63"/>
        <v>2272000</v>
      </c>
    </row>
    <row r="131" spans="11:56" x14ac:dyDescent="0.3">
      <c r="K131" s="2">
        <v>127</v>
      </c>
      <c r="L131" s="1">
        <f t="shared" si="92"/>
        <v>3400</v>
      </c>
      <c r="M131" s="1">
        <f t="shared" si="71"/>
        <v>3400</v>
      </c>
      <c r="N131" s="1">
        <f t="shared" si="72"/>
        <v>3400</v>
      </c>
      <c r="O131" s="1">
        <f t="shared" si="73"/>
        <v>3400</v>
      </c>
      <c r="P131" s="1">
        <f t="shared" si="74"/>
        <v>89080</v>
      </c>
      <c r="Q131" s="1">
        <f t="shared" si="75"/>
        <v>102680</v>
      </c>
      <c r="R131">
        <f t="shared" si="68"/>
        <v>6.5499999999999838</v>
      </c>
      <c r="S131" s="1">
        <f>SUM($Q$5:Q131)</f>
        <v>4944980</v>
      </c>
      <c r="U131" s="2">
        <v>127</v>
      </c>
      <c r="V131">
        <v>0.22600000000000001</v>
      </c>
      <c r="W131">
        <f t="shared" si="76"/>
        <v>0.22600000000000001</v>
      </c>
      <c r="X131">
        <f t="shared" si="77"/>
        <v>0.22600000000000001</v>
      </c>
      <c r="Y131">
        <f t="shared" si="78"/>
        <v>0.22600000000000001</v>
      </c>
      <c r="Z131" s="4">
        <f t="shared" si="79"/>
        <v>11870.53</v>
      </c>
      <c r="AA131" s="4">
        <f t="shared" si="91"/>
        <v>13131.11346252142</v>
      </c>
      <c r="AB131" s="4">
        <f t="shared" si="80"/>
        <v>11871.434000000001</v>
      </c>
      <c r="AC131" s="4">
        <f>SUM($AB$5:AB131)</f>
        <v>255271.74400000004</v>
      </c>
      <c r="AD131">
        <f t="shared" si="81"/>
        <v>4.8773290387345885</v>
      </c>
      <c r="AF131" s="2">
        <v>127</v>
      </c>
      <c r="AG131">
        <f t="shared" si="82"/>
        <v>1.17</v>
      </c>
      <c r="AH131">
        <f t="shared" si="83"/>
        <v>1.17</v>
      </c>
      <c r="AI131">
        <f t="shared" si="84"/>
        <v>1.17</v>
      </c>
      <c r="AJ131">
        <f t="shared" si="85"/>
        <v>1.17</v>
      </c>
      <c r="AK131">
        <f t="shared" si="86"/>
        <v>4.68</v>
      </c>
      <c r="AL131">
        <v>9.36</v>
      </c>
      <c r="AM131">
        <f>SUM($AL$5:AL131)</f>
        <v>447.62</v>
      </c>
      <c r="AO131">
        <f t="shared" si="87"/>
        <v>17.703448275862069</v>
      </c>
      <c r="AP131">
        <f t="shared" si="88"/>
        <v>0.52871055707051029</v>
      </c>
      <c r="AQ131" s="4">
        <f>SUM($AO$5:AO131)</f>
        <v>852.58275862068979</v>
      </c>
      <c r="AU131" s="2">
        <v>127</v>
      </c>
      <c r="AV131" s="1">
        <f t="shared" si="93"/>
        <v>3000</v>
      </c>
      <c r="AW131" s="1">
        <f t="shared" si="59"/>
        <v>3000</v>
      </c>
      <c r="AX131" s="1">
        <f t="shared" si="60"/>
        <v>3000</v>
      </c>
      <c r="AY131" s="1">
        <f t="shared" si="61"/>
        <v>3000</v>
      </c>
      <c r="AZ131" s="1">
        <f t="shared" si="89"/>
        <v>37200</v>
      </c>
      <c r="BA131" s="1">
        <f t="shared" si="90"/>
        <v>49200</v>
      </c>
      <c r="BB131">
        <f t="shared" si="70"/>
        <v>3.100000000000001</v>
      </c>
      <c r="BC131" s="1">
        <f>SUM($BA$5:BA131)</f>
        <v>2619500</v>
      </c>
      <c r="BD131" s="1">
        <f t="shared" si="63"/>
        <v>2325480</v>
      </c>
    </row>
    <row r="132" spans="11:56" x14ac:dyDescent="0.3">
      <c r="K132" s="2">
        <v>128</v>
      </c>
      <c r="L132" s="1">
        <f t="shared" si="92"/>
        <v>3425</v>
      </c>
      <c r="M132" s="1">
        <f t="shared" si="71"/>
        <v>3425</v>
      </c>
      <c r="N132" s="1">
        <f t="shared" si="72"/>
        <v>3425</v>
      </c>
      <c r="O132" s="1">
        <f t="shared" si="73"/>
        <v>3425</v>
      </c>
      <c r="P132" s="1">
        <f t="shared" si="74"/>
        <v>90420</v>
      </c>
      <c r="Q132" s="1">
        <f t="shared" si="75"/>
        <v>104120</v>
      </c>
      <c r="R132">
        <f t="shared" si="68"/>
        <v>6.5999999999999837</v>
      </c>
      <c r="S132" s="1">
        <f>SUM($Q$5:Q132)</f>
        <v>5049100</v>
      </c>
      <c r="U132" s="2">
        <v>128</v>
      </c>
      <c r="V132">
        <v>0.22700000000000001</v>
      </c>
      <c r="W132">
        <f t="shared" si="76"/>
        <v>0.22700000000000001</v>
      </c>
      <c r="X132">
        <f t="shared" si="77"/>
        <v>0.22700000000000001</v>
      </c>
      <c r="Y132">
        <f t="shared" si="78"/>
        <v>0.22700000000000001</v>
      </c>
      <c r="Z132" s="4">
        <f t="shared" si="79"/>
        <v>12161.52</v>
      </c>
      <c r="AA132" s="4">
        <f t="shared" si="91"/>
        <v>13393.735731771849</v>
      </c>
      <c r="AB132" s="4">
        <f t="shared" si="80"/>
        <v>12162.428</v>
      </c>
      <c r="AC132" s="4">
        <f>SUM($AB$5:AB132)</f>
        <v>267434.17200000002</v>
      </c>
      <c r="AD132">
        <f t="shared" si="81"/>
        <v>4.7645022552907319</v>
      </c>
      <c r="AF132" s="2">
        <v>128</v>
      </c>
      <c r="AG132">
        <f t="shared" si="82"/>
        <v>1.1850000000000001</v>
      </c>
      <c r="AH132">
        <f t="shared" si="83"/>
        <v>1.1850000000000001</v>
      </c>
      <c r="AI132">
        <f t="shared" si="84"/>
        <v>1.1850000000000001</v>
      </c>
      <c r="AJ132">
        <f t="shared" si="85"/>
        <v>1.1850000000000001</v>
      </c>
      <c r="AK132">
        <f t="shared" si="86"/>
        <v>4.74</v>
      </c>
      <c r="AL132">
        <v>9.48</v>
      </c>
      <c r="AM132">
        <f>SUM($AL$5:AL132)</f>
        <v>457.1</v>
      </c>
      <c r="AO132">
        <f t="shared" si="87"/>
        <v>17.951724137931034</v>
      </c>
      <c r="AP132">
        <f t="shared" si="88"/>
        <v>0.52808298117556673</v>
      </c>
      <c r="AQ132" s="4">
        <f>SUM($AO$5:AO132)</f>
        <v>870.53448275862081</v>
      </c>
      <c r="AU132" s="2">
        <v>128</v>
      </c>
      <c r="AV132" s="1">
        <f t="shared" si="93"/>
        <v>3000</v>
      </c>
      <c r="AW132" s="1">
        <f t="shared" si="59"/>
        <v>3000</v>
      </c>
      <c r="AX132" s="1">
        <f t="shared" si="60"/>
        <v>3000</v>
      </c>
      <c r="AY132" s="1">
        <f t="shared" si="61"/>
        <v>3000</v>
      </c>
      <c r="AZ132" s="1">
        <f t="shared" si="89"/>
        <v>37200</v>
      </c>
      <c r="BA132" s="1">
        <f t="shared" si="90"/>
        <v>49200</v>
      </c>
      <c r="BB132">
        <f t="shared" si="70"/>
        <v>3.100000000000001</v>
      </c>
      <c r="BC132" s="1">
        <f>SUM($BA$5:BA132)</f>
        <v>2668700</v>
      </c>
      <c r="BD132" s="1">
        <f t="shared" si="63"/>
        <v>2380400</v>
      </c>
    </row>
    <row r="133" spans="11:56" x14ac:dyDescent="0.3">
      <c r="K133" s="2">
        <v>129</v>
      </c>
      <c r="L133" s="1">
        <f t="shared" si="92"/>
        <v>3450</v>
      </c>
      <c r="M133" s="1">
        <f t="shared" si="71"/>
        <v>3450</v>
      </c>
      <c r="N133" s="1">
        <f t="shared" si="72"/>
        <v>3450</v>
      </c>
      <c r="O133" s="1">
        <f t="shared" si="73"/>
        <v>3450</v>
      </c>
      <c r="P133" s="1">
        <f t="shared" si="74"/>
        <v>91770</v>
      </c>
      <c r="Q133" s="1">
        <f t="shared" si="75"/>
        <v>105570</v>
      </c>
      <c r="R133">
        <f t="shared" si="68"/>
        <v>6.6499999999999835</v>
      </c>
      <c r="S133" s="1">
        <f>SUM($Q$5:Q133)</f>
        <v>5154670</v>
      </c>
      <c r="U133" s="2">
        <v>129</v>
      </c>
      <c r="V133">
        <v>0.22800000000000001</v>
      </c>
      <c r="W133">
        <f t="shared" si="76"/>
        <v>0.22800000000000001</v>
      </c>
      <c r="X133">
        <f t="shared" si="77"/>
        <v>0.22800000000000001</v>
      </c>
      <c r="Y133">
        <f t="shared" si="78"/>
        <v>0.22800000000000001</v>
      </c>
      <c r="Z133" s="4">
        <f t="shared" si="79"/>
        <v>12459.39</v>
      </c>
      <c r="AA133" s="4">
        <f t="shared" si="91"/>
        <v>13661.610446407287</v>
      </c>
      <c r="AB133" s="4">
        <f t="shared" si="80"/>
        <v>12460.302</v>
      </c>
      <c r="AC133" s="4">
        <f>SUM($AB$5:AB133)</f>
        <v>279894.47400000005</v>
      </c>
      <c r="AD133">
        <f t="shared" si="81"/>
        <v>4.6592033870675378</v>
      </c>
      <c r="AF133" s="2">
        <v>129</v>
      </c>
      <c r="AG133">
        <f t="shared" si="82"/>
        <v>1.2</v>
      </c>
      <c r="AH133">
        <f t="shared" si="83"/>
        <v>1.2</v>
      </c>
      <c r="AI133">
        <f t="shared" si="84"/>
        <v>1.2</v>
      </c>
      <c r="AJ133">
        <f t="shared" si="85"/>
        <v>1.2</v>
      </c>
      <c r="AK133">
        <f t="shared" si="86"/>
        <v>4.8</v>
      </c>
      <c r="AL133">
        <v>9.6</v>
      </c>
      <c r="AM133">
        <f>SUM($AL$5:AL133)</f>
        <v>466.70000000000005</v>
      </c>
      <c r="AO133">
        <f t="shared" si="87"/>
        <v>18.201724137931034</v>
      </c>
      <c r="AP133">
        <f t="shared" si="88"/>
        <v>0.52742256322818981</v>
      </c>
      <c r="AQ133" s="4">
        <f>SUM($AO$5:AO133)</f>
        <v>888.73620689655183</v>
      </c>
      <c r="AU133" s="2">
        <v>129</v>
      </c>
      <c r="AV133" s="1">
        <f t="shared" si="93"/>
        <v>3000</v>
      </c>
      <c r="AW133" s="1">
        <f t="shared" si="59"/>
        <v>3000</v>
      </c>
      <c r="AX133" s="1">
        <f t="shared" si="60"/>
        <v>3000</v>
      </c>
      <c r="AY133" s="1">
        <f t="shared" si="61"/>
        <v>3000</v>
      </c>
      <c r="AZ133" s="1">
        <f t="shared" si="89"/>
        <v>37200</v>
      </c>
      <c r="BA133" s="1">
        <f t="shared" si="90"/>
        <v>49200</v>
      </c>
      <c r="BB133">
        <f t="shared" si="70"/>
        <v>3.100000000000001</v>
      </c>
      <c r="BC133" s="1">
        <f>SUM($BA$5:BA133)</f>
        <v>2717900</v>
      </c>
      <c r="BD133" s="1">
        <f t="shared" si="63"/>
        <v>2436770</v>
      </c>
    </row>
    <row r="134" spans="11:56" x14ac:dyDescent="0.3">
      <c r="K134" s="2">
        <v>130</v>
      </c>
      <c r="L134" s="1">
        <f t="shared" si="92"/>
        <v>3475</v>
      </c>
      <c r="M134" s="1">
        <f t="shared" si="71"/>
        <v>3475</v>
      </c>
      <c r="N134" s="1">
        <f t="shared" si="72"/>
        <v>3475</v>
      </c>
      <c r="O134" s="1">
        <f t="shared" si="73"/>
        <v>3475</v>
      </c>
      <c r="P134" s="1">
        <f t="shared" si="74"/>
        <v>93130</v>
      </c>
      <c r="Q134" s="1">
        <f t="shared" si="75"/>
        <v>107030</v>
      </c>
      <c r="R134">
        <f t="shared" si="68"/>
        <v>6.6999999999999833</v>
      </c>
      <c r="S134" s="1">
        <f>SUM($Q$5:Q134)</f>
        <v>5261700</v>
      </c>
      <c r="U134" s="2">
        <v>130</v>
      </c>
      <c r="V134">
        <v>0.22900000000000001</v>
      </c>
      <c r="W134">
        <f t="shared" si="76"/>
        <v>0.22900000000000001</v>
      </c>
      <c r="X134">
        <f t="shared" si="77"/>
        <v>0.22900000000000001</v>
      </c>
      <c r="Y134">
        <f t="shared" si="78"/>
        <v>0.22900000000000001</v>
      </c>
      <c r="Z134" s="4">
        <f t="shared" si="79"/>
        <v>12764.32</v>
      </c>
      <c r="AA134" s="4">
        <f t="shared" si="91"/>
        <v>13934.842655335433</v>
      </c>
      <c r="AB134" s="4">
        <f t="shared" si="80"/>
        <v>12765.235999999999</v>
      </c>
      <c r="AC134" s="4">
        <f>SUM($AB$5:AB134)</f>
        <v>292659.71000000002</v>
      </c>
      <c r="AD134">
        <f t="shared" si="81"/>
        <v>4.560731699190308</v>
      </c>
      <c r="AF134" s="2">
        <v>130</v>
      </c>
      <c r="AG134">
        <f t="shared" si="82"/>
        <v>1.2150000000000001</v>
      </c>
      <c r="AH134">
        <f t="shared" si="83"/>
        <v>1.2150000000000001</v>
      </c>
      <c r="AI134">
        <f t="shared" si="84"/>
        <v>1.2150000000000001</v>
      </c>
      <c r="AJ134">
        <f t="shared" si="85"/>
        <v>1.2150000000000001</v>
      </c>
      <c r="AK134">
        <f t="shared" si="86"/>
        <v>4.8600000000000003</v>
      </c>
      <c r="AL134">
        <v>9.7200000000000006</v>
      </c>
      <c r="AM134">
        <f>SUM($AL$5:AL134)</f>
        <v>476.42000000000007</v>
      </c>
      <c r="AO134">
        <f t="shared" si="87"/>
        <v>18.453448275862069</v>
      </c>
      <c r="AP134">
        <f t="shared" si="88"/>
        <v>0.5267308231337009</v>
      </c>
      <c r="AQ134" s="4">
        <f>SUM($AO$5:AO134)</f>
        <v>907.18965517241395</v>
      </c>
      <c r="AU134" s="2">
        <v>130</v>
      </c>
      <c r="AV134" s="1">
        <f t="shared" si="93"/>
        <v>3000</v>
      </c>
      <c r="AW134" s="1">
        <f t="shared" ref="AW134:AW197" si="94">AV134</f>
        <v>3000</v>
      </c>
      <c r="AX134" s="1">
        <f t="shared" ref="AX134:AX197" si="95">AV134</f>
        <v>3000</v>
      </c>
      <c r="AY134" s="1">
        <f t="shared" ref="AY134:AY197" si="96">AV134</f>
        <v>3000</v>
      </c>
      <c r="AZ134" s="1">
        <f t="shared" si="89"/>
        <v>37200</v>
      </c>
      <c r="BA134" s="1">
        <f t="shared" si="90"/>
        <v>49200</v>
      </c>
      <c r="BB134">
        <f t="shared" si="70"/>
        <v>3.100000000000001</v>
      </c>
      <c r="BC134" s="1">
        <f>SUM($BA$5:BA134)</f>
        <v>2767100</v>
      </c>
      <c r="BD134" s="1">
        <f t="shared" ref="BD134:BD197" si="97">S134-BC134</f>
        <v>2494600</v>
      </c>
    </row>
    <row r="135" spans="11:56" x14ac:dyDescent="0.3">
      <c r="K135" s="2">
        <v>131</v>
      </c>
      <c r="L135" s="1">
        <f t="shared" si="92"/>
        <v>3500</v>
      </c>
      <c r="M135" s="1">
        <f t="shared" si="71"/>
        <v>3500</v>
      </c>
      <c r="N135" s="1">
        <f t="shared" si="72"/>
        <v>3500</v>
      </c>
      <c r="O135" s="1">
        <f t="shared" si="73"/>
        <v>3500</v>
      </c>
      <c r="P135" s="1">
        <f t="shared" si="74"/>
        <v>94500</v>
      </c>
      <c r="Q135" s="1">
        <f t="shared" si="75"/>
        <v>108500</v>
      </c>
      <c r="R135">
        <f t="shared" si="68"/>
        <v>6.7499999999999831</v>
      </c>
      <c r="S135" s="1">
        <f>SUM($Q$5:Q135)</f>
        <v>5370200</v>
      </c>
      <c r="U135" s="2">
        <v>131</v>
      </c>
      <c r="V135">
        <v>0.23</v>
      </c>
      <c r="W135">
        <f t="shared" si="76"/>
        <v>0.23</v>
      </c>
      <c r="X135">
        <f t="shared" si="77"/>
        <v>0.23</v>
      </c>
      <c r="Y135">
        <f t="shared" si="78"/>
        <v>0.23</v>
      </c>
      <c r="Z135" s="4">
        <f t="shared" si="79"/>
        <v>13076.460000000001</v>
      </c>
      <c r="AA135" s="4">
        <f t="shared" si="91"/>
        <v>14213.539508442142</v>
      </c>
      <c r="AB135" s="4">
        <f t="shared" si="80"/>
        <v>13077.380000000001</v>
      </c>
      <c r="AC135" s="4">
        <f>SUM($AB$5:AB135)</f>
        <v>305737.09000000003</v>
      </c>
      <c r="AD135">
        <f t="shared" si="81"/>
        <v>4.4684592901428095</v>
      </c>
      <c r="AF135" s="2">
        <v>131</v>
      </c>
      <c r="AG135">
        <f t="shared" si="82"/>
        <v>1.23</v>
      </c>
      <c r="AH135">
        <f t="shared" si="83"/>
        <v>1.23</v>
      </c>
      <c r="AI135">
        <f t="shared" si="84"/>
        <v>1.23</v>
      </c>
      <c r="AJ135">
        <f t="shared" si="85"/>
        <v>1.23</v>
      </c>
      <c r="AK135">
        <f t="shared" si="86"/>
        <v>4.92</v>
      </c>
      <c r="AL135">
        <v>9.84</v>
      </c>
      <c r="AM135">
        <f>SUM($AL$5:AL135)</f>
        <v>486.26000000000005</v>
      </c>
      <c r="AO135">
        <f t="shared" si="87"/>
        <v>18.706896551724139</v>
      </c>
      <c r="AP135">
        <f t="shared" si="88"/>
        <v>0.52600921658986177</v>
      </c>
      <c r="AQ135" s="4">
        <f>SUM($AO$5:AO135)</f>
        <v>925.89655172413813</v>
      </c>
      <c r="AU135" s="2">
        <v>131</v>
      </c>
      <c r="AV135" s="1">
        <f t="shared" si="93"/>
        <v>3500</v>
      </c>
      <c r="AW135" s="1">
        <f t="shared" si="94"/>
        <v>3500</v>
      </c>
      <c r="AX135" s="1">
        <f t="shared" si="95"/>
        <v>3500</v>
      </c>
      <c r="AY135" s="1">
        <f t="shared" si="96"/>
        <v>3500</v>
      </c>
      <c r="AZ135" s="1">
        <f t="shared" si="89"/>
        <v>43400</v>
      </c>
      <c r="BA135" s="1">
        <f t="shared" si="90"/>
        <v>57400</v>
      </c>
      <c r="BB135">
        <f t="shared" si="70"/>
        <v>3.100000000000001</v>
      </c>
      <c r="BC135" s="1">
        <f>SUM($BA$5:BA135)</f>
        <v>2824500</v>
      </c>
      <c r="BD135" s="1">
        <f t="shared" si="97"/>
        <v>2545700</v>
      </c>
    </row>
    <row r="136" spans="11:56" x14ac:dyDescent="0.3">
      <c r="K136" s="2">
        <v>132</v>
      </c>
      <c r="L136" s="1">
        <f t="shared" si="92"/>
        <v>3525</v>
      </c>
      <c r="M136" s="1">
        <f t="shared" si="71"/>
        <v>3525</v>
      </c>
      <c r="N136" s="1">
        <f t="shared" si="72"/>
        <v>3525</v>
      </c>
      <c r="O136" s="1">
        <f t="shared" si="73"/>
        <v>3525</v>
      </c>
      <c r="P136" s="1">
        <f t="shared" si="74"/>
        <v>95880</v>
      </c>
      <c r="Q136" s="1">
        <f t="shared" si="75"/>
        <v>109980</v>
      </c>
      <c r="R136">
        <f t="shared" si="68"/>
        <v>6.7999999999999829</v>
      </c>
      <c r="S136" s="1">
        <f>SUM($Q$5:Q136)</f>
        <v>5480180</v>
      </c>
      <c r="U136" s="2">
        <v>132</v>
      </c>
      <c r="V136">
        <v>0.23100000000000001</v>
      </c>
      <c r="W136">
        <f t="shared" si="76"/>
        <v>0.23100000000000001</v>
      </c>
      <c r="X136">
        <f t="shared" si="77"/>
        <v>0.23100000000000001</v>
      </c>
      <c r="Y136">
        <f t="shared" si="78"/>
        <v>0.23100000000000001</v>
      </c>
      <c r="Z136" s="4">
        <f t="shared" si="79"/>
        <v>13395.98</v>
      </c>
      <c r="AA136" s="4">
        <f t="shared" si="91"/>
        <v>14497.810298610984</v>
      </c>
      <c r="AB136" s="4">
        <f t="shared" si="80"/>
        <v>13396.904</v>
      </c>
      <c r="AC136" s="4">
        <f>SUM($AB$5:AB136)</f>
        <v>319133.99400000001</v>
      </c>
      <c r="AD136">
        <f t="shared" si="81"/>
        <v>4.3818380033642566</v>
      </c>
      <c r="AF136" s="2">
        <v>132</v>
      </c>
      <c r="AG136">
        <f t="shared" si="82"/>
        <v>1.2450000000000001</v>
      </c>
      <c r="AH136">
        <f t="shared" si="83"/>
        <v>1.2450000000000001</v>
      </c>
      <c r="AI136">
        <f t="shared" si="84"/>
        <v>1.2450000000000001</v>
      </c>
      <c r="AJ136">
        <f t="shared" si="85"/>
        <v>1.2450000000000001</v>
      </c>
      <c r="AK136">
        <f t="shared" si="86"/>
        <v>4.9800000000000004</v>
      </c>
      <c r="AL136">
        <v>9.9600000000000009</v>
      </c>
      <c r="AM136">
        <f>SUM($AL$5:AL136)</f>
        <v>496.22</v>
      </c>
      <c r="AO136">
        <f t="shared" si="87"/>
        <v>18.96206896551724</v>
      </c>
      <c r="AP136">
        <f t="shared" si="88"/>
        <v>0.52525913802509561</v>
      </c>
      <c r="AQ136" s="4">
        <f>SUM($AO$5:AO136)</f>
        <v>944.85862068965537</v>
      </c>
      <c r="AU136" s="2">
        <v>132</v>
      </c>
      <c r="AV136" s="1">
        <f t="shared" si="93"/>
        <v>3500</v>
      </c>
      <c r="AW136" s="1">
        <f t="shared" si="94"/>
        <v>3500</v>
      </c>
      <c r="AX136" s="1">
        <f t="shared" si="95"/>
        <v>3500</v>
      </c>
      <c r="AY136" s="1">
        <f t="shared" si="96"/>
        <v>3500</v>
      </c>
      <c r="AZ136" s="1">
        <f t="shared" si="89"/>
        <v>43400</v>
      </c>
      <c r="BA136" s="1">
        <f t="shared" si="90"/>
        <v>57400</v>
      </c>
      <c r="BB136">
        <f t="shared" si="70"/>
        <v>3.100000000000001</v>
      </c>
      <c r="BC136" s="1">
        <f>SUM($BA$5:BA136)</f>
        <v>2881900</v>
      </c>
      <c r="BD136" s="1">
        <f t="shared" si="97"/>
        <v>2598280</v>
      </c>
    </row>
    <row r="137" spans="11:56" x14ac:dyDescent="0.3">
      <c r="K137" s="2">
        <v>133</v>
      </c>
      <c r="L137" s="1">
        <f t="shared" si="92"/>
        <v>3550</v>
      </c>
      <c r="M137" s="1">
        <f t="shared" si="71"/>
        <v>3550</v>
      </c>
      <c r="N137" s="1">
        <f t="shared" si="72"/>
        <v>3550</v>
      </c>
      <c r="O137" s="1">
        <f t="shared" si="73"/>
        <v>3550</v>
      </c>
      <c r="P137" s="1">
        <f t="shared" si="74"/>
        <v>97270</v>
      </c>
      <c r="Q137" s="1">
        <f t="shared" si="75"/>
        <v>111470</v>
      </c>
      <c r="R137">
        <f t="shared" si="68"/>
        <v>6.8499999999999828</v>
      </c>
      <c r="S137" s="1">
        <f>SUM($Q$5:Q137)</f>
        <v>5591650</v>
      </c>
      <c r="U137" s="2">
        <v>133</v>
      </c>
      <c r="V137">
        <v>0.23200000000000001</v>
      </c>
      <c r="W137">
        <f t="shared" si="76"/>
        <v>0.23200000000000001</v>
      </c>
      <c r="X137">
        <f t="shared" si="77"/>
        <v>0.23200000000000001</v>
      </c>
      <c r="Y137">
        <f t="shared" si="78"/>
        <v>0.23200000000000001</v>
      </c>
      <c r="Z137" s="4">
        <f t="shared" si="79"/>
        <v>13723.050000000001</v>
      </c>
      <c r="AA137" s="4">
        <f t="shared" si="91"/>
        <v>14787.766504583204</v>
      </c>
      <c r="AB137" s="4">
        <f t="shared" si="80"/>
        <v>13723.978000000001</v>
      </c>
      <c r="AC137" s="4">
        <f>SUM($AB$5:AB137)</f>
        <v>332857.97200000001</v>
      </c>
      <c r="AD137">
        <f t="shared" si="81"/>
        <v>4.3003811120165416</v>
      </c>
      <c r="AF137" s="2">
        <v>133</v>
      </c>
      <c r="AG137">
        <f t="shared" si="82"/>
        <v>1.26</v>
      </c>
      <c r="AH137">
        <f t="shared" si="83"/>
        <v>1.26</v>
      </c>
      <c r="AI137">
        <f t="shared" si="84"/>
        <v>1.26</v>
      </c>
      <c r="AJ137">
        <f t="shared" si="85"/>
        <v>1.26</v>
      </c>
      <c r="AK137">
        <f t="shared" si="86"/>
        <v>5.04</v>
      </c>
      <c r="AL137">
        <v>10.08</v>
      </c>
      <c r="AM137">
        <f>SUM($AL$5:AL137)</f>
        <v>506.3</v>
      </c>
      <c r="AO137">
        <f t="shared" si="87"/>
        <v>19.218965517241379</v>
      </c>
      <c r="AP137">
        <f t="shared" si="88"/>
        <v>0.52448192338745847</v>
      </c>
      <c r="AQ137" s="4">
        <f>SUM($AO$5:AO137)</f>
        <v>964.07758620689674</v>
      </c>
      <c r="AU137" s="2">
        <v>133</v>
      </c>
      <c r="AV137" s="1">
        <f t="shared" si="93"/>
        <v>3500</v>
      </c>
      <c r="AW137" s="1">
        <f t="shared" si="94"/>
        <v>3500</v>
      </c>
      <c r="AX137" s="1">
        <f t="shared" si="95"/>
        <v>3500</v>
      </c>
      <c r="AY137" s="1">
        <f t="shared" si="96"/>
        <v>3500</v>
      </c>
      <c r="AZ137" s="1">
        <f t="shared" si="89"/>
        <v>43400</v>
      </c>
      <c r="BA137" s="1">
        <f t="shared" si="90"/>
        <v>57400</v>
      </c>
      <c r="BB137">
        <f t="shared" si="70"/>
        <v>3.100000000000001</v>
      </c>
      <c r="BC137" s="1">
        <f>SUM($BA$5:BA137)</f>
        <v>2939300</v>
      </c>
      <c r="BD137" s="1">
        <f t="shared" si="97"/>
        <v>2652350</v>
      </c>
    </row>
    <row r="138" spans="11:56" x14ac:dyDescent="0.3">
      <c r="K138" s="2">
        <v>134</v>
      </c>
      <c r="L138" s="1">
        <f t="shared" si="92"/>
        <v>3575</v>
      </c>
      <c r="M138" s="1">
        <f t="shared" si="71"/>
        <v>3575</v>
      </c>
      <c r="N138" s="1">
        <f t="shared" si="72"/>
        <v>3575</v>
      </c>
      <c r="O138" s="1">
        <f t="shared" si="73"/>
        <v>3575</v>
      </c>
      <c r="P138" s="1">
        <f t="shared" si="74"/>
        <v>98670</v>
      </c>
      <c r="Q138" s="1">
        <f t="shared" si="75"/>
        <v>112970</v>
      </c>
      <c r="R138">
        <f t="shared" si="68"/>
        <v>6.8999999999999826</v>
      </c>
      <c r="S138" s="1">
        <f>SUM($Q$5:Q138)</f>
        <v>5704620</v>
      </c>
      <c r="U138" s="2">
        <v>134</v>
      </c>
      <c r="V138">
        <v>0.23300000000000001</v>
      </c>
      <c r="W138">
        <f t="shared" si="76"/>
        <v>0.23300000000000001</v>
      </c>
      <c r="X138">
        <f t="shared" si="77"/>
        <v>0.23300000000000001</v>
      </c>
      <c r="Y138">
        <f t="shared" si="78"/>
        <v>0.23300000000000001</v>
      </c>
      <c r="Z138" s="4">
        <f t="shared" si="79"/>
        <v>14057.85</v>
      </c>
      <c r="AA138" s="4">
        <f t="shared" si="91"/>
        <v>15083.521834674868</v>
      </c>
      <c r="AB138" s="4">
        <f t="shared" si="80"/>
        <v>14058.782000000001</v>
      </c>
      <c r="AC138" s="4">
        <f>SUM($AB$5:AB138)</f>
        <v>346916.75400000002</v>
      </c>
      <c r="AD138">
        <f t="shared" si="81"/>
        <v>4.2236578909397453</v>
      </c>
      <c r="AF138" s="2">
        <v>134</v>
      </c>
      <c r="AG138">
        <f t="shared" si="82"/>
        <v>1.2749999999999999</v>
      </c>
      <c r="AH138">
        <f t="shared" si="83"/>
        <v>1.2749999999999999</v>
      </c>
      <c r="AI138">
        <f t="shared" si="84"/>
        <v>1.2749999999999999</v>
      </c>
      <c r="AJ138">
        <f t="shared" si="85"/>
        <v>1.2749999999999999</v>
      </c>
      <c r="AK138">
        <f t="shared" si="86"/>
        <v>5.0999999999999996</v>
      </c>
      <c r="AL138">
        <v>10.199999999999999</v>
      </c>
      <c r="AM138">
        <f>SUM($AL$5:AL138)</f>
        <v>516.5</v>
      </c>
      <c r="AO138">
        <f t="shared" si="87"/>
        <v>19.47758620689655</v>
      </c>
      <c r="AP138">
        <f t="shared" si="88"/>
        <v>0.52367885279277682</v>
      </c>
      <c r="AQ138" s="4">
        <f>SUM($AO$5:AO138)</f>
        <v>983.55517241379334</v>
      </c>
      <c r="AU138" s="2">
        <v>134</v>
      </c>
      <c r="AV138" s="1">
        <f t="shared" si="93"/>
        <v>3500</v>
      </c>
      <c r="AW138" s="1">
        <f t="shared" si="94"/>
        <v>3500</v>
      </c>
      <c r="AX138" s="1">
        <f t="shared" si="95"/>
        <v>3500</v>
      </c>
      <c r="AY138" s="1">
        <f t="shared" si="96"/>
        <v>3500</v>
      </c>
      <c r="AZ138" s="1">
        <f t="shared" si="89"/>
        <v>43400</v>
      </c>
      <c r="BA138" s="1">
        <f t="shared" si="90"/>
        <v>57400</v>
      </c>
      <c r="BB138">
        <f t="shared" si="70"/>
        <v>3.100000000000001</v>
      </c>
      <c r="BC138" s="1">
        <f>SUM($BA$5:BA138)</f>
        <v>2996700</v>
      </c>
      <c r="BD138" s="1">
        <f t="shared" si="97"/>
        <v>2707920</v>
      </c>
    </row>
    <row r="139" spans="11:56" x14ac:dyDescent="0.3">
      <c r="K139" s="2">
        <v>135</v>
      </c>
      <c r="L139" s="1">
        <f t="shared" si="92"/>
        <v>3600</v>
      </c>
      <c r="M139" s="1">
        <f t="shared" si="71"/>
        <v>3600</v>
      </c>
      <c r="N139" s="1">
        <f t="shared" si="72"/>
        <v>3600</v>
      </c>
      <c r="O139" s="1">
        <f t="shared" si="73"/>
        <v>3600</v>
      </c>
      <c r="P139" s="1">
        <f t="shared" si="74"/>
        <v>100080</v>
      </c>
      <c r="Q139" s="1">
        <f t="shared" si="75"/>
        <v>114480</v>
      </c>
      <c r="R139">
        <f t="shared" si="68"/>
        <v>6.9499999999999824</v>
      </c>
      <c r="S139" s="1">
        <f>SUM($Q$5:Q139)</f>
        <v>5819100</v>
      </c>
      <c r="U139" s="2">
        <v>135</v>
      </c>
      <c r="V139">
        <v>0.23400000000000001</v>
      </c>
      <c r="W139">
        <f t="shared" si="76"/>
        <v>0.23400000000000001</v>
      </c>
      <c r="X139">
        <f t="shared" si="77"/>
        <v>0.23400000000000001</v>
      </c>
      <c r="Y139">
        <f t="shared" si="78"/>
        <v>0.23400000000000001</v>
      </c>
      <c r="Z139" s="4">
        <f t="shared" si="79"/>
        <v>14400.54</v>
      </c>
      <c r="AA139" s="4">
        <f t="shared" si="91"/>
        <v>15385.192271368365</v>
      </c>
      <c r="AB139" s="4">
        <f t="shared" si="80"/>
        <v>14401.476000000001</v>
      </c>
      <c r="AC139" s="4">
        <f>SUM($AB$5:AB139)</f>
        <v>361318.23000000004</v>
      </c>
      <c r="AD139">
        <f t="shared" si="81"/>
        <v>4.151277167778419</v>
      </c>
      <c r="AF139" s="2">
        <v>135</v>
      </c>
      <c r="AG139">
        <f t="shared" si="82"/>
        <v>1.29</v>
      </c>
      <c r="AH139">
        <f t="shared" si="83"/>
        <v>1.29</v>
      </c>
      <c r="AI139">
        <f t="shared" si="84"/>
        <v>1.29</v>
      </c>
      <c r="AJ139">
        <f t="shared" si="85"/>
        <v>1.29</v>
      </c>
      <c r="AK139">
        <f t="shared" si="86"/>
        <v>5.16</v>
      </c>
      <c r="AL139">
        <v>10.32</v>
      </c>
      <c r="AM139">
        <f>SUM($AL$5:AL139)</f>
        <v>526.82000000000005</v>
      </c>
      <c r="AO139">
        <f t="shared" si="87"/>
        <v>19.737931034482759</v>
      </c>
      <c r="AP139">
        <f t="shared" si="88"/>
        <v>0.52285115303983232</v>
      </c>
      <c r="AQ139" s="4">
        <f>SUM($AO$5:AO139)</f>
        <v>1003.2931034482762</v>
      </c>
      <c r="AU139" s="2">
        <v>135</v>
      </c>
      <c r="AV139" s="1">
        <f t="shared" si="93"/>
        <v>3500</v>
      </c>
      <c r="AW139" s="1">
        <f t="shared" si="94"/>
        <v>3500</v>
      </c>
      <c r="AX139" s="1">
        <f t="shared" si="95"/>
        <v>3500</v>
      </c>
      <c r="AY139" s="1">
        <f t="shared" si="96"/>
        <v>3500</v>
      </c>
      <c r="AZ139" s="1">
        <f t="shared" si="89"/>
        <v>46200</v>
      </c>
      <c r="BA139" s="1">
        <f t="shared" si="90"/>
        <v>60200</v>
      </c>
      <c r="BB139">
        <f t="shared" si="70"/>
        <v>3.3000000000000012</v>
      </c>
      <c r="BC139" s="1">
        <f>SUM($BA$5:BA139)</f>
        <v>3056900</v>
      </c>
      <c r="BD139" s="1">
        <f t="shared" si="97"/>
        <v>2762200</v>
      </c>
    </row>
    <row r="140" spans="11:56" x14ac:dyDescent="0.3">
      <c r="K140" s="2">
        <v>136</v>
      </c>
      <c r="L140" s="1">
        <f t="shared" si="92"/>
        <v>3625</v>
      </c>
      <c r="M140" s="1">
        <f t="shared" si="71"/>
        <v>3625</v>
      </c>
      <c r="N140" s="1">
        <f t="shared" si="72"/>
        <v>3625</v>
      </c>
      <c r="O140" s="1">
        <f t="shared" si="73"/>
        <v>3625</v>
      </c>
      <c r="P140" s="1">
        <f t="shared" si="74"/>
        <v>101500</v>
      </c>
      <c r="Q140" s="1">
        <f t="shared" si="75"/>
        <v>116000</v>
      </c>
      <c r="R140">
        <f t="shared" si="68"/>
        <v>6.9999999999999822</v>
      </c>
      <c r="S140" s="1">
        <f>SUM($Q$5:Q140)</f>
        <v>5935100</v>
      </c>
      <c r="U140" s="2">
        <v>136</v>
      </c>
      <c r="V140">
        <v>0.23499999999999999</v>
      </c>
      <c r="W140">
        <f t="shared" si="76"/>
        <v>0.23499999999999999</v>
      </c>
      <c r="X140">
        <f t="shared" si="77"/>
        <v>0.23499999999999999</v>
      </c>
      <c r="Y140">
        <f t="shared" si="78"/>
        <v>0.23499999999999999</v>
      </c>
      <c r="Z140" s="4">
        <f t="shared" si="79"/>
        <v>14751.33</v>
      </c>
      <c r="AA140" s="4">
        <f t="shared" si="91"/>
        <v>15692.896116795733</v>
      </c>
      <c r="AB140" s="4">
        <f t="shared" si="80"/>
        <v>14752.27</v>
      </c>
      <c r="AC140" s="4">
        <f>SUM($AB$5:AB140)</f>
        <v>376070.50000000006</v>
      </c>
      <c r="AD140">
        <f t="shared" si="81"/>
        <v>4.082902210608089</v>
      </c>
      <c r="AF140" s="2">
        <v>136</v>
      </c>
      <c r="AG140">
        <f t="shared" si="82"/>
        <v>1.3049999999999999</v>
      </c>
      <c r="AH140">
        <f t="shared" si="83"/>
        <v>1.3049999999999999</v>
      </c>
      <c r="AI140">
        <f t="shared" si="84"/>
        <v>1.3049999999999999</v>
      </c>
      <c r="AJ140">
        <f t="shared" si="85"/>
        <v>1.3049999999999999</v>
      </c>
      <c r="AK140">
        <f t="shared" si="86"/>
        <v>5.22</v>
      </c>
      <c r="AL140">
        <v>10.44</v>
      </c>
      <c r="AM140">
        <f>SUM($AL$5:AL140)</f>
        <v>537.2600000000001</v>
      </c>
      <c r="AO140">
        <f t="shared" si="87"/>
        <v>20</v>
      </c>
      <c r="AP140">
        <f t="shared" si="88"/>
        <v>0.52200000000000002</v>
      </c>
      <c r="AQ140" s="4">
        <f>SUM($AO$5:AO140)</f>
        <v>1023.2931034482762</v>
      </c>
      <c r="AU140" s="2">
        <v>136</v>
      </c>
      <c r="AV140" s="1">
        <f t="shared" si="93"/>
        <v>3500</v>
      </c>
      <c r="AW140" s="1">
        <f t="shared" si="94"/>
        <v>3500</v>
      </c>
      <c r="AX140" s="1">
        <f t="shared" si="95"/>
        <v>3500</v>
      </c>
      <c r="AY140" s="1">
        <f t="shared" si="96"/>
        <v>3500</v>
      </c>
      <c r="AZ140" s="1">
        <f t="shared" si="89"/>
        <v>46200</v>
      </c>
      <c r="BA140" s="1">
        <f t="shared" si="90"/>
        <v>60200</v>
      </c>
      <c r="BB140">
        <f t="shared" si="70"/>
        <v>3.3000000000000012</v>
      </c>
      <c r="BC140" s="1">
        <f>SUM($BA$5:BA140)</f>
        <v>3117100</v>
      </c>
      <c r="BD140" s="1">
        <f t="shared" si="97"/>
        <v>2818000</v>
      </c>
    </row>
    <row r="141" spans="11:56" x14ac:dyDescent="0.3">
      <c r="K141" s="2">
        <v>137</v>
      </c>
      <c r="L141" s="1">
        <f t="shared" si="92"/>
        <v>3650</v>
      </c>
      <c r="M141" s="1">
        <f t="shared" si="71"/>
        <v>3650</v>
      </c>
      <c r="N141" s="1">
        <f t="shared" si="72"/>
        <v>3650</v>
      </c>
      <c r="O141" s="1">
        <f t="shared" si="73"/>
        <v>3650</v>
      </c>
      <c r="P141" s="1">
        <f t="shared" si="74"/>
        <v>102930</v>
      </c>
      <c r="Q141" s="1">
        <f t="shared" si="75"/>
        <v>117530</v>
      </c>
      <c r="R141">
        <f t="shared" si="68"/>
        <v>7.0499999999999821</v>
      </c>
      <c r="S141" s="1">
        <f>SUM($Q$5:Q141)</f>
        <v>6052630</v>
      </c>
      <c r="U141" s="2">
        <v>137</v>
      </c>
      <c r="V141">
        <v>0.23599999999999999</v>
      </c>
      <c r="W141">
        <f t="shared" si="76"/>
        <v>0.23599999999999999</v>
      </c>
      <c r="X141">
        <f t="shared" si="77"/>
        <v>0.23599999999999999</v>
      </c>
      <c r="Y141">
        <f t="shared" si="78"/>
        <v>0.23599999999999999</v>
      </c>
      <c r="Z141" s="4">
        <f t="shared" si="79"/>
        <v>15110.380000000001</v>
      </c>
      <c r="AA141" s="4">
        <f t="shared" si="91"/>
        <v>16006.754039131649</v>
      </c>
      <c r="AB141" s="4">
        <f t="shared" si="80"/>
        <v>15111.324000000001</v>
      </c>
      <c r="AC141" s="4">
        <f>SUM($AB$5:AB141)</f>
        <v>391181.82400000008</v>
      </c>
      <c r="AD141">
        <f t="shared" si="81"/>
        <v>4.018215733486147</v>
      </c>
      <c r="AF141" s="2">
        <v>137</v>
      </c>
      <c r="AG141">
        <f t="shared" si="82"/>
        <v>1.32</v>
      </c>
      <c r="AH141">
        <f t="shared" si="83"/>
        <v>1.32</v>
      </c>
      <c r="AI141">
        <f t="shared" si="84"/>
        <v>1.32</v>
      </c>
      <c r="AJ141">
        <f t="shared" si="85"/>
        <v>1.32</v>
      </c>
      <c r="AK141">
        <f t="shared" si="86"/>
        <v>5.28</v>
      </c>
      <c r="AL141">
        <v>10.56</v>
      </c>
      <c r="AM141">
        <f>SUM($AL$5:AL141)</f>
        <v>547.82000000000005</v>
      </c>
      <c r="AO141">
        <f t="shared" si="87"/>
        <v>20.263793103448275</v>
      </c>
      <c r="AP141">
        <f t="shared" si="88"/>
        <v>0.52112652088828393</v>
      </c>
      <c r="AQ141" s="4">
        <f>SUM($AO$5:AO141)</f>
        <v>1043.5568965517243</v>
      </c>
      <c r="AU141" s="2">
        <v>137</v>
      </c>
      <c r="AV141" s="1">
        <f t="shared" si="93"/>
        <v>3500</v>
      </c>
      <c r="AW141" s="1">
        <f t="shared" si="94"/>
        <v>3500</v>
      </c>
      <c r="AX141" s="1">
        <f t="shared" si="95"/>
        <v>3500</v>
      </c>
      <c r="AY141" s="1">
        <f t="shared" si="96"/>
        <v>3500</v>
      </c>
      <c r="AZ141" s="1">
        <f t="shared" si="89"/>
        <v>46200</v>
      </c>
      <c r="BA141" s="1">
        <f t="shared" si="90"/>
        <v>60200</v>
      </c>
      <c r="BB141">
        <f t="shared" si="70"/>
        <v>3.3000000000000012</v>
      </c>
      <c r="BC141" s="1">
        <f>SUM($BA$5:BA141)</f>
        <v>3177300</v>
      </c>
      <c r="BD141" s="1">
        <f t="shared" si="97"/>
        <v>2875330</v>
      </c>
    </row>
    <row r="142" spans="11:56" x14ac:dyDescent="0.3">
      <c r="K142" s="2">
        <v>138</v>
      </c>
      <c r="L142" s="1">
        <f t="shared" si="92"/>
        <v>3675</v>
      </c>
      <c r="M142" s="1">
        <f t="shared" si="71"/>
        <v>3675</v>
      </c>
      <c r="N142" s="1">
        <f t="shared" si="72"/>
        <v>3675</v>
      </c>
      <c r="O142" s="1">
        <f t="shared" si="73"/>
        <v>3675</v>
      </c>
      <c r="P142" s="1">
        <f t="shared" si="74"/>
        <v>104370</v>
      </c>
      <c r="Q142" s="1">
        <f t="shared" si="75"/>
        <v>119070</v>
      </c>
      <c r="R142">
        <f t="shared" si="68"/>
        <v>7.0999999999999819</v>
      </c>
      <c r="S142" s="1">
        <f>SUM($Q$5:Q142)</f>
        <v>6171700</v>
      </c>
      <c r="U142" s="2">
        <v>138</v>
      </c>
      <c r="V142">
        <v>0.23699999999999999</v>
      </c>
      <c r="W142">
        <f t="shared" si="76"/>
        <v>0.23699999999999999</v>
      </c>
      <c r="X142">
        <f t="shared" si="77"/>
        <v>0.23699999999999999</v>
      </c>
      <c r="Y142">
        <f t="shared" si="78"/>
        <v>0.23699999999999999</v>
      </c>
      <c r="Z142" s="4">
        <f t="shared" si="79"/>
        <v>15477.9</v>
      </c>
      <c r="AA142" s="4">
        <f t="shared" si="91"/>
        <v>16326.889119914282</v>
      </c>
      <c r="AB142" s="4">
        <f t="shared" si="80"/>
        <v>15478.848</v>
      </c>
      <c r="AC142" s="4">
        <f>SUM($AB$5:AB142)</f>
        <v>406660.67200000008</v>
      </c>
      <c r="AD142">
        <f t="shared" si="81"/>
        <v>3.9569445844191358</v>
      </c>
      <c r="AF142" s="2">
        <v>138</v>
      </c>
      <c r="AG142">
        <f t="shared" si="82"/>
        <v>1.335</v>
      </c>
      <c r="AH142">
        <f t="shared" si="83"/>
        <v>1.335</v>
      </c>
      <c r="AI142">
        <f t="shared" si="84"/>
        <v>1.335</v>
      </c>
      <c r="AJ142">
        <f t="shared" si="85"/>
        <v>1.335</v>
      </c>
      <c r="AK142">
        <f t="shared" si="86"/>
        <v>5.34</v>
      </c>
      <c r="AL142">
        <v>10.68</v>
      </c>
      <c r="AM142">
        <f>SUM($AL$5:AL142)</f>
        <v>558.5</v>
      </c>
      <c r="AO142">
        <f t="shared" si="87"/>
        <v>20.529310344827586</v>
      </c>
      <c r="AP142">
        <f t="shared" si="88"/>
        <v>0.52023179642227257</v>
      </c>
      <c r="AQ142" s="4">
        <f>SUM($AO$5:AO142)</f>
        <v>1064.0862068965519</v>
      </c>
      <c r="AU142" s="2">
        <v>138</v>
      </c>
      <c r="AV142" s="1">
        <f t="shared" si="93"/>
        <v>3500</v>
      </c>
      <c r="AW142" s="1">
        <f t="shared" si="94"/>
        <v>3500</v>
      </c>
      <c r="AX142" s="1">
        <f t="shared" si="95"/>
        <v>3500</v>
      </c>
      <c r="AY142" s="1">
        <f t="shared" si="96"/>
        <v>3500</v>
      </c>
      <c r="AZ142" s="1">
        <f t="shared" si="89"/>
        <v>46200</v>
      </c>
      <c r="BA142" s="1">
        <f t="shared" si="90"/>
        <v>60200</v>
      </c>
      <c r="BB142">
        <f t="shared" si="70"/>
        <v>3.3000000000000012</v>
      </c>
      <c r="BC142" s="1">
        <f>SUM($BA$5:BA142)</f>
        <v>3237500</v>
      </c>
      <c r="BD142" s="1">
        <f t="shared" si="97"/>
        <v>2934200</v>
      </c>
    </row>
    <row r="143" spans="11:56" x14ac:dyDescent="0.3">
      <c r="K143" s="2">
        <v>139</v>
      </c>
      <c r="L143" s="1">
        <f t="shared" si="92"/>
        <v>3700</v>
      </c>
      <c r="M143" s="1">
        <f t="shared" si="71"/>
        <v>3700</v>
      </c>
      <c r="N143" s="1">
        <f t="shared" si="72"/>
        <v>3700</v>
      </c>
      <c r="O143" s="1">
        <f t="shared" si="73"/>
        <v>3700</v>
      </c>
      <c r="P143" s="1">
        <f t="shared" si="74"/>
        <v>105820</v>
      </c>
      <c r="Q143" s="1">
        <f t="shared" si="75"/>
        <v>120620</v>
      </c>
      <c r="R143">
        <f t="shared" si="68"/>
        <v>7.1499999999999817</v>
      </c>
      <c r="S143" s="1">
        <f>SUM($Q$5:Q143)</f>
        <v>6292320</v>
      </c>
      <c r="U143" s="2">
        <v>139</v>
      </c>
      <c r="V143">
        <v>0.23799999999999999</v>
      </c>
      <c r="W143">
        <f t="shared" si="76"/>
        <v>0.23799999999999999</v>
      </c>
      <c r="X143">
        <f t="shared" si="77"/>
        <v>0.23799999999999999</v>
      </c>
      <c r="Y143">
        <f t="shared" si="78"/>
        <v>0.23799999999999999</v>
      </c>
      <c r="Z143" s="4">
        <f t="shared" si="79"/>
        <v>15854.07</v>
      </c>
      <c r="AA143" s="4">
        <f t="shared" si="91"/>
        <v>16653.426902312567</v>
      </c>
      <c r="AB143" s="4">
        <f t="shared" si="80"/>
        <v>15855.021999999999</v>
      </c>
      <c r="AC143" s="4">
        <f>SUM($AB$5:AB143)</f>
        <v>422515.69400000008</v>
      </c>
      <c r="AD143">
        <f t="shared" si="81"/>
        <v>3.8988333742781975</v>
      </c>
      <c r="AF143" s="2">
        <v>139</v>
      </c>
      <c r="AG143">
        <f t="shared" si="82"/>
        <v>1.35</v>
      </c>
      <c r="AH143">
        <f t="shared" si="83"/>
        <v>1.35</v>
      </c>
      <c r="AI143">
        <f t="shared" si="84"/>
        <v>1.35</v>
      </c>
      <c r="AJ143">
        <f t="shared" si="85"/>
        <v>1.35</v>
      </c>
      <c r="AK143">
        <f t="shared" si="86"/>
        <v>5.4</v>
      </c>
      <c r="AL143">
        <v>10.8</v>
      </c>
      <c r="AM143">
        <f>SUM($AL$5:AL143)</f>
        <v>569.29999999999995</v>
      </c>
      <c r="AO143">
        <f t="shared" si="87"/>
        <v>20.796551724137931</v>
      </c>
      <c r="AP143">
        <f t="shared" si="88"/>
        <v>0.51931686287514511</v>
      </c>
      <c r="AQ143" s="4">
        <f>SUM($AO$5:AO143)</f>
        <v>1084.8827586206899</v>
      </c>
      <c r="AU143" s="2">
        <v>139</v>
      </c>
      <c r="AV143" s="1">
        <f t="shared" si="93"/>
        <v>3500</v>
      </c>
      <c r="AW143" s="1">
        <f t="shared" si="94"/>
        <v>3500</v>
      </c>
      <c r="AX143" s="1">
        <f t="shared" si="95"/>
        <v>3500</v>
      </c>
      <c r="AY143" s="1">
        <f t="shared" si="96"/>
        <v>3500</v>
      </c>
      <c r="AZ143" s="1">
        <f t="shared" si="89"/>
        <v>46200</v>
      </c>
      <c r="BA143" s="1">
        <f t="shared" si="90"/>
        <v>60200</v>
      </c>
      <c r="BB143">
        <f t="shared" si="70"/>
        <v>3.3000000000000012</v>
      </c>
      <c r="BC143" s="1">
        <f>SUM($BA$5:BA143)</f>
        <v>3297700</v>
      </c>
      <c r="BD143" s="1">
        <f t="shared" si="97"/>
        <v>2994620</v>
      </c>
    </row>
    <row r="144" spans="11:56" x14ac:dyDescent="0.3">
      <c r="K144" s="2">
        <v>140</v>
      </c>
      <c r="L144" s="1">
        <f t="shared" si="92"/>
        <v>3725</v>
      </c>
      <c r="M144" s="1">
        <f t="shared" si="71"/>
        <v>3725</v>
      </c>
      <c r="N144" s="1">
        <f t="shared" si="72"/>
        <v>3725</v>
      </c>
      <c r="O144" s="1">
        <f t="shared" si="73"/>
        <v>3725</v>
      </c>
      <c r="P144" s="1">
        <f t="shared" si="74"/>
        <v>107280</v>
      </c>
      <c r="Q144" s="1">
        <f t="shared" si="75"/>
        <v>122180</v>
      </c>
      <c r="R144">
        <f t="shared" si="68"/>
        <v>7.1999999999999815</v>
      </c>
      <c r="S144" s="1">
        <f>SUM($Q$5:Q144)</f>
        <v>6414500</v>
      </c>
      <c r="U144" s="2">
        <v>140</v>
      </c>
      <c r="V144">
        <v>0.23899999999999999</v>
      </c>
      <c r="W144">
        <f t="shared" si="76"/>
        <v>0.23899999999999999</v>
      </c>
      <c r="X144">
        <f t="shared" si="77"/>
        <v>0.23899999999999999</v>
      </c>
      <c r="Y144">
        <f t="shared" si="78"/>
        <v>0.23899999999999999</v>
      </c>
      <c r="Z144" s="4">
        <f t="shared" si="79"/>
        <v>16239.09</v>
      </c>
      <c r="AA144" s="4">
        <f t="shared" si="91"/>
        <v>16986.49544035882</v>
      </c>
      <c r="AB144" s="4">
        <f t="shared" si="80"/>
        <v>16240.046</v>
      </c>
      <c r="AC144" s="4">
        <f>SUM($AB$5:AB144)</f>
        <v>438755.74000000005</v>
      </c>
      <c r="AD144">
        <f t="shared" si="81"/>
        <v>3.8436550950933368</v>
      </c>
      <c r="AF144" s="2">
        <v>140</v>
      </c>
      <c r="AG144">
        <f t="shared" si="82"/>
        <v>1.365</v>
      </c>
      <c r="AH144">
        <f t="shared" si="83"/>
        <v>1.365</v>
      </c>
      <c r="AI144">
        <f t="shared" si="84"/>
        <v>1.365</v>
      </c>
      <c r="AJ144">
        <f t="shared" si="85"/>
        <v>1.365</v>
      </c>
      <c r="AK144">
        <f t="shared" si="86"/>
        <v>5.46</v>
      </c>
      <c r="AL144">
        <v>10.92</v>
      </c>
      <c r="AM144">
        <f>SUM($AL$5:AL144)</f>
        <v>580.21999999999991</v>
      </c>
      <c r="AO144">
        <f t="shared" si="87"/>
        <v>21.065517241379311</v>
      </c>
      <c r="AP144">
        <f t="shared" si="88"/>
        <v>0.51838271402848257</v>
      </c>
      <c r="AQ144" s="4">
        <f>SUM($AO$5:AO144)</f>
        <v>1105.9482758620691</v>
      </c>
      <c r="AU144" s="2">
        <v>140</v>
      </c>
      <c r="AV144" s="1">
        <f t="shared" si="93"/>
        <v>3500</v>
      </c>
      <c r="AW144" s="1">
        <f t="shared" si="94"/>
        <v>3500</v>
      </c>
      <c r="AX144" s="1">
        <f t="shared" si="95"/>
        <v>3500</v>
      </c>
      <c r="AY144" s="1">
        <f t="shared" si="96"/>
        <v>3500</v>
      </c>
      <c r="AZ144" s="1">
        <f t="shared" si="89"/>
        <v>46200</v>
      </c>
      <c r="BA144" s="1">
        <f t="shared" si="90"/>
        <v>60200</v>
      </c>
      <c r="BB144">
        <f t="shared" si="70"/>
        <v>3.3000000000000012</v>
      </c>
      <c r="BC144" s="1">
        <f>SUM($BA$5:BA144)</f>
        <v>3357900</v>
      </c>
      <c r="BD144" s="1">
        <f t="shared" si="97"/>
        <v>3056600</v>
      </c>
    </row>
    <row r="145" spans="11:56" x14ac:dyDescent="0.3">
      <c r="K145" s="2">
        <v>141</v>
      </c>
      <c r="L145" s="1">
        <f t="shared" si="92"/>
        <v>3750</v>
      </c>
      <c r="M145" s="1">
        <f t="shared" si="71"/>
        <v>3750</v>
      </c>
      <c r="N145" s="1">
        <f t="shared" si="72"/>
        <v>3750</v>
      </c>
      <c r="O145" s="1">
        <f t="shared" si="73"/>
        <v>3750</v>
      </c>
      <c r="P145" s="1">
        <f t="shared" si="74"/>
        <v>108750</v>
      </c>
      <c r="Q145" s="1">
        <f t="shared" si="75"/>
        <v>123750</v>
      </c>
      <c r="R145">
        <f t="shared" si="68"/>
        <v>7.2499999999999813</v>
      </c>
      <c r="S145" s="1">
        <f>SUM($Q$5:Q145)</f>
        <v>6538250</v>
      </c>
      <c r="U145" s="2">
        <v>141</v>
      </c>
      <c r="V145">
        <v>0.24</v>
      </c>
      <c r="W145">
        <f t="shared" si="76"/>
        <v>0.24</v>
      </c>
      <c r="X145">
        <f t="shared" si="77"/>
        <v>0.24</v>
      </c>
      <c r="Y145">
        <f t="shared" si="78"/>
        <v>0.24</v>
      </c>
      <c r="Z145" s="4">
        <f t="shared" si="79"/>
        <v>16633.179999999997</v>
      </c>
      <c r="AA145" s="4">
        <f t="shared" si="91"/>
        <v>17326.225349165998</v>
      </c>
      <c r="AB145" s="4">
        <f t="shared" si="80"/>
        <v>16634.139999999996</v>
      </c>
      <c r="AC145" s="4">
        <f>SUM($AB$5:AB145)</f>
        <v>455389.88000000006</v>
      </c>
      <c r="AD145">
        <f t="shared" si="81"/>
        <v>3.7912073811273697</v>
      </c>
      <c r="AF145" s="2">
        <v>141</v>
      </c>
      <c r="AG145">
        <f t="shared" si="82"/>
        <v>1.38</v>
      </c>
      <c r="AH145">
        <f t="shared" si="83"/>
        <v>1.38</v>
      </c>
      <c r="AI145">
        <f t="shared" si="84"/>
        <v>1.38</v>
      </c>
      <c r="AJ145">
        <f t="shared" si="85"/>
        <v>1.38</v>
      </c>
      <c r="AK145">
        <f t="shared" si="86"/>
        <v>5.52</v>
      </c>
      <c r="AL145">
        <v>11.04</v>
      </c>
      <c r="AM145">
        <f>SUM($AL$5:AL145)</f>
        <v>591.25999999999988</v>
      </c>
      <c r="AO145">
        <f t="shared" si="87"/>
        <v>21.336206896551722</v>
      </c>
      <c r="AP145">
        <f t="shared" si="88"/>
        <v>0.51743030303030302</v>
      </c>
      <c r="AQ145" s="4">
        <f>SUM($AO$5:AO145)</f>
        <v>1127.2844827586207</v>
      </c>
      <c r="AU145" s="2">
        <v>141</v>
      </c>
      <c r="AV145" s="1">
        <f t="shared" si="93"/>
        <v>3500</v>
      </c>
      <c r="AW145" s="1">
        <f t="shared" si="94"/>
        <v>3500</v>
      </c>
      <c r="AX145" s="1">
        <f t="shared" si="95"/>
        <v>3500</v>
      </c>
      <c r="AY145" s="1">
        <f t="shared" si="96"/>
        <v>3500</v>
      </c>
      <c r="AZ145" s="1">
        <f t="shared" si="89"/>
        <v>46200</v>
      </c>
      <c r="BA145" s="1">
        <f t="shared" si="90"/>
        <v>60200</v>
      </c>
      <c r="BB145">
        <f t="shared" si="70"/>
        <v>3.3000000000000012</v>
      </c>
      <c r="BC145" s="1">
        <f>SUM($BA$5:BA145)</f>
        <v>3418100</v>
      </c>
      <c r="BD145" s="1">
        <f t="shared" si="97"/>
        <v>3120150</v>
      </c>
    </row>
    <row r="146" spans="11:56" x14ac:dyDescent="0.3">
      <c r="K146" s="2">
        <v>142</v>
      </c>
      <c r="L146" s="1">
        <f t="shared" si="92"/>
        <v>3775</v>
      </c>
      <c r="M146" s="1">
        <f t="shared" si="71"/>
        <v>3775</v>
      </c>
      <c r="N146" s="1">
        <f t="shared" si="72"/>
        <v>3775</v>
      </c>
      <c r="O146" s="1">
        <f t="shared" si="73"/>
        <v>3775</v>
      </c>
      <c r="P146" s="1">
        <f t="shared" si="74"/>
        <v>110230</v>
      </c>
      <c r="Q146" s="1">
        <f t="shared" si="75"/>
        <v>125330</v>
      </c>
      <c r="R146">
        <f t="shared" si="68"/>
        <v>7.2999999999999812</v>
      </c>
      <c r="S146" s="1">
        <f>SUM($Q$5:Q146)</f>
        <v>6663580</v>
      </c>
      <c r="U146" s="2">
        <v>142</v>
      </c>
      <c r="V146">
        <v>0.24099999999999999</v>
      </c>
      <c r="W146">
        <f t="shared" si="76"/>
        <v>0.24099999999999999</v>
      </c>
      <c r="X146">
        <f t="shared" si="77"/>
        <v>0.24099999999999999</v>
      </c>
      <c r="Y146">
        <f t="shared" si="78"/>
        <v>0.24099999999999999</v>
      </c>
      <c r="Z146" s="4">
        <f t="shared" si="79"/>
        <v>17036.539999999997</v>
      </c>
      <c r="AA146" s="4">
        <f t="shared" si="91"/>
        <v>17672.749856149319</v>
      </c>
      <c r="AB146" s="4">
        <f t="shared" si="80"/>
        <v>17037.503999999997</v>
      </c>
      <c r="AC146" s="4">
        <f>SUM($AB$5:AB146)</f>
        <v>472427.38400000008</v>
      </c>
      <c r="AD146">
        <f t="shared" si="81"/>
        <v>3.741300531316158</v>
      </c>
      <c r="AF146" s="2">
        <v>142</v>
      </c>
      <c r="AG146">
        <f t="shared" si="82"/>
        <v>1.395</v>
      </c>
      <c r="AH146">
        <f t="shared" si="83"/>
        <v>1.395</v>
      </c>
      <c r="AI146">
        <f t="shared" si="84"/>
        <v>1.395</v>
      </c>
      <c r="AJ146">
        <f t="shared" si="85"/>
        <v>1.395</v>
      </c>
      <c r="AK146">
        <f t="shared" si="86"/>
        <v>5.58</v>
      </c>
      <c r="AL146">
        <v>11.16</v>
      </c>
      <c r="AM146">
        <f>SUM($AL$5:AL146)</f>
        <v>602.41999999999985</v>
      </c>
      <c r="AO146">
        <f t="shared" si="87"/>
        <v>21.608620689655172</v>
      </c>
      <c r="AP146">
        <f t="shared" si="88"/>
        <v>0.51646054416340859</v>
      </c>
      <c r="AQ146" s="4">
        <f>SUM($AO$5:AO146)</f>
        <v>1148.893103448276</v>
      </c>
      <c r="AU146" s="2">
        <v>142</v>
      </c>
      <c r="AV146" s="1">
        <f t="shared" si="93"/>
        <v>3500</v>
      </c>
      <c r="AW146" s="1">
        <f t="shared" si="94"/>
        <v>3500</v>
      </c>
      <c r="AX146" s="1">
        <f t="shared" si="95"/>
        <v>3500</v>
      </c>
      <c r="AY146" s="1">
        <f t="shared" si="96"/>
        <v>3500</v>
      </c>
      <c r="AZ146" s="1">
        <f t="shared" si="89"/>
        <v>46200</v>
      </c>
      <c r="BA146" s="1">
        <f t="shared" si="90"/>
        <v>60200</v>
      </c>
      <c r="BB146">
        <f t="shared" si="70"/>
        <v>3.3000000000000012</v>
      </c>
      <c r="BC146" s="1">
        <f>SUM($BA$5:BA146)</f>
        <v>3478300</v>
      </c>
      <c r="BD146" s="1">
        <f t="shared" si="97"/>
        <v>3185280</v>
      </c>
    </row>
    <row r="147" spans="11:56" x14ac:dyDescent="0.3">
      <c r="K147" s="2">
        <v>143</v>
      </c>
      <c r="L147" s="1">
        <f t="shared" si="92"/>
        <v>3800</v>
      </c>
      <c r="M147" s="1">
        <f t="shared" si="71"/>
        <v>3800</v>
      </c>
      <c r="N147" s="1">
        <f t="shared" si="72"/>
        <v>3800</v>
      </c>
      <c r="O147" s="1">
        <f t="shared" si="73"/>
        <v>3800</v>
      </c>
      <c r="P147" s="1">
        <f t="shared" si="74"/>
        <v>111720</v>
      </c>
      <c r="Q147" s="1">
        <f t="shared" si="75"/>
        <v>126920</v>
      </c>
      <c r="R147">
        <f t="shared" si="68"/>
        <v>7.349999999999981</v>
      </c>
      <c r="S147" s="1">
        <f>SUM($Q$5:Q147)</f>
        <v>6790500</v>
      </c>
      <c r="U147" s="2">
        <v>143</v>
      </c>
      <c r="V147">
        <v>0.24199999999999999</v>
      </c>
      <c r="W147">
        <f t="shared" si="76"/>
        <v>0.24199999999999999</v>
      </c>
      <c r="X147">
        <f t="shared" si="77"/>
        <v>0.24199999999999999</v>
      </c>
      <c r="Y147">
        <f t="shared" si="78"/>
        <v>0.24199999999999999</v>
      </c>
      <c r="Z147" s="4">
        <f t="shared" si="79"/>
        <v>17449.37</v>
      </c>
      <c r="AA147" s="4">
        <f t="shared" si="91"/>
        <v>18026.204853272306</v>
      </c>
      <c r="AB147" s="4">
        <f t="shared" si="80"/>
        <v>17450.338</v>
      </c>
      <c r="AC147" s="4">
        <f>SUM($AB$5:AB147)</f>
        <v>489877.72200000007</v>
      </c>
      <c r="AD147">
        <f t="shared" si="81"/>
        <v>3.6937609018870901</v>
      </c>
      <c r="AF147" s="2">
        <v>143</v>
      </c>
      <c r="AG147">
        <f t="shared" si="82"/>
        <v>1.41</v>
      </c>
      <c r="AH147">
        <f t="shared" si="83"/>
        <v>1.41</v>
      </c>
      <c r="AI147">
        <f t="shared" si="84"/>
        <v>1.41</v>
      </c>
      <c r="AJ147">
        <f t="shared" si="85"/>
        <v>1.41</v>
      </c>
      <c r="AK147">
        <f t="shared" si="86"/>
        <v>5.64</v>
      </c>
      <c r="AL147">
        <v>11.28</v>
      </c>
      <c r="AM147">
        <f>SUM($AL$5:AL147)</f>
        <v>613.69999999999982</v>
      </c>
      <c r="AO147">
        <f t="shared" si="87"/>
        <v>21.882758620689657</v>
      </c>
      <c r="AP147">
        <f t="shared" si="88"/>
        <v>0.51547431452883696</v>
      </c>
      <c r="AQ147" s="4">
        <f>SUM($AO$5:AO147)</f>
        <v>1170.7758620689656</v>
      </c>
      <c r="AU147" s="2">
        <v>143</v>
      </c>
      <c r="AV147" s="1">
        <f t="shared" si="93"/>
        <v>3500</v>
      </c>
      <c r="AW147" s="1">
        <f t="shared" si="94"/>
        <v>3500</v>
      </c>
      <c r="AX147" s="1">
        <f t="shared" si="95"/>
        <v>3500</v>
      </c>
      <c r="AY147" s="1">
        <f t="shared" si="96"/>
        <v>3500</v>
      </c>
      <c r="AZ147" s="1">
        <f t="shared" si="89"/>
        <v>46200</v>
      </c>
      <c r="BA147" s="1">
        <f t="shared" si="90"/>
        <v>60200</v>
      </c>
      <c r="BB147">
        <f t="shared" si="70"/>
        <v>3.3000000000000012</v>
      </c>
      <c r="BC147" s="1">
        <f>SUM($BA$5:BA147)</f>
        <v>3538500</v>
      </c>
      <c r="BD147" s="1">
        <f t="shared" si="97"/>
        <v>3252000</v>
      </c>
    </row>
    <row r="148" spans="11:56" x14ac:dyDescent="0.3">
      <c r="K148" s="2">
        <v>144</v>
      </c>
      <c r="L148" s="1">
        <f t="shared" si="92"/>
        <v>3825</v>
      </c>
      <c r="M148" s="1">
        <f t="shared" si="71"/>
        <v>3825</v>
      </c>
      <c r="N148" s="1">
        <f t="shared" si="72"/>
        <v>3825</v>
      </c>
      <c r="O148" s="1">
        <f t="shared" si="73"/>
        <v>3825</v>
      </c>
      <c r="P148" s="1">
        <f t="shared" si="74"/>
        <v>113220</v>
      </c>
      <c r="Q148" s="1">
        <f t="shared" si="75"/>
        <v>128520</v>
      </c>
      <c r="R148">
        <f t="shared" si="68"/>
        <v>7.3999999999999808</v>
      </c>
      <c r="S148" s="1">
        <f>SUM($Q$5:Q148)</f>
        <v>6919020</v>
      </c>
      <c r="U148" s="2">
        <v>144</v>
      </c>
      <c r="V148">
        <v>0.24299999999999999</v>
      </c>
      <c r="W148">
        <f t="shared" si="76"/>
        <v>0.24299999999999999</v>
      </c>
      <c r="X148">
        <f t="shared" si="77"/>
        <v>0.24299999999999999</v>
      </c>
      <c r="Y148">
        <f t="shared" si="78"/>
        <v>0.24299999999999999</v>
      </c>
      <c r="Z148" s="4">
        <f t="shared" si="79"/>
        <v>17871.91</v>
      </c>
      <c r="AA148" s="4">
        <f t="shared" si="91"/>
        <v>18386.728950337751</v>
      </c>
      <c r="AB148" s="4">
        <f t="shared" si="80"/>
        <v>17872.882000000001</v>
      </c>
      <c r="AC148" s="4">
        <f>SUM($AB$5:AB148)</f>
        <v>507750.60400000005</v>
      </c>
      <c r="AD148">
        <f t="shared" si="81"/>
        <v>3.6484373951587825</v>
      </c>
      <c r="AF148" s="2">
        <v>144</v>
      </c>
      <c r="AG148">
        <f t="shared" si="82"/>
        <v>1.425</v>
      </c>
      <c r="AH148">
        <f t="shared" si="83"/>
        <v>1.425</v>
      </c>
      <c r="AI148">
        <f t="shared" si="84"/>
        <v>1.425</v>
      </c>
      <c r="AJ148">
        <f t="shared" si="85"/>
        <v>1.425</v>
      </c>
      <c r="AK148">
        <f t="shared" si="86"/>
        <v>5.7</v>
      </c>
      <c r="AL148">
        <v>11.4</v>
      </c>
      <c r="AM148">
        <f>SUM($AL$5:AL148)</f>
        <v>625.0999999999998</v>
      </c>
      <c r="AO148">
        <f t="shared" si="87"/>
        <v>22.158620689655173</v>
      </c>
      <c r="AP148">
        <f t="shared" si="88"/>
        <v>0.51447245564892619</v>
      </c>
      <c r="AQ148" s="4">
        <f>SUM($AO$5:AO148)</f>
        <v>1192.9344827586208</v>
      </c>
      <c r="AU148" s="2">
        <v>144</v>
      </c>
      <c r="AV148" s="1">
        <f t="shared" si="93"/>
        <v>3500</v>
      </c>
      <c r="AW148" s="1">
        <f t="shared" si="94"/>
        <v>3500</v>
      </c>
      <c r="AX148" s="1">
        <f t="shared" si="95"/>
        <v>3500</v>
      </c>
      <c r="AY148" s="1">
        <f t="shared" si="96"/>
        <v>3500</v>
      </c>
      <c r="AZ148" s="1">
        <f t="shared" si="89"/>
        <v>46200</v>
      </c>
      <c r="BA148" s="1">
        <f t="shared" si="90"/>
        <v>60200</v>
      </c>
      <c r="BB148">
        <f t="shared" si="70"/>
        <v>3.3000000000000012</v>
      </c>
      <c r="BC148" s="1">
        <f>SUM($BA$5:BA148)</f>
        <v>3598700</v>
      </c>
      <c r="BD148" s="1">
        <f t="shared" si="97"/>
        <v>3320320</v>
      </c>
    </row>
    <row r="149" spans="11:56" x14ac:dyDescent="0.3">
      <c r="K149" s="2">
        <v>145</v>
      </c>
      <c r="L149" s="1">
        <f t="shared" si="92"/>
        <v>3850</v>
      </c>
      <c r="M149" s="1">
        <f t="shared" si="71"/>
        <v>3850</v>
      </c>
      <c r="N149" s="1">
        <f t="shared" si="72"/>
        <v>3850</v>
      </c>
      <c r="O149" s="1">
        <f t="shared" si="73"/>
        <v>3850</v>
      </c>
      <c r="P149" s="1">
        <f t="shared" si="74"/>
        <v>114730</v>
      </c>
      <c r="Q149" s="1">
        <f t="shared" si="75"/>
        <v>130130</v>
      </c>
      <c r="R149">
        <f t="shared" si="68"/>
        <v>7.4499999999999806</v>
      </c>
      <c r="S149" s="1">
        <f>SUM($Q$5:Q149)</f>
        <v>7049150</v>
      </c>
      <c r="U149" s="2">
        <v>145</v>
      </c>
      <c r="V149">
        <v>0.24399999999999999</v>
      </c>
      <c r="W149">
        <f t="shared" si="76"/>
        <v>0.24399999999999999</v>
      </c>
      <c r="X149">
        <f t="shared" si="77"/>
        <v>0.24399999999999999</v>
      </c>
      <c r="Y149">
        <f t="shared" si="78"/>
        <v>0.24399999999999999</v>
      </c>
      <c r="Z149" s="4">
        <f t="shared" si="79"/>
        <v>18304.359999999997</v>
      </c>
      <c r="AA149" s="4">
        <f t="shared" si="91"/>
        <v>18754.463529344506</v>
      </c>
      <c r="AB149" s="4">
        <f t="shared" si="80"/>
        <v>18305.335999999996</v>
      </c>
      <c r="AC149" s="4">
        <f>SUM($AB$5:AB149)</f>
        <v>526055.94000000006</v>
      </c>
      <c r="AD149">
        <f t="shared" si="81"/>
        <v>3.6051825159424151</v>
      </c>
      <c r="AF149" s="2">
        <v>145</v>
      </c>
      <c r="AG149">
        <f t="shared" si="82"/>
        <v>1.44</v>
      </c>
      <c r="AH149">
        <f t="shared" si="83"/>
        <v>1.44</v>
      </c>
      <c r="AI149">
        <f t="shared" si="84"/>
        <v>1.44</v>
      </c>
      <c r="AJ149">
        <f t="shared" si="85"/>
        <v>1.44</v>
      </c>
      <c r="AK149">
        <f t="shared" si="86"/>
        <v>5.76</v>
      </c>
      <c r="AL149">
        <v>11.52</v>
      </c>
      <c r="AM149">
        <f>SUM($AL$5:AL149)</f>
        <v>636.61999999999978</v>
      </c>
      <c r="AO149">
        <f t="shared" si="87"/>
        <v>22.436206896551724</v>
      </c>
      <c r="AP149">
        <f t="shared" si="88"/>
        <v>0.51345577499423656</v>
      </c>
      <c r="AQ149" s="4">
        <f>SUM($AO$5:AO149)</f>
        <v>1215.3706896551726</v>
      </c>
      <c r="AU149" s="2">
        <v>145</v>
      </c>
      <c r="AV149" s="1">
        <f t="shared" si="93"/>
        <v>3500</v>
      </c>
      <c r="AW149" s="1">
        <f t="shared" si="94"/>
        <v>3500</v>
      </c>
      <c r="AX149" s="1">
        <f t="shared" si="95"/>
        <v>3500</v>
      </c>
      <c r="AY149" s="1">
        <f t="shared" si="96"/>
        <v>3500</v>
      </c>
      <c r="AZ149" s="1">
        <f t="shared" si="89"/>
        <v>49000</v>
      </c>
      <c r="BA149" s="1">
        <f t="shared" si="90"/>
        <v>63000</v>
      </c>
      <c r="BB149">
        <f t="shared" si="70"/>
        <v>3.5000000000000013</v>
      </c>
      <c r="BC149" s="1">
        <f>SUM($BA$5:BA149)</f>
        <v>3661700</v>
      </c>
      <c r="BD149" s="1">
        <f t="shared" si="97"/>
        <v>3387450</v>
      </c>
    </row>
    <row r="150" spans="11:56" x14ac:dyDescent="0.3">
      <c r="K150" s="2">
        <v>146</v>
      </c>
      <c r="L150" s="1">
        <f t="shared" si="92"/>
        <v>3875</v>
      </c>
      <c r="M150" s="1">
        <f t="shared" si="71"/>
        <v>3875</v>
      </c>
      <c r="N150" s="1">
        <f t="shared" si="72"/>
        <v>3875</v>
      </c>
      <c r="O150" s="1">
        <f t="shared" si="73"/>
        <v>3875</v>
      </c>
      <c r="P150" s="1">
        <f t="shared" si="74"/>
        <v>116250</v>
      </c>
      <c r="Q150" s="1">
        <f t="shared" si="75"/>
        <v>131750</v>
      </c>
      <c r="R150">
        <f t="shared" si="68"/>
        <v>7.4999999999999805</v>
      </c>
      <c r="S150" s="1">
        <f>SUM($Q$5:Q150)</f>
        <v>7180900</v>
      </c>
      <c r="U150" s="2">
        <v>146</v>
      </c>
      <c r="V150">
        <v>0.245</v>
      </c>
      <c r="W150">
        <f t="shared" si="76"/>
        <v>0.245</v>
      </c>
      <c r="X150">
        <f t="shared" si="77"/>
        <v>0.245</v>
      </c>
      <c r="Y150">
        <f t="shared" si="78"/>
        <v>0.245</v>
      </c>
      <c r="Z150" s="4">
        <f t="shared" si="79"/>
        <v>18746.969999999998</v>
      </c>
      <c r="AA150" s="4">
        <f t="shared" si="91"/>
        <v>19129.552799931396</v>
      </c>
      <c r="AB150" s="4">
        <f t="shared" si="80"/>
        <v>18747.949999999997</v>
      </c>
      <c r="AC150" s="4">
        <f>SUM($AB$5:AB150)</f>
        <v>544803.89</v>
      </c>
      <c r="AD150">
        <f t="shared" si="81"/>
        <v>3.563870032529231</v>
      </c>
      <c r="AF150" s="2">
        <v>146</v>
      </c>
      <c r="AG150">
        <f t="shared" si="82"/>
        <v>1.4550000000000001</v>
      </c>
      <c r="AH150">
        <f t="shared" si="83"/>
        <v>1.4550000000000001</v>
      </c>
      <c r="AI150">
        <f t="shared" si="84"/>
        <v>1.4550000000000001</v>
      </c>
      <c r="AJ150">
        <f t="shared" si="85"/>
        <v>1.4550000000000001</v>
      </c>
      <c r="AK150">
        <f t="shared" si="86"/>
        <v>5.82</v>
      </c>
      <c r="AL150">
        <v>11.64</v>
      </c>
      <c r="AM150">
        <f>SUM($AL$5:AL150)</f>
        <v>648.25999999999976</v>
      </c>
      <c r="AO150">
        <f t="shared" si="87"/>
        <v>22.71551724137931</v>
      </c>
      <c r="AP150">
        <f t="shared" si="88"/>
        <v>0.51242504743833017</v>
      </c>
      <c r="AQ150" s="4">
        <f>SUM($AO$5:AO150)</f>
        <v>1238.0862068965519</v>
      </c>
      <c r="AU150" s="2">
        <v>146</v>
      </c>
      <c r="AV150" s="1">
        <f t="shared" si="93"/>
        <v>3500</v>
      </c>
      <c r="AW150" s="1">
        <f t="shared" si="94"/>
        <v>3500</v>
      </c>
      <c r="AX150" s="1">
        <f t="shared" si="95"/>
        <v>3500</v>
      </c>
      <c r="AY150" s="1">
        <f t="shared" si="96"/>
        <v>3500</v>
      </c>
      <c r="AZ150" s="1">
        <f t="shared" si="89"/>
        <v>49000</v>
      </c>
      <c r="BA150" s="1">
        <f t="shared" si="90"/>
        <v>63000</v>
      </c>
      <c r="BB150">
        <f t="shared" si="70"/>
        <v>3.5000000000000013</v>
      </c>
      <c r="BC150" s="1">
        <f>SUM($BA$5:BA150)</f>
        <v>3724700</v>
      </c>
      <c r="BD150" s="1">
        <f t="shared" si="97"/>
        <v>3456200</v>
      </c>
    </row>
    <row r="151" spans="11:56" x14ac:dyDescent="0.3">
      <c r="K151" s="2">
        <v>147</v>
      </c>
      <c r="L151" s="1">
        <f t="shared" si="92"/>
        <v>3900</v>
      </c>
      <c r="M151" s="1">
        <f t="shared" si="71"/>
        <v>3900</v>
      </c>
      <c r="N151" s="1">
        <f t="shared" si="72"/>
        <v>3900</v>
      </c>
      <c r="O151" s="1">
        <f t="shared" si="73"/>
        <v>3900</v>
      </c>
      <c r="P151" s="1">
        <f t="shared" si="74"/>
        <v>117780</v>
      </c>
      <c r="Q151" s="1">
        <f t="shared" si="75"/>
        <v>133380</v>
      </c>
      <c r="R151">
        <f t="shared" si="68"/>
        <v>7.5499999999999803</v>
      </c>
      <c r="S151" s="1">
        <f>SUM($Q$5:Q151)</f>
        <v>7314280</v>
      </c>
      <c r="U151" s="2">
        <v>147</v>
      </c>
      <c r="V151">
        <v>0.246</v>
      </c>
      <c r="W151">
        <f t="shared" si="76"/>
        <v>0.246</v>
      </c>
      <c r="X151">
        <f t="shared" si="77"/>
        <v>0.246</v>
      </c>
      <c r="Y151">
        <f t="shared" si="78"/>
        <v>0.246</v>
      </c>
      <c r="Z151" s="4">
        <f t="shared" si="79"/>
        <v>19199.949999999997</v>
      </c>
      <c r="AA151" s="4">
        <f t="shared" si="91"/>
        <v>19512.143855930026</v>
      </c>
      <c r="AB151" s="4">
        <f t="shared" si="80"/>
        <v>19200.933999999997</v>
      </c>
      <c r="AC151" s="4">
        <f>SUM($AB$5:AB151)</f>
        <v>564004.82400000002</v>
      </c>
      <c r="AD151">
        <f t="shared" si="81"/>
        <v>3.5243753490820353</v>
      </c>
      <c r="AF151" s="2">
        <v>147</v>
      </c>
      <c r="AG151">
        <f t="shared" si="82"/>
        <v>1.47</v>
      </c>
      <c r="AH151">
        <f t="shared" si="83"/>
        <v>1.47</v>
      </c>
      <c r="AI151">
        <f t="shared" si="84"/>
        <v>1.47</v>
      </c>
      <c r="AJ151">
        <f t="shared" si="85"/>
        <v>1.47</v>
      </c>
      <c r="AK151">
        <f t="shared" si="86"/>
        <v>5.88</v>
      </c>
      <c r="AL151">
        <v>11.76</v>
      </c>
      <c r="AM151">
        <f>SUM($AL$5:AL151)</f>
        <v>660.01999999999975</v>
      </c>
      <c r="AO151">
        <f t="shared" si="87"/>
        <v>22.99655172413793</v>
      </c>
      <c r="AP151">
        <f t="shared" si="88"/>
        <v>0.51138101664417457</v>
      </c>
      <c r="AQ151" s="4">
        <f>SUM($AO$5:AO151)</f>
        <v>1261.0827586206897</v>
      </c>
      <c r="AU151" s="2">
        <v>147</v>
      </c>
      <c r="AV151" s="1">
        <f t="shared" si="93"/>
        <v>3500</v>
      </c>
      <c r="AW151" s="1">
        <f t="shared" si="94"/>
        <v>3500</v>
      </c>
      <c r="AX151" s="1">
        <f t="shared" si="95"/>
        <v>3500</v>
      </c>
      <c r="AY151" s="1">
        <f t="shared" si="96"/>
        <v>3500</v>
      </c>
      <c r="AZ151" s="1">
        <f t="shared" si="89"/>
        <v>49000</v>
      </c>
      <c r="BA151" s="1">
        <f t="shared" si="90"/>
        <v>63000</v>
      </c>
      <c r="BB151">
        <f t="shared" si="70"/>
        <v>3.5000000000000013</v>
      </c>
      <c r="BC151" s="1">
        <f>SUM($BA$5:BA151)</f>
        <v>3787700</v>
      </c>
      <c r="BD151" s="1">
        <f t="shared" si="97"/>
        <v>3526580</v>
      </c>
    </row>
    <row r="152" spans="11:56" x14ac:dyDescent="0.3">
      <c r="K152" s="2">
        <v>148</v>
      </c>
      <c r="L152" s="1">
        <f t="shared" si="92"/>
        <v>3925</v>
      </c>
      <c r="M152" s="1">
        <f t="shared" si="71"/>
        <v>3925</v>
      </c>
      <c r="N152" s="1">
        <f t="shared" si="72"/>
        <v>3925</v>
      </c>
      <c r="O152" s="1">
        <f t="shared" si="73"/>
        <v>3925</v>
      </c>
      <c r="P152" s="1">
        <f t="shared" si="74"/>
        <v>119320</v>
      </c>
      <c r="Q152" s="1">
        <f t="shared" si="75"/>
        <v>135020</v>
      </c>
      <c r="R152">
        <f t="shared" si="68"/>
        <v>7.5999999999999801</v>
      </c>
      <c r="S152" s="1">
        <f>SUM($Q$5:Q152)</f>
        <v>7449300</v>
      </c>
      <c r="U152" s="2">
        <v>148</v>
      </c>
      <c r="V152">
        <v>0.247</v>
      </c>
      <c r="W152">
        <f t="shared" si="76"/>
        <v>0.247</v>
      </c>
      <c r="X152">
        <f t="shared" si="77"/>
        <v>0.247</v>
      </c>
      <c r="Y152">
        <f t="shared" si="78"/>
        <v>0.247</v>
      </c>
      <c r="Z152" s="4">
        <f t="shared" si="79"/>
        <v>19663.559999999998</v>
      </c>
      <c r="AA152" s="4">
        <f t="shared" si="91"/>
        <v>19902.386733048628</v>
      </c>
      <c r="AB152" s="4">
        <f t="shared" si="80"/>
        <v>19664.547999999999</v>
      </c>
      <c r="AC152" s="4">
        <f>SUM($AB$5:AB152)</f>
        <v>583669.37199999997</v>
      </c>
      <c r="AD152">
        <f t="shared" si="81"/>
        <v>3.4865921643251676</v>
      </c>
      <c r="AF152" s="2">
        <v>148</v>
      </c>
      <c r="AG152">
        <f t="shared" si="82"/>
        <v>1.4850000000000001</v>
      </c>
      <c r="AH152">
        <f t="shared" si="83"/>
        <v>1.4850000000000001</v>
      </c>
      <c r="AI152">
        <f t="shared" si="84"/>
        <v>1.4850000000000001</v>
      </c>
      <c r="AJ152">
        <f t="shared" si="85"/>
        <v>1.4850000000000001</v>
      </c>
      <c r="AK152">
        <f t="shared" si="86"/>
        <v>5.94</v>
      </c>
      <c r="AL152">
        <v>11.88</v>
      </c>
      <c r="AM152">
        <f>SUM($AL$5:AL152)</f>
        <v>671.89999999999975</v>
      </c>
      <c r="AO152">
        <f t="shared" si="87"/>
        <v>23.279310344827586</v>
      </c>
      <c r="AP152">
        <f t="shared" si="88"/>
        <v>0.51032439638572069</v>
      </c>
      <c r="AQ152" s="4">
        <f>SUM($AO$5:AO152)</f>
        <v>1284.3620689655172</v>
      </c>
      <c r="AU152" s="2">
        <v>148</v>
      </c>
      <c r="AV152" s="1">
        <f t="shared" si="93"/>
        <v>3500</v>
      </c>
      <c r="AW152" s="1">
        <f t="shared" si="94"/>
        <v>3500</v>
      </c>
      <c r="AX152" s="1">
        <f t="shared" si="95"/>
        <v>3500</v>
      </c>
      <c r="AY152" s="1">
        <f t="shared" si="96"/>
        <v>3500</v>
      </c>
      <c r="AZ152" s="1">
        <f t="shared" si="89"/>
        <v>49000</v>
      </c>
      <c r="BA152" s="1">
        <f t="shared" si="90"/>
        <v>63000</v>
      </c>
      <c r="BB152">
        <f t="shared" si="70"/>
        <v>3.5000000000000013</v>
      </c>
      <c r="BC152" s="1">
        <f>SUM($BA$5:BA152)</f>
        <v>3850700</v>
      </c>
      <c r="BD152" s="1">
        <f t="shared" si="97"/>
        <v>3598600</v>
      </c>
    </row>
    <row r="153" spans="11:56" x14ac:dyDescent="0.3">
      <c r="K153" s="2">
        <v>149</v>
      </c>
      <c r="L153" s="1">
        <f t="shared" si="92"/>
        <v>3950</v>
      </c>
      <c r="M153" s="1">
        <f t="shared" si="71"/>
        <v>3950</v>
      </c>
      <c r="N153" s="1">
        <f t="shared" si="72"/>
        <v>3950</v>
      </c>
      <c r="O153" s="1">
        <f t="shared" si="73"/>
        <v>3950</v>
      </c>
      <c r="P153" s="1">
        <f t="shared" si="74"/>
        <v>120870</v>
      </c>
      <c r="Q153" s="1">
        <f t="shared" si="75"/>
        <v>136670</v>
      </c>
      <c r="R153">
        <f t="shared" si="68"/>
        <v>7.6499999999999799</v>
      </c>
      <c r="S153" s="1">
        <f>SUM($Q$5:Q153)</f>
        <v>7585970</v>
      </c>
      <c r="U153" s="2">
        <v>149</v>
      </c>
      <c r="V153">
        <v>0.248</v>
      </c>
      <c r="W153">
        <f t="shared" si="76"/>
        <v>0.248</v>
      </c>
      <c r="X153">
        <f t="shared" si="77"/>
        <v>0.248</v>
      </c>
      <c r="Y153">
        <f t="shared" si="78"/>
        <v>0.248</v>
      </c>
      <c r="Z153" s="4">
        <f t="shared" si="79"/>
        <v>20138.039999999997</v>
      </c>
      <c r="AA153" s="4">
        <f t="shared" si="91"/>
        <v>20300.434467709601</v>
      </c>
      <c r="AB153" s="4">
        <f t="shared" si="80"/>
        <v>20139.031999999996</v>
      </c>
      <c r="AC153" s="4">
        <f>SUM($AB$5:AB153)</f>
        <v>603808.40399999998</v>
      </c>
      <c r="AD153">
        <f t="shared" si="81"/>
        <v>3.4504178163386663</v>
      </c>
      <c r="AF153" s="2">
        <v>149</v>
      </c>
      <c r="AG153">
        <f t="shared" si="82"/>
        <v>1.5</v>
      </c>
      <c r="AH153">
        <f t="shared" si="83"/>
        <v>1.5</v>
      </c>
      <c r="AI153">
        <f t="shared" si="84"/>
        <v>1.5</v>
      </c>
      <c r="AJ153">
        <f t="shared" si="85"/>
        <v>1.5</v>
      </c>
      <c r="AK153">
        <f t="shared" si="86"/>
        <v>6</v>
      </c>
      <c r="AL153">
        <v>12</v>
      </c>
      <c r="AM153">
        <f>SUM($AL$5:AL153)</f>
        <v>683.89999999999975</v>
      </c>
      <c r="AO153">
        <f t="shared" si="87"/>
        <v>23.563793103448276</v>
      </c>
      <c r="AP153">
        <f t="shared" si="88"/>
        <v>0.50925587180800469</v>
      </c>
      <c r="AQ153" s="4">
        <f>SUM($AO$5:AO153)</f>
        <v>1307.9258620689654</v>
      </c>
      <c r="AU153" s="2">
        <v>149</v>
      </c>
      <c r="AV153" s="1">
        <f t="shared" si="93"/>
        <v>3500</v>
      </c>
      <c r="AW153" s="1">
        <f t="shared" si="94"/>
        <v>3500</v>
      </c>
      <c r="AX153" s="1">
        <f t="shared" si="95"/>
        <v>3500</v>
      </c>
      <c r="AY153" s="1">
        <f t="shared" si="96"/>
        <v>3500</v>
      </c>
      <c r="AZ153" s="1">
        <f t="shared" si="89"/>
        <v>49000</v>
      </c>
      <c r="BA153" s="1">
        <f t="shared" si="90"/>
        <v>63000</v>
      </c>
      <c r="BB153">
        <f t="shared" si="70"/>
        <v>3.5000000000000013</v>
      </c>
      <c r="BC153" s="1">
        <f>SUM($BA$5:BA153)</f>
        <v>3913700</v>
      </c>
      <c r="BD153" s="1">
        <f t="shared" si="97"/>
        <v>3672270</v>
      </c>
    </row>
    <row r="154" spans="11:56" x14ac:dyDescent="0.3">
      <c r="K154" s="2">
        <v>150</v>
      </c>
      <c r="L154" s="1">
        <f t="shared" si="92"/>
        <v>3975</v>
      </c>
      <c r="M154" s="1">
        <f t="shared" si="71"/>
        <v>3975</v>
      </c>
      <c r="N154" s="1">
        <f t="shared" si="72"/>
        <v>3975</v>
      </c>
      <c r="O154" s="1">
        <f t="shared" si="73"/>
        <v>3975</v>
      </c>
      <c r="P154" s="1">
        <f t="shared" si="74"/>
        <v>122430</v>
      </c>
      <c r="Q154" s="1">
        <f t="shared" si="75"/>
        <v>138330</v>
      </c>
      <c r="R154">
        <f t="shared" si="68"/>
        <v>7.6999999999999797</v>
      </c>
      <c r="S154" s="1">
        <f>SUM($Q$5:Q154)</f>
        <v>7724300</v>
      </c>
      <c r="U154" s="2">
        <v>150</v>
      </c>
      <c r="V154">
        <v>0.249</v>
      </c>
      <c r="W154">
        <f t="shared" si="76"/>
        <v>0.249</v>
      </c>
      <c r="X154">
        <f t="shared" si="77"/>
        <v>0.249</v>
      </c>
      <c r="Y154">
        <f t="shared" si="78"/>
        <v>0.249</v>
      </c>
      <c r="Z154" s="4">
        <f t="shared" si="79"/>
        <v>20623.62</v>
      </c>
      <c r="AA154" s="4">
        <f t="shared" si="91"/>
        <v>20706.443157063793</v>
      </c>
      <c r="AB154" s="4">
        <f t="shared" si="80"/>
        <v>20624.615999999998</v>
      </c>
      <c r="AC154" s="4">
        <f>SUM($AB$5:AB154)</f>
        <v>624433.02</v>
      </c>
      <c r="AD154">
        <f t="shared" si="81"/>
        <v>3.4157550413955544</v>
      </c>
      <c r="AF154" s="2">
        <v>150</v>
      </c>
      <c r="AG154">
        <f t="shared" si="82"/>
        <v>1.5149999999999999</v>
      </c>
      <c r="AH154">
        <f t="shared" si="83"/>
        <v>1.5149999999999999</v>
      </c>
      <c r="AI154">
        <f t="shared" si="84"/>
        <v>1.5149999999999999</v>
      </c>
      <c r="AJ154">
        <f t="shared" si="85"/>
        <v>1.5149999999999999</v>
      </c>
      <c r="AK154">
        <f t="shared" si="86"/>
        <v>6.06</v>
      </c>
      <c r="AL154">
        <v>12.12</v>
      </c>
      <c r="AM154">
        <f>SUM($AL$5:AL154)</f>
        <v>696.01999999999975</v>
      </c>
      <c r="AO154">
        <f t="shared" si="87"/>
        <v>23.85</v>
      </c>
      <c r="AP154">
        <f t="shared" si="88"/>
        <v>0.5081761006289307</v>
      </c>
      <c r="AQ154" s="4">
        <f>SUM($AO$5:AO154)</f>
        <v>1331.7758620689654</v>
      </c>
      <c r="AU154" s="2">
        <v>150</v>
      </c>
      <c r="AV154" s="1">
        <f t="shared" si="93"/>
        <v>3500</v>
      </c>
      <c r="AW154" s="1">
        <f t="shared" si="94"/>
        <v>3500</v>
      </c>
      <c r="AX154" s="1">
        <f t="shared" si="95"/>
        <v>3500</v>
      </c>
      <c r="AY154" s="1">
        <f t="shared" si="96"/>
        <v>3500</v>
      </c>
      <c r="AZ154" s="1">
        <f t="shared" si="89"/>
        <v>49000</v>
      </c>
      <c r="BA154" s="1">
        <f t="shared" si="90"/>
        <v>63000</v>
      </c>
      <c r="BB154">
        <f t="shared" si="70"/>
        <v>3.5000000000000013</v>
      </c>
      <c r="BC154" s="1">
        <f>SUM($BA$5:BA154)</f>
        <v>3976700</v>
      </c>
      <c r="BD154" s="1">
        <f t="shared" si="97"/>
        <v>3747600</v>
      </c>
    </row>
    <row r="155" spans="11:56" x14ac:dyDescent="0.3">
      <c r="K155" s="2">
        <v>151</v>
      </c>
      <c r="L155" s="1">
        <f t="shared" si="92"/>
        <v>4000</v>
      </c>
      <c r="M155" s="1">
        <f t="shared" si="71"/>
        <v>4000</v>
      </c>
      <c r="N155" s="1">
        <f t="shared" si="72"/>
        <v>4000</v>
      </c>
      <c r="O155" s="1">
        <f t="shared" si="73"/>
        <v>4000</v>
      </c>
      <c r="P155" s="1">
        <f t="shared" si="74"/>
        <v>124000</v>
      </c>
      <c r="Q155" s="1">
        <f t="shared" si="75"/>
        <v>140000</v>
      </c>
      <c r="R155">
        <f t="shared" si="68"/>
        <v>7.7499999999999796</v>
      </c>
      <c r="S155" s="1">
        <f>SUM($Q$5:Q155)</f>
        <v>7864300</v>
      </c>
      <c r="U155" s="2">
        <v>151</v>
      </c>
      <c r="V155">
        <v>0.25</v>
      </c>
      <c r="W155">
        <f t="shared" si="76"/>
        <v>0.25</v>
      </c>
      <c r="X155">
        <f t="shared" si="77"/>
        <v>0.25</v>
      </c>
      <c r="Y155">
        <f t="shared" si="78"/>
        <v>0.25</v>
      </c>
      <c r="Z155" s="4">
        <f t="shared" si="79"/>
        <v>21120.579999999998</v>
      </c>
      <c r="AA155" s="4">
        <f t="shared" si="91"/>
        <v>21120.572020205069</v>
      </c>
      <c r="AB155" s="4">
        <f t="shared" si="80"/>
        <v>21121.579999999998</v>
      </c>
      <c r="AC155" s="4">
        <f>SUM($AB$5:AB155)</f>
        <v>645554.6</v>
      </c>
      <c r="AD155">
        <f t="shared" si="81"/>
        <v>3.3825213150963664</v>
      </c>
      <c r="AF155" s="2">
        <v>151</v>
      </c>
      <c r="AG155">
        <f t="shared" si="82"/>
        <v>1.53</v>
      </c>
      <c r="AH155">
        <f t="shared" si="83"/>
        <v>1.53</v>
      </c>
      <c r="AI155">
        <f t="shared" si="84"/>
        <v>1.53</v>
      </c>
      <c r="AJ155">
        <f t="shared" si="85"/>
        <v>1.53</v>
      </c>
      <c r="AK155">
        <f t="shared" si="86"/>
        <v>6.12</v>
      </c>
      <c r="AL155">
        <v>12.24</v>
      </c>
      <c r="AM155">
        <f>SUM($AL$5:AL155)</f>
        <v>708.25999999999976</v>
      </c>
      <c r="AO155">
        <f t="shared" si="87"/>
        <v>24.137931034482758</v>
      </c>
      <c r="AP155">
        <f t="shared" si="88"/>
        <v>0.50708571428571436</v>
      </c>
      <c r="AQ155" s="4">
        <f>SUM($AO$5:AO155)</f>
        <v>1355.9137931034481</v>
      </c>
      <c r="AU155" s="2">
        <v>151</v>
      </c>
      <c r="AV155" s="1">
        <f t="shared" si="93"/>
        <v>4000</v>
      </c>
      <c r="AW155" s="1">
        <f t="shared" si="94"/>
        <v>4000</v>
      </c>
      <c r="AX155" s="1">
        <f t="shared" si="95"/>
        <v>4000</v>
      </c>
      <c r="AY155" s="1">
        <f t="shared" si="96"/>
        <v>4000</v>
      </c>
      <c r="AZ155" s="1">
        <f t="shared" si="89"/>
        <v>56000</v>
      </c>
      <c r="BA155" s="1">
        <f t="shared" si="90"/>
        <v>72000</v>
      </c>
      <c r="BB155">
        <f t="shared" si="70"/>
        <v>3.5000000000000013</v>
      </c>
      <c r="BC155" s="1">
        <f>SUM($BA$5:BA155)</f>
        <v>4048700</v>
      </c>
      <c r="BD155" s="1">
        <f t="shared" si="97"/>
        <v>3815600</v>
      </c>
    </row>
    <row r="156" spans="11:56" x14ac:dyDescent="0.3">
      <c r="K156" s="2">
        <v>152</v>
      </c>
      <c r="L156" s="1">
        <f t="shared" si="92"/>
        <v>4025</v>
      </c>
      <c r="M156" s="1">
        <f t="shared" si="71"/>
        <v>4025</v>
      </c>
      <c r="N156" s="1">
        <f t="shared" si="72"/>
        <v>4025</v>
      </c>
      <c r="O156" s="1">
        <f t="shared" si="73"/>
        <v>4025</v>
      </c>
      <c r="P156" s="1">
        <f t="shared" si="74"/>
        <v>125580</v>
      </c>
      <c r="Q156" s="1">
        <f t="shared" si="75"/>
        <v>141680</v>
      </c>
      <c r="R156">
        <f t="shared" si="68"/>
        <v>7.7999999999999794</v>
      </c>
      <c r="S156" s="1">
        <f>SUM($Q$5:Q156)</f>
        <v>8005980</v>
      </c>
      <c r="U156" s="2">
        <v>152</v>
      </c>
      <c r="V156">
        <v>0.251</v>
      </c>
      <c r="W156">
        <f t="shared" si="76"/>
        <v>0.251</v>
      </c>
      <c r="X156">
        <f t="shared" si="77"/>
        <v>0.251</v>
      </c>
      <c r="Y156">
        <f t="shared" si="78"/>
        <v>0.251</v>
      </c>
      <c r="Z156" s="4">
        <f t="shared" si="79"/>
        <v>21629.16</v>
      </c>
      <c r="AA156" s="4">
        <f t="shared" si="91"/>
        <v>21542.983460609172</v>
      </c>
      <c r="AB156" s="4">
        <f t="shared" si="80"/>
        <v>21630.164000000001</v>
      </c>
      <c r="AC156" s="4">
        <f>SUM($AB$5:AB156)</f>
        <v>667184.76399999997</v>
      </c>
      <c r="AD156">
        <f t="shared" si="81"/>
        <v>3.350632773742142</v>
      </c>
      <c r="AF156" s="2">
        <v>152</v>
      </c>
      <c r="AG156">
        <f t="shared" si="82"/>
        <v>1.5449999999999999</v>
      </c>
      <c r="AH156">
        <f t="shared" si="83"/>
        <v>1.5449999999999999</v>
      </c>
      <c r="AI156">
        <f t="shared" si="84"/>
        <v>1.5449999999999999</v>
      </c>
      <c r="AJ156">
        <f t="shared" si="85"/>
        <v>1.5449999999999999</v>
      </c>
      <c r="AK156">
        <f t="shared" si="86"/>
        <v>6.18</v>
      </c>
      <c r="AL156">
        <v>12.36</v>
      </c>
      <c r="AM156">
        <f>SUM($AL$5:AL156)</f>
        <v>720.61999999999978</v>
      </c>
      <c r="AO156">
        <f t="shared" si="87"/>
        <v>24.427586206896553</v>
      </c>
      <c r="AP156">
        <f t="shared" si="88"/>
        <v>0.50598531902879729</v>
      </c>
      <c r="AQ156" s="4">
        <f>SUM($AO$5:AO156)</f>
        <v>1380.3413793103448</v>
      </c>
      <c r="AU156" s="2">
        <v>152</v>
      </c>
      <c r="AV156" s="1">
        <f t="shared" si="93"/>
        <v>4000</v>
      </c>
      <c r="AW156" s="1">
        <f t="shared" si="94"/>
        <v>4000</v>
      </c>
      <c r="AX156" s="1">
        <f t="shared" si="95"/>
        <v>4000</v>
      </c>
      <c r="AY156" s="1">
        <f t="shared" si="96"/>
        <v>4000</v>
      </c>
      <c r="AZ156" s="1">
        <f t="shared" si="89"/>
        <v>56000</v>
      </c>
      <c r="BA156" s="1">
        <f t="shared" si="90"/>
        <v>72000</v>
      </c>
      <c r="BB156">
        <f t="shared" si="70"/>
        <v>3.5000000000000013</v>
      </c>
      <c r="BC156" s="1">
        <f>SUM($BA$5:BA156)</f>
        <v>4120700</v>
      </c>
      <c r="BD156" s="1">
        <f t="shared" si="97"/>
        <v>3885280</v>
      </c>
    </row>
    <row r="157" spans="11:56" x14ac:dyDescent="0.3">
      <c r="K157" s="2">
        <v>153</v>
      </c>
      <c r="L157" s="1">
        <f t="shared" si="92"/>
        <v>4050</v>
      </c>
      <c r="M157" s="1">
        <f t="shared" si="71"/>
        <v>4050</v>
      </c>
      <c r="N157" s="1">
        <f t="shared" si="72"/>
        <v>4050</v>
      </c>
      <c r="O157" s="1">
        <f t="shared" si="73"/>
        <v>4050</v>
      </c>
      <c r="P157" s="1">
        <f t="shared" si="74"/>
        <v>127170</v>
      </c>
      <c r="Q157" s="1">
        <f t="shared" si="75"/>
        <v>143370</v>
      </c>
      <c r="R157">
        <f t="shared" si="68"/>
        <v>7.8499999999999792</v>
      </c>
      <c r="S157" s="1">
        <f>SUM($Q$5:Q157)</f>
        <v>8149350</v>
      </c>
      <c r="U157" s="2">
        <v>153</v>
      </c>
      <c r="V157">
        <v>0.252</v>
      </c>
      <c r="W157">
        <f t="shared" si="76"/>
        <v>0.252</v>
      </c>
      <c r="X157">
        <f t="shared" si="77"/>
        <v>0.252</v>
      </c>
      <c r="Y157">
        <f t="shared" si="78"/>
        <v>0.252</v>
      </c>
      <c r="Z157" s="4">
        <f t="shared" si="79"/>
        <v>22149.64</v>
      </c>
      <c r="AA157" s="4">
        <f t="shared" si="91"/>
        <v>21973.843129821355</v>
      </c>
      <c r="AB157" s="4">
        <f t="shared" si="80"/>
        <v>22150.648000000001</v>
      </c>
      <c r="AC157" s="4">
        <f>SUM($AB$5:AB157)</f>
        <v>689335.41200000001</v>
      </c>
      <c r="AD157">
        <f t="shared" si="81"/>
        <v>3.3200170620203258</v>
      </c>
      <c r="AF157" s="2">
        <v>153</v>
      </c>
      <c r="AG157">
        <f t="shared" si="82"/>
        <v>1.56</v>
      </c>
      <c r="AH157">
        <f t="shared" si="83"/>
        <v>1.56</v>
      </c>
      <c r="AI157">
        <f t="shared" si="84"/>
        <v>1.56</v>
      </c>
      <c r="AJ157">
        <f t="shared" si="85"/>
        <v>1.56</v>
      </c>
      <c r="AK157">
        <f t="shared" si="86"/>
        <v>6.24</v>
      </c>
      <c r="AL157">
        <v>12.48</v>
      </c>
      <c r="AM157">
        <f>SUM($AL$5:AL157)</f>
        <v>733.0999999999998</v>
      </c>
      <c r="AO157">
        <f t="shared" si="87"/>
        <v>24.718965517241379</v>
      </c>
      <c r="AP157">
        <f t="shared" si="88"/>
        <v>0.50487549696589251</v>
      </c>
      <c r="AQ157" s="4">
        <f>SUM($AO$5:AO157)</f>
        <v>1405.0603448275863</v>
      </c>
      <c r="AU157" s="2">
        <v>153</v>
      </c>
      <c r="AV157" s="1">
        <f t="shared" si="93"/>
        <v>4000</v>
      </c>
      <c r="AW157" s="1">
        <f t="shared" si="94"/>
        <v>4000</v>
      </c>
      <c r="AX157" s="1">
        <f t="shared" si="95"/>
        <v>4000</v>
      </c>
      <c r="AY157" s="1">
        <f t="shared" si="96"/>
        <v>4000</v>
      </c>
      <c r="AZ157" s="1">
        <f t="shared" si="89"/>
        <v>56000</v>
      </c>
      <c r="BA157" s="1">
        <f t="shared" si="90"/>
        <v>72000</v>
      </c>
      <c r="BB157">
        <f t="shared" si="70"/>
        <v>3.5000000000000013</v>
      </c>
      <c r="BC157" s="1">
        <f>SUM($BA$5:BA157)</f>
        <v>4192700</v>
      </c>
      <c r="BD157" s="1">
        <f t="shared" si="97"/>
        <v>3956650</v>
      </c>
    </row>
    <row r="158" spans="11:56" x14ac:dyDescent="0.3">
      <c r="K158" s="2">
        <v>154</v>
      </c>
      <c r="L158" s="1">
        <f t="shared" si="92"/>
        <v>4075</v>
      </c>
      <c r="M158" s="1">
        <f t="shared" si="71"/>
        <v>4075</v>
      </c>
      <c r="N158" s="1">
        <f t="shared" si="72"/>
        <v>4075</v>
      </c>
      <c r="O158" s="1">
        <f t="shared" si="73"/>
        <v>4075</v>
      </c>
      <c r="P158" s="1">
        <f t="shared" si="74"/>
        <v>128770</v>
      </c>
      <c r="Q158" s="1">
        <f t="shared" si="75"/>
        <v>145070</v>
      </c>
      <c r="R158">
        <f t="shared" si="68"/>
        <v>7.899999999999979</v>
      </c>
      <c r="S158" s="1">
        <f>SUM($Q$5:Q158)</f>
        <v>8294420</v>
      </c>
      <c r="U158" s="2">
        <v>154</v>
      </c>
      <c r="V158">
        <v>0.253</v>
      </c>
      <c r="W158">
        <f t="shared" si="76"/>
        <v>0.253</v>
      </c>
      <c r="X158">
        <f t="shared" si="77"/>
        <v>0.253</v>
      </c>
      <c r="Y158">
        <f t="shared" si="78"/>
        <v>0.253</v>
      </c>
      <c r="Z158" s="4">
        <f t="shared" si="79"/>
        <v>22682.28</v>
      </c>
      <c r="AA158" s="4">
        <f t="shared" si="91"/>
        <v>22413.319992417782</v>
      </c>
      <c r="AB158" s="4">
        <f t="shared" si="80"/>
        <v>22683.291999999998</v>
      </c>
      <c r="AC158" s="4">
        <f>SUM($AB$5:AB158)</f>
        <v>712018.70400000003</v>
      </c>
      <c r="AD158">
        <f t="shared" si="81"/>
        <v>3.2906030366535144</v>
      </c>
      <c r="AF158" s="2">
        <v>154</v>
      </c>
      <c r="AG158">
        <f t="shared" si="82"/>
        <v>1.575</v>
      </c>
      <c r="AH158">
        <f t="shared" si="83"/>
        <v>1.575</v>
      </c>
      <c r="AI158">
        <f t="shared" si="84"/>
        <v>1.575</v>
      </c>
      <c r="AJ158">
        <f t="shared" si="85"/>
        <v>1.575</v>
      </c>
      <c r="AK158">
        <f t="shared" si="86"/>
        <v>6.3</v>
      </c>
      <c r="AL158">
        <v>12.6</v>
      </c>
      <c r="AM158">
        <f>SUM($AL$5:AL158)</f>
        <v>745.69999999999982</v>
      </c>
      <c r="AO158">
        <f t="shared" si="87"/>
        <v>25.012068965517241</v>
      </c>
      <c r="AP158">
        <f t="shared" si="88"/>
        <v>0.50375680705866133</v>
      </c>
      <c r="AQ158" s="4">
        <f>SUM($AO$5:AO158)</f>
        <v>1430.0724137931036</v>
      </c>
      <c r="AU158" s="2">
        <v>154</v>
      </c>
      <c r="AV158" s="1">
        <f t="shared" si="93"/>
        <v>4000</v>
      </c>
      <c r="AW158" s="1">
        <f t="shared" si="94"/>
        <v>4000</v>
      </c>
      <c r="AX158" s="1">
        <f t="shared" si="95"/>
        <v>4000</v>
      </c>
      <c r="AY158" s="1">
        <f t="shared" si="96"/>
        <v>4000</v>
      </c>
      <c r="AZ158" s="1">
        <f t="shared" si="89"/>
        <v>56000</v>
      </c>
      <c r="BA158" s="1">
        <f t="shared" si="90"/>
        <v>72000</v>
      </c>
      <c r="BB158">
        <f t="shared" si="70"/>
        <v>3.5000000000000013</v>
      </c>
      <c r="BC158" s="1">
        <f>SUM($BA$5:BA158)</f>
        <v>4264700</v>
      </c>
      <c r="BD158" s="1">
        <f t="shared" si="97"/>
        <v>4029720</v>
      </c>
    </row>
    <row r="159" spans="11:56" x14ac:dyDescent="0.3">
      <c r="K159" s="2">
        <v>155</v>
      </c>
      <c r="L159" s="1">
        <f t="shared" si="92"/>
        <v>4100</v>
      </c>
      <c r="M159" s="1">
        <f t="shared" si="71"/>
        <v>4100</v>
      </c>
      <c r="N159" s="1">
        <f t="shared" si="72"/>
        <v>4100</v>
      </c>
      <c r="O159" s="1">
        <f t="shared" si="73"/>
        <v>4100</v>
      </c>
      <c r="P159" s="1">
        <f t="shared" si="74"/>
        <v>130380</v>
      </c>
      <c r="Q159" s="1">
        <f t="shared" si="75"/>
        <v>146780</v>
      </c>
      <c r="R159">
        <f t="shared" si="68"/>
        <v>7.9499999999999789</v>
      </c>
      <c r="S159" s="1">
        <f>SUM($Q$5:Q159)</f>
        <v>8441200</v>
      </c>
      <c r="U159" s="2">
        <v>155</v>
      </c>
      <c r="V159">
        <v>0.254</v>
      </c>
      <c r="W159">
        <f t="shared" si="76"/>
        <v>0.254</v>
      </c>
      <c r="X159">
        <f t="shared" si="77"/>
        <v>0.254</v>
      </c>
      <c r="Y159">
        <f t="shared" si="78"/>
        <v>0.254</v>
      </c>
      <c r="Z159" s="4">
        <f t="shared" si="79"/>
        <v>23227.379999999997</v>
      </c>
      <c r="AA159" s="4">
        <f t="shared" si="91"/>
        <v>22861.586392266137</v>
      </c>
      <c r="AB159" s="4">
        <f t="shared" si="80"/>
        <v>23228.395999999997</v>
      </c>
      <c r="AC159" s="4">
        <f>SUM($AB$5:AB159)</f>
        <v>735247.1</v>
      </c>
      <c r="AD159">
        <f t="shared" si="81"/>
        <v>3.2623294682438493</v>
      </c>
      <c r="AF159" s="2">
        <v>155</v>
      </c>
      <c r="AG159">
        <f t="shared" si="82"/>
        <v>1.59</v>
      </c>
      <c r="AH159">
        <f t="shared" si="83"/>
        <v>1.59</v>
      </c>
      <c r="AI159">
        <f t="shared" si="84"/>
        <v>1.59</v>
      </c>
      <c r="AJ159">
        <f t="shared" si="85"/>
        <v>1.59</v>
      </c>
      <c r="AK159">
        <f t="shared" si="86"/>
        <v>6.36</v>
      </c>
      <c r="AL159">
        <v>12.72</v>
      </c>
      <c r="AM159">
        <f>SUM($AL$5:AL159)</f>
        <v>758.41999999999985</v>
      </c>
      <c r="AO159">
        <f t="shared" si="87"/>
        <v>25.306896551724137</v>
      </c>
      <c r="AP159">
        <f t="shared" si="88"/>
        <v>0.50262978607439712</v>
      </c>
      <c r="AQ159" s="4">
        <f>SUM($AO$5:AO159)</f>
        <v>1455.3793103448277</v>
      </c>
      <c r="AU159" s="2">
        <v>155</v>
      </c>
      <c r="AV159" s="1">
        <f t="shared" si="93"/>
        <v>4000</v>
      </c>
      <c r="AW159" s="1">
        <f t="shared" si="94"/>
        <v>4000</v>
      </c>
      <c r="AX159" s="1">
        <f t="shared" si="95"/>
        <v>4000</v>
      </c>
      <c r="AY159" s="1">
        <f t="shared" si="96"/>
        <v>4000</v>
      </c>
      <c r="AZ159" s="1">
        <f t="shared" si="89"/>
        <v>59200</v>
      </c>
      <c r="BA159" s="1">
        <f t="shared" si="90"/>
        <v>75200</v>
      </c>
      <c r="BB159">
        <f t="shared" si="70"/>
        <v>3.7000000000000015</v>
      </c>
      <c r="BC159" s="1">
        <f>SUM($BA$5:BA159)</f>
        <v>4339900</v>
      </c>
      <c r="BD159" s="1">
        <f t="shared" si="97"/>
        <v>4101300</v>
      </c>
    </row>
    <row r="160" spans="11:56" x14ac:dyDescent="0.3">
      <c r="K160" s="2">
        <v>156</v>
      </c>
      <c r="L160" s="1">
        <f t="shared" si="92"/>
        <v>4125</v>
      </c>
      <c r="M160" s="1">
        <f t="shared" si="71"/>
        <v>4125</v>
      </c>
      <c r="N160" s="1">
        <f t="shared" si="72"/>
        <v>4125</v>
      </c>
      <c r="O160" s="1">
        <f t="shared" si="73"/>
        <v>4125</v>
      </c>
      <c r="P160" s="1">
        <f t="shared" si="74"/>
        <v>132000</v>
      </c>
      <c r="Q160" s="1">
        <f t="shared" si="75"/>
        <v>148500</v>
      </c>
      <c r="R160">
        <f t="shared" si="68"/>
        <v>7.9999999999999787</v>
      </c>
      <c r="S160" s="1">
        <f>SUM($Q$5:Q160)</f>
        <v>8589700</v>
      </c>
      <c r="U160" s="2">
        <v>156</v>
      </c>
      <c r="V160">
        <v>0.255</v>
      </c>
      <c r="W160">
        <f t="shared" si="76"/>
        <v>0.255</v>
      </c>
      <c r="X160">
        <f t="shared" si="77"/>
        <v>0.255</v>
      </c>
      <c r="Y160">
        <f t="shared" si="78"/>
        <v>0.255</v>
      </c>
      <c r="Z160" s="4">
        <f t="shared" si="79"/>
        <v>23785.199999999997</v>
      </c>
      <c r="AA160" s="4">
        <f t="shared" si="91"/>
        <v>23318.81812011146</v>
      </c>
      <c r="AB160" s="4">
        <f t="shared" si="80"/>
        <v>23786.219999999998</v>
      </c>
      <c r="AC160" s="4">
        <f>SUM($AB$5:AB160)</f>
        <v>759033.32</v>
      </c>
      <c r="AD160">
        <f t="shared" si="81"/>
        <v>3.2351327873309494</v>
      </c>
      <c r="AF160" s="2">
        <v>156</v>
      </c>
      <c r="AG160">
        <f t="shared" si="82"/>
        <v>1.605</v>
      </c>
      <c r="AH160">
        <f t="shared" si="83"/>
        <v>1.605</v>
      </c>
      <c r="AI160">
        <f t="shared" si="84"/>
        <v>1.605</v>
      </c>
      <c r="AJ160">
        <f t="shared" si="85"/>
        <v>1.605</v>
      </c>
      <c r="AK160">
        <f t="shared" si="86"/>
        <v>6.42</v>
      </c>
      <c r="AL160">
        <v>12.84</v>
      </c>
      <c r="AM160">
        <f>SUM($AL$5:AL160)</f>
        <v>771.25999999999988</v>
      </c>
      <c r="AO160">
        <f t="shared" si="87"/>
        <v>25.603448275862068</v>
      </c>
      <c r="AP160">
        <f t="shared" si="88"/>
        <v>0.50149494949494955</v>
      </c>
      <c r="AQ160" s="4">
        <f>SUM($AO$5:AO160)</f>
        <v>1480.9827586206898</v>
      </c>
      <c r="AU160" s="2">
        <v>156</v>
      </c>
      <c r="AV160" s="1">
        <f t="shared" si="93"/>
        <v>4000</v>
      </c>
      <c r="AW160" s="1">
        <f t="shared" si="94"/>
        <v>4000</v>
      </c>
      <c r="AX160" s="1">
        <f t="shared" si="95"/>
        <v>4000</v>
      </c>
      <c r="AY160" s="1">
        <f t="shared" si="96"/>
        <v>4000</v>
      </c>
      <c r="AZ160" s="1">
        <f t="shared" si="89"/>
        <v>59200</v>
      </c>
      <c r="BA160" s="1">
        <f t="shared" si="90"/>
        <v>75200</v>
      </c>
      <c r="BB160">
        <f t="shared" si="70"/>
        <v>3.7000000000000015</v>
      </c>
      <c r="BC160" s="1">
        <f>SUM($BA$5:BA160)</f>
        <v>4415100</v>
      </c>
      <c r="BD160" s="1">
        <f t="shared" si="97"/>
        <v>4174600</v>
      </c>
    </row>
    <row r="161" spans="11:56" x14ac:dyDescent="0.3">
      <c r="K161" s="2">
        <v>157</v>
      </c>
      <c r="L161" s="1">
        <f t="shared" si="92"/>
        <v>4150</v>
      </c>
      <c r="M161" s="1">
        <f t="shared" si="71"/>
        <v>4150</v>
      </c>
      <c r="N161" s="1">
        <f t="shared" si="72"/>
        <v>4150</v>
      </c>
      <c r="O161" s="1">
        <f t="shared" si="73"/>
        <v>4150</v>
      </c>
      <c r="P161" s="1">
        <f t="shared" si="74"/>
        <v>133630</v>
      </c>
      <c r="Q161" s="1">
        <f t="shared" si="75"/>
        <v>150230</v>
      </c>
      <c r="R161">
        <f t="shared" si="68"/>
        <v>8.0499999999999794</v>
      </c>
      <c r="S161" s="1">
        <f>SUM($Q$5:Q161)</f>
        <v>8739930</v>
      </c>
      <c r="U161" s="2">
        <v>157</v>
      </c>
      <c r="V161">
        <v>0.25600000000000001</v>
      </c>
      <c r="W161">
        <f t="shared" si="76"/>
        <v>0.25600000000000001</v>
      </c>
      <c r="X161">
        <f t="shared" si="77"/>
        <v>0.25600000000000001</v>
      </c>
      <c r="Y161">
        <f t="shared" si="78"/>
        <v>0.25600000000000001</v>
      </c>
      <c r="Z161" s="4">
        <f t="shared" si="79"/>
        <v>24356.039999999997</v>
      </c>
      <c r="AA161" s="4">
        <f t="shared" si="91"/>
        <v>23785.194482513689</v>
      </c>
      <c r="AB161" s="4">
        <f t="shared" si="80"/>
        <v>24357.063999999998</v>
      </c>
      <c r="AC161" s="4">
        <f>SUM($AB$5:AB161)</f>
        <v>783390.38399999996</v>
      </c>
      <c r="AD161">
        <f t="shared" si="81"/>
        <v>3.2089584683844992</v>
      </c>
      <c r="AF161" s="2">
        <v>157</v>
      </c>
      <c r="AG161">
        <f t="shared" si="82"/>
        <v>1.62</v>
      </c>
      <c r="AH161">
        <f t="shared" si="83"/>
        <v>1.62</v>
      </c>
      <c r="AI161">
        <f t="shared" si="84"/>
        <v>1.62</v>
      </c>
      <c r="AJ161">
        <f t="shared" si="85"/>
        <v>1.62</v>
      </c>
      <c r="AK161">
        <f t="shared" si="86"/>
        <v>6.48</v>
      </c>
      <c r="AL161">
        <v>12.96</v>
      </c>
      <c r="AM161">
        <f>SUM($AL$5:AL161)</f>
        <v>784.21999999999991</v>
      </c>
      <c r="AO161">
        <f t="shared" si="87"/>
        <v>25.901724137931033</v>
      </c>
      <c r="AP161">
        <f t="shared" si="88"/>
        <v>0.50035279238500974</v>
      </c>
      <c r="AQ161" s="4">
        <f>SUM($AO$5:AO161)</f>
        <v>1506.8844827586208</v>
      </c>
      <c r="AU161" s="2">
        <v>157</v>
      </c>
      <c r="AV161" s="1">
        <f t="shared" si="93"/>
        <v>4000</v>
      </c>
      <c r="AW161" s="1">
        <f t="shared" si="94"/>
        <v>4000</v>
      </c>
      <c r="AX161" s="1">
        <f t="shared" si="95"/>
        <v>4000</v>
      </c>
      <c r="AY161" s="1">
        <f t="shared" si="96"/>
        <v>4000</v>
      </c>
      <c r="AZ161" s="1">
        <f t="shared" si="89"/>
        <v>59200</v>
      </c>
      <c r="BA161" s="1">
        <f t="shared" si="90"/>
        <v>75200</v>
      </c>
      <c r="BB161">
        <f t="shared" si="70"/>
        <v>3.7000000000000015</v>
      </c>
      <c r="BC161" s="1">
        <f>SUM($BA$5:BA161)</f>
        <v>4490300</v>
      </c>
      <c r="BD161" s="1">
        <f t="shared" si="97"/>
        <v>4249630</v>
      </c>
    </row>
    <row r="162" spans="11:56" x14ac:dyDescent="0.3">
      <c r="K162" s="2">
        <v>158</v>
      </c>
      <c r="L162" s="1">
        <f t="shared" si="92"/>
        <v>4175</v>
      </c>
      <c r="M162" s="1">
        <f t="shared" si="71"/>
        <v>4175</v>
      </c>
      <c r="N162" s="1">
        <f t="shared" si="72"/>
        <v>4175</v>
      </c>
      <c r="O162" s="1">
        <f t="shared" si="73"/>
        <v>4175</v>
      </c>
      <c r="P162" s="1">
        <f t="shared" si="74"/>
        <v>135270</v>
      </c>
      <c r="Q162" s="1">
        <f t="shared" si="75"/>
        <v>151970</v>
      </c>
      <c r="R162">
        <f t="shared" si="68"/>
        <v>8.0999999999999801</v>
      </c>
      <c r="S162" s="1">
        <f>SUM($Q$5:Q162)</f>
        <v>8891900</v>
      </c>
      <c r="U162" s="2">
        <v>158</v>
      </c>
      <c r="V162">
        <v>0.25700000000000001</v>
      </c>
      <c r="W162">
        <f t="shared" si="76"/>
        <v>0.25700000000000001</v>
      </c>
      <c r="X162">
        <f t="shared" si="77"/>
        <v>0.25700000000000001</v>
      </c>
      <c r="Y162">
        <f t="shared" si="78"/>
        <v>0.25700000000000001</v>
      </c>
      <c r="Z162" s="4">
        <f t="shared" si="79"/>
        <v>24940.21</v>
      </c>
      <c r="AA162" s="4">
        <f t="shared" si="91"/>
        <v>24260.898372163963</v>
      </c>
      <c r="AB162" s="4">
        <f t="shared" si="80"/>
        <v>24941.237999999998</v>
      </c>
      <c r="AC162" s="4">
        <f>SUM($AB$5:AB162)</f>
        <v>808331.62199999997</v>
      </c>
      <c r="AD162">
        <f t="shared" si="81"/>
        <v>3.1837559548088623</v>
      </c>
      <c r="AF162" s="2">
        <v>158</v>
      </c>
      <c r="AG162">
        <f t="shared" si="82"/>
        <v>1.635</v>
      </c>
      <c r="AH162">
        <f t="shared" si="83"/>
        <v>1.635</v>
      </c>
      <c r="AI162">
        <f t="shared" si="84"/>
        <v>1.635</v>
      </c>
      <c r="AJ162">
        <f t="shared" si="85"/>
        <v>1.635</v>
      </c>
      <c r="AK162">
        <f t="shared" si="86"/>
        <v>6.54</v>
      </c>
      <c r="AL162">
        <v>13.08</v>
      </c>
      <c r="AM162">
        <f>SUM($AL$5:AL162)</f>
        <v>797.3</v>
      </c>
      <c r="AO162">
        <f t="shared" si="87"/>
        <v>26.201724137931034</v>
      </c>
      <c r="AP162">
        <f t="shared" si="88"/>
        <v>0.49920379022175432</v>
      </c>
      <c r="AQ162" s="4">
        <f>SUM($AO$5:AO162)</f>
        <v>1533.0862068965519</v>
      </c>
      <c r="AU162" s="2">
        <v>158</v>
      </c>
      <c r="AV162" s="1">
        <f t="shared" si="93"/>
        <v>4000</v>
      </c>
      <c r="AW162" s="1">
        <f t="shared" si="94"/>
        <v>4000</v>
      </c>
      <c r="AX162" s="1">
        <f t="shared" si="95"/>
        <v>4000</v>
      </c>
      <c r="AY162" s="1">
        <f t="shared" si="96"/>
        <v>4000</v>
      </c>
      <c r="AZ162" s="1">
        <f t="shared" si="89"/>
        <v>59200</v>
      </c>
      <c r="BA162" s="1">
        <f t="shared" si="90"/>
        <v>75200</v>
      </c>
      <c r="BB162">
        <f t="shared" si="70"/>
        <v>3.7000000000000015</v>
      </c>
      <c r="BC162" s="1">
        <f>SUM($BA$5:BA162)</f>
        <v>4565500</v>
      </c>
      <c r="BD162" s="1">
        <f t="shared" si="97"/>
        <v>4326400</v>
      </c>
    </row>
    <row r="163" spans="11:56" x14ac:dyDescent="0.3">
      <c r="K163" s="2">
        <v>159</v>
      </c>
      <c r="L163" s="1">
        <f t="shared" si="92"/>
        <v>4200</v>
      </c>
      <c r="M163" s="1">
        <f t="shared" si="71"/>
        <v>4200</v>
      </c>
      <c r="N163" s="1">
        <f t="shared" si="72"/>
        <v>4200</v>
      </c>
      <c r="O163" s="1">
        <f t="shared" si="73"/>
        <v>4200</v>
      </c>
      <c r="P163" s="1">
        <f t="shared" si="74"/>
        <v>136920</v>
      </c>
      <c r="Q163" s="1">
        <f t="shared" si="75"/>
        <v>153720</v>
      </c>
      <c r="R163">
        <f t="shared" ref="R163:R226" si="98">R162+0.05</f>
        <v>8.1499999999999808</v>
      </c>
      <c r="S163" s="1">
        <f>SUM($Q$5:Q163)</f>
        <v>9045620</v>
      </c>
      <c r="U163" s="2">
        <v>159</v>
      </c>
      <c r="V163">
        <v>0.25800000000000001</v>
      </c>
      <c r="W163">
        <f t="shared" si="76"/>
        <v>0.25800000000000001</v>
      </c>
      <c r="X163">
        <f t="shared" si="77"/>
        <v>0.25800000000000001</v>
      </c>
      <c r="Y163">
        <f t="shared" si="78"/>
        <v>0.25800000000000001</v>
      </c>
      <c r="Z163" s="4">
        <f t="shared" si="79"/>
        <v>25538</v>
      </c>
      <c r="AA163" s="4">
        <f t="shared" si="91"/>
        <v>24746.116339607244</v>
      </c>
      <c r="AB163" s="4">
        <f t="shared" si="80"/>
        <v>25539.031999999999</v>
      </c>
      <c r="AC163" s="4">
        <f>SUM($AB$5:AB163)</f>
        <v>833870.65399999998</v>
      </c>
      <c r="AD163">
        <f t="shared" si="81"/>
        <v>3.1594745652546061</v>
      </c>
      <c r="AF163" s="2">
        <v>159</v>
      </c>
      <c r="AG163">
        <f t="shared" si="82"/>
        <v>1.65</v>
      </c>
      <c r="AH163">
        <f t="shared" si="83"/>
        <v>1.65</v>
      </c>
      <c r="AI163">
        <f t="shared" si="84"/>
        <v>1.65</v>
      </c>
      <c r="AJ163">
        <f t="shared" si="85"/>
        <v>1.65</v>
      </c>
      <c r="AK163">
        <f t="shared" si="86"/>
        <v>6.6</v>
      </c>
      <c r="AL163">
        <v>13.2</v>
      </c>
      <c r="AM163">
        <f>SUM($AL$5:AL163)</f>
        <v>810.5</v>
      </c>
      <c r="AO163">
        <f t="shared" si="87"/>
        <v>26.50344827586207</v>
      </c>
      <c r="AP163">
        <f t="shared" si="88"/>
        <v>0.49804839968774389</v>
      </c>
      <c r="AQ163" s="4">
        <f>SUM($AO$5:AO163)</f>
        <v>1559.589655172414</v>
      </c>
      <c r="AU163" s="2">
        <v>159</v>
      </c>
      <c r="AV163" s="1">
        <f t="shared" si="93"/>
        <v>4000</v>
      </c>
      <c r="AW163" s="1">
        <f t="shared" si="94"/>
        <v>4000</v>
      </c>
      <c r="AX163" s="1">
        <f t="shared" si="95"/>
        <v>4000</v>
      </c>
      <c r="AY163" s="1">
        <f t="shared" si="96"/>
        <v>4000</v>
      </c>
      <c r="AZ163" s="1">
        <f t="shared" si="89"/>
        <v>59200</v>
      </c>
      <c r="BA163" s="1">
        <f t="shared" si="90"/>
        <v>75200</v>
      </c>
      <c r="BB163">
        <f t="shared" si="70"/>
        <v>3.7000000000000015</v>
      </c>
      <c r="BC163" s="1">
        <f>SUM($BA$5:BA163)</f>
        <v>4640700</v>
      </c>
      <c r="BD163" s="1">
        <f t="shared" si="97"/>
        <v>4404920</v>
      </c>
    </row>
    <row r="164" spans="11:56" x14ac:dyDescent="0.3">
      <c r="K164" s="2">
        <v>160</v>
      </c>
      <c r="L164" s="1">
        <f t="shared" si="92"/>
        <v>4225</v>
      </c>
      <c r="M164" s="1">
        <f t="shared" si="71"/>
        <v>4225</v>
      </c>
      <c r="N164" s="1">
        <f t="shared" si="72"/>
        <v>4225</v>
      </c>
      <c r="O164" s="1">
        <f t="shared" si="73"/>
        <v>4225</v>
      </c>
      <c r="P164" s="1">
        <f t="shared" si="74"/>
        <v>138580</v>
      </c>
      <c r="Q164" s="1">
        <f t="shared" si="75"/>
        <v>155480</v>
      </c>
      <c r="R164">
        <f t="shared" si="98"/>
        <v>8.1999999999999815</v>
      </c>
      <c r="S164" s="1">
        <f>SUM($Q$5:Q164)</f>
        <v>9201100</v>
      </c>
      <c r="U164" s="2">
        <v>160</v>
      </c>
      <c r="V164">
        <v>0.25900000000000001</v>
      </c>
      <c r="W164">
        <f t="shared" si="76"/>
        <v>0.25900000000000001</v>
      </c>
      <c r="X164">
        <f t="shared" si="77"/>
        <v>0.25900000000000001</v>
      </c>
      <c r="Y164">
        <f t="shared" si="78"/>
        <v>0.25900000000000001</v>
      </c>
      <c r="Z164" s="4">
        <f t="shared" si="79"/>
        <v>26149.719999999998</v>
      </c>
      <c r="AA164" s="4">
        <f t="shared" si="91"/>
        <v>25241.038666399389</v>
      </c>
      <c r="AB164" s="4">
        <f t="shared" si="80"/>
        <v>26150.755999999998</v>
      </c>
      <c r="AC164" s="4">
        <f>SUM($AB$5:AB164)</f>
        <v>860021.41</v>
      </c>
      <c r="AD164">
        <f t="shared" si="81"/>
        <v>3.1360686306152288</v>
      </c>
      <c r="AF164" s="2">
        <v>160</v>
      </c>
      <c r="AG164">
        <f t="shared" si="82"/>
        <v>1.665</v>
      </c>
      <c r="AH164">
        <f t="shared" si="83"/>
        <v>1.665</v>
      </c>
      <c r="AI164">
        <f t="shared" si="84"/>
        <v>1.665</v>
      </c>
      <c r="AJ164">
        <f t="shared" si="85"/>
        <v>1.665</v>
      </c>
      <c r="AK164">
        <f t="shared" si="86"/>
        <v>6.66</v>
      </c>
      <c r="AL164">
        <v>13.32</v>
      </c>
      <c r="AM164">
        <f>SUM($AL$5:AL164)</f>
        <v>823.82</v>
      </c>
      <c r="AO164">
        <f t="shared" si="87"/>
        <v>26.806896551724137</v>
      </c>
      <c r="AP164">
        <f t="shared" si="88"/>
        <v>0.49688705942886546</v>
      </c>
      <c r="AQ164" s="4">
        <f>SUM($AO$5:AO164)</f>
        <v>1586.3965517241381</v>
      </c>
      <c r="AU164" s="2">
        <v>160</v>
      </c>
      <c r="AV164" s="1">
        <f t="shared" si="93"/>
        <v>4000</v>
      </c>
      <c r="AW164" s="1">
        <f t="shared" si="94"/>
        <v>4000</v>
      </c>
      <c r="AX164" s="1">
        <f t="shared" si="95"/>
        <v>4000</v>
      </c>
      <c r="AY164" s="1">
        <f t="shared" si="96"/>
        <v>4000</v>
      </c>
      <c r="AZ164" s="1">
        <f t="shared" si="89"/>
        <v>59200</v>
      </c>
      <c r="BA164" s="1">
        <f t="shared" si="90"/>
        <v>75200</v>
      </c>
      <c r="BB164">
        <f t="shared" si="70"/>
        <v>3.7000000000000015</v>
      </c>
      <c r="BC164" s="1">
        <f>SUM($BA$5:BA164)</f>
        <v>4715900</v>
      </c>
      <c r="BD164" s="1">
        <f t="shared" si="97"/>
        <v>4485200</v>
      </c>
    </row>
    <row r="165" spans="11:56" x14ac:dyDescent="0.3">
      <c r="K165" s="2">
        <v>161</v>
      </c>
      <c r="L165" s="1">
        <f t="shared" si="92"/>
        <v>4250</v>
      </c>
      <c r="M165" s="1">
        <f t="shared" si="71"/>
        <v>4250</v>
      </c>
      <c r="N165" s="1">
        <f t="shared" si="72"/>
        <v>4250</v>
      </c>
      <c r="O165" s="1">
        <f t="shared" si="73"/>
        <v>4250</v>
      </c>
      <c r="P165" s="1">
        <f t="shared" si="74"/>
        <v>140250</v>
      </c>
      <c r="Q165" s="1">
        <f t="shared" si="75"/>
        <v>157250</v>
      </c>
      <c r="R165">
        <f t="shared" si="98"/>
        <v>8.2499999999999822</v>
      </c>
      <c r="S165" s="1">
        <f>SUM($Q$5:Q165)</f>
        <v>9358350</v>
      </c>
      <c r="U165" s="2">
        <v>161</v>
      </c>
      <c r="V165">
        <v>0.26</v>
      </c>
      <c r="W165">
        <f t="shared" si="76"/>
        <v>0.26</v>
      </c>
      <c r="X165">
        <f t="shared" si="77"/>
        <v>0.26</v>
      </c>
      <c r="Y165">
        <f t="shared" si="78"/>
        <v>0.26</v>
      </c>
      <c r="Z165" s="4">
        <f t="shared" si="79"/>
        <v>26775.699999999997</v>
      </c>
      <c r="AA165" s="4">
        <f t="shared" si="91"/>
        <v>25745.859439727377</v>
      </c>
      <c r="AB165" s="4">
        <f t="shared" si="80"/>
        <v>26776.739999999998</v>
      </c>
      <c r="AC165" s="4">
        <f>SUM($AB$5:AB165)</f>
        <v>886798.15</v>
      </c>
      <c r="AD165">
        <f t="shared" si="81"/>
        <v>3.113496907013046</v>
      </c>
      <c r="AF165" s="2">
        <v>161</v>
      </c>
      <c r="AG165">
        <f t="shared" si="82"/>
        <v>1.68</v>
      </c>
      <c r="AH165">
        <f t="shared" si="83"/>
        <v>1.68</v>
      </c>
      <c r="AI165">
        <f t="shared" si="84"/>
        <v>1.68</v>
      </c>
      <c r="AJ165">
        <f t="shared" si="85"/>
        <v>1.68</v>
      </c>
      <c r="AK165">
        <f t="shared" si="86"/>
        <v>6.72</v>
      </c>
      <c r="AL165">
        <v>13.44</v>
      </c>
      <c r="AM165">
        <f>SUM($AL$5:AL165)</f>
        <v>837.2600000000001</v>
      </c>
      <c r="AO165">
        <f t="shared" si="87"/>
        <v>27.112068965517242</v>
      </c>
      <c r="AP165">
        <f t="shared" si="88"/>
        <v>0.4957201907790143</v>
      </c>
      <c r="AQ165" s="4">
        <f>SUM($AO$5:AO165)</f>
        <v>1613.5086206896553</v>
      </c>
      <c r="AU165" s="2">
        <v>161</v>
      </c>
      <c r="AV165" s="1">
        <f t="shared" si="93"/>
        <v>4000</v>
      </c>
      <c r="AW165" s="1">
        <f t="shared" si="94"/>
        <v>4000</v>
      </c>
      <c r="AX165" s="1">
        <f t="shared" si="95"/>
        <v>4000</v>
      </c>
      <c r="AY165" s="1">
        <f t="shared" si="96"/>
        <v>4000</v>
      </c>
      <c r="AZ165" s="1">
        <f t="shared" si="89"/>
        <v>59200</v>
      </c>
      <c r="BA165" s="1">
        <f t="shared" si="90"/>
        <v>75200</v>
      </c>
      <c r="BB165">
        <f t="shared" si="70"/>
        <v>3.7000000000000015</v>
      </c>
      <c r="BC165" s="1">
        <f>SUM($BA$5:BA165)</f>
        <v>4791100</v>
      </c>
      <c r="BD165" s="1">
        <f t="shared" si="97"/>
        <v>4567250</v>
      </c>
    </row>
    <row r="166" spans="11:56" x14ac:dyDescent="0.3">
      <c r="K166" s="2">
        <v>162</v>
      </c>
      <c r="L166" s="1">
        <f t="shared" si="92"/>
        <v>4275</v>
      </c>
      <c r="M166" s="1">
        <f t="shared" si="71"/>
        <v>4275</v>
      </c>
      <c r="N166" s="1">
        <f t="shared" si="72"/>
        <v>4275</v>
      </c>
      <c r="O166" s="1">
        <f t="shared" si="73"/>
        <v>4275</v>
      </c>
      <c r="P166" s="1">
        <f t="shared" si="74"/>
        <v>141930</v>
      </c>
      <c r="Q166" s="1">
        <f t="shared" si="75"/>
        <v>159030</v>
      </c>
      <c r="R166">
        <f t="shared" si="98"/>
        <v>8.2999999999999829</v>
      </c>
      <c r="S166" s="1">
        <f>SUM($Q$5:Q166)</f>
        <v>9517380</v>
      </c>
      <c r="U166" s="2">
        <v>162</v>
      </c>
      <c r="V166">
        <v>0.26100000000000001</v>
      </c>
      <c r="W166">
        <f t="shared" si="76"/>
        <v>0.26100000000000001</v>
      </c>
      <c r="X166">
        <f t="shared" si="77"/>
        <v>0.26100000000000001</v>
      </c>
      <c r="Y166">
        <f t="shared" si="78"/>
        <v>0.26100000000000001</v>
      </c>
      <c r="Z166" s="4">
        <f t="shared" si="79"/>
        <v>27416.26</v>
      </c>
      <c r="AA166" s="4">
        <f t="shared" si="91"/>
        <v>26260.776628521926</v>
      </c>
      <c r="AB166" s="4">
        <f t="shared" si="80"/>
        <v>27417.304</v>
      </c>
      <c r="AC166" s="4">
        <f>SUM($AB$5:AB166)</f>
        <v>914215.45400000003</v>
      </c>
      <c r="AD166">
        <f t="shared" si="81"/>
        <v>3.091718673522267</v>
      </c>
      <c r="AF166" s="2">
        <v>162</v>
      </c>
      <c r="AG166">
        <f t="shared" si="82"/>
        <v>1.6950000000000001</v>
      </c>
      <c r="AH166">
        <f t="shared" si="83"/>
        <v>1.6950000000000001</v>
      </c>
      <c r="AI166">
        <f t="shared" si="84"/>
        <v>1.6950000000000001</v>
      </c>
      <c r="AJ166">
        <f t="shared" si="85"/>
        <v>1.6950000000000001</v>
      </c>
      <c r="AK166">
        <f t="shared" si="86"/>
        <v>6.78</v>
      </c>
      <c r="AL166">
        <v>13.56</v>
      </c>
      <c r="AM166">
        <f>SUM($AL$5:AL166)</f>
        <v>850.82</v>
      </c>
      <c r="AO166">
        <f t="shared" si="87"/>
        <v>27.418965517241379</v>
      </c>
      <c r="AP166">
        <f t="shared" si="88"/>
        <v>0.49454819845312209</v>
      </c>
      <c r="AQ166" s="4">
        <f>SUM($AO$5:AO166)</f>
        <v>1640.9275862068966</v>
      </c>
      <c r="AU166" s="2">
        <v>162</v>
      </c>
      <c r="AV166" s="1">
        <f t="shared" si="93"/>
        <v>4000</v>
      </c>
      <c r="AW166" s="1">
        <f t="shared" si="94"/>
        <v>4000</v>
      </c>
      <c r="AX166" s="1">
        <f t="shared" si="95"/>
        <v>4000</v>
      </c>
      <c r="AY166" s="1">
        <f t="shared" si="96"/>
        <v>4000</v>
      </c>
      <c r="AZ166" s="1">
        <f t="shared" si="89"/>
        <v>59200</v>
      </c>
      <c r="BA166" s="1">
        <f t="shared" si="90"/>
        <v>75200</v>
      </c>
      <c r="BB166">
        <f t="shared" si="70"/>
        <v>3.7000000000000015</v>
      </c>
      <c r="BC166" s="1">
        <f>SUM($BA$5:BA166)</f>
        <v>4866300</v>
      </c>
      <c r="BD166" s="1">
        <f t="shared" si="97"/>
        <v>4651080</v>
      </c>
    </row>
    <row r="167" spans="11:56" x14ac:dyDescent="0.3">
      <c r="K167" s="2">
        <v>163</v>
      </c>
      <c r="L167" s="1">
        <f t="shared" si="92"/>
        <v>4300</v>
      </c>
      <c r="M167" s="1">
        <f t="shared" si="71"/>
        <v>4300</v>
      </c>
      <c r="N167" s="1">
        <f t="shared" si="72"/>
        <v>4300</v>
      </c>
      <c r="O167" s="1">
        <f t="shared" si="73"/>
        <v>4300</v>
      </c>
      <c r="P167" s="1">
        <f t="shared" si="74"/>
        <v>143620</v>
      </c>
      <c r="Q167" s="1">
        <f t="shared" si="75"/>
        <v>160820</v>
      </c>
      <c r="R167">
        <f t="shared" si="98"/>
        <v>8.3499999999999837</v>
      </c>
      <c r="S167" s="1">
        <f>SUM($Q$5:Q167)</f>
        <v>9678200</v>
      </c>
      <c r="U167" s="2">
        <v>163</v>
      </c>
      <c r="V167">
        <v>0.26200000000000001</v>
      </c>
      <c r="W167">
        <f t="shared" si="76"/>
        <v>0.26200000000000001</v>
      </c>
      <c r="X167">
        <f t="shared" si="77"/>
        <v>0.26200000000000001</v>
      </c>
      <c r="Y167">
        <f t="shared" si="78"/>
        <v>0.26200000000000001</v>
      </c>
      <c r="Z167" s="4">
        <f t="shared" si="79"/>
        <v>28071.719999999998</v>
      </c>
      <c r="AA167" s="4">
        <f t="shared" si="91"/>
        <v>26785.992161092367</v>
      </c>
      <c r="AB167" s="4">
        <f t="shared" si="80"/>
        <v>28072.767999999996</v>
      </c>
      <c r="AC167" s="4">
        <f>SUM($AB$5:AB167)</f>
        <v>942288.22200000007</v>
      </c>
      <c r="AD167">
        <f t="shared" si="81"/>
        <v>3.0706949742724476</v>
      </c>
      <c r="AF167" s="2">
        <v>163</v>
      </c>
      <c r="AG167">
        <f t="shared" si="82"/>
        <v>1.71</v>
      </c>
      <c r="AH167">
        <f t="shared" si="83"/>
        <v>1.71</v>
      </c>
      <c r="AI167">
        <f t="shared" si="84"/>
        <v>1.71</v>
      </c>
      <c r="AJ167">
        <f t="shared" si="85"/>
        <v>1.71</v>
      </c>
      <c r="AK167">
        <f t="shared" si="86"/>
        <v>6.84</v>
      </c>
      <c r="AL167">
        <v>13.68</v>
      </c>
      <c r="AM167">
        <f>SUM($AL$5:AL167)</f>
        <v>864.5</v>
      </c>
      <c r="AO167">
        <f t="shared" si="87"/>
        <v>27.72758620689655</v>
      </c>
      <c r="AP167">
        <f t="shared" si="88"/>
        <v>0.49337147121004854</v>
      </c>
      <c r="AQ167" s="4">
        <f>SUM($AO$5:AO167)</f>
        <v>1668.6551724137933</v>
      </c>
      <c r="AU167" s="2">
        <v>163</v>
      </c>
      <c r="AV167" s="1">
        <f t="shared" si="93"/>
        <v>4000</v>
      </c>
      <c r="AW167" s="1">
        <f t="shared" si="94"/>
        <v>4000</v>
      </c>
      <c r="AX167" s="1">
        <f t="shared" si="95"/>
        <v>4000</v>
      </c>
      <c r="AY167" s="1">
        <f t="shared" si="96"/>
        <v>4000</v>
      </c>
      <c r="AZ167" s="1">
        <f t="shared" si="89"/>
        <v>59200</v>
      </c>
      <c r="BA167" s="1">
        <f t="shared" si="90"/>
        <v>75200</v>
      </c>
      <c r="BB167">
        <f t="shared" si="70"/>
        <v>3.7000000000000015</v>
      </c>
      <c r="BC167" s="1">
        <f>SUM($BA$5:BA167)</f>
        <v>4941500</v>
      </c>
      <c r="BD167" s="1">
        <f t="shared" si="97"/>
        <v>4736700</v>
      </c>
    </row>
    <row r="168" spans="11:56" x14ac:dyDescent="0.3">
      <c r="K168" s="2">
        <v>164</v>
      </c>
      <c r="L168" s="1">
        <f t="shared" si="92"/>
        <v>4325</v>
      </c>
      <c r="M168" s="1">
        <f t="shared" si="71"/>
        <v>4325</v>
      </c>
      <c r="N168" s="1">
        <f t="shared" si="72"/>
        <v>4325</v>
      </c>
      <c r="O168" s="1">
        <f t="shared" si="73"/>
        <v>4325</v>
      </c>
      <c r="P168" s="1">
        <f t="shared" si="74"/>
        <v>145320</v>
      </c>
      <c r="Q168" s="1">
        <f t="shared" si="75"/>
        <v>162620</v>
      </c>
      <c r="R168">
        <f t="shared" si="98"/>
        <v>8.3999999999999844</v>
      </c>
      <c r="S168" s="1">
        <f>SUM($Q$5:Q168)</f>
        <v>9840820</v>
      </c>
      <c r="U168" s="2">
        <v>164</v>
      </c>
      <c r="V168">
        <v>0.26300000000000001</v>
      </c>
      <c r="W168">
        <f t="shared" si="76"/>
        <v>0.26300000000000001</v>
      </c>
      <c r="X168">
        <f t="shared" si="77"/>
        <v>0.26300000000000001</v>
      </c>
      <c r="Y168">
        <f t="shared" si="78"/>
        <v>0.26300000000000001</v>
      </c>
      <c r="Z168" s="4">
        <f t="shared" si="79"/>
        <v>28742.449999999997</v>
      </c>
      <c r="AA168" s="4">
        <f t="shared" si="91"/>
        <v>27321.712004314213</v>
      </c>
      <c r="AB168" s="4">
        <f t="shared" si="80"/>
        <v>28743.501999999997</v>
      </c>
      <c r="AC168" s="4">
        <f>SUM($AB$5:AB168)</f>
        <v>971031.72400000005</v>
      </c>
      <c r="AD168">
        <f t="shared" si="81"/>
        <v>3.050393852848134</v>
      </c>
      <c r="AF168" s="2">
        <v>164</v>
      </c>
      <c r="AG168">
        <f t="shared" si="82"/>
        <v>1.7250000000000001</v>
      </c>
      <c r="AH168">
        <f t="shared" si="83"/>
        <v>1.7250000000000001</v>
      </c>
      <c r="AI168">
        <f t="shared" si="84"/>
        <v>1.7250000000000001</v>
      </c>
      <c r="AJ168">
        <f t="shared" si="85"/>
        <v>1.7250000000000001</v>
      </c>
      <c r="AK168">
        <f t="shared" si="86"/>
        <v>6.9</v>
      </c>
      <c r="AL168">
        <v>13.8</v>
      </c>
      <c r="AM168">
        <f>SUM($AL$5:AL168)</f>
        <v>878.3</v>
      </c>
      <c r="AO168">
        <f t="shared" si="87"/>
        <v>28.03793103448276</v>
      </c>
      <c r="AP168">
        <f t="shared" si="88"/>
        <v>0.49219038248677899</v>
      </c>
      <c r="AQ168" s="4">
        <f>SUM($AO$5:AO168)</f>
        <v>1696.6931034482759</v>
      </c>
      <c r="AU168" s="2">
        <v>164</v>
      </c>
      <c r="AV168" s="1">
        <f t="shared" si="93"/>
        <v>4000</v>
      </c>
      <c r="AW168" s="1">
        <f t="shared" si="94"/>
        <v>4000</v>
      </c>
      <c r="AX168" s="1">
        <f t="shared" si="95"/>
        <v>4000</v>
      </c>
      <c r="AY168" s="1">
        <f t="shared" si="96"/>
        <v>4000</v>
      </c>
      <c r="AZ168" s="1">
        <f t="shared" si="89"/>
        <v>59200</v>
      </c>
      <c r="BA168" s="1">
        <f t="shared" si="90"/>
        <v>75200</v>
      </c>
      <c r="BB168">
        <f t="shared" ref="BB168:BB228" si="99">BB158+0.2</f>
        <v>3.7000000000000015</v>
      </c>
      <c r="BC168" s="1">
        <f>SUM($BA$5:BA168)</f>
        <v>5016700</v>
      </c>
      <c r="BD168" s="1">
        <f t="shared" si="97"/>
        <v>4824120</v>
      </c>
    </row>
    <row r="169" spans="11:56" x14ac:dyDescent="0.3">
      <c r="K169" s="2">
        <v>165</v>
      </c>
      <c r="L169" s="1">
        <f t="shared" si="92"/>
        <v>4350</v>
      </c>
      <c r="M169" s="1">
        <f t="shared" ref="M169:M204" si="100">L169</f>
        <v>4350</v>
      </c>
      <c r="N169" s="1">
        <f t="shared" ref="N169:N204" si="101">L169</f>
        <v>4350</v>
      </c>
      <c r="O169" s="1">
        <f t="shared" ref="O169:O204" si="102">L169</f>
        <v>4350</v>
      </c>
      <c r="P169" s="1">
        <f t="shared" ref="P169:P204" si="103">ROUNDUP(SUM(L169:O169)*R169,-1)</f>
        <v>147030</v>
      </c>
      <c r="Q169" s="1">
        <f t="shared" ref="Q169:Q204" si="104">SUM(L169:P169)</f>
        <v>164430</v>
      </c>
      <c r="R169">
        <f t="shared" si="98"/>
        <v>8.4499999999999851</v>
      </c>
      <c r="S169" s="1">
        <f>SUM($Q$5:Q169)</f>
        <v>10005250</v>
      </c>
      <c r="U169" s="2">
        <v>165</v>
      </c>
      <c r="V169">
        <v>0.26400000000000001</v>
      </c>
      <c r="W169">
        <f t="shared" ref="W169:W204" si="105">V169</f>
        <v>0.26400000000000001</v>
      </c>
      <c r="X169">
        <f t="shared" ref="X169:X204" si="106">V169</f>
        <v>0.26400000000000001</v>
      </c>
      <c r="Y169">
        <f t="shared" ref="Y169:Y204" si="107">V169</f>
        <v>0.26400000000000001</v>
      </c>
      <c r="Z169" s="4">
        <f t="shared" ref="Z169:Z204" si="108">ROUNDUP((SUM(V169:Y169)*(AA169)),2)</f>
        <v>29428.769999999997</v>
      </c>
      <c r="AA169" s="4">
        <f t="shared" si="91"/>
        <v>27868.146244400497</v>
      </c>
      <c r="AB169" s="4">
        <f t="shared" ref="AB169:AB204" si="109">SUM(V169:Z169)</f>
        <v>29429.825999999997</v>
      </c>
      <c r="AC169" s="4">
        <f>SUM($AB$5:AB169)</f>
        <v>1000461.55</v>
      </c>
      <c r="AD169">
        <f t="shared" ref="AD169:AD204" si="110">((AC169-AC168)/AC168)*100</f>
        <v>3.0307790438368829</v>
      </c>
      <c r="AF169" s="2">
        <v>165</v>
      </c>
      <c r="AG169">
        <f t="shared" ref="AG169:AG204" si="111">AL169/8</f>
        <v>1.74</v>
      </c>
      <c r="AH169">
        <f t="shared" ref="AH169:AH204" si="112">AG169</f>
        <v>1.74</v>
      </c>
      <c r="AI169">
        <f t="shared" ref="AI169:AI204" si="113">AG169</f>
        <v>1.74</v>
      </c>
      <c r="AJ169">
        <f t="shared" ref="AJ169:AJ204" si="114">AG169</f>
        <v>1.74</v>
      </c>
      <c r="AK169">
        <f t="shared" ref="AK169:AK204" si="115">AL169/2</f>
        <v>6.96</v>
      </c>
      <c r="AL169">
        <v>13.92</v>
      </c>
      <c r="AM169">
        <f>SUM($AL$5:AL169)</f>
        <v>892.21999999999991</v>
      </c>
      <c r="AO169">
        <f t="shared" ref="AO169:AO204" si="116">Q169/$I$24</f>
        <v>28.35</v>
      </c>
      <c r="AP169">
        <f t="shared" ref="AP169:AP204" si="117">AL169*1/AO169</f>
        <v>0.491005291005291</v>
      </c>
      <c r="AQ169" s="4">
        <f>SUM($AO$5:AO169)</f>
        <v>1725.0431034482758</v>
      </c>
      <c r="AU169" s="2">
        <v>165</v>
      </c>
      <c r="AV169" s="1">
        <f t="shared" si="93"/>
        <v>4000</v>
      </c>
      <c r="AW169" s="1">
        <f t="shared" si="94"/>
        <v>4000</v>
      </c>
      <c r="AX169" s="1">
        <f t="shared" si="95"/>
        <v>4000</v>
      </c>
      <c r="AY169" s="1">
        <f t="shared" si="96"/>
        <v>4000</v>
      </c>
      <c r="AZ169" s="1">
        <f t="shared" ref="AZ169:AZ232" si="118">ROUNDUP(SUM(AV169:AY169)*BB169,-1)</f>
        <v>62400</v>
      </c>
      <c r="BA169" s="1">
        <f t="shared" ref="BA169:BA232" si="119">SUM(AV169:AZ169)</f>
        <v>78400</v>
      </c>
      <c r="BB169">
        <f t="shared" si="99"/>
        <v>3.9000000000000017</v>
      </c>
      <c r="BC169" s="1">
        <f>SUM($BA$5:BA169)</f>
        <v>5095100</v>
      </c>
      <c r="BD169" s="1">
        <f t="shared" si="97"/>
        <v>4910150</v>
      </c>
    </row>
    <row r="170" spans="11:56" x14ac:dyDescent="0.3">
      <c r="K170" s="2">
        <v>166</v>
      </c>
      <c r="L170" s="1">
        <f t="shared" si="92"/>
        <v>4375</v>
      </c>
      <c r="M170" s="1">
        <f t="shared" si="100"/>
        <v>4375</v>
      </c>
      <c r="N170" s="1">
        <f t="shared" si="101"/>
        <v>4375</v>
      </c>
      <c r="O170" s="1">
        <f t="shared" si="102"/>
        <v>4375</v>
      </c>
      <c r="P170" s="1">
        <f t="shared" si="103"/>
        <v>148750</v>
      </c>
      <c r="Q170" s="1">
        <f t="shared" si="104"/>
        <v>166250</v>
      </c>
      <c r="R170">
        <f t="shared" si="98"/>
        <v>8.4999999999999858</v>
      </c>
      <c r="S170" s="1">
        <f>SUM($Q$5:Q170)</f>
        <v>10171500</v>
      </c>
      <c r="U170" s="2">
        <v>166</v>
      </c>
      <c r="V170">
        <v>0.26500000000000001</v>
      </c>
      <c r="W170">
        <f t="shared" si="105"/>
        <v>0.26500000000000001</v>
      </c>
      <c r="X170">
        <f t="shared" si="106"/>
        <v>0.26500000000000001</v>
      </c>
      <c r="Y170">
        <f t="shared" si="107"/>
        <v>0.26500000000000001</v>
      </c>
      <c r="Z170" s="4">
        <f t="shared" si="108"/>
        <v>30131.039999999997</v>
      </c>
      <c r="AA170" s="4">
        <f t="shared" si="91"/>
        <v>28425.509169288507</v>
      </c>
      <c r="AB170" s="4">
        <f t="shared" si="109"/>
        <v>30132.1</v>
      </c>
      <c r="AC170" s="4">
        <f>SUM($AB$5:AB170)</f>
        <v>1030593.65</v>
      </c>
      <c r="AD170">
        <f t="shared" si="110"/>
        <v>3.0118198945276782</v>
      </c>
      <c r="AF170" s="2">
        <v>166</v>
      </c>
      <c r="AG170">
        <f t="shared" si="111"/>
        <v>1.7549999999999999</v>
      </c>
      <c r="AH170">
        <f t="shared" si="112"/>
        <v>1.7549999999999999</v>
      </c>
      <c r="AI170">
        <f t="shared" si="113"/>
        <v>1.7549999999999999</v>
      </c>
      <c r="AJ170">
        <f t="shared" si="114"/>
        <v>1.7549999999999999</v>
      </c>
      <c r="AK170">
        <f t="shared" si="115"/>
        <v>7.02</v>
      </c>
      <c r="AL170">
        <v>14.04</v>
      </c>
      <c r="AM170">
        <f>SUM($AL$5:AL170)</f>
        <v>906.25999999999988</v>
      </c>
      <c r="AO170">
        <f t="shared" si="116"/>
        <v>28.663793103448278</v>
      </c>
      <c r="AP170">
        <f t="shared" si="117"/>
        <v>0.48981654135338337</v>
      </c>
      <c r="AQ170" s="4">
        <f>SUM($AO$5:AO170)</f>
        <v>1753.7068965517242</v>
      </c>
      <c r="AU170" s="2">
        <v>166</v>
      </c>
      <c r="AV170" s="1">
        <f t="shared" si="93"/>
        <v>4000</v>
      </c>
      <c r="AW170" s="1">
        <f t="shared" si="94"/>
        <v>4000</v>
      </c>
      <c r="AX170" s="1">
        <f t="shared" si="95"/>
        <v>4000</v>
      </c>
      <c r="AY170" s="1">
        <f t="shared" si="96"/>
        <v>4000</v>
      </c>
      <c r="AZ170" s="1">
        <f t="shared" si="118"/>
        <v>62400</v>
      </c>
      <c r="BA170" s="1">
        <f t="shared" si="119"/>
        <v>78400</v>
      </c>
      <c r="BB170">
        <f t="shared" si="99"/>
        <v>3.9000000000000017</v>
      </c>
      <c r="BC170" s="1">
        <f>SUM($BA$5:BA170)</f>
        <v>5173500</v>
      </c>
      <c r="BD170" s="1">
        <f t="shared" si="97"/>
        <v>4998000</v>
      </c>
    </row>
    <row r="171" spans="11:56" x14ac:dyDescent="0.3">
      <c r="K171" s="2">
        <v>167</v>
      </c>
      <c r="L171" s="1">
        <f t="shared" si="92"/>
        <v>4400</v>
      </c>
      <c r="M171" s="1">
        <f t="shared" si="100"/>
        <v>4400</v>
      </c>
      <c r="N171" s="1">
        <f t="shared" si="101"/>
        <v>4400</v>
      </c>
      <c r="O171" s="1">
        <f t="shared" si="102"/>
        <v>4400</v>
      </c>
      <c r="P171" s="1">
        <f t="shared" si="103"/>
        <v>150480</v>
      </c>
      <c r="Q171" s="1">
        <f t="shared" si="104"/>
        <v>168080</v>
      </c>
      <c r="R171">
        <f t="shared" si="98"/>
        <v>8.5499999999999865</v>
      </c>
      <c r="S171" s="1">
        <f>SUM($Q$5:Q171)</f>
        <v>10339580</v>
      </c>
      <c r="U171" s="2">
        <v>167</v>
      </c>
      <c r="V171">
        <v>0.26600000000000001</v>
      </c>
      <c r="W171">
        <f t="shared" si="105"/>
        <v>0.26600000000000001</v>
      </c>
      <c r="X171">
        <f t="shared" si="106"/>
        <v>0.26600000000000001</v>
      </c>
      <c r="Y171">
        <f t="shared" si="107"/>
        <v>0.26600000000000001</v>
      </c>
      <c r="Z171" s="4">
        <f t="shared" si="108"/>
        <v>30849.64</v>
      </c>
      <c r="AA171" s="4">
        <f t="shared" si="91"/>
        <v>28994.019352674277</v>
      </c>
      <c r="AB171" s="4">
        <f t="shared" si="109"/>
        <v>30850.703999999998</v>
      </c>
      <c r="AC171" s="4">
        <f>SUM($AB$5:AB171)</f>
        <v>1061444.3540000001</v>
      </c>
      <c r="AD171">
        <f t="shared" si="110"/>
        <v>2.9934886557859177</v>
      </c>
      <c r="AF171" s="2">
        <v>167</v>
      </c>
      <c r="AG171">
        <f t="shared" si="111"/>
        <v>1.77</v>
      </c>
      <c r="AH171">
        <f t="shared" si="112"/>
        <v>1.77</v>
      </c>
      <c r="AI171">
        <f t="shared" si="113"/>
        <v>1.77</v>
      </c>
      <c r="AJ171">
        <f t="shared" si="114"/>
        <v>1.77</v>
      </c>
      <c r="AK171">
        <f t="shared" si="115"/>
        <v>7.08</v>
      </c>
      <c r="AL171">
        <v>14.16</v>
      </c>
      <c r="AM171">
        <f>SUM($AL$5:AL171)</f>
        <v>920.41999999999985</v>
      </c>
      <c r="AO171">
        <f t="shared" si="116"/>
        <v>28.979310344827585</v>
      </c>
      <c r="AP171">
        <f t="shared" si="117"/>
        <v>0.48862446454069491</v>
      </c>
      <c r="AQ171" s="4">
        <f>SUM($AO$5:AO171)</f>
        <v>1782.6862068965518</v>
      </c>
      <c r="AU171" s="2">
        <v>167</v>
      </c>
      <c r="AV171" s="1">
        <f t="shared" si="93"/>
        <v>4000</v>
      </c>
      <c r="AW171" s="1">
        <f t="shared" si="94"/>
        <v>4000</v>
      </c>
      <c r="AX171" s="1">
        <f t="shared" si="95"/>
        <v>4000</v>
      </c>
      <c r="AY171" s="1">
        <f t="shared" si="96"/>
        <v>4000</v>
      </c>
      <c r="AZ171" s="1">
        <f t="shared" si="118"/>
        <v>62400</v>
      </c>
      <c r="BA171" s="1">
        <f t="shared" si="119"/>
        <v>78400</v>
      </c>
      <c r="BB171">
        <f t="shared" si="99"/>
        <v>3.9000000000000017</v>
      </c>
      <c r="BC171" s="1">
        <f>SUM($BA$5:BA171)</f>
        <v>5251900</v>
      </c>
      <c r="BD171" s="1">
        <f t="shared" si="97"/>
        <v>5087680</v>
      </c>
    </row>
    <row r="172" spans="11:56" x14ac:dyDescent="0.3">
      <c r="K172" s="2">
        <v>168</v>
      </c>
      <c r="L172" s="1">
        <f t="shared" si="92"/>
        <v>4425</v>
      </c>
      <c r="M172" s="1">
        <f t="shared" si="100"/>
        <v>4425</v>
      </c>
      <c r="N172" s="1">
        <f t="shared" si="101"/>
        <v>4425</v>
      </c>
      <c r="O172" s="1">
        <f t="shared" si="102"/>
        <v>4425</v>
      </c>
      <c r="P172" s="1">
        <f t="shared" si="103"/>
        <v>152220</v>
      </c>
      <c r="Q172" s="1">
        <f t="shared" si="104"/>
        <v>169920</v>
      </c>
      <c r="R172">
        <f t="shared" si="98"/>
        <v>8.5999999999999872</v>
      </c>
      <c r="S172" s="1">
        <f>SUM($Q$5:Q172)</f>
        <v>10509500</v>
      </c>
      <c r="U172" s="2">
        <v>168</v>
      </c>
      <c r="V172">
        <v>0.26700000000000002</v>
      </c>
      <c r="W172">
        <f t="shared" si="105"/>
        <v>0.26700000000000002</v>
      </c>
      <c r="X172">
        <f t="shared" si="106"/>
        <v>0.26700000000000002</v>
      </c>
      <c r="Y172">
        <f t="shared" si="107"/>
        <v>0.26700000000000002</v>
      </c>
      <c r="Z172" s="4">
        <f t="shared" si="108"/>
        <v>31584.929999999997</v>
      </c>
      <c r="AA172" s="4">
        <f t="shared" si="91"/>
        <v>29573.899739727764</v>
      </c>
      <c r="AB172" s="4">
        <f t="shared" si="109"/>
        <v>31585.997999999996</v>
      </c>
      <c r="AC172" s="4">
        <f>SUM($AB$5:AB172)</f>
        <v>1093030.352</v>
      </c>
      <c r="AD172">
        <f t="shared" si="110"/>
        <v>2.9757563720575315</v>
      </c>
      <c r="AF172" s="2">
        <v>168</v>
      </c>
      <c r="AG172">
        <f t="shared" si="111"/>
        <v>1.7849999999999999</v>
      </c>
      <c r="AH172">
        <f t="shared" si="112"/>
        <v>1.7849999999999999</v>
      </c>
      <c r="AI172">
        <f t="shared" si="113"/>
        <v>1.7849999999999999</v>
      </c>
      <c r="AJ172">
        <f t="shared" si="114"/>
        <v>1.7849999999999999</v>
      </c>
      <c r="AK172">
        <f t="shared" si="115"/>
        <v>7.14</v>
      </c>
      <c r="AL172">
        <v>14.28</v>
      </c>
      <c r="AM172">
        <f>SUM($AL$5:AL172)</f>
        <v>934.69999999999982</v>
      </c>
      <c r="AO172">
        <f t="shared" si="116"/>
        <v>29.296551724137931</v>
      </c>
      <c r="AP172">
        <f t="shared" si="117"/>
        <v>0.48742937853107343</v>
      </c>
      <c r="AQ172" s="4">
        <f>SUM($AO$5:AO172)</f>
        <v>1811.9827586206898</v>
      </c>
      <c r="AU172" s="2">
        <v>168</v>
      </c>
      <c r="AV172" s="1">
        <f t="shared" si="93"/>
        <v>4000</v>
      </c>
      <c r="AW172" s="1">
        <f t="shared" si="94"/>
        <v>4000</v>
      </c>
      <c r="AX172" s="1">
        <f t="shared" si="95"/>
        <v>4000</v>
      </c>
      <c r="AY172" s="1">
        <f t="shared" si="96"/>
        <v>4000</v>
      </c>
      <c r="AZ172" s="1">
        <f t="shared" si="118"/>
        <v>62400</v>
      </c>
      <c r="BA172" s="1">
        <f t="shared" si="119"/>
        <v>78400</v>
      </c>
      <c r="BB172">
        <f t="shared" si="99"/>
        <v>3.9000000000000017</v>
      </c>
      <c r="BC172" s="1">
        <f>SUM($BA$5:BA172)</f>
        <v>5330300</v>
      </c>
      <c r="BD172" s="1">
        <f t="shared" si="97"/>
        <v>5179200</v>
      </c>
    </row>
    <row r="173" spans="11:56" x14ac:dyDescent="0.3">
      <c r="K173" s="2">
        <v>169</v>
      </c>
      <c r="L173" s="1">
        <f t="shared" si="92"/>
        <v>4450</v>
      </c>
      <c r="M173" s="1">
        <f t="shared" si="100"/>
        <v>4450</v>
      </c>
      <c r="N173" s="1">
        <f t="shared" si="101"/>
        <v>4450</v>
      </c>
      <c r="O173" s="1">
        <f t="shared" si="102"/>
        <v>4450</v>
      </c>
      <c r="P173" s="1">
        <f t="shared" si="103"/>
        <v>153970</v>
      </c>
      <c r="Q173" s="1">
        <f t="shared" si="104"/>
        <v>171770</v>
      </c>
      <c r="R173">
        <f t="shared" si="98"/>
        <v>8.6499999999999879</v>
      </c>
      <c r="S173" s="1">
        <f>SUM($Q$5:Q173)</f>
        <v>10681270</v>
      </c>
      <c r="U173" s="2">
        <v>169</v>
      </c>
      <c r="V173">
        <v>0.26800000000000002</v>
      </c>
      <c r="W173">
        <f t="shared" si="105"/>
        <v>0.26800000000000002</v>
      </c>
      <c r="X173">
        <f t="shared" si="106"/>
        <v>0.26800000000000002</v>
      </c>
      <c r="Y173">
        <f t="shared" si="107"/>
        <v>0.26800000000000002</v>
      </c>
      <c r="Z173" s="4">
        <f t="shared" si="108"/>
        <v>32337.289999999997</v>
      </c>
      <c r="AA173" s="4">
        <f t="shared" si="91"/>
        <v>30165.377734522321</v>
      </c>
      <c r="AB173" s="4">
        <f t="shared" si="109"/>
        <v>32338.361999999997</v>
      </c>
      <c r="AC173" s="4">
        <f>SUM($AB$5:AB173)</f>
        <v>1125368.7139999999</v>
      </c>
      <c r="AD173">
        <f t="shared" si="110"/>
        <v>2.9585968899059414</v>
      </c>
      <c r="AF173" s="2">
        <v>169</v>
      </c>
      <c r="AG173">
        <f t="shared" si="111"/>
        <v>1.8</v>
      </c>
      <c r="AH173">
        <f t="shared" si="112"/>
        <v>1.8</v>
      </c>
      <c r="AI173">
        <f t="shared" si="113"/>
        <v>1.8</v>
      </c>
      <c r="AJ173">
        <f t="shared" si="114"/>
        <v>1.8</v>
      </c>
      <c r="AK173">
        <f t="shared" si="115"/>
        <v>7.2</v>
      </c>
      <c r="AL173">
        <v>14.4</v>
      </c>
      <c r="AM173">
        <f>SUM($AL$5:AL173)</f>
        <v>949.0999999999998</v>
      </c>
      <c r="AO173">
        <f t="shared" si="116"/>
        <v>29.615517241379312</v>
      </c>
      <c r="AP173">
        <f t="shared" si="117"/>
        <v>0.48623158875240147</v>
      </c>
      <c r="AQ173" s="4">
        <f>SUM($AO$5:AO173)</f>
        <v>1841.5982758620692</v>
      </c>
      <c r="AU173" s="2">
        <v>169</v>
      </c>
      <c r="AV173" s="1">
        <f t="shared" si="93"/>
        <v>4000</v>
      </c>
      <c r="AW173" s="1">
        <f t="shared" si="94"/>
        <v>4000</v>
      </c>
      <c r="AX173" s="1">
        <f t="shared" si="95"/>
        <v>4000</v>
      </c>
      <c r="AY173" s="1">
        <f t="shared" si="96"/>
        <v>4000</v>
      </c>
      <c r="AZ173" s="1">
        <f t="shared" si="118"/>
        <v>62400</v>
      </c>
      <c r="BA173" s="1">
        <f t="shared" si="119"/>
        <v>78400</v>
      </c>
      <c r="BB173">
        <f t="shared" si="99"/>
        <v>3.9000000000000017</v>
      </c>
      <c r="BC173" s="1">
        <f>SUM($BA$5:BA173)</f>
        <v>5408700</v>
      </c>
      <c r="BD173" s="1">
        <f t="shared" si="97"/>
        <v>5272570</v>
      </c>
    </row>
    <row r="174" spans="11:56" x14ac:dyDescent="0.3">
      <c r="K174" s="2">
        <v>170</v>
      </c>
      <c r="L174" s="1">
        <f t="shared" si="92"/>
        <v>4475</v>
      </c>
      <c r="M174" s="1">
        <f t="shared" si="100"/>
        <v>4475</v>
      </c>
      <c r="N174" s="1">
        <f t="shared" si="101"/>
        <v>4475</v>
      </c>
      <c r="O174" s="1">
        <f t="shared" si="102"/>
        <v>4475</v>
      </c>
      <c r="P174" s="1">
        <f t="shared" si="103"/>
        <v>155730</v>
      </c>
      <c r="Q174" s="1">
        <f t="shared" si="104"/>
        <v>173630</v>
      </c>
      <c r="R174">
        <f t="shared" si="98"/>
        <v>8.6999999999999886</v>
      </c>
      <c r="S174" s="1">
        <f>SUM($Q$5:Q174)</f>
        <v>10854900</v>
      </c>
      <c r="U174" s="2">
        <v>170</v>
      </c>
      <c r="V174">
        <v>0.26900000000000002</v>
      </c>
      <c r="W174">
        <f t="shared" si="105"/>
        <v>0.26900000000000002</v>
      </c>
      <c r="X174">
        <f t="shared" si="106"/>
        <v>0.26900000000000002</v>
      </c>
      <c r="Y174">
        <f t="shared" si="107"/>
        <v>0.26900000000000002</v>
      </c>
      <c r="Z174" s="4">
        <f t="shared" si="108"/>
        <v>33107.11</v>
      </c>
      <c r="AA174" s="4">
        <f t="shared" si="91"/>
        <v>30768.685289212768</v>
      </c>
      <c r="AB174" s="4">
        <f t="shared" si="109"/>
        <v>33108.186000000002</v>
      </c>
      <c r="AC174" s="4">
        <f>SUM($AB$5:AB174)</f>
        <v>1158476.8999999999</v>
      </c>
      <c r="AD174">
        <f t="shared" si="110"/>
        <v>2.9419856432937932</v>
      </c>
      <c r="AF174" s="2">
        <v>170</v>
      </c>
      <c r="AG174">
        <f t="shared" si="111"/>
        <v>1.8149999999999999</v>
      </c>
      <c r="AH174">
        <f t="shared" si="112"/>
        <v>1.8149999999999999</v>
      </c>
      <c r="AI174">
        <f t="shared" si="113"/>
        <v>1.8149999999999999</v>
      </c>
      <c r="AJ174">
        <f t="shared" si="114"/>
        <v>1.8149999999999999</v>
      </c>
      <c r="AK174">
        <f t="shared" si="115"/>
        <v>7.26</v>
      </c>
      <c r="AL174">
        <v>14.52</v>
      </c>
      <c r="AM174">
        <f>SUM($AL$5:AL174)</f>
        <v>963.61999999999978</v>
      </c>
      <c r="AO174">
        <f t="shared" si="116"/>
        <v>29.936206896551724</v>
      </c>
      <c r="AP174">
        <f t="shared" si="117"/>
        <v>0.48503138858492195</v>
      </c>
      <c r="AQ174" s="4">
        <f>SUM($AO$5:AO174)</f>
        <v>1871.5344827586209</v>
      </c>
      <c r="AU174" s="2">
        <v>170</v>
      </c>
      <c r="AV174" s="1">
        <f t="shared" si="93"/>
        <v>4000</v>
      </c>
      <c r="AW174" s="1">
        <f t="shared" si="94"/>
        <v>4000</v>
      </c>
      <c r="AX174" s="1">
        <f t="shared" si="95"/>
        <v>4000</v>
      </c>
      <c r="AY174" s="1">
        <f t="shared" si="96"/>
        <v>4000</v>
      </c>
      <c r="AZ174" s="1">
        <f t="shared" si="118"/>
        <v>62400</v>
      </c>
      <c r="BA174" s="1">
        <f t="shared" si="119"/>
        <v>78400</v>
      </c>
      <c r="BB174">
        <f t="shared" si="99"/>
        <v>3.9000000000000017</v>
      </c>
      <c r="BC174" s="1">
        <f>SUM($BA$5:BA174)</f>
        <v>5487100</v>
      </c>
      <c r="BD174" s="1">
        <f t="shared" si="97"/>
        <v>5367800</v>
      </c>
    </row>
    <row r="175" spans="11:56" x14ac:dyDescent="0.3">
      <c r="K175" s="2">
        <v>171</v>
      </c>
      <c r="L175" s="1">
        <f t="shared" si="92"/>
        <v>4500</v>
      </c>
      <c r="M175" s="1">
        <f t="shared" si="100"/>
        <v>4500</v>
      </c>
      <c r="N175" s="1">
        <f t="shared" si="101"/>
        <v>4500</v>
      </c>
      <c r="O175" s="1">
        <f t="shared" si="102"/>
        <v>4500</v>
      </c>
      <c r="P175" s="1">
        <f t="shared" si="103"/>
        <v>157500</v>
      </c>
      <c r="Q175" s="1">
        <f t="shared" si="104"/>
        <v>175500</v>
      </c>
      <c r="R175">
        <f t="shared" si="98"/>
        <v>8.7499999999999893</v>
      </c>
      <c r="S175" s="1">
        <f>SUM($Q$5:Q175)</f>
        <v>11030400</v>
      </c>
      <c r="U175" s="2">
        <v>171</v>
      </c>
      <c r="V175">
        <v>0.27</v>
      </c>
      <c r="W175">
        <f t="shared" si="105"/>
        <v>0.27</v>
      </c>
      <c r="X175">
        <f t="shared" si="106"/>
        <v>0.27</v>
      </c>
      <c r="Y175">
        <f t="shared" si="107"/>
        <v>0.27</v>
      </c>
      <c r="Z175" s="4">
        <f t="shared" si="108"/>
        <v>33894.79</v>
      </c>
      <c r="AA175" s="4">
        <f t="shared" si="91"/>
        <v>31384.058994997024</v>
      </c>
      <c r="AB175" s="4">
        <f t="shared" si="109"/>
        <v>33895.870000000003</v>
      </c>
      <c r="AC175" s="4">
        <f>SUM($AB$5:AB175)</f>
        <v>1192372.77</v>
      </c>
      <c r="AD175">
        <f t="shared" si="110"/>
        <v>2.9258995151306091</v>
      </c>
      <c r="AF175" s="2">
        <v>171</v>
      </c>
      <c r="AG175">
        <f t="shared" si="111"/>
        <v>1.83</v>
      </c>
      <c r="AH175">
        <f t="shared" si="112"/>
        <v>1.83</v>
      </c>
      <c r="AI175">
        <f t="shared" si="113"/>
        <v>1.83</v>
      </c>
      <c r="AJ175">
        <f t="shared" si="114"/>
        <v>1.83</v>
      </c>
      <c r="AK175">
        <f t="shared" si="115"/>
        <v>7.32</v>
      </c>
      <c r="AL175">
        <v>14.64</v>
      </c>
      <c r="AM175">
        <f>SUM($AL$5:AL175)</f>
        <v>978.25999999999976</v>
      </c>
      <c r="AO175">
        <f t="shared" si="116"/>
        <v>30.258620689655171</v>
      </c>
      <c r="AP175">
        <f t="shared" si="117"/>
        <v>0.48382905982905988</v>
      </c>
      <c r="AQ175" s="4">
        <f>SUM($AO$5:AO175)</f>
        <v>1901.793103448276</v>
      </c>
      <c r="AU175" s="2">
        <v>171</v>
      </c>
      <c r="AV175" s="1">
        <f t="shared" si="93"/>
        <v>4500</v>
      </c>
      <c r="AW175" s="1">
        <f t="shared" si="94"/>
        <v>4500</v>
      </c>
      <c r="AX175" s="1">
        <f t="shared" si="95"/>
        <v>4500</v>
      </c>
      <c r="AY175" s="1">
        <f t="shared" si="96"/>
        <v>4500</v>
      </c>
      <c r="AZ175" s="1">
        <f t="shared" si="118"/>
        <v>70200</v>
      </c>
      <c r="BA175" s="1">
        <f t="shared" si="119"/>
        <v>88200</v>
      </c>
      <c r="BB175">
        <f t="shared" si="99"/>
        <v>3.9000000000000017</v>
      </c>
      <c r="BC175" s="1">
        <f>SUM($BA$5:BA175)</f>
        <v>5575300</v>
      </c>
      <c r="BD175" s="1">
        <f t="shared" si="97"/>
        <v>5455100</v>
      </c>
    </row>
    <row r="176" spans="11:56" x14ac:dyDescent="0.3">
      <c r="K176" s="2">
        <v>172</v>
      </c>
      <c r="L176" s="1">
        <f t="shared" si="92"/>
        <v>4525</v>
      </c>
      <c r="M176" s="1">
        <f t="shared" si="100"/>
        <v>4525</v>
      </c>
      <c r="N176" s="1">
        <f t="shared" si="101"/>
        <v>4525</v>
      </c>
      <c r="O176" s="1">
        <f t="shared" si="102"/>
        <v>4525</v>
      </c>
      <c r="P176" s="1">
        <f t="shared" si="103"/>
        <v>159280</v>
      </c>
      <c r="Q176" s="1">
        <f t="shared" si="104"/>
        <v>177380</v>
      </c>
      <c r="R176">
        <f t="shared" si="98"/>
        <v>8.7999999999999901</v>
      </c>
      <c r="S176" s="1">
        <f>SUM($Q$5:Q176)</f>
        <v>11207780</v>
      </c>
      <c r="U176" s="2">
        <v>172</v>
      </c>
      <c r="V176">
        <v>0.27100000000000002</v>
      </c>
      <c r="W176">
        <f t="shared" si="105"/>
        <v>0.27100000000000002</v>
      </c>
      <c r="X176">
        <f t="shared" si="106"/>
        <v>0.27100000000000002</v>
      </c>
      <c r="Y176">
        <f t="shared" si="107"/>
        <v>0.27100000000000002</v>
      </c>
      <c r="Z176" s="4">
        <f t="shared" si="108"/>
        <v>34700.730000000003</v>
      </c>
      <c r="AA176" s="4">
        <f t="shared" si="91"/>
        <v>32011.740174896964</v>
      </c>
      <c r="AB176" s="4">
        <f t="shared" si="109"/>
        <v>34701.814000000006</v>
      </c>
      <c r="AC176" s="4">
        <f>SUM($AB$5:AB176)</f>
        <v>1227074.584</v>
      </c>
      <c r="AD176">
        <f t="shared" si="110"/>
        <v>2.9103158737850086</v>
      </c>
      <c r="AF176" s="2">
        <v>172</v>
      </c>
      <c r="AG176">
        <f t="shared" si="111"/>
        <v>1.845</v>
      </c>
      <c r="AH176">
        <f t="shared" si="112"/>
        <v>1.845</v>
      </c>
      <c r="AI176">
        <f t="shared" si="113"/>
        <v>1.845</v>
      </c>
      <c r="AJ176">
        <f t="shared" si="114"/>
        <v>1.845</v>
      </c>
      <c r="AK176">
        <f t="shared" si="115"/>
        <v>7.38</v>
      </c>
      <c r="AL176">
        <v>14.76</v>
      </c>
      <c r="AM176">
        <f>SUM($AL$5:AL176)</f>
        <v>993.01999999999975</v>
      </c>
      <c r="AO176">
        <f t="shared" si="116"/>
        <v>30.582758620689656</v>
      </c>
      <c r="AP176">
        <f t="shared" si="117"/>
        <v>0.48262487315368136</v>
      </c>
      <c r="AQ176" s="4">
        <f>SUM($AO$5:AO176)</f>
        <v>1932.3758620689657</v>
      </c>
      <c r="AU176" s="2">
        <v>172</v>
      </c>
      <c r="AV176" s="1">
        <f t="shared" si="93"/>
        <v>4500</v>
      </c>
      <c r="AW176" s="1">
        <f t="shared" si="94"/>
        <v>4500</v>
      </c>
      <c r="AX176" s="1">
        <f t="shared" si="95"/>
        <v>4500</v>
      </c>
      <c r="AY176" s="1">
        <f t="shared" si="96"/>
        <v>4500</v>
      </c>
      <c r="AZ176" s="1">
        <f t="shared" si="118"/>
        <v>70200</v>
      </c>
      <c r="BA176" s="1">
        <f t="shared" si="119"/>
        <v>88200</v>
      </c>
      <c r="BB176">
        <f t="shared" si="99"/>
        <v>3.9000000000000017</v>
      </c>
      <c r="BC176" s="1">
        <f>SUM($BA$5:BA176)</f>
        <v>5663500</v>
      </c>
      <c r="BD176" s="1">
        <f t="shared" si="97"/>
        <v>5544280</v>
      </c>
    </row>
    <row r="177" spans="11:56" x14ac:dyDescent="0.3">
      <c r="K177" s="2">
        <v>173</v>
      </c>
      <c r="L177" s="1">
        <f t="shared" si="92"/>
        <v>4550</v>
      </c>
      <c r="M177" s="1">
        <f t="shared" si="100"/>
        <v>4550</v>
      </c>
      <c r="N177" s="1">
        <f t="shared" si="101"/>
        <v>4550</v>
      </c>
      <c r="O177" s="1">
        <f t="shared" si="102"/>
        <v>4550</v>
      </c>
      <c r="P177" s="1">
        <f t="shared" si="103"/>
        <v>161070</v>
      </c>
      <c r="Q177" s="1">
        <f t="shared" si="104"/>
        <v>179270</v>
      </c>
      <c r="R177">
        <f t="shared" si="98"/>
        <v>8.8499999999999908</v>
      </c>
      <c r="S177" s="1">
        <f>SUM($Q$5:Q177)</f>
        <v>11387050</v>
      </c>
      <c r="U177" s="2">
        <v>173</v>
      </c>
      <c r="V177">
        <v>0.27200000000000002</v>
      </c>
      <c r="W177">
        <f t="shared" si="105"/>
        <v>0.27200000000000002</v>
      </c>
      <c r="X177">
        <f t="shared" si="106"/>
        <v>0.27200000000000002</v>
      </c>
      <c r="Y177">
        <f t="shared" si="107"/>
        <v>0.27200000000000002</v>
      </c>
      <c r="Z177" s="4">
        <f t="shared" si="108"/>
        <v>35525.35</v>
      </c>
      <c r="AA177" s="4">
        <f t="shared" si="91"/>
        <v>32651.974978394905</v>
      </c>
      <c r="AB177" s="4">
        <f t="shared" si="109"/>
        <v>35526.438000000002</v>
      </c>
      <c r="AC177" s="4">
        <f>SUM($AB$5:AB177)</f>
        <v>1262601.0220000001</v>
      </c>
      <c r="AD177">
        <f t="shared" si="110"/>
        <v>2.8952142325523127</v>
      </c>
      <c r="AF177" s="2">
        <v>173</v>
      </c>
      <c r="AG177">
        <f t="shared" si="111"/>
        <v>1.86</v>
      </c>
      <c r="AH177">
        <f t="shared" si="112"/>
        <v>1.86</v>
      </c>
      <c r="AI177">
        <f t="shared" si="113"/>
        <v>1.86</v>
      </c>
      <c r="AJ177">
        <f t="shared" si="114"/>
        <v>1.86</v>
      </c>
      <c r="AK177">
        <f t="shared" si="115"/>
        <v>7.44</v>
      </c>
      <c r="AL177">
        <v>14.88</v>
      </c>
      <c r="AM177">
        <f>SUM($AL$5:AL177)</f>
        <v>1007.8999999999997</v>
      </c>
      <c r="AO177">
        <f t="shared" si="116"/>
        <v>30.908620689655173</v>
      </c>
      <c r="AP177">
        <f t="shared" si="117"/>
        <v>0.48141908852568754</v>
      </c>
      <c r="AQ177" s="4">
        <f>SUM($AO$5:AO177)</f>
        <v>1963.2844827586209</v>
      </c>
      <c r="AU177" s="2">
        <v>173</v>
      </c>
      <c r="AV177" s="1">
        <f t="shared" si="93"/>
        <v>4500</v>
      </c>
      <c r="AW177" s="1">
        <f t="shared" si="94"/>
        <v>4500</v>
      </c>
      <c r="AX177" s="1">
        <f t="shared" si="95"/>
        <v>4500</v>
      </c>
      <c r="AY177" s="1">
        <f t="shared" si="96"/>
        <v>4500</v>
      </c>
      <c r="AZ177" s="1">
        <f t="shared" si="118"/>
        <v>70200</v>
      </c>
      <c r="BA177" s="1">
        <f t="shared" si="119"/>
        <v>88200</v>
      </c>
      <c r="BB177">
        <f t="shared" si="99"/>
        <v>3.9000000000000017</v>
      </c>
      <c r="BC177" s="1">
        <f>SUM($BA$5:BA177)</f>
        <v>5751700</v>
      </c>
      <c r="BD177" s="1">
        <f t="shared" si="97"/>
        <v>5635350</v>
      </c>
    </row>
    <row r="178" spans="11:56" x14ac:dyDescent="0.3">
      <c r="K178" s="2">
        <v>174</v>
      </c>
      <c r="L178" s="1">
        <f t="shared" si="92"/>
        <v>4575</v>
      </c>
      <c r="M178" s="1">
        <f t="shared" si="100"/>
        <v>4575</v>
      </c>
      <c r="N178" s="1">
        <f t="shared" si="101"/>
        <v>4575</v>
      </c>
      <c r="O178" s="1">
        <f t="shared" si="102"/>
        <v>4575</v>
      </c>
      <c r="P178" s="1">
        <f t="shared" si="103"/>
        <v>162870</v>
      </c>
      <c r="Q178" s="1">
        <f t="shared" si="104"/>
        <v>181170</v>
      </c>
      <c r="R178">
        <f t="shared" si="98"/>
        <v>8.8999999999999915</v>
      </c>
      <c r="S178" s="1">
        <f>SUM($Q$5:Q178)</f>
        <v>11568220</v>
      </c>
      <c r="U178" s="2">
        <v>174</v>
      </c>
      <c r="V178">
        <v>0.27300000000000002</v>
      </c>
      <c r="W178">
        <f t="shared" si="105"/>
        <v>0.27300000000000002</v>
      </c>
      <c r="X178">
        <f t="shared" si="106"/>
        <v>0.27300000000000002</v>
      </c>
      <c r="Y178">
        <f t="shared" si="107"/>
        <v>0.27300000000000002</v>
      </c>
      <c r="Z178" s="4">
        <f t="shared" si="108"/>
        <v>36369.08</v>
      </c>
      <c r="AA178" s="4">
        <f t="shared" si="91"/>
        <v>33305.014477962803</v>
      </c>
      <c r="AB178" s="4">
        <f t="shared" si="109"/>
        <v>36370.171999999999</v>
      </c>
      <c r="AC178" s="4">
        <f>SUM($AB$5:AB178)</f>
        <v>1298971.1940000001</v>
      </c>
      <c r="AD178">
        <f t="shared" si="110"/>
        <v>2.8805752067575958</v>
      </c>
      <c r="AF178" s="2">
        <v>174</v>
      </c>
      <c r="AG178">
        <f t="shared" si="111"/>
        <v>1.875</v>
      </c>
      <c r="AH178">
        <f t="shared" si="112"/>
        <v>1.875</v>
      </c>
      <c r="AI178">
        <f t="shared" si="113"/>
        <v>1.875</v>
      </c>
      <c r="AJ178">
        <f t="shared" si="114"/>
        <v>1.875</v>
      </c>
      <c r="AK178">
        <f t="shared" si="115"/>
        <v>7.5</v>
      </c>
      <c r="AL178">
        <v>15</v>
      </c>
      <c r="AM178">
        <f>SUM($AL$5:AL178)</f>
        <v>1022.8999999999997</v>
      </c>
      <c r="AO178">
        <f t="shared" si="116"/>
        <v>31.236206896551725</v>
      </c>
      <c r="AP178">
        <f t="shared" si="117"/>
        <v>0.4802119556217917</v>
      </c>
      <c r="AQ178" s="4">
        <f>SUM($AO$5:AO178)</f>
        <v>1994.5206896551726</v>
      </c>
      <c r="AU178" s="2">
        <v>174</v>
      </c>
      <c r="AV178" s="1">
        <f t="shared" si="93"/>
        <v>4500</v>
      </c>
      <c r="AW178" s="1">
        <f t="shared" si="94"/>
        <v>4500</v>
      </c>
      <c r="AX178" s="1">
        <f t="shared" si="95"/>
        <v>4500</v>
      </c>
      <c r="AY178" s="1">
        <f t="shared" si="96"/>
        <v>4500</v>
      </c>
      <c r="AZ178" s="1">
        <f t="shared" si="118"/>
        <v>70200</v>
      </c>
      <c r="BA178" s="1">
        <f t="shared" si="119"/>
        <v>88200</v>
      </c>
      <c r="BB178">
        <f t="shared" si="99"/>
        <v>3.9000000000000017</v>
      </c>
      <c r="BC178" s="1">
        <f>SUM($BA$5:BA178)</f>
        <v>5839900</v>
      </c>
      <c r="BD178" s="1">
        <f t="shared" si="97"/>
        <v>5728320</v>
      </c>
    </row>
    <row r="179" spans="11:56" x14ac:dyDescent="0.3">
      <c r="K179" s="2">
        <v>175</v>
      </c>
      <c r="L179" s="1">
        <f t="shared" si="92"/>
        <v>4600</v>
      </c>
      <c r="M179" s="1">
        <f t="shared" si="100"/>
        <v>4600</v>
      </c>
      <c r="N179" s="1">
        <f t="shared" si="101"/>
        <v>4600</v>
      </c>
      <c r="O179" s="1">
        <f t="shared" si="102"/>
        <v>4600</v>
      </c>
      <c r="P179" s="1">
        <f t="shared" si="103"/>
        <v>164680</v>
      </c>
      <c r="Q179" s="1">
        <f t="shared" si="104"/>
        <v>183080</v>
      </c>
      <c r="R179">
        <f t="shared" si="98"/>
        <v>8.9499999999999922</v>
      </c>
      <c r="S179" s="1">
        <f>SUM($Q$5:Q179)</f>
        <v>11751300</v>
      </c>
      <c r="U179" s="2">
        <v>175</v>
      </c>
      <c r="V179">
        <v>0.27400000000000002</v>
      </c>
      <c r="W179">
        <f t="shared" si="105"/>
        <v>0.27400000000000002</v>
      </c>
      <c r="X179">
        <f t="shared" si="106"/>
        <v>0.27400000000000002</v>
      </c>
      <c r="Y179">
        <f t="shared" si="107"/>
        <v>0.27400000000000002</v>
      </c>
      <c r="Z179" s="4">
        <f t="shared" si="108"/>
        <v>37232.35</v>
      </c>
      <c r="AA179" s="4">
        <f t="shared" ref="AA179:AA204" si="120">AA178*1.02</f>
        <v>33971.114767522056</v>
      </c>
      <c r="AB179" s="4">
        <f t="shared" si="109"/>
        <v>37233.445999999996</v>
      </c>
      <c r="AC179" s="4">
        <f>SUM($AB$5:AB179)</f>
        <v>1336204.6400000001</v>
      </c>
      <c r="AD179">
        <f t="shared" si="110"/>
        <v>2.8663796527577188</v>
      </c>
      <c r="AF179" s="2">
        <v>175</v>
      </c>
      <c r="AG179">
        <f t="shared" si="111"/>
        <v>1.89</v>
      </c>
      <c r="AH179">
        <f t="shared" si="112"/>
        <v>1.89</v>
      </c>
      <c r="AI179">
        <f t="shared" si="113"/>
        <v>1.89</v>
      </c>
      <c r="AJ179">
        <f t="shared" si="114"/>
        <v>1.89</v>
      </c>
      <c r="AK179">
        <f t="shared" si="115"/>
        <v>7.56</v>
      </c>
      <c r="AL179">
        <v>15.12</v>
      </c>
      <c r="AM179">
        <f>SUM($AL$5:AL179)</f>
        <v>1038.0199999999998</v>
      </c>
      <c r="AO179">
        <f t="shared" si="116"/>
        <v>31.565517241379311</v>
      </c>
      <c r="AP179">
        <f t="shared" si="117"/>
        <v>0.47900371422329036</v>
      </c>
      <c r="AQ179" s="4">
        <f>SUM($AO$5:AO179)</f>
        <v>2026.0862068965519</v>
      </c>
      <c r="AU179" s="2">
        <v>175</v>
      </c>
      <c r="AV179" s="1">
        <f t="shared" si="93"/>
        <v>4500</v>
      </c>
      <c r="AW179" s="1">
        <f t="shared" si="94"/>
        <v>4500</v>
      </c>
      <c r="AX179" s="1">
        <f t="shared" si="95"/>
        <v>4500</v>
      </c>
      <c r="AY179" s="1">
        <f t="shared" si="96"/>
        <v>4500</v>
      </c>
      <c r="AZ179" s="1">
        <f t="shared" si="118"/>
        <v>73800</v>
      </c>
      <c r="BA179" s="1">
        <f t="shared" si="119"/>
        <v>91800</v>
      </c>
      <c r="BB179">
        <f t="shared" si="99"/>
        <v>4.1000000000000014</v>
      </c>
      <c r="BC179" s="1">
        <f>SUM($BA$5:BA179)</f>
        <v>5931700</v>
      </c>
      <c r="BD179" s="1">
        <f t="shared" si="97"/>
        <v>5819600</v>
      </c>
    </row>
    <row r="180" spans="11:56" x14ac:dyDescent="0.3">
      <c r="K180" s="2">
        <v>176</v>
      </c>
      <c r="L180" s="1">
        <f t="shared" si="92"/>
        <v>4625</v>
      </c>
      <c r="M180" s="1">
        <f t="shared" si="100"/>
        <v>4625</v>
      </c>
      <c r="N180" s="1">
        <f t="shared" si="101"/>
        <v>4625</v>
      </c>
      <c r="O180" s="1">
        <f t="shared" si="102"/>
        <v>4625</v>
      </c>
      <c r="P180" s="1">
        <f t="shared" si="103"/>
        <v>166500</v>
      </c>
      <c r="Q180" s="1">
        <f t="shared" si="104"/>
        <v>185000</v>
      </c>
      <c r="R180">
        <f t="shared" si="98"/>
        <v>8.9999999999999929</v>
      </c>
      <c r="S180" s="1">
        <f>SUM($Q$5:Q180)</f>
        <v>11936300</v>
      </c>
      <c r="U180" s="2">
        <v>176</v>
      </c>
      <c r="V180">
        <v>0.27500000000000002</v>
      </c>
      <c r="W180">
        <f t="shared" si="105"/>
        <v>0.27500000000000002</v>
      </c>
      <c r="X180">
        <f t="shared" si="106"/>
        <v>0.27500000000000002</v>
      </c>
      <c r="Y180">
        <f t="shared" si="107"/>
        <v>0.27500000000000002</v>
      </c>
      <c r="Z180" s="4">
        <f t="shared" si="108"/>
        <v>38115.599999999999</v>
      </c>
      <c r="AA180" s="4">
        <f t="shared" si="120"/>
        <v>34650.5370628725</v>
      </c>
      <c r="AB180" s="4">
        <f t="shared" si="109"/>
        <v>38116.699999999997</v>
      </c>
      <c r="AC180" s="4">
        <f>SUM($AB$5:AB180)</f>
        <v>1374321.34</v>
      </c>
      <c r="AD180">
        <f t="shared" si="110"/>
        <v>2.8526094625745313</v>
      </c>
      <c r="AF180" s="2">
        <v>176</v>
      </c>
      <c r="AG180">
        <f t="shared" si="111"/>
        <v>1.905</v>
      </c>
      <c r="AH180">
        <f t="shared" si="112"/>
        <v>1.905</v>
      </c>
      <c r="AI180">
        <f t="shared" si="113"/>
        <v>1.905</v>
      </c>
      <c r="AJ180">
        <f t="shared" si="114"/>
        <v>1.905</v>
      </c>
      <c r="AK180">
        <f t="shared" si="115"/>
        <v>7.62</v>
      </c>
      <c r="AL180">
        <v>15.24</v>
      </c>
      <c r="AM180">
        <f>SUM($AL$5:AL180)</f>
        <v>1053.2599999999998</v>
      </c>
      <c r="AO180">
        <f t="shared" si="116"/>
        <v>31.896551724137932</v>
      </c>
      <c r="AP180">
        <f t="shared" si="117"/>
        <v>0.47779459459459456</v>
      </c>
      <c r="AQ180" s="4">
        <f>SUM($AO$5:AO180)</f>
        <v>2057.9827586206898</v>
      </c>
      <c r="AU180" s="2">
        <v>176</v>
      </c>
      <c r="AV180" s="1">
        <f t="shared" si="93"/>
        <v>4500</v>
      </c>
      <c r="AW180" s="1">
        <f t="shared" si="94"/>
        <v>4500</v>
      </c>
      <c r="AX180" s="1">
        <f t="shared" si="95"/>
        <v>4500</v>
      </c>
      <c r="AY180" s="1">
        <f t="shared" si="96"/>
        <v>4500</v>
      </c>
      <c r="AZ180" s="1">
        <f t="shared" si="118"/>
        <v>73800</v>
      </c>
      <c r="BA180" s="1">
        <f t="shared" si="119"/>
        <v>91800</v>
      </c>
      <c r="BB180">
        <f t="shared" si="99"/>
        <v>4.1000000000000014</v>
      </c>
      <c r="BC180" s="1">
        <f>SUM($BA$5:BA180)</f>
        <v>6023500</v>
      </c>
      <c r="BD180" s="1">
        <f t="shared" si="97"/>
        <v>5912800</v>
      </c>
    </row>
    <row r="181" spans="11:56" x14ac:dyDescent="0.3">
      <c r="K181" s="2">
        <v>177</v>
      </c>
      <c r="L181" s="1">
        <f t="shared" si="92"/>
        <v>4650</v>
      </c>
      <c r="M181" s="1">
        <f t="shared" si="100"/>
        <v>4650</v>
      </c>
      <c r="N181" s="1">
        <f t="shared" si="101"/>
        <v>4650</v>
      </c>
      <c r="O181" s="1">
        <f t="shared" si="102"/>
        <v>4650</v>
      </c>
      <c r="P181" s="1">
        <f t="shared" si="103"/>
        <v>168330</v>
      </c>
      <c r="Q181" s="1">
        <f t="shared" si="104"/>
        <v>186930</v>
      </c>
      <c r="R181">
        <f t="shared" si="98"/>
        <v>9.0499999999999936</v>
      </c>
      <c r="S181" s="1">
        <f>SUM($Q$5:Q181)</f>
        <v>12123230</v>
      </c>
      <c r="U181" s="2">
        <v>177</v>
      </c>
      <c r="V181">
        <v>0.27600000000000002</v>
      </c>
      <c r="W181">
        <f t="shared" si="105"/>
        <v>0.27600000000000002</v>
      </c>
      <c r="X181">
        <f t="shared" si="106"/>
        <v>0.27600000000000002</v>
      </c>
      <c r="Y181">
        <f t="shared" si="107"/>
        <v>0.27600000000000002</v>
      </c>
      <c r="Z181" s="4">
        <f t="shared" si="108"/>
        <v>39019.279999999999</v>
      </c>
      <c r="AA181" s="4">
        <f t="shared" si="120"/>
        <v>35343.54780412995</v>
      </c>
      <c r="AB181" s="4">
        <f t="shared" si="109"/>
        <v>39020.383999999998</v>
      </c>
      <c r="AC181" s="4">
        <f>SUM($AB$5:AB181)</f>
        <v>1413341.7240000002</v>
      </c>
      <c r="AD181">
        <f t="shared" si="110"/>
        <v>2.8392474790502833</v>
      </c>
      <c r="AF181" s="2">
        <v>177</v>
      </c>
      <c r="AG181">
        <f t="shared" si="111"/>
        <v>1.92</v>
      </c>
      <c r="AH181">
        <f t="shared" si="112"/>
        <v>1.92</v>
      </c>
      <c r="AI181">
        <f t="shared" si="113"/>
        <v>1.92</v>
      </c>
      <c r="AJ181">
        <f t="shared" si="114"/>
        <v>1.92</v>
      </c>
      <c r="AK181">
        <f t="shared" si="115"/>
        <v>7.68</v>
      </c>
      <c r="AL181">
        <v>15.36</v>
      </c>
      <c r="AM181">
        <f>SUM($AL$5:AL181)</f>
        <v>1068.6199999999997</v>
      </c>
      <c r="AO181">
        <f t="shared" si="116"/>
        <v>32.229310344827589</v>
      </c>
      <c r="AP181">
        <f t="shared" si="117"/>
        <v>0.47658481784625256</v>
      </c>
      <c r="AQ181" s="4">
        <f>SUM($AO$5:AO181)</f>
        <v>2090.2120689655176</v>
      </c>
      <c r="AU181" s="2">
        <v>177</v>
      </c>
      <c r="AV181" s="1">
        <f t="shared" si="93"/>
        <v>4500</v>
      </c>
      <c r="AW181" s="1">
        <f t="shared" si="94"/>
        <v>4500</v>
      </c>
      <c r="AX181" s="1">
        <f t="shared" si="95"/>
        <v>4500</v>
      </c>
      <c r="AY181" s="1">
        <f t="shared" si="96"/>
        <v>4500</v>
      </c>
      <c r="AZ181" s="1">
        <f t="shared" si="118"/>
        <v>73800</v>
      </c>
      <c r="BA181" s="1">
        <f t="shared" si="119"/>
        <v>91800</v>
      </c>
      <c r="BB181">
        <f t="shared" si="99"/>
        <v>4.1000000000000014</v>
      </c>
      <c r="BC181" s="1">
        <f>SUM($BA$5:BA181)</f>
        <v>6115300</v>
      </c>
      <c r="BD181" s="1">
        <f t="shared" si="97"/>
        <v>6007930</v>
      </c>
    </row>
    <row r="182" spans="11:56" x14ac:dyDescent="0.3">
      <c r="K182" s="2">
        <v>178</v>
      </c>
      <c r="L182" s="1">
        <f t="shared" si="92"/>
        <v>4675</v>
      </c>
      <c r="M182" s="1">
        <f t="shared" si="100"/>
        <v>4675</v>
      </c>
      <c r="N182" s="1">
        <f t="shared" si="101"/>
        <v>4675</v>
      </c>
      <c r="O182" s="1">
        <f t="shared" si="102"/>
        <v>4675</v>
      </c>
      <c r="P182" s="1">
        <f t="shared" si="103"/>
        <v>170170</v>
      </c>
      <c r="Q182" s="1">
        <f t="shared" si="104"/>
        <v>188870</v>
      </c>
      <c r="R182">
        <f t="shared" si="98"/>
        <v>9.0999999999999943</v>
      </c>
      <c r="S182" s="1">
        <f>SUM($Q$5:Q182)</f>
        <v>12312100</v>
      </c>
      <c r="U182" s="2">
        <v>178</v>
      </c>
      <c r="V182">
        <v>0.27700000000000002</v>
      </c>
      <c r="W182">
        <f t="shared" si="105"/>
        <v>0.27700000000000002</v>
      </c>
      <c r="X182">
        <f t="shared" si="106"/>
        <v>0.27700000000000002</v>
      </c>
      <c r="Y182">
        <f t="shared" si="107"/>
        <v>0.27700000000000002</v>
      </c>
      <c r="Z182" s="4">
        <f t="shared" si="108"/>
        <v>39943.870000000003</v>
      </c>
      <c r="AA182" s="4">
        <f t="shared" si="120"/>
        <v>36050.418760212553</v>
      </c>
      <c r="AB182" s="4">
        <f t="shared" si="109"/>
        <v>39944.978000000003</v>
      </c>
      <c r="AC182" s="4">
        <f>SUM($AB$5:AB182)</f>
        <v>1453286.702</v>
      </c>
      <c r="AD182">
        <f t="shared" si="110"/>
        <v>2.8262788341766867</v>
      </c>
      <c r="AF182" s="2">
        <v>178</v>
      </c>
      <c r="AG182">
        <f t="shared" si="111"/>
        <v>1.9350000000000001</v>
      </c>
      <c r="AH182">
        <f t="shared" si="112"/>
        <v>1.9350000000000001</v>
      </c>
      <c r="AI182">
        <f t="shared" si="113"/>
        <v>1.9350000000000001</v>
      </c>
      <c r="AJ182">
        <f t="shared" si="114"/>
        <v>1.9350000000000001</v>
      </c>
      <c r="AK182">
        <f t="shared" si="115"/>
        <v>7.74</v>
      </c>
      <c r="AL182">
        <v>15.48</v>
      </c>
      <c r="AM182">
        <f>SUM($AL$5:AL182)</f>
        <v>1084.0999999999997</v>
      </c>
      <c r="AO182">
        <f t="shared" si="116"/>
        <v>32.563793103448276</v>
      </c>
      <c r="AP182">
        <f t="shared" si="117"/>
        <v>0.47537459628315776</v>
      </c>
      <c r="AQ182" s="4">
        <f>SUM($AO$5:AO182)</f>
        <v>2122.775862068966</v>
      </c>
      <c r="AU182" s="2">
        <v>178</v>
      </c>
      <c r="AV182" s="1">
        <f t="shared" si="93"/>
        <v>4500</v>
      </c>
      <c r="AW182" s="1">
        <f t="shared" si="94"/>
        <v>4500</v>
      </c>
      <c r="AX182" s="1">
        <f t="shared" si="95"/>
        <v>4500</v>
      </c>
      <c r="AY182" s="1">
        <f t="shared" si="96"/>
        <v>4500</v>
      </c>
      <c r="AZ182" s="1">
        <f t="shared" si="118"/>
        <v>73800</v>
      </c>
      <c r="BA182" s="1">
        <f t="shared" si="119"/>
        <v>91800</v>
      </c>
      <c r="BB182">
        <f t="shared" si="99"/>
        <v>4.1000000000000014</v>
      </c>
      <c r="BC182" s="1">
        <f>SUM($BA$5:BA182)</f>
        <v>6207100</v>
      </c>
      <c r="BD182" s="1">
        <f t="shared" si="97"/>
        <v>6105000</v>
      </c>
    </row>
    <row r="183" spans="11:56" x14ac:dyDescent="0.3">
      <c r="K183" s="2">
        <v>179</v>
      </c>
      <c r="L183" s="1">
        <f t="shared" ref="L183:L246" si="121">L182+25</f>
        <v>4700</v>
      </c>
      <c r="M183" s="1">
        <f t="shared" si="100"/>
        <v>4700</v>
      </c>
      <c r="N183" s="1">
        <f t="shared" si="101"/>
        <v>4700</v>
      </c>
      <c r="O183" s="1">
        <f t="shared" si="102"/>
        <v>4700</v>
      </c>
      <c r="P183" s="1">
        <f t="shared" si="103"/>
        <v>172020</v>
      </c>
      <c r="Q183" s="1">
        <f t="shared" si="104"/>
        <v>190820</v>
      </c>
      <c r="R183">
        <f t="shared" si="98"/>
        <v>9.149999999999995</v>
      </c>
      <c r="S183" s="1">
        <f>SUM($Q$5:Q183)</f>
        <v>12502920</v>
      </c>
      <c r="U183" s="2">
        <v>179</v>
      </c>
      <c r="V183">
        <v>0.27800000000000002</v>
      </c>
      <c r="W183">
        <f t="shared" si="105"/>
        <v>0.27800000000000002</v>
      </c>
      <c r="X183">
        <f t="shared" si="106"/>
        <v>0.27800000000000002</v>
      </c>
      <c r="Y183">
        <f t="shared" si="107"/>
        <v>0.27800000000000002</v>
      </c>
      <c r="Z183" s="4">
        <f t="shared" si="108"/>
        <v>40889.83</v>
      </c>
      <c r="AA183" s="4">
        <f t="shared" si="120"/>
        <v>36771.427135416801</v>
      </c>
      <c r="AB183" s="4">
        <f t="shared" si="109"/>
        <v>40890.942000000003</v>
      </c>
      <c r="AC183" s="4">
        <f>SUM($AB$5:AB183)</f>
        <v>1494177.6440000001</v>
      </c>
      <c r="AD183">
        <f t="shared" si="110"/>
        <v>2.8136872059536699</v>
      </c>
      <c r="AF183" s="2">
        <v>179</v>
      </c>
      <c r="AG183">
        <f t="shared" si="111"/>
        <v>1.95</v>
      </c>
      <c r="AH183">
        <f t="shared" si="112"/>
        <v>1.95</v>
      </c>
      <c r="AI183">
        <f t="shared" si="113"/>
        <v>1.95</v>
      </c>
      <c r="AJ183">
        <f t="shared" si="114"/>
        <v>1.95</v>
      </c>
      <c r="AK183">
        <f t="shared" si="115"/>
        <v>7.8</v>
      </c>
      <c r="AL183">
        <v>15.6</v>
      </c>
      <c r="AM183">
        <f>SUM($AL$5:AL183)</f>
        <v>1099.6999999999996</v>
      </c>
      <c r="AO183">
        <f t="shared" si="116"/>
        <v>32.9</v>
      </c>
      <c r="AP183">
        <f t="shared" si="117"/>
        <v>0.47416413373860183</v>
      </c>
      <c r="AQ183" s="4">
        <f>SUM($AO$5:AO183)</f>
        <v>2155.6758620689661</v>
      </c>
      <c r="AU183" s="2">
        <v>179</v>
      </c>
      <c r="AV183" s="1">
        <f t="shared" si="93"/>
        <v>4500</v>
      </c>
      <c r="AW183" s="1">
        <f t="shared" si="94"/>
        <v>4500</v>
      </c>
      <c r="AX183" s="1">
        <f t="shared" si="95"/>
        <v>4500</v>
      </c>
      <c r="AY183" s="1">
        <f t="shared" si="96"/>
        <v>4500</v>
      </c>
      <c r="AZ183" s="1">
        <f t="shared" si="118"/>
        <v>73800</v>
      </c>
      <c r="BA183" s="1">
        <f t="shared" si="119"/>
        <v>91800</v>
      </c>
      <c r="BB183">
        <f t="shared" si="99"/>
        <v>4.1000000000000014</v>
      </c>
      <c r="BC183" s="1">
        <f>SUM($BA$5:BA183)</f>
        <v>6298900</v>
      </c>
      <c r="BD183" s="1">
        <f t="shared" si="97"/>
        <v>6204020</v>
      </c>
    </row>
    <row r="184" spans="11:56" x14ac:dyDescent="0.3">
      <c r="K184" s="2">
        <v>180</v>
      </c>
      <c r="L184" s="1">
        <f t="shared" si="121"/>
        <v>4725</v>
      </c>
      <c r="M184" s="1">
        <f t="shared" si="100"/>
        <v>4725</v>
      </c>
      <c r="N184" s="1">
        <f t="shared" si="101"/>
        <v>4725</v>
      </c>
      <c r="O184" s="1">
        <f t="shared" si="102"/>
        <v>4725</v>
      </c>
      <c r="P184" s="1">
        <f t="shared" si="103"/>
        <v>173880</v>
      </c>
      <c r="Q184" s="1">
        <f t="shared" si="104"/>
        <v>192780</v>
      </c>
      <c r="R184">
        <f t="shared" si="98"/>
        <v>9.1999999999999957</v>
      </c>
      <c r="S184" s="1">
        <f>SUM($Q$5:Q184)</f>
        <v>12695700</v>
      </c>
      <c r="U184" s="2">
        <v>180</v>
      </c>
      <c r="V184">
        <v>0.27900000000000003</v>
      </c>
      <c r="W184">
        <f t="shared" si="105"/>
        <v>0.27900000000000003</v>
      </c>
      <c r="X184">
        <f t="shared" si="106"/>
        <v>0.27900000000000003</v>
      </c>
      <c r="Y184">
        <f t="shared" si="107"/>
        <v>0.27900000000000003</v>
      </c>
      <c r="Z184" s="4">
        <f t="shared" si="108"/>
        <v>41857.660000000003</v>
      </c>
      <c r="AA184" s="4">
        <f t="shared" si="120"/>
        <v>37506.855678125139</v>
      </c>
      <c r="AB184" s="4">
        <f t="shared" si="109"/>
        <v>41858.776000000005</v>
      </c>
      <c r="AC184" s="4">
        <f>SUM($AB$5:AB184)</f>
        <v>1536036.4200000002</v>
      </c>
      <c r="AD184">
        <f t="shared" si="110"/>
        <v>2.8014591282427235</v>
      </c>
      <c r="AF184" s="2">
        <v>180</v>
      </c>
      <c r="AG184">
        <f t="shared" si="111"/>
        <v>1.9650000000000001</v>
      </c>
      <c r="AH184">
        <f t="shared" si="112"/>
        <v>1.9650000000000001</v>
      </c>
      <c r="AI184">
        <f t="shared" si="113"/>
        <v>1.9650000000000001</v>
      </c>
      <c r="AJ184">
        <f t="shared" si="114"/>
        <v>1.9650000000000001</v>
      </c>
      <c r="AK184">
        <f t="shared" si="115"/>
        <v>7.86</v>
      </c>
      <c r="AL184">
        <v>15.72</v>
      </c>
      <c r="AM184">
        <f>SUM($AL$5:AL184)</f>
        <v>1115.4199999999996</v>
      </c>
      <c r="AO184">
        <f t="shared" si="116"/>
        <v>33.237931034482756</v>
      </c>
      <c r="AP184">
        <f t="shared" si="117"/>
        <v>0.47295362589480244</v>
      </c>
      <c r="AQ184" s="4">
        <f>SUM($AO$5:AO184)</f>
        <v>2188.9137931034488</v>
      </c>
      <c r="AU184" s="2">
        <v>180</v>
      </c>
      <c r="AV184" s="1">
        <f t="shared" ref="AV184:AV247" si="122">AV164+500</f>
        <v>4500</v>
      </c>
      <c r="AW184" s="1">
        <f t="shared" si="94"/>
        <v>4500</v>
      </c>
      <c r="AX184" s="1">
        <f t="shared" si="95"/>
        <v>4500</v>
      </c>
      <c r="AY184" s="1">
        <f t="shared" si="96"/>
        <v>4500</v>
      </c>
      <c r="AZ184" s="1">
        <f t="shared" si="118"/>
        <v>73800</v>
      </c>
      <c r="BA184" s="1">
        <f t="shared" si="119"/>
        <v>91800</v>
      </c>
      <c r="BB184">
        <f t="shared" si="99"/>
        <v>4.1000000000000014</v>
      </c>
      <c r="BC184" s="1">
        <f>SUM($BA$5:BA184)</f>
        <v>6390700</v>
      </c>
      <c r="BD184" s="1">
        <f t="shared" si="97"/>
        <v>6305000</v>
      </c>
    </row>
    <row r="185" spans="11:56" x14ac:dyDescent="0.3">
      <c r="K185" s="2">
        <v>181</v>
      </c>
      <c r="L185" s="1">
        <f t="shared" si="121"/>
        <v>4750</v>
      </c>
      <c r="M185" s="1">
        <f t="shared" si="100"/>
        <v>4750</v>
      </c>
      <c r="N185" s="1">
        <f t="shared" si="101"/>
        <v>4750</v>
      </c>
      <c r="O185" s="1">
        <f t="shared" si="102"/>
        <v>4750</v>
      </c>
      <c r="P185" s="1">
        <f t="shared" si="103"/>
        <v>175750</v>
      </c>
      <c r="Q185" s="1">
        <f t="shared" si="104"/>
        <v>194750</v>
      </c>
      <c r="R185">
        <f t="shared" si="98"/>
        <v>9.2499999999999964</v>
      </c>
      <c r="S185" s="1">
        <f>SUM($Q$5:Q185)</f>
        <v>12890450</v>
      </c>
      <c r="U185" s="2">
        <v>181</v>
      </c>
      <c r="V185">
        <v>0.28000000000000003</v>
      </c>
      <c r="W185">
        <f t="shared" si="105"/>
        <v>0.28000000000000003</v>
      </c>
      <c r="X185">
        <f t="shared" si="106"/>
        <v>0.28000000000000003</v>
      </c>
      <c r="Y185">
        <f t="shared" si="107"/>
        <v>0.28000000000000003</v>
      </c>
      <c r="Z185" s="4">
        <f t="shared" si="108"/>
        <v>42847.840000000004</v>
      </c>
      <c r="AA185" s="4">
        <f t="shared" si="120"/>
        <v>38256.99279168764</v>
      </c>
      <c r="AB185" s="4">
        <f t="shared" si="109"/>
        <v>42848.960000000006</v>
      </c>
      <c r="AC185" s="4">
        <f>SUM($AB$5:AB185)</f>
        <v>1578885.3800000001</v>
      </c>
      <c r="AD185">
        <f t="shared" si="110"/>
        <v>2.7895796897836549</v>
      </c>
      <c r="AF185" s="2">
        <v>181</v>
      </c>
      <c r="AG185">
        <f t="shared" si="111"/>
        <v>1.98</v>
      </c>
      <c r="AH185">
        <f t="shared" si="112"/>
        <v>1.98</v>
      </c>
      <c r="AI185">
        <f t="shared" si="113"/>
        <v>1.98</v>
      </c>
      <c r="AJ185">
        <f t="shared" si="114"/>
        <v>1.98</v>
      </c>
      <c r="AK185">
        <f t="shared" si="115"/>
        <v>7.92</v>
      </c>
      <c r="AL185">
        <v>15.84</v>
      </c>
      <c r="AM185">
        <f>SUM($AL$5:AL185)</f>
        <v>1131.2599999999995</v>
      </c>
      <c r="AO185">
        <f t="shared" si="116"/>
        <v>33.577586206896555</v>
      </c>
      <c r="AP185">
        <f t="shared" si="117"/>
        <v>0.47174326059050059</v>
      </c>
      <c r="AQ185" s="4">
        <f>SUM($AO$5:AO185)</f>
        <v>2222.4913793103456</v>
      </c>
      <c r="AU185" s="2">
        <v>181</v>
      </c>
      <c r="AV185" s="1">
        <f t="shared" si="122"/>
        <v>4500</v>
      </c>
      <c r="AW185" s="1">
        <f t="shared" si="94"/>
        <v>4500</v>
      </c>
      <c r="AX185" s="1">
        <f t="shared" si="95"/>
        <v>4500</v>
      </c>
      <c r="AY185" s="1">
        <f t="shared" si="96"/>
        <v>4500</v>
      </c>
      <c r="AZ185" s="1">
        <f t="shared" si="118"/>
        <v>73800</v>
      </c>
      <c r="BA185" s="1">
        <f t="shared" si="119"/>
        <v>91800</v>
      </c>
      <c r="BB185">
        <f t="shared" si="99"/>
        <v>4.1000000000000014</v>
      </c>
      <c r="BC185" s="1">
        <f>SUM($BA$5:BA185)</f>
        <v>6482500</v>
      </c>
      <c r="BD185" s="1">
        <f t="shared" si="97"/>
        <v>6407950</v>
      </c>
    </row>
    <row r="186" spans="11:56" x14ac:dyDescent="0.3">
      <c r="K186" s="2">
        <v>182</v>
      </c>
      <c r="L186" s="1">
        <f t="shared" si="121"/>
        <v>4775</v>
      </c>
      <c r="M186" s="1">
        <f t="shared" si="100"/>
        <v>4775</v>
      </c>
      <c r="N186" s="1">
        <f t="shared" si="101"/>
        <v>4775</v>
      </c>
      <c r="O186" s="1">
        <f t="shared" si="102"/>
        <v>4775</v>
      </c>
      <c r="P186" s="1">
        <f t="shared" si="103"/>
        <v>177630</v>
      </c>
      <c r="Q186" s="1">
        <f t="shared" si="104"/>
        <v>196730</v>
      </c>
      <c r="R186">
        <f t="shared" si="98"/>
        <v>9.2999999999999972</v>
      </c>
      <c r="S186" s="1">
        <f>SUM($Q$5:Q186)</f>
        <v>13087180</v>
      </c>
      <c r="U186" s="2">
        <v>182</v>
      </c>
      <c r="V186">
        <v>0.28100000000000003</v>
      </c>
      <c r="W186">
        <f t="shared" si="105"/>
        <v>0.28100000000000003</v>
      </c>
      <c r="X186">
        <f t="shared" si="106"/>
        <v>0.28100000000000003</v>
      </c>
      <c r="Y186">
        <f t="shared" si="107"/>
        <v>0.28100000000000003</v>
      </c>
      <c r="Z186" s="4">
        <f t="shared" si="108"/>
        <v>43860.880000000005</v>
      </c>
      <c r="AA186" s="4">
        <f t="shared" si="120"/>
        <v>39022.132647521394</v>
      </c>
      <c r="AB186" s="4">
        <f t="shared" si="109"/>
        <v>43862.004000000008</v>
      </c>
      <c r="AC186" s="4">
        <f>SUM($AB$5:AB186)</f>
        <v>1622747.3840000001</v>
      </c>
      <c r="AD186">
        <f t="shared" si="110"/>
        <v>2.7780359838406987</v>
      </c>
      <c r="AF186" s="2">
        <v>182</v>
      </c>
      <c r="AG186">
        <f t="shared" si="111"/>
        <v>1.9950000000000001</v>
      </c>
      <c r="AH186">
        <f t="shared" si="112"/>
        <v>1.9950000000000001</v>
      </c>
      <c r="AI186">
        <f t="shared" si="113"/>
        <v>1.9950000000000001</v>
      </c>
      <c r="AJ186">
        <f t="shared" si="114"/>
        <v>1.9950000000000001</v>
      </c>
      <c r="AK186">
        <f t="shared" si="115"/>
        <v>7.98</v>
      </c>
      <c r="AL186">
        <v>15.96</v>
      </c>
      <c r="AM186">
        <f>SUM($AL$5:AL186)</f>
        <v>1147.2199999999996</v>
      </c>
      <c r="AO186">
        <f t="shared" si="116"/>
        <v>33.918965517241382</v>
      </c>
      <c r="AP186">
        <f t="shared" si="117"/>
        <v>0.47053321811619986</v>
      </c>
      <c r="AQ186" s="4">
        <f>SUM($AO$5:AO186)</f>
        <v>2256.4103448275869</v>
      </c>
      <c r="AU186" s="2">
        <v>182</v>
      </c>
      <c r="AV186" s="1">
        <f t="shared" si="122"/>
        <v>4500</v>
      </c>
      <c r="AW186" s="1">
        <f t="shared" si="94"/>
        <v>4500</v>
      </c>
      <c r="AX186" s="1">
        <f t="shared" si="95"/>
        <v>4500</v>
      </c>
      <c r="AY186" s="1">
        <f t="shared" si="96"/>
        <v>4500</v>
      </c>
      <c r="AZ186" s="1">
        <f t="shared" si="118"/>
        <v>73800</v>
      </c>
      <c r="BA186" s="1">
        <f t="shared" si="119"/>
        <v>91800</v>
      </c>
      <c r="BB186">
        <f t="shared" si="99"/>
        <v>4.1000000000000014</v>
      </c>
      <c r="BC186" s="1">
        <f>SUM($BA$5:BA186)</f>
        <v>6574300</v>
      </c>
      <c r="BD186" s="1">
        <f t="shared" si="97"/>
        <v>6512880</v>
      </c>
    </row>
    <row r="187" spans="11:56" x14ac:dyDescent="0.3">
      <c r="K187" s="2">
        <v>183</v>
      </c>
      <c r="L187" s="1">
        <f t="shared" si="121"/>
        <v>4800</v>
      </c>
      <c r="M187" s="1">
        <f t="shared" si="100"/>
        <v>4800</v>
      </c>
      <c r="N187" s="1">
        <f t="shared" si="101"/>
        <v>4800</v>
      </c>
      <c r="O187" s="1">
        <f t="shared" si="102"/>
        <v>4800</v>
      </c>
      <c r="P187" s="1">
        <f t="shared" si="103"/>
        <v>179520</v>
      </c>
      <c r="Q187" s="1">
        <f t="shared" si="104"/>
        <v>198720</v>
      </c>
      <c r="R187">
        <f t="shared" si="98"/>
        <v>9.3499999999999979</v>
      </c>
      <c r="S187" s="1">
        <f>SUM($Q$5:Q187)</f>
        <v>13285900</v>
      </c>
      <c r="U187" s="2">
        <v>183</v>
      </c>
      <c r="V187">
        <v>0.28199999999999997</v>
      </c>
      <c r="W187">
        <f t="shared" si="105"/>
        <v>0.28199999999999997</v>
      </c>
      <c r="X187">
        <f t="shared" si="106"/>
        <v>0.28199999999999997</v>
      </c>
      <c r="Y187">
        <f t="shared" si="107"/>
        <v>0.28199999999999997</v>
      </c>
      <c r="Z187" s="4">
        <f t="shared" si="108"/>
        <v>44897.310000000005</v>
      </c>
      <c r="AA187" s="4">
        <f t="shared" si="120"/>
        <v>39802.575300471821</v>
      </c>
      <c r="AB187" s="4">
        <f t="shared" si="109"/>
        <v>44898.438000000002</v>
      </c>
      <c r="AC187" s="4">
        <f>SUM($AB$5:AB187)</f>
        <v>1667645.8220000002</v>
      </c>
      <c r="AD187">
        <f t="shared" si="110"/>
        <v>2.766816230467581</v>
      </c>
      <c r="AF187" s="2">
        <v>183</v>
      </c>
      <c r="AG187">
        <f t="shared" si="111"/>
        <v>2.0099999999999998</v>
      </c>
      <c r="AH187">
        <f t="shared" si="112"/>
        <v>2.0099999999999998</v>
      </c>
      <c r="AI187">
        <f t="shared" si="113"/>
        <v>2.0099999999999998</v>
      </c>
      <c r="AJ187">
        <f t="shared" si="114"/>
        <v>2.0099999999999998</v>
      </c>
      <c r="AK187">
        <f t="shared" si="115"/>
        <v>8.0399999999999991</v>
      </c>
      <c r="AL187">
        <v>16.079999999999998</v>
      </c>
      <c r="AM187">
        <f>SUM($AL$5:AL187)</f>
        <v>1163.2999999999995</v>
      </c>
      <c r="AO187">
        <f t="shared" si="116"/>
        <v>34.262068965517244</v>
      </c>
      <c r="AP187">
        <f t="shared" si="117"/>
        <v>0.46932367149758447</v>
      </c>
      <c r="AQ187" s="4">
        <f>SUM($AO$5:AO187)</f>
        <v>2290.6724137931042</v>
      </c>
      <c r="AU187" s="2">
        <v>183</v>
      </c>
      <c r="AV187" s="1">
        <f t="shared" si="122"/>
        <v>4500</v>
      </c>
      <c r="AW187" s="1">
        <f t="shared" si="94"/>
        <v>4500</v>
      </c>
      <c r="AX187" s="1">
        <f t="shared" si="95"/>
        <v>4500</v>
      </c>
      <c r="AY187" s="1">
        <f t="shared" si="96"/>
        <v>4500</v>
      </c>
      <c r="AZ187" s="1">
        <f t="shared" si="118"/>
        <v>73800</v>
      </c>
      <c r="BA187" s="1">
        <f t="shared" si="119"/>
        <v>91800</v>
      </c>
      <c r="BB187">
        <f t="shared" si="99"/>
        <v>4.1000000000000014</v>
      </c>
      <c r="BC187" s="1">
        <f>SUM($BA$5:BA187)</f>
        <v>6666100</v>
      </c>
      <c r="BD187" s="1">
        <f t="shared" si="97"/>
        <v>6619800</v>
      </c>
    </row>
    <row r="188" spans="11:56" x14ac:dyDescent="0.3">
      <c r="K188" s="2">
        <v>184</v>
      </c>
      <c r="L188" s="1">
        <f t="shared" si="121"/>
        <v>4825</v>
      </c>
      <c r="M188" s="1">
        <f t="shared" si="100"/>
        <v>4825</v>
      </c>
      <c r="N188" s="1">
        <f t="shared" si="101"/>
        <v>4825</v>
      </c>
      <c r="O188" s="1">
        <f t="shared" si="102"/>
        <v>4825</v>
      </c>
      <c r="P188" s="1">
        <f t="shared" si="103"/>
        <v>181420</v>
      </c>
      <c r="Q188" s="1">
        <f t="shared" si="104"/>
        <v>200720</v>
      </c>
      <c r="R188">
        <f t="shared" si="98"/>
        <v>9.3999999999999986</v>
      </c>
      <c r="S188" s="1">
        <f>SUM($Q$5:Q188)</f>
        <v>13486620</v>
      </c>
      <c r="U188" s="2">
        <v>184</v>
      </c>
      <c r="V188">
        <v>0.28299999999999997</v>
      </c>
      <c r="W188">
        <f t="shared" si="105"/>
        <v>0.28299999999999997</v>
      </c>
      <c r="X188">
        <f t="shared" si="106"/>
        <v>0.28299999999999997</v>
      </c>
      <c r="Y188">
        <f t="shared" si="107"/>
        <v>0.28299999999999997</v>
      </c>
      <c r="Z188" s="4">
        <f t="shared" si="108"/>
        <v>45957.65</v>
      </c>
      <c r="AA188" s="4">
        <f t="shared" si="120"/>
        <v>40598.626806481261</v>
      </c>
      <c r="AB188" s="4">
        <f t="shared" si="109"/>
        <v>45958.781999999999</v>
      </c>
      <c r="AC188" s="4">
        <f>SUM($AB$5:AB188)</f>
        <v>1713604.6040000001</v>
      </c>
      <c r="AD188">
        <f t="shared" si="110"/>
        <v>2.7559078428824728</v>
      </c>
      <c r="AF188" s="2">
        <v>184</v>
      </c>
      <c r="AG188">
        <f t="shared" si="111"/>
        <v>2.0249999999999999</v>
      </c>
      <c r="AH188">
        <f t="shared" si="112"/>
        <v>2.0249999999999999</v>
      </c>
      <c r="AI188">
        <f t="shared" si="113"/>
        <v>2.0249999999999999</v>
      </c>
      <c r="AJ188">
        <f t="shared" si="114"/>
        <v>2.0249999999999999</v>
      </c>
      <c r="AK188">
        <f t="shared" si="115"/>
        <v>8.1</v>
      </c>
      <c r="AL188">
        <v>16.2</v>
      </c>
      <c r="AM188">
        <f>SUM($AL$5:AL188)</f>
        <v>1179.4999999999995</v>
      </c>
      <c r="AO188">
        <f t="shared" si="116"/>
        <v>34.606896551724141</v>
      </c>
      <c r="AP188">
        <f t="shared" si="117"/>
        <v>0.46811478676763646</v>
      </c>
      <c r="AQ188" s="4">
        <f>SUM($AO$5:AO188)</f>
        <v>2325.2793103448284</v>
      </c>
      <c r="AU188" s="2">
        <v>184</v>
      </c>
      <c r="AV188" s="1">
        <f t="shared" si="122"/>
        <v>4500</v>
      </c>
      <c r="AW188" s="1">
        <f t="shared" si="94"/>
        <v>4500</v>
      </c>
      <c r="AX188" s="1">
        <f t="shared" si="95"/>
        <v>4500</v>
      </c>
      <c r="AY188" s="1">
        <f t="shared" si="96"/>
        <v>4500</v>
      </c>
      <c r="AZ188" s="1">
        <f t="shared" si="118"/>
        <v>73800</v>
      </c>
      <c r="BA188" s="1">
        <f t="shared" si="119"/>
        <v>91800</v>
      </c>
      <c r="BB188">
        <f t="shared" si="99"/>
        <v>4.1000000000000014</v>
      </c>
      <c r="BC188" s="1">
        <f>SUM($BA$5:BA188)</f>
        <v>6757900</v>
      </c>
      <c r="BD188" s="1">
        <f t="shared" si="97"/>
        <v>6728720</v>
      </c>
    </row>
    <row r="189" spans="11:56" x14ac:dyDescent="0.3">
      <c r="K189" s="2">
        <v>185</v>
      </c>
      <c r="L189" s="1">
        <f t="shared" si="121"/>
        <v>4850</v>
      </c>
      <c r="M189" s="1">
        <f t="shared" si="100"/>
        <v>4850</v>
      </c>
      <c r="N189" s="1">
        <f t="shared" si="101"/>
        <v>4850</v>
      </c>
      <c r="O189" s="1">
        <f t="shared" si="102"/>
        <v>4850</v>
      </c>
      <c r="P189" s="1">
        <f t="shared" si="103"/>
        <v>183330</v>
      </c>
      <c r="Q189" s="1">
        <f t="shared" si="104"/>
        <v>202730</v>
      </c>
      <c r="R189">
        <f t="shared" si="98"/>
        <v>9.4499999999999993</v>
      </c>
      <c r="S189" s="1">
        <f>SUM($Q$5:Q189)</f>
        <v>13689350</v>
      </c>
      <c r="U189" s="2">
        <v>185</v>
      </c>
      <c r="V189">
        <v>0.28399999999999997</v>
      </c>
      <c r="W189">
        <f t="shared" si="105"/>
        <v>0.28399999999999997</v>
      </c>
      <c r="X189">
        <f t="shared" si="106"/>
        <v>0.28399999999999997</v>
      </c>
      <c r="Y189">
        <f t="shared" si="107"/>
        <v>0.28399999999999997</v>
      </c>
      <c r="Z189" s="4">
        <f t="shared" si="108"/>
        <v>47042.450000000004</v>
      </c>
      <c r="AA189" s="4">
        <f t="shared" si="120"/>
        <v>41410.599342610883</v>
      </c>
      <c r="AB189" s="4">
        <f t="shared" si="109"/>
        <v>47043.586000000003</v>
      </c>
      <c r="AC189" s="4">
        <f>SUM($AB$5:AB189)</f>
        <v>1760648.19</v>
      </c>
      <c r="AD189">
        <f t="shared" si="110"/>
        <v>2.7452999303449523</v>
      </c>
      <c r="AF189" s="2">
        <v>185</v>
      </c>
      <c r="AG189">
        <f t="shared" si="111"/>
        <v>2.04</v>
      </c>
      <c r="AH189">
        <f t="shared" si="112"/>
        <v>2.04</v>
      </c>
      <c r="AI189">
        <f t="shared" si="113"/>
        <v>2.04</v>
      </c>
      <c r="AJ189">
        <f t="shared" si="114"/>
        <v>2.04</v>
      </c>
      <c r="AK189">
        <f t="shared" si="115"/>
        <v>8.16</v>
      </c>
      <c r="AL189">
        <v>16.32</v>
      </c>
      <c r="AM189">
        <f>SUM($AL$5:AL189)</f>
        <v>1195.8199999999995</v>
      </c>
      <c r="AO189">
        <f t="shared" si="116"/>
        <v>34.953448275862065</v>
      </c>
      <c r="AP189">
        <f t="shared" si="117"/>
        <v>0.46690672322793869</v>
      </c>
      <c r="AQ189" s="4">
        <f>SUM($AO$5:AO189)</f>
        <v>2360.2327586206907</v>
      </c>
      <c r="AU189" s="2">
        <v>185</v>
      </c>
      <c r="AV189" s="1">
        <f t="shared" si="122"/>
        <v>4500</v>
      </c>
      <c r="AW189" s="1">
        <f t="shared" si="94"/>
        <v>4500</v>
      </c>
      <c r="AX189" s="1">
        <f t="shared" si="95"/>
        <v>4500</v>
      </c>
      <c r="AY189" s="1">
        <f t="shared" si="96"/>
        <v>4500</v>
      </c>
      <c r="AZ189" s="1">
        <f t="shared" si="118"/>
        <v>77400</v>
      </c>
      <c r="BA189" s="1">
        <f t="shared" si="119"/>
        <v>95400</v>
      </c>
      <c r="BB189">
        <f t="shared" si="99"/>
        <v>4.3000000000000016</v>
      </c>
      <c r="BC189" s="1">
        <f>SUM($BA$5:BA189)</f>
        <v>6853300</v>
      </c>
      <c r="BD189" s="1">
        <f t="shared" si="97"/>
        <v>6836050</v>
      </c>
    </row>
    <row r="190" spans="11:56" x14ac:dyDescent="0.3">
      <c r="K190" s="2">
        <v>186</v>
      </c>
      <c r="L190" s="1">
        <f t="shared" si="121"/>
        <v>4875</v>
      </c>
      <c r="M190" s="1">
        <f t="shared" si="100"/>
        <v>4875</v>
      </c>
      <c r="N190" s="1">
        <f t="shared" si="101"/>
        <v>4875</v>
      </c>
      <c r="O190" s="1">
        <f t="shared" si="102"/>
        <v>4875</v>
      </c>
      <c r="P190" s="1">
        <f t="shared" si="103"/>
        <v>185250</v>
      </c>
      <c r="Q190" s="1">
        <f t="shared" si="104"/>
        <v>204750</v>
      </c>
      <c r="R190">
        <f t="shared" si="98"/>
        <v>9.5</v>
      </c>
      <c r="S190" s="1">
        <f>SUM($Q$5:Q190)</f>
        <v>13894100</v>
      </c>
      <c r="U190" s="2">
        <v>186</v>
      </c>
      <c r="V190">
        <v>0.28499999999999998</v>
      </c>
      <c r="W190">
        <f t="shared" si="105"/>
        <v>0.28499999999999998</v>
      </c>
      <c r="X190">
        <f t="shared" si="106"/>
        <v>0.28499999999999998</v>
      </c>
      <c r="Y190">
        <f t="shared" si="107"/>
        <v>0.28499999999999998</v>
      </c>
      <c r="Z190" s="4">
        <f t="shared" si="108"/>
        <v>48152.25</v>
      </c>
      <c r="AA190" s="4">
        <f t="shared" si="120"/>
        <v>42238.811329463104</v>
      </c>
      <c r="AB190" s="4">
        <f t="shared" si="109"/>
        <v>48153.39</v>
      </c>
      <c r="AC190" s="4">
        <f>SUM($AB$5:AB190)</f>
        <v>1808801.5799999998</v>
      </c>
      <c r="AD190">
        <f t="shared" si="110"/>
        <v>2.7349808027235643</v>
      </c>
      <c r="AF190" s="2">
        <v>186</v>
      </c>
      <c r="AG190">
        <f t="shared" si="111"/>
        <v>2.0550000000000002</v>
      </c>
      <c r="AH190">
        <f t="shared" si="112"/>
        <v>2.0550000000000002</v>
      </c>
      <c r="AI190">
        <f t="shared" si="113"/>
        <v>2.0550000000000002</v>
      </c>
      <c r="AJ190">
        <f t="shared" si="114"/>
        <v>2.0550000000000002</v>
      </c>
      <c r="AK190">
        <f t="shared" si="115"/>
        <v>8.2200000000000006</v>
      </c>
      <c r="AL190">
        <v>16.440000000000001</v>
      </c>
      <c r="AM190">
        <f>SUM($AL$5:AL190)</f>
        <v>1212.2599999999995</v>
      </c>
      <c r="AO190">
        <f t="shared" si="116"/>
        <v>35.301724137931032</v>
      </c>
      <c r="AP190">
        <f t="shared" si="117"/>
        <v>0.46569963369963374</v>
      </c>
      <c r="AQ190" s="4">
        <f>SUM($AO$5:AO190)</f>
        <v>2395.5344827586218</v>
      </c>
      <c r="AU190" s="2">
        <v>186</v>
      </c>
      <c r="AV190" s="1">
        <f t="shared" si="122"/>
        <v>4500</v>
      </c>
      <c r="AW190" s="1">
        <f t="shared" si="94"/>
        <v>4500</v>
      </c>
      <c r="AX190" s="1">
        <f t="shared" si="95"/>
        <v>4500</v>
      </c>
      <c r="AY190" s="1">
        <f t="shared" si="96"/>
        <v>4500</v>
      </c>
      <c r="AZ190" s="1">
        <f t="shared" si="118"/>
        <v>77400</v>
      </c>
      <c r="BA190" s="1">
        <f t="shared" si="119"/>
        <v>95400</v>
      </c>
      <c r="BB190">
        <f t="shared" si="99"/>
        <v>4.3000000000000016</v>
      </c>
      <c r="BC190" s="1">
        <f>SUM($BA$5:BA190)</f>
        <v>6948700</v>
      </c>
      <c r="BD190" s="1">
        <f t="shared" si="97"/>
        <v>6945400</v>
      </c>
    </row>
    <row r="191" spans="11:56" x14ac:dyDescent="0.3">
      <c r="K191" s="2">
        <v>187</v>
      </c>
      <c r="L191" s="1">
        <f t="shared" si="121"/>
        <v>4900</v>
      </c>
      <c r="M191" s="1">
        <f t="shared" si="100"/>
        <v>4900</v>
      </c>
      <c r="N191" s="1">
        <f t="shared" si="101"/>
        <v>4900</v>
      </c>
      <c r="O191" s="1">
        <f t="shared" si="102"/>
        <v>4900</v>
      </c>
      <c r="P191" s="1">
        <f t="shared" si="103"/>
        <v>187180</v>
      </c>
      <c r="Q191" s="1">
        <f t="shared" si="104"/>
        <v>206780</v>
      </c>
      <c r="R191">
        <f t="shared" si="98"/>
        <v>9.5500000000000007</v>
      </c>
      <c r="S191" s="1">
        <f>SUM($Q$5:Q191)</f>
        <v>14100880</v>
      </c>
      <c r="U191" s="2">
        <v>187</v>
      </c>
      <c r="V191">
        <v>0.28599999999999998</v>
      </c>
      <c r="W191">
        <f t="shared" si="105"/>
        <v>0.28599999999999998</v>
      </c>
      <c r="X191">
        <f t="shared" si="106"/>
        <v>0.28599999999999998</v>
      </c>
      <c r="Y191">
        <f t="shared" si="107"/>
        <v>0.28599999999999998</v>
      </c>
      <c r="Z191" s="4">
        <f t="shared" si="108"/>
        <v>49287.630000000005</v>
      </c>
      <c r="AA191" s="4">
        <f t="shared" si="120"/>
        <v>43083.587556052364</v>
      </c>
      <c r="AB191" s="4">
        <f t="shared" si="109"/>
        <v>49288.774000000005</v>
      </c>
      <c r="AC191" s="4">
        <f>SUM($AB$5:AB191)</f>
        <v>1858090.3539999998</v>
      </c>
      <c r="AD191">
        <f t="shared" si="110"/>
        <v>2.7249408970551641</v>
      </c>
      <c r="AF191" s="2">
        <v>187</v>
      </c>
      <c r="AG191">
        <f t="shared" si="111"/>
        <v>2.0699999999999998</v>
      </c>
      <c r="AH191">
        <f t="shared" si="112"/>
        <v>2.0699999999999998</v>
      </c>
      <c r="AI191">
        <f t="shared" si="113"/>
        <v>2.0699999999999998</v>
      </c>
      <c r="AJ191">
        <f t="shared" si="114"/>
        <v>2.0699999999999998</v>
      </c>
      <c r="AK191">
        <f t="shared" si="115"/>
        <v>8.2799999999999994</v>
      </c>
      <c r="AL191">
        <v>16.559999999999999</v>
      </c>
      <c r="AM191">
        <f>SUM($AL$5:AL191)</f>
        <v>1228.8199999999995</v>
      </c>
      <c r="AO191">
        <f t="shared" si="116"/>
        <v>35.651724137931033</v>
      </c>
      <c r="AP191">
        <f t="shared" si="117"/>
        <v>0.46449366476448395</v>
      </c>
      <c r="AQ191" s="4">
        <f>SUM($AO$5:AO191)</f>
        <v>2431.1862068965529</v>
      </c>
      <c r="AU191" s="2">
        <v>187</v>
      </c>
      <c r="AV191" s="1">
        <f t="shared" si="122"/>
        <v>4500</v>
      </c>
      <c r="AW191" s="1">
        <f t="shared" si="94"/>
        <v>4500</v>
      </c>
      <c r="AX191" s="1">
        <f t="shared" si="95"/>
        <v>4500</v>
      </c>
      <c r="AY191" s="1">
        <f t="shared" si="96"/>
        <v>4500</v>
      </c>
      <c r="AZ191" s="1">
        <f t="shared" si="118"/>
        <v>77400</v>
      </c>
      <c r="BA191" s="1">
        <f t="shared" si="119"/>
        <v>95400</v>
      </c>
      <c r="BB191">
        <f t="shared" si="99"/>
        <v>4.3000000000000016</v>
      </c>
      <c r="BC191" s="1">
        <f>SUM($BA$5:BA191)</f>
        <v>7044100</v>
      </c>
      <c r="BD191" s="1">
        <f t="shared" si="97"/>
        <v>7056780</v>
      </c>
    </row>
    <row r="192" spans="11:56" x14ac:dyDescent="0.3">
      <c r="K192" s="2">
        <v>188</v>
      </c>
      <c r="L192" s="1">
        <f t="shared" si="121"/>
        <v>4925</v>
      </c>
      <c r="M192" s="1">
        <f t="shared" si="100"/>
        <v>4925</v>
      </c>
      <c r="N192" s="1">
        <f t="shared" si="101"/>
        <v>4925</v>
      </c>
      <c r="O192" s="1">
        <f t="shared" si="102"/>
        <v>4925</v>
      </c>
      <c r="P192" s="1">
        <f t="shared" si="103"/>
        <v>189120</v>
      </c>
      <c r="Q192" s="1">
        <f t="shared" si="104"/>
        <v>208820</v>
      </c>
      <c r="R192">
        <f t="shared" si="98"/>
        <v>9.6000000000000014</v>
      </c>
      <c r="S192" s="1">
        <f>SUM($Q$5:Q192)</f>
        <v>14309700</v>
      </c>
      <c r="U192" s="2">
        <v>188</v>
      </c>
      <c r="V192">
        <v>0.28699999999999998</v>
      </c>
      <c r="W192">
        <f t="shared" si="105"/>
        <v>0.28699999999999998</v>
      </c>
      <c r="X192">
        <f t="shared" si="106"/>
        <v>0.28699999999999998</v>
      </c>
      <c r="Y192">
        <f t="shared" si="107"/>
        <v>0.28699999999999998</v>
      </c>
      <c r="Z192" s="4">
        <f t="shared" si="108"/>
        <v>50449.16</v>
      </c>
      <c r="AA192" s="4">
        <f t="shared" si="120"/>
        <v>43945.259307173408</v>
      </c>
      <c r="AB192" s="4">
        <f t="shared" si="109"/>
        <v>50450.308000000005</v>
      </c>
      <c r="AC192" s="4">
        <f>SUM($AB$5:AB192)</f>
        <v>1908540.6619999998</v>
      </c>
      <c r="AD192">
        <f t="shared" si="110"/>
        <v>2.7151697920067868</v>
      </c>
      <c r="AF192" s="2">
        <v>188</v>
      </c>
      <c r="AG192">
        <f t="shared" si="111"/>
        <v>2.085</v>
      </c>
      <c r="AH192">
        <f t="shared" si="112"/>
        <v>2.085</v>
      </c>
      <c r="AI192">
        <f t="shared" si="113"/>
        <v>2.085</v>
      </c>
      <c r="AJ192">
        <f t="shared" si="114"/>
        <v>2.085</v>
      </c>
      <c r="AK192">
        <f t="shared" si="115"/>
        <v>8.34</v>
      </c>
      <c r="AL192">
        <v>16.68</v>
      </c>
      <c r="AM192">
        <f>SUM($AL$5:AL192)</f>
        <v>1245.4999999999995</v>
      </c>
      <c r="AO192">
        <f t="shared" si="116"/>
        <v>36.00344827586207</v>
      </c>
      <c r="AP192">
        <f t="shared" si="117"/>
        <v>0.46328895699645628</v>
      </c>
      <c r="AQ192" s="4">
        <f>SUM($AO$5:AO192)</f>
        <v>2467.1896551724149</v>
      </c>
      <c r="AU192" s="2">
        <v>188</v>
      </c>
      <c r="AV192" s="1">
        <f t="shared" si="122"/>
        <v>4500</v>
      </c>
      <c r="AW192" s="1">
        <f t="shared" si="94"/>
        <v>4500</v>
      </c>
      <c r="AX192" s="1">
        <f t="shared" si="95"/>
        <v>4500</v>
      </c>
      <c r="AY192" s="1">
        <f t="shared" si="96"/>
        <v>4500</v>
      </c>
      <c r="AZ192" s="1">
        <f t="shared" si="118"/>
        <v>77400</v>
      </c>
      <c r="BA192" s="1">
        <f t="shared" si="119"/>
        <v>95400</v>
      </c>
      <c r="BB192">
        <f t="shared" si="99"/>
        <v>4.3000000000000016</v>
      </c>
      <c r="BC192" s="1">
        <f>SUM($BA$5:BA192)</f>
        <v>7139500</v>
      </c>
      <c r="BD192" s="1">
        <f t="shared" si="97"/>
        <v>7170200</v>
      </c>
    </row>
    <row r="193" spans="11:56" x14ac:dyDescent="0.3">
      <c r="K193" s="2">
        <v>189</v>
      </c>
      <c r="L193" s="1">
        <f t="shared" si="121"/>
        <v>4950</v>
      </c>
      <c r="M193" s="1">
        <f t="shared" si="100"/>
        <v>4950</v>
      </c>
      <c r="N193" s="1">
        <f t="shared" si="101"/>
        <v>4950</v>
      </c>
      <c r="O193" s="1">
        <f t="shared" si="102"/>
        <v>4950</v>
      </c>
      <c r="P193" s="1">
        <f t="shared" si="103"/>
        <v>191070</v>
      </c>
      <c r="Q193" s="1">
        <f t="shared" si="104"/>
        <v>210870</v>
      </c>
      <c r="R193">
        <f t="shared" si="98"/>
        <v>9.6500000000000021</v>
      </c>
      <c r="S193" s="1">
        <f>SUM($Q$5:Q193)</f>
        <v>14520570</v>
      </c>
      <c r="U193" s="2">
        <v>189</v>
      </c>
      <c r="V193">
        <v>0.28799999999999998</v>
      </c>
      <c r="W193">
        <f t="shared" si="105"/>
        <v>0.28799999999999998</v>
      </c>
      <c r="X193">
        <f t="shared" si="106"/>
        <v>0.28799999999999998</v>
      </c>
      <c r="Y193">
        <f t="shared" si="107"/>
        <v>0.28799999999999998</v>
      </c>
      <c r="Z193" s="4">
        <f t="shared" si="108"/>
        <v>51637.440000000002</v>
      </c>
      <c r="AA193" s="4">
        <f t="shared" si="120"/>
        <v>44824.164493316879</v>
      </c>
      <c r="AB193" s="4">
        <f t="shared" si="109"/>
        <v>51638.592000000004</v>
      </c>
      <c r="AC193" s="4">
        <f>SUM($AB$5:AB193)</f>
        <v>1960179.2539999997</v>
      </c>
      <c r="AD193">
        <f t="shared" si="110"/>
        <v>2.705658466080926</v>
      </c>
      <c r="AF193" s="2">
        <v>189</v>
      </c>
      <c r="AG193">
        <f t="shared" si="111"/>
        <v>2.1</v>
      </c>
      <c r="AH193">
        <f t="shared" si="112"/>
        <v>2.1</v>
      </c>
      <c r="AI193">
        <f t="shared" si="113"/>
        <v>2.1</v>
      </c>
      <c r="AJ193">
        <f t="shared" si="114"/>
        <v>2.1</v>
      </c>
      <c r="AK193">
        <f t="shared" si="115"/>
        <v>8.4</v>
      </c>
      <c r="AL193">
        <v>16.8</v>
      </c>
      <c r="AM193">
        <f>SUM($AL$5:AL193)</f>
        <v>1262.2999999999995</v>
      </c>
      <c r="AO193">
        <f t="shared" si="116"/>
        <v>36.356896551724141</v>
      </c>
      <c r="AP193">
        <f t="shared" si="117"/>
        <v>0.46208564518423673</v>
      </c>
      <c r="AQ193" s="4">
        <f>SUM($AO$5:AO193)</f>
        <v>2503.5465517241391</v>
      </c>
      <c r="AU193" s="2">
        <v>189</v>
      </c>
      <c r="AV193" s="1">
        <f t="shared" si="122"/>
        <v>4500</v>
      </c>
      <c r="AW193" s="1">
        <f t="shared" si="94"/>
        <v>4500</v>
      </c>
      <c r="AX193" s="1">
        <f t="shared" si="95"/>
        <v>4500</v>
      </c>
      <c r="AY193" s="1">
        <f t="shared" si="96"/>
        <v>4500</v>
      </c>
      <c r="AZ193" s="1">
        <f t="shared" si="118"/>
        <v>77400</v>
      </c>
      <c r="BA193" s="1">
        <f t="shared" si="119"/>
        <v>95400</v>
      </c>
      <c r="BB193">
        <f t="shared" si="99"/>
        <v>4.3000000000000016</v>
      </c>
      <c r="BC193" s="1">
        <f>SUM($BA$5:BA193)</f>
        <v>7234900</v>
      </c>
      <c r="BD193" s="1">
        <f t="shared" si="97"/>
        <v>7285670</v>
      </c>
    </row>
    <row r="194" spans="11:56" x14ac:dyDescent="0.3">
      <c r="K194" s="2">
        <v>190</v>
      </c>
      <c r="L194" s="1">
        <f t="shared" si="121"/>
        <v>4975</v>
      </c>
      <c r="M194" s="1">
        <f t="shared" si="100"/>
        <v>4975</v>
      </c>
      <c r="N194" s="1">
        <f t="shared" si="101"/>
        <v>4975</v>
      </c>
      <c r="O194" s="1">
        <f t="shared" si="102"/>
        <v>4975</v>
      </c>
      <c r="P194" s="1">
        <f t="shared" si="103"/>
        <v>193030</v>
      </c>
      <c r="Q194" s="1">
        <f t="shared" si="104"/>
        <v>212930</v>
      </c>
      <c r="R194">
        <f t="shared" si="98"/>
        <v>9.7000000000000028</v>
      </c>
      <c r="S194" s="1">
        <f>SUM($Q$5:Q194)</f>
        <v>14733500</v>
      </c>
      <c r="U194" s="2">
        <v>190</v>
      </c>
      <c r="V194">
        <v>0.28899999999999998</v>
      </c>
      <c r="W194">
        <f t="shared" si="105"/>
        <v>0.28899999999999998</v>
      </c>
      <c r="X194">
        <f t="shared" si="106"/>
        <v>0.28899999999999998</v>
      </c>
      <c r="Y194">
        <f t="shared" si="107"/>
        <v>0.28899999999999998</v>
      </c>
      <c r="Z194" s="4">
        <f t="shared" si="108"/>
        <v>52853.07</v>
      </c>
      <c r="AA194" s="4">
        <f t="shared" si="120"/>
        <v>45720.647783183216</v>
      </c>
      <c r="AB194" s="4">
        <f t="shared" si="109"/>
        <v>52854.226000000002</v>
      </c>
      <c r="AC194" s="4">
        <f>SUM($AB$5:AB194)</f>
        <v>2013033.4799999997</v>
      </c>
      <c r="AD194">
        <f t="shared" si="110"/>
        <v>2.6963975816060763</v>
      </c>
      <c r="AF194" s="2">
        <v>190</v>
      </c>
      <c r="AG194">
        <f t="shared" si="111"/>
        <v>2.1150000000000002</v>
      </c>
      <c r="AH194">
        <f t="shared" si="112"/>
        <v>2.1150000000000002</v>
      </c>
      <c r="AI194">
        <f t="shared" si="113"/>
        <v>2.1150000000000002</v>
      </c>
      <c r="AJ194">
        <f t="shared" si="114"/>
        <v>2.1150000000000002</v>
      </c>
      <c r="AK194">
        <f t="shared" si="115"/>
        <v>8.4600000000000009</v>
      </c>
      <c r="AL194">
        <v>16.920000000000002</v>
      </c>
      <c r="AM194">
        <f>SUM($AL$5:AL194)</f>
        <v>1279.2199999999996</v>
      </c>
      <c r="AO194">
        <f t="shared" si="116"/>
        <v>36.71206896551724</v>
      </c>
      <c r="AP194">
        <f t="shared" si="117"/>
        <v>0.46088385854506181</v>
      </c>
      <c r="AQ194" s="4">
        <f>SUM($AO$5:AO194)</f>
        <v>2540.2586206896563</v>
      </c>
      <c r="AU194" s="2">
        <v>190</v>
      </c>
      <c r="AV194" s="1">
        <f t="shared" si="122"/>
        <v>4500</v>
      </c>
      <c r="AW194" s="1">
        <f t="shared" si="94"/>
        <v>4500</v>
      </c>
      <c r="AX194" s="1">
        <f t="shared" si="95"/>
        <v>4500</v>
      </c>
      <c r="AY194" s="1">
        <f t="shared" si="96"/>
        <v>4500</v>
      </c>
      <c r="AZ194" s="1">
        <f t="shared" si="118"/>
        <v>77400</v>
      </c>
      <c r="BA194" s="1">
        <f t="shared" si="119"/>
        <v>95400</v>
      </c>
      <c r="BB194">
        <f t="shared" si="99"/>
        <v>4.3000000000000016</v>
      </c>
      <c r="BC194" s="1">
        <f>SUM($BA$5:BA194)</f>
        <v>7330300</v>
      </c>
      <c r="BD194" s="1">
        <f t="shared" si="97"/>
        <v>7403200</v>
      </c>
    </row>
    <row r="195" spans="11:56" x14ac:dyDescent="0.3">
      <c r="K195" s="2">
        <v>191</v>
      </c>
      <c r="L195" s="1">
        <f t="shared" si="121"/>
        <v>5000</v>
      </c>
      <c r="M195" s="1">
        <f t="shared" si="100"/>
        <v>5000</v>
      </c>
      <c r="N195" s="1">
        <f t="shared" si="101"/>
        <v>5000</v>
      </c>
      <c r="O195" s="1">
        <f t="shared" si="102"/>
        <v>5000</v>
      </c>
      <c r="P195" s="1">
        <f t="shared" si="103"/>
        <v>195000</v>
      </c>
      <c r="Q195" s="1">
        <f t="shared" si="104"/>
        <v>215000</v>
      </c>
      <c r="R195">
        <f t="shared" si="98"/>
        <v>9.7500000000000036</v>
      </c>
      <c r="S195" s="1">
        <f>SUM($Q$5:Q195)</f>
        <v>14948500</v>
      </c>
      <c r="U195" s="2">
        <v>191</v>
      </c>
      <c r="V195">
        <v>0.28999999999999998</v>
      </c>
      <c r="W195">
        <f t="shared" si="105"/>
        <v>0.28999999999999998</v>
      </c>
      <c r="X195">
        <f t="shared" si="106"/>
        <v>0.28999999999999998</v>
      </c>
      <c r="Y195">
        <f t="shared" si="107"/>
        <v>0.28999999999999998</v>
      </c>
      <c r="Z195" s="4">
        <f t="shared" si="108"/>
        <v>54096.68</v>
      </c>
      <c r="AA195" s="4">
        <f t="shared" si="120"/>
        <v>46635.060738846878</v>
      </c>
      <c r="AB195" s="4">
        <f t="shared" si="109"/>
        <v>54097.840000000004</v>
      </c>
      <c r="AC195" s="4">
        <f>SUM($AB$5:AB195)</f>
        <v>2067131.3199999998</v>
      </c>
      <c r="AD195">
        <f t="shared" si="110"/>
        <v>2.6873790494532703</v>
      </c>
      <c r="AF195" s="2">
        <v>191</v>
      </c>
      <c r="AG195">
        <f t="shared" si="111"/>
        <v>2.13</v>
      </c>
      <c r="AH195">
        <f t="shared" si="112"/>
        <v>2.13</v>
      </c>
      <c r="AI195">
        <f t="shared" si="113"/>
        <v>2.13</v>
      </c>
      <c r="AJ195">
        <f t="shared" si="114"/>
        <v>2.13</v>
      </c>
      <c r="AK195">
        <f t="shared" si="115"/>
        <v>8.52</v>
      </c>
      <c r="AL195">
        <v>17.04</v>
      </c>
      <c r="AM195">
        <f>SUM($AL$5:AL195)</f>
        <v>1296.2599999999995</v>
      </c>
      <c r="AO195">
        <f t="shared" si="116"/>
        <v>37.068965517241381</v>
      </c>
      <c r="AP195">
        <f t="shared" si="117"/>
        <v>0.45968372093023252</v>
      </c>
      <c r="AQ195" s="4">
        <f>SUM($AO$5:AO195)</f>
        <v>2577.3275862068976</v>
      </c>
      <c r="AU195" s="2">
        <v>191</v>
      </c>
      <c r="AV195" s="1">
        <f t="shared" si="122"/>
        <v>5000</v>
      </c>
      <c r="AW195" s="1">
        <f t="shared" si="94"/>
        <v>5000</v>
      </c>
      <c r="AX195" s="1">
        <f t="shared" si="95"/>
        <v>5000</v>
      </c>
      <c r="AY195" s="1">
        <f t="shared" si="96"/>
        <v>5000</v>
      </c>
      <c r="AZ195" s="1">
        <f t="shared" si="118"/>
        <v>86000</v>
      </c>
      <c r="BA195" s="1">
        <f t="shared" si="119"/>
        <v>106000</v>
      </c>
      <c r="BB195">
        <f t="shared" si="99"/>
        <v>4.3000000000000016</v>
      </c>
      <c r="BC195" s="1">
        <f>SUM($BA$5:BA195)</f>
        <v>7436300</v>
      </c>
      <c r="BD195" s="1">
        <f t="shared" si="97"/>
        <v>7512200</v>
      </c>
    </row>
    <row r="196" spans="11:56" x14ac:dyDescent="0.3">
      <c r="K196" s="2">
        <v>192</v>
      </c>
      <c r="L196" s="1">
        <f t="shared" si="121"/>
        <v>5025</v>
      </c>
      <c r="M196" s="1">
        <f t="shared" si="100"/>
        <v>5025</v>
      </c>
      <c r="N196" s="1">
        <f t="shared" si="101"/>
        <v>5025</v>
      </c>
      <c r="O196" s="1">
        <f t="shared" si="102"/>
        <v>5025</v>
      </c>
      <c r="P196" s="1">
        <f t="shared" si="103"/>
        <v>196980</v>
      </c>
      <c r="Q196" s="1">
        <f t="shared" si="104"/>
        <v>217080</v>
      </c>
      <c r="R196">
        <f t="shared" si="98"/>
        <v>9.8000000000000043</v>
      </c>
      <c r="S196" s="1">
        <f>SUM($Q$5:Q196)</f>
        <v>15165580</v>
      </c>
      <c r="U196" s="2">
        <v>192</v>
      </c>
      <c r="V196">
        <v>0.29099999999999998</v>
      </c>
      <c r="W196">
        <f t="shared" si="105"/>
        <v>0.29099999999999998</v>
      </c>
      <c r="X196">
        <f t="shared" si="106"/>
        <v>0.29099999999999998</v>
      </c>
      <c r="Y196">
        <f t="shared" si="107"/>
        <v>0.29099999999999998</v>
      </c>
      <c r="Z196" s="4">
        <f t="shared" si="108"/>
        <v>55368.880000000005</v>
      </c>
      <c r="AA196" s="4">
        <f t="shared" si="120"/>
        <v>47567.76195362382</v>
      </c>
      <c r="AB196" s="4">
        <f t="shared" si="109"/>
        <v>55370.044000000002</v>
      </c>
      <c r="AC196" s="4">
        <f>SUM($AB$5:AB196)</f>
        <v>2122501.3640000001</v>
      </c>
      <c r="AD196">
        <f t="shared" si="110"/>
        <v>2.678593443207093</v>
      </c>
      <c r="AF196" s="2">
        <v>192</v>
      </c>
      <c r="AG196">
        <f t="shared" si="111"/>
        <v>2.145</v>
      </c>
      <c r="AH196">
        <f t="shared" si="112"/>
        <v>2.145</v>
      </c>
      <c r="AI196">
        <f t="shared" si="113"/>
        <v>2.145</v>
      </c>
      <c r="AJ196">
        <f t="shared" si="114"/>
        <v>2.145</v>
      </c>
      <c r="AK196">
        <f t="shared" si="115"/>
        <v>8.58</v>
      </c>
      <c r="AL196">
        <v>17.16</v>
      </c>
      <c r="AM196">
        <f>SUM($AL$5:AL196)</f>
        <v>1313.4199999999996</v>
      </c>
      <c r="AO196">
        <f t="shared" si="116"/>
        <v>37.427586206896549</v>
      </c>
      <c r="AP196">
        <f t="shared" si="117"/>
        <v>0.45848535102266447</v>
      </c>
      <c r="AQ196" s="4">
        <f>SUM($AO$5:AO196)</f>
        <v>2614.7551724137943</v>
      </c>
      <c r="AU196" s="2">
        <v>192</v>
      </c>
      <c r="AV196" s="1">
        <f t="shared" si="122"/>
        <v>5000</v>
      </c>
      <c r="AW196" s="1">
        <f t="shared" si="94"/>
        <v>5000</v>
      </c>
      <c r="AX196" s="1">
        <f t="shared" si="95"/>
        <v>5000</v>
      </c>
      <c r="AY196" s="1">
        <f t="shared" si="96"/>
        <v>5000</v>
      </c>
      <c r="AZ196" s="1">
        <f t="shared" si="118"/>
        <v>86000</v>
      </c>
      <c r="BA196" s="1">
        <f t="shared" si="119"/>
        <v>106000</v>
      </c>
      <c r="BB196">
        <f t="shared" si="99"/>
        <v>4.3000000000000016</v>
      </c>
      <c r="BC196" s="1">
        <f>SUM($BA$5:BA196)</f>
        <v>7542300</v>
      </c>
      <c r="BD196" s="1">
        <f t="shared" si="97"/>
        <v>7623280</v>
      </c>
    </row>
    <row r="197" spans="11:56" x14ac:dyDescent="0.3">
      <c r="K197" s="2">
        <v>193</v>
      </c>
      <c r="L197" s="1">
        <f t="shared" si="121"/>
        <v>5050</v>
      </c>
      <c r="M197" s="1">
        <f t="shared" si="100"/>
        <v>5050</v>
      </c>
      <c r="N197" s="1">
        <f t="shared" si="101"/>
        <v>5050</v>
      </c>
      <c r="O197" s="1">
        <f t="shared" si="102"/>
        <v>5050</v>
      </c>
      <c r="P197" s="1">
        <f t="shared" si="103"/>
        <v>198970</v>
      </c>
      <c r="Q197" s="1">
        <f t="shared" si="104"/>
        <v>219170</v>
      </c>
      <c r="R197">
        <f t="shared" si="98"/>
        <v>9.850000000000005</v>
      </c>
      <c r="S197" s="1">
        <f>SUM($Q$5:Q197)</f>
        <v>15384750</v>
      </c>
      <c r="U197" s="2">
        <v>193</v>
      </c>
      <c r="V197">
        <v>0.29199999999999998</v>
      </c>
      <c r="W197">
        <f t="shared" si="105"/>
        <v>0.29199999999999998</v>
      </c>
      <c r="X197">
        <f t="shared" si="106"/>
        <v>0.29199999999999998</v>
      </c>
      <c r="Y197">
        <f t="shared" si="107"/>
        <v>0.29199999999999998</v>
      </c>
      <c r="Z197" s="4">
        <f t="shared" si="108"/>
        <v>56670.33</v>
      </c>
      <c r="AA197" s="4">
        <f t="shared" si="120"/>
        <v>48519.1171926963</v>
      </c>
      <c r="AB197" s="4">
        <f t="shared" si="109"/>
        <v>56671.498</v>
      </c>
      <c r="AC197" s="4">
        <f>SUM($AB$5:AB197)</f>
        <v>2179172.8620000002</v>
      </c>
      <c r="AD197">
        <f t="shared" si="110"/>
        <v>2.6700335255944805</v>
      </c>
      <c r="AF197" s="2">
        <v>193</v>
      </c>
      <c r="AG197">
        <f t="shared" si="111"/>
        <v>2.16</v>
      </c>
      <c r="AH197">
        <f t="shared" si="112"/>
        <v>2.16</v>
      </c>
      <c r="AI197">
        <f t="shared" si="113"/>
        <v>2.16</v>
      </c>
      <c r="AJ197">
        <f t="shared" si="114"/>
        <v>2.16</v>
      </c>
      <c r="AK197">
        <f t="shared" si="115"/>
        <v>8.64</v>
      </c>
      <c r="AL197">
        <v>17.28</v>
      </c>
      <c r="AM197">
        <f>SUM($AL$5:AL197)</f>
        <v>1330.6999999999996</v>
      </c>
      <c r="AO197">
        <f t="shared" si="116"/>
        <v>37.78793103448276</v>
      </c>
      <c r="AP197">
        <f t="shared" si="117"/>
        <v>0.45728886252680567</v>
      </c>
      <c r="AQ197" s="4">
        <f>SUM($AO$5:AO197)</f>
        <v>2652.5431034482772</v>
      </c>
      <c r="AU197" s="2">
        <v>193</v>
      </c>
      <c r="AV197" s="1">
        <f t="shared" si="122"/>
        <v>5000</v>
      </c>
      <c r="AW197" s="1">
        <f t="shared" si="94"/>
        <v>5000</v>
      </c>
      <c r="AX197" s="1">
        <f t="shared" si="95"/>
        <v>5000</v>
      </c>
      <c r="AY197" s="1">
        <f t="shared" si="96"/>
        <v>5000</v>
      </c>
      <c r="AZ197" s="1">
        <f t="shared" si="118"/>
        <v>86000</v>
      </c>
      <c r="BA197" s="1">
        <f t="shared" si="119"/>
        <v>106000</v>
      </c>
      <c r="BB197">
        <f t="shared" si="99"/>
        <v>4.3000000000000016</v>
      </c>
      <c r="BC197" s="1">
        <f>SUM($BA$5:BA197)</f>
        <v>7648300</v>
      </c>
      <c r="BD197" s="1">
        <f t="shared" si="97"/>
        <v>7736450</v>
      </c>
    </row>
    <row r="198" spans="11:56" x14ac:dyDescent="0.3">
      <c r="K198" s="2">
        <v>194</v>
      </c>
      <c r="L198" s="1">
        <f t="shared" si="121"/>
        <v>5075</v>
      </c>
      <c r="M198" s="1">
        <f t="shared" si="100"/>
        <v>5075</v>
      </c>
      <c r="N198" s="1">
        <f t="shared" si="101"/>
        <v>5075</v>
      </c>
      <c r="O198" s="1">
        <f t="shared" si="102"/>
        <v>5075</v>
      </c>
      <c r="P198" s="1">
        <f t="shared" si="103"/>
        <v>200970</v>
      </c>
      <c r="Q198" s="1">
        <f t="shared" si="104"/>
        <v>221270</v>
      </c>
      <c r="R198">
        <f t="shared" si="98"/>
        <v>9.9000000000000057</v>
      </c>
      <c r="S198" s="1">
        <f>SUM($Q$5:Q198)</f>
        <v>15606020</v>
      </c>
      <c r="U198" s="2">
        <v>194</v>
      </c>
      <c r="V198">
        <v>0.29299999999999998</v>
      </c>
      <c r="W198">
        <f t="shared" si="105"/>
        <v>0.29299999999999998</v>
      </c>
      <c r="X198">
        <f t="shared" si="106"/>
        <v>0.29299999999999998</v>
      </c>
      <c r="Y198">
        <f t="shared" si="107"/>
        <v>0.29299999999999998</v>
      </c>
      <c r="Z198" s="4">
        <f t="shared" si="108"/>
        <v>58001.700000000004</v>
      </c>
      <c r="AA198" s="4">
        <f t="shared" si="120"/>
        <v>49489.499536550225</v>
      </c>
      <c r="AB198" s="4">
        <f t="shared" si="109"/>
        <v>58002.872000000003</v>
      </c>
      <c r="AC198" s="4">
        <f>SUM($AB$5:AB198)</f>
        <v>2237175.7340000002</v>
      </c>
      <c r="AD198">
        <f t="shared" si="110"/>
        <v>2.6616921039832575</v>
      </c>
      <c r="AF198" s="2">
        <v>194</v>
      </c>
      <c r="AG198">
        <f t="shared" si="111"/>
        <v>2.1749999999999998</v>
      </c>
      <c r="AH198">
        <f t="shared" si="112"/>
        <v>2.1749999999999998</v>
      </c>
      <c r="AI198">
        <f t="shared" si="113"/>
        <v>2.1749999999999998</v>
      </c>
      <c r="AJ198">
        <f t="shared" si="114"/>
        <v>2.1749999999999998</v>
      </c>
      <c r="AK198">
        <f t="shared" si="115"/>
        <v>8.6999999999999993</v>
      </c>
      <c r="AL198">
        <v>17.399999999999999</v>
      </c>
      <c r="AM198">
        <f>SUM($AL$5:AL198)</f>
        <v>1348.0999999999997</v>
      </c>
      <c r="AO198">
        <f t="shared" si="116"/>
        <v>38.15</v>
      </c>
      <c r="AP198">
        <f t="shared" si="117"/>
        <v>0.45609436435124506</v>
      </c>
      <c r="AQ198" s="4">
        <f>SUM($AO$5:AO198)</f>
        <v>2690.6931034482773</v>
      </c>
      <c r="AU198" s="2">
        <v>194</v>
      </c>
      <c r="AV198" s="1">
        <f t="shared" si="122"/>
        <v>5000</v>
      </c>
      <c r="AW198" s="1">
        <f t="shared" ref="AW198:AW261" si="123">AV198</f>
        <v>5000</v>
      </c>
      <c r="AX198" s="1">
        <f t="shared" ref="AX198:AX261" si="124">AV198</f>
        <v>5000</v>
      </c>
      <c r="AY198" s="1">
        <f t="shared" ref="AY198:AY261" si="125">AV198</f>
        <v>5000</v>
      </c>
      <c r="AZ198" s="1">
        <f t="shared" si="118"/>
        <v>86000</v>
      </c>
      <c r="BA198" s="1">
        <f t="shared" si="119"/>
        <v>106000</v>
      </c>
      <c r="BB198">
        <f t="shared" si="99"/>
        <v>4.3000000000000016</v>
      </c>
      <c r="BC198" s="1">
        <f>SUM($BA$5:BA198)</f>
        <v>7754300</v>
      </c>
      <c r="BD198" s="1">
        <f t="shared" ref="BD198:BD261" si="126">S198-BC198</f>
        <v>7851720</v>
      </c>
    </row>
    <row r="199" spans="11:56" x14ac:dyDescent="0.3">
      <c r="K199" s="2">
        <v>195</v>
      </c>
      <c r="L199" s="1">
        <f t="shared" si="121"/>
        <v>5100</v>
      </c>
      <c r="M199" s="1">
        <f t="shared" si="100"/>
        <v>5100</v>
      </c>
      <c r="N199" s="1">
        <f t="shared" si="101"/>
        <v>5100</v>
      </c>
      <c r="O199" s="1">
        <f t="shared" si="102"/>
        <v>5100</v>
      </c>
      <c r="P199" s="1">
        <f t="shared" si="103"/>
        <v>202980</v>
      </c>
      <c r="Q199" s="1">
        <f t="shared" si="104"/>
        <v>223380</v>
      </c>
      <c r="R199">
        <f t="shared" si="98"/>
        <v>9.9500000000000064</v>
      </c>
      <c r="S199" s="1">
        <f>SUM($Q$5:Q199)</f>
        <v>15829400</v>
      </c>
      <c r="U199" s="2">
        <v>195</v>
      </c>
      <c r="V199">
        <v>0.29399999999999998</v>
      </c>
      <c r="W199">
        <f t="shared" si="105"/>
        <v>0.29399999999999998</v>
      </c>
      <c r="X199">
        <f t="shared" si="106"/>
        <v>0.29399999999999998</v>
      </c>
      <c r="Y199">
        <f t="shared" si="107"/>
        <v>0.29399999999999998</v>
      </c>
      <c r="Z199" s="4">
        <f t="shared" si="108"/>
        <v>59363.65</v>
      </c>
      <c r="AA199" s="4">
        <f t="shared" si="120"/>
        <v>50479.289527281231</v>
      </c>
      <c r="AB199" s="4">
        <f t="shared" si="109"/>
        <v>59364.826000000001</v>
      </c>
      <c r="AC199" s="4">
        <f>SUM($AB$5:AB199)</f>
        <v>2296540.56</v>
      </c>
      <c r="AD199">
        <f t="shared" si="110"/>
        <v>2.6535611439811855</v>
      </c>
      <c r="AF199" s="2">
        <v>195</v>
      </c>
      <c r="AG199">
        <f t="shared" si="111"/>
        <v>2.19</v>
      </c>
      <c r="AH199">
        <f t="shared" si="112"/>
        <v>2.19</v>
      </c>
      <c r="AI199">
        <f t="shared" si="113"/>
        <v>2.19</v>
      </c>
      <c r="AJ199">
        <f t="shared" si="114"/>
        <v>2.19</v>
      </c>
      <c r="AK199">
        <f t="shared" si="115"/>
        <v>8.76</v>
      </c>
      <c r="AL199">
        <v>17.52</v>
      </c>
      <c r="AM199">
        <f>SUM($AL$5:AL199)</f>
        <v>1365.6199999999997</v>
      </c>
      <c r="AO199">
        <f t="shared" si="116"/>
        <v>38.513793103448279</v>
      </c>
      <c r="AP199">
        <f t="shared" si="117"/>
        <v>0.45490196078431366</v>
      </c>
      <c r="AQ199" s="4">
        <f>SUM($AO$5:AO199)</f>
        <v>2729.2068965517255</v>
      </c>
      <c r="AU199" s="2">
        <v>195</v>
      </c>
      <c r="AV199" s="1">
        <f t="shared" si="122"/>
        <v>5000</v>
      </c>
      <c r="AW199" s="1">
        <f t="shared" si="123"/>
        <v>5000</v>
      </c>
      <c r="AX199" s="1">
        <f t="shared" si="124"/>
        <v>5000</v>
      </c>
      <c r="AY199" s="1">
        <f t="shared" si="125"/>
        <v>5000</v>
      </c>
      <c r="AZ199" s="1">
        <f t="shared" si="118"/>
        <v>90000</v>
      </c>
      <c r="BA199" s="1">
        <f t="shared" si="119"/>
        <v>110000</v>
      </c>
      <c r="BB199">
        <f t="shared" si="99"/>
        <v>4.5000000000000018</v>
      </c>
      <c r="BC199" s="1">
        <f>SUM($BA$5:BA199)</f>
        <v>7864300</v>
      </c>
      <c r="BD199" s="1">
        <f t="shared" si="126"/>
        <v>7965100</v>
      </c>
    </row>
    <row r="200" spans="11:56" x14ac:dyDescent="0.3">
      <c r="K200" s="2">
        <v>196</v>
      </c>
      <c r="L200" s="1">
        <f t="shared" si="121"/>
        <v>5125</v>
      </c>
      <c r="M200" s="1">
        <f t="shared" si="100"/>
        <v>5125</v>
      </c>
      <c r="N200" s="1">
        <f t="shared" si="101"/>
        <v>5125</v>
      </c>
      <c r="O200" s="1">
        <f t="shared" si="102"/>
        <v>5125</v>
      </c>
      <c r="P200" s="1">
        <f t="shared" si="103"/>
        <v>205000</v>
      </c>
      <c r="Q200" s="1">
        <f t="shared" si="104"/>
        <v>225500</v>
      </c>
      <c r="R200">
        <f t="shared" si="98"/>
        <v>10.000000000000007</v>
      </c>
      <c r="S200" s="1">
        <f>SUM($Q$5:Q200)</f>
        <v>16054900</v>
      </c>
      <c r="U200" s="2">
        <v>196</v>
      </c>
      <c r="V200">
        <v>0.29499999999999998</v>
      </c>
      <c r="W200">
        <f t="shared" si="105"/>
        <v>0.29499999999999998</v>
      </c>
      <c r="X200">
        <f t="shared" si="106"/>
        <v>0.29499999999999998</v>
      </c>
      <c r="Y200">
        <f t="shared" si="107"/>
        <v>0.29499999999999998</v>
      </c>
      <c r="Z200" s="4">
        <f t="shared" si="108"/>
        <v>60756.880000000005</v>
      </c>
      <c r="AA200" s="4">
        <f t="shared" si="120"/>
        <v>51488.87531782686</v>
      </c>
      <c r="AB200" s="4">
        <f t="shared" si="109"/>
        <v>60758.060000000005</v>
      </c>
      <c r="AC200" s="4">
        <f>SUM($AB$5:AB200)</f>
        <v>2357298.62</v>
      </c>
      <c r="AD200">
        <f t="shared" si="110"/>
        <v>2.6456340923497583</v>
      </c>
      <c r="AF200" s="2">
        <v>196</v>
      </c>
      <c r="AG200">
        <f t="shared" si="111"/>
        <v>2.2050000000000001</v>
      </c>
      <c r="AH200">
        <f t="shared" si="112"/>
        <v>2.2050000000000001</v>
      </c>
      <c r="AI200">
        <f t="shared" si="113"/>
        <v>2.2050000000000001</v>
      </c>
      <c r="AJ200">
        <f t="shared" si="114"/>
        <v>2.2050000000000001</v>
      </c>
      <c r="AK200">
        <f t="shared" si="115"/>
        <v>8.82</v>
      </c>
      <c r="AL200">
        <v>17.64</v>
      </c>
      <c r="AM200">
        <f>SUM($AL$5:AL200)</f>
        <v>1383.2599999999998</v>
      </c>
      <c r="AO200">
        <f t="shared" si="116"/>
        <v>38.879310344827587</v>
      </c>
      <c r="AP200">
        <f t="shared" si="117"/>
        <v>0.45371175166297117</v>
      </c>
      <c r="AQ200" s="4">
        <f>SUM($AO$5:AO200)</f>
        <v>2768.086206896553</v>
      </c>
      <c r="AU200" s="2">
        <v>196</v>
      </c>
      <c r="AV200" s="1">
        <f t="shared" si="122"/>
        <v>5000</v>
      </c>
      <c r="AW200" s="1">
        <f t="shared" si="123"/>
        <v>5000</v>
      </c>
      <c r="AX200" s="1">
        <f t="shared" si="124"/>
        <v>5000</v>
      </c>
      <c r="AY200" s="1">
        <f t="shared" si="125"/>
        <v>5000</v>
      </c>
      <c r="AZ200" s="1">
        <f t="shared" si="118"/>
        <v>90000</v>
      </c>
      <c r="BA200" s="1">
        <f t="shared" si="119"/>
        <v>110000</v>
      </c>
      <c r="BB200">
        <f t="shared" si="99"/>
        <v>4.5000000000000018</v>
      </c>
      <c r="BC200" s="1">
        <f>SUM($BA$5:BA200)</f>
        <v>7974300</v>
      </c>
      <c r="BD200" s="1">
        <f t="shared" si="126"/>
        <v>8080600</v>
      </c>
    </row>
    <row r="201" spans="11:56" x14ac:dyDescent="0.3">
      <c r="K201" s="2">
        <v>197</v>
      </c>
      <c r="L201" s="1">
        <f t="shared" si="121"/>
        <v>5150</v>
      </c>
      <c r="M201" s="1">
        <f t="shared" si="100"/>
        <v>5150</v>
      </c>
      <c r="N201" s="1">
        <f t="shared" si="101"/>
        <v>5150</v>
      </c>
      <c r="O201" s="1">
        <f t="shared" si="102"/>
        <v>5150</v>
      </c>
      <c r="P201" s="1">
        <f t="shared" si="103"/>
        <v>207030</v>
      </c>
      <c r="Q201" s="1">
        <f t="shared" si="104"/>
        <v>227630</v>
      </c>
      <c r="R201">
        <f t="shared" si="98"/>
        <v>10.050000000000008</v>
      </c>
      <c r="S201" s="1">
        <f>SUM($Q$5:Q201)</f>
        <v>16282530</v>
      </c>
      <c r="U201" s="2">
        <v>197</v>
      </c>
      <c r="V201">
        <v>0.29599999999999999</v>
      </c>
      <c r="W201">
        <f t="shared" si="105"/>
        <v>0.29599999999999999</v>
      </c>
      <c r="X201">
        <f t="shared" si="106"/>
        <v>0.29599999999999999</v>
      </c>
      <c r="Y201">
        <f t="shared" si="107"/>
        <v>0.29599999999999999</v>
      </c>
      <c r="Z201" s="4">
        <f t="shared" si="108"/>
        <v>62182.090000000004</v>
      </c>
      <c r="AA201" s="4">
        <f t="shared" si="120"/>
        <v>52518.652824183395</v>
      </c>
      <c r="AB201" s="4">
        <f t="shared" si="109"/>
        <v>62183.274000000005</v>
      </c>
      <c r="AC201" s="4">
        <f>SUM($AB$5:AB201)</f>
        <v>2419481.8940000003</v>
      </c>
      <c r="AD201">
        <f t="shared" si="110"/>
        <v>2.6379039750169713</v>
      </c>
      <c r="AF201" s="2">
        <v>197</v>
      </c>
      <c r="AG201">
        <f t="shared" si="111"/>
        <v>2.2200000000000002</v>
      </c>
      <c r="AH201">
        <f t="shared" si="112"/>
        <v>2.2200000000000002</v>
      </c>
      <c r="AI201">
        <f t="shared" si="113"/>
        <v>2.2200000000000002</v>
      </c>
      <c r="AJ201">
        <f t="shared" si="114"/>
        <v>2.2200000000000002</v>
      </c>
      <c r="AK201">
        <f t="shared" si="115"/>
        <v>8.8800000000000008</v>
      </c>
      <c r="AL201">
        <v>17.760000000000002</v>
      </c>
      <c r="AM201">
        <f>SUM($AL$5:AL201)</f>
        <v>1401.0199999999998</v>
      </c>
      <c r="AO201">
        <f t="shared" si="116"/>
        <v>39.24655172413793</v>
      </c>
      <c r="AP201">
        <f t="shared" si="117"/>
        <v>0.45252383253525463</v>
      </c>
      <c r="AQ201" s="4">
        <f>SUM($AO$5:AO201)</f>
        <v>2807.332758620691</v>
      </c>
      <c r="AU201" s="2">
        <v>197</v>
      </c>
      <c r="AV201" s="1">
        <f t="shared" si="122"/>
        <v>5000</v>
      </c>
      <c r="AW201" s="1">
        <f t="shared" si="123"/>
        <v>5000</v>
      </c>
      <c r="AX201" s="1">
        <f t="shared" si="124"/>
        <v>5000</v>
      </c>
      <c r="AY201" s="1">
        <f t="shared" si="125"/>
        <v>5000</v>
      </c>
      <c r="AZ201" s="1">
        <f t="shared" si="118"/>
        <v>90000</v>
      </c>
      <c r="BA201" s="1">
        <f t="shared" si="119"/>
        <v>110000</v>
      </c>
      <c r="BB201">
        <f t="shared" si="99"/>
        <v>4.5000000000000018</v>
      </c>
      <c r="BC201" s="1">
        <f>SUM($BA$5:BA201)</f>
        <v>8084300</v>
      </c>
      <c r="BD201" s="1">
        <f t="shared" si="126"/>
        <v>8198230</v>
      </c>
    </row>
    <row r="202" spans="11:56" x14ac:dyDescent="0.3">
      <c r="K202" s="2">
        <v>198</v>
      </c>
      <c r="L202" s="1">
        <f t="shared" si="121"/>
        <v>5175</v>
      </c>
      <c r="M202" s="1">
        <f t="shared" si="100"/>
        <v>5175</v>
      </c>
      <c r="N202" s="1">
        <f t="shared" si="101"/>
        <v>5175</v>
      </c>
      <c r="O202" s="1">
        <f t="shared" si="102"/>
        <v>5175</v>
      </c>
      <c r="P202" s="1">
        <f t="shared" si="103"/>
        <v>209070</v>
      </c>
      <c r="Q202" s="1">
        <f t="shared" si="104"/>
        <v>229770</v>
      </c>
      <c r="R202">
        <f t="shared" si="98"/>
        <v>10.100000000000009</v>
      </c>
      <c r="S202" s="1">
        <f>SUM($Q$5:Q202)</f>
        <v>16512300</v>
      </c>
      <c r="U202" s="2">
        <v>198</v>
      </c>
      <c r="V202">
        <v>0.29699999999999999</v>
      </c>
      <c r="W202">
        <f t="shared" si="105"/>
        <v>0.29699999999999999</v>
      </c>
      <c r="X202">
        <f t="shared" si="106"/>
        <v>0.29699999999999999</v>
      </c>
      <c r="Y202">
        <f t="shared" si="107"/>
        <v>0.29699999999999999</v>
      </c>
      <c r="Z202" s="4">
        <f t="shared" si="108"/>
        <v>63640.01</v>
      </c>
      <c r="AA202" s="4">
        <f t="shared" si="120"/>
        <v>53569.025880667061</v>
      </c>
      <c r="AB202" s="4">
        <f t="shared" si="109"/>
        <v>63641.198000000004</v>
      </c>
      <c r="AC202" s="4">
        <f>SUM($AB$5:AB202)</f>
        <v>2483123.0920000002</v>
      </c>
      <c r="AD202">
        <f t="shared" si="110"/>
        <v>2.6303647139423418</v>
      </c>
      <c r="AF202" s="2">
        <v>198</v>
      </c>
      <c r="AG202">
        <f t="shared" si="111"/>
        <v>2.2349999999999999</v>
      </c>
      <c r="AH202">
        <f t="shared" si="112"/>
        <v>2.2349999999999999</v>
      </c>
      <c r="AI202">
        <f t="shared" si="113"/>
        <v>2.2349999999999999</v>
      </c>
      <c r="AJ202">
        <f t="shared" si="114"/>
        <v>2.2349999999999999</v>
      </c>
      <c r="AK202">
        <f t="shared" si="115"/>
        <v>8.94</v>
      </c>
      <c r="AL202">
        <v>17.88</v>
      </c>
      <c r="AM202">
        <f>SUM($AL$5:AL202)</f>
        <v>1418.8999999999999</v>
      </c>
      <c r="AO202">
        <f t="shared" si="116"/>
        <v>39.615517241379308</v>
      </c>
      <c r="AP202">
        <f t="shared" si="117"/>
        <v>0.45133829481655569</v>
      </c>
      <c r="AQ202" s="4">
        <f>SUM($AO$5:AO202)</f>
        <v>2846.9482758620702</v>
      </c>
      <c r="AU202" s="2">
        <v>198</v>
      </c>
      <c r="AV202" s="1">
        <f t="shared" si="122"/>
        <v>5000</v>
      </c>
      <c r="AW202" s="1">
        <f t="shared" si="123"/>
        <v>5000</v>
      </c>
      <c r="AX202" s="1">
        <f t="shared" si="124"/>
        <v>5000</v>
      </c>
      <c r="AY202" s="1">
        <f t="shared" si="125"/>
        <v>5000</v>
      </c>
      <c r="AZ202" s="1">
        <f t="shared" si="118"/>
        <v>90000</v>
      </c>
      <c r="BA202" s="1">
        <f t="shared" si="119"/>
        <v>110000</v>
      </c>
      <c r="BB202">
        <f t="shared" si="99"/>
        <v>4.5000000000000018</v>
      </c>
      <c r="BC202" s="1">
        <f>SUM($BA$5:BA202)</f>
        <v>8194300</v>
      </c>
      <c r="BD202" s="1">
        <f t="shared" si="126"/>
        <v>8318000</v>
      </c>
    </row>
    <row r="203" spans="11:56" x14ac:dyDescent="0.3">
      <c r="K203" s="2">
        <v>199</v>
      </c>
      <c r="L203" s="1">
        <f t="shared" si="121"/>
        <v>5200</v>
      </c>
      <c r="M203" s="1">
        <f t="shared" si="100"/>
        <v>5200</v>
      </c>
      <c r="N203" s="1">
        <f t="shared" si="101"/>
        <v>5200</v>
      </c>
      <c r="O203" s="1">
        <f t="shared" si="102"/>
        <v>5200</v>
      </c>
      <c r="P203" s="1">
        <f t="shared" si="103"/>
        <v>211120</v>
      </c>
      <c r="Q203" s="1">
        <f t="shared" si="104"/>
        <v>231920</v>
      </c>
      <c r="R203">
        <f t="shared" si="98"/>
        <v>10.150000000000009</v>
      </c>
      <c r="S203" s="1">
        <f>SUM($Q$5:Q203)</f>
        <v>16744220</v>
      </c>
      <c r="U203" s="2">
        <v>199</v>
      </c>
      <c r="V203">
        <v>0.29799999999999999</v>
      </c>
      <c r="W203">
        <f t="shared" si="105"/>
        <v>0.29799999999999999</v>
      </c>
      <c r="X203">
        <f t="shared" si="106"/>
        <v>0.29799999999999999</v>
      </c>
      <c r="Y203">
        <f t="shared" si="107"/>
        <v>0.29799999999999999</v>
      </c>
      <c r="Z203" s="4">
        <f t="shared" si="108"/>
        <v>65131.37</v>
      </c>
      <c r="AA203" s="4">
        <f t="shared" si="120"/>
        <v>54640.4063982804</v>
      </c>
      <c r="AB203" s="4">
        <f t="shared" si="109"/>
        <v>65132.562000000005</v>
      </c>
      <c r="AC203" s="4">
        <f>SUM($AB$5:AB203)</f>
        <v>2548255.6540000001</v>
      </c>
      <c r="AD203">
        <f t="shared" si="110"/>
        <v>2.6230097980176938</v>
      </c>
      <c r="AF203" s="2">
        <v>199</v>
      </c>
      <c r="AG203">
        <f t="shared" si="111"/>
        <v>2.25</v>
      </c>
      <c r="AH203">
        <f t="shared" si="112"/>
        <v>2.25</v>
      </c>
      <c r="AI203">
        <f t="shared" si="113"/>
        <v>2.25</v>
      </c>
      <c r="AJ203">
        <f t="shared" si="114"/>
        <v>2.25</v>
      </c>
      <c r="AK203">
        <f t="shared" si="115"/>
        <v>9</v>
      </c>
      <c r="AL203">
        <v>18</v>
      </c>
      <c r="AM203">
        <f>SUM($AL$5:AL203)</f>
        <v>1436.8999999999999</v>
      </c>
      <c r="AO203">
        <f t="shared" si="116"/>
        <v>39.986206896551721</v>
      </c>
      <c r="AP203">
        <f t="shared" si="117"/>
        <v>0.45015522593997936</v>
      </c>
      <c r="AQ203" s="4">
        <f>SUM($AO$5:AO203)</f>
        <v>2886.9344827586219</v>
      </c>
      <c r="AU203" s="2">
        <v>199</v>
      </c>
      <c r="AV203" s="1">
        <f t="shared" si="122"/>
        <v>5000</v>
      </c>
      <c r="AW203" s="1">
        <f t="shared" si="123"/>
        <v>5000</v>
      </c>
      <c r="AX203" s="1">
        <f t="shared" si="124"/>
        <v>5000</v>
      </c>
      <c r="AY203" s="1">
        <f t="shared" si="125"/>
        <v>5000</v>
      </c>
      <c r="AZ203" s="1">
        <f t="shared" si="118"/>
        <v>90000</v>
      </c>
      <c r="BA203" s="1">
        <f t="shared" si="119"/>
        <v>110000</v>
      </c>
      <c r="BB203">
        <f t="shared" si="99"/>
        <v>4.5000000000000018</v>
      </c>
      <c r="BC203" s="1">
        <f>SUM($BA$5:BA203)</f>
        <v>8304300</v>
      </c>
      <c r="BD203" s="1">
        <f t="shared" si="126"/>
        <v>8439920</v>
      </c>
    </row>
    <row r="204" spans="11:56" x14ac:dyDescent="0.3">
      <c r="K204" s="2">
        <v>200</v>
      </c>
      <c r="L204" s="1">
        <f t="shared" si="121"/>
        <v>5225</v>
      </c>
      <c r="M204" s="1">
        <f t="shared" si="100"/>
        <v>5225</v>
      </c>
      <c r="N204" s="1">
        <f t="shared" si="101"/>
        <v>5225</v>
      </c>
      <c r="O204" s="1">
        <f t="shared" si="102"/>
        <v>5225</v>
      </c>
      <c r="P204" s="1">
        <f t="shared" si="103"/>
        <v>213180</v>
      </c>
      <c r="Q204" s="1">
        <f t="shared" si="104"/>
        <v>234080</v>
      </c>
      <c r="R204">
        <f t="shared" si="98"/>
        <v>10.20000000000001</v>
      </c>
      <c r="S204" s="1">
        <f>SUM($Q$5:Q204)</f>
        <v>16978300</v>
      </c>
      <c r="U204" s="2">
        <v>200</v>
      </c>
      <c r="V204">
        <v>0.29899999999999999</v>
      </c>
      <c r="W204">
        <f t="shared" si="105"/>
        <v>0.29899999999999999</v>
      </c>
      <c r="X204">
        <f t="shared" si="106"/>
        <v>0.29899999999999999</v>
      </c>
      <c r="Y204">
        <f t="shared" si="107"/>
        <v>0.29899999999999999</v>
      </c>
      <c r="Z204" s="4">
        <f t="shared" si="108"/>
        <v>66656.929999999993</v>
      </c>
      <c r="AA204" s="4">
        <f t="shared" si="120"/>
        <v>55733.214526246011</v>
      </c>
      <c r="AB204" s="4">
        <f t="shared" si="109"/>
        <v>66658.125999999989</v>
      </c>
      <c r="AC204" s="4">
        <f>SUM($AB$5:AB204)</f>
        <v>2614913.7800000003</v>
      </c>
      <c r="AD204">
        <f t="shared" si="110"/>
        <v>2.6158335367711958</v>
      </c>
      <c r="AF204" s="2">
        <v>200</v>
      </c>
      <c r="AG204">
        <f t="shared" si="111"/>
        <v>2.2650000000000001</v>
      </c>
      <c r="AH204">
        <f t="shared" si="112"/>
        <v>2.2650000000000001</v>
      </c>
      <c r="AI204">
        <f t="shared" si="113"/>
        <v>2.2650000000000001</v>
      </c>
      <c r="AJ204">
        <f t="shared" si="114"/>
        <v>2.2650000000000001</v>
      </c>
      <c r="AK204">
        <f t="shared" si="115"/>
        <v>9.06</v>
      </c>
      <c r="AL204">
        <v>18.12</v>
      </c>
      <c r="AM204">
        <f>SUM($AL$5:AL204)</f>
        <v>1455.0199999999998</v>
      </c>
      <c r="AO204">
        <f t="shared" si="116"/>
        <v>40.358620689655176</v>
      </c>
      <c r="AP204">
        <f t="shared" si="117"/>
        <v>0.4489747095010253</v>
      </c>
      <c r="AQ204" s="4">
        <f>SUM($AO$5:AO204)</f>
        <v>2927.2931034482772</v>
      </c>
      <c r="AU204" s="2">
        <v>200</v>
      </c>
      <c r="AV204" s="1">
        <f t="shared" si="122"/>
        <v>5000</v>
      </c>
      <c r="AW204" s="1">
        <f t="shared" si="123"/>
        <v>5000</v>
      </c>
      <c r="AX204" s="1">
        <f t="shared" si="124"/>
        <v>5000</v>
      </c>
      <c r="AY204" s="1">
        <f t="shared" si="125"/>
        <v>5000</v>
      </c>
      <c r="AZ204" s="1">
        <f t="shared" si="118"/>
        <v>90000</v>
      </c>
      <c r="BA204" s="1">
        <f t="shared" si="119"/>
        <v>110000</v>
      </c>
      <c r="BB204">
        <f t="shared" si="99"/>
        <v>4.5000000000000018</v>
      </c>
      <c r="BC204" s="1">
        <f>SUM($BA$5:BA204)</f>
        <v>8414300</v>
      </c>
      <c r="BD204" s="1">
        <f t="shared" si="126"/>
        <v>8564000</v>
      </c>
    </row>
    <row r="205" spans="11:56" x14ac:dyDescent="0.3">
      <c r="K205" s="2">
        <v>201</v>
      </c>
      <c r="L205" s="1">
        <f t="shared" si="121"/>
        <v>5250</v>
      </c>
      <c r="M205" s="1">
        <f t="shared" ref="M205:M268" si="127">L205</f>
        <v>5250</v>
      </c>
      <c r="N205" s="1">
        <f t="shared" ref="N205:N268" si="128">L205</f>
        <v>5250</v>
      </c>
      <c r="O205" s="1">
        <f t="shared" ref="O205:O268" si="129">L205</f>
        <v>5250</v>
      </c>
      <c r="P205" s="1">
        <f t="shared" ref="P205:P268" si="130">ROUNDUP(SUM(L205:O205)*R205,-1)</f>
        <v>215250</v>
      </c>
      <c r="Q205" s="1">
        <f t="shared" ref="Q205:Q268" si="131">SUM(L205:P205)</f>
        <v>236250</v>
      </c>
      <c r="R205">
        <f t="shared" si="98"/>
        <v>10.250000000000011</v>
      </c>
      <c r="S205" s="1">
        <f>SUM($Q$5:Q205)</f>
        <v>17214550</v>
      </c>
      <c r="U205" s="2">
        <v>201</v>
      </c>
      <c r="V205">
        <v>0.3</v>
      </c>
      <c r="W205">
        <f t="shared" ref="W205:W268" si="132">V205</f>
        <v>0.3</v>
      </c>
      <c r="X205">
        <f t="shared" ref="X205:X268" si="133">V205</f>
        <v>0.3</v>
      </c>
      <c r="Y205">
        <f t="shared" ref="Y205:Y268" si="134">V205</f>
        <v>0.3</v>
      </c>
      <c r="Z205" s="4">
        <f t="shared" ref="Z205:Z268" si="135">ROUNDUP((SUM(V205:Y205)*(AA205)),2)</f>
        <v>67548.659999999989</v>
      </c>
      <c r="AA205" s="4">
        <f>AA204*1.01</f>
        <v>56290.546671508469</v>
      </c>
      <c r="AB205" s="4">
        <f t="shared" ref="AB205:AB268" si="136">SUM(V205:Z205)</f>
        <v>67549.859999999986</v>
      </c>
      <c r="AC205" s="4">
        <f>SUM($AB$5:AB205)</f>
        <v>2682463.64</v>
      </c>
      <c r="AD205">
        <f t="shared" ref="AD205:AD268" si="137">((AC205-AC204)/AC204)*100</f>
        <v>2.5832538157338352</v>
      </c>
      <c r="AF205" s="2">
        <v>201</v>
      </c>
      <c r="AG205">
        <f t="shared" ref="AG205:AG268" si="138">AL205/8</f>
        <v>2.2799999999999998</v>
      </c>
      <c r="AH205">
        <f t="shared" ref="AH205:AH268" si="139">AG205</f>
        <v>2.2799999999999998</v>
      </c>
      <c r="AI205">
        <f t="shared" ref="AI205:AI268" si="140">AG205</f>
        <v>2.2799999999999998</v>
      </c>
      <c r="AJ205">
        <f t="shared" ref="AJ205:AJ268" si="141">AG205</f>
        <v>2.2799999999999998</v>
      </c>
      <c r="AK205">
        <f t="shared" ref="AK205:AK268" si="142">AL205/2</f>
        <v>9.1199999999999992</v>
      </c>
      <c r="AL205">
        <v>18.239999999999998</v>
      </c>
      <c r="AM205">
        <f>SUM($AL$5:AL205)</f>
        <v>1473.2599999999998</v>
      </c>
      <c r="AO205">
        <f t="shared" ref="AO205:AO268" si="143">Q205/$I$24</f>
        <v>40.732758620689658</v>
      </c>
      <c r="AP205">
        <f t="shared" ref="AP205:AP268" si="144">AL205*1/AO205</f>
        <v>0.4477968253968253</v>
      </c>
      <c r="AQ205" s="4">
        <f>SUM($AO$5:AO205)</f>
        <v>2968.0258620689669</v>
      </c>
      <c r="AU205" s="2">
        <v>201</v>
      </c>
      <c r="AV205" s="1">
        <f t="shared" si="122"/>
        <v>5000</v>
      </c>
      <c r="AW205" s="1">
        <f t="shared" si="123"/>
        <v>5000</v>
      </c>
      <c r="AX205" s="1">
        <f t="shared" si="124"/>
        <v>5000</v>
      </c>
      <c r="AY205" s="1">
        <f t="shared" si="125"/>
        <v>5000</v>
      </c>
      <c r="AZ205" s="1">
        <f t="shared" si="118"/>
        <v>90000</v>
      </c>
      <c r="BA205" s="1">
        <f t="shared" si="119"/>
        <v>110000</v>
      </c>
      <c r="BB205">
        <f t="shared" si="99"/>
        <v>4.5000000000000018</v>
      </c>
      <c r="BC205" s="1">
        <f>SUM($BA$5:BA205)</f>
        <v>8524300</v>
      </c>
      <c r="BD205" s="1">
        <f t="shared" si="126"/>
        <v>8690250</v>
      </c>
    </row>
    <row r="206" spans="11:56" x14ac:dyDescent="0.3">
      <c r="K206" s="2">
        <v>202</v>
      </c>
      <c r="L206" s="1">
        <f t="shared" si="121"/>
        <v>5275</v>
      </c>
      <c r="M206" s="1">
        <f t="shared" si="127"/>
        <v>5275</v>
      </c>
      <c r="N206" s="1">
        <f t="shared" si="128"/>
        <v>5275</v>
      </c>
      <c r="O206" s="1">
        <f t="shared" si="129"/>
        <v>5275</v>
      </c>
      <c r="P206" s="1">
        <f t="shared" si="130"/>
        <v>217330</v>
      </c>
      <c r="Q206" s="1">
        <f t="shared" si="131"/>
        <v>238430</v>
      </c>
      <c r="R206">
        <f t="shared" si="98"/>
        <v>10.300000000000011</v>
      </c>
      <c r="S206" s="1">
        <f>SUM($Q$5:Q206)</f>
        <v>17452980</v>
      </c>
      <c r="U206" s="2">
        <v>202</v>
      </c>
      <c r="V206">
        <v>0.30099999999999999</v>
      </c>
      <c r="W206">
        <f t="shared" si="132"/>
        <v>0.30099999999999999</v>
      </c>
      <c r="X206">
        <f t="shared" si="133"/>
        <v>0.30099999999999999</v>
      </c>
      <c r="Y206">
        <f t="shared" si="134"/>
        <v>0.30099999999999999</v>
      </c>
      <c r="Z206" s="4">
        <f t="shared" si="135"/>
        <v>68451.56</v>
      </c>
      <c r="AA206" s="4">
        <f t="shared" ref="AA206:AA253" si="145">AA205*1.01</f>
        <v>56853.452138223554</v>
      </c>
      <c r="AB206" s="4">
        <f t="shared" si="136"/>
        <v>68452.763999999996</v>
      </c>
      <c r="AC206" s="4">
        <f>SUM($AB$5:AB206)</f>
        <v>2750916.4040000001</v>
      </c>
      <c r="AD206">
        <f t="shared" si="137"/>
        <v>2.5518617654030891</v>
      </c>
      <c r="AF206" s="2">
        <v>202</v>
      </c>
      <c r="AG206">
        <f t="shared" si="138"/>
        <v>2.2949999999999999</v>
      </c>
      <c r="AH206">
        <f t="shared" si="139"/>
        <v>2.2949999999999999</v>
      </c>
      <c r="AI206">
        <f t="shared" si="140"/>
        <v>2.2949999999999999</v>
      </c>
      <c r="AJ206">
        <f t="shared" si="141"/>
        <v>2.2949999999999999</v>
      </c>
      <c r="AK206">
        <f t="shared" si="142"/>
        <v>9.18</v>
      </c>
      <c r="AL206">
        <v>18.36</v>
      </c>
      <c r="AM206">
        <f>SUM($AL$5:AL206)</f>
        <v>1491.6199999999997</v>
      </c>
      <c r="AO206">
        <f t="shared" si="143"/>
        <v>41.108620689655176</v>
      </c>
      <c r="AP206">
        <f t="shared" si="144"/>
        <v>0.44662164996015596</v>
      </c>
      <c r="AQ206" s="4">
        <f>SUM($AO$5:AO206)</f>
        <v>3009.1344827586222</v>
      </c>
      <c r="AU206" s="2">
        <v>202</v>
      </c>
      <c r="AV206" s="1">
        <f t="shared" si="122"/>
        <v>5000</v>
      </c>
      <c r="AW206" s="1">
        <f t="shared" si="123"/>
        <v>5000</v>
      </c>
      <c r="AX206" s="1">
        <f t="shared" si="124"/>
        <v>5000</v>
      </c>
      <c r="AY206" s="1">
        <f t="shared" si="125"/>
        <v>5000</v>
      </c>
      <c r="AZ206" s="1">
        <f t="shared" si="118"/>
        <v>90000</v>
      </c>
      <c r="BA206" s="1">
        <f t="shared" si="119"/>
        <v>110000</v>
      </c>
      <c r="BB206">
        <f t="shared" si="99"/>
        <v>4.5000000000000018</v>
      </c>
      <c r="BC206" s="1">
        <f>SUM($BA$5:BA206)</f>
        <v>8634300</v>
      </c>
      <c r="BD206" s="1">
        <f t="shared" si="126"/>
        <v>8818680</v>
      </c>
    </row>
    <row r="207" spans="11:56" x14ac:dyDescent="0.3">
      <c r="K207" s="2">
        <v>203</v>
      </c>
      <c r="L207" s="1">
        <f t="shared" si="121"/>
        <v>5300</v>
      </c>
      <c r="M207" s="1">
        <f t="shared" si="127"/>
        <v>5300</v>
      </c>
      <c r="N207" s="1">
        <f t="shared" si="128"/>
        <v>5300</v>
      </c>
      <c r="O207" s="1">
        <f t="shared" si="129"/>
        <v>5300</v>
      </c>
      <c r="P207" s="1">
        <f t="shared" si="130"/>
        <v>219420</v>
      </c>
      <c r="Q207" s="1">
        <f t="shared" si="131"/>
        <v>240620</v>
      </c>
      <c r="R207">
        <f t="shared" si="98"/>
        <v>10.350000000000012</v>
      </c>
      <c r="S207" s="1">
        <f>SUM($Q$5:Q207)</f>
        <v>17693600</v>
      </c>
      <c r="U207" s="2">
        <v>203</v>
      </c>
      <c r="V207">
        <v>0.30199999999999999</v>
      </c>
      <c r="W207">
        <f t="shared" si="132"/>
        <v>0.30199999999999999</v>
      </c>
      <c r="X207">
        <f t="shared" si="133"/>
        <v>0.30199999999999999</v>
      </c>
      <c r="Y207">
        <f t="shared" si="134"/>
        <v>0.30199999999999999</v>
      </c>
      <c r="Z207" s="4">
        <f t="shared" si="135"/>
        <v>69365.759999999995</v>
      </c>
      <c r="AA207" s="4">
        <f t="shared" si="145"/>
        <v>57421.986659605791</v>
      </c>
      <c r="AB207" s="4">
        <f t="shared" si="136"/>
        <v>69366.967999999993</v>
      </c>
      <c r="AC207" s="4">
        <f>SUM($AB$5:AB207)</f>
        <v>2820283.372</v>
      </c>
      <c r="AD207">
        <f t="shared" si="137"/>
        <v>2.5215949092141106</v>
      </c>
      <c r="AF207" s="2">
        <v>203</v>
      </c>
      <c r="AG207">
        <f t="shared" si="138"/>
        <v>2.31</v>
      </c>
      <c r="AH207">
        <f t="shared" si="139"/>
        <v>2.31</v>
      </c>
      <c r="AI207">
        <f t="shared" si="140"/>
        <v>2.31</v>
      </c>
      <c r="AJ207">
        <f t="shared" si="141"/>
        <v>2.31</v>
      </c>
      <c r="AK207">
        <f t="shared" si="142"/>
        <v>9.24</v>
      </c>
      <c r="AL207">
        <v>18.48</v>
      </c>
      <c r="AM207">
        <f>SUM($AL$5:AL207)</f>
        <v>1510.0999999999997</v>
      </c>
      <c r="AO207">
        <f t="shared" si="143"/>
        <v>41.486206896551721</v>
      </c>
      <c r="AP207">
        <f t="shared" si="144"/>
        <v>0.44544925608843827</v>
      </c>
      <c r="AQ207" s="4">
        <f>SUM($AO$5:AO207)</f>
        <v>3050.6206896551739</v>
      </c>
      <c r="AU207" s="2">
        <v>203</v>
      </c>
      <c r="AV207" s="1">
        <f t="shared" si="122"/>
        <v>5000</v>
      </c>
      <c r="AW207" s="1">
        <f t="shared" si="123"/>
        <v>5000</v>
      </c>
      <c r="AX207" s="1">
        <f t="shared" si="124"/>
        <v>5000</v>
      </c>
      <c r="AY207" s="1">
        <f t="shared" si="125"/>
        <v>5000</v>
      </c>
      <c r="AZ207" s="1">
        <f t="shared" si="118"/>
        <v>90000</v>
      </c>
      <c r="BA207" s="1">
        <f t="shared" si="119"/>
        <v>110000</v>
      </c>
      <c r="BB207">
        <f t="shared" si="99"/>
        <v>4.5000000000000018</v>
      </c>
      <c r="BC207" s="1">
        <f>SUM($BA$5:BA207)</f>
        <v>8744300</v>
      </c>
      <c r="BD207" s="1">
        <f t="shared" si="126"/>
        <v>8949300</v>
      </c>
    </row>
    <row r="208" spans="11:56" x14ac:dyDescent="0.3">
      <c r="K208" s="2">
        <v>204</v>
      </c>
      <c r="L208" s="1">
        <f t="shared" si="121"/>
        <v>5325</v>
      </c>
      <c r="M208" s="1">
        <f t="shared" si="127"/>
        <v>5325</v>
      </c>
      <c r="N208" s="1">
        <f t="shared" si="128"/>
        <v>5325</v>
      </c>
      <c r="O208" s="1">
        <f t="shared" si="129"/>
        <v>5325</v>
      </c>
      <c r="P208" s="1">
        <f t="shared" si="130"/>
        <v>221520</v>
      </c>
      <c r="Q208" s="1">
        <f t="shared" si="131"/>
        <v>242820</v>
      </c>
      <c r="R208">
        <f t="shared" si="98"/>
        <v>10.400000000000013</v>
      </c>
      <c r="S208" s="1">
        <f>SUM($Q$5:Q208)</f>
        <v>17936420</v>
      </c>
      <c r="U208" s="2">
        <v>204</v>
      </c>
      <c r="V208">
        <v>0.30299999999999999</v>
      </c>
      <c r="W208">
        <f t="shared" si="132"/>
        <v>0.30299999999999999</v>
      </c>
      <c r="X208">
        <f t="shared" si="133"/>
        <v>0.30299999999999999</v>
      </c>
      <c r="Y208">
        <f t="shared" si="134"/>
        <v>0.30299999999999999</v>
      </c>
      <c r="Z208" s="4">
        <f t="shared" si="135"/>
        <v>70291.409999999989</v>
      </c>
      <c r="AA208" s="4">
        <f t="shared" si="145"/>
        <v>57996.206526201851</v>
      </c>
      <c r="AB208" s="4">
        <f t="shared" si="136"/>
        <v>70292.621999999988</v>
      </c>
      <c r="AC208" s="4">
        <f>SUM($AB$5:AB208)</f>
        <v>2890575.9939999999</v>
      </c>
      <c r="AD208">
        <f t="shared" si="137"/>
        <v>2.4923957180285772</v>
      </c>
      <c r="AF208" s="2">
        <v>204</v>
      </c>
      <c r="AG208">
        <f t="shared" si="138"/>
        <v>2.3250000000000002</v>
      </c>
      <c r="AH208">
        <f t="shared" si="139"/>
        <v>2.3250000000000002</v>
      </c>
      <c r="AI208">
        <f t="shared" si="140"/>
        <v>2.3250000000000002</v>
      </c>
      <c r="AJ208">
        <f t="shared" si="141"/>
        <v>2.3250000000000002</v>
      </c>
      <c r="AK208">
        <f t="shared" si="142"/>
        <v>9.3000000000000007</v>
      </c>
      <c r="AL208">
        <v>18.600000000000001</v>
      </c>
      <c r="AM208">
        <f>SUM($AL$5:AL208)</f>
        <v>1528.6999999999996</v>
      </c>
      <c r="AO208">
        <f t="shared" si="143"/>
        <v>41.865517241379308</v>
      </c>
      <c r="AP208">
        <f t="shared" si="144"/>
        <v>0.44427971336792693</v>
      </c>
      <c r="AQ208" s="4">
        <f>SUM($AO$5:AO208)</f>
        <v>3092.4862068965531</v>
      </c>
      <c r="AU208" s="2">
        <v>204</v>
      </c>
      <c r="AV208" s="1">
        <f t="shared" si="122"/>
        <v>5000</v>
      </c>
      <c r="AW208" s="1">
        <f t="shared" si="123"/>
        <v>5000</v>
      </c>
      <c r="AX208" s="1">
        <f t="shared" si="124"/>
        <v>5000</v>
      </c>
      <c r="AY208" s="1">
        <f t="shared" si="125"/>
        <v>5000</v>
      </c>
      <c r="AZ208" s="1">
        <f t="shared" si="118"/>
        <v>90000</v>
      </c>
      <c r="BA208" s="1">
        <f t="shared" si="119"/>
        <v>110000</v>
      </c>
      <c r="BB208">
        <f t="shared" si="99"/>
        <v>4.5000000000000018</v>
      </c>
      <c r="BC208" s="1">
        <f>SUM($BA$5:BA208)</f>
        <v>8854300</v>
      </c>
      <c r="BD208" s="1">
        <f t="shared" si="126"/>
        <v>9082120</v>
      </c>
    </row>
    <row r="209" spans="11:56" x14ac:dyDescent="0.3">
      <c r="K209" s="2">
        <v>205</v>
      </c>
      <c r="L209" s="1">
        <f t="shared" si="121"/>
        <v>5350</v>
      </c>
      <c r="M209" s="1">
        <f t="shared" si="127"/>
        <v>5350</v>
      </c>
      <c r="N209" s="1">
        <f t="shared" si="128"/>
        <v>5350</v>
      </c>
      <c r="O209" s="1">
        <f t="shared" si="129"/>
        <v>5350</v>
      </c>
      <c r="P209" s="1">
        <f t="shared" si="130"/>
        <v>223630</v>
      </c>
      <c r="Q209" s="1">
        <f t="shared" si="131"/>
        <v>245030</v>
      </c>
      <c r="R209">
        <f t="shared" si="98"/>
        <v>10.450000000000014</v>
      </c>
      <c r="S209" s="1">
        <f>SUM($Q$5:Q209)</f>
        <v>18181450</v>
      </c>
      <c r="U209" s="2">
        <v>205</v>
      </c>
      <c r="V209">
        <v>0.30399999999999999</v>
      </c>
      <c r="W209">
        <f t="shared" si="132"/>
        <v>0.30399999999999999</v>
      </c>
      <c r="X209">
        <f t="shared" si="133"/>
        <v>0.30399999999999999</v>
      </c>
      <c r="Y209">
        <f t="shared" si="134"/>
        <v>0.30399999999999999</v>
      </c>
      <c r="Z209" s="4">
        <f t="shared" si="135"/>
        <v>71228.62999999999</v>
      </c>
      <c r="AA209" s="4">
        <f t="shared" si="145"/>
        <v>58576.168591463873</v>
      </c>
      <c r="AB209" s="4">
        <f t="shared" si="136"/>
        <v>71229.84599999999</v>
      </c>
      <c r="AC209" s="4">
        <f>SUM($AB$5:AB209)</f>
        <v>2961805.84</v>
      </c>
      <c r="AD209">
        <f t="shared" si="137"/>
        <v>2.4642094222000206</v>
      </c>
      <c r="AF209" s="2">
        <v>205</v>
      </c>
      <c r="AG209">
        <f t="shared" si="138"/>
        <v>2.34</v>
      </c>
      <c r="AH209">
        <f t="shared" si="139"/>
        <v>2.34</v>
      </c>
      <c r="AI209">
        <f t="shared" si="140"/>
        <v>2.34</v>
      </c>
      <c r="AJ209">
        <f t="shared" si="141"/>
        <v>2.34</v>
      </c>
      <c r="AK209">
        <f t="shared" si="142"/>
        <v>9.36</v>
      </c>
      <c r="AL209">
        <v>18.72</v>
      </c>
      <c r="AM209">
        <f>SUM($AL$5:AL209)</f>
        <v>1547.4199999999996</v>
      </c>
      <c r="AO209">
        <f t="shared" si="143"/>
        <v>42.24655172413793</v>
      </c>
      <c r="AP209">
        <f t="shared" si="144"/>
        <v>0.44311308819328243</v>
      </c>
      <c r="AQ209" s="4">
        <f>SUM($AO$5:AO209)</f>
        <v>3134.7327586206911</v>
      </c>
      <c r="AU209" s="2">
        <v>205</v>
      </c>
      <c r="AV209" s="1">
        <f t="shared" si="122"/>
        <v>5000</v>
      </c>
      <c r="AW209" s="1">
        <f t="shared" si="123"/>
        <v>5000</v>
      </c>
      <c r="AX209" s="1">
        <f t="shared" si="124"/>
        <v>5000</v>
      </c>
      <c r="AY209" s="1">
        <f t="shared" si="125"/>
        <v>5000</v>
      </c>
      <c r="AZ209" s="1">
        <f t="shared" si="118"/>
        <v>94000</v>
      </c>
      <c r="BA209" s="1">
        <f t="shared" si="119"/>
        <v>114000</v>
      </c>
      <c r="BB209">
        <f t="shared" si="99"/>
        <v>4.700000000000002</v>
      </c>
      <c r="BC209" s="1">
        <f>SUM($BA$5:BA209)</f>
        <v>8968300</v>
      </c>
      <c r="BD209" s="1">
        <f t="shared" si="126"/>
        <v>9213150</v>
      </c>
    </row>
    <row r="210" spans="11:56" x14ac:dyDescent="0.3">
      <c r="K210" s="2">
        <v>206</v>
      </c>
      <c r="L210" s="1">
        <f t="shared" si="121"/>
        <v>5375</v>
      </c>
      <c r="M210" s="1">
        <f t="shared" si="127"/>
        <v>5375</v>
      </c>
      <c r="N210" s="1">
        <f t="shared" si="128"/>
        <v>5375</v>
      </c>
      <c r="O210" s="1">
        <f t="shared" si="129"/>
        <v>5375</v>
      </c>
      <c r="P210" s="1">
        <f t="shared" si="130"/>
        <v>225750</v>
      </c>
      <c r="Q210" s="1">
        <f t="shared" si="131"/>
        <v>247250</v>
      </c>
      <c r="R210">
        <f t="shared" si="98"/>
        <v>10.500000000000014</v>
      </c>
      <c r="S210" s="1">
        <f>SUM($Q$5:Q210)</f>
        <v>18428700</v>
      </c>
      <c r="U210" s="2">
        <v>206</v>
      </c>
      <c r="V210">
        <v>0.30499999999999999</v>
      </c>
      <c r="W210">
        <f t="shared" si="132"/>
        <v>0.30499999999999999</v>
      </c>
      <c r="X210">
        <f t="shared" si="133"/>
        <v>0.30499999999999999</v>
      </c>
      <c r="Y210">
        <f t="shared" si="134"/>
        <v>0.30499999999999999</v>
      </c>
      <c r="Z210" s="4">
        <f t="shared" si="135"/>
        <v>72177.56</v>
      </c>
      <c r="AA210" s="4">
        <f t="shared" si="145"/>
        <v>59161.930277378509</v>
      </c>
      <c r="AB210" s="4">
        <f t="shared" si="136"/>
        <v>72178.78</v>
      </c>
      <c r="AC210" s="4">
        <f>SUM($AB$5:AB210)</f>
        <v>3033984.6199999996</v>
      </c>
      <c r="AD210">
        <f t="shared" si="137"/>
        <v>2.4369855385253678</v>
      </c>
      <c r="AF210" s="2">
        <v>206</v>
      </c>
      <c r="AG210">
        <f t="shared" si="138"/>
        <v>2.355</v>
      </c>
      <c r="AH210">
        <f t="shared" si="139"/>
        <v>2.355</v>
      </c>
      <c r="AI210">
        <f t="shared" si="140"/>
        <v>2.355</v>
      </c>
      <c r="AJ210">
        <f t="shared" si="141"/>
        <v>2.355</v>
      </c>
      <c r="AK210">
        <f t="shared" si="142"/>
        <v>9.42</v>
      </c>
      <c r="AL210">
        <v>18.84</v>
      </c>
      <c r="AM210">
        <f>SUM($AL$5:AL210)</f>
        <v>1566.2599999999995</v>
      </c>
      <c r="AO210">
        <f t="shared" si="143"/>
        <v>42.629310344827587</v>
      </c>
      <c r="AP210">
        <f t="shared" si="144"/>
        <v>0.44194944388270979</v>
      </c>
      <c r="AQ210" s="4">
        <f>SUM($AO$5:AO210)</f>
        <v>3177.3620689655186</v>
      </c>
      <c r="AU210" s="2">
        <v>206</v>
      </c>
      <c r="AV210" s="1">
        <f t="shared" si="122"/>
        <v>5000</v>
      </c>
      <c r="AW210" s="1">
        <f t="shared" si="123"/>
        <v>5000</v>
      </c>
      <c r="AX210" s="1">
        <f t="shared" si="124"/>
        <v>5000</v>
      </c>
      <c r="AY210" s="1">
        <f t="shared" si="125"/>
        <v>5000</v>
      </c>
      <c r="AZ210" s="1">
        <f t="shared" si="118"/>
        <v>94000</v>
      </c>
      <c r="BA210" s="1">
        <f t="shared" si="119"/>
        <v>114000</v>
      </c>
      <c r="BB210">
        <f t="shared" si="99"/>
        <v>4.700000000000002</v>
      </c>
      <c r="BC210" s="1">
        <f>SUM($BA$5:BA210)</f>
        <v>9082300</v>
      </c>
      <c r="BD210" s="1">
        <f t="shared" si="126"/>
        <v>9346400</v>
      </c>
    </row>
    <row r="211" spans="11:56" x14ac:dyDescent="0.3">
      <c r="K211" s="2">
        <v>207</v>
      </c>
      <c r="L211" s="1">
        <f t="shared" si="121"/>
        <v>5400</v>
      </c>
      <c r="M211" s="1">
        <f t="shared" si="127"/>
        <v>5400</v>
      </c>
      <c r="N211" s="1">
        <f t="shared" si="128"/>
        <v>5400</v>
      </c>
      <c r="O211" s="1">
        <f t="shared" si="129"/>
        <v>5400</v>
      </c>
      <c r="P211" s="1">
        <f t="shared" si="130"/>
        <v>227880</v>
      </c>
      <c r="Q211" s="1">
        <f t="shared" si="131"/>
        <v>249480</v>
      </c>
      <c r="R211">
        <f t="shared" si="98"/>
        <v>10.550000000000015</v>
      </c>
      <c r="S211" s="1">
        <f>SUM($Q$5:Q211)</f>
        <v>18678180</v>
      </c>
      <c r="U211" s="2">
        <v>207</v>
      </c>
      <c r="V211">
        <v>0.30599999999999999</v>
      </c>
      <c r="W211">
        <f t="shared" si="132"/>
        <v>0.30599999999999999</v>
      </c>
      <c r="X211">
        <f t="shared" si="133"/>
        <v>0.30599999999999999</v>
      </c>
      <c r="Y211">
        <f t="shared" si="134"/>
        <v>0.30599999999999999</v>
      </c>
      <c r="Z211" s="4">
        <f t="shared" si="135"/>
        <v>73138.349999999991</v>
      </c>
      <c r="AA211" s="4">
        <f t="shared" si="145"/>
        <v>59753.549580152292</v>
      </c>
      <c r="AB211" s="4">
        <f t="shared" si="136"/>
        <v>73139.573999999993</v>
      </c>
      <c r="AC211" s="4">
        <f>SUM($AB$5:AB211)</f>
        <v>3107124.1939999997</v>
      </c>
      <c r="AD211">
        <f t="shared" si="137"/>
        <v>2.4106771510265612</v>
      </c>
      <c r="AF211" s="2">
        <v>207</v>
      </c>
      <c r="AG211">
        <f t="shared" si="138"/>
        <v>2.37</v>
      </c>
      <c r="AH211">
        <f t="shared" si="139"/>
        <v>2.37</v>
      </c>
      <c r="AI211">
        <f t="shared" si="140"/>
        <v>2.37</v>
      </c>
      <c r="AJ211">
        <f t="shared" si="141"/>
        <v>2.37</v>
      </c>
      <c r="AK211">
        <f t="shared" si="142"/>
        <v>9.48</v>
      </c>
      <c r="AL211">
        <v>18.96</v>
      </c>
      <c r="AM211">
        <f>SUM($AL$5:AL211)</f>
        <v>1585.2199999999996</v>
      </c>
      <c r="AO211">
        <f t="shared" si="143"/>
        <v>43.013793103448279</v>
      </c>
      <c r="AP211">
        <f t="shared" si="144"/>
        <v>0.44078884078884079</v>
      </c>
      <c r="AQ211" s="4">
        <f>SUM($AO$5:AO211)</f>
        <v>3220.3758620689669</v>
      </c>
      <c r="AU211" s="2">
        <v>207</v>
      </c>
      <c r="AV211" s="1">
        <f t="shared" si="122"/>
        <v>5000</v>
      </c>
      <c r="AW211" s="1">
        <f t="shared" si="123"/>
        <v>5000</v>
      </c>
      <c r="AX211" s="1">
        <f t="shared" si="124"/>
        <v>5000</v>
      </c>
      <c r="AY211" s="1">
        <f t="shared" si="125"/>
        <v>5000</v>
      </c>
      <c r="AZ211" s="1">
        <f t="shared" si="118"/>
        <v>94000</v>
      </c>
      <c r="BA211" s="1">
        <f t="shared" si="119"/>
        <v>114000</v>
      </c>
      <c r="BB211">
        <f t="shared" si="99"/>
        <v>4.700000000000002</v>
      </c>
      <c r="BC211" s="1">
        <f>SUM($BA$5:BA211)</f>
        <v>9196300</v>
      </c>
      <c r="BD211" s="1">
        <f t="shared" si="126"/>
        <v>9481880</v>
      </c>
    </row>
    <row r="212" spans="11:56" x14ac:dyDescent="0.3">
      <c r="K212" s="2">
        <v>208</v>
      </c>
      <c r="L212" s="1">
        <f t="shared" si="121"/>
        <v>5425</v>
      </c>
      <c r="M212" s="1">
        <f t="shared" si="127"/>
        <v>5425</v>
      </c>
      <c r="N212" s="1">
        <f t="shared" si="128"/>
        <v>5425</v>
      </c>
      <c r="O212" s="1">
        <f t="shared" si="129"/>
        <v>5425</v>
      </c>
      <c r="P212" s="1">
        <f t="shared" si="130"/>
        <v>230020</v>
      </c>
      <c r="Q212" s="1">
        <f t="shared" si="131"/>
        <v>251720</v>
      </c>
      <c r="R212">
        <f t="shared" si="98"/>
        <v>10.600000000000016</v>
      </c>
      <c r="S212" s="1">
        <f>SUM($Q$5:Q212)</f>
        <v>18929900</v>
      </c>
      <c r="U212" s="2">
        <v>208</v>
      </c>
      <c r="V212">
        <v>0.307</v>
      </c>
      <c r="W212">
        <f t="shared" si="132"/>
        <v>0.307</v>
      </c>
      <c r="X212">
        <f t="shared" si="133"/>
        <v>0.307</v>
      </c>
      <c r="Y212">
        <f t="shared" si="134"/>
        <v>0.307</v>
      </c>
      <c r="Z212" s="4">
        <f t="shared" si="135"/>
        <v>74111.14</v>
      </c>
      <c r="AA212" s="4">
        <f t="shared" si="145"/>
        <v>60351.085075953815</v>
      </c>
      <c r="AB212" s="4">
        <f t="shared" si="136"/>
        <v>74112.368000000002</v>
      </c>
      <c r="AC212" s="4">
        <f>SUM($AB$5:AB212)</f>
        <v>3181236.5619999995</v>
      </c>
      <c r="AD212">
        <f t="shared" si="137"/>
        <v>2.3852399637939863</v>
      </c>
      <c r="AF212" s="2">
        <v>208</v>
      </c>
      <c r="AG212">
        <f t="shared" si="138"/>
        <v>2.3849999999999998</v>
      </c>
      <c r="AH212">
        <f t="shared" si="139"/>
        <v>2.3849999999999998</v>
      </c>
      <c r="AI212">
        <f t="shared" si="140"/>
        <v>2.3849999999999998</v>
      </c>
      <c r="AJ212">
        <f t="shared" si="141"/>
        <v>2.3849999999999998</v>
      </c>
      <c r="AK212">
        <f t="shared" si="142"/>
        <v>9.5399999999999991</v>
      </c>
      <c r="AL212">
        <v>19.079999999999998</v>
      </c>
      <c r="AM212">
        <f>SUM($AL$5:AL212)</f>
        <v>1604.2999999999995</v>
      </c>
      <c r="AO212">
        <f t="shared" si="143"/>
        <v>43.4</v>
      </c>
      <c r="AP212">
        <f t="shared" si="144"/>
        <v>0.43963133640552993</v>
      </c>
      <c r="AQ212" s="4">
        <f>SUM($AO$5:AO212)</f>
        <v>3263.7758620689669</v>
      </c>
      <c r="AU212" s="2">
        <v>208</v>
      </c>
      <c r="AV212" s="1">
        <f t="shared" si="122"/>
        <v>5000</v>
      </c>
      <c r="AW212" s="1">
        <f t="shared" si="123"/>
        <v>5000</v>
      </c>
      <c r="AX212" s="1">
        <f t="shared" si="124"/>
        <v>5000</v>
      </c>
      <c r="AY212" s="1">
        <f t="shared" si="125"/>
        <v>5000</v>
      </c>
      <c r="AZ212" s="1">
        <f t="shared" si="118"/>
        <v>94000</v>
      </c>
      <c r="BA212" s="1">
        <f t="shared" si="119"/>
        <v>114000</v>
      </c>
      <c r="BB212">
        <f t="shared" si="99"/>
        <v>4.700000000000002</v>
      </c>
      <c r="BC212" s="1">
        <f>SUM($BA$5:BA212)</f>
        <v>9310300</v>
      </c>
      <c r="BD212" s="1">
        <f t="shared" si="126"/>
        <v>9619600</v>
      </c>
    </row>
    <row r="213" spans="11:56" x14ac:dyDescent="0.3">
      <c r="K213" s="2">
        <v>209</v>
      </c>
      <c r="L213" s="1">
        <f t="shared" si="121"/>
        <v>5450</v>
      </c>
      <c r="M213" s="1">
        <f t="shared" si="127"/>
        <v>5450</v>
      </c>
      <c r="N213" s="1">
        <f t="shared" si="128"/>
        <v>5450</v>
      </c>
      <c r="O213" s="1">
        <f t="shared" si="129"/>
        <v>5450</v>
      </c>
      <c r="P213" s="1">
        <f t="shared" si="130"/>
        <v>232170</v>
      </c>
      <c r="Q213" s="1">
        <f t="shared" si="131"/>
        <v>253970</v>
      </c>
      <c r="R213">
        <f t="shared" si="98"/>
        <v>10.650000000000016</v>
      </c>
      <c r="S213" s="1">
        <f>SUM($Q$5:Q213)</f>
        <v>19183870</v>
      </c>
      <c r="U213" s="2">
        <v>209</v>
      </c>
      <c r="V213">
        <v>0.308</v>
      </c>
      <c r="W213">
        <f t="shared" si="132"/>
        <v>0.308</v>
      </c>
      <c r="X213">
        <f t="shared" si="133"/>
        <v>0.308</v>
      </c>
      <c r="Y213">
        <f t="shared" si="134"/>
        <v>0.308</v>
      </c>
      <c r="Z213" s="4">
        <f t="shared" si="135"/>
        <v>75096.069999999992</v>
      </c>
      <c r="AA213" s="4">
        <f t="shared" si="145"/>
        <v>60954.595926713351</v>
      </c>
      <c r="AB213" s="4">
        <f t="shared" si="136"/>
        <v>75097.301999999996</v>
      </c>
      <c r="AC213" s="4">
        <f>SUM($AB$5:AB213)</f>
        <v>3256333.8639999996</v>
      </c>
      <c r="AD213">
        <f t="shared" si="137"/>
        <v>2.3606324313331641</v>
      </c>
      <c r="AF213" s="2">
        <v>209</v>
      </c>
      <c r="AG213">
        <f t="shared" si="138"/>
        <v>2.4</v>
      </c>
      <c r="AH213">
        <f t="shared" si="139"/>
        <v>2.4</v>
      </c>
      <c r="AI213">
        <f t="shared" si="140"/>
        <v>2.4</v>
      </c>
      <c r="AJ213">
        <f t="shared" si="141"/>
        <v>2.4</v>
      </c>
      <c r="AK213">
        <f t="shared" si="142"/>
        <v>9.6</v>
      </c>
      <c r="AL213">
        <v>19.2</v>
      </c>
      <c r="AM213">
        <f>SUM($AL$5:AL213)</f>
        <v>1623.4999999999995</v>
      </c>
      <c r="AO213">
        <f t="shared" si="143"/>
        <v>43.78793103448276</v>
      </c>
      <c r="AP213">
        <f t="shared" si="144"/>
        <v>0.43847698547072483</v>
      </c>
      <c r="AQ213" s="4">
        <f>SUM($AO$5:AO213)</f>
        <v>3307.5637931034498</v>
      </c>
      <c r="AU213" s="2">
        <v>209</v>
      </c>
      <c r="AV213" s="1">
        <f t="shared" si="122"/>
        <v>5000</v>
      </c>
      <c r="AW213" s="1">
        <f t="shared" si="123"/>
        <v>5000</v>
      </c>
      <c r="AX213" s="1">
        <f t="shared" si="124"/>
        <v>5000</v>
      </c>
      <c r="AY213" s="1">
        <f t="shared" si="125"/>
        <v>5000</v>
      </c>
      <c r="AZ213" s="1">
        <f t="shared" si="118"/>
        <v>94000</v>
      </c>
      <c r="BA213" s="1">
        <f t="shared" si="119"/>
        <v>114000</v>
      </c>
      <c r="BB213">
        <f t="shared" si="99"/>
        <v>4.700000000000002</v>
      </c>
      <c r="BC213" s="1">
        <f>SUM($BA$5:BA213)</f>
        <v>9424300</v>
      </c>
      <c r="BD213" s="1">
        <f t="shared" si="126"/>
        <v>9759570</v>
      </c>
    </row>
    <row r="214" spans="11:56" x14ac:dyDescent="0.3">
      <c r="K214" s="2">
        <v>210</v>
      </c>
      <c r="L214" s="1">
        <f t="shared" si="121"/>
        <v>5475</v>
      </c>
      <c r="M214" s="1">
        <f t="shared" si="127"/>
        <v>5475</v>
      </c>
      <c r="N214" s="1">
        <f t="shared" si="128"/>
        <v>5475</v>
      </c>
      <c r="O214" s="1">
        <f t="shared" si="129"/>
        <v>5475</v>
      </c>
      <c r="P214" s="1">
        <f t="shared" si="130"/>
        <v>234330</v>
      </c>
      <c r="Q214" s="1">
        <f t="shared" si="131"/>
        <v>256230</v>
      </c>
      <c r="R214">
        <f t="shared" si="98"/>
        <v>10.700000000000017</v>
      </c>
      <c r="S214" s="1">
        <f>SUM($Q$5:Q214)</f>
        <v>19440100</v>
      </c>
      <c r="U214" s="2">
        <v>210</v>
      </c>
      <c r="V214">
        <v>0.309</v>
      </c>
      <c r="W214">
        <f t="shared" si="132"/>
        <v>0.309</v>
      </c>
      <c r="X214">
        <f t="shared" si="133"/>
        <v>0.309</v>
      </c>
      <c r="Y214">
        <f t="shared" si="134"/>
        <v>0.309</v>
      </c>
      <c r="Z214" s="4">
        <f t="shared" si="135"/>
        <v>76093.279999999999</v>
      </c>
      <c r="AA214" s="4">
        <f t="shared" si="145"/>
        <v>61564.141885980483</v>
      </c>
      <c r="AB214" s="4">
        <f t="shared" si="136"/>
        <v>76094.516000000003</v>
      </c>
      <c r="AC214" s="4">
        <f>SUM($AB$5:AB214)</f>
        <v>3332428.3799999994</v>
      </c>
      <c r="AD214">
        <f t="shared" si="137"/>
        <v>2.3368155471173715</v>
      </c>
      <c r="AF214" s="2">
        <v>210</v>
      </c>
      <c r="AG214">
        <f t="shared" si="138"/>
        <v>2.415</v>
      </c>
      <c r="AH214">
        <f t="shared" si="139"/>
        <v>2.415</v>
      </c>
      <c r="AI214">
        <f t="shared" si="140"/>
        <v>2.415</v>
      </c>
      <c r="AJ214">
        <f t="shared" si="141"/>
        <v>2.415</v>
      </c>
      <c r="AK214">
        <f t="shared" si="142"/>
        <v>9.66</v>
      </c>
      <c r="AL214">
        <v>19.32</v>
      </c>
      <c r="AM214">
        <f>SUM($AL$5:AL214)</f>
        <v>1642.8199999999995</v>
      </c>
      <c r="AO214">
        <f t="shared" si="143"/>
        <v>44.177586206896549</v>
      </c>
      <c r="AP214">
        <f t="shared" si="144"/>
        <v>0.43732584006556613</v>
      </c>
      <c r="AQ214" s="4">
        <f>SUM($AO$5:AO214)</f>
        <v>3351.7413793103465</v>
      </c>
      <c r="AU214" s="2">
        <v>210</v>
      </c>
      <c r="AV214" s="1">
        <f t="shared" si="122"/>
        <v>5000</v>
      </c>
      <c r="AW214" s="1">
        <f t="shared" si="123"/>
        <v>5000</v>
      </c>
      <c r="AX214" s="1">
        <f t="shared" si="124"/>
        <v>5000</v>
      </c>
      <c r="AY214" s="1">
        <f t="shared" si="125"/>
        <v>5000</v>
      </c>
      <c r="AZ214" s="1">
        <f t="shared" si="118"/>
        <v>94000</v>
      </c>
      <c r="BA214" s="1">
        <f t="shared" si="119"/>
        <v>114000</v>
      </c>
      <c r="BB214">
        <f t="shared" si="99"/>
        <v>4.700000000000002</v>
      </c>
      <c r="BC214" s="1">
        <f>SUM($BA$5:BA214)</f>
        <v>9538300</v>
      </c>
      <c r="BD214" s="1">
        <f t="shared" si="126"/>
        <v>9901800</v>
      </c>
    </row>
    <row r="215" spans="11:56" x14ac:dyDescent="0.3">
      <c r="K215" s="2">
        <v>211</v>
      </c>
      <c r="L215" s="1">
        <f t="shared" si="121"/>
        <v>5500</v>
      </c>
      <c r="M215" s="1">
        <f t="shared" si="127"/>
        <v>5500</v>
      </c>
      <c r="N215" s="1">
        <f t="shared" si="128"/>
        <v>5500</v>
      </c>
      <c r="O215" s="1">
        <f t="shared" si="129"/>
        <v>5500</v>
      </c>
      <c r="P215" s="1">
        <f t="shared" si="130"/>
        <v>236500</v>
      </c>
      <c r="Q215" s="1">
        <f t="shared" si="131"/>
        <v>258500</v>
      </c>
      <c r="R215">
        <f t="shared" si="98"/>
        <v>10.750000000000018</v>
      </c>
      <c r="S215" s="1">
        <f>SUM($Q$5:Q215)</f>
        <v>19698600</v>
      </c>
      <c r="U215" s="2">
        <v>211</v>
      </c>
      <c r="V215">
        <v>0.31</v>
      </c>
      <c r="W215">
        <f t="shared" si="132"/>
        <v>0.31</v>
      </c>
      <c r="X215">
        <f t="shared" si="133"/>
        <v>0.31</v>
      </c>
      <c r="Y215">
        <f t="shared" si="134"/>
        <v>0.31</v>
      </c>
      <c r="Z215" s="4">
        <f t="shared" si="135"/>
        <v>77102.939999999988</v>
      </c>
      <c r="AA215" s="4">
        <f t="shared" si="145"/>
        <v>62179.78330484029</v>
      </c>
      <c r="AB215" s="4">
        <f t="shared" si="136"/>
        <v>77104.179999999993</v>
      </c>
      <c r="AC215" s="4">
        <f>SUM($AB$5:AB215)</f>
        <v>3409532.5599999996</v>
      </c>
      <c r="AD215">
        <f t="shared" si="137"/>
        <v>2.3137535516967414</v>
      </c>
      <c r="AF215" s="2">
        <v>211</v>
      </c>
      <c r="AG215">
        <f t="shared" si="138"/>
        <v>2.4300000000000002</v>
      </c>
      <c r="AH215">
        <f t="shared" si="139"/>
        <v>2.4300000000000002</v>
      </c>
      <c r="AI215">
        <f t="shared" si="140"/>
        <v>2.4300000000000002</v>
      </c>
      <c r="AJ215">
        <f t="shared" si="141"/>
        <v>2.4300000000000002</v>
      </c>
      <c r="AK215">
        <f t="shared" si="142"/>
        <v>9.7200000000000006</v>
      </c>
      <c r="AL215">
        <v>19.440000000000001</v>
      </c>
      <c r="AM215">
        <f>SUM($AL$5:AL215)</f>
        <v>1662.2599999999995</v>
      </c>
      <c r="AO215">
        <f t="shared" si="143"/>
        <v>44.568965517241381</v>
      </c>
      <c r="AP215">
        <f t="shared" si="144"/>
        <v>0.43617794970986462</v>
      </c>
      <c r="AQ215" s="4">
        <f>SUM($AO$5:AO215)</f>
        <v>3396.3103448275879</v>
      </c>
      <c r="AU215" s="2">
        <v>211</v>
      </c>
      <c r="AV215" s="1">
        <f t="shared" si="122"/>
        <v>5500</v>
      </c>
      <c r="AW215" s="1">
        <f t="shared" si="123"/>
        <v>5500</v>
      </c>
      <c r="AX215" s="1">
        <f t="shared" si="124"/>
        <v>5500</v>
      </c>
      <c r="AY215" s="1">
        <f t="shared" si="125"/>
        <v>5500</v>
      </c>
      <c r="AZ215" s="1">
        <f t="shared" si="118"/>
        <v>103400</v>
      </c>
      <c r="BA215" s="1">
        <f t="shared" si="119"/>
        <v>125400</v>
      </c>
      <c r="BB215">
        <f t="shared" si="99"/>
        <v>4.700000000000002</v>
      </c>
      <c r="BC215" s="1">
        <f>SUM($BA$5:BA215)</f>
        <v>9663700</v>
      </c>
      <c r="BD215" s="1">
        <f t="shared" si="126"/>
        <v>10034900</v>
      </c>
    </row>
    <row r="216" spans="11:56" x14ac:dyDescent="0.3">
      <c r="K216" s="2">
        <v>212</v>
      </c>
      <c r="L216" s="1">
        <f t="shared" si="121"/>
        <v>5525</v>
      </c>
      <c r="M216" s="1">
        <f t="shared" si="127"/>
        <v>5525</v>
      </c>
      <c r="N216" s="1">
        <f t="shared" si="128"/>
        <v>5525</v>
      </c>
      <c r="O216" s="1">
        <f t="shared" si="129"/>
        <v>5525</v>
      </c>
      <c r="P216" s="1">
        <f t="shared" si="130"/>
        <v>238680</v>
      </c>
      <c r="Q216" s="1">
        <f t="shared" si="131"/>
        <v>260780</v>
      </c>
      <c r="R216">
        <f t="shared" si="98"/>
        <v>10.800000000000018</v>
      </c>
      <c r="S216" s="1">
        <f>SUM($Q$5:Q216)</f>
        <v>19959380</v>
      </c>
      <c r="U216" s="2">
        <v>212</v>
      </c>
      <c r="V216">
        <v>0.311</v>
      </c>
      <c r="W216">
        <f t="shared" si="132"/>
        <v>0.311</v>
      </c>
      <c r="X216">
        <f t="shared" si="133"/>
        <v>0.311</v>
      </c>
      <c r="Y216">
        <f t="shared" si="134"/>
        <v>0.311</v>
      </c>
      <c r="Z216" s="4">
        <f t="shared" si="135"/>
        <v>78125.17</v>
      </c>
      <c r="AA216" s="4">
        <f t="shared" si="145"/>
        <v>62801.581137888694</v>
      </c>
      <c r="AB216" s="4">
        <f t="shared" si="136"/>
        <v>78126.414000000004</v>
      </c>
      <c r="AC216" s="4">
        <f>SUM($AB$5:AB216)</f>
        <v>3487658.9739999995</v>
      </c>
      <c r="AD216">
        <f t="shared" si="137"/>
        <v>2.2914112895287877</v>
      </c>
      <c r="AF216" s="2">
        <v>212</v>
      </c>
      <c r="AG216">
        <f t="shared" si="138"/>
        <v>2.4449999999999998</v>
      </c>
      <c r="AH216">
        <f t="shared" si="139"/>
        <v>2.4449999999999998</v>
      </c>
      <c r="AI216">
        <f t="shared" si="140"/>
        <v>2.4449999999999998</v>
      </c>
      <c r="AJ216">
        <f t="shared" si="141"/>
        <v>2.4449999999999998</v>
      </c>
      <c r="AK216">
        <f t="shared" si="142"/>
        <v>9.7799999999999994</v>
      </c>
      <c r="AL216">
        <v>19.559999999999999</v>
      </c>
      <c r="AM216">
        <f>SUM($AL$5:AL216)</f>
        <v>1681.8199999999995</v>
      </c>
      <c r="AO216">
        <f t="shared" si="143"/>
        <v>44.96206896551724</v>
      </c>
      <c r="AP216">
        <f t="shared" si="144"/>
        <v>0.43503336145409921</v>
      </c>
      <c r="AQ216" s="4">
        <f>SUM($AO$5:AO216)</f>
        <v>3441.272413793105</v>
      </c>
      <c r="AU216" s="2">
        <v>212</v>
      </c>
      <c r="AV216" s="1">
        <f t="shared" si="122"/>
        <v>5500</v>
      </c>
      <c r="AW216" s="1">
        <f t="shared" si="123"/>
        <v>5500</v>
      </c>
      <c r="AX216" s="1">
        <f t="shared" si="124"/>
        <v>5500</v>
      </c>
      <c r="AY216" s="1">
        <f t="shared" si="125"/>
        <v>5500</v>
      </c>
      <c r="AZ216" s="1">
        <f t="shared" si="118"/>
        <v>103400</v>
      </c>
      <c r="BA216" s="1">
        <f t="shared" si="119"/>
        <v>125400</v>
      </c>
      <c r="BB216">
        <f t="shared" si="99"/>
        <v>4.700000000000002</v>
      </c>
      <c r="BC216" s="1">
        <f>SUM($BA$5:BA216)</f>
        <v>9789100</v>
      </c>
      <c r="BD216" s="1">
        <f t="shared" si="126"/>
        <v>10170280</v>
      </c>
    </row>
    <row r="217" spans="11:56" x14ac:dyDescent="0.3">
      <c r="K217" s="2">
        <v>213</v>
      </c>
      <c r="L217" s="1">
        <f t="shared" si="121"/>
        <v>5550</v>
      </c>
      <c r="M217" s="1">
        <f t="shared" si="127"/>
        <v>5550</v>
      </c>
      <c r="N217" s="1">
        <f t="shared" si="128"/>
        <v>5550</v>
      </c>
      <c r="O217" s="1">
        <f t="shared" si="129"/>
        <v>5550</v>
      </c>
      <c r="P217" s="1">
        <f t="shared" si="130"/>
        <v>240870</v>
      </c>
      <c r="Q217" s="1">
        <f t="shared" si="131"/>
        <v>263070</v>
      </c>
      <c r="R217">
        <f t="shared" si="98"/>
        <v>10.850000000000019</v>
      </c>
      <c r="S217" s="1">
        <f>SUM($Q$5:Q217)</f>
        <v>20222450</v>
      </c>
      <c r="U217" s="2">
        <v>213</v>
      </c>
      <c r="V217">
        <v>0.312</v>
      </c>
      <c r="W217">
        <f t="shared" si="132"/>
        <v>0.312</v>
      </c>
      <c r="X217">
        <f t="shared" si="133"/>
        <v>0.312</v>
      </c>
      <c r="Y217">
        <f t="shared" si="134"/>
        <v>0.312</v>
      </c>
      <c r="Z217" s="4">
        <f t="shared" si="135"/>
        <v>79160.14</v>
      </c>
      <c r="AA217" s="4">
        <f t="shared" si="145"/>
        <v>63429.596949267579</v>
      </c>
      <c r="AB217" s="4">
        <f t="shared" si="136"/>
        <v>79161.388000000006</v>
      </c>
      <c r="AC217" s="4">
        <f>SUM($AB$5:AB217)</f>
        <v>3566820.3619999993</v>
      </c>
      <c r="AD217">
        <f t="shared" si="137"/>
        <v>2.26975712333507</v>
      </c>
      <c r="AF217" s="2">
        <v>213</v>
      </c>
      <c r="AG217">
        <f t="shared" si="138"/>
        <v>2.46</v>
      </c>
      <c r="AH217">
        <f t="shared" si="139"/>
        <v>2.46</v>
      </c>
      <c r="AI217">
        <f t="shared" si="140"/>
        <v>2.46</v>
      </c>
      <c r="AJ217">
        <f t="shared" si="141"/>
        <v>2.46</v>
      </c>
      <c r="AK217">
        <f t="shared" si="142"/>
        <v>9.84</v>
      </c>
      <c r="AL217">
        <v>19.68</v>
      </c>
      <c r="AM217">
        <f>SUM($AL$5:AL217)</f>
        <v>1701.4999999999995</v>
      </c>
      <c r="AO217">
        <f t="shared" si="143"/>
        <v>45.356896551724141</v>
      </c>
      <c r="AP217">
        <f t="shared" si="144"/>
        <v>0.43389211996806931</v>
      </c>
      <c r="AQ217" s="4">
        <f>SUM($AO$5:AO217)</f>
        <v>3486.6293103448293</v>
      </c>
      <c r="AU217" s="2">
        <v>213</v>
      </c>
      <c r="AV217" s="1">
        <f t="shared" si="122"/>
        <v>5500</v>
      </c>
      <c r="AW217" s="1">
        <f t="shared" si="123"/>
        <v>5500</v>
      </c>
      <c r="AX217" s="1">
        <f t="shared" si="124"/>
        <v>5500</v>
      </c>
      <c r="AY217" s="1">
        <f t="shared" si="125"/>
        <v>5500</v>
      </c>
      <c r="AZ217" s="1">
        <f t="shared" si="118"/>
        <v>103400</v>
      </c>
      <c r="BA217" s="1">
        <f t="shared" si="119"/>
        <v>125400</v>
      </c>
      <c r="BB217">
        <f t="shared" si="99"/>
        <v>4.700000000000002</v>
      </c>
      <c r="BC217" s="1">
        <f>SUM($BA$5:BA217)</f>
        <v>9914500</v>
      </c>
      <c r="BD217" s="1">
        <f t="shared" si="126"/>
        <v>10307950</v>
      </c>
    </row>
    <row r="218" spans="11:56" x14ac:dyDescent="0.3">
      <c r="K218" s="2">
        <v>214</v>
      </c>
      <c r="L218" s="1">
        <f t="shared" si="121"/>
        <v>5575</v>
      </c>
      <c r="M218" s="1">
        <f t="shared" si="127"/>
        <v>5575</v>
      </c>
      <c r="N218" s="1">
        <f t="shared" si="128"/>
        <v>5575</v>
      </c>
      <c r="O218" s="1">
        <f t="shared" si="129"/>
        <v>5575</v>
      </c>
      <c r="P218" s="1">
        <f t="shared" si="130"/>
        <v>243070</v>
      </c>
      <c r="Q218" s="1">
        <f t="shared" si="131"/>
        <v>265370</v>
      </c>
      <c r="R218">
        <f t="shared" si="98"/>
        <v>10.90000000000002</v>
      </c>
      <c r="S218" s="1">
        <f>SUM($Q$5:Q218)</f>
        <v>20487820</v>
      </c>
      <c r="U218" s="2">
        <v>214</v>
      </c>
      <c r="V218">
        <v>0.313</v>
      </c>
      <c r="W218">
        <f t="shared" si="132"/>
        <v>0.313</v>
      </c>
      <c r="X218">
        <f t="shared" si="133"/>
        <v>0.313</v>
      </c>
      <c r="Y218">
        <f t="shared" si="134"/>
        <v>0.313</v>
      </c>
      <c r="Z218" s="4">
        <f t="shared" si="135"/>
        <v>80208</v>
      </c>
      <c r="AA218" s="4">
        <f t="shared" si="145"/>
        <v>64063.892918760255</v>
      </c>
      <c r="AB218" s="4">
        <f t="shared" si="136"/>
        <v>80209.251999999993</v>
      </c>
      <c r="AC218" s="4">
        <f>SUM($AB$5:AB218)</f>
        <v>3647029.6139999991</v>
      </c>
      <c r="AD218">
        <f t="shared" si="137"/>
        <v>2.2487606287809982</v>
      </c>
      <c r="AF218" s="2">
        <v>214</v>
      </c>
      <c r="AG218">
        <f t="shared" si="138"/>
        <v>2.4750000000000001</v>
      </c>
      <c r="AH218">
        <f t="shared" si="139"/>
        <v>2.4750000000000001</v>
      </c>
      <c r="AI218">
        <f t="shared" si="140"/>
        <v>2.4750000000000001</v>
      </c>
      <c r="AJ218">
        <f t="shared" si="141"/>
        <v>2.4750000000000001</v>
      </c>
      <c r="AK218">
        <f t="shared" si="142"/>
        <v>9.9</v>
      </c>
      <c r="AL218">
        <v>19.8</v>
      </c>
      <c r="AM218">
        <f>SUM($AL$5:AL218)</f>
        <v>1721.2999999999995</v>
      </c>
      <c r="AO218">
        <f t="shared" si="143"/>
        <v>45.75344827586207</v>
      </c>
      <c r="AP218">
        <f t="shared" si="144"/>
        <v>0.43275426762633307</v>
      </c>
      <c r="AQ218" s="4">
        <f>SUM($AO$5:AO218)</f>
        <v>3532.3827586206912</v>
      </c>
      <c r="AU218" s="2">
        <v>214</v>
      </c>
      <c r="AV218" s="1">
        <f t="shared" si="122"/>
        <v>5500</v>
      </c>
      <c r="AW218" s="1">
        <f t="shared" si="123"/>
        <v>5500</v>
      </c>
      <c r="AX218" s="1">
        <f t="shared" si="124"/>
        <v>5500</v>
      </c>
      <c r="AY218" s="1">
        <f t="shared" si="125"/>
        <v>5500</v>
      </c>
      <c r="AZ218" s="1">
        <f t="shared" si="118"/>
        <v>103400</v>
      </c>
      <c r="BA218" s="1">
        <f t="shared" si="119"/>
        <v>125400</v>
      </c>
      <c r="BB218">
        <f t="shared" si="99"/>
        <v>4.700000000000002</v>
      </c>
      <c r="BC218" s="1">
        <f>SUM($BA$5:BA218)</f>
        <v>10039900</v>
      </c>
      <c r="BD218" s="1">
        <f t="shared" si="126"/>
        <v>10447920</v>
      </c>
    </row>
    <row r="219" spans="11:56" x14ac:dyDescent="0.3">
      <c r="K219" s="2">
        <v>215</v>
      </c>
      <c r="L219" s="1">
        <f t="shared" si="121"/>
        <v>5600</v>
      </c>
      <c r="M219" s="1">
        <f t="shared" si="127"/>
        <v>5600</v>
      </c>
      <c r="N219" s="1">
        <f t="shared" si="128"/>
        <v>5600</v>
      </c>
      <c r="O219" s="1">
        <f t="shared" si="129"/>
        <v>5600</v>
      </c>
      <c r="P219" s="1">
        <f t="shared" si="130"/>
        <v>245280</v>
      </c>
      <c r="Q219" s="1">
        <f t="shared" si="131"/>
        <v>267680</v>
      </c>
      <c r="R219">
        <f t="shared" si="98"/>
        <v>10.950000000000021</v>
      </c>
      <c r="S219" s="1">
        <f>SUM($Q$5:Q219)</f>
        <v>20755500</v>
      </c>
      <c r="U219" s="2">
        <v>215</v>
      </c>
      <c r="V219">
        <v>0.314</v>
      </c>
      <c r="W219">
        <f t="shared" si="132"/>
        <v>0.314</v>
      </c>
      <c r="X219">
        <f t="shared" si="133"/>
        <v>0.314</v>
      </c>
      <c r="Y219">
        <f t="shared" si="134"/>
        <v>0.314</v>
      </c>
      <c r="Z219" s="4">
        <f t="shared" si="135"/>
        <v>81268.899999999994</v>
      </c>
      <c r="AA219" s="4">
        <f t="shared" si="145"/>
        <v>64704.531847947859</v>
      </c>
      <c r="AB219" s="4">
        <f t="shared" si="136"/>
        <v>81270.155999999988</v>
      </c>
      <c r="AC219" s="4">
        <f>SUM($AB$5:AB219)</f>
        <v>3728299.7699999991</v>
      </c>
      <c r="AD219">
        <f t="shared" si="137"/>
        <v>2.228393092505335</v>
      </c>
      <c r="AF219" s="2">
        <v>215</v>
      </c>
      <c r="AG219">
        <f t="shared" si="138"/>
        <v>2.4900000000000002</v>
      </c>
      <c r="AH219">
        <f t="shared" si="139"/>
        <v>2.4900000000000002</v>
      </c>
      <c r="AI219">
        <f t="shared" si="140"/>
        <v>2.4900000000000002</v>
      </c>
      <c r="AJ219">
        <f t="shared" si="141"/>
        <v>2.4900000000000002</v>
      </c>
      <c r="AK219">
        <f t="shared" si="142"/>
        <v>9.9600000000000009</v>
      </c>
      <c r="AL219">
        <v>19.920000000000002</v>
      </c>
      <c r="AM219">
        <f>SUM($AL$5:AL219)</f>
        <v>1741.2199999999996</v>
      </c>
      <c r="AO219">
        <f t="shared" si="143"/>
        <v>46.151724137931033</v>
      </c>
      <c r="AP219">
        <f t="shared" si="144"/>
        <v>0.43161984459055591</v>
      </c>
      <c r="AQ219" s="4">
        <f>SUM($AO$5:AO219)</f>
        <v>3578.5344827586223</v>
      </c>
      <c r="AU219" s="2">
        <v>215</v>
      </c>
      <c r="AV219" s="1">
        <f t="shared" si="122"/>
        <v>5500</v>
      </c>
      <c r="AW219" s="1">
        <f t="shared" si="123"/>
        <v>5500</v>
      </c>
      <c r="AX219" s="1">
        <f t="shared" si="124"/>
        <v>5500</v>
      </c>
      <c r="AY219" s="1">
        <f t="shared" si="125"/>
        <v>5500</v>
      </c>
      <c r="AZ219" s="1">
        <f t="shared" si="118"/>
        <v>107800</v>
      </c>
      <c r="BA219" s="1">
        <f t="shared" si="119"/>
        <v>129800</v>
      </c>
      <c r="BB219">
        <f t="shared" si="99"/>
        <v>4.9000000000000021</v>
      </c>
      <c r="BC219" s="1">
        <f>SUM($BA$5:BA219)</f>
        <v>10169700</v>
      </c>
      <c r="BD219" s="1">
        <f t="shared" si="126"/>
        <v>10585800</v>
      </c>
    </row>
    <row r="220" spans="11:56" x14ac:dyDescent="0.3">
      <c r="K220" s="2">
        <v>216</v>
      </c>
      <c r="L220" s="1">
        <f t="shared" si="121"/>
        <v>5625</v>
      </c>
      <c r="M220" s="1">
        <f t="shared" si="127"/>
        <v>5625</v>
      </c>
      <c r="N220" s="1">
        <f t="shared" si="128"/>
        <v>5625</v>
      </c>
      <c r="O220" s="1">
        <f t="shared" si="129"/>
        <v>5625</v>
      </c>
      <c r="P220" s="1">
        <f t="shared" si="130"/>
        <v>247500</v>
      </c>
      <c r="Q220" s="1">
        <f t="shared" si="131"/>
        <v>270000</v>
      </c>
      <c r="R220">
        <f t="shared" si="98"/>
        <v>11.000000000000021</v>
      </c>
      <c r="S220" s="1">
        <f>SUM($Q$5:Q220)</f>
        <v>21025500</v>
      </c>
      <c r="U220" s="2">
        <v>216</v>
      </c>
      <c r="V220">
        <v>0.315</v>
      </c>
      <c r="W220">
        <f t="shared" si="132"/>
        <v>0.315</v>
      </c>
      <c r="X220">
        <f t="shared" si="133"/>
        <v>0.315</v>
      </c>
      <c r="Y220">
        <f t="shared" si="134"/>
        <v>0.315</v>
      </c>
      <c r="Z220" s="4">
        <f t="shared" si="135"/>
        <v>82342.989999999991</v>
      </c>
      <c r="AA220" s="4">
        <f t="shared" si="145"/>
        <v>65351.577166427342</v>
      </c>
      <c r="AB220" s="4">
        <f t="shared" si="136"/>
        <v>82344.249999999985</v>
      </c>
      <c r="AC220" s="4">
        <f>SUM($AB$5:AB220)</f>
        <v>3810644.0199999991</v>
      </c>
      <c r="AD220">
        <f t="shared" si="137"/>
        <v>2.208627392641231</v>
      </c>
      <c r="AF220" s="2">
        <v>216</v>
      </c>
      <c r="AG220">
        <f t="shared" si="138"/>
        <v>2.5</v>
      </c>
      <c r="AH220">
        <f t="shared" si="139"/>
        <v>2.5</v>
      </c>
      <c r="AI220">
        <f t="shared" si="140"/>
        <v>2.5</v>
      </c>
      <c r="AJ220">
        <f t="shared" si="141"/>
        <v>2.5</v>
      </c>
      <c r="AK220">
        <f t="shared" si="142"/>
        <v>10</v>
      </c>
      <c r="AL220">
        <v>20</v>
      </c>
      <c r="AM220">
        <f>SUM($AL$5:AL220)</f>
        <v>1761.2199999999996</v>
      </c>
      <c r="AO220">
        <f t="shared" si="143"/>
        <v>46.551724137931032</v>
      </c>
      <c r="AP220">
        <f t="shared" si="144"/>
        <v>0.42962962962962964</v>
      </c>
      <c r="AQ220" s="4">
        <f>SUM($AO$5:AO220)</f>
        <v>3625.0862068965534</v>
      </c>
      <c r="AU220" s="2">
        <v>216</v>
      </c>
      <c r="AV220" s="1">
        <f t="shared" si="122"/>
        <v>5500</v>
      </c>
      <c r="AW220" s="1">
        <f t="shared" si="123"/>
        <v>5500</v>
      </c>
      <c r="AX220" s="1">
        <f t="shared" si="124"/>
        <v>5500</v>
      </c>
      <c r="AY220" s="1">
        <f t="shared" si="125"/>
        <v>5500</v>
      </c>
      <c r="AZ220" s="1">
        <f t="shared" si="118"/>
        <v>107800</v>
      </c>
      <c r="BA220" s="1">
        <f t="shared" si="119"/>
        <v>129800</v>
      </c>
      <c r="BB220">
        <f t="shared" si="99"/>
        <v>4.9000000000000021</v>
      </c>
      <c r="BC220" s="1">
        <f>SUM($BA$5:BA220)</f>
        <v>10299500</v>
      </c>
      <c r="BD220" s="1">
        <f t="shared" si="126"/>
        <v>10726000</v>
      </c>
    </row>
    <row r="221" spans="11:56" x14ac:dyDescent="0.3">
      <c r="K221" s="2">
        <v>217</v>
      </c>
      <c r="L221" s="1">
        <f t="shared" si="121"/>
        <v>5650</v>
      </c>
      <c r="M221" s="1">
        <f t="shared" si="127"/>
        <v>5650</v>
      </c>
      <c r="N221" s="1">
        <f t="shared" si="128"/>
        <v>5650</v>
      </c>
      <c r="O221" s="1">
        <f t="shared" si="129"/>
        <v>5650</v>
      </c>
      <c r="P221" s="1">
        <f t="shared" si="130"/>
        <v>249730</v>
      </c>
      <c r="Q221" s="1">
        <f t="shared" si="131"/>
        <v>272330</v>
      </c>
      <c r="R221">
        <f t="shared" si="98"/>
        <v>11.050000000000022</v>
      </c>
      <c r="S221" s="1">
        <f>SUM($Q$5:Q221)</f>
        <v>21297830</v>
      </c>
      <c r="U221" s="2">
        <v>217</v>
      </c>
      <c r="V221">
        <v>0.316</v>
      </c>
      <c r="W221">
        <f t="shared" si="132"/>
        <v>0.316</v>
      </c>
      <c r="X221">
        <f t="shared" si="133"/>
        <v>0.316</v>
      </c>
      <c r="Y221">
        <f t="shared" si="134"/>
        <v>0.316</v>
      </c>
      <c r="Z221" s="4">
        <f t="shared" si="135"/>
        <v>83430.439999999988</v>
      </c>
      <c r="AA221" s="4">
        <f t="shared" si="145"/>
        <v>66005.09293809162</v>
      </c>
      <c r="AB221" s="4">
        <f t="shared" si="136"/>
        <v>83431.703999999983</v>
      </c>
      <c r="AC221" s="4">
        <f>SUM($AB$5:AB221)</f>
        <v>3894075.723999999</v>
      </c>
      <c r="AD221">
        <f t="shared" si="137"/>
        <v>2.1894384141397687</v>
      </c>
      <c r="AF221" s="2">
        <v>217</v>
      </c>
      <c r="AG221">
        <f t="shared" si="138"/>
        <v>2.5</v>
      </c>
      <c r="AH221">
        <f t="shared" si="139"/>
        <v>2.5</v>
      </c>
      <c r="AI221">
        <f t="shared" si="140"/>
        <v>2.5</v>
      </c>
      <c r="AJ221">
        <f t="shared" si="141"/>
        <v>2.5</v>
      </c>
      <c r="AK221">
        <f t="shared" si="142"/>
        <v>10</v>
      </c>
      <c r="AL221">
        <v>20</v>
      </c>
      <c r="AM221">
        <f>SUM($AL$5:AL221)</f>
        <v>1781.2199999999996</v>
      </c>
      <c r="AO221">
        <f t="shared" si="143"/>
        <v>46.953448275862065</v>
      </c>
      <c r="AP221">
        <f t="shared" si="144"/>
        <v>0.42595380604413768</v>
      </c>
      <c r="AQ221" s="4">
        <f>SUM($AO$5:AO221)</f>
        <v>3672.0396551724157</v>
      </c>
      <c r="AU221" s="2">
        <v>217</v>
      </c>
      <c r="AV221" s="1">
        <f t="shared" si="122"/>
        <v>5500</v>
      </c>
      <c r="AW221" s="1">
        <f t="shared" si="123"/>
        <v>5500</v>
      </c>
      <c r="AX221" s="1">
        <f t="shared" si="124"/>
        <v>5500</v>
      </c>
      <c r="AY221" s="1">
        <f t="shared" si="125"/>
        <v>5500</v>
      </c>
      <c r="AZ221" s="1">
        <f t="shared" si="118"/>
        <v>107800</v>
      </c>
      <c r="BA221" s="1">
        <f t="shared" si="119"/>
        <v>129800</v>
      </c>
      <c r="BB221">
        <f t="shared" si="99"/>
        <v>4.9000000000000021</v>
      </c>
      <c r="BC221" s="1">
        <f>SUM($BA$5:BA221)</f>
        <v>10429300</v>
      </c>
      <c r="BD221" s="1">
        <f t="shared" si="126"/>
        <v>10868530</v>
      </c>
    </row>
    <row r="222" spans="11:56" x14ac:dyDescent="0.3">
      <c r="K222" s="2">
        <v>218</v>
      </c>
      <c r="L222" s="1">
        <f t="shared" si="121"/>
        <v>5675</v>
      </c>
      <c r="M222" s="1">
        <f t="shared" si="127"/>
        <v>5675</v>
      </c>
      <c r="N222" s="1">
        <f t="shared" si="128"/>
        <v>5675</v>
      </c>
      <c r="O222" s="1">
        <f t="shared" si="129"/>
        <v>5675</v>
      </c>
      <c r="P222" s="1">
        <f t="shared" si="130"/>
        <v>251980</v>
      </c>
      <c r="Q222" s="1">
        <f t="shared" si="131"/>
        <v>274680</v>
      </c>
      <c r="R222">
        <f t="shared" si="98"/>
        <v>11.100000000000023</v>
      </c>
      <c r="S222" s="1">
        <f>SUM($Q$5:Q222)</f>
        <v>21572510</v>
      </c>
      <c r="U222" s="2">
        <v>218</v>
      </c>
      <c r="V222">
        <v>0.317</v>
      </c>
      <c r="W222">
        <f t="shared" si="132"/>
        <v>0.317</v>
      </c>
      <c r="X222">
        <f t="shared" si="133"/>
        <v>0.317</v>
      </c>
      <c r="Y222">
        <f t="shared" si="134"/>
        <v>0.317</v>
      </c>
      <c r="Z222" s="4">
        <f t="shared" si="135"/>
        <v>84531.409999999989</v>
      </c>
      <c r="AA222" s="4">
        <f t="shared" si="145"/>
        <v>66665.143867472536</v>
      </c>
      <c r="AB222" s="4">
        <f t="shared" si="136"/>
        <v>84532.677999999985</v>
      </c>
      <c r="AC222" s="4">
        <f>SUM($AB$5:AB222)</f>
        <v>3978608.4019999988</v>
      </c>
      <c r="AD222">
        <f t="shared" si="137"/>
        <v>2.1708021104727715</v>
      </c>
      <c r="AF222" s="2">
        <v>218</v>
      </c>
      <c r="AG222">
        <f t="shared" si="138"/>
        <v>2.5350000000000001</v>
      </c>
      <c r="AH222">
        <f t="shared" si="139"/>
        <v>2.5350000000000001</v>
      </c>
      <c r="AI222">
        <f t="shared" si="140"/>
        <v>2.5350000000000001</v>
      </c>
      <c r="AJ222">
        <f t="shared" si="141"/>
        <v>2.5350000000000001</v>
      </c>
      <c r="AK222">
        <f t="shared" si="142"/>
        <v>10.14</v>
      </c>
      <c r="AL222">
        <v>20.28</v>
      </c>
      <c r="AM222">
        <f>SUM($AL$5:AL222)</f>
        <v>1801.4999999999995</v>
      </c>
      <c r="AO222">
        <f t="shared" si="143"/>
        <v>47.358620689655176</v>
      </c>
      <c r="AP222">
        <f t="shared" si="144"/>
        <v>0.42822193097422456</v>
      </c>
      <c r="AQ222" s="4">
        <f>SUM($AO$5:AO222)</f>
        <v>3719.3982758620709</v>
      </c>
      <c r="AU222" s="2">
        <v>218</v>
      </c>
      <c r="AV222" s="1">
        <f t="shared" si="122"/>
        <v>5500</v>
      </c>
      <c r="AW222" s="1">
        <f t="shared" si="123"/>
        <v>5500</v>
      </c>
      <c r="AX222" s="1">
        <f t="shared" si="124"/>
        <v>5500</v>
      </c>
      <c r="AY222" s="1">
        <f t="shared" si="125"/>
        <v>5500</v>
      </c>
      <c r="AZ222" s="1">
        <f t="shared" si="118"/>
        <v>107800</v>
      </c>
      <c r="BA222" s="1">
        <f t="shared" si="119"/>
        <v>129800</v>
      </c>
      <c r="BB222">
        <f t="shared" si="99"/>
        <v>4.9000000000000021</v>
      </c>
      <c r="BC222" s="1">
        <f>SUM($BA$5:BA222)</f>
        <v>10559100</v>
      </c>
      <c r="BD222" s="1">
        <f t="shared" si="126"/>
        <v>11013410</v>
      </c>
    </row>
    <row r="223" spans="11:56" x14ac:dyDescent="0.3">
      <c r="K223" s="2">
        <v>219</v>
      </c>
      <c r="L223" s="1">
        <f t="shared" si="121"/>
        <v>5700</v>
      </c>
      <c r="M223" s="1">
        <f t="shared" si="127"/>
        <v>5700</v>
      </c>
      <c r="N223" s="1">
        <f t="shared" si="128"/>
        <v>5700</v>
      </c>
      <c r="O223" s="1">
        <f t="shared" si="129"/>
        <v>5700</v>
      </c>
      <c r="P223" s="1">
        <f t="shared" si="130"/>
        <v>254230</v>
      </c>
      <c r="Q223" s="1">
        <f t="shared" si="131"/>
        <v>277030</v>
      </c>
      <c r="R223">
        <f t="shared" si="98"/>
        <v>11.150000000000023</v>
      </c>
      <c r="S223" s="1">
        <f>SUM($Q$5:Q223)</f>
        <v>21849540</v>
      </c>
      <c r="U223" s="2">
        <v>219</v>
      </c>
      <c r="V223">
        <v>0.318</v>
      </c>
      <c r="W223">
        <f t="shared" si="132"/>
        <v>0.318</v>
      </c>
      <c r="X223">
        <f t="shared" si="133"/>
        <v>0.318</v>
      </c>
      <c r="Y223">
        <f t="shared" si="134"/>
        <v>0.318</v>
      </c>
      <c r="Z223" s="4">
        <f t="shared" si="135"/>
        <v>85646.049999999988</v>
      </c>
      <c r="AA223" s="4">
        <f t="shared" si="145"/>
        <v>67331.795306147265</v>
      </c>
      <c r="AB223" s="4">
        <f t="shared" si="136"/>
        <v>85647.321999999986</v>
      </c>
      <c r="AC223" s="4">
        <f>SUM($AB$5:AB223)</f>
        <v>4064255.723999999</v>
      </c>
      <c r="AD223">
        <f t="shared" si="137"/>
        <v>2.1526954489149088</v>
      </c>
      <c r="AF223" s="2">
        <v>219</v>
      </c>
      <c r="AG223">
        <f t="shared" si="138"/>
        <v>2.5499999999999998</v>
      </c>
      <c r="AH223">
        <f t="shared" si="139"/>
        <v>2.5499999999999998</v>
      </c>
      <c r="AI223">
        <f t="shared" si="140"/>
        <v>2.5499999999999998</v>
      </c>
      <c r="AJ223">
        <f t="shared" si="141"/>
        <v>2.5499999999999998</v>
      </c>
      <c r="AK223">
        <f t="shared" si="142"/>
        <v>10.199999999999999</v>
      </c>
      <c r="AL223">
        <v>20.399999999999999</v>
      </c>
      <c r="AM223">
        <f>SUM($AL$5:AL223)</f>
        <v>1821.8999999999996</v>
      </c>
      <c r="AO223">
        <f t="shared" si="143"/>
        <v>47.763793103448279</v>
      </c>
      <c r="AP223">
        <f t="shared" si="144"/>
        <v>0.42710175793235383</v>
      </c>
      <c r="AQ223" s="4">
        <f>SUM($AO$5:AO223)</f>
        <v>3767.1620689655192</v>
      </c>
      <c r="AU223" s="2">
        <v>219</v>
      </c>
      <c r="AV223" s="1">
        <f t="shared" si="122"/>
        <v>5500</v>
      </c>
      <c r="AW223" s="1">
        <f t="shared" si="123"/>
        <v>5500</v>
      </c>
      <c r="AX223" s="1">
        <f t="shared" si="124"/>
        <v>5500</v>
      </c>
      <c r="AY223" s="1">
        <f t="shared" si="125"/>
        <v>5500</v>
      </c>
      <c r="AZ223" s="1">
        <f t="shared" si="118"/>
        <v>107800</v>
      </c>
      <c r="BA223" s="1">
        <f t="shared" si="119"/>
        <v>129800</v>
      </c>
      <c r="BB223">
        <f t="shared" si="99"/>
        <v>4.9000000000000021</v>
      </c>
      <c r="BC223" s="1">
        <f>SUM($BA$5:BA223)</f>
        <v>10688900</v>
      </c>
      <c r="BD223" s="1">
        <f t="shared" si="126"/>
        <v>11160640</v>
      </c>
    </row>
    <row r="224" spans="11:56" x14ac:dyDescent="0.3">
      <c r="K224" s="2">
        <v>220</v>
      </c>
      <c r="L224" s="1">
        <f t="shared" si="121"/>
        <v>5725</v>
      </c>
      <c r="M224" s="1">
        <f t="shared" si="127"/>
        <v>5725</v>
      </c>
      <c r="N224" s="1">
        <f t="shared" si="128"/>
        <v>5725</v>
      </c>
      <c r="O224" s="1">
        <f t="shared" si="129"/>
        <v>5725</v>
      </c>
      <c r="P224" s="1">
        <f t="shared" si="130"/>
        <v>256490</v>
      </c>
      <c r="Q224" s="1">
        <f t="shared" si="131"/>
        <v>279390</v>
      </c>
      <c r="R224">
        <f t="shared" si="98"/>
        <v>11.200000000000024</v>
      </c>
      <c r="S224" s="1">
        <f>SUM($Q$5:Q224)</f>
        <v>22128930</v>
      </c>
      <c r="U224" s="2">
        <v>220</v>
      </c>
      <c r="V224">
        <v>0.31900000000000001</v>
      </c>
      <c r="W224">
        <f t="shared" si="132"/>
        <v>0.31900000000000001</v>
      </c>
      <c r="X224">
        <f t="shared" si="133"/>
        <v>0.31900000000000001</v>
      </c>
      <c r="Y224">
        <f t="shared" si="134"/>
        <v>0.31900000000000001</v>
      </c>
      <c r="Z224" s="4">
        <f t="shared" si="135"/>
        <v>86774.53</v>
      </c>
      <c r="AA224" s="4">
        <f t="shared" si="145"/>
        <v>68005.113259208738</v>
      </c>
      <c r="AB224" s="4">
        <f t="shared" si="136"/>
        <v>86775.805999999997</v>
      </c>
      <c r="AC224" s="4">
        <f>SUM($AB$5:AB224)</f>
        <v>4151031.5299999989</v>
      </c>
      <c r="AD224">
        <f t="shared" si="137"/>
        <v>2.1350970975467067</v>
      </c>
      <c r="AF224" s="2">
        <v>220</v>
      </c>
      <c r="AG224">
        <f t="shared" si="138"/>
        <v>2.5649999999999999</v>
      </c>
      <c r="AH224">
        <f t="shared" si="139"/>
        <v>2.5649999999999999</v>
      </c>
      <c r="AI224">
        <f t="shared" si="140"/>
        <v>2.5649999999999999</v>
      </c>
      <c r="AJ224">
        <f t="shared" si="141"/>
        <v>2.5649999999999999</v>
      </c>
      <c r="AK224">
        <f t="shared" si="142"/>
        <v>10.26</v>
      </c>
      <c r="AL224">
        <v>20.52</v>
      </c>
      <c r="AM224">
        <f>SUM($AL$5:AL224)</f>
        <v>1842.4199999999996</v>
      </c>
      <c r="AO224">
        <f t="shared" si="143"/>
        <v>48.170689655172417</v>
      </c>
      <c r="AP224">
        <f t="shared" si="144"/>
        <v>0.42598518200365076</v>
      </c>
      <c r="AQ224" s="4">
        <f>SUM($AO$5:AO224)</f>
        <v>3815.3327586206915</v>
      </c>
      <c r="AU224" s="2">
        <v>220</v>
      </c>
      <c r="AV224" s="1">
        <f t="shared" si="122"/>
        <v>5500</v>
      </c>
      <c r="AW224" s="1">
        <f t="shared" si="123"/>
        <v>5500</v>
      </c>
      <c r="AX224" s="1">
        <f t="shared" si="124"/>
        <v>5500</v>
      </c>
      <c r="AY224" s="1">
        <f t="shared" si="125"/>
        <v>5500</v>
      </c>
      <c r="AZ224" s="1">
        <f t="shared" si="118"/>
        <v>107800</v>
      </c>
      <c r="BA224" s="1">
        <f t="shared" si="119"/>
        <v>129800</v>
      </c>
      <c r="BB224">
        <f t="shared" si="99"/>
        <v>4.9000000000000021</v>
      </c>
      <c r="BC224" s="1">
        <f>SUM($BA$5:BA224)</f>
        <v>10818700</v>
      </c>
      <c r="BD224" s="1">
        <f t="shared" si="126"/>
        <v>11310230</v>
      </c>
    </row>
    <row r="225" spans="11:57" x14ac:dyDescent="0.3">
      <c r="K225" s="2">
        <v>221</v>
      </c>
      <c r="L225" s="1">
        <f t="shared" si="121"/>
        <v>5750</v>
      </c>
      <c r="M225" s="1">
        <f t="shared" si="127"/>
        <v>5750</v>
      </c>
      <c r="N225" s="1">
        <f t="shared" si="128"/>
        <v>5750</v>
      </c>
      <c r="O225" s="1">
        <f t="shared" si="129"/>
        <v>5750</v>
      </c>
      <c r="P225" s="1">
        <f t="shared" si="130"/>
        <v>258760</v>
      </c>
      <c r="Q225" s="1">
        <f t="shared" si="131"/>
        <v>281760</v>
      </c>
      <c r="R225">
        <f t="shared" si="98"/>
        <v>11.250000000000025</v>
      </c>
      <c r="S225" s="1">
        <f>SUM($Q$5:Q225)</f>
        <v>22410690</v>
      </c>
      <c r="U225" s="2">
        <v>221</v>
      </c>
      <c r="V225">
        <v>0.32</v>
      </c>
      <c r="W225">
        <f t="shared" si="132"/>
        <v>0.32</v>
      </c>
      <c r="X225">
        <f t="shared" si="133"/>
        <v>0.32</v>
      </c>
      <c r="Y225">
        <f t="shared" si="134"/>
        <v>0.32</v>
      </c>
      <c r="Z225" s="4">
        <f t="shared" si="135"/>
        <v>87917.01999999999</v>
      </c>
      <c r="AA225" s="4">
        <f t="shared" si="145"/>
        <v>68685.164391800819</v>
      </c>
      <c r="AB225" s="4">
        <f t="shared" si="136"/>
        <v>87918.299999999988</v>
      </c>
      <c r="AC225" s="4">
        <f>SUM($AB$5:AB225)</f>
        <v>4238949.8299999991</v>
      </c>
      <c r="AD225">
        <f t="shared" si="137"/>
        <v>2.117986803150115</v>
      </c>
      <c r="AF225" s="2">
        <v>221</v>
      </c>
      <c r="AG225">
        <f t="shared" si="138"/>
        <v>2.58</v>
      </c>
      <c r="AH225">
        <f t="shared" si="139"/>
        <v>2.58</v>
      </c>
      <c r="AI225">
        <f t="shared" si="140"/>
        <v>2.58</v>
      </c>
      <c r="AJ225">
        <f t="shared" si="141"/>
        <v>2.58</v>
      </c>
      <c r="AK225">
        <f t="shared" si="142"/>
        <v>10.32</v>
      </c>
      <c r="AL225">
        <v>20.64</v>
      </c>
      <c r="AM225">
        <f>SUM($AL$5:AL225)</f>
        <v>1863.0599999999997</v>
      </c>
      <c r="AO225">
        <f t="shared" si="143"/>
        <v>48.579310344827583</v>
      </c>
      <c r="AP225">
        <f t="shared" si="144"/>
        <v>0.42487223168654176</v>
      </c>
      <c r="AQ225" s="4">
        <f>SUM($AO$5:AO225)</f>
        <v>3863.9120689655192</v>
      </c>
      <c r="AU225" s="2">
        <v>221</v>
      </c>
      <c r="AV225" s="1">
        <f t="shared" si="122"/>
        <v>5500</v>
      </c>
      <c r="AW225" s="1">
        <f t="shared" si="123"/>
        <v>5500</v>
      </c>
      <c r="AX225" s="1">
        <f t="shared" si="124"/>
        <v>5500</v>
      </c>
      <c r="AY225" s="1">
        <f t="shared" si="125"/>
        <v>5500</v>
      </c>
      <c r="AZ225" s="1">
        <f t="shared" si="118"/>
        <v>107800</v>
      </c>
      <c r="BA225" s="1">
        <f t="shared" si="119"/>
        <v>129800</v>
      </c>
      <c r="BB225">
        <f t="shared" si="99"/>
        <v>4.9000000000000021</v>
      </c>
      <c r="BC225" s="1">
        <f>SUM($BA$5:BA225)</f>
        <v>10948500</v>
      </c>
      <c r="BD225" s="1">
        <f t="shared" si="126"/>
        <v>11462190</v>
      </c>
    </row>
    <row r="226" spans="11:57" x14ac:dyDescent="0.3">
      <c r="K226" s="2">
        <v>222</v>
      </c>
      <c r="L226" s="1">
        <f t="shared" si="121"/>
        <v>5775</v>
      </c>
      <c r="M226" s="1">
        <f t="shared" si="127"/>
        <v>5775</v>
      </c>
      <c r="N226" s="1">
        <f t="shared" si="128"/>
        <v>5775</v>
      </c>
      <c r="O226" s="1">
        <f t="shared" si="129"/>
        <v>5775</v>
      </c>
      <c r="P226" s="1">
        <f t="shared" si="130"/>
        <v>261040</v>
      </c>
      <c r="Q226" s="1">
        <f t="shared" si="131"/>
        <v>284140</v>
      </c>
      <c r="R226">
        <f t="shared" si="98"/>
        <v>11.300000000000026</v>
      </c>
      <c r="S226" s="1">
        <f>SUM($Q$5:Q226)</f>
        <v>22694830</v>
      </c>
      <c r="U226" s="2">
        <v>222</v>
      </c>
      <c r="V226">
        <v>0.32100000000000001</v>
      </c>
      <c r="W226">
        <f t="shared" si="132"/>
        <v>0.32100000000000001</v>
      </c>
      <c r="X226">
        <f t="shared" si="133"/>
        <v>0.32100000000000001</v>
      </c>
      <c r="Y226">
        <f t="shared" si="134"/>
        <v>0.32100000000000001</v>
      </c>
      <c r="Z226" s="4">
        <f t="shared" si="135"/>
        <v>89073.67</v>
      </c>
      <c r="AA226" s="4">
        <f t="shared" si="145"/>
        <v>69372.016035718829</v>
      </c>
      <c r="AB226" s="4">
        <f t="shared" si="136"/>
        <v>89074.953999999998</v>
      </c>
      <c r="AC226" s="4">
        <f>SUM($AB$5:AB226)</f>
        <v>4328024.7839999991</v>
      </c>
      <c r="AD226">
        <f t="shared" si="137"/>
        <v>2.1013448512552912</v>
      </c>
      <c r="AF226" s="2">
        <v>222</v>
      </c>
      <c r="AG226">
        <f t="shared" si="138"/>
        <v>2.5950000000000002</v>
      </c>
      <c r="AH226">
        <f t="shared" si="139"/>
        <v>2.5950000000000002</v>
      </c>
      <c r="AI226">
        <f t="shared" si="140"/>
        <v>2.5950000000000002</v>
      </c>
      <c r="AJ226">
        <f t="shared" si="141"/>
        <v>2.5950000000000002</v>
      </c>
      <c r="AK226">
        <f t="shared" si="142"/>
        <v>10.38</v>
      </c>
      <c r="AL226">
        <v>20.76</v>
      </c>
      <c r="AM226">
        <f>SUM($AL$5:AL226)</f>
        <v>1883.8199999999997</v>
      </c>
      <c r="AO226">
        <f t="shared" si="143"/>
        <v>48.989655172413791</v>
      </c>
      <c r="AP226">
        <f t="shared" si="144"/>
        <v>0.42376293376504548</v>
      </c>
      <c r="AQ226" s="4">
        <f>SUM($AO$5:AO226)</f>
        <v>3912.9017241379329</v>
      </c>
      <c r="AU226" s="2">
        <v>222</v>
      </c>
      <c r="AV226" s="1">
        <f t="shared" si="122"/>
        <v>5500</v>
      </c>
      <c r="AW226" s="1">
        <f t="shared" si="123"/>
        <v>5500</v>
      </c>
      <c r="AX226" s="1">
        <f t="shared" si="124"/>
        <v>5500</v>
      </c>
      <c r="AY226" s="1">
        <f t="shared" si="125"/>
        <v>5500</v>
      </c>
      <c r="AZ226" s="1">
        <f t="shared" si="118"/>
        <v>107800</v>
      </c>
      <c r="BA226" s="1">
        <f t="shared" si="119"/>
        <v>129800</v>
      </c>
      <c r="BB226">
        <f t="shared" si="99"/>
        <v>4.9000000000000021</v>
      </c>
      <c r="BC226" s="1">
        <f>SUM($BA$5:BA226)</f>
        <v>11078300</v>
      </c>
      <c r="BD226" s="1">
        <f t="shared" si="126"/>
        <v>11616530</v>
      </c>
    </row>
    <row r="227" spans="11:57" x14ac:dyDescent="0.3">
      <c r="K227" s="2">
        <v>223</v>
      </c>
      <c r="L227" s="1">
        <f t="shared" si="121"/>
        <v>5800</v>
      </c>
      <c r="M227" s="1">
        <f t="shared" si="127"/>
        <v>5800</v>
      </c>
      <c r="N227" s="1">
        <f t="shared" si="128"/>
        <v>5800</v>
      </c>
      <c r="O227" s="1">
        <f t="shared" si="129"/>
        <v>5800</v>
      </c>
      <c r="P227" s="1">
        <f t="shared" si="130"/>
        <v>263330</v>
      </c>
      <c r="Q227" s="1">
        <f t="shared" si="131"/>
        <v>286530</v>
      </c>
      <c r="R227">
        <f t="shared" ref="R227:R290" si="146">R226+0.05</f>
        <v>11.350000000000026</v>
      </c>
      <c r="S227" s="1">
        <f>SUM($Q$5:Q227)</f>
        <v>22981360</v>
      </c>
      <c r="U227" s="2">
        <v>223</v>
      </c>
      <c r="V227">
        <v>0.32200000000000001</v>
      </c>
      <c r="W227">
        <f t="shared" si="132"/>
        <v>0.32200000000000001</v>
      </c>
      <c r="X227">
        <f t="shared" si="133"/>
        <v>0.32200000000000001</v>
      </c>
      <c r="Y227">
        <f t="shared" si="134"/>
        <v>0.32200000000000001</v>
      </c>
      <c r="Z227" s="4">
        <f t="shared" si="135"/>
        <v>90244.67</v>
      </c>
      <c r="AA227" s="4">
        <f t="shared" si="145"/>
        <v>70065.736196076017</v>
      </c>
      <c r="AB227" s="4">
        <f t="shared" si="136"/>
        <v>90245.957999999999</v>
      </c>
      <c r="AC227" s="4">
        <f>SUM($AB$5:AB227)</f>
        <v>4418270.7419999987</v>
      </c>
      <c r="AD227">
        <f t="shared" si="137"/>
        <v>2.0851534476795099</v>
      </c>
      <c r="AF227" s="2">
        <v>223</v>
      </c>
      <c r="AG227">
        <f t="shared" si="138"/>
        <v>2.61</v>
      </c>
      <c r="AH227">
        <f t="shared" si="139"/>
        <v>2.61</v>
      </c>
      <c r="AI227">
        <f t="shared" si="140"/>
        <v>2.61</v>
      </c>
      <c r="AJ227">
        <f t="shared" si="141"/>
        <v>2.61</v>
      </c>
      <c r="AK227">
        <f t="shared" si="142"/>
        <v>10.44</v>
      </c>
      <c r="AL227">
        <v>20.88</v>
      </c>
      <c r="AM227">
        <f>SUM($AL$5:AL227)</f>
        <v>1904.6999999999998</v>
      </c>
      <c r="AO227">
        <f t="shared" si="143"/>
        <v>49.401724137931033</v>
      </c>
      <c r="AP227">
        <f t="shared" si="144"/>
        <v>0.42265731337032769</v>
      </c>
      <c r="AQ227" s="4">
        <f>SUM($AO$5:AO227)</f>
        <v>3962.303448275864</v>
      </c>
      <c r="AU227" s="2">
        <v>223</v>
      </c>
      <c r="AV227" s="1">
        <f t="shared" si="122"/>
        <v>5500</v>
      </c>
      <c r="AW227" s="1">
        <f t="shared" si="123"/>
        <v>5500</v>
      </c>
      <c r="AX227" s="1">
        <f t="shared" si="124"/>
        <v>5500</v>
      </c>
      <c r="AY227" s="1">
        <f t="shared" si="125"/>
        <v>5500</v>
      </c>
      <c r="AZ227" s="1">
        <f t="shared" si="118"/>
        <v>107800</v>
      </c>
      <c r="BA227" s="1">
        <f t="shared" si="119"/>
        <v>129800</v>
      </c>
      <c r="BB227">
        <f t="shared" si="99"/>
        <v>4.9000000000000021</v>
      </c>
      <c r="BC227" s="1">
        <f>SUM($BA$5:BA227)</f>
        <v>11208100</v>
      </c>
      <c r="BD227" s="1">
        <f t="shared" si="126"/>
        <v>11773260</v>
      </c>
    </row>
    <row r="228" spans="11:57" x14ac:dyDescent="0.3">
      <c r="K228" s="2">
        <v>224</v>
      </c>
      <c r="L228" s="1">
        <f t="shared" si="121"/>
        <v>5825</v>
      </c>
      <c r="M228" s="1">
        <f t="shared" si="127"/>
        <v>5825</v>
      </c>
      <c r="N228" s="1">
        <f t="shared" si="128"/>
        <v>5825</v>
      </c>
      <c r="O228" s="1">
        <f t="shared" si="129"/>
        <v>5825</v>
      </c>
      <c r="P228" s="1">
        <f t="shared" si="130"/>
        <v>265630</v>
      </c>
      <c r="Q228" s="1">
        <f t="shared" si="131"/>
        <v>288930</v>
      </c>
      <c r="R228">
        <f t="shared" si="146"/>
        <v>11.400000000000027</v>
      </c>
      <c r="S228" s="1">
        <f>SUM($Q$5:Q228)</f>
        <v>23270290</v>
      </c>
      <c r="U228" s="2">
        <v>224</v>
      </c>
      <c r="V228">
        <v>0.32300000000000001</v>
      </c>
      <c r="W228">
        <f t="shared" si="132"/>
        <v>0.32300000000000001</v>
      </c>
      <c r="X228">
        <f t="shared" si="133"/>
        <v>0.32300000000000001</v>
      </c>
      <c r="Y228">
        <f t="shared" si="134"/>
        <v>0.32300000000000001</v>
      </c>
      <c r="Z228" s="4">
        <f t="shared" si="135"/>
        <v>91430.189999999988</v>
      </c>
      <c r="AA228" s="4">
        <f t="shared" si="145"/>
        <v>70766.393558036783</v>
      </c>
      <c r="AB228" s="4">
        <f t="shared" si="136"/>
        <v>91431.481999999989</v>
      </c>
      <c r="AC228" s="4">
        <f>SUM($AB$5:AB228)</f>
        <v>4509702.2239999985</v>
      </c>
      <c r="AD228">
        <f t="shared" si="137"/>
        <v>2.0693951851083705</v>
      </c>
      <c r="AF228" s="2">
        <v>224</v>
      </c>
      <c r="AG228">
        <f t="shared" si="138"/>
        <v>2.625</v>
      </c>
      <c r="AH228">
        <f t="shared" si="139"/>
        <v>2.625</v>
      </c>
      <c r="AI228">
        <f t="shared" si="140"/>
        <v>2.625</v>
      </c>
      <c r="AJ228">
        <f t="shared" si="141"/>
        <v>2.625</v>
      </c>
      <c r="AK228">
        <f t="shared" si="142"/>
        <v>10.5</v>
      </c>
      <c r="AL228">
        <v>21</v>
      </c>
      <c r="AM228">
        <f>SUM($AL$5:AL228)</f>
        <v>1925.6999999999998</v>
      </c>
      <c r="AO228">
        <f t="shared" si="143"/>
        <v>49.815517241379311</v>
      </c>
      <c r="AP228">
        <f t="shared" si="144"/>
        <v>0.42155539404007891</v>
      </c>
      <c r="AQ228" s="4">
        <f>SUM($AO$5:AO228)</f>
        <v>4012.1189655172434</v>
      </c>
      <c r="AU228" s="2">
        <v>224</v>
      </c>
      <c r="AV228" s="1">
        <f t="shared" si="122"/>
        <v>5500</v>
      </c>
      <c r="AW228" s="1">
        <f t="shared" si="123"/>
        <v>5500</v>
      </c>
      <c r="AX228" s="1">
        <f t="shared" si="124"/>
        <v>5500</v>
      </c>
      <c r="AY228" s="1">
        <f t="shared" si="125"/>
        <v>5500</v>
      </c>
      <c r="AZ228" s="1">
        <f t="shared" si="118"/>
        <v>107800</v>
      </c>
      <c r="BA228" s="1">
        <f t="shared" si="119"/>
        <v>129800</v>
      </c>
      <c r="BB228">
        <f t="shared" si="99"/>
        <v>4.9000000000000021</v>
      </c>
      <c r="BC228" s="1">
        <f>SUM($BA$5:BA228)</f>
        <v>11337900</v>
      </c>
      <c r="BD228" s="1">
        <f t="shared" si="126"/>
        <v>11932390</v>
      </c>
    </row>
    <row r="229" spans="11:57" x14ac:dyDescent="0.3">
      <c r="K229" s="2">
        <v>225</v>
      </c>
      <c r="L229" s="1">
        <f t="shared" si="121"/>
        <v>5850</v>
      </c>
      <c r="M229" s="1">
        <f t="shared" si="127"/>
        <v>5850</v>
      </c>
      <c r="N229" s="1">
        <f t="shared" si="128"/>
        <v>5850</v>
      </c>
      <c r="O229" s="1">
        <f t="shared" si="129"/>
        <v>5850</v>
      </c>
      <c r="P229" s="1">
        <f t="shared" si="130"/>
        <v>267940</v>
      </c>
      <c r="Q229" s="1">
        <f t="shared" si="131"/>
        <v>291340</v>
      </c>
      <c r="R229">
        <f t="shared" si="146"/>
        <v>11.450000000000028</v>
      </c>
      <c r="S229" s="1">
        <f>SUM($Q$5:Q229)</f>
        <v>23561630</v>
      </c>
      <c r="U229" s="2">
        <v>225</v>
      </c>
      <c r="V229">
        <v>0.32400000000000001</v>
      </c>
      <c r="W229">
        <f t="shared" si="132"/>
        <v>0.32400000000000001</v>
      </c>
      <c r="X229">
        <f t="shared" si="133"/>
        <v>0.32400000000000001</v>
      </c>
      <c r="Y229">
        <f t="shared" si="134"/>
        <v>0.32400000000000001</v>
      </c>
      <c r="Z229" s="4">
        <f t="shared" si="135"/>
        <v>92630.37999999999</v>
      </c>
      <c r="AA229" s="4">
        <f t="shared" si="145"/>
        <v>71474.057493617147</v>
      </c>
      <c r="AB229" s="4">
        <f t="shared" si="136"/>
        <v>92631.675999999992</v>
      </c>
      <c r="AC229" s="4">
        <f>SUM($AB$5:AB229)</f>
        <v>4602333.8999999985</v>
      </c>
      <c r="AD229">
        <f t="shared" si="137"/>
        <v>2.0540530482706214</v>
      </c>
      <c r="AF229" s="2">
        <v>225</v>
      </c>
      <c r="AG229">
        <f t="shared" si="138"/>
        <v>2.64</v>
      </c>
      <c r="AH229">
        <f t="shared" si="139"/>
        <v>2.64</v>
      </c>
      <c r="AI229">
        <f t="shared" si="140"/>
        <v>2.64</v>
      </c>
      <c r="AJ229">
        <f t="shared" si="141"/>
        <v>2.64</v>
      </c>
      <c r="AK229">
        <f t="shared" si="142"/>
        <v>10.56</v>
      </c>
      <c r="AL229">
        <v>21.12</v>
      </c>
      <c r="AM229">
        <f>SUM($AL$5:AL229)</f>
        <v>1946.8199999999997</v>
      </c>
      <c r="AO229">
        <f t="shared" si="143"/>
        <v>50.231034482758623</v>
      </c>
      <c r="AP229">
        <f t="shared" si="144"/>
        <v>0.4204571977757946</v>
      </c>
      <c r="AQ229" s="4">
        <f>SUM($AO$5:AO229)</f>
        <v>4062.3500000000022</v>
      </c>
      <c r="AU229" s="2">
        <v>225</v>
      </c>
      <c r="AV229" s="1">
        <f t="shared" si="122"/>
        <v>5500</v>
      </c>
      <c r="AW229" s="1">
        <f t="shared" si="123"/>
        <v>5500</v>
      </c>
      <c r="AX229" s="1">
        <f t="shared" si="124"/>
        <v>5500</v>
      </c>
      <c r="AY229" s="1">
        <f t="shared" si="125"/>
        <v>5500</v>
      </c>
      <c r="AZ229" s="1">
        <f t="shared" si="118"/>
        <v>110000</v>
      </c>
      <c r="BA229" s="1">
        <f t="shared" si="119"/>
        <v>132000</v>
      </c>
      <c r="BB229">
        <v>5</v>
      </c>
      <c r="BC229" s="1">
        <f>SUM($BA$5:BA229)</f>
        <v>11469900</v>
      </c>
      <c r="BD229" s="1">
        <f t="shared" si="126"/>
        <v>12091730</v>
      </c>
    </row>
    <row r="230" spans="11:57" x14ac:dyDescent="0.3">
      <c r="K230" s="2">
        <v>226</v>
      </c>
      <c r="L230" s="1">
        <f t="shared" si="121"/>
        <v>5875</v>
      </c>
      <c r="M230" s="1">
        <f t="shared" si="127"/>
        <v>5875</v>
      </c>
      <c r="N230" s="1">
        <f t="shared" si="128"/>
        <v>5875</v>
      </c>
      <c r="O230" s="1">
        <f t="shared" si="129"/>
        <v>5875</v>
      </c>
      <c r="P230" s="1">
        <f t="shared" si="130"/>
        <v>270260</v>
      </c>
      <c r="Q230" s="1">
        <f t="shared" si="131"/>
        <v>293760</v>
      </c>
      <c r="R230">
        <f t="shared" si="146"/>
        <v>11.500000000000028</v>
      </c>
      <c r="S230" s="1">
        <f>SUM($Q$5:Q230)</f>
        <v>23855390</v>
      </c>
      <c r="U230" s="2">
        <v>226</v>
      </c>
      <c r="V230">
        <v>0.32500000000000001</v>
      </c>
      <c r="W230">
        <f t="shared" si="132"/>
        <v>0.32500000000000001</v>
      </c>
      <c r="X230">
        <f t="shared" si="133"/>
        <v>0.32500000000000001</v>
      </c>
      <c r="Y230">
        <f t="shared" si="134"/>
        <v>0.32500000000000001</v>
      </c>
      <c r="Z230" s="4">
        <f t="shared" si="135"/>
        <v>93845.439999999988</v>
      </c>
      <c r="AA230" s="4">
        <f t="shared" si="145"/>
        <v>72188.798068553326</v>
      </c>
      <c r="AB230" s="4">
        <f t="shared" si="136"/>
        <v>93846.739999999991</v>
      </c>
      <c r="AC230" s="4">
        <f>SUM($AB$5:AB230)</f>
        <v>4696180.6399999987</v>
      </c>
      <c r="AD230">
        <f t="shared" si="137"/>
        <v>2.0391119384015197</v>
      </c>
      <c r="AF230" s="2">
        <v>226</v>
      </c>
      <c r="AG230">
        <f t="shared" si="138"/>
        <v>2.6549999999999998</v>
      </c>
      <c r="AH230">
        <f t="shared" si="139"/>
        <v>2.6549999999999998</v>
      </c>
      <c r="AI230">
        <f t="shared" si="140"/>
        <v>2.6549999999999998</v>
      </c>
      <c r="AJ230">
        <f t="shared" si="141"/>
        <v>2.6549999999999998</v>
      </c>
      <c r="AK230">
        <f t="shared" si="142"/>
        <v>10.62</v>
      </c>
      <c r="AL230">
        <v>21.24</v>
      </c>
      <c r="AM230">
        <f>SUM($AL$5:AL230)</f>
        <v>1968.0599999999997</v>
      </c>
      <c r="AO230">
        <f t="shared" si="143"/>
        <v>50.648275862068964</v>
      </c>
      <c r="AP230">
        <f t="shared" si="144"/>
        <v>0.41936274509803922</v>
      </c>
      <c r="AQ230" s="4">
        <f>SUM($AO$5:AO230)</f>
        <v>4112.9982758620708</v>
      </c>
      <c r="AU230" s="2">
        <v>226</v>
      </c>
      <c r="AV230" s="1">
        <f t="shared" si="122"/>
        <v>5500</v>
      </c>
      <c r="AW230" s="1">
        <f t="shared" si="123"/>
        <v>5500</v>
      </c>
      <c r="AX230" s="1">
        <f t="shared" si="124"/>
        <v>5500</v>
      </c>
      <c r="AY230" s="1">
        <f t="shared" si="125"/>
        <v>5500</v>
      </c>
      <c r="AZ230" s="1">
        <f t="shared" si="118"/>
        <v>110000</v>
      </c>
      <c r="BA230" s="1">
        <f t="shared" si="119"/>
        <v>132000</v>
      </c>
      <c r="BB230">
        <v>5</v>
      </c>
      <c r="BC230" s="1">
        <f>SUM($BA$5:BA230)</f>
        <v>11601900</v>
      </c>
      <c r="BD230" s="1">
        <f t="shared" si="126"/>
        <v>12253490</v>
      </c>
    </row>
    <row r="231" spans="11:57" x14ac:dyDescent="0.3">
      <c r="K231" s="2">
        <v>227</v>
      </c>
      <c r="L231" s="1">
        <f t="shared" si="121"/>
        <v>5900</v>
      </c>
      <c r="M231" s="1">
        <f t="shared" si="127"/>
        <v>5900</v>
      </c>
      <c r="N231" s="1">
        <f t="shared" si="128"/>
        <v>5900</v>
      </c>
      <c r="O231" s="1">
        <f t="shared" si="129"/>
        <v>5900</v>
      </c>
      <c r="P231" s="1">
        <f t="shared" si="130"/>
        <v>272590</v>
      </c>
      <c r="Q231" s="1">
        <f t="shared" si="131"/>
        <v>296190</v>
      </c>
      <c r="R231">
        <f t="shared" si="146"/>
        <v>11.550000000000029</v>
      </c>
      <c r="S231" s="1">
        <f>SUM($Q$5:Q231)</f>
        <v>24151580</v>
      </c>
      <c r="U231" s="2">
        <v>227</v>
      </c>
      <c r="V231">
        <v>0.32600000000000001</v>
      </c>
      <c r="W231">
        <f t="shared" si="132"/>
        <v>0.32600000000000001</v>
      </c>
      <c r="X231">
        <f t="shared" si="133"/>
        <v>0.32600000000000001</v>
      </c>
      <c r="Y231">
        <f t="shared" si="134"/>
        <v>0.32600000000000001</v>
      </c>
      <c r="Z231" s="4">
        <f t="shared" si="135"/>
        <v>95075.54</v>
      </c>
      <c r="AA231" s="4">
        <f t="shared" si="145"/>
        <v>72910.686049238866</v>
      </c>
      <c r="AB231" s="4">
        <f t="shared" si="136"/>
        <v>95076.843999999997</v>
      </c>
      <c r="AC231" s="4">
        <f>SUM($AB$5:AB231)</f>
        <v>4791257.4839999983</v>
      </c>
      <c r="AD231">
        <f t="shared" si="137"/>
        <v>2.0245567896212697</v>
      </c>
      <c r="AF231" s="2">
        <v>227</v>
      </c>
      <c r="AG231">
        <f t="shared" si="138"/>
        <v>2.67</v>
      </c>
      <c r="AH231">
        <f t="shared" si="139"/>
        <v>2.67</v>
      </c>
      <c r="AI231">
        <f t="shared" si="140"/>
        <v>2.67</v>
      </c>
      <c r="AJ231">
        <f t="shared" si="141"/>
        <v>2.67</v>
      </c>
      <c r="AK231">
        <f t="shared" si="142"/>
        <v>10.68</v>
      </c>
      <c r="AL231">
        <v>21.36</v>
      </c>
      <c r="AM231">
        <f>SUM($AL$5:AL231)</f>
        <v>1989.4199999999996</v>
      </c>
      <c r="AO231">
        <f t="shared" si="143"/>
        <v>51.067241379310346</v>
      </c>
      <c r="AP231">
        <f t="shared" si="144"/>
        <v>0.418272055099767</v>
      </c>
      <c r="AQ231" s="4">
        <f>SUM($AO$5:AO231)</f>
        <v>4164.0655172413808</v>
      </c>
      <c r="AU231" s="2">
        <v>227</v>
      </c>
      <c r="AV231" s="1">
        <f t="shared" si="122"/>
        <v>5500</v>
      </c>
      <c r="AW231" s="1">
        <f t="shared" si="123"/>
        <v>5500</v>
      </c>
      <c r="AX231" s="1">
        <f t="shared" si="124"/>
        <v>5500</v>
      </c>
      <c r="AY231" s="1">
        <f t="shared" si="125"/>
        <v>5500</v>
      </c>
      <c r="AZ231" s="1">
        <f t="shared" si="118"/>
        <v>110000</v>
      </c>
      <c r="BA231" s="1">
        <f t="shared" si="119"/>
        <v>132000</v>
      </c>
      <c r="BB231">
        <v>5</v>
      </c>
      <c r="BC231" s="1">
        <f>SUM($BA$5:BA231)</f>
        <v>11733900</v>
      </c>
      <c r="BD231" s="1">
        <f t="shared" si="126"/>
        <v>12417680</v>
      </c>
    </row>
    <row r="232" spans="11:57" x14ac:dyDescent="0.3">
      <c r="K232" s="2">
        <v>228</v>
      </c>
      <c r="L232" s="1">
        <f t="shared" si="121"/>
        <v>5925</v>
      </c>
      <c r="M232" s="1">
        <f t="shared" si="127"/>
        <v>5925</v>
      </c>
      <c r="N232" s="1">
        <f t="shared" si="128"/>
        <v>5925</v>
      </c>
      <c r="O232" s="1">
        <f t="shared" si="129"/>
        <v>5925</v>
      </c>
      <c r="P232" s="1">
        <f t="shared" si="130"/>
        <v>274930</v>
      </c>
      <c r="Q232" s="1">
        <f t="shared" si="131"/>
        <v>298630</v>
      </c>
      <c r="R232">
        <f t="shared" si="146"/>
        <v>11.60000000000003</v>
      </c>
      <c r="S232" s="1">
        <f>SUM($Q$5:Q232)</f>
        <v>24450210</v>
      </c>
      <c r="U232" s="2">
        <v>228</v>
      </c>
      <c r="V232">
        <v>0.32700000000000001</v>
      </c>
      <c r="W232">
        <f t="shared" si="132"/>
        <v>0.32700000000000001</v>
      </c>
      <c r="X232">
        <f t="shared" si="133"/>
        <v>0.32700000000000001</v>
      </c>
      <c r="Y232">
        <f t="shared" si="134"/>
        <v>0.32700000000000001</v>
      </c>
      <c r="Z232" s="4">
        <f t="shared" si="135"/>
        <v>96320.849999999991</v>
      </c>
      <c r="AA232" s="4">
        <f t="shared" si="145"/>
        <v>73639.792909731259</v>
      </c>
      <c r="AB232" s="4">
        <f t="shared" si="136"/>
        <v>96322.157999999996</v>
      </c>
      <c r="AC232" s="4">
        <f>SUM($AB$5:AB232)</f>
        <v>4887579.6419999981</v>
      </c>
      <c r="AD232">
        <f t="shared" si="137"/>
        <v>2.010373233366388</v>
      </c>
      <c r="AF232" s="2">
        <v>228</v>
      </c>
      <c r="AG232">
        <f t="shared" si="138"/>
        <v>2.6850000000000001</v>
      </c>
      <c r="AH232">
        <f t="shared" si="139"/>
        <v>2.6850000000000001</v>
      </c>
      <c r="AI232">
        <f t="shared" si="140"/>
        <v>2.6850000000000001</v>
      </c>
      <c r="AJ232">
        <f t="shared" si="141"/>
        <v>2.6850000000000001</v>
      </c>
      <c r="AK232">
        <f t="shared" si="142"/>
        <v>10.74</v>
      </c>
      <c r="AL232">
        <v>21.48</v>
      </c>
      <c r="AM232">
        <f>SUM($AL$5:AL232)</f>
        <v>2010.8999999999996</v>
      </c>
      <c r="AO232">
        <f t="shared" si="143"/>
        <v>51.487931034482756</v>
      </c>
      <c r="AP232">
        <f t="shared" si="144"/>
        <v>0.41718514549777319</v>
      </c>
      <c r="AQ232" s="4">
        <f>SUM($AO$5:AO232)</f>
        <v>4215.553448275864</v>
      </c>
      <c r="AU232" s="2">
        <v>228</v>
      </c>
      <c r="AV232" s="1">
        <f t="shared" si="122"/>
        <v>5500</v>
      </c>
      <c r="AW232" s="1">
        <f t="shared" si="123"/>
        <v>5500</v>
      </c>
      <c r="AX232" s="1">
        <f t="shared" si="124"/>
        <v>5500</v>
      </c>
      <c r="AY232" s="1">
        <f t="shared" si="125"/>
        <v>5500</v>
      </c>
      <c r="AZ232" s="1">
        <f t="shared" si="118"/>
        <v>110000</v>
      </c>
      <c r="BA232" s="1">
        <f t="shared" si="119"/>
        <v>132000</v>
      </c>
      <c r="BB232">
        <v>5</v>
      </c>
      <c r="BC232" s="1">
        <f>SUM($BA$5:BA232)</f>
        <v>11865900</v>
      </c>
      <c r="BD232" s="1">
        <f t="shared" si="126"/>
        <v>12584310</v>
      </c>
    </row>
    <row r="233" spans="11:57" x14ac:dyDescent="0.3">
      <c r="K233" s="2">
        <v>229</v>
      </c>
      <c r="L233" s="1">
        <f t="shared" si="121"/>
        <v>5950</v>
      </c>
      <c r="M233" s="1">
        <f t="shared" si="127"/>
        <v>5950</v>
      </c>
      <c r="N233" s="1">
        <f t="shared" si="128"/>
        <v>5950</v>
      </c>
      <c r="O233" s="1">
        <f t="shared" si="129"/>
        <v>5950</v>
      </c>
      <c r="P233" s="1">
        <f t="shared" si="130"/>
        <v>277280</v>
      </c>
      <c r="Q233" s="1">
        <f t="shared" si="131"/>
        <v>301080</v>
      </c>
      <c r="R233">
        <f t="shared" si="146"/>
        <v>11.650000000000031</v>
      </c>
      <c r="S233" s="1">
        <f>SUM($Q$5:Q233)</f>
        <v>24751290</v>
      </c>
      <c r="U233" s="2">
        <v>229</v>
      </c>
      <c r="V233">
        <v>0.32800000000000001</v>
      </c>
      <c r="W233">
        <f t="shared" si="132"/>
        <v>0.32800000000000001</v>
      </c>
      <c r="X233">
        <f t="shared" si="133"/>
        <v>0.32800000000000001</v>
      </c>
      <c r="Y233">
        <f t="shared" si="134"/>
        <v>0.32800000000000001</v>
      </c>
      <c r="Z233" s="4">
        <f t="shared" si="135"/>
        <v>97581.569999999992</v>
      </c>
      <c r="AA233" s="4">
        <f t="shared" si="145"/>
        <v>74376.190838828566</v>
      </c>
      <c r="AB233" s="4">
        <f t="shared" si="136"/>
        <v>97582.881999999998</v>
      </c>
      <c r="AC233" s="4">
        <f>SUM($AB$5:AB233)</f>
        <v>4985162.5239999983</v>
      </c>
      <c r="AD233">
        <f t="shared" si="137"/>
        <v>1.9965481720533005</v>
      </c>
      <c r="AF233" s="2">
        <v>229</v>
      </c>
      <c r="AG233">
        <f t="shared" si="138"/>
        <v>2.7</v>
      </c>
      <c r="AH233">
        <f t="shared" si="139"/>
        <v>2.7</v>
      </c>
      <c r="AI233">
        <f t="shared" si="140"/>
        <v>2.7</v>
      </c>
      <c r="AJ233">
        <f t="shared" si="141"/>
        <v>2.7</v>
      </c>
      <c r="AK233">
        <f t="shared" si="142"/>
        <v>10.8</v>
      </c>
      <c r="AL233">
        <v>21.6</v>
      </c>
      <c r="AM233">
        <f>SUM($AL$5:AL233)</f>
        <v>2032.4999999999995</v>
      </c>
      <c r="AO233">
        <f t="shared" si="143"/>
        <v>51.910344827586208</v>
      </c>
      <c r="AP233">
        <f t="shared" si="144"/>
        <v>0.41610203268234358</v>
      </c>
      <c r="AQ233" s="4">
        <f>SUM($AO$5:AO233)</f>
        <v>4267.4637931034504</v>
      </c>
      <c r="AU233" s="2">
        <v>229</v>
      </c>
      <c r="AV233" s="1">
        <f t="shared" si="122"/>
        <v>5500</v>
      </c>
      <c r="AW233" s="1">
        <f t="shared" si="123"/>
        <v>5500</v>
      </c>
      <c r="AX233" s="1">
        <f t="shared" si="124"/>
        <v>5500</v>
      </c>
      <c r="AY233" s="1">
        <f t="shared" si="125"/>
        <v>5500</v>
      </c>
      <c r="AZ233" s="1">
        <f t="shared" ref="AZ233:AZ296" si="147">ROUNDUP(SUM(AV233:AY233)*BB233,-1)</f>
        <v>110000</v>
      </c>
      <c r="BA233" s="1">
        <f t="shared" ref="BA233:BA296" si="148">SUM(AV233:AZ233)</f>
        <v>132000</v>
      </c>
      <c r="BB233">
        <v>5</v>
      </c>
      <c r="BC233" s="1">
        <f>SUM($BA$5:BA233)</f>
        <v>11997900</v>
      </c>
      <c r="BD233" s="1">
        <f t="shared" si="126"/>
        <v>12753390</v>
      </c>
    </row>
    <row r="234" spans="11:57" x14ac:dyDescent="0.3">
      <c r="K234" s="2">
        <v>230</v>
      </c>
      <c r="L234" s="1">
        <f t="shared" si="121"/>
        <v>5975</v>
      </c>
      <c r="M234" s="1">
        <f t="shared" si="127"/>
        <v>5975</v>
      </c>
      <c r="N234" s="1">
        <f t="shared" si="128"/>
        <v>5975</v>
      </c>
      <c r="O234" s="1">
        <f t="shared" si="129"/>
        <v>5975</v>
      </c>
      <c r="P234" s="1">
        <f t="shared" si="130"/>
        <v>279640</v>
      </c>
      <c r="Q234" s="1">
        <f t="shared" si="131"/>
        <v>303540</v>
      </c>
      <c r="R234">
        <f t="shared" si="146"/>
        <v>11.700000000000031</v>
      </c>
      <c r="S234" s="1">
        <f>SUM($Q$5:Q234)</f>
        <v>25054830</v>
      </c>
      <c r="U234" s="15">
        <v>230</v>
      </c>
      <c r="V234">
        <v>0.32900000000000001</v>
      </c>
      <c r="W234">
        <f t="shared" si="132"/>
        <v>0.32900000000000001</v>
      </c>
      <c r="X234">
        <f t="shared" si="133"/>
        <v>0.32900000000000001</v>
      </c>
      <c r="Y234">
        <f t="shared" si="134"/>
        <v>0.32900000000000001</v>
      </c>
      <c r="Z234" s="4">
        <f t="shared" si="135"/>
        <v>98857.86</v>
      </c>
      <c r="AA234" s="4">
        <f t="shared" si="145"/>
        <v>75119.952747216856</v>
      </c>
      <c r="AB234" s="4">
        <f t="shared" si="136"/>
        <v>98859.176000000007</v>
      </c>
      <c r="AC234" s="4">
        <f>SUM($AB$5:AB234)</f>
        <v>5084021.6999999983</v>
      </c>
      <c r="AD234">
        <f t="shared" si="137"/>
        <v>1.9830682655593197</v>
      </c>
      <c r="AF234" s="15">
        <v>230</v>
      </c>
      <c r="AG234">
        <f t="shared" si="138"/>
        <v>2.7149999999999999</v>
      </c>
      <c r="AH234">
        <f t="shared" si="139"/>
        <v>2.7149999999999999</v>
      </c>
      <c r="AI234">
        <f t="shared" si="140"/>
        <v>2.7149999999999999</v>
      </c>
      <c r="AJ234">
        <f t="shared" si="141"/>
        <v>2.7149999999999999</v>
      </c>
      <c r="AK234">
        <f t="shared" si="142"/>
        <v>10.86</v>
      </c>
      <c r="AL234">
        <v>21.72</v>
      </c>
      <c r="AM234">
        <f>SUM($AL$5:AL234)</f>
        <v>2054.2199999999993</v>
      </c>
      <c r="AO234">
        <f t="shared" si="143"/>
        <v>52.334482758620688</v>
      </c>
      <c r="AP234">
        <f t="shared" si="144"/>
        <v>0.41502273176517096</v>
      </c>
      <c r="AQ234" s="4">
        <f>SUM($AO$5:AO234)</f>
        <v>4319.798275862071</v>
      </c>
      <c r="AU234" s="15">
        <v>230</v>
      </c>
      <c r="AV234" s="1">
        <f t="shared" si="122"/>
        <v>5500</v>
      </c>
      <c r="AW234" s="1">
        <f t="shared" si="123"/>
        <v>5500</v>
      </c>
      <c r="AX234" s="1">
        <f t="shared" si="124"/>
        <v>5500</v>
      </c>
      <c r="AY234" s="1">
        <f t="shared" si="125"/>
        <v>5500</v>
      </c>
      <c r="AZ234" s="1">
        <f t="shared" si="147"/>
        <v>110000</v>
      </c>
      <c r="BA234" s="1">
        <f t="shared" si="148"/>
        <v>132000</v>
      </c>
      <c r="BB234">
        <v>5</v>
      </c>
      <c r="BC234" s="1">
        <f>SUM($BA$5:BA234)</f>
        <v>12129900</v>
      </c>
      <c r="BD234" s="1">
        <f t="shared" si="126"/>
        <v>12924930</v>
      </c>
    </row>
    <row r="235" spans="11:57" x14ac:dyDescent="0.3">
      <c r="K235" s="2">
        <v>231</v>
      </c>
      <c r="L235" s="1">
        <f t="shared" si="121"/>
        <v>6000</v>
      </c>
      <c r="M235" s="1">
        <f t="shared" si="127"/>
        <v>6000</v>
      </c>
      <c r="N235" s="1">
        <f t="shared" si="128"/>
        <v>6000</v>
      </c>
      <c r="O235" s="1">
        <f t="shared" si="129"/>
        <v>6000</v>
      </c>
      <c r="P235" s="1">
        <f t="shared" si="130"/>
        <v>282010</v>
      </c>
      <c r="Q235" s="1">
        <f t="shared" si="131"/>
        <v>306010</v>
      </c>
      <c r="R235">
        <f t="shared" si="146"/>
        <v>11.750000000000032</v>
      </c>
      <c r="S235" s="1">
        <f>SUM($Q$5:Q235)</f>
        <v>25360840</v>
      </c>
      <c r="U235" s="2">
        <v>231</v>
      </c>
      <c r="V235">
        <v>0.33</v>
      </c>
      <c r="W235">
        <f t="shared" si="132"/>
        <v>0.33</v>
      </c>
      <c r="X235">
        <f t="shared" si="133"/>
        <v>0.33</v>
      </c>
      <c r="Y235">
        <f t="shared" si="134"/>
        <v>0.33</v>
      </c>
      <c r="Z235" s="4">
        <f t="shared" si="135"/>
        <v>100149.93</v>
      </c>
      <c r="AA235" s="4">
        <f t="shared" si="145"/>
        <v>75871.152274689026</v>
      </c>
      <c r="AB235" s="4">
        <f t="shared" si="136"/>
        <v>100151.25</v>
      </c>
      <c r="AC235" s="4">
        <f>SUM($AB$5:AB235)</f>
        <v>5184172.9499999983</v>
      </c>
      <c r="AD235">
        <f t="shared" si="137"/>
        <v>1.9699217648893992</v>
      </c>
      <c r="AF235" s="2">
        <v>231</v>
      </c>
      <c r="AG235">
        <f t="shared" si="138"/>
        <v>2.73</v>
      </c>
      <c r="AH235">
        <f t="shared" si="139"/>
        <v>2.73</v>
      </c>
      <c r="AI235">
        <f t="shared" si="140"/>
        <v>2.73</v>
      </c>
      <c r="AJ235">
        <f t="shared" si="141"/>
        <v>2.73</v>
      </c>
      <c r="AK235">
        <f t="shared" si="142"/>
        <v>10.92</v>
      </c>
      <c r="AL235">
        <v>21.84</v>
      </c>
      <c r="AM235">
        <f>SUM($AL$5:AL235)</f>
        <v>2076.0599999999995</v>
      </c>
      <c r="AO235">
        <f t="shared" si="143"/>
        <v>52.760344827586209</v>
      </c>
      <c r="AP235">
        <f t="shared" si="144"/>
        <v>0.41394725662560045</v>
      </c>
      <c r="AQ235" s="4">
        <f>SUM($AO$5:AO235)</f>
        <v>4372.5586206896569</v>
      </c>
      <c r="AU235" s="2">
        <v>231</v>
      </c>
      <c r="AV235" s="1">
        <f t="shared" si="122"/>
        <v>6000</v>
      </c>
      <c r="AW235" s="1">
        <f t="shared" si="123"/>
        <v>6000</v>
      </c>
      <c r="AX235" s="1">
        <f t="shared" si="124"/>
        <v>6000</v>
      </c>
      <c r="AY235" s="1">
        <f t="shared" si="125"/>
        <v>6000</v>
      </c>
      <c r="AZ235" s="1">
        <f t="shared" si="147"/>
        <v>120000</v>
      </c>
      <c r="BA235" s="1">
        <f t="shared" si="148"/>
        <v>144000</v>
      </c>
      <c r="BB235">
        <v>5</v>
      </c>
      <c r="BC235" s="1">
        <f>SUM($BA$5:BA235)</f>
        <v>12273900</v>
      </c>
      <c r="BD235" s="1">
        <f t="shared" si="126"/>
        <v>13086940</v>
      </c>
      <c r="BE235" s="1">
        <f>SUM($BA$235:BA235)</f>
        <v>144000</v>
      </c>
    </row>
    <row r="236" spans="11:57" x14ac:dyDescent="0.3">
      <c r="K236" s="2">
        <v>232</v>
      </c>
      <c r="L236" s="1">
        <f t="shared" si="121"/>
        <v>6025</v>
      </c>
      <c r="M236" s="1">
        <f t="shared" si="127"/>
        <v>6025</v>
      </c>
      <c r="N236" s="1">
        <f t="shared" si="128"/>
        <v>6025</v>
      </c>
      <c r="O236" s="1">
        <f t="shared" si="129"/>
        <v>6025</v>
      </c>
      <c r="P236" s="1">
        <f t="shared" si="130"/>
        <v>284390</v>
      </c>
      <c r="Q236" s="1">
        <f t="shared" si="131"/>
        <v>308490</v>
      </c>
      <c r="R236">
        <f t="shared" si="146"/>
        <v>11.800000000000033</v>
      </c>
      <c r="S236" s="1">
        <f>SUM($Q$5:Q236)</f>
        <v>25669330</v>
      </c>
      <c r="U236" s="2">
        <v>232</v>
      </c>
      <c r="V236">
        <v>0.33100000000000002</v>
      </c>
      <c r="W236">
        <f t="shared" si="132"/>
        <v>0.33100000000000002</v>
      </c>
      <c r="X236">
        <f t="shared" si="133"/>
        <v>0.33100000000000002</v>
      </c>
      <c r="Y236">
        <f t="shared" si="134"/>
        <v>0.33100000000000002</v>
      </c>
      <c r="Z236" s="4">
        <f t="shared" si="135"/>
        <v>101457.93999999999</v>
      </c>
      <c r="AA236" s="4">
        <f t="shared" si="145"/>
        <v>76629.863797435915</v>
      </c>
      <c r="AB236" s="4">
        <f t="shared" si="136"/>
        <v>101459.26399999998</v>
      </c>
      <c r="AC236" s="4">
        <f>SUM($AB$5:AB236)</f>
        <v>5285632.2139999988</v>
      </c>
      <c r="AD236">
        <f t="shared" si="137"/>
        <v>1.9570964352182825</v>
      </c>
      <c r="AF236" s="2">
        <v>232</v>
      </c>
      <c r="AG236">
        <f t="shared" si="138"/>
        <v>2.7450000000000001</v>
      </c>
      <c r="AH236">
        <f t="shared" si="139"/>
        <v>2.7450000000000001</v>
      </c>
      <c r="AI236">
        <f t="shared" si="140"/>
        <v>2.7450000000000001</v>
      </c>
      <c r="AJ236">
        <f t="shared" si="141"/>
        <v>2.7450000000000001</v>
      </c>
      <c r="AK236">
        <f t="shared" si="142"/>
        <v>10.98</v>
      </c>
      <c r="AL236">
        <v>21.96</v>
      </c>
      <c r="AM236">
        <f>SUM($AL$5:AL236)</f>
        <v>2098.0199999999995</v>
      </c>
      <c r="AO236">
        <f t="shared" si="143"/>
        <v>53.187931034482759</v>
      </c>
      <c r="AP236">
        <f t="shared" si="144"/>
        <v>0.412875619955266</v>
      </c>
      <c r="AQ236" s="4">
        <f>SUM($AO$5:AO236)</f>
        <v>4425.7465517241399</v>
      </c>
      <c r="AU236" s="2">
        <v>232</v>
      </c>
      <c r="AV236" s="1">
        <f t="shared" si="122"/>
        <v>6000</v>
      </c>
      <c r="AW236" s="1">
        <f t="shared" si="123"/>
        <v>6000</v>
      </c>
      <c r="AX236" s="1">
        <f t="shared" si="124"/>
        <v>6000</v>
      </c>
      <c r="AY236" s="1">
        <f t="shared" si="125"/>
        <v>6000</v>
      </c>
      <c r="AZ236" s="1">
        <f t="shared" si="147"/>
        <v>120000</v>
      </c>
      <c r="BA236" s="1">
        <f t="shared" si="148"/>
        <v>144000</v>
      </c>
      <c r="BB236">
        <v>5</v>
      </c>
      <c r="BC236" s="1">
        <f>SUM($BA$5:BA236)</f>
        <v>12417900</v>
      </c>
      <c r="BD236" s="1">
        <f t="shared" si="126"/>
        <v>13251430</v>
      </c>
      <c r="BE236" s="1">
        <f>SUM($BA$235:BA236)</f>
        <v>288000</v>
      </c>
    </row>
    <row r="237" spans="11:57" x14ac:dyDescent="0.3">
      <c r="K237" s="2">
        <v>233</v>
      </c>
      <c r="L237" s="1">
        <f t="shared" si="121"/>
        <v>6050</v>
      </c>
      <c r="M237" s="1">
        <f t="shared" si="127"/>
        <v>6050</v>
      </c>
      <c r="N237" s="1">
        <f t="shared" si="128"/>
        <v>6050</v>
      </c>
      <c r="O237" s="1">
        <f t="shared" si="129"/>
        <v>6050</v>
      </c>
      <c r="P237" s="1">
        <f t="shared" si="130"/>
        <v>286780</v>
      </c>
      <c r="Q237" s="1">
        <f t="shared" si="131"/>
        <v>310980</v>
      </c>
      <c r="R237">
        <f t="shared" si="146"/>
        <v>11.850000000000033</v>
      </c>
      <c r="S237" s="1">
        <f>SUM($Q$5:Q237)</f>
        <v>25980310</v>
      </c>
      <c r="U237" s="2">
        <v>233</v>
      </c>
      <c r="V237">
        <v>0.33200000000000002</v>
      </c>
      <c r="W237">
        <f t="shared" si="132"/>
        <v>0.33200000000000002</v>
      </c>
      <c r="X237">
        <f t="shared" si="133"/>
        <v>0.33200000000000002</v>
      </c>
      <c r="Y237">
        <f t="shared" si="134"/>
        <v>0.33200000000000002</v>
      </c>
      <c r="Z237" s="4">
        <f t="shared" si="135"/>
        <v>102782.11</v>
      </c>
      <c r="AA237" s="4">
        <f t="shared" si="145"/>
        <v>77396.162435410282</v>
      </c>
      <c r="AB237" s="4">
        <f t="shared" si="136"/>
        <v>102783.43799999999</v>
      </c>
      <c r="AC237" s="4">
        <f>SUM($AB$5:AB237)</f>
        <v>5388415.6519999988</v>
      </c>
      <c r="AD237">
        <f t="shared" si="137"/>
        <v>1.9445817234078198</v>
      </c>
      <c r="AF237" s="2">
        <v>233</v>
      </c>
      <c r="AG237">
        <f t="shared" si="138"/>
        <v>2.76</v>
      </c>
      <c r="AH237">
        <f t="shared" si="139"/>
        <v>2.76</v>
      </c>
      <c r="AI237">
        <f t="shared" si="140"/>
        <v>2.76</v>
      </c>
      <c r="AJ237">
        <f t="shared" si="141"/>
        <v>2.76</v>
      </c>
      <c r="AK237">
        <f t="shared" si="142"/>
        <v>11.04</v>
      </c>
      <c r="AL237">
        <v>22.08</v>
      </c>
      <c r="AM237">
        <f>SUM($AL$5:AL237)</f>
        <v>2120.0999999999995</v>
      </c>
      <c r="AO237">
        <f t="shared" si="143"/>
        <v>53.617241379310343</v>
      </c>
      <c r="AP237">
        <f t="shared" si="144"/>
        <v>0.41180783330117693</v>
      </c>
      <c r="AQ237" s="4">
        <f>SUM($AO$5:AO237)</f>
        <v>4479.36379310345</v>
      </c>
      <c r="AU237" s="2">
        <v>233</v>
      </c>
      <c r="AV237" s="1">
        <f t="shared" si="122"/>
        <v>6000</v>
      </c>
      <c r="AW237" s="1">
        <f t="shared" si="123"/>
        <v>6000</v>
      </c>
      <c r="AX237" s="1">
        <f t="shared" si="124"/>
        <v>6000</v>
      </c>
      <c r="AY237" s="1">
        <f t="shared" si="125"/>
        <v>6000</v>
      </c>
      <c r="AZ237" s="1">
        <f t="shared" si="147"/>
        <v>120000</v>
      </c>
      <c r="BA237" s="1">
        <f t="shared" si="148"/>
        <v>144000</v>
      </c>
      <c r="BB237">
        <v>5</v>
      </c>
      <c r="BC237" s="1">
        <f>SUM($BA$5:BA237)</f>
        <v>12561900</v>
      </c>
      <c r="BD237" s="1">
        <f t="shared" si="126"/>
        <v>13418410</v>
      </c>
      <c r="BE237" s="1">
        <f>SUM($BA$235:BA237)</f>
        <v>432000</v>
      </c>
    </row>
    <row r="238" spans="11:57" x14ac:dyDescent="0.3">
      <c r="K238" s="2">
        <v>234</v>
      </c>
      <c r="L238" s="1">
        <f t="shared" si="121"/>
        <v>6075</v>
      </c>
      <c r="M238" s="1">
        <f t="shared" si="127"/>
        <v>6075</v>
      </c>
      <c r="N238" s="1">
        <f t="shared" si="128"/>
        <v>6075</v>
      </c>
      <c r="O238" s="1">
        <f t="shared" si="129"/>
        <v>6075</v>
      </c>
      <c r="P238" s="1">
        <f t="shared" si="130"/>
        <v>289180</v>
      </c>
      <c r="Q238" s="1">
        <f t="shared" si="131"/>
        <v>313480</v>
      </c>
      <c r="R238">
        <f t="shared" si="146"/>
        <v>11.900000000000034</v>
      </c>
      <c r="S238" s="1">
        <f>SUM($Q$5:Q238)</f>
        <v>26293790</v>
      </c>
      <c r="U238" s="2">
        <v>234</v>
      </c>
      <c r="V238">
        <v>0.33300000000000002</v>
      </c>
      <c r="W238">
        <f t="shared" si="132"/>
        <v>0.33300000000000002</v>
      </c>
      <c r="X238">
        <f t="shared" si="133"/>
        <v>0.33300000000000002</v>
      </c>
      <c r="Y238">
        <f t="shared" si="134"/>
        <v>0.33300000000000002</v>
      </c>
      <c r="Z238" s="4">
        <f t="shared" si="135"/>
        <v>104122.61</v>
      </c>
      <c r="AA238" s="4">
        <f t="shared" si="145"/>
        <v>78170.124059764392</v>
      </c>
      <c r="AB238" s="4">
        <f t="shared" si="136"/>
        <v>104123.942</v>
      </c>
      <c r="AC238" s="4">
        <f>SUM($AB$5:AB238)</f>
        <v>5492539.5939999986</v>
      </c>
      <c r="AD238">
        <f t="shared" si="137"/>
        <v>1.9323665567884039</v>
      </c>
      <c r="AF238" s="2">
        <v>234</v>
      </c>
      <c r="AG238">
        <f t="shared" si="138"/>
        <v>2.7749999999999999</v>
      </c>
      <c r="AH238">
        <f t="shared" si="139"/>
        <v>2.7749999999999999</v>
      </c>
      <c r="AI238">
        <f t="shared" si="140"/>
        <v>2.7749999999999999</v>
      </c>
      <c r="AJ238">
        <f t="shared" si="141"/>
        <v>2.7749999999999999</v>
      </c>
      <c r="AK238">
        <f t="shared" si="142"/>
        <v>11.1</v>
      </c>
      <c r="AL238">
        <v>22.2</v>
      </c>
      <c r="AM238">
        <f>SUM($AL$5:AL238)</f>
        <v>2142.2999999999993</v>
      </c>
      <c r="AO238">
        <f t="shared" si="143"/>
        <v>54.048275862068962</v>
      </c>
      <c r="AP238">
        <f t="shared" si="144"/>
        <v>0.41074390710731146</v>
      </c>
      <c r="AQ238" s="4">
        <f>SUM($AO$5:AO238)</f>
        <v>4533.4120689655192</v>
      </c>
      <c r="AU238" s="2">
        <v>234</v>
      </c>
      <c r="AV238" s="1">
        <f t="shared" si="122"/>
        <v>6000</v>
      </c>
      <c r="AW238" s="1">
        <f t="shared" si="123"/>
        <v>6000</v>
      </c>
      <c r="AX238" s="1">
        <f t="shared" si="124"/>
        <v>6000</v>
      </c>
      <c r="AY238" s="1">
        <f t="shared" si="125"/>
        <v>6000</v>
      </c>
      <c r="AZ238" s="1">
        <f t="shared" si="147"/>
        <v>120000</v>
      </c>
      <c r="BA238" s="1">
        <f t="shared" si="148"/>
        <v>144000</v>
      </c>
      <c r="BB238">
        <v>5</v>
      </c>
      <c r="BC238" s="1">
        <f>SUM($BA$5:BA238)</f>
        <v>12705900</v>
      </c>
      <c r="BD238" s="1">
        <f t="shared" si="126"/>
        <v>13587890</v>
      </c>
      <c r="BE238" s="1">
        <f>SUM($BA$235:BA238)</f>
        <v>576000</v>
      </c>
    </row>
    <row r="239" spans="11:57" x14ac:dyDescent="0.3">
      <c r="K239" s="2">
        <v>235</v>
      </c>
      <c r="L239" s="1">
        <f t="shared" si="121"/>
        <v>6100</v>
      </c>
      <c r="M239" s="1">
        <f t="shared" si="127"/>
        <v>6100</v>
      </c>
      <c r="N239" s="1">
        <f t="shared" si="128"/>
        <v>6100</v>
      </c>
      <c r="O239" s="1">
        <f t="shared" si="129"/>
        <v>6100</v>
      </c>
      <c r="P239" s="1">
        <f t="shared" si="130"/>
        <v>291590</v>
      </c>
      <c r="Q239" s="1">
        <f t="shared" si="131"/>
        <v>315990</v>
      </c>
      <c r="R239">
        <f t="shared" si="146"/>
        <v>11.950000000000035</v>
      </c>
      <c r="S239" s="1">
        <f>SUM($Q$5:Q239)</f>
        <v>26609780</v>
      </c>
      <c r="U239" s="2">
        <v>235</v>
      </c>
      <c r="V239">
        <v>0.33400000000000002</v>
      </c>
      <c r="W239">
        <f t="shared" si="132"/>
        <v>0.33400000000000002</v>
      </c>
      <c r="X239">
        <f t="shared" si="133"/>
        <v>0.33400000000000002</v>
      </c>
      <c r="Y239">
        <f t="shared" si="134"/>
        <v>0.33400000000000002</v>
      </c>
      <c r="Z239" s="4">
        <f t="shared" si="135"/>
        <v>105479.64</v>
      </c>
      <c r="AA239" s="4">
        <f t="shared" si="145"/>
        <v>78951.825300362034</v>
      </c>
      <c r="AB239" s="4">
        <f t="shared" si="136"/>
        <v>105480.976</v>
      </c>
      <c r="AC239" s="4">
        <f>SUM($AB$5:AB239)</f>
        <v>5598020.5699999984</v>
      </c>
      <c r="AD239">
        <f t="shared" si="137"/>
        <v>1.9204408852186752</v>
      </c>
      <c r="AF239" s="2">
        <v>235</v>
      </c>
      <c r="AG239">
        <f t="shared" si="138"/>
        <v>2.79</v>
      </c>
      <c r="AH239">
        <f t="shared" si="139"/>
        <v>2.79</v>
      </c>
      <c r="AI239">
        <f t="shared" si="140"/>
        <v>2.79</v>
      </c>
      <c r="AJ239">
        <f t="shared" si="141"/>
        <v>2.79</v>
      </c>
      <c r="AK239">
        <f t="shared" si="142"/>
        <v>11.16</v>
      </c>
      <c r="AL239">
        <v>22.32</v>
      </c>
      <c r="AM239">
        <f>SUM($AL$5:AL239)</f>
        <v>2164.6199999999994</v>
      </c>
      <c r="AO239">
        <f t="shared" si="143"/>
        <v>54.481034482758623</v>
      </c>
      <c r="AP239">
        <f t="shared" si="144"/>
        <v>0.40968385075477071</v>
      </c>
      <c r="AQ239" s="4">
        <f>SUM($AO$5:AO239)</f>
        <v>4587.8931034482775</v>
      </c>
      <c r="AU239" s="2">
        <v>235</v>
      </c>
      <c r="AV239" s="1">
        <f t="shared" si="122"/>
        <v>6000</v>
      </c>
      <c r="AW239" s="1">
        <f t="shared" si="123"/>
        <v>6000</v>
      </c>
      <c r="AX239" s="1">
        <f t="shared" si="124"/>
        <v>6000</v>
      </c>
      <c r="AY239" s="1">
        <f t="shared" si="125"/>
        <v>6000</v>
      </c>
      <c r="AZ239" s="1">
        <f t="shared" si="147"/>
        <v>120000</v>
      </c>
      <c r="BA239" s="1">
        <f t="shared" si="148"/>
        <v>144000</v>
      </c>
      <c r="BB239">
        <v>5</v>
      </c>
      <c r="BC239" s="1">
        <f>SUM($BA$5:BA239)</f>
        <v>12849900</v>
      </c>
      <c r="BD239" s="1">
        <f t="shared" si="126"/>
        <v>13759880</v>
      </c>
      <c r="BE239" s="1">
        <f>SUM($BA$235:BA239)</f>
        <v>720000</v>
      </c>
    </row>
    <row r="240" spans="11:57" x14ac:dyDescent="0.3">
      <c r="K240" s="2">
        <v>236</v>
      </c>
      <c r="L240" s="1">
        <f t="shared" si="121"/>
        <v>6125</v>
      </c>
      <c r="M240" s="1">
        <f t="shared" si="127"/>
        <v>6125</v>
      </c>
      <c r="N240" s="1">
        <f t="shared" si="128"/>
        <v>6125</v>
      </c>
      <c r="O240" s="1">
        <f t="shared" si="129"/>
        <v>6125</v>
      </c>
      <c r="P240" s="1">
        <f t="shared" si="130"/>
        <v>294010</v>
      </c>
      <c r="Q240" s="1">
        <f t="shared" si="131"/>
        <v>318510</v>
      </c>
      <c r="R240">
        <f t="shared" si="146"/>
        <v>12.000000000000036</v>
      </c>
      <c r="S240" s="1">
        <f>SUM($Q$5:Q240)</f>
        <v>26928290</v>
      </c>
      <c r="U240" s="2">
        <v>236</v>
      </c>
      <c r="V240">
        <v>0.33500000000000002</v>
      </c>
      <c r="W240">
        <f t="shared" si="132"/>
        <v>0.33500000000000002</v>
      </c>
      <c r="X240">
        <f t="shared" si="133"/>
        <v>0.33500000000000002</v>
      </c>
      <c r="Y240">
        <f t="shared" si="134"/>
        <v>0.33500000000000002</v>
      </c>
      <c r="Z240" s="4">
        <f t="shared" si="135"/>
        <v>106853.40999999999</v>
      </c>
      <c r="AA240" s="4">
        <f t="shared" si="145"/>
        <v>79741.343553365659</v>
      </c>
      <c r="AB240" s="4">
        <f t="shared" si="136"/>
        <v>106854.74999999999</v>
      </c>
      <c r="AC240" s="4">
        <f>SUM($AB$5:AB240)</f>
        <v>5704875.3199999984</v>
      </c>
      <c r="AD240">
        <f t="shared" si="137"/>
        <v>1.9087952368849552</v>
      </c>
      <c r="AF240" s="2">
        <v>236</v>
      </c>
      <c r="AG240">
        <f t="shared" si="138"/>
        <v>2.8050000000000002</v>
      </c>
      <c r="AH240">
        <f t="shared" si="139"/>
        <v>2.8050000000000002</v>
      </c>
      <c r="AI240">
        <f t="shared" si="140"/>
        <v>2.8050000000000002</v>
      </c>
      <c r="AJ240">
        <f t="shared" si="141"/>
        <v>2.8050000000000002</v>
      </c>
      <c r="AK240">
        <f t="shared" si="142"/>
        <v>11.22</v>
      </c>
      <c r="AL240">
        <v>22.44</v>
      </c>
      <c r="AM240">
        <f>SUM($AL$5:AL240)</f>
        <v>2187.0599999999995</v>
      </c>
      <c r="AO240">
        <f t="shared" si="143"/>
        <v>54.915517241379312</v>
      </c>
      <c r="AP240">
        <f t="shared" si="144"/>
        <v>0.40862767260054628</v>
      </c>
      <c r="AQ240" s="4">
        <f>SUM($AO$5:AO240)</f>
        <v>4642.8086206896569</v>
      </c>
      <c r="AU240" s="2">
        <v>236</v>
      </c>
      <c r="AV240" s="1">
        <f t="shared" si="122"/>
        <v>6000</v>
      </c>
      <c r="AW240" s="1">
        <f t="shared" si="123"/>
        <v>6000</v>
      </c>
      <c r="AX240" s="1">
        <f t="shared" si="124"/>
        <v>6000</v>
      </c>
      <c r="AY240" s="1">
        <f t="shared" si="125"/>
        <v>6000</v>
      </c>
      <c r="AZ240" s="1">
        <f t="shared" si="147"/>
        <v>120000</v>
      </c>
      <c r="BA240" s="1">
        <f t="shared" si="148"/>
        <v>144000</v>
      </c>
      <c r="BB240">
        <v>5</v>
      </c>
      <c r="BC240" s="1">
        <f>SUM($BA$5:BA240)</f>
        <v>12993900</v>
      </c>
      <c r="BD240" s="1">
        <f t="shared" si="126"/>
        <v>13934390</v>
      </c>
      <c r="BE240" s="1">
        <f>SUM($BA$235:BA240)</f>
        <v>864000</v>
      </c>
    </row>
    <row r="241" spans="11:57" x14ac:dyDescent="0.3">
      <c r="K241" s="2">
        <v>237</v>
      </c>
      <c r="L241" s="1">
        <f t="shared" si="121"/>
        <v>6150</v>
      </c>
      <c r="M241" s="1">
        <f t="shared" si="127"/>
        <v>6150</v>
      </c>
      <c r="N241" s="1">
        <f t="shared" si="128"/>
        <v>6150</v>
      </c>
      <c r="O241" s="1">
        <f t="shared" si="129"/>
        <v>6150</v>
      </c>
      <c r="P241" s="1">
        <f t="shared" si="130"/>
        <v>296440</v>
      </c>
      <c r="Q241" s="1">
        <f t="shared" si="131"/>
        <v>321040</v>
      </c>
      <c r="R241">
        <f t="shared" si="146"/>
        <v>12.050000000000036</v>
      </c>
      <c r="S241" s="1">
        <f>SUM($Q$5:Q241)</f>
        <v>27249330</v>
      </c>
      <c r="U241" s="2">
        <v>237</v>
      </c>
      <c r="V241">
        <v>0.33600000000000002</v>
      </c>
      <c r="W241">
        <f t="shared" si="132"/>
        <v>0.33600000000000002</v>
      </c>
      <c r="X241">
        <f t="shared" si="133"/>
        <v>0.33600000000000002</v>
      </c>
      <c r="Y241">
        <f t="shared" si="134"/>
        <v>0.33600000000000002</v>
      </c>
      <c r="Z241" s="4">
        <f t="shared" si="135"/>
        <v>108244.09</v>
      </c>
      <c r="AA241" s="4">
        <f t="shared" si="145"/>
        <v>80538.756988899317</v>
      </c>
      <c r="AB241" s="4">
        <f t="shared" si="136"/>
        <v>108245.43399999999</v>
      </c>
      <c r="AC241" s="4">
        <f>SUM($AB$5:AB241)</f>
        <v>5813120.7539999988</v>
      </c>
      <c r="AD241">
        <f t="shared" si="137"/>
        <v>1.897419801980885</v>
      </c>
      <c r="AF241" s="2">
        <v>237</v>
      </c>
      <c r="AG241">
        <f t="shared" si="138"/>
        <v>2.82</v>
      </c>
      <c r="AH241">
        <f t="shared" si="139"/>
        <v>2.82</v>
      </c>
      <c r="AI241">
        <f t="shared" si="140"/>
        <v>2.82</v>
      </c>
      <c r="AJ241">
        <f t="shared" si="141"/>
        <v>2.82</v>
      </c>
      <c r="AK241">
        <f t="shared" si="142"/>
        <v>11.28</v>
      </c>
      <c r="AL241">
        <v>22.56</v>
      </c>
      <c r="AM241">
        <f>SUM($AL$5:AL241)</f>
        <v>2209.6199999999994</v>
      </c>
      <c r="AO241">
        <f t="shared" si="143"/>
        <v>55.351724137931036</v>
      </c>
      <c r="AP241">
        <f t="shared" si="144"/>
        <v>0.40757538001495136</v>
      </c>
      <c r="AQ241" s="4">
        <f>SUM($AO$5:AO241)</f>
        <v>4698.1603448275882</v>
      </c>
      <c r="AU241" s="2">
        <v>237</v>
      </c>
      <c r="AV241" s="1">
        <f t="shared" si="122"/>
        <v>6000</v>
      </c>
      <c r="AW241" s="1">
        <f t="shared" si="123"/>
        <v>6000</v>
      </c>
      <c r="AX241" s="1">
        <f t="shared" si="124"/>
        <v>6000</v>
      </c>
      <c r="AY241" s="1">
        <f t="shared" si="125"/>
        <v>6000</v>
      </c>
      <c r="AZ241" s="1">
        <f t="shared" si="147"/>
        <v>120000</v>
      </c>
      <c r="BA241" s="1">
        <f t="shared" si="148"/>
        <v>144000</v>
      </c>
      <c r="BB241">
        <v>5</v>
      </c>
      <c r="BC241" s="1">
        <f>SUM($BA$5:BA241)</f>
        <v>13137900</v>
      </c>
      <c r="BD241" s="1">
        <f t="shared" si="126"/>
        <v>14111430</v>
      </c>
      <c r="BE241" s="1">
        <f>SUM($BA$235:BA241)</f>
        <v>1008000</v>
      </c>
    </row>
    <row r="242" spans="11:57" x14ac:dyDescent="0.3">
      <c r="K242" s="2">
        <v>238</v>
      </c>
      <c r="L242" s="1">
        <f t="shared" si="121"/>
        <v>6175</v>
      </c>
      <c r="M242" s="1">
        <f t="shared" si="127"/>
        <v>6175</v>
      </c>
      <c r="N242" s="1">
        <f t="shared" si="128"/>
        <v>6175</v>
      </c>
      <c r="O242" s="1">
        <f t="shared" si="129"/>
        <v>6175</v>
      </c>
      <c r="P242" s="1">
        <f t="shared" si="130"/>
        <v>298880</v>
      </c>
      <c r="Q242" s="1">
        <f t="shared" si="131"/>
        <v>323580</v>
      </c>
      <c r="R242">
        <f t="shared" si="146"/>
        <v>12.100000000000037</v>
      </c>
      <c r="S242" s="1">
        <f>SUM($Q$5:Q242)</f>
        <v>27572910</v>
      </c>
      <c r="U242" s="2">
        <v>238</v>
      </c>
      <c r="V242">
        <v>0.33700000000000002</v>
      </c>
      <c r="W242">
        <f t="shared" si="132"/>
        <v>0.33700000000000002</v>
      </c>
      <c r="X242">
        <f t="shared" si="133"/>
        <v>0.33700000000000002</v>
      </c>
      <c r="Y242">
        <f t="shared" si="134"/>
        <v>0.33700000000000002</v>
      </c>
      <c r="Z242" s="4">
        <f t="shared" si="135"/>
        <v>109651.90999999999</v>
      </c>
      <c r="AA242" s="4">
        <f t="shared" si="145"/>
        <v>81344.144558788306</v>
      </c>
      <c r="AB242" s="4">
        <f t="shared" si="136"/>
        <v>109653.25799999999</v>
      </c>
      <c r="AC242" s="4">
        <f>SUM($AB$5:AB242)</f>
        <v>5922774.0119999992</v>
      </c>
      <c r="AD242">
        <f t="shared" si="137"/>
        <v>1.8863062138275408</v>
      </c>
      <c r="AF242" s="2">
        <v>238</v>
      </c>
      <c r="AG242">
        <f t="shared" si="138"/>
        <v>2.835</v>
      </c>
      <c r="AH242">
        <f t="shared" si="139"/>
        <v>2.835</v>
      </c>
      <c r="AI242">
        <f t="shared" si="140"/>
        <v>2.835</v>
      </c>
      <c r="AJ242">
        <f t="shared" si="141"/>
        <v>2.835</v>
      </c>
      <c r="AK242">
        <f t="shared" si="142"/>
        <v>11.34</v>
      </c>
      <c r="AL242">
        <v>22.68</v>
      </c>
      <c r="AM242">
        <f>SUM($AL$5:AL242)</f>
        <v>2232.2999999999993</v>
      </c>
      <c r="AO242">
        <f t="shared" si="143"/>
        <v>55.789655172413795</v>
      </c>
      <c r="AP242">
        <f t="shared" si="144"/>
        <v>0.40652697941776372</v>
      </c>
      <c r="AQ242" s="4">
        <f>SUM($AO$5:AO242)</f>
        <v>4753.9500000000016</v>
      </c>
      <c r="AU242" s="2">
        <v>238</v>
      </c>
      <c r="AV242" s="1">
        <f t="shared" si="122"/>
        <v>6000</v>
      </c>
      <c r="AW242" s="1">
        <f t="shared" si="123"/>
        <v>6000</v>
      </c>
      <c r="AX242" s="1">
        <f t="shared" si="124"/>
        <v>6000</v>
      </c>
      <c r="AY242" s="1">
        <f t="shared" si="125"/>
        <v>6000</v>
      </c>
      <c r="AZ242" s="1">
        <f t="shared" si="147"/>
        <v>120000</v>
      </c>
      <c r="BA242" s="1">
        <f t="shared" si="148"/>
        <v>144000</v>
      </c>
      <c r="BB242">
        <v>5</v>
      </c>
      <c r="BC242" s="1">
        <f>SUM($BA$5:BA242)</f>
        <v>13281900</v>
      </c>
      <c r="BD242" s="1">
        <f t="shared" si="126"/>
        <v>14291010</v>
      </c>
      <c r="BE242" s="1">
        <f>SUM($BA$235:BA242)</f>
        <v>1152000</v>
      </c>
    </row>
    <row r="243" spans="11:57" x14ac:dyDescent="0.3">
      <c r="K243" s="2">
        <v>239</v>
      </c>
      <c r="L243" s="1">
        <f t="shared" si="121"/>
        <v>6200</v>
      </c>
      <c r="M243" s="1">
        <f t="shared" si="127"/>
        <v>6200</v>
      </c>
      <c r="N243" s="1">
        <f t="shared" si="128"/>
        <v>6200</v>
      </c>
      <c r="O243" s="1">
        <f t="shared" si="129"/>
        <v>6200</v>
      </c>
      <c r="P243" s="1">
        <f t="shared" si="130"/>
        <v>301330</v>
      </c>
      <c r="Q243" s="1">
        <f t="shared" si="131"/>
        <v>326130</v>
      </c>
      <c r="R243">
        <f t="shared" si="146"/>
        <v>12.150000000000038</v>
      </c>
      <c r="S243" s="1">
        <f>SUM($Q$5:Q243)</f>
        <v>27899040</v>
      </c>
      <c r="U243" s="2">
        <v>239</v>
      </c>
      <c r="V243">
        <v>0.33800000000000002</v>
      </c>
      <c r="W243">
        <f t="shared" si="132"/>
        <v>0.33800000000000002</v>
      </c>
      <c r="X243">
        <f t="shared" si="133"/>
        <v>0.33800000000000002</v>
      </c>
      <c r="Y243">
        <f t="shared" si="134"/>
        <v>0.33800000000000002</v>
      </c>
      <c r="Z243" s="4">
        <f t="shared" si="135"/>
        <v>111077.06</v>
      </c>
      <c r="AA243" s="4">
        <f t="shared" si="145"/>
        <v>82157.586004376193</v>
      </c>
      <c r="AB243" s="4">
        <f t="shared" si="136"/>
        <v>111078.412</v>
      </c>
      <c r="AC243" s="4">
        <f>SUM($AB$5:AB243)</f>
        <v>6033852.4239999987</v>
      </c>
      <c r="AD243">
        <f t="shared" si="137"/>
        <v>1.8754457248401861</v>
      </c>
      <c r="AF243" s="2">
        <v>239</v>
      </c>
      <c r="AG243">
        <f t="shared" si="138"/>
        <v>2.85</v>
      </c>
      <c r="AH243">
        <f t="shared" si="139"/>
        <v>2.85</v>
      </c>
      <c r="AI243">
        <f t="shared" si="140"/>
        <v>2.85</v>
      </c>
      <c r="AJ243">
        <f t="shared" si="141"/>
        <v>2.85</v>
      </c>
      <c r="AK243">
        <f t="shared" si="142"/>
        <v>11.4</v>
      </c>
      <c r="AL243">
        <v>22.8</v>
      </c>
      <c r="AM243">
        <f>SUM($AL$5:AL243)</f>
        <v>2255.0999999999995</v>
      </c>
      <c r="AO243">
        <f t="shared" si="143"/>
        <v>56.229310344827589</v>
      </c>
      <c r="AP243">
        <f t="shared" si="144"/>
        <v>0.40548247631312667</v>
      </c>
      <c r="AQ243" s="4">
        <f>SUM($AO$5:AO243)</f>
        <v>4810.179310344829</v>
      </c>
      <c r="AU243" s="2">
        <v>239</v>
      </c>
      <c r="AV243" s="1">
        <f t="shared" si="122"/>
        <v>6000</v>
      </c>
      <c r="AW243" s="1">
        <f t="shared" si="123"/>
        <v>6000</v>
      </c>
      <c r="AX243" s="1">
        <f t="shared" si="124"/>
        <v>6000</v>
      </c>
      <c r="AY243" s="1">
        <f t="shared" si="125"/>
        <v>6000</v>
      </c>
      <c r="AZ243" s="1">
        <f t="shared" si="147"/>
        <v>120000</v>
      </c>
      <c r="BA243" s="1">
        <f t="shared" si="148"/>
        <v>144000</v>
      </c>
      <c r="BB243">
        <v>5</v>
      </c>
      <c r="BC243" s="1">
        <f>SUM($BA$5:BA243)</f>
        <v>13425900</v>
      </c>
      <c r="BD243" s="1">
        <f t="shared" si="126"/>
        <v>14473140</v>
      </c>
      <c r="BE243" s="1">
        <f>SUM($BA$235:BA243)</f>
        <v>1296000</v>
      </c>
    </row>
    <row r="244" spans="11:57" x14ac:dyDescent="0.3">
      <c r="K244" s="2">
        <v>240</v>
      </c>
      <c r="L244" s="1">
        <f t="shared" si="121"/>
        <v>6225</v>
      </c>
      <c r="M244" s="1">
        <f t="shared" si="127"/>
        <v>6225</v>
      </c>
      <c r="N244" s="1">
        <f t="shared" si="128"/>
        <v>6225</v>
      </c>
      <c r="O244" s="1">
        <f t="shared" si="129"/>
        <v>6225</v>
      </c>
      <c r="P244" s="1">
        <f t="shared" si="130"/>
        <v>303790</v>
      </c>
      <c r="Q244" s="1">
        <f t="shared" si="131"/>
        <v>328690</v>
      </c>
      <c r="R244">
        <f t="shared" si="146"/>
        <v>12.200000000000038</v>
      </c>
      <c r="S244" s="1">
        <f>SUM($Q$5:Q244)</f>
        <v>28227730</v>
      </c>
      <c r="U244" s="2">
        <v>240</v>
      </c>
      <c r="V244">
        <v>0.33900000000000002</v>
      </c>
      <c r="W244">
        <f t="shared" si="132"/>
        <v>0.33900000000000002</v>
      </c>
      <c r="X244">
        <f t="shared" si="133"/>
        <v>0.33900000000000002</v>
      </c>
      <c r="Y244">
        <f t="shared" si="134"/>
        <v>0.33900000000000002</v>
      </c>
      <c r="Z244" s="4">
        <f t="shared" si="135"/>
        <v>112519.75</v>
      </c>
      <c r="AA244" s="4">
        <f t="shared" si="145"/>
        <v>82979.161864419963</v>
      </c>
      <c r="AB244" s="4">
        <f t="shared" si="136"/>
        <v>112521.106</v>
      </c>
      <c r="AC244" s="4">
        <f>SUM($AB$5:AB244)</f>
        <v>6146373.5299999984</v>
      </c>
      <c r="AD244">
        <f t="shared" si="137"/>
        <v>1.8648302625440496</v>
      </c>
      <c r="AF244" s="2">
        <v>240</v>
      </c>
      <c r="AG244">
        <f t="shared" si="138"/>
        <v>2.8650000000000002</v>
      </c>
      <c r="AH244">
        <f t="shared" si="139"/>
        <v>2.8650000000000002</v>
      </c>
      <c r="AI244">
        <f t="shared" si="140"/>
        <v>2.8650000000000002</v>
      </c>
      <c r="AJ244">
        <f t="shared" si="141"/>
        <v>2.8650000000000002</v>
      </c>
      <c r="AK244">
        <f t="shared" si="142"/>
        <v>11.46</v>
      </c>
      <c r="AL244">
        <v>22.92</v>
      </c>
      <c r="AM244">
        <f>SUM($AL$5:AL244)</f>
        <v>2278.0199999999995</v>
      </c>
      <c r="AO244">
        <f t="shared" si="143"/>
        <v>56.670689655172417</v>
      </c>
      <c r="AP244">
        <f t="shared" si="144"/>
        <v>0.40444187532325293</v>
      </c>
      <c r="AQ244" s="4">
        <f>SUM($AO$5:AO244)</f>
        <v>4866.8500000000013</v>
      </c>
      <c r="AU244" s="2">
        <v>240</v>
      </c>
      <c r="AV244" s="1">
        <f t="shared" si="122"/>
        <v>6000</v>
      </c>
      <c r="AW244" s="1">
        <f t="shared" si="123"/>
        <v>6000</v>
      </c>
      <c r="AX244" s="1">
        <f t="shared" si="124"/>
        <v>6000</v>
      </c>
      <c r="AY244" s="1">
        <f t="shared" si="125"/>
        <v>6000</v>
      </c>
      <c r="AZ244" s="1">
        <f t="shared" si="147"/>
        <v>120000</v>
      </c>
      <c r="BA244" s="1">
        <f t="shared" si="148"/>
        <v>144000</v>
      </c>
      <c r="BB244">
        <v>5</v>
      </c>
      <c r="BC244" s="1">
        <f>SUM($BA$5:BA244)</f>
        <v>13569900</v>
      </c>
      <c r="BD244" s="1">
        <f t="shared" si="126"/>
        <v>14657830</v>
      </c>
      <c r="BE244" s="1">
        <f>SUM($BA$235:BA244)</f>
        <v>1440000</v>
      </c>
    </row>
    <row r="245" spans="11:57" x14ac:dyDescent="0.3">
      <c r="K245" s="2">
        <v>241</v>
      </c>
      <c r="L245" s="1">
        <f t="shared" si="121"/>
        <v>6250</v>
      </c>
      <c r="M245" s="1">
        <f t="shared" si="127"/>
        <v>6250</v>
      </c>
      <c r="N245" s="1">
        <f t="shared" si="128"/>
        <v>6250</v>
      </c>
      <c r="O245" s="1">
        <f t="shared" si="129"/>
        <v>6250</v>
      </c>
      <c r="P245" s="1">
        <f t="shared" si="130"/>
        <v>306260</v>
      </c>
      <c r="Q245" s="1">
        <f t="shared" si="131"/>
        <v>331260</v>
      </c>
      <c r="R245">
        <f t="shared" si="146"/>
        <v>12.250000000000039</v>
      </c>
      <c r="S245" s="1">
        <f>SUM($Q$5:Q245)</f>
        <v>28558990</v>
      </c>
      <c r="U245" s="2">
        <v>241</v>
      </c>
      <c r="V245">
        <v>0.34</v>
      </c>
      <c r="W245">
        <f t="shared" si="132"/>
        <v>0.34</v>
      </c>
      <c r="X245">
        <f t="shared" si="133"/>
        <v>0.34</v>
      </c>
      <c r="Y245">
        <f t="shared" si="134"/>
        <v>0.34</v>
      </c>
      <c r="Z245" s="4">
        <f t="shared" si="135"/>
        <v>113980.18</v>
      </c>
      <c r="AA245" s="4">
        <f t="shared" si="145"/>
        <v>83808.953483064164</v>
      </c>
      <c r="AB245" s="4">
        <f t="shared" si="136"/>
        <v>113981.54</v>
      </c>
      <c r="AC245" s="4">
        <f>SUM($AB$5:AB245)</f>
        <v>6260355.0699999984</v>
      </c>
      <c r="AD245">
        <f t="shared" si="137"/>
        <v>1.8544518884780512</v>
      </c>
      <c r="AF245" s="2">
        <v>241</v>
      </c>
      <c r="AG245">
        <f t="shared" si="138"/>
        <v>2.88</v>
      </c>
      <c r="AH245">
        <f t="shared" si="139"/>
        <v>2.88</v>
      </c>
      <c r="AI245">
        <f t="shared" si="140"/>
        <v>2.88</v>
      </c>
      <c r="AJ245">
        <f t="shared" si="141"/>
        <v>2.88</v>
      </c>
      <c r="AK245">
        <f t="shared" si="142"/>
        <v>11.52</v>
      </c>
      <c r="AL245">
        <v>23.04</v>
      </c>
      <c r="AM245">
        <f>SUM($AL$5:AL245)</f>
        <v>2301.0599999999995</v>
      </c>
      <c r="AO245">
        <f t="shared" si="143"/>
        <v>57.113793103448273</v>
      </c>
      <c r="AP245">
        <f t="shared" si="144"/>
        <v>0.40340518022097449</v>
      </c>
      <c r="AQ245" s="4">
        <f>SUM($AO$5:AO245)</f>
        <v>4923.9637931034495</v>
      </c>
      <c r="AU245" s="2">
        <v>241</v>
      </c>
      <c r="AV245" s="1">
        <f t="shared" si="122"/>
        <v>6000</v>
      </c>
      <c r="AW245" s="1">
        <f t="shared" si="123"/>
        <v>6000</v>
      </c>
      <c r="AX245" s="1">
        <f t="shared" si="124"/>
        <v>6000</v>
      </c>
      <c r="AY245" s="1">
        <f t="shared" si="125"/>
        <v>6000</v>
      </c>
      <c r="AZ245" s="1">
        <f t="shared" si="147"/>
        <v>120000</v>
      </c>
      <c r="BA245" s="1">
        <f t="shared" si="148"/>
        <v>144000</v>
      </c>
      <c r="BB245">
        <v>5</v>
      </c>
      <c r="BC245" s="1">
        <f>SUM($BA$5:BA245)</f>
        <v>13713900</v>
      </c>
      <c r="BD245" s="1">
        <f t="shared" si="126"/>
        <v>14845090</v>
      </c>
      <c r="BE245" s="1">
        <f>SUM($BA$235:BA245)</f>
        <v>1584000</v>
      </c>
    </row>
    <row r="246" spans="11:57" x14ac:dyDescent="0.3">
      <c r="K246" s="2">
        <v>242</v>
      </c>
      <c r="L246" s="1">
        <f t="shared" si="121"/>
        <v>6275</v>
      </c>
      <c r="M246" s="1">
        <f t="shared" si="127"/>
        <v>6275</v>
      </c>
      <c r="N246" s="1">
        <f t="shared" si="128"/>
        <v>6275</v>
      </c>
      <c r="O246" s="1">
        <f t="shared" si="129"/>
        <v>6275</v>
      </c>
      <c r="P246" s="1">
        <f t="shared" si="130"/>
        <v>308740</v>
      </c>
      <c r="Q246" s="1">
        <f t="shared" si="131"/>
        <v>333840</v>
      </c>
      <c r="R246">
        <f t="shared" si="146"/>
        <v>12.30000000000004</v>
      </c>
      <c r="S246" s="1">
        <f>SUM($Q$5:Q246)</f>
        <v>28892830</v>
      </c>
      <c r="U246" s="2">
        <v>242</v>
      </c>
      <c r="V246">
        <v>0.34100000000000003</v>
      </c>
      <c r="W246">
        <f t="shared" si="132"/>
        <v>0.34100000000000003</v>
      </c>
      <c r="X246">
        <f t="shared" si="133"/>
        <v>0.34100000000000003</v>
      </c>
      <c r="Y246">
        <f t="shared" si="134"/>
        <v>0.34100000000000003</v>
      </c>
      <c r="Z246" s="4">
        <f t="shared" si="135"/>
        <v>115458.56999999999</v>
      </c>
      <c r="AA246" s="4">
        <f t="shared" si="145"/>
        <v>84647.043017894801</v>
      </c>
      <c r="AB246" s="4">
        <f t="shared" si="136"/>
        <v>115459.93399999999</v>
      </c>
      <c r="AC246" s="4">
        <f>SUM($AB$5:AB246)</f>
        <v>6375815.0039999988</v>
      </c>
      <c r="AD246">
        <f t="shared" si="137"/>
        <v>1.844303281666744</v>
      </c>
      <c r="AF246" s="2">
        <v>242</v>
      </c>
      <c r="AG246">
        <f t="shared" si="138"/>
        <v>2.895</v>
      </c>
      <c r="AH246">
        <f t="shared" si="139"/>
        <v>2.895</v>
      </c>
      <c r="AI246">
        <f t="shared" si="140"/>
        <v>2.895</v>
      </c>
      <c r="AJ246">
        <f t="shared" si="141"/>
        <v>2.895</v>
      </c>
      <c r="AK246">
        <f t="shared" si="142"/>
        <v>11.58</v>
      </c>
      <c r="AL246">
        <v>23.16</v>
      </c>
      <c r="AM246">
        <f>SUM($AL$5:AL246)</f>
        <v>2324.2199999999993</v>
      </c>
      <c r="AO246">
        <f t="shared" si="143"/>
        <v>57.558620689655172</v>
      </c>
      <c r="AP246">
        <f t="shared" si="144"/>
        <v>0.40237239396117902</v>
      </c>
      <c r="AQ246" s="4">
        <f>SUM($AO$5:AO246)</f>
        <v>4981.5224137931045</v>
      </c>
      <c r="AU246" s="2">
        <v>242</v>
      </c>
      <c r="AV246" s="1">
        <f t="shared" si="122"/>
        <v>6000</v>
      </c>
      <c r="AW246" s="1">
        <f t="shared" si="123"/>
        <v>6000</v>
      </c>
      <c r="AX246" s="1">
        <f t="shared" si="124"/>
        <v>6000</v>
      </c>
      <c r="AY246" s="1">
        <f t="shared" si="125"/>
        <v>6000</v>
      </c>
      <c r="AZ246" s="1">
        <f t="shared" si="147"/>
        <v>120000</v>
      </c>
      <c r="BA246" s="1">
        <f t="shared" si="148"/>
        <v>144000</v>
      </c>
      <c r="BB246">
        <v>5</v>
      </c>
      <c r="BC246" s="1">
        <f>SUM($BA$5:BA246)</f>
        <v>13857900</v>
      </c>
      <c r="BD246" s="1">
        <f t="shared" si="126"/>
        <v>15034930</v>
      </c>
      <c r="BE246" s="1">
        <f>SUM($BA$235:BA246)</f>
        <v>1728000</v>
      </c>
    </row>
    <row r="247" spans="11:57" x14ac:dyDescent="0.3">
      <c r="K247" s="2">
        <v>243</v>
      </c>
      <c r="L247" s="1">
        <f t="shared" ref="L247:L303" si="149">L246+25</f>
        <v>6300</v>
      </c>
      <c r="M247" s="1">
        <f t="shared" si="127"/>
        <v>6300</v>
      </c>
      <c r="N247" s="1">
        <f t="shared" si="128"/>
        <v>6300</v>
      </c>
      <c r="O247" s="1">
        <f t="shared" si="129"/>
        <v>6300</v>
      </c>
      <c r="P247" s="1">
        <f t="shared" si="130"/>
        <v>311230</v>
      </c>
      <c r="Q247" s="1">
        <f t="shared" si="131"/>
        <v>336430</v>
      </c>
      <c r="R247">
        <f t="shared" si="146"/>
        <v>12.350000000000041</v>
      </c>
      <c r="S247" s="1">
        <f>SUM($Q$5:Q247)</f>
        <v>29229260</v>
      </c>
      <c r="U247" s="2">
        <v>243</v>
      </c>
      <c r="V247">
        <v>0.34200000000000003</v>
      </c>
      <c r="W247">
        <f t="shared" si="132"/>
        <v>0.34200000000000003</v>
      </c>
      <c r="X247">
        <f t="shared" si="133"/>
        <v>0.34200000000000003</v>
      </c>
      <c r="Y247">
        <f t="shared" si="134"/>
        <v>0.34200000000000003</v>
      </c>
      <c r="Z247" s="4">
        <f t="shared" si="135"/>
        <v>116955.12999999999</v>
      </c>
      <c r="AA247" s="4">
        <f t="shared" si="145"/>
        <v>85493.513448073747</v>
      </c>
      <c r="AB247" s="4">
        <f t="shared" si="136"/>
        <v>116956.49799999999</v>
      </c>
      <c r="AC247" s="4">
        <f>SUM($AB$5:AB247)</f>
        <v>6492771.5019999985</v>
      </c>
      <c r="AD247">
        <f t="shared" si="137"/>
        <v>1.8343772196436785</v>
      </c>
      <c r="AF247" s="2">
        <v>243</v>
      </c>
      <c r="AG247">
        <f t="shared" si="138"/>
        <v>2.91</v>
      </c>
      <c r="AH247">
        <f t="shared" si="139"/>
        <v>2.91</v>
      </c>
      <c r="AI247">
        <f t="shared" si="140"/>
        <v>2.91</v>
      </c>
      <c r="AJ247">
        <f t="shared" si="141"/>
        <v>2.91</v>
      </c>
      <c r="AK247">
        <f t="shared" si="142"/>
        <v>11.64</v>
      </c>
      <c r="AL247">
        <v>23.28</v>
      </c>
      <c r="AM247">
        <f>SUM($AL$5:AL247)</f>
        <v>2347.4999999999995</v>
      </c>
      <c r="AO247">
        <f t="shared" si="143"/>
        <v>58.005172413793105</v>
      </c>
      <c r="AP247">
        <f t="shared" si="144"/>
        <v>0.40134351871117319</v>
      </c>
      <c r="AQ247" s="4">
        <f>SUM($AO$5:AO247)</f>
        <v>5039.5275862068975</v>
      </c>
      <c r="AU247" s="2">
        <v>243</v>
      </c>
      <c r="AV247" s="1">
        <f t="shared" si="122"/>
        <v>6000</v>
      </c>
      <c r="AW247" s="1">
        <f t="shared" si="123"/>
        <v>6000</v>
      </c>
      <c r="AX247" s="1">
        <f t="shared" si="124"/>
        <v>6000</v>
      </c>
      <c r="AY247" s="1">
        <f t="shared" si="125"/>
        <v>6000</v>
      </c>
      <c r="AZ247" s="1">
        <f t="shared" si="147"/>
        <v>120000</v>
      </c>
      <c r="BA247" s="1">
        <f t="shared" si="148"/>
        <v>144000</v>
      </c>
      <c r="BB247">
        <v>5</v>
      </c>
      <c r="BC247" s="1">
        <f>SUM($BA$5:BA247)</f>
        <v>14001900</v>
      </c>
      <c r="BD247" s="1">
        <f t="shared" si="126"/>
        <v>15227360</v>
      </c>
      <c r="BE247" s="1">
        <f>SUM($BA$235:BA247)</f>
        <v>1872000</v>
      </c>
    </row>
    <row r="248" spans="11:57" x14ac:dyDescent="0.3">
      <c r="K248" s="2">
        <v>244</v>
      </c>
      <c r="L248" s="1">
        <f t="shared" si="149"/>
        <v>6325</v>
      </c>
      <c r="M248" s="1">
        <f t="shared" si="127"/>
        <v>6325</v>
      </c>
      <c r="N248" s="1">
        <f t="shared" si="128"/>
        <v>6325</v>
      </c>
      <c r="O248" s="1">
        <f t="shared" si="129"/>
        <v>6325</v>
      </c>
      <c r="P248" s="1">
        <f t="shared" si="130"/>
        <v>313730</v>
      </c>
      <c r="Q248" s="1">
        <f t="shared" si="131"/>
        <v>339030</v>
      </c>
      <c r="R248">
        <f t="shared" si="146"/>
        <v>12.400000000000041</v>
      </c>
      <c r="S248" s="1">
        <f>SUM($Q$5:Q248)</f>
        <v>29568290</v>
      </c>
      <c r="U248" s="2">
        <v>244</v>
      </c>
      <c r="V248">
        <v>0.34300000000000003</v>
      </c>
      <c r="W248">
        <f t="shared" si="132"/>
        <v>0.34300000000000003</v>
      </c>
      <c r="X248">
        <f t="shared" si="133"/>
        <v>0.34300000000000003</v>
      </c>
      <c r="Y248">
        <f t="shared" si="134"/>
        <v>0.34300000000000003</v>
      </c>
      <c r="Z248" s="4">
        <f t="shared" si="135"/>
        <v>118470.08</v>
      </c>
      <c r="AA248" s="4">
        <f t="shared" si="145"/>
        <v>86348.448582554483</v>
      </c>
      <c r="AB248" s="4">
        <f t="shared" si="136"/>
        <v>118471.452</v>
      </c>
      <c r="AC248" s="4">
        <f>SUM($AB$5:AB248)</f>
        <v>6611242.953999998</v>
      </c>
      <c r="AD248">
        <f t="shared" si="137"/>
        <v>1.8246668924588871</v>
      </c>
      <c r="AF248" s="2">
        <v>244</v>
      </c>
      <c r="AG248">
        <f t="shared" si="138"/>
        <v>2.9249999999999998</v>
      </c>
      <c r="AH248">
        <f t="shared" si="139"/>
        <v>2.9249999999999998</v>
      </c>
      <c r="AI248">
        <f t="shared" si="140"/>
        <v>2.9249999999999998</v>
      </c>
      <c r="AJ248">
        <f t="shared" si="141"/>
        <v>2.9249999999999998</v>
      </c>
      <c r="AK248">
        <f t="shared" si="142"/>
        <v>11.7</v>
      </c>
      <c r="AL248">
        <v>23.4</v>
      </c>
      <c r="AM248">
        <f>SUM($AL$5:AL248)</f>
        <v>2370.8999999999996</v>
      </c>
      <c r="AO248">
        <f t="shared" si="143"/>
        <v>58.453448275862065</v>
      </c>
      <c r="AP248">
        <f t="shared" si="144"/>
        <v>0.40031855588001064</v>
      </c>
      <c r="AQ248" s="4">
        <f>SUM($AO$5:AO248)</f>
        <v>5097.9810344827592</v>
      </c>
      <c r="AU248" s="2">
        <v>244</v>
      </c>
      <c r="AV248" s="1">
        <f t="shared" ref="AV248:AV311" si="150">AV228+500</f>
        <v>6000</v>
      </c>
      <c r="AW248" s="1">
        <f t="shared" si="123"/>
        <v>6000</v>
      </c>
      <c r="AX248" s="1">
        <f t="shared" si="124"/>
        <v>6000</v>
      </c>
      <c r="AY248" s="1">
        <f t="shared" si="125"/>
        <v>6000</v>
      </c>
      <c r="AZ248" s="1">
        <f t="shared" si="147"/>
        <v>120000</v>
      </c>
      <c r="BA248" s="1">
        <f t="shared" si="148"/>
        <v>144000</v>
      </c>
      <c r="BB248">
        <v>5</v>
      </c>
      <c r="BC248" s="1">
        <f>SUM($BA$5:BA248)</f>
        <v>14145900</v>
      </c>
      <c r="BD248" s="1">
        <f t="shared" si="126"/>
        <v>15422390</v>
      </c>
      <c r="BE248" s="1">
        <f>SUM($BA$235:BA248)</f>
        <v>2016000</v>
      </c>
    </row>
    <row r="249" spans="11:57" x14ac:dyDescent="0.3">
      <c r="K249" s="2">
        <v>245</v>
      </c>
      <c r="L249" s="1">
        <f t="shared" si="149"/>
        <v>6350</v>
      </c>
      <c r="M249" s="1">
        <f t="shared" si="127"/>
        <v>6350</v>
      </c>
      <c r="N249" s="1">
        <f t="shared" si="128"/>
        <v>6350</v>
      </c>
      <c r="O249" s="1">
        <f t="shared" si="129"/>
        <v>6350</v>
      </c>
      <c r="P249" s="1">
        <f t="shared" si="130"/>
        <v>316240</v>
      </c>
      <c r="Q249" s="1">
        <f t="shared" si="131"/>
        <v>341640</v>
      </c>
      <c r="R249">
        <f t="shared" si="146"/>
        <v>12.450000000000042</v>
      </c>
      <c r="S249" s="1">
        <f>SUM($Q$5:Q249)</f>
        <v>29909930</v>
      </c>
      <c r="U249" s="2">
        <v>245</v>
      </c>
      <c r="V249">
        <v>0.34399999999999997</v>
      </c>
      <c r="W249">
        <f t="shared" si="132"/>
        <v>0.34399999999999997</v>
      </c>
      <c r="X249">
        <f t="shared" si="133"/>
        <v>0.34399999999999997</v>
      </c>
      <c r="Y249">
        <f t="shared" si="134"/>
        <v>0.34399999999999997</v>
      </c>
      <c r="Z249" s="4">
        <f t="shared" si="135"/>
        <v>120003.62</v>
      </c>
      <c r="AA249" s="4">
        <f t="shared" si="145"/>
        <v>87211.933068380036</v>
      </c>
      <c r="AB249" s="4">
        <f t="shared" si="136"/>
        <v>120004.996</v>
      </c>
      <c r="AC249" s="4">
        <f>SUM($AB$5:AB249)</f>
        <v>6731247.9499999983</v>
      </c>
      <c r="AD249">
        <f t="shared" si="137"/>
        <v>1.8151654210104877</v>
      </c>
      <c r="AF249" s="2">
        <v>245</v>
      </c>
      <c r="AG249">
        <f t="shared" si="138"/>
        <v>2.94</v>
      </c>
      <c r="AH249">
        <f t="shared" si="139"/>
        <v>2.94</v>
      </c>
      <c r="AI249">
        <f t="shared" si="140"/>
        <v>2.94</v>
      </c>
      <c r="AJ249">
        <f t="shared" si="141"/>
        <v>2.94</v>
      </c>
      <c r="AK249">
        <f t="shared" si="142"/>
        <v>11.76</v>
      </c>
      <c r="AL249">
        <v>23.52</v>
      </c>
      <c r="AM249">
        <f>SUM($AL$5:AL249)</f>
        <v>2394.4199999999996</v>
      </c>
      <c r="AO249">
        <f t="shared" si="143"/>
        <v>58.903448275862068</v>
      </c>
      <c r="AP249">
        <f t="shared" si="144"/>
        <v>0.39929750614682119</v>
      </c>
      <c r="AQ249" s="4">
        <f>SUM($AO$5:AO249)</f>
        <v>5156.8844827586217</v>
      </c>
      <c r="AU249" s="2">
        <v>245</v>
      </c>
      <c r="AV249" s="1">
        <f t="shared" si="150"/>
        <v>6000</v>
      </c>
      <c r="AW249" s="1">
        <f t="shared" si="123"/>
        <v>6000</v>
      </c>
      <c r="AX249" s="1">
        <f t="shared" si="124"/>
        <v>6000</v>
      </c>
      <c r="AY249" s="1">
        <f t="shared" si="125"/>
        <v>6000</v>
      </c>
      <c r="AZ249" s="1">
        <f t="shared" si="147"/>
        <v>120000</v>
      </c>
      <c r="BA249" s="1">
        <f t="shared" si="148"/>
        <v>144000</v>
      </c>
      <c r="BB249">
        <v>5</v>
      </c>
      <c r="BC249" s="1">
        <f>SUM($BA$5:BA249)</f>
        <v>14289900</v>
      </c>
      <c r="BD249" s="1">
        <f t="shared" si="126"/>
        <v>15620030</v>
      </c>
      <c r="BE249" s="1">
        <f>SUM($BA$235:BA249)</f>
        <v>2160000</v>
      </c>
    </row>
    <row r="250" spans="11:57" x14ac:dyDescent="0.3">
      <c r="K250" s="2">
        <v>246</v>
      </c>
      <c r="L250" s="1">
        <f t="shared" si="149"/>
        <v>6375</v>
      </c>
      <c r="M250" s="1">
        <f t="shared" si="127"/>
        <v>6375</v>
      </c>
      <c r="N250" s="1">
        <f t="shared" si="128"/>
        <v>6375</v>
      </c>
      <c r="O250" s="1">
        <f t="shared" si="129"/>
        <v>6375</v>
      </c>
      <c r="P250" s="1">
        <f t="shared" si="130"/>
        <v>318760</v>
      </c>
      <c r="Q250" s="1">
        <f t="shared" si="131"/>
        <v>344260</v>
      </c>
      <c r="R250">
        <f t="shared" si="146"/>
        <v>12.500000000000043</v>
      </c>
      <c r="S250" s="1">
        <f>SUM($Q$5:Q250)</f>
        <v>30254190</v>
      </c>
      <c r="U250" s="2">
        <v>246</v>
      </c>
      <c r="V250">
        <v>0.34499999999999997</v>
      </c>
      <c r="W250">
        <f t="shared" si="132"/>
        <v>0.34499999999999997</v>
      </c>
      <c r="X250">
        <f t="shared" si="133"/>
        <v>0.34499999999999997</v>
      </c>
      <c r="Y250">
        <f t="shared" si="134"/>
        <v>0.34499999999999997</v>
      </c>
      <c r="Z250" s="4">
        <f t="shared" si="135"/>
        <v>121556</v>
      </c>
      <c r="AA250" s="4">
        <f t="shared" si="145"/>
        <v>88084.052399063832</v>
      </c>
      <c r="AB250" s="4">
        <f t="shared" si="136"/>
        <v>121557.38</v>
      </c>
      <c r="AC250" s="4">
        <f>SUM($AB$5:AB250)</f>
        <v>6852805.3299999982</v>
      </c>
      <c r="AD250">
        <f t="shared" si="137"/>
        <v>1.8058669195212147</v>
      </c>
      <c r="AF250" s="2">
        <v>246</v>
      </c>
      <c r="AG250">
        <f t="shared" si="138"/>
        <v>2.9550000000000001</v>
      </c>
      <c r="AH250">
        <f t="shared" si="139"/>
        <v>2.9550000000000001</v>
      </c>
      <c r="AI250">
        <f t="shared" si="140"/>
        <v>2.9550000000000001</v>
      </c>
      <c r="AJ250">
        <f t="shared" si="141"/>
        <v>2.9550000000000001</v>
      </c>
      <c r="AK250">
        <f t="shared" si="142"/>
        <v>11.82</v>
      </c>
      <c r="AL250">
        <v>23.64</v>
      </c>
      <c r="AM250">
        <f>SUM($AL$5:AL250)</f>
        <v>2418.0599999999995</v>
      </c>
      <c r="AO250">
        <f t="shared" si="143"/>
        <v>59.355172413793106</v>
      </c>
      <c r="AP250">
        <f t="shared" si="144"/>
        <v>0.39828036948817752</v>
      </c>
      <c r="AQ250" s="4">
        <f>SUM($AO$5:AO250)</f>
        <v>5216.239655172415</v>
      </c>
      <c r="AU250" s="2">
        <v>246</v>
      </c>
      <c r="AV250" s="1">
        <f t="shared" si="150"/>
        <v>6000</v>
      </c>
      <c r="AW250" s="1">
        <f t="shared" si="123"/>
        <v>6000</v>
      </c>
      <c r="AX250" s="1">
        <f t="shared" si="124"/>
        <v>6000</v>
      </c>
      <c r="AY250" s="1">
        <f t="shared" si="125"/>
        <v>6000</v>
      </c>
      <c r="AZ250" s="1">
        <f t="shared" si="147"/>
        <v>120000</v>
      </c>
      <c r="BA250" s="1">
        <f t="shared" si="148"/>
        <v>144000</v>
      </c>
      <c r="BB250">
        <v>5</v>
      </c>
      <c r="BC250" s="1">
        <f>SUM($BA$5:BA250)</f>
        <v>14433900</v>
      </c>
      <c r="BD250" s="1">
        <f t="shared" si="126"/>
        <v>15820290</v>
      </c>
      <c r="BE250" s="1">
        <f>SUM($BA$235:BA250)</f>
        <v>2304000</v>
      </c>
    </row>
    <row r="251" spans="11:57" x14ac:dyDescent="0.3">
      <c r="K251" s="2">
        <v>247</v>
      </c>
      <c r="L251" s="1">
        <f t="shared" si="149"/>
        <v>6400</v>
      </c>
      <c r="M251" s="1">
        <f t="shared" si="127"/>
        <v>6400</v>
      </c>
      <c r="N251" s="1">
        <f t="shared" si="128"/>
        <v>6400</v>
      </c>
      <c r="O251" s="1">
        <f t="shared" si="129"/>
        <v>6400</v>
      </c>
      <c r="P251" s="1">
        <f t="shared" si="130"/>
        <v>321290</v>
      </c>
      <c r="Q251" s="1">
        <f t="shared" si="131"/>
        <v>346890</v>
      </c>
      <c r="R251">
        <f t="shared" si="146"/>
        <v>12.550000000000043</v>
      </c>
      <c r="S251" s="1">
        <f>SUM($Q$5:Q251)</f>
        <v>30601080</v>
      </c>
      <c r="U251" s="2">
        <v>247</v>
      </c>
      <c r="V251">
        <v>0.34599999999999997</v>
      </c>
      <c r="W251">
        <f t="shared" si="132"/>
        <v>0.34599999999999997</v>
      </c>
      <c r="X251">
        <f t="shared" si="133"/>
        <v>0.34599999999999997</v>
      </c>
      <c r="Y251">
        <f t="shared" si="134"/>
        <v>0.34599999999999997</v>
      </c>
      <c r="Z251" s="4">
        <f t="shared" si="135"/>
        <v>123127.42</v>
      </c>
      <c r="AA251" s="4">
        <f t="shared" si="145"/>
        <v>88964.892923054475</v>
      </c>
      <c r="AB251" s="4">
        <f t="shared" si="136"/>
        <v>123128.804</v>
      </c>
      <c r="AC251" s="4">
        <f>SUM($AB$5:AB251)</f>
        <v>6975934.1339999977</v>
      </c>
      <c r="AD251">
        <f t="shared" si="137"/>
        <v>1.7967649461888269</v>
      </c>
      <c r="AF251" s="2">
        <v>247</v>
      </c>
      <c r="AG251">
        <f t="shared" si="138"/>
        <v>2.97</v>
      </c>
      <c r="AH251">
        <f t="shared" si="139"/>
        <v>2.97</v>
      </c>
      <c r="AI251">
        <f t="shared" si="140"/>
        <v>2.97</v>
      </c>
      <c r="AJ251">
        <f t="shared" si="141"/>
        <v>2.97</v>
      </c>
      <c r="AK251">
        <f t="shared" si="142"/>
        <v>11.88</v>
      </c>
      <c r="AL251">
        <v>23.76</v>
      </c>
      <c r="AM251">
        <f>SUM($AL$5:AL251)</f>
        <v>2441.8199999999997</v>
      </c>
      <c r="AO251">
        <f t="shared" si="143"/>
        <v>59.808620689655172</v>
      </c>
      <c r="AP251">
        <f t="shared" si="144"/>
        <v>0.39726714520453171</v>
      </c>
      <c r="AQ251" s="4">
        <f>SUM($AO$5:AO251)</f>
        <v>5276.0482758620701</v>
      </c>
      <c r="AU251" s="2">
        <v>247</v>
      </c>
      <c r="AV251" s="1">
        <f t="shared" si="150"/>
        <v>6000</v>
      </c>
      <c r="AW251" s="1">
        <f t="shared" si="123"/>
        <v>6000</v>
      </c>
      <c r="AX251" s="1">
        <f t="shared" si="124"/>
        <v>6000</v>
      </c>
      <c r="AY251" s="1">
        <f t="shared" si="125"/>
        <v>6000</v>
      </c>
      <c r="AZ251" s="1">
        <f t="shared" si="147"/>
        <v>120000</v>
      </c>
      <c r="BA251" s="1">
        <f t="shared" si="148"/>
        <v>144000</v>
      </c>
      <c r="BB251">
        <v>5</v>
      </c>
      <c r="BC251" s="1">
        <f>SUM($BA$5:BA251)</f>
        <v>14577900</v>
      </c>
      <c r="BD251" s="1">
        <f t="shared" si="126"/>
        <v>16023180</v>
      </c>
      <c r="BE251" s="1">
        <f>SUM($BA$235:BA251)</f>
        <v>2448000</v>
      </c>
    </row>
    <row r="252" spans="11:57" x14ac:dyDescent="0.3">
      <c r="K252" s="2">
        <v>248</v>
      </c>
      <c r="L252" s="1">
        <f t="shared" si="149"/>
        <v>6425</v>
      </c>
      <c r="M252" s="1">
        <f t="shared" si="127"/>
        <v>6425</v>
      </c>
      <c r="N252" s="1">
        <f t="shared" si="128"/>
        <v>6425</v>
      </c>
      <c r="O252" s="1">
        <f t="shared" si="129"/>
        <v>6425</v>
      </c>
      <c r="P252" s="1">
        <f t="shared" si="130"/>
        <v>323830</v>
      </c>
      <c r="Q252" s="1">
        <f t="shared" si="131"/>
        <v>349530</v>
      </c>
      <c r="R252">
        <f t="shared" si="146"/>
        <v>12.600000000000044</v>
      </c>
      <c r="S252" s="1">
        <f>SUM($Q$5:Q252)</f>
        <v>30950610</v>
      </c>
      <c r="U252" s="2">
        <v>248</v>
      </c>
      <c r="V252">
        <v>0.34699999999999998</v>
      </c>
      <c r="W252">
        <f t="shared" si="132"/>
        <v>0.34699999999999998</v>
      </c>
      <c r="X252">
        <f t="shared" si="133"/>
        <v>0.34699999999999998</v>
      </c>
      <c r="Y252">
        <f t="shared" si="134"/>
        <v>0.34699999999999998</v>
      </c>
      <c r="Z252" s="4">
        <f t="shared" si="135"/>
        <v>124718.11</v>
      </c>
      <c r="AA252" s="4">
        <f t="shared" si="145"/>
        <v>89854.541852285023</v>
      </c>
      <c r="AB252" s="4">
        <f t="shared" si="136"/>
        <v>124719.49800000001</v>
      </c>
      <c r="AC252" s="4">
        <f>SUM($AB$5:AB252)</f>
        <v>7100653.6319999974</v>
      </c>
      <c r="AD252">
        <f t="shared" si="137"/>
        <v>1.7878537211544105</v>
      </c>
      <c r="AF252" s="2">
        <v>248</v>
      </c>
      <c r="AG252">
        <f t="shared" si="138"/>
        <v>2.9849999999999999</v>
      </c>
      <c r="AH252">
        <f t="shared" si="139"/>
        <v>2.9849999999999999</v>
      </c>
      <c r="AI252">
        <f t="shared" si="140"/>
        <v>2.9849999999999999</v>
      </c>
      <c r="AJ252">
        <f t="shared" si="141"/>
        <v>2.9849999999999999</v>
      </c>
      <c r="AK252">
        <f t="shared" si="142"/>
        <v>11.94</v>
      </c>
      <c r="AL252">
        <v>23.88</v>
      </c>
      <c r="AM252">
        <f>SUM($AL$5:AL252)</f>
        <v>2465.6999999999998</v>
      </c>
      <c r="AO252">
        <f t="shared" si="143"/>
        <v>60.263793103448279</v>
      </c>
      <c r="AP252">
        <f t="shared" si="144"/>
        <v>0.3962578319457557</v>
      </c>
      <c r="AQ252" s="4">
        <f>SUM($AO$5:AO252)</f>
        <v>5336.3120689655188</v>
      </c>
      <c r="AU252" s="2">
        <v>248</v>
      </c>
      <c r="AV252" s="1">
        <f t="shared" si="150"/>
        <v>6000</v>
      </c>
      <c r="AW252" s="1">
        <f t="shared" si="123"/>
        <v>6000</v>
      </c>
      <c r="AX252" s="1">
        <f t="shared" si="124"/>
        <v>6000</v>
      </c>
      <c r="AY252" s="1">
        <f t="shared" si="125"/>
        <v>6000</v>
      </c>
      <c r="AZ252" s="1">
        <f t="shared" si="147"/>
        <v>120000</v>
      </c>
      <c r="BA252" s="1">
        <f t="shared" si="148"/>
        <v>144000</v>
      </c>
      <c r="BB252">
        <v>5</v>
      </c>
      <c r="BC252" s="1">
        <f>SUM($BA$5:BA252)</f>
        <v>14721900</v>
      </c>
      <c r="BD252" s="1">
        <f t="shared" si="126"/>
        <v>16228710</v>
      </c>
      <c r="BE252" s="1">
        <f>SUM($BA$235:BA252)</f>
        <v>2592000</v>
      </c>
    </row>
    <row r="253" spans="11:57" x14ac:dyDescent="0.3">
      <c r="K253" s="2">
        <v>249</v>
      </c>
      <c r="L253" s="1">
        <f t="shared" si="149"/>
        <v>6450</v>
      </c>
      <c r="M253" s="1">
        <f t="shared" si="127"/>
        <v>6450</v>
      </c>
      <c r="N253" s="1">
        <f t="shared" si="128"/>
        <v>6450</v>
      </c>
      <c r="O253" s="1">
        <f t="shared" si="129"/>
        <v>6450</v>
      </c>
      <c r="P253" s="1">
        <f t="shared" si="130"/>
        <v>326380</v>
      </c>
      <c r="Q253" s="1">
        <f t="shared" si="131"/>
        <v>352180</v>
      </c>
      <c r="R253">
        <f t="shared" si="146"/>
        <v>12.650000000000045</v>
      </c>
      <c r="S253" s="1">
        <f>SUM($Q$5:Q253)</f>
        <v>31302790</v>
      </c>
      <c r="U253" s="2">
        <v>249</v>
      </c>
      <c r="V253">
        <v>0.34799999999999998</v>
      </c>
      <c r="W253">
        <f t="shared" si="132"/>
        <v>0.34799999999999998</v>
      </c>
      <c r="X253">
        <f t="shared" si="133"/>
        <v>0.34799999999999998</v>
      </c>
      <c r="Y253">
        <f t="shared" si="134"/>
        <v>0.34799999999999998</v>
      </c>
      <c r="Z253" s="4">
        <f t="shared" si="135"/>
        <v>126328.29999999999</v>
      </c>
      <c r="AA253" s="4">
        <f t="shared" si="145"/>
        <v>90753.087270807868</v>
      </c>
      <c r="AB253" s="4">
        <f t="shared" si="136"/>
        <v>126329.692</v>
      </c>
      <c r="AC253" s="4">
        <f>SUM($AB$5:AB253)</f>
        <v>7226983.3239999972</v>
      </c>
      <c r="AD253">
        <f t="shared" si="137"/>
        <v>1.7791276486248957</v>
      </c>
      <c r="AF253" s="2">
        <v>249</v>
      </c>
      <c r="AG253">
        <f t="shared" si="138"/>
        <v>3</v>
      </c>
      <c r="AH253">
        <f t="shared" si="139"/>
        <v>3</v>
      </c>
      <c r="AI253">
        <f t="shared" si="140"/>
        <v>3</v>
      </c>
      <c r="AJ253">
        <f t="shared" si="141"/>
        <v>3</v>
      </c>
      <c r="AK253">
        <f t="shared" si="142"/>
        <v>12</v>
      </c>
      <c r="AL253">
        <v>24</v>
      </c>
      <c r="AM253">
        <f>SUM($AL$5:AL253)</f>
        <v>2489.6999999999998</v>
      </c>
      <c r="AO253">
        <f t="shared" si="143"/>
        <v>60.720689655172414</v>
      </c>
      <c r="AP253">
        <f t="shared" si="144"/>
        <v>0.39525242773581692</v>
      </c>
      <c r="AQ253" s="4">
        <f>SUM($AO$5:AO253)</f>
        <v>5397.0327586206913</v>
      </c>
      <c r="AU253" s="2">
        <v>249</v>
      </c>
      <c r="AV253" s="1">
        <f t="shared" si="150"/>
        <v>6000</v>
      </c>
      <c r="AW253" s="1">
        <f t="shared" si="123"/>
        <v>6000</v>
      </c>
      <c r="AX253" s="1">
        <f t="shared" si="124"/>
        <v>6000</v>
      </c>
      <c r="AY253" s="1">
        <f t="shared" si="125"/>
        <v>6000</v>
      </c>
      <c r="AZ253" s="1">
        <f t="shared" si="147"/>
        <v>120000</v>
      </c>
      <c r="BA253" s="1">
        <f t="shared" si="148"/>
        <v>144000</v>
      </c>
      <c r="BB253">
        <v>5</v>
      </c>
      <c r="BC253" s="1">
        <f>SUM($BA$5:BA253)</f>
        <v>14865900</v>
      </c>
      <c r="BD253" s="1">
        <f t="shared" si="126"/>
        <v>16436890</v>
      </c>
      <c r="BE253" s="1">
        <f>SUM($BA$235:BA253)</f>
        <v>2736000</v>
      </c>
    </row>
    <row r="254" spans="11:57" x14ac:dyDescent="0.3">
      <c r="K254" s="2">
        <v>250</v>
      </c>
      <c r="L254" s="1">
        <f t="shared" si="149"/>
        <v>6475</v>
      </c>
      <c r="M254" s="1">
        <f t="shared" si="127"/>
        <v>6475</v>
      </c>
      <c r="N254" s="1">
        <f t="shared" si="128"/>
        <v>6475</v>
      </c>
      <c r="O254" s="1">
        <f t="shared" si="129"/>
        <v>6475</v>
      </c>
      <c r="P254" s="1">
        <f t="shared" si="130"/>
        <v>328940</v>
      </c>
      <c r="Q254" s="1">
        <f t="shared" si="131"/>
        <v>354840</v>
      </c>
      <c r="R254">
        <f t="shared" si="146"/>
        <v>12.700000000000045</v>
      </c>
      <c r="S254" s="1">
        <f>SUM($Q$5:Q254)</f>
        <v>31657630</v>
      </c>
      <c r="U254" s="2">
        <v>250</v>
      </c>
      <c r="V254">
        <v>0.34899999999999998</v>
      </c>
      <c r="W254">
        <f t="shared" si="132"/>
        <v>0.34899999999999998</v>
      </c>
      <c r="X254">
        <f t="shared" si="133"/>
        <v>0.34899999999999998</v>
      </c>
      <c r="Y254">
        <f t="shared" si="134"/>
        <v>0.34899999999999998</v>
      </c>
      <c r="Z254" s="4">
        <f t="shared" si="135"/>
        <v>126818.01</v>
      </c>
      <c r="AA254" s="4">
        <f>AA253*1.001</f>
        <v>90843.840358078669</v>
      </c>
      <c r="AB254" s="4">
        <f t="shared" si="136"/>
        <v>126819.40599999999</v>
      </c>
      <c r="AC254" s="4">
        <f>SUM($AB$5:AB254)</f>
        <v>7353802.7299999977</v>
      </c>
      <c r="AD254">
        <f t="shared" si="137"/>
        <v>1.75480418750722</v>
      </c>
      <c r="AF254" s="2">
        <v>250</v>
      </c>
      <c r="AG254">
        <f t="shared" si="138"/>
        <v>3.0012500000000002</v>
      </c>
      <c r="AH254">
        <f t="shared" si="139"/>
        <v>3.0012500000000002</v>
      </c>
      <c r="AI254">
        <f t="shared" si="140"/>
        <v>3.0012500000000002</v>
      </c>
      <c r="AJ254">
        <f t="shared" si="141"/>
        <v>3.0012500000000002</v>
      </c>
      <c r="AK254">
        <f t="shared" si="142"/>
        <v>12.005000000000001</v>
      </c>
      <c r="AL254">
        <v>24.01</v>
      </c>
      <c r="AM254">
        <f>SUM($AL$5:AL254)</f>
        <v>2513.71</v>
      </c>
      <c r="AO254">
        <f t="shared" si="143"/>
        <v>61.179310344827584</v>
      </c>
      <c r="AP254">
        <f t="shared" si="144"/>
        <v>0.39245293653477625</v>
      </c>
      <c r="AQ254" s="4">
        <f>SUM($AO$5:AO254)</f>
        <v>5458.2120689655185</v>
      </c>
      <c r="AU254" s="2">
        <v>250</v>
      </c>
      <c r="AV254" s="1">
        <f t="shared" si="150"/>
        <v>6000</v>
      </c>
      <c r="AW254" s="1">
        <f t="shared" si="123"/>
        <v>6000</v>
      </c>
      <c r="AX254" s="1">
        <f t="shared" si="124"/>
        <v>6000</v>
      </c>
      <c r="AY254" s="1">
        <f t="shared" si="125"/>
        <v>6000</v>
      </c>
      <c r="AZ254" s="1">
        <f t="shared" si="147"/>
        <v>120000</v>
      </c>
      <c r="BA254" s="1">
        <f t="shared" si="148"/>
        <v>144000</v>
      </c>
      <c r="BB254">
        <v>5</v>
      </c>
      <c r="BC254" s="1">
        <f>SUM($BA$5:BA254)</f>
        <v>15009900</v>
      </c>
      <c r="BD254" s="1">
        <f t="shared" si="126"/>
        <v>16647730</v>
      </c>
      <c r="BE254" s="1">
        <f>SUM($BA$235:BA254)</f>
        <v>2880000</v>
      </c>
    </row>
    <row r="255" spans="11:57" x14ac:dyDescent="0.3">
      <c r="K255" s="2">
        <v>251</v>
      </c>
      <c r="L255" s="1">
        <f t="shared" si="149"/>
        <v>6500</v>
      </c>
      <c r="M255" s="1">
        <f t="shared" si="127"/>
        <v>6500</v>
      </c>
      <c r="N255" s="1">
        <f t="shared" si="128"/>
        <v>6500</v>
      </c>
      <c r="O255" s="1">
        <f t="shared" si="129"/>
        <v>6500</v>
      </c>
      <c r="P255" s="1">
        <f t="shared" si="130"/>
        <v>331510</v>
      </c>
      <c r="Q255" s="1">
        <f t="shared" si="131"/>
        <v>357510</v>
      </c>
      <c r="R255">
        <f t="shared" si="146"/>
        <v>12.750000000000046</v>
      </c>
      <c r="S255" s="1">
        <f>SUM($Q$5:Q255)</f>
        <v>32015140</v>
      </c>
      <c r="U255" s="2">
        <v>251</v>
      </c>
      <c r="V255">
        <v>0.35</v>
      </c>
      <c r="W255">
        <f t="shared" si="132"/>
        <v>0.35</v>
      </c>
      <c r="X255">
        <f t="shared" si="133"/>
        <v>0.35</v>
      </c>
      <c r="Y255">
        <f t="shared" si="134"/>
        <v>0.35</v>
      </c>
      <c r="Z255" s="4">
        <f t="shared" si="135"/>
        <v>127308.56</v>
      </c>
      <c r="AA255" s="4">
        <f t="shared" ref="AA255:AA318" si="151">AA254*1.001</f>
        <v>90934.684198436735</v>
      </c>
      <c r="AB255" s="4">
        <f t="shared" si="136"/>
        <v>127309.95999999999</v>
      </c>
      <c r="AC255" s="4">
        <f>SUM($AB$5:AB255)</f>
        <v>7481112.6899999976</v>
      </c>
      <c r="AD255">
        <f t="shared" si="137"/>
        <v>1.7312126076028149</v>
      </c>
      <c r="AF255" s="2">
        <v>251</v>
      </c>
      <c r="AG255">
        <f t="shared" si="138"/>
        <v>3.0024999999999999</v>
      </c>
      <c r="AH255">
        <f t="shared" si="139"/>
        <v>3.0024999999999999</v>
      </c>
      <c r="AI255">
        <f t="shared" si="140"/>
        <v>3.0024999999999999</v>
      </c>
      <c r="AJ255">
        <f t="shared" si="141"/>
        <v>3.0024999999999999</v>
      </c>
      <c r="AK255">
        <f t="shared" si="142"/>
        <v>12.01</v>
      </c>
      <c r="AL255">
        <v>24.02</v>
      </c>
      <c r="AM255">
        <f>SUM($AL$5:AL255)</f>
        <v>2537.73</v>
      </c>
      <c r="AO255">
        <f t="shared" si="143"/>
        <v>61.639655172413796</v>
      </c>
      <c r="AP255">
        <f t="shared" si="144"/>
        <v>0.38968420463763248</v>
      </c>
      <c r="AQ255" s="4">
        <f>SUM($AO$5:AO255)</f>
        <v>5519.8517241379323</v>
      </c>
      <c r="AU255" s="2">
        <v>251</v>
      </c>
      <c r="AV255" s="1">
        <f t="shared" si="150"/>
        <v>6500</v>
      </c>
      <c r="AW255" s="1">
        <f t="shared" si="123"/>
        <v>6500</v>
      </c>
      <c r="AX255" s="1">
        <f t="shared" si="124"/>
        <v>6500</v>
      </c>
      <c r="AY255" s="1">
        <f t="shared" si="125"/>
        <v>6500</v>
      </c>
      <c r="AZ255" s="1">
        <f t="shared" si="147"/>
        <v>130000</v>
      </c>
      <c r="BA255" s="1">
        <f t="shared" si="148"/>
        <v>156000</v>
      </c>
      <c r="BB255">
        <v>5</v>
      </c>
      <c r="BC255" s="1">
        <f>SUM($BA$5:BA255)</f>
        <v>15165900</v>
      </c>
      <c r="BD255" s="1">
        <f t="shared" si="126"/>
        <v>16849240</v>
      </c>
      <c r="BE255" s="1">
        <f>SUM($BA$235:BA255)</f>
        <v>3036000</v>
      </c>
    </row>
    <row r="256" spans="11:57" x14ac:dyDescent="0.3">
      <c r="K256" s="2">
        <v>252</v>
      </c>
      <c r="L256" s="1">
        <f t="shared" si="149"/>
        <v>6525</v>
      </c>
      <c r="M256" s="1">
        <f t="shared" si="127"/>
        <v>6525</v>
      </c>
      <c r="N256" s="1">
        <f t="shared" si="128"/>
        <v>6525</v>
      </c>
      <c r="O256" s="1">
        <f t="shared" si="129"/>
        <v>6525</v>
      </c>
      <c r="P256" s="1">
        <f t="shared" si="130"/>
        <v>334090</v>
      </c>
      <c r="Q256" s="1">
        <f t="shared" si="131"/>
        <v>360190</v>
      </c>
      <c r="R256">
        <f t="shared" si="146"/>
        <v>12.800000000000047</v>
      </c>
      <c r="S256" s="1">
        <f>SUM($Q$5:Q256)</f>
        <v>32375330</v>
      </c>
      <c r="U256" s="2">
        <v>252</v>
      </c>
      <c r="V256">
        <v>0.35099999999999998</v>
      </c>
      <c r="W256">
        <f t="shared" si="132"/>
        <v>0.35099999999999998</v>
      </c>
      <c r="X256">
        <f t="shared" si="133"/>
        <v>0.35099999999999998</v>
      </c>
      <c r="Y256">
        <f t="shared" si="134"/>
        <v>0.35099999999999998</v>
      </c>
      <c r="Z256" s="4">
        <f t="shared" si="135"/>
        <v>127799.97</v>
      </c>
      <c r="AA256" s="4">
        <f t="shared" si="151"/>
        <v>91025.618882635157</v>
      </c>
      <c r="AB256" s="4">
        <f t="shared" si="136"/>
        <v>127801.374</v>
      </c>
      <c r="AC256" s="4">
        <f>SUM($AB$5:AB256)</f>
        <v>7608914.0639999975</v>
      </c>
      <c r="AD256">
        <f t="shared" si="137"/>
        <v>1.7083203969221306</v>
      </c>
      <c r="AF256" s="2">
        <v>252</v>
      </c>
      <c r="AG256">
        <f t="shared" si="138"/>
        <v>3.0037500000000001</v>
      </c>
      <c r="AH256">
        <f t="shared" si="139"/>
        <v>3.0037500000000001</v>
      </c>
      <c r="AI256">
        <f t="shared" si="140"/>
        <v>3.0037500000000001</v>
      </c>
      <c r="AJ256">
        <f t="shared" si="141"/>
        <v>3.0037500000000001</v>
      </c>
      <c r="AK256">
        <f t="shared" si="142"/>
        <v>12.015000000000001</v>
      </c>
      <c r="AL256">
        <v>24.03</v>
      </c>
      <c r="AM256">
        <f>SUM($AL$5:AL256)</f>
        <v>2561.7600000000002</v>
      </c>
      <c r="AO256">
        <f t="shared" si="143"/>
        <v>62.101724137931036</v>
      </c>
      <c r="AP256">
        <f t="shared" si="144"/>
        <v>0.3869457786168411</v>
      </c>
      <c r="AQ256" s="4">
        <f>SUM($AO$5:AO256)</f>
        <v>5581.9534482758636</v>
      </c>
      <c r="AU256" s="2">
        <v>252</v>
      </c>
      <c r="AV256" s="1">
        <f t="shared" si="150"/>
        <v>6500</v>
      </c>
      <c r="AW256" s="1">
        <f t="shared" si="123"/>
        <v>6500</v>
      </c>
      <c r="AX256" s="1">
        <f t="shared" si="124"/>
        <v>6500</v>
      </c>
      <c r="AY256" s="1">
        <f t="shared" si="125"/>
        <v>6500</v>
      </c>
      <c r="AZ256" s="1">
        <f t="shared" si="147"/>
        <v>130000</v>
      </c>
      <c r="BA256" s="1">
        <f t="shared" si="148"/>
        <v>156000</v>
      </c>
      <c r="BB256">
        <v>5</v>
      </c>
      <c r="BC256" s="1">
        <f>SUM($BA$5:BA256)</f>
        <v>15321900</v>
      </c>
      <c r="BD256" s="1">
        <f t="shared" si="126"/>
        <v>17053430</v>
      </c>
      <c r="BE256" s="1">
        <f>SUM($BA$235:BA256)</f>
        <v>3192000</v>
      </c>
    </row>
    <row r="257" spans="11:57" x14ac:dyDescent="0.3">
      <c r="K257" s="2">
        <v>253</v>
      </c>
      <c r="L257" s="1">
        <f t="shared" si="149"/>
        <v>6550</v>
      </c>
      <c r="M257" s="1">
        <f t="shared" si="127"/>
        <v>6550</v>
      </c>
      <c r="N257" s="1">
        <f t="shared" si="128"/>
        <v>6550</v>
      </c>
      <c r="O257" s="1">
        <f t="shared" si="129"/>
        <v>6550</v>
      </c>
      <c r="P257" s="1">
        <f t="shared" si="130"/>
        <v>336680</v>
      </c>
      <c r="Q257" s="1">
        <f t="shared" si="131"/>
        <v>362880</v>
      </c>
      <c r="R257">
        <f t="shared" si="146"/>
        <v>12.850000000000048</v>
      </c>
      <c r="S257" s="1">
        <f>SUM($Q$5:Q257)</f>
        <v>32738210</v>
      </c>
      <c r="U257" s="2">
        <v>253</v>
      </c>
      <c r="V257">
        <v>0.35199999999999998</v>
      </c>
      <c r="W257">
        <f t="shared" si="132"/>
        <v>0.35199999999999998</v>
      </c>
      <c r="X257">
        <f t="shared" si="133"/>
        <v>0.35199999999999998</v>
      </c>
      <c r="Y257">
        <f t="shared" si="134"/>
        <v>0.35199999999999998</v>
      </c>
      <c r="Z257" s="4">
        <f t="shared" si="135"/>
        <v>128292.23999999999</v>
      </c>
      <c r="AA257" s="4">
        <f t="shared" si="151"/>
        <v>91116.644501517789</v>
      </c>
      <c r="AB257" s="4">
        <f t="shared" si="136"/>
        <v>128293.64799999999</v>
      </c>
      <c r="AC257" s="4">
        <f>SUM($AB$5:AB257)</f>
        <v>7737207.7119999975</v>
      </c>
      <c r="AD257">
        <f t="shared" si="137"/>
        <v>1.6860966876600028</v>
      </c>
      <c r="AF257" s="2">
        <v>253</v>
      </c>
      <c r="AG257">
        <f t="shared" si="138"/>
        <v>3.0049999999999999</v>
      </c>
      <c r="AH257">
        <f t="shared" si="139"/>
        <v>3.0049999999999999</v>
      </c>
      <c r="AI257">
        <f t="shared" si="140"/>
        <v>3.0049999999999999</v>
      </c>
      <c r="AJ257">
        <f t="shared" si="141"/>
        <v>3.0049999999999999</v>
      </c>
      <c r="AK257">
        <f t="shared" si="142"/>
        <v>12.02</v>
      </c>
      <c r="AL257">
        <v>24.04</v>
      </c>
      <c r="AM257">
        <f>SUM($AL$5:AL257)</f>
        <v>2585.8000000000002</v>
      </c>
      <c r="AO257">
        <f t="shared" si="143"/>
        <v>62.565517241379311</v>
      </c>
      <c r="AP257">
        <f t="shared" si="144"/>
        <v>0.38423721340388006</v>
      </c>
      <c r="AQ257" s="4">
        <f>SUM($AO$5:AO257)</f>
        <v>5644.5189655172426</v>
      </c>
      <c r="AU257" s="2">
        <v>253</v>
      </c>
      <c r="AV257" s="1">
        <f t="shared" si="150"/>
        <v>6500</v>
      </c>
      <c r="AW257" s="1">
        <f t="shared" si="123"/>
        <v>6500</v>
      </c>
      <c r="AX257" s="1">
        <f t="shared" si="124"/>
        <v>6500</v>
      </c>
      <c r="AY257" s="1">
        <f t="shared" si="125"/>
        <v>6500</v>
      </c>
      <c r="AZ257" s="1">
        <f t="shared" si="147"/>
        <v>130000</v>
      </c>
      <c r="BA257" s="1">
        <f t="shared" si="148"/>
        <v>156000</v>
      </c>
      <c r="BB257">
        <v>5</v>
      </c>
      <c r="BC257" s="1">
        <f>SUM($BA$5:BA257)</f>
        <v>15477900</v>
      </c>
      <c r="BD257" s="1">
        <f t="shared" si="126"/>
        <v>17260310</v>
      </c>
      <c r="BE257" s="1">
        <f>SUM($BA$235:BA257)</f>
        <v>3348000</v>
      </c>
    </row>
    <row r="258" spans="11:57" x14ac:dyDescent="0.3">
      <c r="K258" s="2">
        <v>254</v>
      </c>
      <c r="L258" s="1">
        <f t="shared" si="149"/>
        <v>6575</v>
      </c>
      <c r="M258" s="1">
        <f t="shared" si="127"/>
        <v>6575</v>
      </c>
      <c r="N258" s="1">
        <f t="shared" si="128"/>
        <v>6575</v>
      </c>
      <c r="O258" s="1">
        <f t="shared" si="129"/>
        <v>6575</v>
      </c>
      <c r="P258" s="1">
        <f t="shared" si="130"/>
        <v>339280</v>
      </c>
      <c r="Q258" s="1">
        <f t="shared" si="131"/>
        <v>365580</v>
      </c>
      <c r="R258">
        <f t="shared" si="146"/>
        <v>12.900000000000048</v>
      </c>
      <c r="S258" s="1">
        <f>SUM($Q$5:Q258)</f>
        <v>33103790</v>
      </c>
      <c r="U258" s="2">
        <v>254</v>
      </c>
      <c r="V258">
        <v>0.35299999999999998</v>
      </c>
      <c r="W258">
        <f t="shared" si="132"/>
        <v>0.35299999999999998</v>
      </c>
      <c r="X258">
        <f t="shared" si="133"/>
        <v>0.35299999999999998</v>
      </c>
      <c r="Y258">
        <f t="shared" si="134"/>
        <v>0.35299999999999998</v>
      </c>
      <c r="Z258" s="4">
        <f t="shared" si="135"/>
        <v>128785.36</v>
      </c>
      <c r="AA258" s="4">
        <f t="shared" si="151"/>
        <v>91207.7611460193</v>
      </c>
      <c r="AB258" s="4">
        <f t="shared" si="136"/>
        <v>128786.772</v>
      </c>
      <c r="AC258" s="4">
        <f>SUM($AB$5:AB258)</f>
        <v>7865994.4839999974</v>
      </c>
      <c r="AD258">
        <f t="shared" si="137"/>
        <v>1.6645122735978568</v>
      </c>
      <c r="AF258" s="2">
        <v>254</v>
      </c>
      <c r="AG258">
        <f t="shared" si="138"/>
        <v>3.0062500000000001</v>
      </c>
      <c r="AH258">
        <f t="shared" si="139"/>
        <v>3.0062500000000001</v>
      </c>
      <c r="AI258">
        <f t="shared" si="140"/>
        <v>3.0062500000000001</v>
      </c>
      <c r="AJ258">
        <f t="shared" si="141"/>
        <v>3.0062500000000001</v>
      </c>
      <c r="AK258">
        <f t="shared" si="142"/>
        <v>12.025</v>
      </c>
      <c r="AL258">
        <v>24.05</v>
      </c>
      <c r="AM258">
        <f>SUM($AL$5:AL258)</f>
        <v>2609.8500000000004</v>
      </c>
      <c r="AO258">
        <f t="shared" si="143"/>
        <v>63.031034482758621</v>
      </c>
      <c r="AP258">
        <f t="shared" si="144"/>
        <v>0.38155807210460091</v>
      </c>
      <c r="AQ258" s="4">
        <f>SUM($AO$5:AO258)</f>
        <v>5707.5500000000011</v>
      </c>
      <c r="AU258" s="2">
        <v>254</v>
      </c>
      <c r="AV258" s="1">
        <f t="shared" si="150"/>
        <v>6500</v>
      </c>
      <c r="AW258" s="1">
        <f t="shared" si="123"/>
        <v>6500</v>
      </c>
      <c r="AX258" s="1">
        <f t="shared" si="124"/>
        <v>6500</v>
      </c>
      <c r="AY258" s="1">
        <f t="shared" si="125"/>
        <v>6500</v>
      </c>
      <c r="AZ258" s="1">
        <f t="shared" si="147"/>
        <v>130000</v>
      </c>
      <c r="BA258" s="1">
        <f t="shared" si="148"/>
        <v>156000</v>
      </c>
      <c r="BB258">
        <v>5</v>
      </c>
      <c r="BC258" s="1">
        <f>SUM($BA$5:BA258)</f>
        <v>15633900</v>
      </c>
      <c r="BD258" s="1">
        <f t="shared" si="126"/>
        <v>17469890</v>
      </c>
      <c r="BE258" s="1">
        <f>SUM($BA$235:BA258)</f>
        <v>3504000</v>
      </c>
    </row>
    <row r="259" spans="11:57" x14ac:dyDescent="0.3">
      <c r="K259" s="2">
        <v>255</v>
      </c>
      <c r="L259" s="1">
        <f t="shared" si="149"/>
        <v>6600</v>
      </c>
      <c r="M259" s="1">
        <f t="shared" si="127"/>
        <v>6600</v>
      </c>
      <c r="N259" s="1">
        <f t="shared" si="128"/>
        <v>6600</v>
      </c>
      <c r="O259" s="1">
        <f t="shared" si="129"/>
        <v>6600</v>
      </c>
      <c r="P259" s="1">
        <f t="shared" si="130"/>
        <v>341890</v>
      </c>
      <c r="Q259" s="1">
        <f t="shared" si="131"/>
        <v>368290</v>
      </c>
      <c r="R259">
        <f t="shared" si="146"/>
        <v>12.950000000000049</v>
      </c>
      <c r="S259" s="1">
        <f>SUM($Q$5:Q259)</f>
        <v>33472080</v>
      </c>
      <c r="U259" s="2">
        <v>255</v>
      </c>
      <c r="V259">
        <v>0.35399999999999998</v>
      </c>
      <c r="W259">
        <f t="shared" si="132"/>
        <v>0.35399999999999998</v>
      </c>
      <c r="X259">
        <f t="shared" si="133"/>
        <v>0.35399999999999998</v>
      </c>
      <c r="Y259">
        <f t="shared" si="134"/>
        <v>0.35399999999999998</v>
      </c>
      <c r="Z259" s="4">
        <f t="shared" si="135"/>
        <v>129279.34</v>
      </c>
      <c r="AA259" s="4">
        <f t="shared" si="151"/>
        <v>91298.968907165312</v>
      </c>
      <c r="AB259" s="4">
        <f t="shared" si="136"/>
        <v>129280.75599999999</v>
      </c>
      <c r="AC259" s="4">
        <f>SUM($AB$5:AB259)</f>
        <v>7995275.2399999974</v>
      </c>
      <c r="AD259">
        <f t="shared" si="137"/>
        <v>1.6435398761461946</v>
      </c>
      <c r="AF259" s="2">
        <v>255</v>
      </c>
      <c r="AG259">
        <f t="shared" si="138"/>
        <v>3.0074999999999998</v>
      </c>
      <c r="AH259">
        <f t="shared" si="139"/>
        <v>3.0074999999999998</v>
      </c>
      <c r="AI259">
        <f t="shared" si="140"/>
        <v>3.0074999999999998</v>
      </c>
      <c r="AJ259">
        <f t="shared" si="141"/>
        <v>3.0074999999999998</v>
      </c>
      <c r="AK259">
        <f t="shared" si="142"/>
        <v>12.03</v>
      </c>
      <c r="AL259">
        <v>24.06</v>
      </c>
      <c r="AM259">
        <f>SUM($AL$5:AL259)</f>
        <v>2633.9100000000003</v>
      </c>
      <c r="AO259">
        <f t="shared" si="143"/>
        <v>63.498275862068965</v>
      </c>
      <c r="AP259">
        <f t="shared" si="144"/>
        <v>0.37890792581932714</v>
      </c>
      <c r="AQ259" s="4">
        <f>SUM($AO$5:AO259)</f>
        <v>5771.0482758620701</v>
      </c>
      <c r="AU259" s="2">
        <v>255</v>
      </c>
      <c r="AV259" s="1">
        <f t="shared" si="150"/>
        <v>6500</v>
      </c>
      <c r="AW259" s="1">
        <f t="shared" si="123"/>
        <v>6500</v>
      </c>
      <c r="AX259" s="1">
        <f t="shared" si="124"/>
        <v>6500</v>
      </c>
      <c r="AY259" s="1">
        <f t="shared" si="125"/>
        <v>6500</v>
      </c>
      <c r="AZ259" s="1">
        <f t="shared" si="147"/>
        <v>130000</v>
      </c>
      <c r="BA259" s="1">
        <f t="shared" si="148"/>
        <v>156000</v>
      </c>
      <c r="BB259">
        <v>5</v>
      </c>
      <c r="BC259" s="1">
        <f>SUM($BA$5:BA259)</f>
        <v>15789900</v>
      </c>
      <c r="BD259" s="1">
        <f t="shared" si="126"/>
        <v>17682180</v>
      </c>
      <c r="BE259" s="1">
        <f>SUM($BA$235:BA259)</f>
        <v>3660000</v>
      </c>
    </row>
    <row r="260" spans="11:57" x14ac:dyDescent="0.3">
      <c r="K260" s="2">
        <v>256</v>
      </c>
      <c r="L260" s="1">
        <f t="shared" si="149"/>
        <v>6625</v>
      </c>
      <c r="M260" s="1">
        <f t="shared" si="127"/>
        <v>6625</v>
      </c>
      <c r="N260" s="1">
        <f t="shared" si="128"/>
        <v>6625</v>
      </c>
      <c r="O260" s="1">
        <f t="shared" si="129"/>
        <v>6625</v>
      </c>
      <c r="P260" s="1">
        <f t="shared" si="130"/>
        <v>344510</v>
      </c>
      <c r="Q260" s="1">
        <f t="shared" si="131"/>
        <v>371010</v>
      </c>
      <c r="R260">
        <f t="shared" si="146"/>
        <v>13.00000000000005</v>
      </c>
      <c r="S260" s="1">
        <f>SUM($Q$5:Q260)</f>
        <v>33843090</v>
      </c>
      <c r="U260" s="2">
        <v>256</v>
      </c>
      <c r="V260">
        <v>0.35499999999999998</v>
      </c>
      <c r="W260">
        <f t="shared" si="132"/>
        <v>0.35499999999999998</v>
      </c>
      <c r="X260">
        <f t="shared" si="133"/>
        <v>0.35499999999999998</v>
      </c>
      <c r="Y260">
        <f t="shared" si="134"/>
        <v>0.35499999999999998</v>
      </c>
      <c r="Z260" s="4">
        <f t="shared" si="135"/>
        <v>129774.18999999999</v>
      </c>
      <c r="AA260" s="4">
        <f t="shared" si="151"/>
        <v>91390.267876072467</v>
      </c>
      <c r="AB260" s="4">
        <f t="shared" si="136"/>
        <v>129775.60999999999</v>
      </c>
      <c r="AC260" s="4">
        <f>SUM($AB$5:AB260)</f>
        <v>8125050.8499999978</v>
      </c>
      <c r="AD260">
        <f t="shared" si="137"/>
        <v>1.623153751489866</v>
      </c>
      <c r="AF260" s="2">
        <v>256</v>
      </c>
      <c r="AG260">
        <f t="shared" si="138"/>
        <v>3.00875</v>
      </c>
      <c r="AH260">
        <f t="shared" si="139"/>
        <v>3.00875</v>
      </c>
      <c r="AI260">
        <f t="shared" si="140"/>
        <v>3.00875</v>
      </c>
      <c r="AJ260">
        <f t="shared" si="141"/>
        <v>3.00875</v>
      </c>
      <c r="AK260">
        <f t="shared" si="142"/>
        <v>12.035</v>
      </c>
      <c r="AL260">
        <v>24.07</v>
      </c>
      <c r="AM260">
        <f>SUM($AL$5:AL260)</f>
        <v>2657.9800000000005</v>
      </c>
      <c r="AO260">
        <f t="shared" si="143"/>
        <v>63.967241379310344</v>
      </c>
      <c r="AP260">
        <f t="shared" si="144"/>
        <v>0.37628635346756151</v>
      </c>
      <c r="AQ260" s="4">
        <f>SUM($AO$5:AO260)</f>
        <v>5835.0155172413806</v>
      </c>
      <c r="AU260" s="2">
        <v>256</v>
      </c>
      <c r="AV260" s="1">
        <f t="shared" si="150"/>
        <v>6500</v>
      </c>
      <c r="AW260" s="1">
        <f t="shared" si="123"/>
        <v>6500</v>
      </c>
      <c r="AX260" s="1">
        <f t="shared" si="124"/>
        <v>6500</v>
      </c>
      <c r="AY260" s="1">
        <f t="shared" si="125"/>
        <v>6500</v>
      </c>
      <c r="AZ260" s="1">
        <f t="shared" si="147"/>
        <v>130000</v>
      </c>
      <c r="BA260" s="1">
        <f t="shared" si="148"/>
        <v>156000</v>
      </c>
      <c r="BB260">
        <v>5</v>
      </c>
      <c r="BC260" s="1">
        <f>SUM($BA$5:BA260)</f>
        <v>15945900</v>
      </c>
      <c r="BD260" s="1">
        <f t="shared" si="126"/>
        <v>17897190</v>
      </c>
      <c r="BE260" s="1">
        <f>SUM($BA$235:BA260)</f>
        <v>3816000</v>
      </c>
    </row>
    <row r="261" spans="11:57" x14ac:dyDescent="0.3">
      <c r="K261" s="2">
        <v>257</v>
      </c>
      <c r="L261" s="1">
        <f t="shared" si="149"/>
        <v>6650</v>
      </c>
      <c r="M261" s="1">
        <f t="shared" si="127"/>
        <v>6650</v>
      </c>
      <c r="N261" s="1">
        <f t="shared" si="128"/>
        <v>6650</v>
      </c>
      <c r="O261" s="1">
        <f t="shared" si="129"/>
        <v>6650</v>
      </c>
      <c r="P261" s="1">
        <f t="shared" si="130"/>
        <v>347140</v>
      </c>
      <c r="Q261" s="1">
        <f t="shared" si="131"/>
        <v>373740</v>
      </c>
      <c r="R261">
        <f t="shared" si="146"/>
        <v>13.05000000000005</v>
      </c>
      <c r="S261" s="1">
        <f>SUM($Q$5:Q261)</f>
        <v>34216830</v>
      </c>
      <c r="U261" s="2">
        <v>257</v>
      </c>
      <c r="V261">
        <v>0.35599999999999998</v>
      </c>
      <c r="W261">
        <f t="shared" si="132"/>
        <v>0.35599999999999998</v>
      </c>
      <c r="X261">
        <f t="shared" si="133"/>
        <v>0.35599999999999998</v>
      </c>
      <c r="Y261">
        <f t="shared" si="134"/>
        <v>0.35599999999999998</v>
      </c>
      <c r="Z261" s="4">
        <f t="shared" si="135"/>
        <v>130269.89</v>
      </c>
      <c r="AA261" s="4">
        <f t="shared" si="151"/>
        <v>91481.658143948531</v>
      </c>
      <c r="AB261" s="4">
        <f t="shared" si="136"/>
        <v>130271.314</v>
      </c>
      <c r="AC261" s="4">
        <f>SUM($AB$5:AB261)</f>
        <v>8255322.163999998</v>
      </c>
      <c r="AD261">
        <f t="shared" si="137"/>
        <v>1.6033292148565481</v>
      </c>
      <c r="AF261" s="2">
        <v>257</v>
      </c>
      <c r="AG261">
        <f t="shared" si="138"/>
        <v>3.01</v>
      </c>
      <c r="AH261">
        <f t="shared" si="139"/>
        <v>3.01</v>
      </c>
      <c r="AI261">
        <f t="shared" si="140"/>
        <v>3.01</v>
      </c>
      <c r="AJ261">
        <f t="shared" si="141"/>
        <v>3.01</v>
      </c>
      <c r="AK261">
        <f t="shared" si="142"/>
        <v>12.04</v>
      </c>
      <c r="AL261">
        <v>24.08</v>
      </c>
      <c r="AM261">
        <f>SUM($AL$5:AL261)</f>
        <v>2682.0600000000004</v>
      </c>
      <c r="AO261">
        <f t="shared" si="143"/>
        <v>64.437931034482759</v>
      </c>
      <c r="AP261">
        <f t="shared" si="144"/>
        <v>0.37369294161716698</v>
      </c>
      <c r="AQ261" s="4">
        <f>SUM($AO$5:AO261)</f>
        <v>5899.4534482758636</v>
      </c>
      <c r="AU261" s="2">
        <v>257</v>
      </c>
      <c r="AV261" s="1">
        <f t="shared" si="150"/>
        <v>6500</v>
      </c>
      <c r="AW261" s="1">
        <f t="shared" si="123"/>
        <v>6500</v>
      </c>
      <c r="AX261" s="1">
        <f t="shared" si="124"/>
        <v>6500</v>
      </c>
      <c r="AY261" s="1">
        <f t="shared" si="125"/>
        <v>6500</v>
      </c>
      <c r="AZ261" s="1">
        <f t="shared" si="147"/>
        <v>130000</v>
      </c>
      <c r="BA261" s="1">
        <f t="shared" si="148"/>
        <v>156000</v>
      </c>
      <c r="BB261">
        <v>5</v>
      </c>
      <c r="BC261" s="1">
        <f>SUM($BA$5:BA261)</f>
        <v>16101900</v>
      </c>
      <c r="BD261" s="1">
        <f t="shared" si="126"/>
        <v>18114930</v>
      </c>
      <c r="BE261" s="1">
        <f>SUM($BA$235:BA261)</f>
        <v>3972000</v>
      </c>
    </row>
    <row r="262" spans="11:57" x14ac:dyDescent="0.3">
      <c r="K262" s="2">
        <v>258</v>
      </c>
      <c r="L262" s="1">
        <f t="shared" si="149"/>
        <v>6675</v>
      </c>
      <c r="M262" s="1">
        <f t="shared" si="127"/>
        <v>6675</v>
      </c>
      <c r="N262" s="1">
        <f t="shared" si="128"/>
        <v>6675</v>
      </c>
      <c r="O262" s="1">
        <f t="shared" si="129"/>
        <v>6675</v>
      </c>
      <c r="P262" s="1">
        <f t="shared" si="130"/>
        <v>349780</v>
      </c>
      <c r="Q262" s="1">
        <f t="shared" si="131"/>
        <v>376480</v>
      </c>
      <c r="R262">
        <f t="shared" si="146"/>
        <v>13.100000000000051</v>
      </c>
      <c r="S262" s="1">
        <f>SUM($Q$5:Q262)</f>
        <v>34593310</v>
      </c>
      <c r="U262" s="2">
        <v>258</v>
      </c>
      <c r="V262">
        <v>0.35699999999999998</v>
      </c>
      <c r="W262">
        <f t="shared" si="132"/>
        <v>0.35699999999999998</v>
      </c>
      <c r="X262">
        <f t="shared" si="133"/>
        <v>0.35699999999999998</v>
      </c>
      <c r="Y262">
        <f t="shared" si="134"/>
        <v>0.35699999999999998</v>
      </c>
      <c r="Z262" s="4">
        <f t="shared" si="135"/>
        <v>130766.45</v>
      </c>
      <c r="AA262" s="4">
        <f t="shared" si="151"/>
        <v>91573.139802092468</v>
      </c>
      <c r="AB262" s="4">
        <f t="shared" si="136"/>
        <v>130767.878</v>
      </c>
      <c r="AC262" s="4">
        <f>SUM($AB$5:AB262)</f>
        <v>8386090.0419999976</v>
      </c>
      <c r="AD262">
        <f t="shared" si="137"/>
        <v>1.5840433044546121</v>
      </c>
      <c r="AF262" s="2">
        <v>258</v>
      </c>
      <c r="AG262">
        <f t="shared" si="138"/>
        <v>3.01125</v>
      </c>
      <c r="AH262">
        <f t="shared" si="139"/>
        <v>3.01125</v>
      </c>
      <c r="AI262">
        <f t="shared" si="140"/>
        <v>3.01125</v>
      </c>
      <c r="AJ262">
        <f t="shared" si="141"/>
        <v>3.01125</v>
      </c>
      <c r="AK262">
        <f t="shared" si="142"/>
        <v>12.045</v>
      </c>
      <c r="AL262">
        <v>24.09</v>
      </c>
      <c r="AM262">
        <f>SUM($AL$5:AL262)</f>
        <v>2706.1500000000005</v>
      </c>
      <c r="AO262">
        <f t="shared" si="143"/>
        <v>64.910344827586201</v>
      </c>
      <c r="AP262">
        <f t="shared" si="144"/>
        <v>0.3711272843178921</v>
      </c>
      <c r="AQ262" s="4">
        <f>SUM($AO$5:AO262)</f>
        <v>5964.36379310345</v>
      </c>
      <c r="AU262" s="2">
        <v>258</v>
      </c>
      <c r="AV262" s="1">
        <f t="shared" si="150"/>
        <v>6500</v>
      </c>
      <c r="AW262" s="1">
        <f t="shared" ref="AW262:AW303" si="152">AV262</f>
        <v>6500</v>
      </c>
      <c r="AX262" s="1">
        <f t="shared" ref="AX262:AX303" si="153">AV262</f>
        <v>6500</v>
      </c>
      <c r="AY262" s="1">
        <f t="shared" ref="AY262:AY303" si="154">AV262</f>
        <v>6500</v>
      </c>
      <c r="AZ262" s="1">
        <f t="shared" si="147"/>
        <v>130000</v>
      </c>
      <c r="BA262" s="1">
        <f t="shared" si="148"/>
        <v>156000</v>
      </c>
      <c r="BB262">
        <v>5</v>
      </c>
      <c r="BC262" s="1">
        <f>SUM($BA$5:BA262)</f>
        <v>16257900</v>
      </c>
      <c r="BD262" s="1">
        <f t="shared" ref="BD262:BD303" si="155">S262-BC262</f>
        <v>18335410</v>
      </c>
      <c r="BE262" s="1">
        <f>SUM($BA$235:BA262)</f>
        <v>4128000</v>
      </c>
    </row>
    <row r="263" spans="11:57" x14ac:dyDescent="0.3">
      <c r="K263" s="2">
        <v>259</v>
      </c>
      <c r="L263" s="1">
        <f t="shared" si="149"/>
        <v>6700</v>
      </c>
      <c r="M263" s="1">
        <f t="shared" si="127"/>
        <v>6700</v>
      </c>
      <c r="N263" s="1">
        <f t="shared" si="128"/>
        <v>6700</v>
      </c>
      <c r="O263" s="1">
        <f t="shared" si="129"/>
        <v>6700</v>
      </c>
      <c r="P263" s="1">
        <f t="shared" si="130"/>
        <v>352430</v>
      </c>
      <c r="Q263" s="1">
        <f t="shared" si="131"/>
        <v>379230</v>
      </c>
      <c r="R263">
        <f t="shared" si="146"/>
        <v>13.150000000000052</v>
      </c>
      <c r="S263" s="1">
        <f>SUM($Q$5:Q263)</f>
        <v>34972540</v>
      </c>
      <c r="U263" s="2">
        <v>259</v>
      </c>
      <c r="V263">
        <v>0.35799999999999998</v>
      </c>
      <c r="W263">
        <f t="shared" si="132"/>
        <v>0.35799999999999998</v>
      </c>
      <c r="X263">
        <f t="shared" si="133"/>
        <v>0.35799999999999998</v>
      </c>
      <c r="Y263">
        <f t="shared" si="134"/>
        <v>0.35799999999999998</v>
      </c>
      <c r="Z263" s="4">
        <f t="shared" si="135"/>
        <v>131263.87</v>
      </c>
      <c r="AA263" s="4">
        <f t="shared" si="151"/>
        <v>91664.712941894555</v>
      </c>
      <c r="AB263" s="4">
        <f t="shared" si="136"/>
        <v>131265.302</v>
      </c>
      <c r="AC263" s="4">
        <f>SUM($AB$5:AB263)</f>
        <v>8517355.3439999968</v>
      </c>
      <c r="AD263">
        <f t="shared" si="137"/>
        <v>1.5652741783427566</v>
      </c>
      <c r="AF263" s="2">
        <v>259</v>
      </c>
      <c r="AG263">
        <f t="shared" si="138"/>
        <v>3.0125000000000002</v>
      </c>
      <c r="AH263">
        <f t="shared" si="139"/>
        <v>3.0125000000000002</v>
      </c>
      <c r="AI263">
        <f t="shared" si="140"/>
        <v>3.0125000000000002</v>
      </c>
      <c r="AJ263">
        <f t="shared" si="141"/>
        <v>3.0125000000000002</v>
      </c>
      <c r="AK263">
        <f t="shared" si="142"/>
        <v>12.05</v>
      </c>
      <c r="AL263">
        <v>24.1</v>
      </c>
      <c r="AM263">
        <f>SUM($AL$5:AL263)</f>
        <v>2730.2500000000005</v>
      </c>
      <c r="AO263">
        <f t="shared" si="143"/>
        <v>65.384482758620692</v>
      </c>
      <c r="AP263">
        <f t="shared" si="144"/>
        <v>0.36858898293911346</v>
      </c>
      <c r="AQ263" s="4">
        <f>SUM($AO$5:AO263)</f>
        <v>6029.7482758620708</v>
      </c>
      <c r="AU263" s="2">
        <v>259</v>
      </c>
      <c r="AV263" s="1">
        <f t="shared" si="150"/>
        <v>6500</v>
      </c>
      <c r="AW263" s="1">
        <f t="shared" si="152"/>
        <v>6500</v>
      </c>
      <c r="AX263" s="1">
        <f t="shared" si="153"/>
        <v>6500</v>
      </c>
      <c r="AY263" s="1">
        <f t="shared" si="154"/>
        <v>6500</v>
      </c>
      <c r="AZ263" s="1">
        <f t="shared" si="147"/>
        <v>130000</v>
      </c>
      <c r="BA263" s="1">
        <f t="shared" si="148"/>
        <v>156000</v>
      </c>
      <c r="BB263">
        <v>5</v>
      </c>
      <c r="BC263" s="1">
        <f>SUM($BA$5:BA263)</f>
        <v>16413900</v>
      </c>
      <c r="BD263" s="1">
        <f t="shared" si="155"/>
        <v>18558640</v>
      </c>
      <c r="BE263" s="1">
        <f>SUM($BA$235:BA263)</f>
        <v>4284000</v>
      </c>
    </row>
    <row r="264" spans="11:57" x14ac:dyDescent="0.3">
      <c r="K264" s="2">
        <v>260</v>
      </c>
      <c r="L264" s="1">
        <f t="shared" si="149"/>
        <v>6725</v>
      </c>
      <c r="M264" s="1">
        <f t="shared" si="127"/>
        <v>6725</v>
      </c>
      <c r="N264" s="1">
        <f t="shared" si="128"/>
        <v>6725</v>
      </c>
      <c r="O264" s="1">
        <f t="shared" si="129"/>
        <v>6725</v>
      </c>
      <c r="P264" s="1">
        <f t="shared" si="130"/>
        <v>355090</v>
      </c>
      <c r="Q264" s="1">
        <f t="shared" si="131"/>
        <v>381990</v>
      </c>
      <c r="R264">
        <f t="shared" si="146"/>
        <v>13.200000000000053</v>
      </c>
      <c r="S264" s="1">
        <f>SUM($Q$5:Q264)</f>
        <v>35354530</v>
      </c>
      <c r="U264" s="2">
        <v>260</v>
      </c>
      <c r="V264">
        <v>0.35899999999999999</v>
      </c>
      <c r="W264">
        <f t="shared" si="132"/>
        <v>0.35899999999999999</v>
      </c>
      <c r="X264">
        <f t="shared" si="133"/>
        <v>0.35899999999999999</v>
      </c>
      <c r="Y264">
        <f t="shared" si="134"/>
        <v>0.35899999999999999</v>
      </c>
      <c r="Z264" s="4">
        <f t="shared" si="135"/>
        <v>131762.16</v>
      </c>
      <c r="AA264" s="4">
        <f t="shared" si="151"/>
        <v>91756.37765483644</v>
      </c>
      <c r="AB264" s="4">
        <f t="shared" si="136"/>
        <v>131763.59599999999</v>
      </c>
      <c r="AC264" s="4">
        <f>SUM($AB$5:AB264)</f>
        <v>8649118.9399999976</v>
      </c>
      <c r="AD264">
        <f t="shared" si="137"/>
        <v>1.5470012777243227</v>
      </c>
      <c r="AF264" s="2">
        <v>260</v>
      </c>
      <c r="AG264">
        <f t="shared" si="138"/>
        <v>3.0137499999999999</v>
      </c>
      <c r="AH264">
        <f t="shared" si="139"/>
        <v>3.0137499999999999</v>
      </c>
      <c r="AI264">
        <f t="shared" si="140"/>
        <v>3.0137499999999999</v>
      </c>
      <c r="AJ264">
        <f t="shared" si="141"/>
        <v>3.0137499999999999</v>
      </c>
      <c r="AK264">
        <f t="shared" si="142"/>
        <v>12.055</v>
      </c>
      <c r="AL264">
        <v>24.11</v>
      </c>
      <c r="AM264">
        <f>SUM($AL$5:AL264)</f>
        <v>2754.3600000000006</v>
      </c>
      <c r="AO264">
        <f t="shared" si="143"/>
        <v>65.860344827586204</v>
      </c>
      <c r="AP264">
        <f t="shared" si="144"/>
        <v>0.36607764601167569</v>
      </c>
      <c r="AQ264" s="4">
        <f>SUM($AO$5:AO264)</f>
        <v>6095.6086206896571</v>
      </c>
      <c r="AU264" s="2">
        <v>260</v>
      </c>
      <c r="AV264" s="1">
        <f t="shared" si="150"/>
        <v>6500</v>
      </c>
      <c r="AW264" s="1">
        <f t="shared" si="152"/>
        <v>6500</v>
      </c>
      <c r="AX264" s="1">
        <f t="shared" si="153"/>
        <v>6500</v>
      </c>
      <c r="AY264" s="1">
        <f t="shared" si="154"/>
        <v>6500</v>
      </c>
      <c r="AZ264" s="1">
        <f t="shared" si="147"/>
        <v>130000</v>
      </c>
      <c r="BA264" s="1">
        <f t="shared" si="148"/>
        <v>156000</v>
      </c>
      <c r="BB264">
        <v>5</v>
      </c>
      <c r="BC264" s="1">
        <f>SUM($BA$5:BA264)</f>
        <v>16569900</v>
      </c>
      <c r="BD264" s="1">
        <f t="shared" si="155"/>
        <v>18784630</v>
      </c>
      <c r="BE264" s="1">
        <f>SUM($BA$235:BA264)</f>
        <v>4440000</v>
      </c>
    </row>
    <row r="265" spans="11:57" x14ac:dyDescent="0.3">
      <c r="K265" s="2">
        <v>261</v>
      </c>
      <c r="L265" s="1">
        <f t="shared" si="149"/>
        <v>6750</v>
      </c>
      <c r="M265" s="1">
        <f t="shared" si="127"/>
        <v>6750</v>
      </c>
      <c r="N265" s="1">
        <f t="shared" si="128"/>
        <v>6750</v>
      </c>
      <c r="O265" s="1">
        <f t="shared" si="129"/>
        <v>6750</v>
      </c>
      <c r="P265" s="1">
        <f t="shared" si="130"/>
        <v>357760</v>
      </c>
      <c r="Q265" s="1">
        <f t="shared" si="131"/>
        <v>384760</v>
      </c>
      <c r="R265">
        <f t="shared" si="146"/>
        <v>13.250000000000053</v>
      </c>
      <c r="S265" s="1">
        <f>SUM($Q$5:Q265)</f>
        <v>35739290</v>
      </c>
      <c r="U265" s="2">
        <v>261</v>
      </c>
      <c r="V265">
        <v>0.36</v>
      </c>
      <c r="W265">
        <f t="shared" si="132"/>
        <v>0.36</v>
      </c>
      <c r="X265">
        <f t="shared" si="133"/>
        <v>0.36</v>
      </c>
      <c r="Y265">
        <f t="shared" si="134"/>
        <v>0.36</v>
      </c>
      <c r="Z265" s="4">
        <f t="shared" si="135"/>
        <v>132261.32</v>
      </c>
      <c r="AA265" s="4">
        <f t="shared" si="151"/>
        <v>91848.13403249126</v>
      </c>
      <c r="AB265" s="4">
        <f t="shared" si="136"/>
        <v>132262.76</v>
      </c>
      <c r="AC265" s="4">
        <f>SUM($AB$5:AB265)</f>
        <v>8781381.6999999974</v>
      </c>
      <c r="AD265">
        <f t="shared" si="137"/>
        <v>1.5292050082502371</v>
      </c>
      <c r="AF265" s="2">
        <v>261</v>
      </c>
      <c r="AG265">
        <f t="shared" si="138"/>
        <v>3.0150000000000001</v>
      </c>
      <c r="AH265">
        <f t="shared" si="139"/>
        <v>3.0150000000000001</v>
      </c>
      <c r="AI265">
        <f t="shared" si="140"/>
        <v>3.0150000000000001</v>
      </c>
      <c r="AJ265">
        <f t="shared" si="141"/>
        <v>3.0150000000000001</v>
      </c>
      <c r="AK265">
        <f t="shared" si="142"/>
        <v>12.06</v>
      </c>
      <c r="AL265">
        <v>24.12</v>
      </c>
      <c r="AM265">
        <f>SUM($AL$5:AL265)</f>
        <v>2778.4800000000005</v>
      </c>
      <c r="AO265">
        <f t="shared" si="143"/>
        <v>66.337931034482764</v>
      </c>
      <c r="AP265">
        <f t="shared" si="144"/>
        <v>0.36359288907370829</v>
      </c>
      <c r="AQ265" s="4">
        <f>SUM($AO$5:AO265)</f>
        <v>6161.9465517241397</v>
      </c>
      <c r="AU265" s="2">
        <v>261</v>
      </c>
      <c r="AV265" s="1">
        <f t="shared" si="150"/>
        <v>6500</v>
      </c>
      <c r="AW265" s="1">
        <f t="shared" si="152"/>
        <v>6500</v>
      </c>
      <c r="AX265" s="1">
        <f t="shared" si="153"/>
        <v>6500</v>
      </c>
      <c r="AY265" s="1">
        <f t="shared" si="154"/>
        <v>6500</v>
      </c>
      <c r="AZ265" s="1">
        <f t="shared" si="147"/>
        <v>130000</v>
      </c>
      <c r="BA265" s="1">
        <f t="shared" si="148"/>
        <v>156000</v>
      </c>
      <c r="BB265">
        <v>5</v>
      </c>
      <c r="BC265" s="1">
        <f>SUM($BA$5:BA265)</f>
        <v>16725900</v>
      </c>
      <c r="BD265" s="1">
        <f t="shared" si="155"/>
        <v>19013390</v>
      </c>
      <c r="BE265" s="1">
        <f>SUM($BA$235:BA265)</f>
        <v>4596000</v>
      </c>
    </row>
    <row r="266" spans="11:57" x14ac:dyDescent="0.3">
      <c r="K266" s="2">
        <v>262</v>
      </c>
      <c r="L266" s="1">
        <f t="shared" si="149"/>
        <v>6775</v>
      </c>
      <c r="M266" s="1">
        <f t="shared" si="127"/>
        <v>6775</v>
      </c>
      <c r="N266" s="1">
        <f t="shared" si="128"/>
        <v>6775</v>
      </c>
      <c r="O266" s="1">
        <f t="shared" si="129"/>
        <v>6775</v>
      </c>
      <c r="P266" s="1">
        <f t="shared" si="130"/>
        <v>360440</v>
      </c>
      <c r="Q266" s="1">
        <f t="shared" si="131"/>
        <v>387540</v>
      </c>
      <c r="R266">
        <f t="shared" si="146"/>
        <v>13.300000000000054</v>
      </c>
      <c r="S266" s="1">
        <f>SUM($Q$5:Q266)</f>
        <v>36126830</v>
      </c>
      <c r="U266" s="2">
        <v>262</v>
      </c>
      <c r="V266">
        <v>0.36099999999999999</v>
      </c>
      <c r="W266">
        <f t="shared" si="132"/>
        <v>0.36099999999999999</v>
      </c>
      <c r="X266">
        <f t="shared" si="133"/>
        <v>0.36099999999999999</v>
      </c>
      <c r="Y266">
        <f t="shared" si="134"/>
        <v>0.36099999999999999</v>
      </c>
      <c r="Z266" s="4">
        <f t="shared" si="135"/>
        <v>132761.34</v>
      </c>
      <c r="AA266" s="4">
        <f t="shared" si="151"/>
        <v>91939.98216652374</v>
      </c>
      <c r="AB266" s="4">
        <f t="shared" si="136"/>
        <v>132762.78399999999</v>
      </c>
      <c r="AC266" s="4">
        <f>SUM($AB$5:AB266)</f>
        <v>8914144.4839999974</v>
      </c>
      <c r="AD266">
        <f t="shared" si="137"/>
        <v>1.511866680388122</v>
      </c>
      <c r="AF266" s="2">
        <v>262</v>
      </c>
      <c r="AG266">
        <f t="shared" si="138"/>
        <v>3.0162499999999999</v>
      </c>
      <c r="AH266">
        <f t="shared" si="139"/>
        <v>3.0162499999999999</v>
      </c>
      <c r="AI266">
        <f t="shared" si="140"/>
        <v>3.0162499999999999</v>
      </c>
      <c r="AJ266">
        <f t="shared" si="141"/>
        <v>3.0162499999999999</v>
      </c>
      <c r="AK266">
        <f t="shared" si="142"/>
        <v>12.065</v>
      </c>
      <c r="AL266">
        <v>24.13</v>
      </c>
      <c r="AM266">
        <f>SUM($AL$5:AL266)</f>
        <v>2802.6100000000006</v>
      </c>
      <c r="AO266">
        <f t="shared" si="143"/>
        <v>66.817241379310346</v>
      </c>
      <c r="AP266">
        <f t="shared" si="144"/>
        <v>0.36113433452030758</v>
      </c>
      <c r="AQ266" s="4">
        <f>SUM($AO$5:AO266)</f>
        <v>6228.7637931034496</v>
      </c>
      <c r="AU266" s="2">
        <v>262</v>
      </c>
      <c r="AV266" s="1">
        <f t="shared" si="150"/>
        <v>6500</v>
      </c>
      <c r="AW266" s="1">
        <f t="shared" si="152"/>
        <v>6500</v>
      </c>
      <c r="AX266" s="1">
        <f t="shared" si="153"/>
        <v>6500</v>
      </c>
      <c r="AY266" s="1">
        <f t="shared" si="154"/>
        <v>6500</v>
      </c>
      <c r="AZ266" s="1">
        <f t="shared" si="147"/>
        <v>130000</v>
      </c>
      <c r="BA266" s="1">
        <f t="shared" si="148"/>
        <v>156000</v>
      </c>
      <c r="BB266">
        <v>5</v>
      </c>
      <c r="BC266" s="1">
        <f>SUM($BA$5:BA266)</f>
        <v>16881900</v>
      </c>
      <c r="BD266" s="1">
        <f t="shared" si="155"/>
        <v>19244930</v>
      </c>
      <c r="BE266" s="1">
        <f>SUM($BA$235:BA266)</f>
        <v>4752000</v>
      </c>
    </row>
    <row r="267" spans="11:57" x14ac:dyDescent="0.3">
      <c r="K267" s="2">
        <v>263</v>
      </c>
      <c r="L267" s="1">
        <f t="shared" si="149"/>
        <v>6800</v>
      </c>
      <c r="M267" s="1">
        <f t="shared" si="127"/>
        <v>6800</v>
      </c>
      <c r="N267" s="1">
        <f t="shared" si="128"/>
        <v>6800</v>
      </c>
      <c r="O267" s="1">
        <f t="shared" si="129"/>
        <v>6800</v>
      </c>
      <c r="P267" s="1">
        <f t="shared" si="130"/>
        <v>363130</v>
      </c>
      <c r="Q267" s="1">
        <f t="shared" si="131"/>
        <v>390330</v>
      </c>
      <c r="R267">
        <f t="shared" si="146"/>
        <v>13.350000000000055</v>
      </c>
      <c r="S267" s="1">
        <f>SUM($Q$5:Q267)</f>
        <v>36517160</v>
      </c>
      <c r="U267" s="2">
        <v>263</v>
      </c>
      <c r="V267">
        <v>0.36199999999999999</v>
      </c>
      <c r="W267">
        <f t="shared" si="132"/>
        <v>0.36199999999999999</v>
      </c>
      <c r="X267">
        <f t="shared" si="133"/>
        <v>0.36199999999999999</v>
      </c>
      <c r="Y267">
        <f t="shared" si="134"/>
        <v>0.36199999999999999</v>
      </c>
      <c r="Z267" s="4">
        <f t="shared" si="135"/>
        <v>133262.23000000001</v>
      </c>
      <c r="AA267" s="4">
        <f t="shared" si="151"/>
        <v>92031.922148690253</v>
      </c>
      <c r="AB267" s="4">
        <f t="shared" si="136"/>
        <v>133263.67800000001</v>
      </c>
      <c r="AC267" s="4">
        <f>SUM($AB$5:AB267)</f>
        <v>9047408.1619999968</v>
      </c>
      <c r="AD267">
        <f t="shared" si="137"/>
        <v>1.4949687907706053</v>
      </c>
      <c r="AF267" s="2">
        <v>263</v>
      </c>
      <c r="AG267">
        <f t="shared" si="138"/>
        <v>3.0175000000000001</v>
      </c>
      <c r="AH267">
        <f t="shared" si="139"/>
        <v>3.0175000000000001</v>
      </c>
      <c r="AI267">
        <f t="shared" si="140"/>
        <v>3.0175000000000001</v>
      </c>
      <c r="AJ267">
        <f t="shared" si="141"/>
        <v>3.0175000000000001</v>
      </c>
      <c r="AK267">
        <f t="shared" si="142"/>
        <v>12.07</v>
      </c>
      <c r="AL267">
        <v>24.14</v>
      </c>
      <c r="AM267">
        <f>SUM($AL$5:AL267)</f>
        <v>2826.7500000000005</v>
      </c>
      <c r="AO267">
        <f t="shared" si="143"/>
        <v>67.298275862068962</v>
      </c>
      <c r="AP267">
        <f t="shared" si="144"/>
        <v>0.35870161145697232</v>
      </c>
      <c r="AQ267" s="4">
        <f>SUM($AO$5:AO267)</f>
        <v>6296.0620689655188</v>
      </c>
      <c r="AU267" s="2">
        <v>263</v>
      </c>
      <c r="AV267" s="1">
        <f t="shared" si="150"/>
        <v>6500</v>
      </c>
      <c r="AW267" s="1">
        <f t="shared" si="152"/>
        <v>6500</v>
      </c>
      <c r="AX267" s="1">
        <f t="shared" si="153"/>
        <v>6500</v>
      </c>
      <c r="AY267" s="1">
        <f t="shared" si="154"/>
        <v>6500</v>
      </c>
      <c r="AZ267" s="1">
        <f t="shared" si="147"/>
        <v>130000</v>
      </c>
      <c r="BA267" s="1">
        <f t="shared" si="148"/>
        <v>156000</v>
      </c>
      <c r="BB267">
        <v>5</v>
      </c>
      <c r="BC267" s="1">
        <f>SUM($BA$5:BA267)</f>
        <v>17037900</v>
      </c>
      <c r="BD267" s="1">
        <f t="shared" si="155"/>
        <v>19479260</v>
      </c>
      <c r="BE267" s="1">
        <f>SUM($BA$235:BA267)</f>
        <v>4908000</v>
      </c>
    </row>
    <row r="268" spans="11:57" x14ac:dyDescent="0.3">
      <c r="K268" s="2">
        <v>264</v>
      </c>
      <c r="L268" s="1">
        <f t="shared" si="149"/>
        <v>6825</v>
      </c>
      <c r="M268" s="1">
        <f t="shared" si="127"/>
        <v>6825</v>
      </c>
      <c r="N268" s="1">
        <f t="shared" si="128"/>
        <v>6825</v>
      </c>
      <c r="O268" s="1">
        <f t="shared" si="129"/>
        <v>6825</v>
      </c>
      <c r="P268" s="1">
        <f t="shared" si="130"/>
        <v>365830</v>
      </c>
      <c r="Q268" s="1">
        <f t="shared" si="131"/>
        <v>393130</v>
      </c>
      <c r="R268">
        <f t="shared" si="146"/>
        <v>13.400000000000055</v>
      </c>
      <c r="S268" s="1">
        <f>SUM($Q$5:Q268)</f>
        <v>36910290</v>
      </c>
      <c r="U268" s="2">
        <v>264</v>
      </c>
      <c r="V268">
        <v>0.36299999999999999</v>
      </c>
      <c r="W268">
        <f t="shared" si="132"/>
        <v>0.36299999999999999</v>
      </c>
      <c r="X268">
        <f t="shared" si="133"/>
        <v>0.36299999999999999</v>
      </c>
      <c r="Y268">
        <f t="shared" si="134"/>
        <v>0.36299999999999999</v>
      </c>
      <c r="Z268" s="4">
        <f t="shared" si="135"/>
        <v>133763.99000000002</v>
      </c>
      <c r="AA268" s="4">
        <f t="shared" si="151"/>
        <v>92123.95407083894</v>
      </c>
      <c r="AB268" s="4">
        <f t="shared" si="136"/>
        <v>133765.44200000001</v>
      </c>
      <c r="AC268" s="4">
        <f>SUM($AB$5:AB268)</f>
        <v>9181173.6039999966</v>
      </c>
      <c r="AD268">
        <f t="shared" si="137"/>
        <v>1.4784946097803766</v>
      </c>
      <c r="AF268" s="2">
        <v>264</v>
      </c>
      <c r="AG268">
        <f t="shared" si="138"/>
        <v>3.0187499999999998</v>
      </c>
      <c r="AH268">
        <f t="shared" si="139"/>
        <v>3.0187499999999998</v>
      </c>
      <c r="AI268">
        <f t="shared" si="140"/>
        <v>3.0187499999999998</v>
      </c>
      <c r="AJ268">
        <f t="shared" si="141"/>
        <v>3.0187499999999998</v>
      </c>
      <c r="AK268">
        <f t="shared" si="142"/>
        <v>12.074999999999999</v>
      </c>
      <c r="AL268">
        <v>24.15</v>
      </c>
      <c r="AM268">
        <f>SUM($AL$5:AL268)</f>
        <v>2850.9000000000005</v>
      </c>
      <c r="AO268">
        <f t="shared" si="143"/>
        <v>67.781034482758628</v>
      </c>
      <c r="AP268">
        <f t="shared" si="144"/>
        <v>0.35629435555668604</v>
      </c>
      <c r="AQ268" s="4">
        <f>SUM($AO$5:AO268)</f>
        <v>6363.8431034482774</v>
      </c>
      <c r="AU268" s="2">
        <v>264</v>
      </c>
      <c r="AV268" s="1">
        <f t="shared" si="150"/>
        <v>6500</v>
      </c>
      <c r="AW268" s="1">
        <f t="shared" si="152"/>
        <v>6500</v>
      </c>
      <c r="AX268" s="1">
        <f t="shared" si="153"/>
        <v>6500</v>
      </c>
      <c r="AY268" s="1">
        <f t="shared" si="154"/>
        <v>6500</v>
      </c>
      <c r="AZ268" s="1">
        <f t="shared" si="147"/>
        <v>130000</v>
      </c>
      <c r="BA268" s="1">
        <f t="shared" si="148"/>
        <v>156000</v>
      </c>
      <c r="BB268">
        <v>5</v>
      </c>
      <c r="BC268" s="1">
        <f>SUM($BA$5:BA268)</f>
        <v>17193900</v>
      </c>
      <c r="BD268" s="1">
        <f t="shared" si="155"/>
        <v>19716390</v>
      </c>
      <c r="BE268" s="1">
        <f>SUM($BA$235:BA268)</f>
        <v>5064000</v>
      </c>
    </row>
    <row r="269" spans="11:57" x14ac:dyDescent="0.3">
      <c r="K269" s="2">
        <v>265</v>
      </c>
      <c r="L269" s="1">
        <f t="shared" si="149"/>
        <v>6850</v>
      </c>
      <c r="M269" s="1">
        <f t="shared" ref="M269:M303" si="156">L269</f>
        <v>6850</v>
      </c>
      <c r="N269" s="1">
        <f t="shared" ref="N269:N303" si="157">L269</f>
        <v>6850</v>
      </c>
      <c r="O269" s="1">
        <f t="shared" ref="O269:O303" si="158">L269</f>
        <v>6850</v>
      </c>
      <c r="P269" s="1">
        <f t="shared" ref="P269:P303" si="159">ROUNDUP(SUM(L269:O269)*R269,-1)</f>
        <v>368540</v>
      </c>
      <c r="Q269" s="1">
        <f t="shared" ref="Q269:Q303" si="160">SUM(L269:P269)</f>
        <v>395940</v>
      </c>
      <c r="R269">
        <f t="shared" si="146"/>
        <v>13.450000000000056</v>
      </c>
      <c r="S269" s="1">
        <f>SUM($Q$5:Q269)</f>
        <v>37306230</v>
      </c>
      <c r="U269" s="2">
        <v>265</v>
      </c>
      <c r="V269">
        <v>0.36399999999999999</v>
      </c>
      <c r="W269">
        <f t="shared" ref="W269:W303" si="161">V269</f>
        <v>0.36399999999999999</v>
      </c>
      <c r="X269">
        <f t="shared" ref="X269:X303" si="162">V269</f>
        <v>0.36399999999999999</v>
      </c>
      <c r="Y269">
        <f t="shared" ref="Y269:Y303" si="163">V269</f>
        <v>0.36399999999999999</v>
      </c>
      <c r="Z269" s="4">
        <f t="shared" ref="Z269:Z303" si="164">ROUNDUP((SUM(V269:Y269)*(AA269)),2)</f>
        <v>134266.61000000002</v>
      </c>
      <c r="AA269" s="4">
        <f t="shared" si="151"/>
        <v>92216.078024909773</v>
      </c>
      <c r="AB269" s="4">
        <f t="shared" ref="AB269:AB303" si="165">SUM(V269:Z269)</f>
        <v>134268.06600000002</v>
      </c>
      <c r="AC269" s="4">
        <f>SUM($AB$5:AB269)</f>
        <v>9315441.6699999962</v>
      </c>
      <c r="AD269">
        <f t="shared" ref="AD269:AD303" si="166">((AC269-AC268)/AC268)*100</f>
        <v>1.4624281360010725</v>
      </c>
      <c r="AF269" s="2">
        <v>265</v>
      </c>
      <c r="AG269">
        <f t="shared" ref="AG269:AG303" si="167">AL269/8</f>
        <v>3.02</v>
      </c>
      <c r="AH269">
        <f t="shared" ref="AH269:AH303" si="168">AG269</f>
        <v>3.02</v>
      </c>
      <c r="AI269">
        <f t="shared" ref="AI269:AI303" si="169">AG269</f>
        <v>3.02</v>
      </c>
      <c r="AJ269">
        <f t="shared" ref="AJ269:AJ303" si="170">AG269</f>
        <v>3.02</v>
      </c>
      <c r="AK269">
        <f t="shared" ref="AK269:AK303" si="171">AL269/2</f>
        <v>12.08</v>
      </c>
      <c r="AL269">
        <v>24.16</v>
      </c>
      <c r="AM269">
        <f>SUM($AL$5:AL269)</f>
        <v>2875.0600000000004</v>
      </c>
      <c r="AO269">
        <f t="shared" ref="AO269:AO303" si="172">Q269/$I$24</f>
        <v>68.265517241379314</v>
      </c>
      <c r="AP269">
        <f t="shared" ref="AP269:AP303" si="173">AL269*1/AO269</f>
        <v>0.35391220892054348</v>
      </c>
      <c r="AQ269" s="4">
        <f>SUM($AO$5:AO269)</f>
        <v>6432.1086206896571</v>
      </c>
      <c r="AU269" s="2">
        <v>265</v>
      </c>
      <c r="AV269" s="1">
        <f t="shared" si="150"/>
        <v>6500</v>
      </c>
      <c r="AW269" s="1">
        <f t="shared" si="152"/>
        <v>6500</v>
      </c>
      <c r="AX269" s="1">
        <f t="shared" si="153"/>
        <v>6500</v>
      </c>
      <c r="AY269" s="1">
        <f t="shared" si="154"/>
        <v>6500</v>
      </c>
      <c r="AZ269" s="1">
        <f t="shared" si="147"/>
        <v>130000</v>
      </c>
      <c r="BA269" s="1">
        <f t="shared" si="148"/>
        <v>156000</v>
      </c>
      <c r="BB269">
        <v>5</v>
      </c>
      <c r="BC269" s="1">
        <f>SUM($BA$5:BA269)</f>
        <v>17349900</v>
      </c>
      <c r="BD269" s="1">
        <f t="shared" si="155"/>
        <v>19956330</v>
      </c>
      <c r="BE269" s="1">
        <f>SUM($BA$235:BA269)</f>
        <v>5220000</v>
      </c>
    </row>
    <row r="270" spans="11:57" x14ac:dyDescent="0.3">
      <c r="K270" s="2">
        <v>266</v>
      </c>
      <c r="L270" s="1">
        <f t="shared" si="149"/>
        <v>6875</v>
      </c>
      <c r="M270" s="1">
        <f t="shared" si="156"/>
        <v>6875</v>
      </c>
      <c r="N270" s="1">
        <f t="shared" si="157"/>
        <v>6875</v>
      </c>
      <c r="O270" s="1">
        <f t="shared" si="158"/>
        <v>6875</v>
      </c>
      <c r="P270" s="1">
        <f t="shared" si="159"/>
        <v>371260</v>
      </c>
      <c r="Q270" s="1">
        <f t="shared" si="160"/>
        <v>398760</v>
      </c>
      <c r="R270">
        <f t="shared" si="146"/>
        <v>13.500000000000057</v>
      </c>
      <c r="S270" s="1">
        <f>SUM($Q$5:Q270)</f>
        <v>37704990</v>
      </c>
      <c r="U270" s="2">
        <v>266</v>
      </c>
      <c r="V270">
        <v>0.36499999999999999</v>
      </c>
      <c r="W270">
        <f t="shared" si="161"/>
        <v>0.36499999999999999</v>
      </c>
      <c r="X270">
        <f t="shared" si="162"/>
        <v>0.36499999999999999</v>
      </c>
      <c r="Y270">
        <f t="shared" si="163"/>
        <v>0.36499999999999999</v>
      </c>
      <c r="Z270" s="4">
        <f t="shared" si="164"/>
        <v>134770.11000000002</v>
      </c>
      <c r="AA270" s="4">
        <f t="shared" si="151"/>
        <v>92308.294102934669</v>
      </c>
      <c r="AB270" s="4">
        <f t="shared" si="165"/>
        <v>134771.57</v>
      </c>
      <c r="AC270" s="4">
        <f>SUM($AB$5:AB270)</f>
        <v>9450213.2399999965</v>
      </c>
      <c r="AD270">
        <f t="shared" si="166"/>
        <v>1.4467544833008477</v>
      </c>
      <c r="AF270" s="2">
        <v>266</v>
      </c>
      <c r="AG270">
        <f t="shared" si="167"/>
        <v>3.0212500000000002</v>
      </c>
      <c r="AH270">
        <f t="shared" si="168"/>
        <v>3.0212500000000002</v>
      </c>
      <c r="AI270">
        <f t="shared" si="169"/>
        <v>3.0212500000000002</v>
      </c>
      <c r="AJ270">
        <f t="shared" si="170"/>
        <v>3.0212500000000002</v>
      </c>
      <c r="AK270">
        <f t="shared" si="171"/>
        <v>12.085000000000001</v>
      </c>
      <c r="AL270">
        <v>24.17</v>
      </c>
      <c r="AM270">
        <f>SUM($AL$5:AL270)</f>
        <v>2899.2300000000005</v>
      </c>
      <c r="AO270">
        <f t="shared" si="172"/>
        <v>68.751724137931035</v>
      </c>
      <c r="AP270">
        <f t="shared" si="173"/>
        <v>0.35155481994181964</v>
      </c>
      <c r="AQ270" s="4">
        <f>SUM($AO$5:AO270)</f>
        <v>6500.8603448275881</v>
      </c>
      <c r="AU270" s="2">
        <v>266</v>
      </c>
      <c r="AV270" s="1">
        <f t="shared" si="150"/>
        <v>6500</v>
      </c>
      <c r="AW270" s="1">
        <f t="shared" si="152"/>
        <v>6500</v>
      </c>
      <c r="AX270" s="1">
        <f t="shared" si="153"/>
        <v>6500</v>
      </c>
      <c r="AY270" s="1">
        <f t="shared" si="154"/>
        <v>6500</v>
      </c>
      <c r="AZ270" s="1">
        <f t="shared" si="147"/>
        <v>130000</v>
      </c>
      <c r="BA270" s="1">
        <f t="shared" si="148"/>
        <v>156000</v>
      </c>
      <c r="BB270">
        <v>5</v>
      </c>
      <c r="BC270" s="1">
        <f>SUM($BA$5:BA270)</f>
        <v>17505900</v>
      </c>
      <c r="BD270" s="1">
        <f t="shared" si="155"/>
        <v>20199090</v>
      </c>
      <c r="BE270" s="1">
        <f>SUM($BA$235:BA270)</f>
        <v>5376000</v>
      </c>
    </row>
    <row r="271" spans="11:57" x14ac:dyDescent="0.3">
      <c r="K271" s="2">
        <v>267</v>
      </c>
      <c r="L271" s="1">
        <f t="shared" si="149"/>
        <v>6900</v>
      </c>
      <c r="M271" s="1">
        <f t="shared" si="156"/>
        <v>6900</v>
      </c>
      <c r="N271" s="1">
        <f t="shared" si="157"/>
        <v>6900</v>
      </c>
      <c r="O271" s="1">
        <f t="shared" si="158"/>
        <v>6900</v>
      </c>
      <c r="P271" s="1">
        <f t="shared" si="159"/>
        <v>373990</v>
      </c>
      <c r="Q271" s="1">
        <f t="shared" si="160"/>
        <v>401590</v>
      </c>
      <c r="R271">
        <f t="shared" si="146"/>
        <v>13.550000000000058</v>
      </c>
      <c r="S271" s="1">
        <f>SUM($Q$5:Q271)</f>
        <v>38106580</v>
      </c>
      <c r="U271" s="2">
        <v>267</v>
      </c>
      <c r="V271">
        <v>0.36599999999999999</v>
      </c>
      <c r="W271">
        <f t="shared" si="161"/>
        <v>0.36599999999999999</v>
      </c>
      <c r="X271">
        <f t="shared" si="162"/>
        <v>0.36599999999999999</v>
      </c>
      <c r="Y271">
        <f t="shared" si="163"/>
        <v>0.36599999999999999</v>
      </c>
      <c r="Z271" s="4">
        <f t="shared" si="164"/>
        <v>135274.49000000002</v>
      </c>
      <c r="AA271" s="4">
        <f t="shared" si="151"/>
        <v>92400.602397037597</v>
      </c>
      <c r="AB271" s="4">
        <f t="shared" si="165"/>
        <v>135275.95400000003</v>
      </c>
      <c r="AC271" s="4">
        <f>SUM($AB$5:AB271)</f>
        <v>9585489.1939999964</v>
      </c>
      <c r="AD271">
        <f t="shared" si="166"/>
        <v>1.4314592757274116</v>
      </c>
      <c r="AF271" s="2">
        <v>267</v>
      </c>
      <c r="AG271">
        <f t="shared" si="167"/>
        <v>3.0225</v>
      </c>
      <c r="AH271">
        <f t="shared" si="168"/>
        <v>3.0225</v>
      </c>
      <c r="AI271">
        <f t="shared" si="169"/>
        <v>3.0225</v>
      </c>
      <c r="AJ271">
        <f t="shared" si="170"/>
        <v>3.0225</v>
      </c>
      <c r="AK271">
        <f t="shared" si="171"/>
        <v>12.09</v>
      </c>
      <c r="AL271">
        <v>24.18</v>
      </c>
      <c r="AM271">
        <f>SUM($AL$5:AL271)</f>
        <v>2923.4100000000003</v>
      </c>
      <c r="AO271">
        <f t="shared" si="172"/>
        <v>69.239655172413791</v>
      </c>
      <c r="AP271">
        <f t="shared" si="173"/>
        <v>0.34922184317338578</v>
      </c>
      <c r="AQ271" s="4">
        <f>SUM($AO$5:AO271)</f>
        <v>6570.1000000000022</v>
      </c>
      <c r="AU271" s="2">
        <v>267</v>
      </c>
      <c r="AV271" s="1">
        <f t="shared" si="150"/>
        <v>6500</v>
      </c>
      <c r="AW271" s="1">
        <f t="shared" si="152"/>
        <v>6500</v>
      </c>
      <c r="AX271" s="1">
        <f t="shared" si="153"/>
        <v>6500</v>
      </c>
      <c r="AY271" s="1">
        <f t="shared" si="154"/>
        <v>6500</v>
      </c>
      <c r="AZ271" s="1">
        <f t="shared" si="147"/>
        <v>130000</v>
      </c>
      <c r="BA271" s="1">
        <f t="shared" si="148"/>
        <v>156000</v>
      </c>
      <c r="BB271">
        <v>5</v>
      </c>
      <c r="BC271" s="1">
        <f>SUM($BA$5:BA271)</f>
        <v>17661900</v>
      </c>
      <c r="BD271" s="1">
        <f t="shared" si="155"/>
        <v>20444680</v>
      </c>
      <c r="BE271" s="1">
        <f>SUM($BA$235:BA271)</f>
        <v>5532000</v>
      </c>
    </row>
    <row r="272" spans="11:57" x14ac:dyDescent="0.3">
      <c r="K272" s="2">
        <v>268</v>
      </c>
      <c r="L272" s="1">
        <f t="shared" si="149"/>
        <v>6925</v>
      </c>
      <c r="M272" s="1">
        <f t="shared" si="156"/>
        <v>6925</v>
      </c>
      <c r="N272" s="1">
        <f t="shared" si="157"/>
        <v>6925</v>
      </c>
      <c r="O272" s="1">
        <f t="shared" si="158"/>
        <v>6925</v>
      </c>
      <c r="P272" s="1">
        <f t="shared" si="159"/>
        <v>376730</v>
      </c>
      <c r="Q272" s="1">
        <f t="shared" si="160"/>
        <v>404430</v>
      </c>
      <c r="R272">
        <f t="shared" si="146"/>
        <v>13.600000000000058</v>
      </c>
      <c r="S272" s="1">
        <f>SUM($Q$5:Q272)</f>
        <v>38511010</v>
      </c>
      <c r="U272" s="2">
        <v>268</v>
      </c>
      <c r="V272">
        <v>0.36699999999999999</v>
      </c>
      <c r="W272">
        <f t="shared" si="161"/>
        <v>0.36699999999999999</v>
      </c>
      <c r="X272">
        <f t="shared" si="162"/>
        <v>0.36699999999999999</v>
      </c>
      <c r="Y272">
        <f t="shared" si="163"/>
        <v>0.36699999999999999</v>
      </c>
      <c r="Z272" s="4">
        <f t="shared" si="164"/>
        <v>135779.73000000001</v>
      </c>
      <c r="AA272" s="4">
        <f t="shared" si="151"/>
        <v>92493.002999434626</v>
      </c>
      <c r="AB272" s="4">
        <f t="shared" si="165"/>
        <v>135781.198</v>
      </c>
      <c r="AC272" s="4">
        <f>SUM($AB$5:AB272)</f>
        <v>9721270.3919999972</v>
      </c>
      <c r="AD272">
        <f t="shared" si="166"/>
        <v>1.4165286220863151</v>
      </c>
      <c r="AF272" s="2">
        <v>268</v>
      </c>
      <c r="AG272">
        <f t="shared" si="167"/>
        <v>3.0237500000000002</v>
      </c>
      <c r="AH272">
        <f t="shared" si="168"/>
        <v>3.0237500000000002</v>
      </c>
      <c r="AI272">
        <f t="shared" si="169"/>
        <v>3.0237500000000002</v>
      </c>
      <c r="AJ272">
        <f t="shared" si="170"/>
        <v>3.0237500000000002</v>
      </c>
      <c r="AK272">
        <f t="shared" si="171"/>
        <v>12.095000000000001</v>
      </c>
      <c r="AL272">
        <v>24.19</v>
      </c>
      <c r="AM272">
        <f>SUM($AL$5:AL272)</f>
        <v>2947.6000000000004</v>
      </c>
      <c r="AO272">
        <f t="shared" si="172"/>
        <v>69.729310344827582</v>
      </c>
      <c r="AP272">
        <f t="shared" si="173"/>
        <v>0.34691293919837801</v>
      </c>
      <c r="AQ272" s="4">
        <f>SUM($AO$5:AO272)</f>
        <v>6639.8293103448295</v>
      </c>
      <c r="AU272" s="2">
        <v>268</v>
      </c>
      <c r="AV272" s="1">
        <f t="shared" si="150"/>
        <v>6500</v>
      </c>
      <c r="AW272" s="1">
        <f t="shared" si="152"/>
        <v>6500</v>
      </c>
      <c r="AX272" s="1">
        <f t="shared" si="153"/>
        <v>6500</v>
      </c>
      <c r="AY272" s="1">
        <f t="shared" si="154"/>
        <v>6500</v>
      </c>
      <c r="AZ272" s="1">
        <f t="shared" si="147"/>
        <v>130000</v>
      </c>
      <c r="BA272" s="1">
        <f t="shared" si="148"/>
        <v>156000</v>
      </c>
      <c r="BB272">
        <v>5</v>
      </c>
      <c r="BC272" s="1">
        <f>SUM($BA$5:BA272)</f>
        <v>17817900</v>
      </c>
      <c r="BD272" s="1">
        <f t="shared" si="155"/>
        <v>20693110</v>
      </c>
      <c r="BE272" s="1">
        <f>SUM($BA$235:BA272)</f>
        <v>5688000</v>
      </c>
    </row>
    <row r="273" spans="11:57" x14ac:dyDescent="0.3">
      <c r="K273" s="2">
        <v>269</v>
      </c>
      <c r="L273" s="1">
        <f t="shared" si="149"/>
        <v>6950</v>
      </c>
      <c r="M273" s="1">
        <f t="shared" si="156"/>
        <v>6950</v>
      </c>
      <c r="N273" s="1">
        <f t="shared" si="157"/>
        <v>6950</v>
      </c>
      <c r="O273" s="1">
        <f t="shared" si="158"/>
        <v>6950</v>
      </c>
      <c r="P273" s="1">
        <f t="shared" si="159"/>
        <v>379480</v>
      </c>
      <c r="Q273" s="1">
        <f t="shared" si="160"/>
        <v>407280</v>
      </c>
      <c r="R273">
        <f t="shared" si="146"/>
        <v>13.650000000000059</v>
      </c>
      <c r="S273" s="1">
        <f>SUM($Q$5:Q273)</f>
        <v>38918290</v>
      </c>
      <c r="U273" s="2">
        <v>269</v>
      </c>
      <c r="V273">
        <v>0.36799999999999999</v>
      </c>
      <c r="W273">
        <f t="shared" si="161"/>
        <v>0.36799999999999999</v>
      </c>
      <c r="X273">
        <f t="shared" si="162"/>
        <v>0.36799999999999999</v>
      </c>
      <c r="Y273">
        <f t="shared" si="163"/>
        <v>0.36799999999999999</v>
      </c>
      <c r="Z273" s="4">
        <f t="shared" si="164"/>
        <v>136285.86000000002</v>
      </c>
      <c r="AA273" s="4">
        <f t="shared" si="151"/>
        <v>92585.496002434054</v>
      </c>
      <c r="AB273" s="4">
        <f t="shared" si="165"/>
        <v>136287.33200000002</v>
      </c>
      <c r="AC273" s="4">
        <f>SUM($AB$5:AB273)</f>
        <v>9857557.7239999976</v>
      </c>
      <c r="AD273">
        <f t="shared" si="166"/>
        <v>1.4019498121578475</v>
      </c>
      <c r="AF273" s="2">
        <v>269</v>
      </c>
      <c r="AG273">
        <f t="shared" si="167"/>
        <v>3.0249999999999999</v>
      </c>
      <c r="AH273">
        <f t="shared" si="168"/>
        <v>3.0249999999999999</v>
      </c>
      <c r="AI273">
        <f t="shared" si="169"/>
        <v>3.0249999999999999</v>
      </c>
      <c r="AJ273">
        <f t="shared" si="170"/>
        <v>3.0249999999999999</v>
      </c>
      <c r="AK273">
        <f t="shared" si="171"/>
        <v>12.1</v>
      </c>
      <c r="AL273">
        <v>24.2</v>
      </c>
      <c r="AM273">
        <f>SUM($AL$5:AL273)</f>
        <v>2971.8</v>
      </c>
      <c r="AO273">
        <f t="shared" si="172"/>
        <v>70.220689655172407</v>
      </c>
      <c r="AP273">
        <f t="shared" si="173"/>
        <v>0.34462777450402676</v>
      </c>
      <c r="AQ273" s="4">
        <f>SUM($AO$5:AO273)</f>
        <v>6710.050000000002</v>
      </c>
      <c r="AU273" s="2">
        <v>269</v>
      </c>
      <c r="AV273" s="1">
        <f t="shared" si="150"/>
        <v>6500</v>
      </c>
      <c r="AW273" s="1">
        <f t="shared" si="152"/>
        <v>6500</v>
      </c>
      <c r="AX273" s="1">
        <f t="shared" si="153"/>
        <v>6500</v>
      </c>
      <c r="AY273" s="1">
        <f t="shared" si="154"/>
        <v>6500</v>
      </c>
      <c r="AZ273" s="1">
        <f t="shared" si="147"/>
        <v>130000</v>
      </c>
      <c r="BA273" s="1">
        <f t="shared" si="148"/>
        <v>156000</v>
      </c>
      <c r="BB273">
        <v>5</v>
      </c>
      <c r="BC273" s="1">
        <f>SUM($BA$5:BA273)</f>
        <v>17973900</v>
      </c>
      <c r="BD273" s="1">
        <f t="shared" si="155"/>
        <v>20944390</v>
      </c>
      <c r="BE273" s="1">
        <f>SUM($BA$235:BA273)</f>
        <v>5844000</v>
      </c>
    </row>
    <row r="274" spans="11:57" x14ac:dyDescent="0.3">
      <c r="K274" s="2">
        <v>270</v>
      </c>
      <c r="L274" s="1">
        <f t="shared" si="149"/>
        <v>6975</v>
      </c>
      <c r="M274" s="1">
        <f t="shared" si="156"/>
        <v>6975</v>
      </c>
      <c r="N274" s="1">
        <f t="shared" si="157"/>
        <v>6975</v>
      </c>
      <c r="O274" s="1">
        <f t="shared" si="158"/>
        <v>6975</v>
      </c>
      <c r="P274" s="1">
        <f t="shared" si="159"/>
        <v>382240</v>
      </c>
      <c r="Q274" s="1">
        <f t="shared" si="160"/>
        <v>410140</v>
      </c>
      <c r="R274">
        <f t="shared" si="146"/>
        <v>13.70000000000006</v>
      </c>
      <c r="S274" s="1">
        <f>SUM($Q$5:Q274)</f>
        <v>39328430</v>
      </c>
      <c r="U274" s="2">
        <v>270</v>
      </c>
      <c r="V274">
        <v>0.36899999999999999</v>
      </c>
      <c r="W274">
        <f t="shared" si="161"/>
        <v>0.36899999999999999</v>
      </c>
      <c r="X274">
        <f t="shared" si="162"/>
        <v>0.36899999999999999</v>
      </c>
      <c r="Y274">
        <f t="shared" si="163"/>
        <v>0.36899999999999999</v>
      </c>
      <c r="Z274" s="4">
        <f t="shared" si="164"/>
        <v>136792.85</v>
      </c>
      <c r="AA274" s="4">
        <f t="shared" si="151"/>
        <v>92678.081498436484</v>
      </c>
      <c r="AB274" s="4">
        <f t="shared" si="165"/>
        <v>136794.326</v>
      </c>
      <c r="AC274" s="4">
        <f>SUM($AB$5:AB274)</f>
        <v>9994352.049999997</v>
      </c>
      <c r="AD274">
        <f t="shared" si="166"/>
        <v>1.3877101187746437</v>
      </c>
      <c r="AF274" s="2">
        <v>270</v>
      </c>
      <c r="AG274">
        <f t="shared" si="167"/>
        <v>3.0262500000000001</v>
      </c>
      <c r="AH274">
        <f t="shared" si="168"/>
        <v>3.0262500000000001</v>
      </c>
      <c r="AI274">
        <f t="shared" si="169"/>
        <v>3.0262500000000001</v>
      </c>
      <c r="AJ274">
        <f t="shared" si="170"/>
        <v>3.0262500000000001</v>
      </c>
      <c r="AK274">
        <f t="shared" si="171"/>
        <v>12.105</v>
      </c>
      <c r="AL274">
        <v>24.21</v>
      </c>
      <c r="AM274">
        <f>SUM($AL$5:AL274)</f>
        <v>2996.01</v>
      </c>
      <c r="AO274">
        <f t="shared" si="172"/>
        <v>70.713793103448282</v>
      </c>
      <c r="AP274">
        <f t="shared" si="173"/>
        <v>0.34236602135856048</v>
      </c>
      <c r="AQ274" s="4">
        <f>SUM($AO$5:AO274)</f>
        <v>6780.7637931034506</v>
      </c>
      <c r="AU274" s="2">
        <v>270</v>
      </c>
      <c r="AV274" s="1">
        <f t="shared" si="150"/>
        <v>6500</v>
      </c>
      <c r="AW274" s="1">
        <f t="shared" si="152"/>
        <v>6500</v>
      </c>
      <c r="AX274" s="1">
        <f t="shared" si="153"/>
        <v>6500</v>
      </c>
      <c r="AY274" s="1">
        <f t="shared" si="154"/>
        <v>6500</v>
      </c>
      <c r="AZ274" s="1">
        <f t="shared" si="147"/>
        <v>130000</v>
      </c>
      <c r="BA274" s="1">
        <f t="shared" si="148"/>
        <v>156000</v>
      </c>
      <c r="BB274">
        <v>5</v>
      </c>
      <c r="BC274" s="1">
        <f>SUM($BA$5:BA274)</f>
        <v>18129900</v>
      </c>
      <c r="BD274" s="1">
        <f t="shared" si="155"/>
        <v>21198530</v>
      </c>
      <c r="BE274" s="1">
        <f>SUM($BA$235:BA274)</f>
        <v>6000000</v>
      </c>
    </row>
    <row r="275" spans="11:57" x14ac:dyDescent="0.3">
      <c r="K275" s="2">
        <v>271</v>
      </c>
      <c r="L275" s="1">
        <f t="shared" si="149"/>
        <v>7000</v>
      </c>
      <c r="M275" s="1">
        <f t="shared" si="156"/>
        <v>7000</v>
      </c>
      <c r="N275" s="1">
        <f t="shared" si="157"/>
        <v>7000</v>
      </c>
      <c r="O275" s="1">
        <f t="shared" si="158"/>
        <v>7000</v>
      </c>
      <c r="P275" s="1">
        <f t="shared" si="159"/>
        <v>385010</v>
      </c>
      <c r="Q275" s="1">
        <f t="shared" si="160"/>
        <v>413010</v>
      </c>
      <c r="R275">
        <f t="shared" si="146"/>
        <v>13.75000000000006</v>
      </c>
      <c r="S275" s="1">
        <f>SUM($Q$5:Q275)</f>
        <v>39741440</v>
      </c>
      <c r="U275" s="2">
        <v>271</v>
      </c>
      <c r="V275">
        <v>0.37</v>
      </c>
      <c r="W275">
        <f t="shared" si="161"/>
        <v>0.37</v>
      </c>
      <c r="X275">
        <f t="shared" si="162"/>
        <v>0.37</v>
      </c>
      <c r="Y275">
        <f t="shared" si="163"/>
        <v>0.37</v>
      </c>
      <c r="Z275" s="4">
        <f t="shared" si="164"/>
        <v>137300.73000000001</v>
      </c>
      <c r="AA275" s="4">
        <f t="shared" si="151"/>
        <v>92770.759579934907</v>
      </c>
      <c r="AB275" s="4">
        <f t="shared" si="165"/>
        <v>137302.21000000002</v>
      </c>
      <c r="AC275" s="4">
        <f>SUM($AB$5:AB275)</f>
        <v>10131654.259999998</v>
      </c>
      <c r="AD275">
        <f t="shared" si="166"/>
        <v>1.3737980142494675</v>
      </c>
      <c r="AF275" s="2">
        <v>271</v>
      </c>
      <c r="AG275">
        <f t="shared" si="167"/>
        <v>3.0274999999999999</v>
      </c>
      <c r="AH275">
        <f t="shared" si="168"/>
        <v>3.0274999999999999</v>
      </c>
      <c r="AI275">
        <f t="shared" si="169"/>
        <v>3.0274999999999999</v>
      </c>
      <c r="AJ275">
        <f t="shared" si="170"/>
        <v>3.0274999999999999</v>
      </c>
      <c r="AK275">
        <f t="shared" si="171"/>
        <v>12.11</v>
      </c>
      <c r="AL275">
        <v>24.22</v>
      </c>
      <c r="AM275">
        <f>SUM($AL$5:AL275)</f>
        <v>3020.23</v>
      </c>
      <c r="AO275">
        <f t="shared" si="172"/>
        <v>71.208620689655177</v>
      </c>
      <c r="AP275">
        <f t="shared" si="173"/>
        <v>0.34012735769109703</v>
      </c>
      <c r="AQ275" s="4">
        <f>SUM($AO$5:AO275)</f>
        <v>6851.9724137931062</v>
      </c>
      <c r="AU275" s="2">
        <v>271</v>
      </c>
      <c r="AV275" s="1">
        <f t="shared" si="150"/>
        <v>7000</v>
      </c>
      <c r="AW275" s="1">
        <f t="shared" si="152"/>
        <v>7000</v>
      </c>
      <c r="AX275" s="1">
        <f t="shared" si="153"/>
        <v>7000</v>
      </c>
      <c r="AY275" s="1">
        <f t="shared" si="154"/>
        <v>7000</v>
      </c>
      <c r="AZ275" s="1">
        <f t="shared" si="147"/>
        <v>140000</v>
      </c>
      <c r="BA275" s="1">
        <f t="shared" si="148"/>
        <v>168000</v>
      </c>
      <c r="BB275">
        <v>5</v>
      </c>
      <c r="BC275" s="1">
        <f>SUM($BA$5:BA275)</f>
        <v>18297900</v>
      </c>
      <c r="BD275" s="1">
        <f t="shared" si="155"/>
        <v>21443540</v>
      </c>
      <c r="BE275" s="1">
        <f>SUM($BA$235:BA275)</f>
        <v>6168000</v>
      </c>
    </row>
    <row r="276" spans="11:57" x14ac:dyDescent="0.3">
      <c r="K276" s="2">
        <v>272</v>
      </c>
      <c r="L276" s="1">
        <f t="shared" si="149"/>
        <v>7025</v>
      </c>
      <c r="M276" s="1">
        <f t="shared" si="156"/>
        <v>7025</v>
      </c>
      <c r="N276" s="1">
        <f t="shared" si="157"/>
        <v>7025</v>
      </c>
      <c r="O276" s="1">
        <f t="shared" si="158"/>
        <v>7025</v>
      </c>
      <c r="P276" s="1">
        <f t="shared" si="159"/>
        <v>387790</v>
      </c>
      <c r="Q276" s="1">
        <f t="shared" si="160"/>
        <v>415890</v>
      </c>
      <c r="R276">
        <f t="shared" si="146"/>
        <v>13.800000000000061</v>
      </c>
      <c r="S276" s="1">
        <f>SUM($Q$5:Q276)</f>
        <v>40157330</v>
      </c>
      <c r="U276" s="2">
        <v>272</v>
      </c>
      <c r="V276">
        <v>0.371</v>
      </c>
      <c r="W276">
        <f t="shared" si="161"/>
        <v>0.371</v>
      </c>
      <c r="X276">
        <f t="shared" si="162"/>
        <v>0.371</v>
      </c>
      <c r="Y276">
        <f t="shared" si="163"/>
        <v>0.371</v>
      </c>
      <c r="Z276" s="4">
        <f t="shared" si="164"/>
        <v>137809.48000000001</v>
      </c>
      <c r="AA276" s="4">
        <f t="shared" si="151"/>
        <v>92863.530339514837</v>
      </c>
      <c r="AB276" s="4">
        <f t="shared" si="165"/>
        <v>137810.96400000001</v>
      </c>
      <c r="AC276" s="4">
        <f>SUM($AB$5:AB276)</f>
        <v>10269465.223999998</v>
      </c>
      <c r="AD276">
        <f t="shared" si="166"/>
        <v>1.3602020012080407</v>
      </c>
      <c r="AF276" s="2">
        <v>272</v>
      </c>
      <c r="AG276">
        <f t="shared" si="167"/>
        <v>3.0287500000000001</v>
      </c>
      <c r="AH276">
        <f t="shared" si="168"/>
        <v>3.0287500000000001</v>
      </c>
      <c r="AI276">
        <f t="shared" si="169"/>
        <v>3.0287500000000001</v>
      </c>
      <c r="AJ276">
        <f t="shared" si="170"/>
        <v>3.0287500000000001</v>
      </c>
      <c r="AK276">
        <f t="shared" si="171"/>
        <v>12.115</v>
      </c>
      <c r="AL276">
        <v>24.23</v>
      </c>
      <c r="AM276">
        <f>SUM($AL$5:AL276)</f>
        <v>3044.46</v>
      </c>
      <c r="AO276">
        <f t="shared" si="172"/>
        <v>71.705172413793107</v>
      </c>
      <c r="AP276">
        <f t="shared" si="173"/>
        <v>0.33791146697444036</v>
      </c>
      <c r="AQ276" s="4">
        <f>SUM($AO$5:AO276)</f>
        <v>6923.6775862068989</v>
      </c>
      <c r="AU276" s="2">
        <v>272</v>
      </c>
      <c r="AV276" s="1">
        <f t="shared" si="150"/>
        <v>7000</v>
      </c>
      <c r="AW276" s="1">
        <f t="shared" si="152"/>
        <v>7000</v>
      </c>
      <c r="AX276" s="1">
        <f t="shared" si="153"/>
        <v>7000</v>
      </c>
      <c r="AY276" s="1">
        <f t="shared" si="154"/>
        <v>7000</v>
      </c>
      <c r="AZ276" s="1">
        <f t="shared" si="147"/>
        <v>140000</v>
      </c>
      <c r="BA276" s="1">
        <f t="shared" si="148"/>
        <v>168000</v>
      </c>
      <c r="BB276">
        <v>5</v>
      </c>
      <c r="BC276" s="1">
        <f>SUM($BA$5:BA276)</f>
        <v>18465900</v>
      </c>
      <c r="BD276" s="1">
        <f t="shared" si="155"/>
        <v>21691430</v>
      </c>
      <c r="BE276" s="1">
        <f>SUM($BA$235:BA276)</f>
        <v>6336000</v>
      </c>
    </row>
    <row r="277" spans="11:57" x14ac:dyDescent="0.3">
      <c r="K277" s="2">
        <v>273</v>
      </c>
      <c r="L277" s="1">
        <f t="shared" si="149"/>
        <v>7050</v>
      </c>
      <c r="M277" s="1">
        <f t="shared" si="156"/>
        <v>7050</v>
      </c>
      <c r="N277" s="1">
        <f t="shared" si="157"/>
        <v>7050</v>
      </c>
      <c r="O277" s="1">
        <f t="shared" si="158"/>
        <v>7050</v>
      </c>
      <c r="P277" s="1">
        <f t="shared" si="159"/>
        <v>390580</v>
      </c>
      <c r="Q277" s="1">
        <f t="shared" si="160"/>
        <v>418780</v>
      </c>
      <c r="R277">
        <f t="shared" si="146"/>
        <v>13.850000000000062</v>
      </c>
      <c r="S277" s="1">
        <f>SUM($Q$5:Q277)</f>
        <v>40576110</v>
      </c>
      <c r="U277" s="2">
        <v>273</v>
      </c>
      <c r="V277">
        <v>0.372</v>
      </c>
      <c r="W277">
        <f t="shared" si="161"/>
        <v>0.372</v>
      </c>
      <c r="X277">
        <f t="shared" si="162"/>
        <v>0.372</v>
      </c>
      <c r="Y277">
        <f t="shared" si="163"/>
        <v>0.372</v>
      </c>
      <c r="Z277" s="4">
        <f t="shared" si="164"/>
        <v>138319.12</v>
      </c>
      <c r="AA277" s="4">
        <f t="shared" si="151"/>
        <v>92956.393869854335</v>
      </c>
      <c r="AB277" s="4">
        <f t="shared" si="165"/>
        <v>138320.60800000001</v>
      </c>
      <c r="AC277" s="4">
        <f>SUM($AB$5:AB277)</f>
        <v>10407785.831999999</v>
      </c>
      <c r="AD277">
        <f t="shared" si="166"/>
        <v>1.3469114991182034</v>
      </c>
      <c r="AF277" s="2">
        <v>273</v>
      </c>
      <c r="AG277">
        <f t="shared" si="167"/>
        <v>3.03</v>
      </c>
      <c r="AH277">
        <f t="shared" si="168"/>
        <v>3.03</v>
      </c>
      <c r="AI277">
        <f t="shared" si="169"/>
        <v>3.03</v>
      </c>
      <c r="AJ277">
        <f t="shared" si="170"/>
        <v>3.03</v>
      </c>
      <c r="AK277">
        <f t="shared" si="171"/>
        <v>12.12</v>
      </c>
      <c r="AL277">
        <v>24.24</v>
      </c>
      <c r="AM277">
        <f>SUM($AL$5:AL277)</f>
        <v>3068.7</v>
      </c>
      <c r="AO277">
        <f t="shared" si="172"/>
        <v>72.203448275862073</v>
      </c>
      <c r="AP277">
        <f t="shared" si="173"/>
        <v>0.3357180381107025</v>
      </c>
      <c r="AQ277" s="4">
        <f>SUM($AO$5:AO277)</f>
        <v>6995.8810344827607</v>
      </c>
      <c r="AU277" s="2">
        <v>273</v>
      </c>
      <c r="AV277" s="1">
        <f t="shared" si="150"/>
        <v>7000</v>
      </c>
      <c r="AW277" s="1">
        <f t="shared" si="152"/>
        <v>7000</v>
      </c>
      <c r="AX277" s="1">
        <f t="shared" si="153"/>
        <v>7000</v>
      </c>
      <c r="AY277" s="1">
        <f t="shared" si="154"/>
        <v>7000</v>
      </c>
      <c r="AZ277" s="1">
        <f t="shared" si="147"/>
        <v>140000</v>
      </c>
      <c r="BA277" s="1">
        <f t="shared" si="148"/>
        <v>168000</v>
      </c>
      <c r="BB277">
        <v>5</v>
      </c>
      <c r="BC277" s="1">
        <f>SUM($BA$5:BA277)</f>
        <v>18633900</v>
      </c>
      <c r="BD277" s="1">
        <f t="shared" si="155"/>
        <v>21942210</v>
      </c>
      <c r="BE277" s="1">
        <f>SUM($BA$235:BA277)</f>
        <v>6504000</v>
      </c>
    </row>
    <row r="278" spans="11:57" x14ac:dyDescent="0.3">
      <c r="K278" s="2">
        <v>274</v>
      </c>
      <c r="L278" s="1">
        <f t="shared" si="149"/>
        <v>7075</v>
      </c>
      <c r="M278" s="1">
        <f t="shared" si="156"/>
        <v>7075</v>
      </c>
      <c r="N278" s="1">
        <f t="shared" si="157"/>
        <v>7075</v>
      </c>
      <c r="O278" s="1">
        <f t="shared" si="158"/>
        <v>7075</v>
      </c>
      <c r="P278" s="1">
        <f t="shared" si="159"/>
        <v>393380</v>
      </c>
      <c r="Q278" s="1">
        <f t="shared" si="160"/>
        <v>421680</v>
      </c>
      <c r="R278">
        <f t="shared" si="146"/>
        <v>13.900000000000063</v>
      </c>
      <c r="S278" s="1">
        <f>SUM($Q$5:Q278)</f>
        <v>40997790</v>
      </c>
      <c r="U278" s="2">
        <v>274</v>
      </c>
      <c r="V278">
        <v>0.373</v>
      </c>
      <c r="W278">
        <f t="shared" si="161"/>
        <v>0.373</v>
      </c>
      <c r="X278">
        <f t="shared" si="162"/>
        <v>0.373</v>
      </c>
      <c r="Y278">
        <f t="shared" si="163"/>
        <v>0.373</v>
      </c>
      <c r="Z278" s="4">
        <f t="shared" si="164"/>
        <v>138829.64000000001</v>
      </c>
      <c r="AA278" s="4">
        <f t="shared" si="151"/>
        <v>93049.350263724176</v>
      </c>
      <c r="AB278" s="4">
        <f t="shared" si="165"/>
        <v>138831.13200000001</v>
      </c>
      <c r="AC278" s="4">
        <f>SUM($AB$5:AB278)</f>
        <v>10546616.963999998</v>
      </c>
      <c r="AD278">
        <f t="shared" si="166"/>
        <v>1.3339161108902351</v>
      </c>
      <c r="AF278" s="2">
        <v>274</v>
      </c>
      <c r="AG278">
        <f t="shared" si="167"/>
        <v>3.03125</v>
      </c>
      <c r="AH278">
        <f t="shared" si="168"/>
        <v>3.03125</v>
      </c>
      <c r="AI278">
        <f t="shared" si="169"/>
        <v>3.03125</v>
      </c>
      <c r="AJ278">
        <f t="shared" si="170"/>
        <v>3.03125</v>
      </c>
      <c r="AK278">
        <f t="shared" si="171"/>
        <v>12.125</v>
      </c>
      <c r="AL278">
        <v>24.25</v>
      </c>
      <c r="AM278">
        <f>SUM($AL$5:AL278)</f>
        <v>3092.95</v>
      </c>
      <c r="AO278">
        <f t="shared" si="172"/>
        <v>72.703448275862073</v>
      </c>
      <c r="AP278">
        <f t="shared" si="173"/>
        <v>0.33354676531967364</v>
      </c>
      <c r="AQ278" s="4">
        <f>SUM($AO$5:AO278)</f>
        <v>7068.5844827586225</v>
      </c>
      <c r="AU278" s="2">
        <v>274</v>
      </c>
      <c r="AV278" s="1">
        <f t="shared" si="150"/>
        <v>7000</v>
      </c>
      <c r="AW278" s="1">
        <f t="shared" si="152"/>
        <v>7000</v>
      </c>
      <c r="AX278" s="1">
        <f t="shared" si="153"/>
        <v>7000</v>
      </c>
      <c r="AY278" s="1">
        <f t="shared" si="154"/>
        <v>7000</v>
      </c>
      <c r="AZ278" s="1">
        <f t="shared" si="147"/>
        <v>140000</v>
      </c>
      <c r="BA278" s="1">
        <f t="shared" si="148"/>
        <v>168000</v>
      </c>
      <c r="BB278">
        <v>5</v>
      </c>
      <c r="BC278" s="1">
        <f>SUM($BA$5:BA278)</f>
        <v>18801900</v>
      </c>
      <c r="BD278" s="1">
        <f t="shared" si="155"/>
        <v>22195890</v>
      </c>
      <c r="BE278" s="1">
        <f>SUM($BA$235:BA278)</f>
        <v>6672000</v>
      </c>
    </row>
    <row r="279" spans="11:57" x14ac:dyDescent="0.3">
      <c r="K279" s="2">
        <v>275</v>
      </c>
      <c r="L279" s="1">
        <f t="shared" si="149"/>
        <v>7100</v>
      </c>
      <c r="M279" s="1">
        <f t="shared" si="156"/>
        <v>7100</v>
      </c>
      <c r="N279" s="1">
        <f t="shared" si="157"/>
        <v>7100</v>
      </c>
      <c r="O279" s="1">
        <f t="shared" si="158"/>
        <v>7100</v>
      </c>
      <c r="P279" s="1">
        <f t="shared" si="159"/>
        <v>396190</v>
      </c>
      <c r="Q279" s="1">
        <f t="shared" si="160"/>
        <v>424590</v>
      </c>
      <c r="R279">
        <f t="shared" si="146"/>
        <v>13.950000000000063</v>
      </c>
      <c r="S279" s="1">
        <f>SUM($Q$5:Q279)</f>
        <v>41422380</v>
      </c>
      <c r="U279" s="2">
        <v>275</v>
      </c>
      <c r="V279">
        <v>0.374</v>
      </c>
      <c r="W279">
        <f t="shared" si="161"/>
        <v>0.374</v>
      </c>
      <c r="X279">
        <f t="shared" si="162"/>
        <v>0.374</v>
      </c>
      <c r="Y279">
        <f t="shared" si="163"/>
        <v>0.374</v>
      </c>
      <c r="Z279" s="4">
        <f t="shared" si="164"/>
        <v>139341.03</v>
      </c>
      <c r="AA279" s="4">
        <f t="shared" si="151"/>
        <v>93142.399613987887</v>
      </c>
      <c r="AB279" s="4">
        <f t="shared" si="165"/>
        <v>139342.52600000001</v>
      </c>
      <c r="AC279" s="4">
        <f>SUM($AB$5:AB279)</f>
        <v>10685959.489999998</v>
      </c>
      <c r="AD279">
        <f t="shared" si="166"/>
        <v>1.3212059039939983</v>
      </c>
      <c r="AF279" s="2">
        <v>275</v>
      </c>
      <c r="AG279">
        <f t="shared" si="167"/>
        <v>3.0325000000000002</v>
      </c>
      <c r="AH279">
        <f t="shared" si="168"/>
        <v>3.0325000000000002</v>
      </c>
      <c r="AI279">
        <f t="shared" si="169"/>
        <v>3.0325000000000002</v>
      </c>
      <c r="AJ279">
        <f t="shared" si="170"/>
        <v>3.0325000000000002</v>
      </c>
      <c r="AK279">
        <f t="shared" si="171"/>
        <v>12.13</v>
      </c>
      <c r="AL279">
        <v>24.26</v>
      </c>
      <c r="AM279">
        <f>SUM($AL$5:AL279)</f>
        <v>3117.21</v>
      </c>
      <c r="AO279">
        <f t="shared" si="172"/>
        <v>73.205172413793107</v>
      </c>
      <c r="AP279">
        <f t="shared" si="173"/>
        <v>0.33139734802986409</v>
      </c>
      <c r="AQ279" s="4">
        <f>SUM($AO$5:AO279)</f>
        <v>7141.7896551724152</v>
      </c>
      <c r="AU279" s="2">
        <v>275</v>
      </c>
      <c r="AV279" s="1">
        <f t="shared" si="150"/>
        <v>7000</v>
      </c>
      <c r="AW279" s="1">
        <f t="shared" si="152"/>
        <v>7000</v>
      </c>
      <c r="AX279" s="1">
        <f t="shared" si="153"/>
        <v>7000</v>
      </c>
      <c r="AY279" s="1">
        <f t="shared" si="154"/>
        <v>7000</v>
      </c>
      <c r="AZ279" s="1">
        <f t="shared" si="147"/>
        <v>140000</v>
      </c>
      <c r="BA279" s="1">
        <f t="shared" si="148"/>
        <v>168000</v>
      </c>
      <c r="BB279">
        <v>5</v>
      </c>
      <c r="BC279" s="1">
        <f>SUM($BA$5:BA279)</f>
        <v>18969900</v>
      </c>
      <c r="BD279" s="1">
        <f t="shared" si="155"/>
        <v>22452480</v>
      </c>
      <c r="BE279" s="1">
        <f>SUM($BA$235:BA279)</f>
        <v>6840000</v>
      </c>
    </row>
    <row r="280" spans="11:57" x14ac:dyDescent="0.3">
      <c r="K280" s="2">
        <v>276</v>
      </c>
      <c r="L280" s="1">
        <f t="shared" si="149"/>
        <v>7125</v>
      </c>
      <c r="M280" s="1">
        <f t="shared" si="156"/>
        <v>7125</v>
      </c>
      <c r="N280" s="1">
        <f t="shared" si="157"/>
        <v>7125</v>
      </c>
      <c r="O280" s="1">
        <f t="shared" si="158"/>
        <v>7125</v>
      </c>
      <c r="P280" s="1">
        <f t="shared" si="159"/>
        <v>399010</v>
      </c>
      <c r="Q280" s="1">
        <f t="shared" si="160"/>
        <v>427510</v>
      </c>
      <c r="R280">
        <f t="shared" si="146"/>
        <v>14.000000000000064</v>
      </c>
      <c r="S280" s="1">
        <f>SUM($Q$5:Q280)</f>
        <v>41849890</v>
      </c>
      <c r="U280" s="2">
        <v>276</v>
      </c>
      <c r="V280">
        <v>0.375</v>
      </c>
      <c r="W280">
        <f t="shared" si="161"/>
        <v>0.375</v>
      </c>
      <c r="X280">
        <f t="shared" si="162"/>
        <v>0.375</v>
      </c>
      <c r="Y280">
        <f t="shared" si="163"/>
        <v>0.375</v>
      </c>
      <c r="Z280" s="4">
        <f t="shared" si="164"/>
        <v>139853.32</v>
      </c>
      <c r="AA280" s="4">
        <f t="shared" si="151"/>
        <v>93235.542013601866</v>
      </c>
      <c r="AB280" s="4">
        <f t="shared" si="165"/>
        <v>139854.82</v>
      </c>
      <c r="AC280" s="4">
        <f>SUM($AB$5:AB280)</f>
        <v>10825814.309999999</v>
      </c>
      <c r="AD280">
        <f t="shared" si="166"/>
        <v>1.3087717591562789</v>
      </c>
      <c r="AF280" s="2">
        <v>276</v>
      </c>
      <c r="AG280">
        <f t="shared" si="167"/>
        <v>3.0337499999999999</v>
      </c>
      <c r="AH280">
        <f t="shared" si="168"/>
        <v>3.0337499999999999</v>
      </c>
      <c r="AI280">
        <f t="shared" si="169"/>
        <v>3.0337499999999999</v>
      </c>
      <c r="AJ280">
        <f t="shared" si="170"/>
        <v>3.0337499999999999</v>
      </c>
      <c r="AK280">
        <f t="shared" si="171"/>
        <v>12.135</v>
      </c>
      <c r="AL280">
        <v>24.27</v>
      </c>
      <c r="AM280">
        <f>SUM($AL$5:AL280)</f>
        <v>3141.48</v>
      </c>
      <c r="AO280">
        <f t="shared" si="172"/>
        <v>73.708620689655177</v>
      </c>
      <c r="AP280">
        <f t="shared" si="173"/>
        <v>0.32926949077214568</v>
      </c>
      <c r="AQ280" s="4">
        <f>SUM($AO$5:AO280)</f>
        <v>7215.4982758620708</v>
      </c>
      <c r="AU280" s="2">
        <v>276</v>
      </c>
      <c r="AV280" s="1">
        <f t="shared" si="150"/>
        <v>7000</v>
      </c>
      <c r="AW280" s="1">
        <f t="shared" si="152"/>
        <v>7000</v>
      </c>
      <c r="AX280" s="1">
        <f t="shared" si="153"/>
        <v>7000</v>
      </c>
      <c r="AY280" s="1">
        <f t="shared" si="154"/>
        <v>7000</v>
      </c>
      <c r="AZ280" s="1">
        <f t="shared" si="147"/>
        <v>140000</v>
      </c>
      <c r="BA280" s="1">
        <f t="shared" si="148"/>
        <v>168000</v>
      </c>
      <c r="BB280">
        <v>5</v>
      </c>
      <c r="BC280" s="1">
        <f>SUM($BA$5:BA280)</f>
        <v>19137900</v>
      </c>
      <c r="BD280" s="1">
        <f t="shared" si="155"/>
        <v>22711990</v>
      </c>
      <c r="BE280" s="1">
        <f>SUM($BA$235:BA280)</f>
        <v>7008000</v>
      </c>
    </row>
    <row r="281" spans="11:57" x14ac:dyDescent="0.3">
      <c r="K281" s="2">
        <v>277</v>
      </c>
      <c r="L281" s="1">
        <f t="shared" si="149"/>
        <v>7150</v>
      </c>
      <c r="M281" s="1">
        <f t="shared" si="156"/>
        <v>7150</v>
      </c>
      <c r="N281" s="1">
        <f t="shared" si="157"/>
        <v>7150</v>
      </c>
      <c r="O281" s="1">
        <f t="shared" si="158"/>
        <v>7150</v>
      </c>
      <c r="P281" s="1">
        <f t="shared" si="159"/>
        <v>401840</v>
      </c>
      <c r="Q281" s="1">
        <f t="shared" si="160"/>
        <v>430440</v>
      </c>
      <c r="R281">
        <f t="shared" si="146"/>
        <v>14.050000000000065</v>
      </c>
      <c r="S281" s="1">
        <f>SUM($Q$5:Q281)</f>
        <v>42280330</v>
      </c>
      <c r="U281" s="2">
        <v>277</v>
      </c>
      <c r="V281">
        <v>0.376</v>
      </c>
      <c r="W281">
        <f t="shared" si="161"/>
        <v>0.376</v>
      </c>
      <c r="X281">
        <f t="shared" si="162"/>
        <v>0.376</v>
      </c>
      <c r="Y281">
        <f t="shared" si="163"/>
        <v>0.376</v>
      </c>
      <c r="Z281" s="4">
        <f t="shared" si="164"/>
        <v>140366.49000000002</v>
      </c>
      <c r="AA281" s="4">
        <f t="shared" si="151"/>
        <v>93328.777555615452</v>
      </c>
      <c r="AB281" s="4">
        <f t="shared" si="165"/>
        <v>140367.99400000001</v>
      </c>
      <c r="AC281" s="4">
        <f>SUM($AB$5:AB281)</f>
        <v>10966182.304</v>
      </c>
      <c r="AD281">
        <f t="shared" si="166"/>
        <v>1.2966044860970916</v>
      </c>
      <c r="AF281" s="2">
        <v>277</v>
      </c>
      <c r="AG281">
        <f t="shared" si="167"/>
        <v>3.0350000000000001</v>
      </c>
      <c r="AH281">
        <f t="shared" si="168"/>
        <v>3.0350000000000001</v>
      </c>
      <c r="AI281">
        <f t="shared" si="169"/>
        <v>3.0350000000000001</v>
      </c>
      <c r="AJ281">
        <f t="shared" si="170"/>
        <v>3.0350000000000001</v>
      </c>
      <c r="AK281">
        <f t="shared" si="171"/>
        <v>12.14</v>
      </c>
      <c r="AL281">
        <v>24.28</v>
      </c>
      <c r="AM281">
        <f>SUM($AL$5:AL281)</f>
        <v>3165.76</v>
      </c>
      <c r="AO281">
        <f t="shared" si="172"/>
        <v>74.213793103448282</v>
      </c>
      <c r="AP281">
        <f t="shared" si="173"/>
        <v>0.32716290307592227</v>
      </c>
      <c r="AQ281" s="4">
        <f>SUM($AO$5:AO281)</f>
        <v>7289.7120689655194</v>
      </c>
      <c r="AU281" s="2">
        <v>277</v>
      </c>
      <c r="AV281" s="1">
        <f t="shared" si="150"/>
        <v>7000</v>
      </c>
      <c r="AW281" s="1">
        <f t="shared" si="152"/>
        <v>7000</v>
      </c>
      <c r="AX281" s="1">
        <f t="shared" si="153"/>
        <v>7000</v>
      </c>
      <c r="AY281" s="1">
        <f t="shared" si="154"/>
        <v>7000</v>
      </c>
      <c r="AZ281" s="1">
        <f t="shared" si="147"/>
        <v>140000</v>
      </c>
      <c r="BA281" s="1">
        <f t="shared" si="148"/>
        <v>168000</v>
      </c>
      <c r="BB281">
        <v>5</v>
      </c>
      <c r="BC281" s="1">
        <f>SUM($BA$5:BA281)</f>
        <v>19305900</v>
      </c>
      <c r="BD281" s="1">
        <f t="shared" si="155"/>
        <v>22974430</v>
      </c>
      <c r="BE281" s="1">
        <f>SUM($BA$235:BA281)</f>
        <v>7176000</v>
      </c>
    </row>
    <row r="282" spans="11:57" x14ac:dyDescent="0.3">
      <c r="K282" s="2">
        <v>278</v>
      </c>
      <c r="L282" s="1">
        <f t="shared" si="149"/>
        <v>7175</v>
      </c>
      <c r="M282" s="1">
        <f t="shared" si="156"/>
        <v>7175</v>
      </c>
      <c r="N282" s="1">
        <f t="shared" si="157"/>
        <v>7175</v>
      </c>
      <c r="O282" s="1">
        <f t="shared" si="158"/>
        <v>7175</v>
      </c>
      <c r="P282" s="1">
        <f t="shared" si="159"/>
        <v>404680</v>
      </c>
      <c r="Q282" s="1">
        <f t="shared" si="160"/>
        <v>433380</v>
      </c>
      <c r="R282">
        <f t="shared" si="146"/>
        <v>14.100000000000065</v>
      </c>
      <c r="S282" s="1">
        <f>SUM($Q$5:Q282)</f>
        <v>42713710</v>
      </c>
      <c r="U282" s="2">
        <v>278</v>
      </c>
      <c r="V282">
        <v>0.377</v>
      </c>
      <c r="W282">
        <f t="shared" si="161"/>
        <v>0.377</v>
      </c>
      <c r="X282">
        <f t="shared" si="162"/>
        <v>0.377</v>
      </c>
      <c r="Y282">
        <f t="shared" si="163"/>
        <v>0.377</v>
      </c>
      <c r="Z282" s="4">
        <f t="shared" si="164"/>
        <v>140880.54</v>
      </c>
      <c r="AA282" s="4">
        <f t="shared" si="151"/>
        <v>93422.106333171061</v>
      </c>
      <c r="AB282" s="4">
        <f t="shared" si="165"/>
        <v>140882.04800000001</v>
      </c>
      <c r="AC282" s="4">
        <f>SUM($AB$5:AB282)</f>
        <v>11107064.352</v>
      </c>
      <c r="AD282">
        <f t="shared" si="166"/>
        <v>1.2846954764614174</v>
      </c>
      <c r="AF282" s="2">
        <v>278</v>
      </c>
      <c r="AG282">
        <f t="shared" si="167"/>
        <v>3.0362499999999999</v>
      </c>
      <c r="AH282">
        <f t="shared" si="168"/>
        <v>3.0362499999999999</v>
      </c>
      <c r="AI282">
        <f t="shared" si="169"/>
        <v>3.0362499999999999</v>
      </c>
      <c r="AJ282">
        <f t="shared" si="170"/>
        <v>3.0362499999999999</v>
      </c>
      <c r="AK282">
        <f t="shared" si="171"/>
        <v>12.145</v>
      </c>
      <c r="AL282">
        <v>24.29</v>
      </c>
      <c r="AM282">
        <f>SUM($AL$5:AL282)</f>
        <v>3190.05</v>
      </c>
      <c r="AO282">
        <f t="shared" si="172"/>
        <v>74.720689655172407</v>
      </c>
      <c r="AP282">
        <f t="shared" si="173"/>
        <v>0.32507729936776042</v>
      </c>
      <c r="AQ282" s="4">
        <f>SUM($AO$5:AO282)</f>
        <v>7364.4327586206919</v>
      </c>
      <c r="AU282" s="2">
        <v>278</v>
      </c>
      <c r="AV282" s="1">
        <f t="shared" si="150"/>
        <v>7000</v>
      </c>
      <c r="AW282" s="1">
        <f t="shared" si="152"/>
        <v>7000</v>
      </c>
      <c r="AX282" s="1">
        <f t="shared" si="153"/>
        <v>7000</v>
      </c>
      <c r="AY282" s="1">
        <f t="shared" si="154"/>
        <v>7000</v>
      </c>
      <c r="AZ282" s="1">
        <f t="shared" si="147"/>
        <v>140000</v>
      </c>
      <c r="BA282" s="1">
        <f t="shared" si="148"/>
        <v>168000</v>
      </c>
      <c r="BB282">
        <v>5</v>
      </c>
      <c r="BC282" s="1">
        <f>SUM($BA$5:BA282)</f>
        <v>19473900</v>
      </c>
      <c r="BD282" s="1">
        <f t="shared" si="155"/>
        <v>23239810</v>
      </c>
      <c r="BE282" s="1">
        <f>SUM($BA$235:BA282)</f>
        <v>7344000</v>
      </c>
    </row>
    <row r="283" spans="11:57" x14ac:dyDescent="0.3">
      <c r="K283" s="2">
        <v>279</v>
      </c>
      <c r="L283" s="1">
        <f t="shared" si="149"/>
        <v>7200</v>
      </c>
      <c r="M283" s="1">
        <f t="shared" si="156"/>
        <v>7200</v>
      </c>
      <c r="N283" s="1">
        <f t="shared" si="157"/>
        <v>7200</v>
      </c>
      <c r="O283" s="1">
        <f t="shared" si="158"/>
        <v>7200</v>
      </c>
      <c r="P283" s="1">
        <f t="shared" si="159"/>
        <v>407530</v>
      </c>
      <c r="Q283" s="1">
        <f t="shared" si="160"/>
        <v>436330</v>
      </c>
      <c r="R283">
        <f t="shared" si="146"/>
        <v>14.150000000000066</v>
      </c>
      <c r="S283" s="1">
        <f>SUM($Q$5:Q283)</f>
        <v>43150040</v>
      </c>
      <c r="U283" s="2">
        <v>279</v>
      </c>
      <c r="V283">
        <v>0.378</v>
      </c>
      <c r="W283">
        <f t="shared" si="161"/>
        <v>0.378</v>
      </c>
      <c r="X283">
        <f t="shared" si="162"/>
        <v>0.378</v>
      </c>
      <c r="Y283">
        <f t="shared" si="163"/>
        <v>0.378</v>
      </c>
      <c r="Z283" s="4">
        <f t="shared" si="164"/>
        <v>141395.48000000001</v>
      </c>
      <c r="AA283" s="4">
        <f t="shared" si="151"/>
        <v>93515.528439504225</v>
      </c>
      <c r="AB283" s="4">
        <f t="shared" si="165"/>
        <v>141396.992</v>
      </c>
      <c r="AC283" s="4">
        <f>SUM($AB$5:AB283)</f>
        <v>11248461.344000001</v>
      </c>
      <c r="AD283">
        <f t="shared" si="166"/>
        <v>1.273036578513564</v>
      </c>
      <c r="AF283" s="2">
        <v>279</v>
      </c>
      <c r="AG283">
        <f t="shared" si="167"/>
        <v>3.0375000000000001</v>
      </c>
      <c r="AH283">
        <f t="shared" si="168"/>
        <v>3.0375000000000001</v>
      </c>
      <c r="AI283">
        <f t="shared" si="169"/>
        <v>3.0375000000000001</v>
      </c>
      <c r="AJ283">
        <f t="shared" si="170"/>
        <v>3.0375000000000001</v>
      </c>
      <c r="AK283">
        <f t="shared" si="171"/>
        <v>12.15</v>
      </c>
      <c r="AL283">
        <v>24.3</v>
      </c>
      <c r="AM283">
        <f>SUM($AL$5:AL283)</f>
        <v>3214.3500000000004</v>
      </c>
      <c r="AO283">
        <f t="shared" si="172"/>
        <v>75.229310344827582</v>
      </c>
      <c r="AP283">
        <f t="shared" si="173"/>
        <v>0.32301239887241312</v>
      </c>
      <c r="AQ283" s="4">
        <f>SUM($AO$5:AO283)</f>
        <v>7439.6620689655192</v>
      </c>
      <c r="AU283" s="2">
        <v>279</v>
      </c>
      <c r="AV283" s="1">
        <f t="shared" si="150"/>
        <v>7000</v>
      </c>
      <c r="AW283" s="1">
        <f t="shared" si="152"/>
        <v>7000</v>
      </c>
      <c r="AX283" s="1">
        <f t="shared" si="153"/>
        <v>7000</v>
      </c>
      <c r="AY283" s="1">
        <f t="shared" si="154"/>
        <v>7000</v>
      </c>
      <c r="AZ283" s="1">
        <f t="shared" si="147"/>
        <v>140000</v>
      </c>
      <c r="BA283" s="1">
        <f t="shared" si="148"/>
        <v>168000</v>
      </c>
      <c r="BB283">
        <v>5</v>
      </c>
      <c r="BC283" s="1">
        <f>SUM($BA$5:BA283)</f>
        <v>19641900</v>
      </c>
      <c r="BD283" s="1">
        <f t="shared" si="155"/>
        <v>23508140</v>
      </c>
      <c r="BE283" s="1">
        <f>SUM($BA$235:BA283)</f>
        <v>7512000</v>
      </c>
    </row>
    <row r="284" spans="11:57" x14ac:dyDescent="0.3">
      <c r="K284" s="2">
        <v>280</v>
      </c>
      <c r="L284" s="1">
        <f t="shared" si="149"/>
        <v>7225</v>
      </c>
      <c r="M284" s="1">
        <f t="shared" si="156"/>
        <v>7225</v>
      </c>
      <c r="N284" s="1">
        <f t="shared" si="157"/>
        <v>7225</v>
      </c>
      <c r="O284" s="1">
        <f t="shared" si="158"/>
        <v>7225</v>
      </c>
      <c r="P284" s="1">
        <f t="shared" si="159"/>
        <v>410390</v>
      </c>
      <c r="Q284" s="1">
        <f t="shared" si="160"/>
        <v>439290</v>
      </c>
      <c r="R284">
        <f t="shared" si="146"/>
        <v>14.200000000000067</v>
      </c>
      <c r="S284" s="1">
        <f>SUM($Q$5:Q284)</f>
        <v>43589330</v>
      </c>
      <c r="U284" s="2">
        <v>280</v>
      </c>
      <c r="V284">
        <v>0.379</v>
      </c>
      <c r="W284">
        <f t="shared" si="161"/>
        <v>0.379</v>
      </c>
      <c r="X284">
        <f t="shared" si="162"/>
        <v>0.379</v>
      </c>
      <c r="Y284">
        <f t="shared" si="163"/>
        <v>0.379</v>
      </c>
      <c r="Z284" s="4">
        <f t="shared" si="164"/>
        <v>141911.32</v>
      </c>
      <c r="AA284" s="4">
        <f t="shared" si="151"/>
        <v>93609.043967943726</v>
      </c>
      <c r="AB284" s="4">
        <f t="shared" si="165"/>
        <v>141912.83600000001</v>
      </c>
      <c r="AC284" s="4">
        <f>SUM($AB$5:AB284)</f>
        <v>11390374.18</v>
      </c>
      <c r="AD284">
        <f t="shared" si="166"/>
        <v>1.2616199821471263</v>
      </c>
      <c r="AF284" s="2">
        <v>280</v>
      </c>
      <c r="AG284">
        <f t="shared" si="167"/>
        <v>3.0387499999999998</v>
      </c>
      <c r="AH284">
        <f t="shared" si="168"/>
        <v>3.0387499999999998</v>
      </c>
      <c r="AI284">
        <f t="shared" si="169"/>
        <v>3.0387499999999998</v>
      </c>
      <c r="AJ284">
        <f t="shared" si="170"/>
        <v>3.0387499999999998</v>
      </c>
      <c r="AK284">
        <f t="shared" si="171"/>
        <v>12.154999999999999</v>
      </c>
      <c r="AL284">
        <v>24.31</v>
      </c>
      <c r="AM284">
        <f>SUM($AL$5:AL284)</f>
        <v>3238.6600000000003</v>
      </c>
      <c r="AO284">
        <f t="shared" si="172"/>
        <v>75.739655172413791</v>
      </c>
      <c r="AP284">
        <f t="shared" si="173"/>
        <v>0.32096792551617381</v>
      </c>
      <c r="AQ284" s="4">
        <f>SUM($AO$5:AO284)</f>
        <v>7515.4017241379333</v>
      </c>
      <c r="AU284" s="2">
        <v>280</v>
      </c>
      <c r="AV284" s="1">
        <f t="shared" si="150"/>
        <v>7000</v>
      </c>
      <c r="AW284" s="1">
        <f t="shared" si="152"/>
        <v>7000</v>
      </c>
      <c r="AX284" s="1">
        <f t="shared" si="153"/>
        <v>7000</v>
      </c>
      <c r="AY284" s="1">
        <f t="shared" si="154"/>
        <v>7000</v>
      </c>
      <c r="AZ284" s="1">
        <f t="shared" si="147"/>
        <v>140000</v>
      </c>
      <c r="BA284" s="1">
        <f t="shared" si="148"/>
        <v>168000</v>
      </c>
      <c r="BB284">
        <v>5</v>
      </c>
      <c r="BC284" s="1">
        <f>SUM($BA$5:BA284)</f>
        <v>19809900</v>
      </c>
      <c r="BD284" s="1">
        <f t="shared" si="155"/>
        <v>23779430</v>
      </c>
      <c r="BE284" s="1">
        <f>SUM($BA$235:BA284)</f>
        <v>7680000</v>
      </c>
    </row>
    <row r="285" spans="11:57" x14ac:dyDescent="0.3">
      <c r="K285" s="2">
        <v>281</v>
      </c>
      <c r="L285" s="1">
        <f t="shared" si="149"/>
        <v>7250</v>
      </c>
      <c r="M285" s="1">
        <f t="shared" si="156"/>
        <v>7250</v>
      </c>
      <c r="N285" s="1">
        <f t="shared" si="157"/>
        <v>7250</v>
      </c>
      <c r="O285" s="1">
        <f t="shared" si="158"/>
        <v>7250</v>
      </c>
      <c r="P285" s="1">
        <f t="shared" si="159"/>
        <v>413260</v>
      </c>
      <c r="Q285" s="1">
        <f t="shared" si="160"/>
        <v>442260</v>
      </c>
      <c r="R285">
        <f t="shared" si="146"/>
        <v>14.250000000000068</v>
      </c>
      <c r="S285" s="1">
        <f>SUM($Q$5:Q285)</f>
        <v>44031590</v>
      </c>
      <c r="U285" s="2">
        <v>281</v>
      </c>
      <c r="V285">
        <v>0.38</v>
      </c>
      <c r="W285">
        <f t="shared" si="161"/>
        <v>0.38</v>
      </c>
      <c r="X285">
        <f t="shared" si="162"/>
        <v>0.38</v>
      </c>
      <c r="Y285">
        <f t="shared" si="163"/>
        <v>0.38</v>
      </c>
      <c r="Z285" s="4">
        <f t="shared" si="164"/>
        <v>142428.04</v>
      </c>
      <c r="AA285" s="4">
        <f t="shared" si="151"/>
        <v>93702.653011911665</v>
      </c>
      <c r="AB285" s="4">
        <f t="shared" si="165"/>
        <v>142429.56</v>
      </c>
      <c r="AC285" s="4">
        <f>SUM($AB$5:AB285)</f>
        <v>11532803.74</v>
      </c>
      <c r="AD285">
        <f t="shared" si="166"/>
        <v>1.2504379377640473</v>
      </c>
      <c r="AF285" s="2">
        <v>281</v>
      </c>
      <c r="AG285">
        <f t="shared" si="167"/>
        <v>3.0400000000000125</v>
      </c>
      <c r="AH285">
        <f t="shared" si="168"/>
        <v>3.0400000000000125</v>
      </c>
      <c r="AI285">
        <f t="shared" si="169"/>
        <v>3.0400000000000125</v>
      </c>
      <c r="AJ285">
        <f t="shared" si="170"/>
        <v>3.0400000000000125</v>
      </c>
      <c r="AK285">
        <f t="shared" si="171"/>
        <v>12.16000000000005</v>
      </c>
      <c r="AL285">
        <v>24.3200000000001</v>
      </c>
      <c r="AM285">
        <f>SUM($AL$5:AL285)</f>
        <v>3262.9800000000005</v>
      </c>
      <c r="AO285">
        <f t="shared" si="172"/>
        <v>76.251724137931035</v>
      </c>
      <c r="AP285">
        <f t="shared" si="173"/>
        <v>0.31894360783249803</v>
      </c>
      <c r="AQ285" s="4">
        <f>SUM($AO$5:AO285)</f>
        <v>7591.6534482758643</v>
      </c>
      <c r="AU285" s="2">
        <v>281</v>
      </c>
      <c r="AV285" s="1">
        <f t="shared" si="150"/>
        <v>7000</v>
      </c>
      <c r="AW285" s="1">
        <f t="shared" si="152"/>
        <v>7000</v>
      </c>
      <c r="AX285" s="1">
        <f t="shared" si="153"/>
        <v>7000</v>
      </c>
      <c r="AY285" s="1">
        <f t="shared" si="154"/>
        <v>7000</v>
      </c>
      <c r="AZ285" s="1">
        <f t="shared" si="147"/>
        <v>140000</v>
      </c>
      <c r="BA285" s="1">
        <f t="shared" si="148"/>
        <v>168000</v>
      </c>
      <c r="BB285">
        <v>5</v>
      </c>
      <c r="BC285" s="1">
        <f>SUM($BA$5:BA285)</f>
        <v>19977900</v>
      </c>
      <c r="BD285" s="1">
        <f t="shared" si="155"/>
        <v>24053690</v>
      </c>
      <c r="BE285" s="1">
        <f>SUM($BA$235:BA285)</f>
        <v>7848000</v>
      </c>
    </row>
    <row r="286" spans="11:57" x14ac:dyDescent="0.3">
      <c r="K286" s="2">
        <v>282</v>
      </c>
      <c r="L286" s="1">
        <f t="shared" si="149"/>
        <v>7275</v>
      </c>
      <c r="M286" s="1">
        <f t="shared" si="156"/>
        <v>7275</v>
      </c>
      <c r="N286" s="1">
        <f t="shared" si="157"/>
        <v>7275</v>
      </c>
      <c r="O286" s="1">
        <f t="shared" si="158"/>
        <v>7275</v>
      </c>
      <c r="P286" s="1">
        <f t="shared" si="159"/>
        <v>416140</v>
      </c>
      <c r="Q286" s="1">
        <f t="shared" si="160"/>
        <v>445240</v>
      </c>
      <c r="R286">
        <f t="shared" si="146"/>
        <v>14.300000000000068</v>
      </c>
      <c r="S286" s="1">
        <f>SUM($Q$5:Q286)</f>
        <v>44476830</v>
      </c>
      <c r="U286" s="2">
        <v>282</v>
      </c>
      <c r="V286">
        <v>0.38100000000000001</v>
      </c>
      <c r="W286">
        <f t="shared" si="161"/>
        <v>0.38100000000000001</v>
      </c>
      <c r="X286">
        <f t="shared" si="162"/>
        <v>0.38100000000000001</v>
      </c>
      <c r="Y286">
        <f t="shared" si="163"/>
        <v>0.38100000000000001</v>
      </c>
      <c r="Z286" s="4">
        <f t="shared" si="164"/>
        <v>142945.65000000002</v>
      </c>
      <c r="AA286" s="4">
        <f t="shared" si="151"/>
        <v>93796.355664923569</v>
      </c>
      <c r="AB286" s="4">
        <f t="shared" si="165"/>
        <v>142947.17400000003</v>
      </c>
      <c r="AC286" s="4">
        <f>SUM($AB$5:AB286)</f>
        <v>11675750.914000001</v>
      </c>
      <c r="AD286">
        <f t="shared" si="166"/>
        <v>1.2394832793712363</v>
      </c>
      <c r="AF286" s="2">
        <v>282</v>
      </c>
      <c r="AG286">
        <f t="shared" si="167"/>
        <v>3.0412500000000127</v>
      </c>
      <c r="AH286">
        <f t="shared" si="168"/>
        <v>3.0412500000000127</v>
      </c>
      <c r="AI286">
        <f t="shared" si="169"/>
        <v>3.0412500000000127</v>
      </c>
      <c r="AJ286">
        <f t="shared" si="170"/>
        <v>3.0412500000000127</v>
      </c>
      <c r="AK286">
        <f t="shared" si="171"/>
        <v>12.165000000000051</v>
      </c>
      <c r="AL286">
        <v>24.330000000000101</v>
      </c>
      <c r="AM286">
        <f>SUM($AL$5:AL286)</f>
        <v>3287.3100000000004</v>
      </c>
      <c r="AO286">
        <f t="shared" si="172"/>
        <v>76.765517241379314</v>
      </c>
      <c r="AP286">
        <f t="shared" si="173"/>
        <v>0.31693917886982431</v>
      </c>
      <c r="AQ286" s="4">
        <f>SUM($AO$5:AO286)</f>
        <v>7668.418965517244</v>
      </c>
      <c r="AU286" s="2">
        <v>282</v>
      </c>
      <c r="AV286" s="1">
        <f t="shared" si="150"/>
        <v>7000</v>
      </c>
      <c r="AW286" s="1">
        <f t="shared" si="152"/>
        <v>7000</v>
      </c>
      <c r="AX286" s="1">
        <f t="shared" si="153"/>
        <v>7000</v>
      </c>
      <c r="AY286" s="1">
        <f t="shared" si="154"/>
        <v>7000</v>
      </c>
      <c r="AZ286" s="1">
        <f t="shared" si="147"/>
        <v>140000</v>
      </c>
      <c r="BA286" s="1">
        <f t="shared" si="148"/>
        <v>168000</v>
      </c>
      <c r="BB286">
        <v>5</v>
      </c>
      <c r="BC286" s="1">
        <f>SUM($BA$5:BA286)</f>
        <v>20145900</v>
      </c>
      <c r="BD286" s="1">
        <f t="shared" si="155"/>
        <v>24330930</v>
      </c>
      <c r="BE286" s="1">
        <f>SUM($BA$235:BA286)</f>
        <v>8016000</v>
      </c>
    </row>
    <row r="287" spans="11:57" x14ac:dyDescent="0.3">
      <c r="K287" s="2">
        <v>283</v>
      </c>
      <c r="L287" s="1">
        <f t="shared" si="149"/>
        <v>7300</v>
      </c>
      <c r="M287" s="1">
        <f t="shared" si="156"/>
        <v>7300</v>
      </c>
      <c r="N287" s="1">
        <f t="shared" si="157"/>
        <v>7300</v>
      </c>
      <c r="O287" s="1">
        <f t="shared" si="158"/>
        <v>7300</v>
      </c>
      <c r="P287" s="1">
        <f t="shared" si="159"/>
        <v>419030</v>
      </c>
      <c r="Q287" s="1">
        <f t="shared" si="160"/>
        <v>448230</v>
      </c>
      <c r="R287">
        <f t="shared" si="146"/>
        <v>14.350000000000069</v>
      </c>
      <c r="S287" s="1">
        <f>SUM($Q$5:Q287)</f>
        <v>44925060</v>
      </c>
      <c r="U287" s="2">
        <v>283</v>
      </c>
      <c r="V287">
        <v>0.38200000000000001</v>
      </c>
      <c r="W287">
        <f t="shared" si="161"/>
        <v>0.38200000000000001</v>
      </c>
      <c r="X287">
        <f t="shared" si="162"/>
        <v>0.38200000000000001</v>
      </c>
      <c r="Y287">
        <f t="shared" si="163"/>
        <v>0.38200000000000001</v>
      </c>
      <c r="Z287" s="4">
        <f t="shared" si="164"/>
        <v>143464.16</v>
      </c>
      <c r="AA287" s="4">
        <f t="shared" si="151"/>
        <v>93890.152020588488</v>
      </c>
      <c r="AB287" s="4">
        <f t="shared" si="165"/>
        <v>143465.68799999999</v>
      </c>
      <c r="AC287" s="4">
        <f>SUM($AB$5:AB287)</f>
        <v>11819216.602</v>
      </c>
      <c r="AD287">
        <f t="shared" si="166"/>
        <v>1.2287491319121433</v>
      </c>
      <c r="AF287" s="2">
        <v>283</v>
      </c>
      <c r="AG287">
        <f t="shared" si="167"/>
        <v>3.0425000000000124</v>
      </c>
      <c r="AH287">
        <f t="shared" si="168"/>
        <v>3.0425000000000124</v>
      </c>
      <c r="AI287">
        <f t="shared" si="169"/>
        <v>3.0425000000000124</v>
      </c>
      <c r="AJ287">
        <f t="shared" si="170"/>
        <v>3.0425000000000124</v>
      </c>
      <c r="AK287">
        <f t="shared" si="171"/>
        <v>12.17000000000005</v>
      </c>
      <c r="AL287">
        <v>24.340000000000099</v>
      </c>
      <c r="AM287">
        <f>SUM($AL$5:AL287)</f>
        <v>3311.6500000000005</v>
      </c>
      <c r="AO287">
        <f t="shared" si="172"/>
        <v>77.281034482758628</v>
      </c>
      <c r="AP287">
        <f t="shared" si="173"/>
        <v>0.31495437610155624</v>
      </c>
      <c r="AQ287" s="4">
        <f>SUM($AO$5:AO287)</f>
        <v>7745.7000000000025</v>
      </c>
      <c r="AU287" s="2">
        <v>283</v>
      </c>
      <c r="AV287" s="1">
        <f t="shared" si="150"/>
        <v>7000</v>
      </c>
      <c r="AW287" s="1">
        <f t="shared" si="152"/>
        <v>7000</v>
      </c>
      <c r="AX287" s="1">
        <f t="shared" si="153"/>
        <v>7000</v>
      </c>
      <c r="AY287" s="1">
        <f t="shared" si="154"/>
        <v>7000</v>
      </c>
      <c r="AZ287" s="1">
        <f t="shared" si="147"/>
        <v>140000</v>
      </c>
      <c r="BA287" s="1">
        <f t="shared" si="148"/>
        <v>168000</v>
      </c>
      <c r="BB287">
        <v>5</v>
      </c>
      <c r="BC287" s="1">
        <f>SUM($BA$5:BA287)</f>
        <v>20313900</v>
      </c>
      <c r="BD287" s="1">
        <f t="shared" si="155"/>
        <v>24611160</v>
      </c>
      <c r="BE287" s="1">
        <f>SUM($BA$235:BA287)</f>
        <v>8184000</v>
      </c>
    </row>
    <row r="288" spans="11:57" x14ac:dyDescent="0.3">
      <c r="K288" s="2">
        <v>284</v>
      </c>
      <c r="L288" s="1">
        <f t="shared" si="149"/>
        <v>7325</v>
      </c>
      <c r="M288" s="1">
        <f t="shared" si="156"/>
        <v>7325</v>
      </c>
      <c r="N288" s="1">
        <f t="shared" si="157"/>
        <v>7325</v>
      </c>
      <c r="O288" s="1">
        <f t="shared" si="158"/>
        <v>7325</v>
      </c>
      <c r="P288" s="1">
        <f t="shared" si="159"/>
        <v>421930</v>
      </c>
      <c r="Q288" s="1">
        <f t="shared" si="160"/>
        <v>451230</v>
      </c>
      <c r="R288">
        <f t="shared" si="146"/>
        <v>14.40000000000007</v>
      </c>
      <c r="S288" s="1">
        <f>SUM($Q$5:Q288)</f>
        <v>45376290</v>
      </c>
      <c r="U288" s="2">
        <v>284</v>
      </c>
      <c r="V288">
        <v>0.38300000000000001</v>
      </c>
      <c r="W288">
        <f t="shared" si="161"/>
        <v>0.38300000000000001</v>
      </c>
      <c r="X288">
        <f t="shared" si="162"/>
        <v>0.38300000000000001</v>
      </c>
      <c r="Y288">
        <f t="shared" si="163"/>
        <v>0.38300000000000001</v>
      </c>
      <c r="Z288" s="4">
        <f t="shared" si="164"/>
        <v>143983.56</v>
      </c>
      <c r="AA288" s="4">
        <f t="shared" si="151"/>
        <v>93984.042172609072</v>
      </c>
      <c r="AB288" s="4">
        <f t="shared" si="165"/>
        <v>143985.092</v>
      </c>
      <c r="AC288" s="4">
        <f>SUM($AB$5:AB288)</f>
        <v>11963201.694</v>
      </c>
      <c r="AD288">
        <f t="shared" si="166"/>
        <v>1.21822872740682</v>
      </c>
      <c r="AF288" s="2">
        <v>284</v>
      </c>
      <c r="AG288">
        <f t="shared" si="167"/>
        <v>3.0437500000000126</v>
      </c>
      <c r="AH288">
        <f t="shared" si="168"/>
        <v>3.0437500000000126</v>
      </c>
      <c r="AI288">
        <f t="shared" si="169"/>
        <v>3.0437500000000126</v>
      </c>
      <c r="AJ288">
        <f t="shared" si="170"/>
        <v>3.0437500000000126</v>
      </c>
      <c r="AK288">
        <f t="shared" si="171"/>
        <v>12.17500000000005</v>
      </c>
      <c r="AL288">
        <v>24.350000000000101</v>
      </c>
      <c r="AM288">
        <f>SUM($AL$5:AL288)</f>
        <v>3336.0000000000005</v>
      </c>
      <c r="AO288">
        <f t="shared" si="172"/>
        <v>77.798275862068962</v>
      </c>
      <c r="AP288">
        <f t="shared" si="173"/>
        <v>0.31298894133812155</v>
      </c>
      <c r="AQ288" s="4">
        <f>SUM($AO$5:AO288)</f>
        <v>7823.4982758620718</v>
      </c>
      <c r="AU288" s="2">
        <v>284</v>
      </c>
      <c r="AV288" s="1">
        <f t="shared" si="150"/>
        <v>7000</v>
      </c>
      <c r="AW288" s="1">
        <f t="shared" si="152"/>
        <v>7000</v>
      </c>
      <c r="AX288" s="1">
        <f t="shared" si="153"/>
        <v>7000</v>
      </c>
      <c r="AY288" s="1">
        <f t="shared" si="154"/>
        <v>7000</v>
      </c>
      <c r="AZ288" s="1">
        <f t="shared" si="147"/>
        <v>140000</v>
      </c>
      <c r="BA288" s="1">
        <f t="shared" si="148"/>
        <v>168000</v>
      </c>
      <c r="BB288">
        <v>5</v>
      </c>
      <c r="BC288" s="1">
        <f>SUM($BA$5:BA288)</f>
        <v>20481900</v>
      </c>
      <c r="BD288" s="1">
        <f t="shared" si="155"/>
        <v>24894390</v>
      </c>
      <c r="BE288" s="1">
        <f>SUM($BA$235:BA288)</f>
        <v>8352000</v>
      </c>
    </row>
    <row r="289" spans="11:57" x14ac:dyDescent="0.3">
      <c r="K289" s="2">
        <v>285</v>
      </c>
      <c r="L289" s="1">
        <f t="shared" si="149"/>
        <v>7350</v>
      </c>
      <c r="M289" s="1">
        <f t="shared" si="156"/>
        <v>7350</v>
      </c>
      <c r="N289" s="1">
        <f t="shared" si="157"/>
        <v>7350</v>
      </c>
      <c r="O289" s="1">
        <f t="shared" si="158"/>
        <v>7350</v>
      </c>
      <c r="P289" s="1">
        <f t="shared" si="159"/>
        <v>424840</v>
      </c>
      <c r="Q289" s="1">
        <f t="shared" si="160"/>
        <v>454240</v>
      </c>
      <c r="R289">
        <f t="shared" si="146"/>
        <v>14.45000000000007</v>
      </c>
      <c r="S289" s="1">
        <f>SUM($Q$5:Q289)</f>
        <v>45830530</v>
      </c>
      <c r="U289" s="2">
        <v>285</v>
      </c>
      <c r="V289">
        <v>0.38400000000000001</v>
      </c>
      <c r="W289">
        <f t="shared" si="161"/>
        <v>0.38400000000000001</v>
      </c>
      <c r="X289">
        <f t="shared" si="162"/>
        <v>0.38400000000000001</v>
      </c>
      <c r="Y289">
        <f t="shared" si="163"/>
        <v>0.38400000000000001</v>
      </c>
      <c r="Z289" s="4">
        <f t="shared" si="164"/>
        <v>144503.85</v>
      </c>
      <c r="AA289" s="4">
        <f t="shared" si="151"/>
        <v>94078.026214781668</v>
      </c>
      <c r="AB289" s="4">
        <f t="shared" si="165"/>
        <v>144505.386</v>
      </c>
      <c r="AC289" s="4">
        <f>SUM($AB$5:AB289)</f>
        <v>12107707.08</v>
      </c>
      <c r="AD289">
        <f t="shared" si="166"/>
        <v>1.207915654155316</v>
      </c>
      <c r="AF289" s="2">
        <v>285</v>
      </c>
      <c r="AG289">
        <f t="shared" si="167"/>
        <v>3.0450000000000124</v>
      </c>
      <c r="AH289">
        <f t="shared" si="168"/>
        <v>3.0450000000000124</v>
      </c>
      <c r="AI289">
        <f t="shared" si="169"/>
        <v>3.0450000000000124</v>
      </c>
      <c r="AJ289">
        <f t="shared" si="170"/>
        <v>3.0450000000000124</v>
      </c>
      <c r="AK289">
        <f t="shared" si="171"/>
        <v>12.180000000000049</v>
      </c>
      <c r="AL289">
        <v>24.360000000000099</v>
      </c>
      <c r="AM289">
        <f>SUM($AL$5:AL289)</f>
        <v>3360.3600000000006</v>
      </c>
      <c r="AO289">
        <f t="shared" si="172"/>
        <v>78.317241379310346</v>
      </c>
      <c r="AP289">
        <f t="shared" si="173"/>
        <v>0.31104262064107208</v>
      </c>
      <c r="AQ289" s="4">
        <f>SUM($AO$5:AO289)</f>
        <v>7901.8155172413817</v>
      </c>
      <c r="AU289" s="2">
        <v>285</v>
      </c>
      <c r="AV289" s="1">
        <f t="shared" si="150"/>
        <v>7000</v>
      </c>
      <c r="AW289" s="1">
        <f t="shared" si="152"/>
        <v>7000</v>
      </c>
      <c r="AX289" s="1">
        <f t="shared" si="153"/>
        <v>7000</v>
      </c>
      <c r="AY289" s="1">
        <f t="shared" si="154"/>
        <v>7000</v>
      </c>
      <c r="AZ289" s="1">
        <f t="shared" si="147"/>
        <v>140000</v>
      </c>
      <c r="BA289" s="1">
        <f t="shared" si="148"/>
        <v>168000</v>
      </c>
      <c r="BB289">
        <v>5</v>
      </c>
      <c r="BC289" s="1">
        <f>SUM($BA$5:BA289)</f>
        <v>20649900</v>
      </c>
      <c r="BD289" s="1">
        <f t="shared" si="155"/>
        <v>25180630</v>
      </c>
      <c r="BE289" s="1">
        <f>SUM($BA$235:BA289)</f>
        <v>8520000</v>
      </c>
    </row>
    <row r="290" spans="11:57" x14ac:dyDescent="0.3">
      <c r="K290" s="2">
        <v>286</v>
      </c>
      <c r="L290" s="1">
        <f t="shared" si="149"/>
        <v>7375</v>
      </c>
      <c r="M290" s="1">
        <f t="shared" si="156"/>
        <v>7375</v>
      </c>
      <c r="N290" s="1">
        <f t="shared" si="157"/>
        <v>7375</v>
      </c>
      <c r="O290" s="1">
        <f t="shared" si="158"/>
        <v>7375</v>
      </c>
      <c r="P290" s="1">
        <f t="shared" si="159"/>
        <v>427760</v>
      </c>
      <c r="Q290" s="1">
        <f t="shared" si="160"/>
        <v>457260</v>
      </c>
      <c r="R290">
        <f t="shared" si="146"/>
        <v>14.500000000000071</v>
      </c>
      <c r="S290" s="1">
        <f>SUM($Q$5:Q290)</f>
        <v>46287790</v>
      </c>
      <c r="U290" s="2">
        <v>286</v>
      </c>
      <c r="V290">
        <v>0.38500000000000001</v>
      </c>
      <c r="W290">
        <f t="shared" si="161"/>
        <v>0.38500000000000001</v>
      </c>
      <c r="X290">
        <f t="shared" si="162"/>
        <v>0.38500000000000001</v>
      </c>
      <c r="Y290">
        <f t="shared" si="163"/>
        <v>0.38500000000000001</v>
      </c>
      <c r="Z290" s="4">
        <f t="shared" si="164"/>
        <v>145025.05000000002</v>
      </c>
      <c r="AA290" s="4">
        <f t="shared" si="151"/>
        <v>94172.104240996443</v>
      </c>
      <c r="AB290" s="4">
        <f t="shared" si="165"/>
        <v>145026.59000000003</v>
      </c>
      <c r="AC290" s="4">
        <f>SUM($AB$5:AB290)</f>
        <v>12252733.67</v>
      </c>
      <c r="AD290">
        <f t="shared" si="166"/>
        <v>1.1978039197823067</v>
      </c>
      <c r="AF290" s="2">
        <v>286</v>
      </c>
      <c r="AG290">
        <f t="shared" si="167"/>
        <v>3.0462500000000126</v>
      </c>
      <c r="AH290">
        <f t="shared" si="168"/>
        <v>3.0462500000000126</v>
      </c>
      <c r="AI290">
        <f t="shared" si="169"/>
        <v>3.0462500000000126</v>
      </c>
      <c r="AJ290">
        <f t="shared" si="170"/>
        <v>3.0462500000000126</v>
      </c>
      <c r="AK290">
        <f t="shared" si="171"/>
        <v>12.18500000000005</v>
      </c>
      <c r="AL290">
        <v>24.3700000000001</v>
      </c>
      <c r="AM290">
        <f>SUM($AL$5:AL290)</f>
        <v>3384.7300000000005</v>
      </c>
      <c r="AO290">
        <f t="shared" si="172"/>
        <v>78.837931034482764</v>
      </c>
      <c r="AP290">
        <f t="shared" si="173"/>
        <v>0.30911516423916496</v>
      </c>
      <c r="AQ290" s="4">
        <f>SUM($AO$5:AO290)</f>
        <v>7980.6534482758643</v>
      </c>
      <c r="AU290" s="2">
        <v>286</v>
      </c>
      <c r="AV290" s="1">
        <f t="shared" si="150"/>
        <v>7000</v>
      </c>
      <c r="AW290" s="1">
        <f t="shared" si="152"/>
        <v>7000</v>
      </c>
      <c r="AX290" s="1">
        <f t="shared" si="153"/>
        <v>7000</v>
      </c>
      <c r="AY290" s="1">
        <f t="shared" si="154"/>
        <v>7000</v>
      </c>
      <c r="AZ290" s="1">
        <f t="shared" si="147"/>
        <v>140000</v>
      </c>
      <c r="BA290" s="1">
        <f t="shared" si="148"/>
        <v>168000</v>
      </c>
      <c r="BB290">
        <v>5</v>
      </c>
      <c r="BC290" s="1">
        <f>SUM($BA$5:BA290)</f>
        <v>20817900</v>
      </c>
      <c r="BD290" s="1">
        <f t="shared" si="155"/>
        <v>25469890</v>
      </c>
      <c r="BE290" s="1">
        <f>SUM($BA$235:BA290)</f>
        <v>8688000</v>
      </c>
    </row>
    <row r="291" spans="11:57" x14ac:dyDescent="0.3">
      <c r="K291" s="2">
        <v>287</v>
      </c>
      <c r="L291" s="1">
        <f t="shared" si="149"/>
        <v>7400</v>
      </c>
      <c r="M291" s="1">
        <f t="shared" si="156"/>
        <v>7400</v>
      </c>
      <c r="N291" s="1">
        <f t="shared" si="157"/>
        <v>7400</v>
      </c>
      <c r="O291" s="1">
        <f t="shared" si="158"/>
        <v>7400</v>
      </c>
      <c r="P291" s="1">
        <f t="shared" si="159"/>
        <v>430690</v>
      </c>
      <c r="Q291" s="1">
        <f t="shared" si="160"/>
        <v>460290</v>
      </c>
      <c r="R291">
        <f t="shared" ref="R291:R303" si="174">R290+0.05</f>
        <v>14.550000000000072</v>
      </c>
      <c r="S291" s="1">
        <f>SUM($Q$5:Q291)</f>
        <v>46748080</v>
      </c>
      <c r="U291" s="2">
        <v>287</v>
      </c>
      <c r="V291">
        <v>0.38600000000000001</v>
      </c>
      <c r="W291">
        <f t="shared" si="161"/>
        <v>0.38600000000000001</v>
      </c>
      <c r="X291">
        <f t="shared" si="162"/>
        <v>0.38600000000000001</v>
      </c>
      <c r="Y291">
        <f t="shared" si="163"/>
        <v>0.38600000000000001</v>
      </c>
      <c r="Z291" s="4">
        <f t="shared" si="164"/>
        <v>145547.14000000001</v>
      </c>
      <c r="AA291" s="4">
        <f t="shared" si="151"/>
        <v>94266.276345237435</v>
      </c>
      <c r="AB291" s="4">
        <f t="shared" si="165"/>
        <v>145548.68400000001</v>
      </c>
      <c r="AC291" s="4">
        <f>SUM($AB$5:AB291)</f>
        <v>12398282.354</v>
      </c>
      <c r="AD291">
        <f t="shared" si="166"/>
        <v>1.1878874373672756</v>
      </c>
      <c r="AF291" s="2">
        <v>287</v>
      </c>
      <c r="AG291">
        <f t="shared" si="167"/>
        <v>3.0475000000000123</v>
      </c>
      <c r="AH291">
        <f t="shared" si="168"/>
        <v>3.0475000000000123</v>
      </c>
      <c r="AI291">
        <f t="shared" si="169"/>
        <v>3.0475000000000123</v>
      </c>
      <c r="AJ291">
        <f t="shared" si="170"/>
        <v>3.0475000000000123</v>
      </c>
      <c r="AK291">
        <f t="shared" si="171"/>
        <v>12.190000000000049</v>
      </c>
      <c r="AL291">
        <v>24.380000000000098</v>
      </c>
      <c r="AM291">
        <f>SUM($AL$5:AL291)</f>
        <v>3409.1100000000006</v>
      </c>
      <c r="AO291">
        <f t="shared" si="172"/>
        <v>79.360344827586204</v>
      </c>
      <c r="AP291">
        <f t="shared" si="173"/>
        <v>0.30720632644637202</v>
      </c>
      <c r="AQ291" s="4">
        <f>SUM($AO$5:AO291)</f>
        <v>8060.0137931034506</v>
      </c>
      <c r="AU291" s="2">
        <v>287</v>
      </c>
      <c r="AV291" s="1">
        <f t="shared" si="150"/>
        <v>7000</v>
      </c>
      <c r="AW291" s="1">
        <f t="shared" si="152"/>
        <v>7000</v>
      </c>
      <c r="AX291" s="1">
        <f t="shared" si="153"/>
        <v>7000</v>
      </c>
      <c r="AY291" s="1">
        <f t="shared" si="154"/>
        <v>7000</v>
      </c>
      <c r="AZ291" s="1">
        <f t="shared" si="147"/>
        <v>140000</v>
      </c>
      <c r="BA291" s="1">
        <f t="shared" si="148"/>
        <v>168000</v>
      </c>
      <c r="BB291">
        <v>5</v>
      </c>
      <c r="BC291" s="1">
        <f>SUM($BA$5:BA291)</f>
        <v>20985900</v>
      </c>
      <c r="BD291" s="1">
        <f t="shared" si="155"/>
        <v>25762180</v>
      </c>
      <c r="BE291" s="1">
        <f>SUM($BA$235:BA291)</f>
        <v>8856000</v>
      </c>
    </row>
    <row r="292" spans="11:57" x14ac:dyDescent="0.3">
      <c r="K292" s="2">
        <v>288</v>
      </c>
      <c r="L292" s="1">
        <f t="shared" si="149"/>
        <v>7425</v>
      </c>
      <c r="M292" s="1">
        <f t="shared" si="156"/>
        <v>7425</v>
      </c>
      <c r="N292" s="1">
        <f t="shared" si="157"/>
        <v>7425</v>
      </c>
      <c r="O292" s="1">
        <f t="shared" si="158"/>
        <v>7425</v>
      </c>
      <c r="P292" s="1">
        <f t="shared" si="159"/>
        <v>433630</v>
      </c>
      <c r="Q292" s="1">
        <f t="shared" si="160"/>
        <v>463330</v>
      </c>
      <c r="R292">
        <f t="shared" si="174"/>
        <v>14.600000000000072</v>
      </c>
      <c r="S292" s="1">
        <f>SUM($Q$5:Q292)</f>
        <v>47211410</v>
      </c>
      <c r="U292" s="2">
        <v>288</v>
      </c>
      <c r="V292">
        <v>0.38700000000000001</v>
      </c>
      <c r="W292">
        <f t="shared" si="161"/>
        <v>0.38700000000000001</v>
      </c>
      <c r="X292">
        <f t="shared" si="162"/>
        <v>0.38700000000000001</v>
      </c>
      <c r="Y292">
        <f t="shared" si="163"/>
        <v>0.38700000000000001</v>
      </c>
      <c r="Z292" s="4">
        <f t="shared" si="164"/>
        <v>146070.12</v>
      </c>
      <c r="AA292" s="4">
        <f t="shared" si="151"/>
        <v>94360.542621582659</v>
      </c>
      <c r="AB292" s="4">
        <f t="shared" si="165"/>
        <v>146071.66800000001</v>
      </c>
      <c r="AC292" s="4">
        <f>SUM($AB$5:AB292)</f>
        <v>12544354.022</v>
      </c>
      <c r="AD292">
        <f t="shared" si="166"/>
        <v>1.1781605211860107</v>
      </c>
      <c r="AF292" s="2">
        <v>288</v>
      </c>
      <c r="AG292">
        <f t="shared" si="167"/>
        <v>3.0487500000000125</v>
      </c>
      <c r="AH292">
        <f t="shared" si="168"/>
        <v>3.0487500000000125</v>
      </c>
      <c r="AI292">
        <f t="shared" si="169"/>
        <v>3.0487500000000125</v>
      </c>
      <c r="AJ292">
        <f t="shared" si="170"/>
        <v>3.0487500000000125</v>
      </c>
      <c r="AK292">
        <f t="shared" si="171"/>
        <v>12.19500000000005</v>
      </c>
      <c r="AL292">
        <v>24.3900000000001</v>
      </c>
      <c r="AM292">
        <f>SUM($AL$5:AL292)</f>
        <v>3433.5000000000009</v>
      </c>
      <c r="AO292">
        <f t="shared" si="172"/>
        <v>79.884482758620692</v>
      </c>
      <c r="AP292">
        <f t="shared" si="173"/>
        <v>0.30531586558176804</v>
      </c>
      <c r="AQ292" s="4">
        <f>SUM($AO$5:AO292)</f>
        <v>8139.8982758620714</v>
      </c>
      <c r="AU292" s="2">
        <v>288</v>
      </c>
      <c r="AV292" s="1">
        <f t="shared" si="150"/>
        <v>7000</v>
      </c>
      <c r="AW292" s="1">
        <f t="shared" si="152"/>
        <v>7000</v>
      </c>
      <c r="AX292" s="1">
        <f t="shared" si="153"/>
        <v>7000</v>
      </c>
      <c r="AY292" s="1">
        <f t="shared" si="154"/>
        <v>7000</v>
      </c>
      <c r="AZ292" s="1">
        <f t="shared" si="147"/>
        <v>140000</v>
      </c>
      <c r="BA292" s="1">
        <f t="shared" si="148"/>
        <v>168000</v>
      </c>
      <c r="BB292">
        <v>5</v>
      </c>
      <c r="BC292" s="1">
        <f>SUM($BA$5:BA292)</f>
        <v>21153900</v>
      </c>
      <c r="BD292" s="1">
        <f t="shared" si="155"/>
        <v>26057510</v>
      </c>
      <c r="BE292" s="1">
        <f>SUM($BA$235:BA292)</f>
        <v>9024000</v>
      </c>
    </row>
    <row r="293" spans="11:57" x14ac:dyDescent="0.3">
      <c r="K293" s="2">
        <v>289</v>
      </c>
      <c r="L293" s="1">
        <f t="shared" si="149"/>
        <v>7450</v>
      </c>
      <c r="M293" s="1">
        <f t="shared" si="156"/>
        <v>7450</v>
      </c>
      <c r="N293" s="1">
        <f t="shared" si="157"/>
        <v>7450</v>
      </c>
      <c r="O293" s="1">
        <f t="shared" si="158"/>
        <v>7450</v>
      </c>
      <c r="P293" s="1">
        <f t="shared" si="159"/>
        <v>436580</v>
      </c>
      <c r="Q293" s="1">
        <f t="shared" si="160"/>
        <v>466380</v>
      </c>
      <c r="R293">
        <f t="shared" si="174"/>
        <v>14.650000000000073</v>
      </c>
      <c r="S293" s="1">
        <f>SUM($Q$5:Q293)</f>
        <v>47677790</v>
      </c>
      <c r="U293" s="2">
        <v>289</v>
      </c>
      <c r="V293">
        <v>0.38800000000000001</v>
      </c>
      <c r="W293">
        <f t="shared" si="161"/>
        <v>0.38800000000000001</v>
      </c>
      <c r="X293">
        <f t="shared" si="162"/>
        <v>0.38800000000000001</v>
      </c>
      <c r="Y293">
        <f t="shared" si="163"/>
        <v>0.38800000000000001</v>
      </c>
      <c r="Z293" s="4">
        <f t="shared" si="164"/>
        <v>146594.01</v>
      </c>
      <c r="AA293" s="4">
        <f t="shared" si="151"/>
        <v>94454.903164204225</v>
      </c>
      <c r="AB293" s="4">
        <f t="shared" si="165"/>
        <v>146595.56200000001</v>
      </c>
      <c r="AC293" s="4">
        <f>SUM($AB$5:AB293)</f>
        <v>12690949.584000001</v>
      </c>
      <c r="AD293">
        <f t="shared" si="166"/>
        <v>1.1686178638047438</v>
      </c>
      <c r="AF293" s="2">
        <v>289</v>
      </c>
      <c r="AG293">
        <f t="shared" si="167"/>
        <v>3.0500000000000127</v>
      </c>
      <c r="AH293">
        <f t="shared" si="168"/>
        <v>3.0500000000000127</v>
      </c>
      <c r="AI293">
        <f t="shared" si="169"/>
        <v>3.0500000000000127</v>
      </c>
      <c r="AJ293">
        <f t="shared" si="170"/>
        <v>3.0500000000000127</v>
      </c>
      <c r="AK293">
        <f t="shared" si="171"/>
        <v>12.200000000000051</v>
      </c>
      <c r="AL293">
        <v>24.400000000000102</v>
      </c>
      <c r="AM293">
        <f>SUM($AL$5:AL293)</f>
        <v>3457.900000000001</v>
      </c>
      <c r="AO293">
        <f t="shared" si="172"/>
        <v>80.410344827586201</v>
      </c>
      <c r="AP293">
        <f t="shared" si="173"/>
        <v>0.30344354389124878</v>
      </c>
      <c r="AQ293" s="4">
        <f>SUM($AO$5:AO293)</f>
        <v>8220.3086206896569</v>
      </c>
      <c r="AU293" s="2">
        <v>289</v>
      </c>
      <c r="AV293" s="1">
        <f t="shared" si="150"/>
        <v>7000</v>
      </c>
      <c r="AW293" s="1">
        <f t="shared" si="152"/>
        <v>7000</v>
      </c>
      <c r="AX293" s="1">
        <f t="shared" si="153"/>
        <v>7000</v>
      </c>
      <c r="AY293" s="1">
        <f t="shared" si="154"/>
        <v>7000</v>
      </c>
      <c r="AZ293" s="1">
        <f t="shared" si="147"/>
        <v>140000</v>
      </c>
      <c r="BA293" s="1">
        <f t="shared" si="148"/>
        <v>168000</v>
      </c>
      <c r="BB293">
        <v>5</v>
      </c>
      <c r="BC293" s="1">
        <f>SUM($BA$5:BA293)</f>
        <v>21321900</v>
      </c>
      <c r="BD293" s="1">
        <f t="shared" si="155"/>
        <v>26355890</v>
      </c>
      <c r="BE293" s="1">
        <f>SUM($BA$235:BA293)</f>
        <v>9192000</v>
      </c>
    </row>
    <row r="294" spans="11:57" x14ac:dyDescent="0.3">
      <c r="K294" s="2">
        <v>290</v>
      </c>
      <c r="L294" s="1">
        <f t="shared" si="149"/>
        <v>7475</v>
      </c>
      <c r="M294" s="1">
        <f t="shared" si="156"/>
        <v>7475</v>
      </c>
      <c r="N294" s="1">
        <f t="shared" si="157"/>
        <v>7475</v>
      </c>
      <c r="O294" s="1">
        <f t="shared" si="158"/>
        <v>7475</v>
      </c>
      <c r="P294" s="1">
        <f t="shared" si="159"/>
        <v>439540</v>
      </c>
      <c r="Q294" s="1">
        <f t="shared" si="160"/>
        <v>469440</v>
      </c>
      <c r="R294">
        <f t="shared" si="174"/>
        <v>14.700000000000074</v>
      </c>
      <c r="S294" s="1">
        <f>SUM($Q$5:Q294)</f>
        <v>48147230</v>
      </c>
      <c r="U294" s="2">
        <v>290</v>
      </c>
      <c r="V294">
        <v>0.38900000000000001</v>
      </c>
      <c r="W294">
        <f t="shared" si="161"/>
        <v>0.38900000000000001</v>
      </c>
      <c r="X294">
        <f t="shared" si="162"/>
        <v>0.38900000000000001</v>
      </c>
      <c r="Y294">
        <f t="shared" si="163"/>
        <v>0.38900000000000001</v>
      </c>
      <c r="Z294" s="4">
        <f t="shared" si="164"/>
        <v>147118.81</v>
      </c>
      <c r="AA294" s="4">
        <f t="shared" si="151"/>
        <v>94549.358067368419</v>
      </c>
      <c r="AB294" s="4">
        <f t="shared" si="165"/>
        <v>147120.36600000001</v>
      </c>
      <c r="AC294" s="4">
        <f>SUM($AB$5:AB294)</f>
        <v>12838069.950000001</v>
      </c>
      <c r="AD294">
        <f t="shared" si="166"/>
        <v>1.1592541994294978</v>
      </c>
      <c r="AF294" s="2">
        <v>290</v>
      </c>
      <c r="AG294">
        <f t="shared" si="167"/>
        <v>3.0512500000000125</v>
      </c>
      <c r="AH294">
        <f t="shared" si="168"/>
        <v>3.0512500000000125</v>
      </c>
      <c r="AI294">
        <f t="shared" si="169"/>
        <v>3.0512500000000125</v>
      </c>
      <c r="AJ294">
        <f t="shared" si="170"/>
        <v>3.0512500000000125</v>
      </c>
      <c r="AK294">
        <f t="shared" si="171"/>
        <v>12.20500000000005</v>
      </c>
      <c r="AL294">
        <v>24.4100000000001</v>
      </c>
      <c r="AM294">
        <f>SUM($AL$5:AL294)</f>
        <v>3482.3100000000013</v>
      </c>
      <c r="AO294">
        <f t="shared" si="172"/>
        <v>80.937931034482759</v>
      </c>
      <c r="AP294">
        <f t="shared" si="173"/>
        <v>0.30158912747103056</v>
      </c>
      <c r="AQ294" s="4">
        <f>SUM($AO$5:AO294)</f>
        <v>8301.2465517241399</v>
      </c>
      <c r="AU294" s="2">
        <v>290</v>
      </c>
      <c r="AV294" s="1">
        <f t="shared" si="150"/>
        <v>7000</v>
      </c>
      <c r="AW294" s="1">
        <f t="shared" si="152"/>
        <v>7000</v>
      </c>
      <c r="AX294" s="1">
        <f t="shared" si="153"/>
        <v>7000</v>
      </c>
      <c r="AY294" s="1">
        <f t="shared" si="154"/>
        <v>7000</v>
      </c>
      <c r="AZ294" s="1">
        <f t="shared" si="147"/>
        <v>140000</v>
      </c>
      <c r="BA294" s="1">
        <f t="shared" si="148"/>
        <v>168000</v>
      </c>
      <c r="BB294">
        <v>5</v>
      </c>
      <c r="BC294" s="1">
        <f>SUM($BA$5:BA294)</f>
        <v>21489900</v>
      </c>
      <c r="BD294" s="1">
        <f t="shared" si="155"/>
        <v>26657330</v>
      </c>
      <c r="BE294" s="1">
        <f>SUM($BA$235:BA294)</f>
        <v>9360000</v>
      </c>
    </row>
    <row r="295" spans="11:57" x14ac:dyDescent="0.3">
      <c r="K295" s="2">
        <v>291</v>
      </c>
      <c r="L295" s="1">
        <f t="shared" si="149"/>
        <v>7500</v>
      </c>
      <c r="M295" s="1">
        <f t="shared" si="156"/>
        <v>7500</v>
      </c>
      <c r="N295" s="1">
        <f t="shared" si="157"/>
        <v>7500</v>
      </c>
      <c r="O295" s="1">
        <f t="shared" si="158"/>
        <v>7500</v>
      </c>
      <c r="P295" s="1">
        <f t="shared" si="159"/>
        <v>442510</v>
      </c>
      <c r="Q295" s="1">
        <f t="shared" si="160"/>
        <v>472510</v>
      </c>
      <c r="R295">
        <f t="shared" si="174"/>
        <v>14.750000000000075</v>
      </c>
      <c r="S295" s="1">
        <f>SUM($Q$5:Q295)</f>
        <v>48619740</v>
      </c>
      <c r="U295" s="2">
        <v>291</v>
      </c>
      <c r="V295">
        <v>0.39</v>
      </c>
      <c r="W295">
        <f t="shared" si="161"/>
        <v>0.39</v>
      </c>
      <c r="X295">
        <f t="shared" si="162"/>
        <v>0.39</v>
      </c>
      <c r="Y295">
        <f t="shared" si="163"/>
        <v>0.39</v>
      </c>
      <c r="Z295" s="4">
        <f t="shared" si="164"/>
        <v>147644.5</v>
      </c>
      <c r="AA295" s="4">
        <f t="shared" si="151"/>
        <v>94643.907425435784</v>
      </c>
      <c r="AB295" s="4">
        <f t="shared" si="165"/>
        <v>147646.06</v>
      </c>
      <c r="AC295" s="4">
        <f>SUM($AB$5:AB295)</f>
        <v>12985716.010000002</v>
      </c>
      <c r="AD295">
        <f t="shared" si="166"/>
        <v>1.1500643054215522</v>
      </c>
      <c r="AF295" s="2">
        <v>291</v>
      </c>
      <c r="AG295">
        <f t="shared" si="167"/>
        <v>3.0525000000000126</v>
      </c>
      <c r="AH295">
        <f t="shared" si="168"/>
        <v>3.0525000000000126</v>
      </c>
      <c r="AI295">
        <f t="shared" si="169"/>
        <v>3.0525000000000126</v>
      </c>
      <c r="AJ295">
        <f t="shared" si="170"/>
        <v>3.0525000000000126</v>
      </c>
      <c r="AK295">
        <f t="shared" si="171"/>
        <v>12.210000000000051</v>
      </c>
      <c r="AL295">
        <v>24.420000000000101</v>
      </c>
      <c r="AM295">
        <f>SUM($AL$5:AL295)</f>
        <v>3506.7300000000014</v>
      </c>
      <c r="AO295">
        <f t="shared" si="172"/>
        <v>81.467241379310352</v>
      </c>
      <c r="AP295">
        <f t="shared" si="173"/>
        <v>0.29975238619288602</v>
      </c>
      <c r="AQ295" s="4">
        <f>SUM($AO$5:AO295)</f>
        <v>8382.7137931034504</v>
      </c>
      <c r="AU295" s="2">
        <v>291</v>
      </c>
      <c r="AV295" s="1">
        <f t="shared" si="150"/>
        <v>7500</v>
      </c>
      <c r="AW295" s="1">
        <f t="shared" si="152"/>
        <v>7500</v>
      </c>
      <c r="AX295" s="1">
        <f t="shared" si="153"/>
        <v>7500</v>
      </c>
      <c r="AY295" s="1">
        <f t="shared" si="154"/>
        <v>7500</v>
      </c>
      <c r="AZ295" s="1">
        <f t="shared" si="147"/>
        <v>150000</v>
      </c>
      <c r="BA295" s="1">
        <f t="shared" si="148"/>
        <v>180000</v>
      </c>
      <c r="BB295">
        <v>5</v>
      </c>
      <c r="BC295" s="1">
        <f>SUM($BA$5:BA295)</f>
        <v>21669900</v>
      </c>
      <c r="BD295" s="1">
        <f t="shared" si="155"/>
        <v>26949840</v>
      </c>
      <c r="BE295" s="1">
        <f>SUM($BA$235:BA295)</f>
        <v>9540000</v>
      </c>
    </row>
    <row r="296" spans="11:57" x14ac:dyDescent="0.3">
      <c r="K296" s="2">
        <v>292</v>
      </c>
      <c r="L296" s="1">
        <f t="shared" si="149"/>
        <v>7525</v>
      </c>
      <c r="M296" s="1">
        <f t="shared" si="156"/>
        <v>7525</v>
      </c>
      <c r="N296" s="1">
        <f t="shared" si="157"/>
        <v>7525</v>
      </c>
      <c r="O296" s="1">
        <f t="shared" si="158"/>
        <v>7525</v>
      </c>
      <c r="P296" s="1">
        <f t="shared" si="159"/>
        <v>445490</v>
      </c>
      <c r="Q296" s="1">
        <f t="shared" si="160"/>
        <v>475590</v>
      </c>
      <c r="R296">
        <f t="shared" si="174"/>
        <v>14.800000000000075</v>
      </c>
      <c r="S296" s="1">
        <f>SUM($Q$5:Q296)</f>
        <v>49095330</v>
      </c>
      <c r="U296" s="2">
        <v>292</v>
      </c>
      <c r="V296">
        <v>0.39100000000000001</v>
      </c>
      <c r="W296">
        <f t="shared" si="161"/>
        <v>0.39100000000000001</v>
      </c>
      <c r="X296">
        <f t="shared" si="162"/>
        <v>0.39100000000000001</v>
      </c>
      <c r="Y296">
        <f t="shared" si="163"/>
        <v>0.39100000000000001</v>
      </c>
      <c r="Z296" s="4">
        <f t="shared" si="164"/>
        <v>148171.1</v>
      </c>
      <c r="AA296" s="4">
        <f t="shared" si="151"/>
        <v>94738.551332861214</v>
      </c>
      <c r="AB296" s="4">
        <f t="shared" si="165"/>
        <v>148172.66400000002</v>
      </c>
      <c r="AC296" s="4">
        <f>SUM($AB$5:AB296)</f>
        <v>13133888.674000002</v>
      </c>
      <c r="AD296">
        <f t="shared" si="166"/>
        <v>1.1410434656502302</v>
      </c>
      <c r="AF296" s="2">
        <v>292</v>
      </c>
      <c r="AG296">
        <f t="shared" si="167"/>
        <v>3.0537500000000124</v>
      </c>
      <c r="AH296">
        <f t="shared" si="168"/>
        <v>3.0537500000000124</v>
      </c>
      <c r="AI296">
        <f t="shared" si="169"/>
        <v>3.0537500000000124</v>
      </c>
      <c r="AJ296">
        <f t="shared" si="170"/>
        <v>3.0537500000000124</v>
      </c>
      <c r="AK296">
        <f t="shared" si="171"/>
        <v>12.21500000000005</v>
      </c>
      <c r="AL296">
        <v>24.430000000000099</v>
      </c>
      <c r="AM296">
        <f>SUM($AL$5:AL296)</f>
        <v>3531.1600000000017</v>
      </c>
      <c r="AO296">
        <f t="shared" si="172"/>
        <v>81.998275862068965</v>
      </c>
      <c r="AP296">
        <f t="shared" si="173"/>
        <v>0.29793309363107001</v>
      </c>
      <c r="AQ296" s="4">
        <f>SUM($AO$5:AO296)</f>
        <v>8464.7120689655185</v>
      </c>
      <c r="AU296" s="2">
        <v>292</v>
      </c>
      <c r="AV296" s="1">
        <f t="shared" si="150"/>
        <v>7500</v>
      </c>
      <c r="AW296" s="1">
        <f t="shared" si="152"/>
        <v>7500</v>
      </c>
      <c r="AX296" s="1">
        <f t="shared" si="153"/>
        <v>7500</v>
      </c>
      <c r="AY296" s="1">
        <f t="shared" si="154"/>
        <v>7500</v>
      </c>
      <c r="AZ296" s="1">
        <f t="shared" si="147"/>
        <v>150000</v>
      </c>
      <c r="BA296" s="1">
        <f t="shared" si="148"/>
        <v>180000</v>
      </c>
      <c r="BB296">
        <v>5</v>
      </c>
      <c r="BC296" s="1">
        <f>SUM($BA$5:BA296)</f>
        <v>21849900</v>
      </c>
      <c r="BD296" s="1">
        <f t="shared" si="155"/>
        <v>27245430</v>
      </c>
      <c r="BE296" s="1">
        <f>SUM($BA$235:BA296)</f>
        <v>9720000</v>
      </c>
    </row>
    <row r="297" spans="11:57" x14ac:dyDescent="0.3">
      <c r="K297" s="2">
        <v>293</v>
      </c>
      <c r="L297" s="1">
        <f t="shared" si="149"/>
        <v>7550</v>
      </c>
      <c r="M297" s="1">
        <f t="shared" si="156"/>
        <v>7550</v>
      </c>
      <c r="N297" s="1">
        <f t="shared" si="157"/>
        <v>7550</v>
      </c>
      <c r="O297" s="1">
        <f t="shared" si="158"/>
        <v>7550</v>
      </c>
      <c r="P297" s="1">
        <f t="shared" si="159"/>
        <v>448480</v>
      </c>
      <c r="Q297" s="1">
        <f t="shared" si="160"/>
        <v>478680</v>
      </c>
      <c r="R297">
        <f t="shared" si="174"/>
        <v>14.850000000000076</v>
      </c>
      <c r="S297" s="1">
        <f>SUM($Q$5:Q297)</f>
        <v>49574010</v>
      </c>
      <c r="U297" s="2">
        <v>293</v>
      </c>
      <c r="V297">
        <v>0.39200000000000002</v>
      </c>
      <c r="W297">
        <f t="shared" si="161"/>
        <v>0.39200000000000002</v>
      </c>
      <c r="X297">
        <f t="shared" si="162"/>
        <v>0.39200000000000002</v>
      </c>
      <c r="Y297">
        <f t="shared" si="163"/>
        <v>0.39200000000000002</v>
      </c>
      <c r="Z297" s="4">
        <f t="shared" si="164"/>
        <v>148698.6</v>
      </c>
      <c r="AA297" s="4">
        <f t="shared" si="151"/>
        <v>94833.289884194062</v>
      </c>
      <c r="AB297" s="4">
        <f t="shared" si="165"/>
        <v>148700.16800000001</v>
      </c>
      <c r="AC297" s="4">
        <f>SUM($AB$5:AB297)</f>
        <v>13282588.842000002</v>
      </c>
      <c r="AD297">
        <f t="shared" si="166"/>
        <v>1.1321869074036555</v>
      </c>
      <c r="AF297" s="2">
        <v>293</v>
      </c>
      <c r="AG297">
        <f t="shared" si="167"/>
        <v>3.0550000000000126</v>
      </c>
      <c r="AH297">
        <f t="shared" si="168"/>
        <v>3.0550000000000126</v>
      </c>
      <c r="AI297">
        <f t="shared" si="169"/>
        <v>3.0550000000000126</v>
      </c>
      <c r="AJ297">
        <f t="shared" si="170"/>
        <v>3.0550000000000126</v>
      </c>
      <c r="AK297">
        <f t="shared" si="171"/>
        <v>12.22000000000005</v>
      </c>
      <c r="AL297">
        <v>24.440000000000101</v>
      </c>
      <c r="AM297">
        <f>SUM($AL$5:AL297)</f>
        <v>3555.6000000000017</v>
      </c>
      <c r="AO297">
        <f t="shared" si="172"/>
        <v>82.531034482758628</v>
      </c>
      <c r="AP297">
        <f t="shared" si="173"/>
        <v>0.29613102699089283</v>
      </c>
      <c r="AQ297" s="4">
        <f>SUM($AO$5:AO297)</f>
        <v>8547.2431034482779</v>
      </c>
      <c r="AU297" s="2">
        <v>293</v>
      </c>
      <c r="AV297" s="1">
        <f t="shared" si="150"/>
        <v>7500</v>
      </c>
      <c r="AW297" s="1">
        <f t="shared" si="152"/>
        <v>7500</v>
      </c>
      <c r="AX297" s="1">
        <f t="shared" si="153"/>
        <v>7500</v>
      </c>
      <c r="AY297" s="1">
        <f t="shared" si="154"/>
        <v>7500</v>
      </c>
      <c r="AZ297" s="1">
        <f t="shared" ref="AZ297:AZ360" si="175">ROUNDUP(SUM(AV297:AY297)*BB297,-1)</f>
        <v>150000</v>
      </c>
      <c r="BA297" s="1">
        <f t="shared" ref="BA297:BA360" si="176">SUM(AV297:AZ297)</f>
        <v>180000</v>
      </c>
      <c r="BB297">
        <v>5</v>
      </c>
      <c r="BC297" s="1">
        <f>SUM($BA$5:BA297)</f>
        <v>22029900</v>
      </c>
      <c r="BD297" s="1">
        <f t="shared" si="155"/>
        <v>27544110</v>
      </c>
      <c r="BE297" s="1">
        <f>SUM($BA$235:BA297)</f>
        <v>9900000</v>
      </c>
    </row>
    <row r="298" spans="11:57" x14ac:dyDescent="0.3">
      <c r="K298" s="2">
        <v>294</v>
      </c>
      <c r="L298" s="1">
        <f t="shared" si="149"/>
        <v>7575</v>
      </c>
      <c r="M298" s="1">
        <f t="shared" si="156"/>
        <v>7575</v>
      </c>
      <c r="N298" s="1">
        <f t="shared" si="157"/>
        <v>7575</v>
      </c>
      <c r="O298" s="1">
        <f t="shared" si="158"/>
        <v>7575</v>
      </c>
      <c r="P298" s="1">
        <f t="shared" si="159"/>
        <v>451480</v>
      </c>
      <c r="Q298" s="1">
        <f t="shared" si="160"/>
        <v>481780</v>
      </c>
      <c r="R298">
        <f t="shared" si="174"/>
        <v>14.900000000000077</v>
      </c>
      <c r="S298" s="1">
        <f>SUM($Q$5:Q298)</f>
        <v>50055790</v>
      </c>
      <c r="U298" s="2">
        <v>294</v>
      </c>
      <c r="V298">
        <v>0.39300000000000002</v>
      </c>
      <c r="W298">
        <f t="shared" si="161"/>
        <v>0.39300000000000002</v>
      </c>
      <c r="X298">
        <f t="shared" si="162"/>
        <v>0.39300000000000002</v>
      </c>
      <c r="Y298">
        <f t="shared" si="163"/>
        <v>0.39300000000000002</v>
      </c>
      <c r="Z298" s="4">
        <f t="shared" si="164"/>
        <v>149227.01</v>
      </c>
      <c r="AA298" s="4">
        <f t="shared" si="151"/>
        <v>94928.123174078253</v>
      </c>
      <c r="AB298" s="4">
        <f t="shared" si="165"/>
        <v>149228.58199999999</v>
      </c>
      <c r="AC298" s="4">
        <f>SUM($AB$5:AB298)</f>
        <v>13431817.424000002</v>
      </c>
      <c r="AD298">
        <f t="shared" si="166"/>
        <v>1.1234901853480135</v>
      </c>
      <c r="AF298" s="2">
        <v>294</v>
      </c>
      <c r="AG298">
        <f t="shared" si="167"/>
        <v>3.0562500000000123</v>
      </c>
      <c r="AH298">
        <f t="shared" si="168"/>
        <v>3.0562500000000123</v>
      </c>
      <c r="AI298">
        <f t="shared" si="169"/>
        <v>3.0562500000000123</v>
      </c>
      <c r="AJ298">
        <f t="shared" si="170"/>
        <v>3.0562500000000123</v>
      </c>
      <c r="AK298">
        <f t="shared" si="171"/>
        <v>12.225000000000049</v>
      </c>
      <c r="AL298">
        <v>24.450000000000099</v>
      </c>
      <c r="AM298">
        <f>SUM($AL$5:AL298)</f>
        <v>3580.050000000002</v>
      </c>
      <c r="AO298">
        <f t="shared" si="172"/>
        <v>83.065517241379311</v>
      </c>
      <c r="AP298">
        <f t="shared" si="173"/>
        <v>0.29434596703889859</v>
      </c>
      <c r="AQ298" s="4">
        <f>SUM($AO$5:AO298)</f>
        <v>8630.3086206896569</v>
      </c>
      <c r="AU298" s="2">
        <v>294</v>
      </c>
      <c r="AV298" s="1">
        <f t="shared" si="150"/>
        <v>7500</v>
      </c>
      <c r="AW298" s="1">
        <f t="shared" si="152"/>
        <v>7500</v>
      </c>
      <c r="AX298" s="1">
        <f t="shared" si="153"/>
        <v>7500</v>
      </c>
      <c r="AY298" s="1">
        <f t="shared" si="154"/>
        <v>7500</v>
      </c>
      <c r="AZ298" s="1">
        <f t="shared" si="175"/>
        <v>150000</v>
      </c>
      <c r="BA298" s="1">
        <f t="shared" si="176"/>
        <v>180000</v>
      </c>
      <c r="BB298">
        <v>5</v>
      </c>
      <c r="BC298" s="1">
        <f>SUM($BA$5:BA298)</f>
        <v>22209900</v>
      </c>
      <c r="BD298" s="1">
        <f t="shared" si="155"/>
        <v>27845890</v>
      </c>
      <c r="BE298" s="1">
        <f>SUM($BA$235:BA298)</f>
        <v>10080000</v>
      </c>
    </row>
    <row r="299" spans="11:57" x14ac:dyDescent="0.3">
      <c r="K299" s="2">
        <v>295</v>
      </c>
      <c r="L299" s="1">
        <f t="shared" si="149"/>
        <v>7600</v>
      </c>
      <c r="M299" s="1">
        <f t="shared" si="156"/>
        <v>7600</v>
      </c>
      <c r="N299" s="1">
        <f t="shared" si="157"/>
        <v>7600</v>
      </c>
      <c r="O299" s="1">
        <f t="shared" si="158"/>
        <v>7600</v>
      </c>
      <c r="P299" s="1">
        <f t="shared" si="159"/>
        <v>454490</v>
      </c>
      <c r="Q299" s="1">
        <f t="shared" si="160"/>
        <v>484890</v>
      </c>
      <c r="R299">
        <f t="shared" si="174"/>
        <v>14.950000000000077</v>
      </c>
      <c r="S299" s="1">
        <f>SUM($Q$5:Q299)</f>
        <v>50540680</v>
      </c>
      <c r="U299" s="2">
        <v>295</v>
      </c>
      <c r="V299">
        <v>0.39400000000000002</v>
      </c>
      <c r="W299">
        <f t="shared" si="161"/>
        <v>0.39400000000000002</v>
      </c>
      <c r="X299">
        <f t="shared" si="162"/>
        <v>0.39400000000000002</v>
      </c>
      <c r="Y299">
        <f t="shared" si="163"/>
        <v>0.39400000000000002</v>
      </c>
      <c r="Z299" s="4">
        <f t="shared" si="164"/>
        <v>149756.33000000002</v>
      </c>
      <c r="AA299" s="4">
        <f t="shared" si="151"/>
        <v>95023.051297252314</v>
      </c>
      <c r="AB299" s="4">
        <f t="shared" si="165"/>
        <v>149757.90600000002</v>
      </c>
      <c r="AC299" s="4">
        <f>SUM($AB$5:AB299)</f>
        <v>13581575.330000002</v>
      </c>
      <c r="AD299">
        <f t="shared" si="166"/>
        <v>1.1149489400623607</v>
      </c>
      <c r="AF299" s="2">
        <v>295</v>
      </c>
      <c r="AG299">
        <f t="shared" si="167"/>
        <v>3.0575000000000125</v>
      </c>
      <c r="AH299">
        <f t="shared" si="168"/>
        <v>3.0575000000000125</v>
      </c>
      <c r="AI299">
        <f t="shared" si="169"/>
        <v>3.0575000000000125</v>
      </c>
      <c r="AJ299">
        <f t="shared" si="170"/>
        <v>3.0575000000000125</v>
      </c>
      <c r="AK299">
        <f t="shared" si="171"/>
        <v>12.23000000000005</v>
      </c>
      <c r="AL299">
        <v>24.4600000000001</v>
      </c>
      <c r="AM299">
        <f>SUM($AL$5:AL299)</f>
        <v>3604.510000000002</v>
      </c>
      <c r="AO299">
        <f t="shared" si="172"/>
        <v>83.601724137931029</v>
      </c>
      <c r="AP299">
        <f t="shared" si="173"/>
        <v>0.29257769803460698</v>
      </c>
      <c r="AQ299" s="4">
        <f>SUM($AO$5:AO299)</f>
        <v>8713.9103448275873</v>
      </c>
      <c r="AU299" s="2">
        <v>295</v>
      </c>
      <c r="AV299" s="1">
        <f t="shared" si="150"/>
        <v>7500</v>
      </c>
      <c r="AW299" s="1">
        <f t="shared" si="152"/>
        <v>7500</v>
      </c>
      <c r="AX299" s="1">
        <f t="shared" si="153"/>
        <v>7500</v>
      </c>
      <c r="AY299" s="1">
        <f t="shared" si="154"/>
        <v>7500</v>
      </c>
      <c r="AZ299" s="1">
        <f t="shared" si="175"/>
        <v>150000</v>
      </c>
      <c r="BA299" s="1">
        <f t="shared" si="176"/>
        <v>180000</v>
      </c>
      <c r="BB299">
        <v>5</v>
      </c>
      <c r="BC299" s="1">
        <f>SUM($BA$5:BA299)</f>
        <v>22389900</v>
      </c>
      <c r="BD299" s="1">
        <f t="shared" si="155"/>
        <v>28150780</v>
      </c>
      <c r="BE299" s="1">
        <f>SUM($BA$235:BA299)</f>
        <v>10260000</v>
      </c>
    </row>
    <row r="300" spans="11:57" x14ac:dyDescent="0.3">
      <c r="K300" s="2">
        <v>296</v>
      </c>
      <c r="L300" s="1">
        <f t="shared" si="149"/>
        <v>7625</v>
      </c>
      <c r="M300" s="1">
        <f t="shared" si="156"/>
        <v>7625</v>
      </c>
      <c r="N300" s="1">
        <f t="shared" si="157"/>
        <v>7625</v>
      </c>
      <c r="O300" s="1">
        <f t="shared" si="158"/>
        <v>7625</v>
      </c>
      <c r="P300" s="1">
        <f t="shared" si="159"/>
        <v>457510</v>
      </c>
      <c r="Q300" s="1">
        <f t="shared" si="160"/>
        <v>488010</v>
      </c>
      <c r="R300">
        <f t="shared" si="174"/>
        <v>15.000000000000078</v>
      </c>
      <c r="S300" s="1">
        <f>SUM($Q$5:Q300)</f>
        <v>51028690</v>
      </c>
      <c r="U300" s="2">
        <v>296</v>
      </c>
      <c r="V300">
        <v>0.39500000000000002</v>
      </c>
      <c r="W300">
        <f t="shared" si="161"/>
        <v>0.39500000000000002</v>
      </c>
      <c r="X300">
        <f t="shared" si="162"/>
        <v>0.39500000000000002</v>
      </c>
      <c r="Y300">
        <f t="shared" si="163"/>
        <v>0.39500000000000002</v>
      </c>
      <c r="Z300" s="4">
        <f t="shared" si="164"/>
        <v>150286.56</v>
      </c>
      <c r="AA300" s="4">
        <f t="shared" si="151"/>
        <v>95118.074348549562</v>
      </c>
      <c r="AB300" s="4">
        <f t="shared" si="165"/>
        <v>150288.13999999998</v>
      </c>
      <c r="AC300" s="4">
        <f>SUM($AB$5:AB300)</f>
        <v>13731863.470000003</v>
      </c>
      <c r="AD300">
        <f t="shared" si="166"/>
        <v>1.1065589694005002</v>
      </c>
      <c r="AF300" s="2">
        <v>296</v>
      </c>
      <c r="AG300">
        <f t="shared" si="167"/>
        <v>3.0587500000000123</v>
      </c>
      <c r="AH300">
        <f t="shared" si="168"/>
        <v>3.0587500000000123</v>
      </c>
      <c r="AI300">
        <f t="shared" si="169"/>
        <v>3.0587500000000123</v>
      </c>
      <c r="AJ300">
        <f t="shared" si="170"/>
        <v>3.0587500000000123</v>
      </c>
      <c r="AK300">
        <f t="shared" si="171"/>
        <v>12.235000000000049</v>
      </c>
      <c r="AL300">
        <v>24.470000000000098</v>
      </c>
      <c r="AM300">
        <f>SUM($AL$5:AL300)</f>
        <v>3628.9800000000023</v>
      </c>
      <c r="AO300">
        <f t="shared" si="172"/>
        <v>84.139655172413796</v>
      </c>
      <c r="AP300">
        <f t="shared" si="173"/>
        <v>0.29082600766377853</v>
      </c>
      <c r="AQ300" s="4">
        <f>SUM($AO$5:AO300)</f>
        <v>8798.0500000000011</v>
      </c>
      <c r="AU300" s="2">
        <v>296</v>
      </c>
      <c r="AV300" s="1">
        <f t="shared" si="150"/>
        <v>7500</v>
      </c>
      <c r="AW300" s="1">
        <f t="shared" si="152"/>
        <v>7500</v>
      </c>
      <c r="AX300" s="1">
        <f t="shared" si="153"/>
        <v>7500</v>
      </c>
      <c r="AY300" s="1">
        <f t="shared" si="154"/>
        <v>7500</v>
      </c>
      <c r="AZ300" s="1">
        <f t="shared" si="175"/>
        <v>150000</v>
      </c>
      <c r="BA300" s="1">
        <f t="shared" si="176"/>
        <v>180000</v>
      </c>
      <c r="BB300">
        <v>5</v>
      </c>
      <c r="BC300" s="1">
        <f>SUM($BA$5:BA300)</f>
        <v>22569900</v>
      </c>
      <c r="BD300" s="1">
        <f t="shared" si="155"/>
        <v>28458790</v>
      </c>
      <c r="BE300" s="1">
        <f>SUM($BA$235:BA300)</f>
        <v>10440000</v>
      </c>
    </row>
    <row r="301" spans="11:57" x14ac:dyDescent="0.3">
      <c r="K301" s="2">
        <v>297</v>
      </c>
      <c r="L301" s="1">
        <f t="shared" si="149"/>
        <v>7650</v>
      </c>
      <c r="M301" s="1">
        <f t="shared" si="156"/>
        <v>7650</v>
      </c>
      <c r="N301" s="1">
        <f t="shared" si="157"/>
        <v>7650</v>
      </c>
      <c r="O301" s="1">
        <f t="shared" si="158"/>
        <v>7650</v>
      </c>
      <c r="P301" s="1">
        <f t="shared" si="159"/>
        <v>460540</v>
      </c>
      <c r="Q301" s="1">
        <f t="shared" si="160"/>
        <v>491140</v>
      </c>
      <c r="R301">
        <f t="shared" si="174"/>
        <v>15.050000000000079</v>
      </c>
      <c r="S301" s="1">
        <f>SUM($Q$5:Q301)</f>
        <v>51519830</v>
      </c>
      <c r="U301" s="2">
        <v>297</v>
      </c>
      <c r="V301">
        <v>0.39600000000000002</v>
      </c>
      <c r="W301">
        <f t="shared" si="161"/>
        <v>0.39600000000000002</v>
      </c>
      <c r="X301">
        <f t="shared" si="162"/>
        <v>0.39600000000000002</v>
      </c>
      <c r="Y301">
        <f t="shared" si="163"/>
        <v>0.39600000000000002</v>
      </c>
      <c r="Z301" s="4">
        <f t="shared" si="164"/>
        <v>150817.70000000001</v>
      </c>
      <c r="AA301" s="4">
        <f t="shared" si="151"/>
        <v>95213.192422898108</v>
      </c>
      <c r="AB301" s="4">
        <f t="shared" si="165"/>
        <v>150819.28400000001</v>
      </c>
      <c r="AC301" s="4">
        <f>SUM($AB$5:AB301)</f>
        <v>13882682.754000003</v>
      </c>
      <c r="AD301">
        <f t="shared" si="166"/>
        <v>1.0983162214618198</v>
      </c>
      <c r="AF301" s="2">
        <v>297</v>
      </c>
      <c r="AG301">
        <f t="shared" si="167"/>
        <v>3.0600000000000125</v>
      </c>
      <c r="AH301">
        <f t="shared" si="168"/>
        <v>3.0600000000000125</v>
      </c>
      <c r="AI301">
        <f t="shared" si="169"/>
        <v>3.0600000000000125</v>
      </c>
      <c r="AJ301">
        <f t="shared" si="170"/>
        <v>3.0600000000000125</v>
      </c>
      <c r="AK301">
        <f t="shared" si="171"/>
        <v>12.24000000000005</v>
      </c>
      <c r="AL301">
        <v>24.4800000000001</v>
      </c>
      <c r="AM301">
        <f>SUM($AL$5:AL301)</f>
        <v>3653.4600000000023</v>
      </c>
      <c r="AO301">
        <f t="shared" si="172"/>
        <v>84.679310344827584</v>
      </c>
      <c r="AP301">
        <f t="shared" si="173"/>
        <v>0.28909068697316564</v>
      </c>
      <c r="AQ301" s="4">
        <f>SUM($AO$5:AO301)</f>
        <v>8882.7293103448283</v>
      </c>
      <c r="AU301" s="2">
        <v>297</v>
      </c>
      <c r="AV301" s="1">
        <f t="shared" si="150"/>
        <v>7500</v>
      </c>
      <c r="AW301" s="1">
        <f t="shared" si="152"/>
        <v>7500</v>
      </c>
      <c r="AX301" s="1">
        <f t="shared" si="153"/>
        <v>7500</v>
      </c>
      <c r="AY301" s="1">
        <f t="shared" si="154"/>
        <v>7500</v>
      </c>
      <c r="AZ301" s="1">
        <f t="shared" si="175"/>
        <v>150000</v>
      </c>
      <c r="BA301" s="1">
        <f t="shared" si="176"/>
        <v>180000</v>
      </c>
      <c r="BB301">
        <v>5</v>
      </c>
      <c r="BC301" s="1">
        <f>SUM($BA$5:BA301)</f>
        <v>22749900</v>
      </c>
      <c r="BD301" s="1">
        <f t="shared" si="155"/>
        <v>28769930</v>
      </c>
      <c r="BE301" s="1">
        <f>SUM($BA$235:BA301)</f>
        <v>10620000</v>
      </c>
    </row>
    <row r="302" spans="11:57" x14ac:dyDescent="0.3">
      <c r="K302" s="2">
        <v>298</v>
      </c>
      <c r="L302" s="1">
        <f t="shared" si="149"/>
        <v>7675</v>
      </c>
      <c r="M302" s="1">
        <f t="shared" si="156"/>
        <v>7675</v>
      </c>
      <c r="N302" s="1">
        <f t="shared" si="157"/>
        <v>7675</v>
      </c>
      <c r="O302" s="1">
        <f t="shared" si="158"/>
        <v>7675</v>
      </c>
      <c r="P302" s="1">
        <f t="shared" si="159"/>
        <v>463580</v>
      </c>
      <c r="Q302" s="1">
        <f t="shared" si="160"/>
        <v>494280</v>
      </c>
      <c r="R302">
        <f t="shared" si="174"/>
        <v>15.10000000000008</v>
      </c>
      <c r="S302" s="1">
        <f>SUM($Q$5:Q302)</f>
        <v>52014110</v>
      </c>
      <c r="U302" s="2">
        <v>298</v>
      </c>
      <c r="V302">
        <v>0.39700000000000002</v>
      </c>
      <c r="W302">
        <f t="shared" si="161"/>
        <v>0.39700000000000002</v>
      </c>
      <c r="X302">
        <f t="shared" si="162"/>
        <v>0.39700000000000002</v>
      </c>
      <c r="Y302">
        <f t="shared" si="163"/>
        <v>0.39700000000000002</v>
      </c>
      <c r="Z302" s="4">
        <f t="shared" si="164"/>
        <v>151349.75</v>
      </c>
      <c r="AA302" s="4">
        <f t="shared" si="151"/>
        <v>95308.405615320997</v>
      </c>
      <c r="AB302" s="4">
        <f t="shared" si="165"/>
        <v>151351.33799999999</v>
      </c>
      <c r="AC302" s="4">
        <f>SUM($AB$5:AB302)</f>
        <v>14034034.092000002</v>
      </c>
      <c r="AD302">
        <f t="shared" si="166"/>
        <v>1.0902167879359688</v>
      </c>
      <c r="AF302" s="2">
        <v>298</v>
      </c>
      <c r="AG302">
        <f t="shared" si="167"/>
        <v>3.0612500000000127</v>
      </c>
      <c r="AH302">
        <f t="shared" si="168"/>
        <v>3.0612500000000127</v>
      </c>
      <c r="AI302">
        <f t="shared" si="169"/>
        <v>3.0612500000000127</v>
      </c>
      <c r="AJ302">
        <f t="shared" si="170"/>
        <v>3.0612500000000127</v>
      </c>
      <c r="AK302">
        <f t="shared" si="171"/>
        <v>12.245000000000051</v>
      </c>
      <c r="AL302">
        <v>24.490000000000101</v>
      </c>
      <c r="AM302">
        <f>SUM($AL$5:AL302)</f>
        <v>3677.9500000000025</v>
      </c>
      <c r="AO302">
        <f t="shared" si="172"/>
        <v>85.220689655172407</v>
      </c>
      <c r="AP302">
        <f t="shared" si="173"/>
        <v>0.28737153030670998</v>
      </c>
      <c r="AQ302" s="4">
        <f>SUM($AO$5:AO302)</f>
        <v>8967.9500000000007</v>
      </c>
      <c r="AU302" s="2">
        <v>298</v>
      </c>
      <c r="AV302" s="1">
        <f t="shared" si="150"/>
        <v>7500</v>
      </c>
      <c r="AW302" s="1">
        <f t="shared" si="152"/>
        <v>7500</v>
      </c>
      <c r="AX302" s="1">
        <f t="shared" si="153"/>
        <v>7500</v>
      </c>
      <c r="AY302" s="1">
        <f t="shared" si="154"/>
        <v>7500</v>
      </c>
      <c r="AZ302" s="1">
        <f t="shared" si="175"/>
        <v>150000</v>
      </c>
      <c r="BA302" s="1">
        <f t="shared" si="176"/>
        <v>180000</v>
      </c>
      <c r="BB302">
        <v>5</v>
      </c>
      <c r="BC302" s="1">
        <f>SUM($BA$5:BA302)</f>
        <v>22929900</v>
      </c>
      <c r="BD302" s="1">
        <f t="shared" si="155"/>
        <v>29084210</v>
      </c>
      <c r="BE302" s="1">
        <f>SUM($BA$235:BA302)</f>
        <v>10800000</v>
      </c>
    </row>
    <row r="303" spans="11:57" x14ac:dyDescent="0.3">
      <c r="K303" s="2">
        <v>299</v>
      </c>
      <c r="L303" s="1">
        <f t="shared" si="149"/>
        <v>7700</v>
      </c>
      <c r="M303" s="1">
        <f t="shared" si="156"/>
        <v>7700</v>
      </c>
      <c r="N303" s="1">
        <f t="shared" si="157"/>
        <v>7700</v>
      </c>
      <c r="O303" s="1">
        <f t="shared" si="158"/>
        <v>7700</v>
      </c>
      <c r="P303" s="1">
        <f t="shared" si="159"/>
        <v>466630</v>
      </c>
      <c r="Q303" s="1">
        <f t="shared" si="160"/>
        <v>497430</v>
      </c>
      <c r="R303">
        <f t="shared" si="174"/>
        <v>15.15000000000008</v>
      </c>
      <c r="S303" s="1">
        <f>SUM($Q$5:Q303)</f>
        <v>52511540</v>
      </c>
      <c r="U303" s="2">
        <v>299</v>
      </c>
      <c r="V303">
        <v>0.39800000000000002</v>
      </c>
      <c r="W303">
        <f t="shared" si="161"/>
        <v>0.39800000000000002</v>
      </c>
      <c r="X303">
        <f t="shared" si="162"/>
        <v>0.39800000000000002</v>
      </c>
      <c r="Y303">
        <f t="shared" si="163"/>
        <v>0.39800000000000002</v>
      </c>
      <c r="Z303" s="4">
        <f t="shared" si="164"/>
        <v>151882.72</v>
      </c>
      <c r="AA303" s="4">
        <f t="shared" si="151"/>
        <v>95403.714020936313</v>
      </c>
      <c r="AB303" s="4">
        <f t="shared" si="165"/>
        <v>151884.31200000001</v>
      </c>
      <c r="AC303" s="4">
        <f>SUM($AB$5:AB303)</f>
        <v>14185918.404000003</v>
      </c>
      <c r="AD303">
        <f t="shared" si="166"/>
        <v>1.0822569690534056</v>
      </c>
      <c r="AF303" s="2">
        <v>299</v>
      </c>
      <c r="AG303">
        <f t="shared" si="167"/>
        <v>3.0625000000000124</v>
      </c>
      <c r="AH303">
        <f t="shared" si="168"/>
        <v>3.0625000000000124</v>
      </c>
      <c r="AI303">
        <f t="shared" si="169"/>
        <v>3.0625000000000124</v>
      </c>
      <c r="AJ303">
        <f t="shared" si="170"/>
        <v>3.0625000000000124</v>
      </c>
      <c r="AK303">
        <f t="shared" si="171"/>
        <v>12.25000000000005</v>
      </c>
      <c r="AL303">
        <v>24.500000000000099</v>
      </c>
      <c r="AM303">
        <f>SUM($AL$5:AL303)</f>
        <v>3702.4500000000025</v>
      </c>
      <c r="AO303">
        <f t="shared" si="172"/>
        <v>85.763793103448279</v>
      </c>
      <c r="AP303">
        <f t="shared" si="173"/>
        <v>0.28566833524315094</v>
      </c>
      <c r="AQ303" s="4">
        <f>SUM($AO$5:AO303)</f>
        <v>9053.7137931034486</v>
      </c>
      <c r="AU303" s="2">
        <v>299</v>
      </c>
      <c r="AV303" s="1">
        <f t="shared" si="150"/>
        <v>7500</v>
      </c>
      <c r="AW303" s="1">
        <f t="shared" si="152"/>
        <v>7500</v>
      </c>
      <c r="AX303" s="1">
        <f t="shared" si="153"/>
        <v>7500</v>
      </c>
      <c r="AY303" s="1">
        <f t="shared" si="154"/>
        <v>7500</v>
      </c>
      <c r="AZ303" s="1">
        <f t="shared" si="175"/>
        <v>150000</v>
      </c>
      <c r="BA303" s="1">
        <f t="shared" si="176"/>
        <v>180000</v>
      </c>
      <c r="BB303">
        <v>5</v>
      </c>
      <c r="BC303" s="1">
        <f>SUM($BA$5:BA303)</f>
        <v>23109900</v>
      </c>
      <c r="BD303" s="1">
        <f t="shared" si="155"/>
        <v>29401640</v>
      </c>
      <c r="BE303" s="1">
        <f>SUM($BA$235:BA303)</f>
        <v>10980000</v>
      </c>
    </row>
    <row r="304" spans="11:57" x14ac:dyDescent="0.3">
      <c r="U304" s="2">
        <v>300</v>
      </c>
      <c r="V304">
        <v>0.39900000000000002</v>
      </c>
      <c r="W304">
        <f t="shared" ref="W304:W367" si="177">V304</f>
        <v>0.39900000000000002</v>
      </c>
      <c r="X304">
        <f t="shared" ref="X304:X367" si="178">V304</f>
        <v>0.39900000000000002</v>
      </c>
      <c r="Y304">
        <f t="shared" ref="Y304:Y367" si="179">V304</f>
        <v>0.39900000000000002</v>
      </c>
      <c r="Z304" s="4">
        <f t="shared" ref="Z304:Z367" si="180">ROUNDUP((SUM(V304:Y304)*(AA304)),2)</f>
        <v>152416.6</v>
      </c>
      <c r="AA304" s="4">
        <f t="shared" si="151"/>
        <v>95499.117734957239</v>
      </c>
      <c r="AB304" s="4">
        <f t="shared" ref="AB304:AB367" si="181">SUM(V304:Z304)</f>
        <v>152418.196</v>
      </c>
      <c r="AC304" s="4">
        <f>SUM($AB$5:AB304)</f>
        <v>14338336.600000003</v>
      </c>
      <c r="AD304">
        <f t="shared" ref="AD304:AD367" si="182">((AC304-AC303)/AC303)*100</f>
        <v>1.0744330515606457</v>
      </c>
      <c r="AF304" s="2">
        <v>300</v>
      </c>
      <c r="AG304">
        <f t="shared" ref="AG304:AG367" si="183">AL304/8</f>
        <v>3.0637500000000126</v>
      </c>
      <c r="AH304">
        <f t="shared" ref="AH304:AH367" si="184">AG304</f>
        <v>3.0637500000000126</v>
      </c>
      <c r="AI304">
        <f t="shared" ref="AI304:AI367" si="185">AG304</f>
        <v>3.0637500000000126</v>
      </c>
      <c r="AJ304">
        <f t="shared" ref="AJ304:AJ367" si="186">AG304</f>
        <v>3.0637500000000126</v>
      </c>
      <c r="AK304">
        <f t="shared" ref="AK304:AK367" si="187">AL304/2</f>
        <v>12.255000000000051</v>
      </c>
      <c r="AL304">
        <v>24.510000000000101</v>
      </c>
      <c r="AM304">
        <f>SUM($AL$5:AL304)</f>
        <v>3726.9600000000028</v>
      </c>
      <c r="AU304" s="2">
        <v>300</v>
      </c>
      <c r="AV304" s="1">
        <f t="shared" si="150"/>
        <v>7500</v>
      </c>
      <c r="AW304" s="1">
        <f t="shared" ref="AW304:AW367" si="188">AV304</f>
        <v>7500</v>
      </c>
      <c r="AX304" s="1">
        <f t="shared" ref="AX304:AX367" si="189">AV304</f>
        <v>7500</v>
      </c>
      <c r="AY304" s="1">
        <f t="shared" ref="AY304:AY367" si="190">AV304</f>
        <v>7500</v>
      </c>
      <c r="AZ304" s="1">
        <f t="shared" si="175"/>
        <v>150000</v>
      </c>
      <c r="BA304" s="1">
        <f t="shared" si="176"/>
        <v>180000</v>
      </c>
      <c r="BB304">
        <v>5</v>
      </c>
      <c r="BC304" s="1">
        <f>SUM($BA$5:BA304)</f>
        <v>23289900</v>
      </c>
      <c r="BD304" s="1">
        <v>0</v>
      </c>
      <c r="BE304" s="1">
        <f>SUM($BA$235:BA304)</f>
        <v>11160000</v>
      </c>
    </row>
    <row r="305" spans="21:57" x14ac:dyDescent="0.3">
      <c r="U305" s="2">
        <v>301</v>
      </c>
      <c r="V305">
        <v>0.4</v>
      </c>
      <c r="W305">
        <f t="shared" si="177"/>
        <v>0.4</v>
      </c>
      <c r="X305">
        <f t="shared" si="178"/>
        <v>0.4</v>
      </c>
      <c r="Y305">
        <f t="shared" si="179"/>
        <v>0.4</v>
      </c>
      <c r="Z305" s="4">
        <f t="shared" si="180"/>
        <v>152951.39000000001</v>
      </c>
      <c r="AA305" s="4">
        <f t="shared" si="151"/>
        <v>95594.616852692183</v>
      </c>
      <c r="AB305" s="4">
        <f t="shared" si="181"/>
        <v>152952.99000000002</v>
      </c>
      <c r="AC305" s="4">
        <f>SUM($AB$5:AB305)</f>
        <v>14491289.590000004</v>
      </c>
      <c r="AD305">
        <f t="shared" si="182"/>
        <v>1.0667415214677007</v>
      </c>
      <c r="AF305" s="2">
        <v>301</v>
      </c>
      <c r="AG305">
        <f t="shared" si="183"/>
        <v>3.0650000000000124</v>
      </c>
      <c r="AH305">
        <f t="shared" si="184"/>
        <v>3.0650000000000124</v>
      </c>
      <c r="AI305">
        <f t="shared" si="185"/>
        <v>3.0650000000000124</v>
      </c>
      <c r="AJ305">
        <f t="shared" si="186"/>
        <v>3.0650000000000124</v>
      </c>
      <c r="AK305">
        <f t="shared" si="187"/>
        <v>12.26000000000005</v>
      </c>
      <c r="AL305">
        <v>24.520000000000099</v>
      </c>
      <c r="AM305">
        <f>SUM($AL$5:AL305)</f>
        <v>3751.4800000000027</v>
      </c>
      <c r="AU305" s="2">
        <v>301</v>
      </c>
      <c r="AV305" s="1">
        <f t="shared" si="150"/>
        <v>7500</v>
      </c>
      <c r="AW305" s="1">
        <f t="shared" si="188"/>
        <v>7500</v>
      </c>
      <c r="AX305" s="1">
        <f t="shared" si="189"/>
        <v>7500</v>
      </c>
      <c r="AY305" s="1">
        <f t="shared" si="190"/>
        <v>7500</v>
      </c>
      <c r="AZ305" s="1">
        <f t="shared" si="175"/>
        <v>150000</v>
      </c>
      <c r="BA305" s="1">
        <f t="shared" si="176"/>
        <v>180000</v>
      </c>
      <c r="BB305">
        <v>5</v>
      </c>
      <c r="BC305" s="1">
        <f>SUM($BA$5:BA305)</f>
        <v>23469900</v>
      </c>
      <c r="BD305" s="1">
        <v>0</v>
      </c>
      <c r="BE305" s="1">
        <f>SUM($BA$235:BA305)</f>
        <v>11340000</v>
      </c>
    </row>
    <row r="306" spans="21:57" x14ac:dyDescent="0.3">
      <c r="U306" s="2">
        <v>302</v>
      </c>
      <c r="V306">
        <v>0.40100000000000002</v>
      </c>
      <c r="W306">
        <f t="shared" si="177"/>
        <v>0.40100000000000002</v>
      </c>
      <c r="X306">
        <f t="shared" si="178"/>
        <v>0.40100000000000002</v>
      </c>
      <c r="Y306">
        <f t="shared" si="179"/>
        <v>0.40100000000000002</v>
      </c>
      <c r="Z306" s="4">
        <f t="shared" si="180"/>
        <v>153487.1</v>
      </c>
      <c r="AA306" s="4">
        <f t="shared" si="151"/>
        <v>95690.211469544869</v>
      </c>
      <c r="AB306" s="4">
        <f t="shared" si="181"/>
        <v>153488.704</v>
      </c>
      <c r="AC306" s="4">
        <f>SUM($AB$5:AB306)</f>
        <v>14644778.294000003</v>
      </c>
      <c r="AD306">
        <f t="shared" si="182"/>
        <v>1.0591790540568438</v>
      </c>
      <c r="AF306" s="2">
        <v>302</v>
      </c>
      <c r="AG306">
        <f t="shared" si="183"/>
        <v>3.0662500000000126</v>
      </c>
      <c r="AH306">
        <f t="shared" si="184"/>
        <v>3.0662500000000126</v>
      </c>
      <c r="AI306">
        <f t="shared" si="185"/>
        <v>3.0662500000000126</v>
      </c>
      <c r="AJ306">
        <f t="shared" si="186"/>
        <v>3.0662500000000126</v>
      </c>
      <c r="AK306">
        <f t="shared" si="187"/>
        <v>12.26500000000005</v>
      </c>
      <c r="AL306">
        <v>24.530000000000101</v>
      </c>
      <c r="AM306">
        <f>SUM($AL$5:AL306)</f>
        <v>3776.0100000000029</v>
      </c>
      <c r="AU306" s="2">
        <v>302</v>
      </c>
      <c r="AV306" s="1">
        <f t="shared" si="150"/>
        <v>7500</v>
      </c>
      <c r="AW306" s="1">
        <f t="shared" si="188"/>
        <v>7500</v>
      </c>
      <c r="AX306" s="1">
        <f t="shared" si="189"/>
        <v>7500</v>
      </c>
      <c r="AY306" s="1">
        <f t="shared" si="190"/>
        <v>7500</v>
      </c>
      <c r="AZ306" s="1">
        <f t="shared" si="175"/>
        <v>150000</v>
      </c>
      <c r="BA306" s="1">
        <f t="shared" si="176"/>
        <v>180000</v>
      </c>
      <c r="BB306">
        <v>5</v>
      </c>
      <c r="BC306" s="1">
        <f>SUM($BA$5:BA306)</f>
        <v>23649900</v>
      </c>
      <c r="BD306" s="1">
        <v>0</v>
      </c>
      <c r="BE306" s="1">
        <f>SUM($BA$235:BA306)</f>
        <v>11520000</v>
      </c>
    </row>
    <row r="307" spans="21:57" x14ac:dyDescent="0.3">
      <c r="U307" s="2">
        <v>303</v>
      </c>
      <c r="V307">
        <v>0.40200000000000002</v>
      </c>
      <c r="W307">
        <f t="shared" si="177"/>
        <v>0.40200000000000002</v>
      </c>
      <c r="X307">
        <f t="shared" si="178"/>
        <v>0.40200000000000002</v>
      </c>
      <c r="Y307">
        <f t="shared" si="179"/>
        <v>0.40200000000000002</v>
      </c>
      <c r="Z307" s="4">
        <f t="shared" si="180"/>
        <v>154023.73000000001</v>
      </c>
      <c r="AA307" s="4">
        <f t="shared" si="151"/>
        <v>95785.901681014409</v>
      </c>
      <c r="AB307" s="4">
        <f t="shared" si="181"/>
        <v>154025.33800000002</v>
      </c>
      <c r="AC307" s="4">
        <f>SUM($AB$5:AB307)</f>
        <v>14798803.632000003</v>
      </c>
      <c r="AD307">
        <f t="shared" si="182"/>
        <v>1.0517423678793691</v>
      </c>
      <c r="AF307" s="2">
        <v>303</v>
      </c>
      <c r="AG307">
        <f t="shared" si="183"/>
        <v>3.0675000000000123</v>
      </c>
      <c r="AH307">
        <f t="shared" si="184"/>
        <v>3.0675000000000123</v>
      </c>
      <c r="AI307">
        <f t="shared" si="185"/>
        <v>3.0675000000000123</v>
      </c>
      <c r="AJ307">
        <f t="shared" si="186"/>
        <v>3.0675000000000123</v>
      </c>
      <c r="AK307">
        <f t="shared" si="187"/>
        <v>12.270000000000049</v>
      </c>
      <c r="AL307">
        <v>24.540000000000099</v>
      </c>
      <c r="AM307">
        <f>SUM($AL$5:AL307)</f>
        <v>3800.5500000000029</v>
      </c>
      <c r="AU307" s="2">
        <v>303</v>
      </c>
      <c r="AV307" s="1">
        <f t="shared" si="150"/>
        <v>7500</v>
      </c>
      <c r="AW307" s="1">
        <f t="shared" si="188"/>
        <v>7500</v>
      </c>
      <c r="AX307" s="1">
        <f t="shared" si="189"/>
        <v>7500</v>
      </c>
      <c r="AY307" s="1">
        <f t="shared" si="190"/>
        <v>7500</v>
      </c>
      <c r="AZ307" s="1">
        <f t="shared" si="175"/>
        <v>150000</v>
      </c>
      <c r="BA307" s="1">
        <f t="shared" si="176"/>
        <v>180000</v>
      </c>
      <c r="BB307">
        <v>5</v>
      </c>
      <c r="BC307" s="1">
        <f>SUM($BA$5:BA307)</f>
        <v>23829900</v>
      </c>
      <c r="BD307" s="1">
        <v>0</v>
      </c>
      <c r="BE307" s="1">
        <f>SUM($BA$235:BA307)</f>
        <v>11700000</v>
      </c>
    </row>
    <row r="308" spans="21:57" x14ac:dyDescent="0.3">
      <c r="U308" s="2">
        <v>304</v>
      </c>
      <c r="V308">
        <v>0.40300000000000002</v>
      </c>
      <c r="W308">
        <f t="shared" si="177"/>
        <v>0.40300000000000002</v>
      </c>
      <c r="X308">
        <f t="shared" si="178"/>
        <v>0.40300000000000002</v>
      </c>
      <c r="Y308">
        <f t="shared" si="179"/>
        <v>0.40300000000000002</v>
      </c>
      <c r="Z308" s="4">
        <f t="shared" si="180"/>
        <v>154561.29</v>
      </c>
      <c r="AA308" s="4">
        <f t="shared" si="151"/>
        <v>95881.68758269542</v>
      </c>
      <c r="AB308" s="4">
        <f t="shared" si="181"/>
        <v>154562.902</v>
      </c>
      <c r="AC308" s="4">
        <f>SUM($AB$5:AB308)</f>
        <v>14953366.534000004</v>
      </c>
      <c r="AD308">
        <f t="shared" si="182"/>
        <v>1.0444283595045722</v>
      </c>
      <c r="AF308" s="2">
        <v>304</v>
      </c>
      <c r="AG308">
        <f t="shared" si="183"/>
        <v>3.0687500000000125</v>
      </c>
      <c r="AH308">
        <f t="shared" si="184"/>
        <v>3.0687500000000125</v>
      </c>
      <c r="AI308">
        <f t="shared" si="185"/>
        <v>3.0687500000000125</v>
      </c>
      <c r="AJ308">
        <f t="shared" si="186"/>
        <v>3.0687500000000125</v>
      </c>
      <c r="AK308">
        <f t="shared" si="187"/>
        <v>12.27500000000005</v>
      </c>
      <c r="AL308">
        <v>24.5500000000001</v>
      </c>
      <c r="AM308">
        <f>SUM($AL$5:AL308)</f>
        <v>3825.1000000000031</v>
      </c>
      <c r="AU308" s="2">
        <v>304</v>
      </c>
      <c r="AV308" s="1">
        <f t="shared" si="150"/>
        <v>7500</v>
      </c>
      <c r="AW308" s="1">
        <f t="shared" si="188"/>
        <v>7500</v>
      </c>
      <c r="AX308" s="1">
        <f t="shared" si="189"/>
        <v>7500</v>
      </c>
      <c r="AY308" s="1">
        <f t="shared" si="190"/>
        <v>7500</v>
      </c>
      <c r="AZ308" s="1">
        <f t="shared" si="175"/>
        <v>150000</v>
      </c>
      <c r="BA308" s="1">
        <f t="shared" si="176"/>
        <v>180000</v>
      </c>
      <c r="BB308">
        <v>5</v>
      </c>
      <c r="BC308" s="1">
        <f>SUM($BA$5:BA308)</f>
        <v>24009900</v>
      </c>
      <c r="BD308" s="1">
        <v>0</v>
      </c>
      <c r="BE308" s="1">
        <f>SUM($BA$235:BA308)</f>
        <v>11880000</v>
      </c>
    </row>
    <row r="309" spans="21:57" x14ac:dyDescent="0.3">
      <c r="U309" s="2">
        <v>305</v>
      </c>
      <c r="V309">
        <v>0.40400000000000003</v>
      </c>
      <c r="W309">
        <f t="shared" si="177"/>
        <v>0.40400000000000003</v>
      </c>
      <c r="X309">
        <f t="shared" si="178"/>
        <v>0.40400000000000003</v>
      </c>
      <c r="Y309">
        <f t="shared" si="179"/>
        <v>0.40400000000000003</v>
      </c>
      <c r="Z309" s="4">
        <f t="shared" si="180"/>
        <v>155099.76</v>
      </c>
      <c r="AA309" s="4">
        <f t="shared" si="151"/>
        <v>95977.569270278109</v>
      </c>
      <c r="AB309" s="4">
        <f t="shared" si="181"/>
        <v>155101.37600000002</v>
      </c>
      <c r="AC309" s="4">
        <f>SUM($AB$5:AB309)</f>
        <v>15108467.910000004</v>
      </c>
      <c r="AD309">
        <f t="shared" si="182"/>
        <v>1.0372338272277393</v>
      </c>
      <c r="AF309" s="2">
        <v>305</v>
      </c>
      <c r="AG309">
        <f t="shared" si="183"/>
        <v>3.0700000000000127</v>
      </c>
      <c r="AH309">
        <f t="shared" si="184"/>
        <v>3.0700000000000127</v>
      </c>
      <c r="AI309">
        <f t="shared" si="185"/>
        <v>3.0700000000000127</v>
      </c>
      <c r="AJ309">
        <f t="shared" si="186"/>
        <v>3.0700000000000127</v>
      </c>
      <c r="AK309">
        <f t="shared" si="187"/>
        <v>12.280000000000051</v>
      </c>
      <c r="AL309">
        <v>24.560000000000102</v>
      </c>
      <c r="AM309">
        <f>SUM($AL$5:AL309)</f>
        <v>3849.660000000003</v>
      </c>
      <c r="AU309" s="2">
        <v>305</v>
      </c>
      <c r="AV309" s="1">
        <f t="shared" si="150"/>
        <v>7500</v>
      </c>
      <c r="AW309" s="1">
        <f t="shared" si="188"/>
        <v>7500</v>
      </c>
      <c r="AX309" s="1">
        <f t="shared" si="189"/>
        <v>7500</v>
      </c>
      <c r="AY309" s="1">
        <f t="shared" si="190"/>
        <v>7500</v>
      </c>
      <c r="AZ309" s="1">
        <f t="shared" si="175"/>
        <v>150000</v>
      </c>
      <c r="BA309" s="1">
        <f t="shared" si="176"/>
        <v>180000</v>
      </c>
      <c r="BB309">
        <v>5</v>
      </c>
      <c r="BC309" s="1">
        <f>SUM($BA$5:BA309)</f>
        <v>24189900</v>
      </c>
      <c r="BD309" s="1">
        <v>0</v>
      </c>
      <c r="BE309" s="1">
        <f>SUM($BA$235:BA309)</f>
        <v>12060000</v>
      </c>
    </row>
    <row r="310" spans="21:57" x14ac:dyDescent="0.3">
      <c r="U310" s="15">
        <v>306</v>
      </c>
      <c r="V310">
        <v>0.40500000000000003</v>
      </c>
      <c r="W310">
        <f t="shared" si="177"/>
        <v>0.40500000000000003</v>
      </c>
      <c r="X310">
        <f t="shared" si="178"/>
        <v>0.40500000000000003</v>
      </c>
      <c r="Y310">
        <f t="shared" si="179"/>
        <v>0.40500000000000003</v>
      </c>
      <c r="Z310" s="4">
        <f t="shared" si="180"/>
        <v>155639.15000000002</v>
      </c>
      <c r="AA310" s="4">
        <f t="shared" si="151"/>
        <v>96073.546839548377</v>
      </c>
      <c r="AB310" s="4">
        <f t="shared" si="181"/>
        <v>155640.77000000002</v>
      </c>
      <c r="AC310" s="4">
        <f>SUM($AB$5:AB310)</f>
        <v>15264108.680000003</v>
      </c>
      <c r="AD310">
        <f t="shared" si="182"/>
        <v>1.0301558763412664</v>
      </c>
      <c r="AF310" s="15">
        <v>306</v>
      </c>
      <c r="AG310">
        <f t="shared" si="183"/>
        <v>3.0712500000000125</v>
      </c>
      <c r="AH310">
        <f t="shared" si="184"/>
        <v>3.0712500000000125</v>
      </c>
      <c r="AI310">
        <f t="shared" si="185"/>
        <v>3.0712500000000125</v>
      </c>
      <c r="AJ310">
        <f t="shared" si="186"/>
        <v>3.0712500000000125</v>
      </c>
      <c r="AK310">
        <f t="shared" si="187"/>
        <v>12.28500000000005</v>
      </c>
      <c r="AL310">
        <v>24.5700000000001</v>
      </c>
      <c r="AM310">
        <f>SUM($AL$5:AL310)</f>
        <v>3874.2300000000032</v>
      </c>
      <c r="AU310" s="15">
        <v>306</v>
      </c>
      <c r="AV310" s="1">
        <f t="shared" si="150"/>
        <v>7500</v>
      </c>
      <c r="AW310" s="1">
        <f t="shared" si="188"/>
        <v>7500</v>
      </c>
      <c r="AX310" s="1">
        <f t="shared" si="189"/>
        <v>7500</v>
      </c>
      <c r="AY310" s="1">
        <f t="shared" si="190"/>
        <v>7500</v>
      </c>
      <c r="AZ310" s="1">
        <f t="shared" si="175"/>
        <v>150000</v>
      </c>
      <c r="BA310" s="1">
        <f t="shared" si="176"/>
        <v>180000</v>
      </c>
      <c r="BB310">
        <v>5</v>
      </c>
      <c r="BC310" s="1">
        <f>SUM($BA$5:BA310)</f>
        <v>24369900</v>
      </c>
      <c r="BD310" s="1">
        <v>0</v>
      </c>
      <c r="BE310" s="1">
        <f>SUM($BA$235:BA310)</f>
        <v>12240000</v>
      </c>
    </row>
    <row r="311" spans="21:57" x14ac:dyDescent="0.3">
      <c r="U311" s="2">
        <v>307</v>
      </c>
      <c r="V311">
        <v>0.40600000000000003</v>
      </c>
      <c r="W311">
        <f t="shared" si="177"/>
        <v>0.40600000000000003</v>
      </c>
      <c r="X311">
        <f t="shared" si="178"/>
        <v>0.40600000000000003</v>
      </c>
      <c r="Y311">
        <f t="shared" si="179"/>
        <v>0.40600000000000003</v>
      </c>
      <c r="Z311" s="4">
        <f t="shared" si="180"/>
        <v>156179.47</v>
      </c>
      <c r="AA311" s="4">
        <f t="shared" si="151"/>
        <v>96169.62038638792</v>
      </c>
      <c r="AB311" s="4">
        <f t="shared" si="181"/>
        <v>156181.09400000001</v>
      </c>
      <c r="AC311" s="4">
        <f>SUM($AB$5:AB311)</f>
        <v>15420289.774000004</v>
      </c>
      <c r="AD311">
        <f t="shared" si="182"/>
        <v>1.023191705943753</v>
      </c>
      <c r="AF311" s="2">
        <v>307</v>
      </c>
      <c r="AG311">
        <f t="shared" si="183"/>
        <v>3.0725000000000127</v>
      </c>
      <c r="AH311">
        <f t="shared" si="184"/>
        <v>3.0725000000000127</v>
      </c>
      <c r="AI311">
        <f t="shared" si="185"/>
        <v>3.0725000000000127</v>
      </c>
      <c r="AJ311">
        <f t="shared" si="186"/>
        <v>3.0725000000000127</v>
      </c>
      <c r="AK311">
        <f t="shared" si="187"/>
        <v>12.290000000000051</v>
      </c>
      <c r="AL311">
        <v>24.580000000000101</v>
      </c>
      <c r="AM311">
        <f>SUM($AL$5:AL311)</f>
        <v>3898.8100000000031</v>
      </c>
      <c r="AU311" s="2">
        <v>307</v>
      </c>
      <c r="AV311" s="1">
        <f t="shared" si="150"/>
        <v>7500</v>
      </c>
      <c r="AW311" s="1">
        <f t="shared" si="188"/>
        <v>7500</v>
      </c>
      <c r="AX311" s="1">
        <f t="shared" si="189"/>
        <v>7500</v>
      </c>
      <c r="AY311" s="1">
        <f t="shared" si="190"/>
        <v>7500</v>
      </c>
      <c r="AZ311" s="1">
        <f t="shared" si="175"/>
        <v>150000</v>
      </c>
      <c r="BA311" s="1">
        <f t="shared" si="176"/>
        <v>180000</v>
      </c>
      <c r="BB311">
        <v>5</v>
      </c>
      <c r="BC311" s="1">
        <f>SUM($BA$5:BA311)</f>
        <v>24549900</v>
      </c>
      <c r="BD311" s="1">
        <v>0</v>
      </c>
      <c r="BE311" s="1">
        <f>SUM($BA$235:BA311)</f>
        <v>12420000</v>
      </c>
    </row>
    <row r="312" spans="21:57" x14ac:dyDescent="0.3">
      <c r="U312" s="2">
        <v>308</v>
      </c>
      <c r="V312">
        <v>0.40699999999999997</v>
      </c>
      <c r="W312">
        <f t="shared" si="177"/>
        <v>0.40699999999999997</v>
      </c>
      <c r="X312">
        <f t="shared" si="178"/>
        <v>0.40699999999999997</v>
      </c>
      <c r="Y312">
        <f t="shared" si="179"/>
        <v>0.40699999999999997</v>
      </c>
      <c r="Z312" s="4">
        <f t="shared" si="180"/>
        <v>156720.71000000002</v>
      </c>
      <c r="AA312" s="4">
        <f t="shared" si="151"/>
        <v>96265.790006774303</v>
      </c>
      <c r="AB312" s="4">
        <f t="shared" si="181"/>
        <v>156722.33800000002</v>
      </c>
      <c r="AC312" s="4">
        <f>SUM($AB$5:AB312)</f>
        <v>15577012.112000003</v>
      </c>
      <c r="AD312">
        <f t="shared" si="182"/>
        <v>1.0163384754561973</v>
      </c>
      <c r="AF312" s="2">
        <v>308</v>
      </c>
      <c r="AG312">
        <f t="shared" si="183"/>
        <v>3.0737500000000124</v>
      </c>
      <c r="AH312">
        <f t="shared" si="184"/>
        <v>3.0737500000000124</v>
      </c>
      <c r="AI312">
        <f t="shared" si="185"/>
        <v>3.0737500000000124</v>
      </c>
      <c r="AJ312">
        <f t="shared" si="186"/>
        <v>3.0737500000000124</v>
      </c>
      <c r="AK312">
        <f t="shared" si="187"/>
        <v>12.29500000000005</v>
      </c>
      <c r="AL312">
        <v>24.590000000000099</v>
      </c>
      <c r="AM312">
        <f>SUM($AL$5:AL312)</f>
        <v>3923.4000000000033</v>
      </c>
      <c r="AU312" s="2">
        <v>308</v>
      </c>
      <c r="AV312" s="1">
        <f t="shared" ref="AV312:AV375" si="191">AV292+500</f>
        <v>7500</v>
      </c>
      <c r="AW312" s="1">
        <f t="shared" si="188"/>
        <v>7500</v>
      </c>
      <c r="AX312" s="1">
        <f t="shared" si="189"/>
        <v>7500</v>
      </c>
      <c r="AY312" s="1">
        <f t="shared" si="190"/>
        <v>7500</v>
      </c>
      <c r="AZ312" s="1">
        <f t="shared" si="175"/>
        <v>150000</v>
      </c>
      <c r="BA312" s="1">
        <f t="shared" si="176"/>
        <v>180000</v>
      </c>
      <c r="BB312">
        <v>5</v>
      </c>
      <c r="BC312" s="1">
        <f>SUM($BA$5:BA312)</f>
        <v>24729900</v>
      </c>
      <c r="BD312" s="1">
        <v>0</v>
      </c>
      <c r="BE312" s="1">
        <f>SUM($BA$235:BA312)</f>
        <v>12600000</v>
      </c>
    </row>
    <row r="313" spans="21:57" x14ac:dyDescent="0.3">
      <c r="U313" s="2">
        <v>309</v>
      </c>
      <c r="V313">
        <v>0.40799999999999997</v>
      </c>
      <c r="W313">
        <f t="shared" si="177"/>
        <v>0.40799999999999997</v>
      </c>
      <c r="X313">
        <f t="shared" si="178"/>
        <v>0.40799999999999997</v>
      </c>
      <c r="Y313">
        <f t="shared" si="179"/>
        <v>0.40799999999999997</v>
      </c>
      <c r="Z313" s="4">
        <f t="shared" si="180"/>
        <v>157262.88</v>
      </c>
      <c r="AA313" s="4">
        <f t="shared" si="151"/>
        <v>96362.05579678106</v>
      </c>
      <c r="AB313" s="4">
        <f t="shared" si="181"/>
        <v>157264.51200000002</v>
      </c>
      <c r="AC313" s="4">
        <f>SUM($AB$5:AB313)</f>
        <v>15734276.624000004</v>
      </c>
      <c r="AD313">
        <f t="shared" si="182"/>
        <v>1.0095935656289876</v>
      </c>
      <c r="AF313" s="2">
        <v>309</v>
      </c>
      <c r="AG313">
        <f t="shared" si="183"/>
        <v>3.0750000000000126</v>
      </c>
      <c r="AH313">
        <f t="shared" si="184"/>
        <v>3.0750000000000126</v>
      </c>
      <c r="AI313">
        <f t="shared" si="185"/>
        <v>3.0750000000000126</v>
      </c>
      <c r="AJ313">
        <f t="shared" si="186"/>
        <v>3.0750000000000126</v>
      </c>
      <c r="AK313">
        <f t="shared" si="187"/>
        <v>12.30000000000005</v>
      </c>
      <c r="AL313">
        <v>24.600000000000101</v>
      </c>
      <c r="AM313">
        <f>SUM($AL$5:AL313)</f>
        <v>3948.0000000000032</v>
      </c>
      <c r="AU313" s="2">
        <v>309</v>
      </c>
      <c r="AV313" s="1">
        <f t="shared" si="191"/>
        <v>7500</v>
      </c>
      <c r="AW313" s="1">
        <f t="shared" si="188"/>
        <v>7500</v>
      </c>
      <c r="AX313" s="1">
        <f t="shared" si="189"/>
        <v>7500</v>
      </c>
      <c r="AY313" s="1">
        <f t="shared" si="190"/>
        <v>7500</v>
      </c>
      <c r="AZ313" s="1">
        <f t="shared" si="175"/>
        <v>150000</v>
      </c>
      <c r="BA313" s="1">
        <f t="shared" si="176"/>
        <v>180000</v>
      </c>
      <c r="BB313">
        <v>5</v>
      </c>
      <c r="BC313" s="1">
        <f>SUM($BA$5:BA313)</f>
        <v>24909900</v>
      </c>
      <c r="BD313" s="1">
        <v>0</v>
      </c>
      <c r="BE313" s="1">
        <f>SUM($BA$235:BA313)</f>
        <v>12780000</v>
      </c>
    </row>
    <row r="314" spans="21:57" x14ac:dyDescent="0.3">
      <c r="U314" s="2">
        <v>310</v>
      </c>
      <c r="V314">
        <v>0.40899999999999997</v>
      </c>
      <c r="W314">
        <f t="shared" si="177"/>
        <v>0.40899999999999997</v>
      </c>
      <c r="X314">
        <f t="shared" si="178"/>
        <v>0.40899999999999997</v>
      </c>
      <c r="Y314">
        <f t="shared" si="179"/>
        <v>0.40899999999999997</v>
      </c>
      <c r="Z314" s="4">
        <f t="shared" si="180"/>
        <v>157805.98000000001</v>
      </c>
      <c r="AA314" s="4">
        <f t="shared" si="151"/>
        <v>96458.417852577826</v>
      </c>
      <c r="AB314" s="4">
        <f t="shared" si="181"/>
        <v>157807.61600000001</v>
      </c>
      <c r="AC314" s="4">
        <f>SUM($AB$5:AB314)</f>
        <v>15892084.240000004</v>
      </c>
      <c r="AD314">
        <f t="shared" si="182"/>
        <v>1.0029543764299358</v>
      </c>
      <c r="AF314" s="2">
        <v>310</v>
      </c>
      <c r="AG314">
        <f t="shared" si="183"/>
        <v>3.0762500000000124</v>
      </c>
      <c r="AH314">
        <f t="shared" si="184"/>
        <v>3.0762500000000124</v>
      </c>
      <c r="AI314">
        <f t="shared" si="185"/>
        <v>3.0762500000000124</v>
      </c>
      <c r="AJ314">
        <f t="shared" si="186"/>
        <v>3.0762500000000124</v>
      </c>
      <c r="AK314">
        <f t="shared" si="187"/>
        <v>12.305000000000049</v>
      </c>
      <c r="AL314">
        <v>24.610000000000099</v>
      </c>
      <c r="AM314">
        <f>SUM($AL$5:AL314)</f>
        <v>3972.6100000000033</v>
      </c>
      <c r="AU314" s="2">
        <v>310</v>
      </c>
      <c r="AV314" s="1">
        <f t="shared" si="191"/>
        <v>7500</v>
      </c>
      <c r="AW314" s="1">
        <f t="shared" si="188"/>
        <v>7500</v>
      </c>
      <c r="AX314" s="1">
        <f t="shared" si="189"/>
        <v>7500</v>
      </c>
      <c r="AY314" s="1">
        <f t="shared" si="190"/>
        <v>7500</v>
      </c>
      <c r="AZ314" s="1">
        <f t="shared" si="175"/>
        <v>150000</v>
      </c>
      <c r="BA314" s="1">
        <f t="shared" si="176"/>
        <v>180000</v>
      </c>
      <c r="BB314">
        <v>5</v>
      </c>
      <c r="BC314" s="1">
        <f>SUM($BA$5:BA314)</f>
        <v>25089900</v>
      </c>
      <c r="BD314" s="1">
        <v>0</v>
      </c>
      <c r="BE314" s="1">
        <f>SUM($BA$235:BA314)</f>
        <v>12960000</v>
      </c>
    </row>
    <row r="315" spans="21:57" x14ac:dyDescent="0.3">
      <c r="U315" s="2">
        <v>311</v>
      </c>
      <c r="V315">
        <v>0.41</v>
      </c>
      <c r="W315">
        <f t="shared" si="177"/>
        <v>0.41</v>
      </c>
      <c r="X315">
        <f t="shared" si="178"/>
        <v>0.41</v>
      </c>
      <c r="Y315">
        <f t="shared" si="179"/>
        <v>0.41</v>
      </c>
      <c r="Z315" s="4">
        <f t="shared" si="180"/>
        <v>158350</v>
      </c>
      <c r="AA315" s="4">
        <f t="shared" si="151"/>
        <v>96554.876270430395</v>
      </c>
      <c r="AB315" s="4">
        <f t="shared" si="181"/>
        <v>158351.64000000001</v>
      </c>
      <c r="AC315" s="4">
        <f>SUM($AB$5:AB315)</f>
        <v>16050435.880000005</v>
      </c>
      <c r="AD315">
        <f t="shared" si="182"/>
        <v>0.99641832756859683</v>
      </c>
      <c r="AF315" s="2">
        <v>311</v>
      </c>
      <c r="AG315">
        <f t="shared" si="183"/>
        <v>3.0775000000000126</v>
      </c>
      <c r="AH315">
        <f t="shared" si="184"/>
        <v>3.0775000000000126</v>
      </c>
      <c r="AI315">
        <f t="shared" si="185"/>
        <v>3.0775000000000126</v>
      </c>
      <c r="AJ315">
        <f t="shared" si="186"/>
        <v>3.0775000000000126</v>
      </c>
      <c r="AK315">
        <f t="shared" si="187"/>
        <v>12.31000000000005</v>
      </c>
      <c r="AL315">
        <v>24.6200000000001</v>
      </c>
      <c r="AM315">
        <f>SUM($AL$5:AL315)</f>
        <v>3997.2300000000032</v>
      </c>
      <c r="AU315" s="2">
        <v>311</v>
      </c>
      <c r="AV315" s="1">
        <f t="shared" si="191"/>
        <v>8000</v>
      </c>
      <c r="AW315" s="1">
        <f t="shared" si="188"/>
        <v>8000</v>
      </c>
      <c r="AX315" s="1">
        <f t="shared" si="189"/>
        <v>8000</v>
      </c>
      <c r="AY315" s="1">
        <f t="shared" si="190"/>
        <v>8000</v>
      </c>
      <c r="AZ315" s="1">
        <f t="shared" si="175"/>
        <v>160000</v>
      </c>
      <c r="BA315" s="1">
        <f t="shared" si="176"/>
        <v>192000</v>
      </c>
      <c r="BB315">
        <v>5</v>
      </c>
      <c r="BC315" s="1">
        <f>SUM($BA$5:BA315)</f>
        <v>25281900</v>
      </c>
      <c r="BD315" s="1">
        <v>0</v>
      </c>
      <c r="BE315" s="1">
        <f>SUM($BA$235:BA315)</f>
        <v>13152000</v>
      </c>
    </row>
    <row r="316" spans="21:57" x14ac:dyDescent="0.3">
      <c r="U316" s="2">
        <v>312</v>
      </c>
      <c r="V316">
        <v>0.41099999999999998</v>
      </c>
      <c r="W316">
        <f t="shared" si="177"/>
        <v>0.41099999999999998</v>
      </c>
      <c r="X316">
        <f t="shared" si="178"/>
        <v>0.41099999999999998</v>
      </c>
      <c r="Y316">
        <f t="shared" si="179"/>
        <v>0.41099999999999998</v>
      </c>
      <c r="Z316" s="4">
        <f t="shared" si="180"/>
        <v>158894.96000000002</v>
      </c>
      <c r="AA316" s="4">
        <f t="shared" si="151"/>
        <v>96651.431146700808</v>
      </c>
      <c r="AB316" s="4">
        <f t="shared" si="181"/>
        <v>158896.60400000002</v>
      </c>
      <c r="AC316" s="4">
        <f>SUM($AB$5:AB316)</f>
        <v>16209332.484000005</v>
      </c>
      <c r="AD316">
        <f t="shared" si="182"/>
        <v>0.98998310817213908</v>
      </c>
      <c r="AF316" s="2">
        <v>312</v>
      </c>
      <c r="AG316">
        <f t="shared" si="183"/>
        <v>3.0787500000000123</v>
      </c>
      <c r="AH316">
        <f t="shared" si="184"/>
        <v>3.0787500000000123</v>
      </c>
      <c r="AI316">
        <f t="shared" si="185"/>
        <v>3.0787500000000123</v>
      </c>
      <c r="AJ316">
        <f t="shared" si="186"/>
        <v>3.0787500000000123</v>
      </c>
      <c r="AK316">
        <f t="shared" si="187"/>
        <v>12.315000000000049</v>
      </c>
      <c r="AL316">
        <v>24.630000000000098</v>
      </c>
      <c r="AM316">
        <f>SUM($AL$5:AL316)</f>
        <v>4021.8600000000033</v>
      </c>
      <c r="AU316" s="2">
        <v>312</v>
      </c>
      <c r="AV316" s="1">
        <f t="shared" si="191"/>
        <v>8000</v>
      </c>
      <c r="AW316" s="1">
        <f t="shared" si="188"/>
        <v>8000</v>
      </c>
      <c r="AX316" s="1">
        <f t="shared" si="189"/>
        <v>8000</v>
      </c>
      <c r="AY316" s="1">
        <f t="shared" si="190"/>
        <v>8000</v>
      </c>
      <c r="AZ316" s="1">
        <f t="shared" si="175"/>
        <v>160000</v>
      </c>
      <c r="BA316" s="1">
        <f t="shared" si="176"/>
        <v>192000</v>
      </c>
      <c r="BB316">
        <v>5</v>
      </c>
      <c r="BC316" s="1">
        <f>SUM($BA$5:BA316)</f>
        <v>25473900</v>
      </c>
      <c r="BD316" s="1">
        <v>0</v>
      </c>
      <c r="BE316" s="1">
        <f>SUM($BA$235:BA316)</f>
        <v>13344000</v>
      </c>
    </row>
    <row r="317" spans="21:57" x14ac:dyDescent="0.3">
      <c r="U317" s="2">
        <v>313</v>
      </c>
      <c r="V317">
        <v>0.41199999999999998</v>
      </c>
      <c r="W317">
        <f t="shared" si="177"/>
        <v>0.41199999999999998</v>
      </c>
      <c r="X317">
        <f t="shared" si="178"/>
        <v>0.41199999999999998</v>
      </c>
      <c r="Y317">
        <f t="shared" si="179"/>
        <v>0.41199999999999998</v>
      </c>
      <c r="Z317" s="4">
        <f t="shared" si="180"/>
        <v>159440.85</v>
      </c>
      <c r="AA317" s="4">
        <f t="shared" si="151"/>
        <v>96748.082577847497</v>
      </c>
      <c r="AB317" s="4">
        <f t="shared" si="181"/>
        <v>159442.49799999999</v>
      </c>
      <c r="AC317" s="4">
        <f>SUM($AB$5:AB317)</f>
        <v>16368774.982000005</v>
      </c>
      <c r="AD317">
        <f t="shared" si="182"/>
        <v>0.98364629238978862</v>
      </c>
      <c r="AF317" s="2">
        <v>313</v>
      </c>
      <c r="AG317">
        <f t="shared" si="183"/>
        <v>3.0800000000000125</v>
      </c>
      <c r="AH317">
        <f t="shared" si="184"/>
        <v>3.0800000000000125</v>
      </c>
      <c r="AI317">
        <f t="shared" si="185"/>
        <v>3.0800000000000125</v>
      </c>
      <c r="AJ317">
        <f t="shared" si="186"/>
        <v>3.0800000000000125</v>
      </c>
      <c r="AK317">
        <f t="shared" si="187"/>
        <v>12.32000000000005</v>
      </c>
      <c r="AL317">
        <v>24.6400000000001</v>
      </c>
      <c r="AM317">
        <f>SUM($AL$5:AL317)</f>
        <v>4046.5000000000036</v>
      </c>
      <c r="AU317" s="2">
        <v>313</v>
      </c>
      <c r="AV317" s="1">
        <f t="shared" si="191"/>
        <v>8000</v>
      </c>
      <c r="AW317" s="1">
        <f t="shared" si="188"/>
        <v>8000</v>
      </c>
      <c r="AX317" s="1">
        <f t="shared" si="189"/>
        <v>8000</v>
      </c>
      <c r="AY317" s="1">
        <f t="shared" si="190"/>
        <v>8000</v>
      </c>
      <c r="AZ317" s="1">
        <f t="shared" si="175"/>
        <v>160000</v>
      </c>
      <c r="BA317" s="1">
        <f t="shared" si="176"/>
        <v>192000</v>
      </c>
      <c r="BB317">
        <v>5</v>
      </c>
      <c r="BC317" s="1">
        <f>SUM($BA$5:BA317)</f>
        <v>25665900</v>
      </c>
      <c r="BD317" s="1">
        <v>0</v>
      </c>
      <c r="BE317" s="1">
        <f>SUM($BA$235:BA317)</f>
        <v>13536000</v>
      </c>
    </row>
    <row r="318" spans="21:57" x14ac:dyDescent="0.3">
      <c r="U318" s="2">
        <v>314</v>
      </c>
      <c r="V318">
        <v>0.41299999999999998</v>
      </c>
      <c r="W318">
        <f t="shared" si="177"/>
        <v>0.41299999999999998</v>
      </c>
      <c r="X318">
        <f t="shared" si="178"/>
        <v>0.41299999999999998</v>
      </c>
      <c r="Y318">
        <f t="shared" si="179"/>
        <v>0.41299999999999998</v>
      </c>
      <c r="Z318" s="4">
        <f t="shared" si="180"/>
        <v>159987.67000000001</v>
      </c>
      <c r="AA318" s="4">
        <f t="shared" si="151"/>
        <v>96844.83066042533</v>
      </c>
      <c r="AB318" s="4">
        <f t="shared" si="181"/>
        <v>159989.32200000001</v>
      </c>
      <c r="AC318" s="4">
        <f>SUM($AB$5:AB318)</f>
        <v>16528764.304000005</v>
      </c>
      <c r="AD318">
        <f t="shared" si="182"/>
        <v>0.97740559190247034</v>
      </c>
      <c r="AF318" s="2">
        <v>314</v>
      </c>
      <c r="AG318">
        <f t="shared" si="183"/>
        <v>3.0812500000000127</v>
      </c>
      <c r="AH318">
        <f t="shared" si="184"/>
        <v>3.0812500000000127</v>
      </c>
      <c r="AI318">
        <f t="shared" si="185"/>
        <v>3.0812500000000127</v>
      </c>
      <c r="AJ318">
        <f t="shared" si="186"/>
        <v>3.0812500000000127</v>
      </c>
      <c r="AK318">
        <f t="shared" si="187"/>
        <v>12.325000000000051</v>
      </c>
      <c r="AL318">
        <v>24.650000000000102</v>
      </c>
      <c r="AM318">
        <f>SUM($AL$5:AL318)</f>
        <v>4071.1500000000037</v>
      </c>
      <c r="AU318" s="2">
        <v>314</v>
      </c>
      <c r="AV318" s="1">
        <f t="shared" si="191"/>
        <v>8000</v>
      </c>
      <c r="AW318" s="1">
        <f t="shared" si="188"/>
        <v>8000</v>
      </c>
      <c r="AX318" s="1">
        <f t="shared" si="189"/>
        <v>8000</v>
      </c>
      <c r="AY318" s="1">
        <f t="shared" si="190"/>
        <v>8000</v>
      </c>
      <c r="AZ318" s="1">
        <f t="shared" si="175"/>
        <v>160000</v>
      </c>
      <c r="BA318" s="1">
        <f t="shared" si="176"/>
        <v>192000</v>
      </c>
      <c r="BB318">
        <v>5</v>
      </c>
      <c r="BC318" s="1">
        <f>SUM($BA$5:BA318)</f>
        <v>25857900</v>
      </c>
      <c r="BD318" s="1">
        <v>0</v>
      </c>
      <c r="BE318" s="1">
        <f>SUM($BA$235:BA318)</f>
        <v>13728000</v>
      </c>
    </row>
    <row r="319" spans="21:57" x14ac:dyDescent="0.3">
      <c r="U319" s="2">
        <v>315</v>
      </c>
      <c r="V319">
        <v>0.41399999999999998</v>
      </c>
      <c r="W319">
        <f t="shared" si="177"/>
        <v>0.41399999999999998</v>
      </c>
      <c r="X319">
        <f t="shared" si="178"/>
        <v>0.41399999999999998</v>
      </c>
      <c r="Y319">
        <f t="shared" si="179"/>
        <v>0.41399999999999998</v>
      </c>
      <c r="Z319" s="4">
        <f t="shared" si="180"/>
        <v>160535.42000000001</v>
      </c>
      <c r="AA319" s="4">
        <f t="shared" ref="AA319:AA382" si="192">AA318*1.001</f>
        <v>96941.675491085742</v>
      </c>
      <c r="AB319" s="4">
        <f t="shared" si="181"/>
        <v>160537.076</v>
      </c>
      <c r="AC319" s="4">
        <f>SUM($AB$5:AB319)</f>
        <v>16689301.380000005</v>
      </c>
      <c r="AD319">
        <f t="shared" si="182"/>
        <v>0.97125878890504258</v>
      </c>
      <c r="AF319" s="2">
        <v>315</v>
      </c>
      <c r="AG319">
        <f t="shared" si="183"/>
        <v>3.0825000000000125</v>
      </c>
      <c r="AH319">
        <f t="shared" si="184"/>
        <v>3.0825000000000125</v>
      </c>
      <c r="AI319">
        <f t="shared" si="185"/>
        <v>3.0825000000000125</v>
      </c>
      <c r="AJ319">
        <f t="shared" si="186"/>
        <v>3.0825000000000125</v>
      </c>
      <c r="AK319">
        <f t="shared" si="187"/>
        <v>12.33000000000005</v>
      </c>
      <c r="AL319">
        <v>24.6600000000001</v>
      </c>
      <c r="AM319">
        <f>SUM($AL$5:AL319)</f>
        <v>4095.810000000004</v>
      </c>
      <c r="AU319" s="2">
        <v>315</v>
      </c>
      <c r="AV319" s="1">
        <f t="shared" si="191"/>
        <v>8000</v>
      </c>
      <c r="AW319" s="1">
        <f t="shared" si="188"/>
        <v>8000</v>
      </c>
      <c r="AX319" s="1">
        <f t="shared" si="189"/>
        <v>8000</v>
      </c>
      <c r="AY319" s="1">
        <f t="shared" si="190"/>
        <v>8000</v>
      </c>
      <c r="AZ319" s="1">
        <f t="shared" si="175"/>
        <v>160000</v>
      </c>
      <c r="BA319" s="1">
        <f t="shared" si="176"/>
        <v>192000</v>
      </c>
      <c r="BB319">
        <v>5</v>
      </c>
      <c r="BC319" s="1">
        <f>SUM($BA$5:BA319)</f>
        <v>26049900</v>
      </c>
      <c r="BD319" s="1">
        <v>0</v>
      </c>
      <c r="BE319" s="1">
        <f>SUM($BA$235:BA319)</f>
        <v>13920000</v>
      </c>
    </row>
    <row r="320" spans="21:57" x14ac:dyDescent="0.3">
      <c r="U320" s="2">
        <v>316</v>
      </c>
      <c r="V320">
        <v>0.41499999999999998</v>
      </c>
      <c r="W320">
        <f t="shared" si="177"/>
        <v>0.41499999999999998</v>
      </c>
      <c r="X320">
        <f t="shared" si="178"/>
        <v>0.41499999999999998</v>
      </c>
      <c r="Y320">
        <f t="shared" si="179"/>
        <v>0.41499999999999998</v>
      </c>
      <c r="Z320" s="4">
        <f t="shared" si="180"/>
        <v>161084.11000000002</v>
      </c>
      <c r="AA320" s="4">
        <f t="shared" si="192"/>
        <v>97038.61716657682</v>
      </c>
      <c r="AB320" s="4">
        <f t="shared" si="181"/>
        <v>161085.77000000002</v>
      </c>
      <c r="AC320" s="4">
        <f>SUM($AB$5:AB320)</f>
        <v>16850387.150000006</v>
      </c>
      <c r="AD320">
        <f t="shared" si="182"/>
        <v>0.96520379332979223</v>
      </c>
      <c r="AF320" s="2">
        <v>316</v>
      </c>
      <c r="AG320">
        <f t="shared" si="183"/>
        <v>3.0837500000000126</v>
      </c>
      <c r="AH320">
        <f t="shared" si="184"/>
        <v>3.0837500000000126</v>
      </c>
      <c r="AI320">
        <f t="shared" si="185"/>
        <v>3.0837500000000126</v>
      </c>
      <c r="AJ320">
        <f t="shared" si="186"/>
        <v>3.0837500000000126</v>
      </c>
      <c r="AK320">
        <f t="shared" si="187"/>
        <v>12.335000000000051</v>
      </c>
      <c r="AL320">
        <v>24.670000000000101</v>
      </c>
      <c r="AM320">
        <f>SUM($AL$5:AL320)</f>
        <v>4120.4800000000041</v>
      </c>
      <c r="AU320" s="2">
        <v>316</v>
      </c>
      <c r="AV320" s="1">
        <f t="shared" si="191"/>
        <v>8000</v>
      </c>
      <c r="AW320" s="1">
        <f t="shared" si="188"/>
        <v>8000</v>
      </c>
      <c r="AX320" s="1">
        <f t="shared" si="189"/>
        <v>8000</v>
      </c>
      <c r="AY320" s="1">
        <f t="shared" si="190"/>
        <v>8000</v>
      </c>
      <c r="AZ320" s="1">
        <f t="shared" si="175"/>
        <v>160000</v>
      </c>
      <c r="BA320" s="1">
        <f t="shared" si="176"/>
        <v>192000</v>
      </c>
      <c r="BB320">
        <v>5</v>
      </c>
      <c r="BC320" s="1">
        <f>SUM($BA$5:BA320)</f>
        <v>26241900</v>
      </c>
      <c r="BD320" s="1">
        <v>0</v>
      </c>
      <c r="BE320" s="1">
        <f>SUM($BA$235:BA320)</f>
        <v>14112000</v>
      </c>
    </row>
    <row r="321" spans="21:57" x14ac:dyDescent="0.3">
      <c r="U321" s="2">
        <v>317</v>
      </c>
      <c r="V321">
        <v>0.41599999999999998</v>
      </c>
      <c r="W321">
        <f t="shared" si="177"/>
        <v>0.41599999999999998</v>
      </c>
      <c r="X321">
        <f t="shared" si="178"/>
        <v>0.41599999999999998</v>
      </c>
      <c r="Y321">
        <f t="shared" si="179"/>
        <v>0.41599999999999998</v>
      </c>
      <c r="Z321" s="4">
        <f t="shared" si="180"/>
        <v>161633.74000000002</v>
      </c>
      <c r="AA321" s="4">
        <f t="shared" si="192"/>
        <v>97135.655783743379</v>
      </c>
      <c r="AB321" s="4">
        <f t="shared" si="181"/>
        <v>161635.40400000001</v>
      </c>
      <c r="AC321" s="4">
        <f>SUM($AB$5:AB321)</f>
        <v>17012022.554000005</v>
      </c>
      <c r="AD321">
        <f t="shared" si="182"/>
        <v>0.95923851814881966</v>
      </c>
      <c r="AF321" s="2">
        <v>317</v>
      </c>
      <c r="AG321">
        <f t="shared" si="183"/>
        <v>3.0850000000000124</v>
      </c>
      <c r="AH321">
        <f t="shared" si="184"/>
        <v>3.0850000000000124</v>
      </c>
      <c r="AI321">
        <f t="shared" si="185"/>
        <v>3.0850000000000124</v>
      </c>
      <c r="AJ321">
        <f t="shared" si="186"/>
        <v>3.0850000000000124</v>
      </c>
      <c r="AK321">
        <f t="shared" si="187"/>
        <v>12.34000000000005</v>
      </c>
      <c r="AL321">
        <v>24.680000000000099</v>
      </c>
      <c r="AM321">
        <f>SUM($AL$5:AL321)</f>
        <v>4145.1600000000044</v>
      </c>
      <c r="AU321" s="2">
        <v>317</v>
      </c>
      <c r="AV321" s="1">
        <f t="shared" si="191"/>
        <v>8000</v>
      </c>
      <c r="AW321" s="1">
        <f t="shared" si="188"/>
        <v>8000</v>
      </c>
      <c r="AX321" s="1">
        <f t="shared" si="189"/>
        <v>8000</v>
      </c>
      <c r="AY321" s="1">
        <f t="shared" si="190"/>
        <v>8000</v>
      </c>
      <c r="AZ321" s="1">
        <f t="shared" si="175"/>
        <v>160000</v>
      </c>
      <c r="BA321" s="1">
        <f t="shared" si="176"/>
        <v>192000</v>
      </c>
      <c r="BB321">
        <v>5</v>
      </c>
      <c r="BC321" s="1">
        <f>SUM($BA$5:BA321)</f>
        <v>26433900</v>
      </c>
      <c r="BD321" s="1">
        <v>0</v>
      </c>
      <c r="BE321" s="1">
        <f>SUM($BA$235:BA321)</f>
        <v>14304000</v>
      </c>
    </row>
    <row r="322" spans="21:57" x14ac:dyDescent="0.3">
      <c r="U322" s="2">
        <v>318</v>
      </c>
      <c r="V322">
        <v>0.41699999999999998</v>
      </c>
      <c r="W322">
        <f t="shared" si="177"/>
        <v>0.41699999999999998</v>
      </c>
      <c r="X322">
        <f t="shared" si="178"/>
        <v>0.41699999999999998</v>
      </c>
      <c r="Y322">
        <f t="shared" si="179"/>
        <v>0.41699999999999998</v>
      </c>
      <c r="Z322" s="4">
        <f t="shared" si="180"/>
        <v>162184.30000000002</v>
      </c>
      <c r="AA322" s="4">
        <f t="shared" si="192"/>
        <v>97232.791439527107</v>
      </c>
      <c r="AB322" s="4">
        <f t="shared" si="181"/>
        <v>162185.96800000002</v>
      </c>
      <c r="AC322" s="4">
        <f>SUM($AB$5:AB322)</f>
        <v>17174208.522000004</v>
      </c>
      <c r="AD322">
        <f t="shared" si="182"/>
        <v>0.95336088043137468</v>
      </c>
      <c r="AF322" s="2">
        <v>318</v>
      </c>
      <c r="AG322">
        <f t="shared" si="183"/>
        <v>3.0862500000000126</v>
      </c>
      <c r="AH322">
        <f t="shared" si="184"/>
        <v>3.0862500000000126</v>
      </c>
      <c r="AI322">
        <f t="shared" si="185"/>
        <v>3.0862500000000126</v>
      </c>
      <c r="AJ322">
        <f t="shared" si="186"/>
        <v>3.0862500000000126</v>
      </c>
      <c r="AK322">
        <f t="shared" si="187"/>
        <v>12.34500000000005</v>
      </c>
      <c r="AL322">
        <v>24.690000000000101</v>
      </c>
      <c r="AM322">
        <f>SUM($AL$5:AL322)</f>
        <v>4169.8500000000049</v>
      </c>
      <c r="AU322" s="2">
        <v>318</v>
      </c>
      <c r="AV322" s="1">
        <f t="shared" si="191"/>
        <v>8000</v>
      </c>
      <c r="AW322" s="1">
        <f t="shared" si="188"/>
        <v>8000</v>
      </c>
      <c r="AX322" s="1">
        <f t="shared" si="189"/>
        <v>8000</v>
      </c>
      <c r="AY322" s="1">
        <f t="shared" si="190"/>
        <v>8000</v>
      </c>
      <c r="AZ322" s="1">
        <f t="shared" si="175"/>
        <v>160000</v>
      </c>
      <c r="BA322" s="1">
        <f t="shared" si="176"/>
        <v>192000</v>
      </c>
      <c r="BB322">
        <v>5</v>
      </c>
      <c r="BC322" s="1">
        <f>SUM($BA$5:BA322)</f>
        <v>26625900</v>
      </c>
      <c r="BD322" s="1">
        <v>0</v>
      </c>
      <c r="BE322" s="1">
        <f>SUM($BA$235:BA322)</f>
        <v>14496000</v>
      </c>
    </row>
    <row r="323" spans="21:57" x14ac:dyDescent="0.3">
      <c r="U323" s="2">
        <v>319</v>
      </c>
      <c r="V323">
        <v>0.41799999999999998</v>
      </c>
      <c r="W323">
        <f t="shared" si="177"/>
        <v>0.41799999999999998</v>
      </c>
      <c r="X323">
        <f t="shared" si="178"/>
        <v>0.41799999999999998</v>
      </c>
      <c r="Y323">
        <f t="shared" si="179"/>
        <v>0.41799999999999998</v>
      </c>
      <c r="Z323" s="4">
        <f t="shared" si="180"/>
        <v>162735.81</v>
      </c>
      <c r="AA323" s="4">
        <f t="shared" si="192"/>
        <v>97330.024230966621</v>
      </c>
      <c r="AB323" s="4">
        <f t="shared" si="181"/>
        <v>162737.48199999999</v>
      </c>
      <c r="AC323" s="4">
        <f>SUM($AB$5:AB323)</f>
        <v>17336946.004000004</v>
      </c>
      <c r="AD323">
        <f t="shared" si="182"/>
        <v>0.9475690352282351</v>
      </c>
      <c r="AF323" s="2">
        <v>319</v>
      </c>
      <c r="AG323">
        <f t="shared" si="183"/>
        <v>3.0875000000000123</v>
      </c>
      <c r="AH323">
        <f t="shared" si="184"/>
        <v>3.0875000000000123</v>
      </c>
      <c r="AI323">
        <f t="shared" si="185"/>
        <v>3.0875000000000123</v>
      </c>
      <c r="AJ323">
        <f t="shared" si="186"/>
        <v>3.0875000000000123</v>
      </c>
      <c r="AK323">
        <f t="shared" si="187"/>
        <v>12.350000000000049</v>
      </c>
      <c r="AL323">
        <v>24.700000000000099</v>
      </c>
      <c r="AM323">
        <f>SUM($AL$5:AL323)</f>
        <v>4194.5500000000047</v>
      </c>
      <c r="AU323" s="2">
        <v>319</v>
      </c>
      <c r="AV323" s="1">
        <f t="shared" si="191"/>
        <v>8000</v>
      </c>
      <c r="AW323" s="1">
        <f t="shared" si="188"/>
        <v>8000</v>
      </c>
      <c r="AX323" s="1">
        <f t="shared" si="189"/>
        <v>8000</v>
      </c>
      <c r="AY323" s="1">
        <f t="shared" si="190"/>
        <v>8000</v>
      </c>
      <c r="AZ323" s="1">
        <f t="shared" si="175"/>
        <v>160000</v>
      </c>
      <c r="BA323" s="1">
        <f t="shared" si="176"/>
        <v>192000</v>
      </c>
      <c r="BB323">
        <v>5</v>
      </c>
      <c r="BC323" s="1">
        <f>SUM($BA$5:BA323)</f>
        <v>26817900</v>
      </c>
      <c r="BD323" s="1">
        <v>0</v>
      </c>
      <c r="BE323" s="1">
        <f>SUM($BA$235:BA323)</f>
        <v>14688000</v>
      </c>
    </row>
    <row r="324" spans="21:57" x14ac:dyDescent="0.3">
      <c r="U324" s="2">
        <v>320</v>
      </c>
      <c r="V324">
        <v>0.41899999999999998</v>
      </c>
      <c r="W324">
        <f t="shared" si="177"/>
        <v>0.41899999999999998</v>
      </c>
      <c r="X324">
        <f t="shared" si="178"/>
        <v>0.41899999999999998</v>
      </c>
      <c r="Y324">
        <f t="shared" si="179"/>
        <v>0.41899999999999998</v>
      </c>
      <c r="Z324" s="4">
        <f t="shared" si="180"/>
        <v>163288.25</v>
      </c>
      <c r="AA324" s="4">
        <f t="shared" si="192"/>
        <v>97427.35425519757</v>
      </c>
      <c r="AB324" s="4">
        <f t="shared" si="181"/>
        <v>163289.92600000001</v>
      </c>
      <c r="AC324" s="4">
        <f>SUM($AB$5:AB324)</f>
        <v>17500235.930000003</v>
      </c>
      <c r="AD324">
        <f t="shared" si="182"/>
        <v>0.94186095960802196</v>
      </c>
      <c r="AF324" s="2">
        <v>320</v>
      </c>
      <c r="AG324">
        <f t="shared" si="183"/>
        <v>3.0887500000000125</v>
      </c>
      <c r="AH324">
        <f t="shared" si="184"/>
        <v>3.0887500000000125</v>
      </c>
      <c r="AI324">
        <f t="shared" si="185"/>
        <v>3.0887500000000125</v>
      </c>
      <c r="AJ324">
        <f t="shared" si="186"/>
        <v>3.0887500000000125</v>
      </c>
      <c r="AK324">
        <f t="shared" si="187"/>
        <v>12.35500000000005</v>
      </c>
      <c r="AL324">
        <v>24.7100000000001</v>
      </c>
      <c r="AM324">
        <f>SUM($AL$5:AL324)</f>
        <v>4219.2600000000048</v>
      </c>
      <c r="AU324" s="2">
        <v>320</v>
      </c>
      <c r="AV324" s="1">
        <f t="shared" si="191"/>
        <v>8000</v>
      </c>
      <c r="AW324" s="1">
        <f t="shared" si="188"/>
        <v>8000</v>
      </c>
      <c r="AX324" s="1">
        <f t="shared" si="189"/>
        <v>8000</v>
      </c>
      <c r="AY324" s="1">
        <f t="shared" si="190"/>
        <v>8000</v>
      </c>
      <c r="AZ324" s="1">
        <f t="shared" si="175"/>
        <v>160000</v>
      </c>
      <c r="BA324" s="1">
        <f t="shared" si="176"/>
        <v>192000</v>
      </c>
      <c r="BB324">
        <v>5</v>
      </c>
      <c r="BC324" s="1">
        <f>SUM($BA$5:BA324)</f>
        <v>27009900</v>
      </c>
      <c r="BD324" s="1">
        <v>0</v>
      </c>
      <c r="BE324" s="1">
        <f>SUM($BA$235:BA324)</f>
        <v>14880000</v>
      </c>
    </row>
    <row r="325" spans="21:57" x14ac:dyDescent="0.3">
      <c r="U325" s="2">
        <v>321</v>
      </c>
      <c r="V325">
        <v>0.42</v>
      </c>
      <c r="W325">
        <f t="shared" si="177"/>
        <v>0.42</v>
      </c>
      <c r="X325">
        <f t="shared" si="178"/>
        <v>0.42</v>
      </c>
      <c r="Y325">
        <f t="shared" si="179"/>
        <v>0.42</v>
      </c>
      <c r="Z325" s="4">
        <f t="shared" si="180"/>
        <v>163841.64000000001</v>
      </c>
      <c r="AA325" s="4">
        <f t="shared" si="192"/>
        <v>97524.781609452752</v>
      </c>
      <c r="AB325" s="4">
        <f t="shared" si="181"/>
        <v>163843.32</v>
      </c>
      <c r="AC325" s="4">
        <f>SUM($AB$5:AB325)</f>
        <v>17664079.250000004</v>
      </c>
      <c r="AD325">
        <f t="shared" si="182"/>
        <v>0.9362349208054378</v>
      </c>
      <c r="AF325" s="2">
        <v>321</v>
      </c>
      <c r="AG325">
        <f t="shared" si="183"/>
        <v>3.0900000000000123</v>
      </c>
      <c r="AH325">
        <f t="shared" si="184"/>
        <v>3.0900000000000123</v>
      </c>
      <c r="AI325">
        <f t="shared" si="185"/>
        <v>3.0900000000000123</v>
      </c>
      <c r="AJ325">
        <f t="shared" si="186"/>
        <v>3.0900000000000123</v>
      </c>
      <c r="AK325">
        <f t="shared" si="187"/>
        <v>12.360000000000049</v>
      </c>
      <c r="AL325">
        <v>24.720000000000098</v>
      </c>
      <c r="AM325">
        <f>SUM($AL$5:AL325)</f>
        <v>4243.980000000005</v>
      </c>
      <c r="AU325" s="2">
        <v>321</v>
      </c>
      <c r="AV325" s="1">
        <f t="shared" si="191"/>
        <v>8000</v>
      </c>
      <c r="AW325" s="1">
        <f t="shared" si="188"/>
        <v>8000</v>
      </c>
      <c r="AX325" s="1">
        <f t="shared" si="189"/>
        <v>8000</v>
      </c>
      <c r="AY325" s="1">
        <f t="shared" si="190"/>
        <v>8000</v>
      </c>
      <c r="AZ325" s="1">
        <f t="shared" si="175"/>
        <v>160000</v>
      </c>
      <c r="BA325" s="1">
        <f t="shared" si="176"/>
        <v>192000</v>
      </c>
      <c r="BB325">
        <v>5</v>
      </c>
      <c r="BC325" s="1">
        <f>SUM($BA$5:BA325)</f>
        <v>27201900</v>
      </c>
      <c r="BD325" s="1">
        <v>0</v>
      </c>
      <c r="BE325" s="1">
        <f>SUM($BA$235:BA325)</f>
        <v>15072000</v>
      </c>
    </row>
    <row r="326" spans="21:57" x14ac:dyDescent="0.3">
      <c r="U326" s="2">
        <v>322</v>
      </c>
      <c r="V326">
        <v>0.42099999999999999</v>
      </c>
      <c r="W326">
        <f t="shared" si="177"/>
        <v>0.42099999999999999</v>
      </c>
      <c r="X326">
        <f t="shared" si="178"/>
        <v>0.42099999999999999</v>
      </c>
      <c r="Y326">
        <f t="shared" si="179"/>
        <v>0.42099999999999999</v>
      </c>
      <c r="Z326" s="4">
        <f t="shared" si="180"/>
        <v>164395.97</v>
      </c>
      <c r="AA326" s="4">
        <f t="shared" si="192"/>
        <v>97622.3063910622</v>
      </c>
      <c r="AB326" s="4">
        <f t="shared" si="181"/>
        <v>164397.65400000001</v>
      </c>
      <c r="AC326" s="4">
        <f>SUM($AB$5:AB326)</f>
        <v>17828476.904000003</v>
      </c>
      <c r="AD326">
        <f t="shared" si="182"/>
        <v>0.93068906492818837</v>
      </c>
      <c r="AF326" s="2">
        <v>322</v>
      </c>
      <c r="AG326">
        <f t="shared" si="183"/>
        <v>3.0912500000000125</v>
      </c>
      <c r="AH326">
        <f t="shared" si="184"/>
        <v>3.0912500000000125</v>
      </c>
      <c r="AI326">
        <f t="shared" si="185"/>
        <v>3.0912500000000125</v>
      </c>
      <c r="AJ326">
        <f t="shared" si="186"/>
        <v>3.0912500000000125</v>
      </c>
      <c r="AK326">
        <f t="shared" si="187"/>
        <v>12.36500000000005</v>
      </c>
      <c r="AL326">
        <v>24.7300000000001</v>
      </c>
      <c r="AM326">
        <f>SUM($AL$5:AL326)</f>
        <v>4268.7100000000055</v>
      </c>
      <c r="AU326" s="2">
        <v>322</v>
      </c>
      <c r="AV326" s="1">
        <f t="shared" si="191"/>
        <v>8000</v>
      </c>
      <c r="AW326" s="1">
        <f t="shared" si="188"/>
        <v>8000</v>
      </c>
      <c r="AX326" s="1">
        <f t="shared" si="189"/>
        <v>8000</v>
      </c>
      <c r="AY326" s="1">
        <f t="shared" si="190"/>
        <v>8000</v>
      </c>
      <c r="AZ326" s="1">
        <f t="shared" si="175"/>
        <v>160000</v>
      </c>
      <c r="BA326" s="1">
        <f t="shared" si="176"/>
        <v>192000</v>
      </c>
      <c r="BB326">
        <v>5</v>
      </c>
      <c r="BC326" s="1">
        <f>SUM($BA$5:BA326)</f>
        <v>27393900</v>
      </c>
      <c r="BD326" s="1">
        <v>0</v>
      </c>
      <c r="BE326" s="1">
        <f>SUM($BA$235:BA326)</f>
        <v>15264000</v>
      </c>
    </row>
    <row r="327" spans="21:57" x14ac:dyDescent="0.3">
      <c r="U327" s="2">
        <v>323</v>
      </c>
      <c r="V327">
        <v>0.42199999999999999</v>
      </c>
      <c r="W327">
        <f t="shared" si="177"/>
        <v>0.42199999999999999</v>
      </c>
      <c r="X327">
        <f t="shared" si="178"/>
        <v>0.42199999999999999</v>
      </c>
      <c r="Y327">
        <f t="shared" si="179"/>
        <v>0.42199999999999999</v>
      </c>
      <c r="Z327" s="4">
        <f t="shared" si="180"/>
        <v>164951.24000000002</v>
      </c>
      <c r="AA327" s="4">
        <f t="shared" si="192"/>
        <v>97719.928697453259</v>
      </c>
      <c r="AB327" s="4">
        <f t="shared" si="181"/>
        <v>164952.92800000001</v>
      </c>
      <c r="AC327" s="4">
        <f>SUM($AB$5:AB327)</f>
        <v>17993429.832000002</v>
      </c>
      <c r="AD327">
        <f t="shared" si="182"/>
        <v>0.92522164898444292</v>
      </c>
      <c r="AF327" s="2">
        <v>323</v>
      </c>
      <c r="AG327">
        <f t="shared" si="183"/>
        <v>3.0925000000000127</v>
      </c>
      <c r="AH327">
        <f t="shared" si="184"/>
        <v>3.0925000000000127</v>
      </c>
      <c r="AI327">
        <f t="shared" si="185"/>
        <v>3.0925000000000127</v>
      </c>
      <c r="AJ327">
        <f t="shared" si="186"/>
        <v>3.0925000000000127</v>
      </c>
      <c r="AK327">
        <f t="shared" si="187"/>
        <v>12.370000000000051</v>
      </c>
      <c r="AL327">
        <v>24.740000000000101</v>
      </c>
      <c r="AM327">
        <f>SUM($AL$5:AL327)</f>
        <v>4293.4500000000053</v>
      </c>
      <c r="AU327" s="2">
        <v>323</v>
      </c>
      <c r="AV327" s="1">
        <f t="shared" si="191"/>
        <v>8000</v>
      </c>
      <c r="AW327" s="1">
        <f t="shared" si="188"/>
        <v>8000</v>
      </c>
      <c r="AX327" s="1">
        <f t="shared" si="189"/>
        <v>8000</v>
      </c>
      <c r="AY327" s="1">
        <f t="shared" si="190"/>
        <v>8000</v>
      </c>
      <c r="AZ327" s="1">
        <f t="shared" si="175"/>
        <v>160000</v>
      </c>
      <c r="BA327" s="1">
        <f t="shared" si="176"/>
        <v>192000</v>
      </c>
      <c r="BB327">
        <v>5</v>
      </c>
      <c r="BC327" s="1">
        <f>SUM($BA$5:BA327)</f>
        <v>27585900</v>
      </c>
      <c r="BD327" s="1">
        <v>0</v>
      </c>
      <c r="BE327" s="1">
        <f>SUM($BA$235:BA327)</f>
        <v>15456000</v>
      </c>
    </row>
    <row r="328" spans="21:57" x14ac:dyDescent="0.3">
      <c r="U328" s="2">
        <v>324</v>
      </c>
      <c r="V328">
        <v>0.42299999999999999</v>
      </c>
      <c r="W328">
        <f t="shared" si="177"/>
        <v>0.42299999999999999</v>
      </c>
      <c r="X328">
        <f t="shared" si="178"/>
        <v>0.42299999999999999</v>
      </c>
      <c r="Y328">
        <f t="shared" si="179"/>
        <v>0.42299999999999999</v>
      </c>
      <c r="Z328" s="4">
        <f t="shared" si="180"/>
        <v>165507.47</v>
      </c>
      <c r="AA328" s="4">
        <f t="shared" si="192"/>
        <v>97817.648626150694</v>
      </c>
      <c r="AB328" s="4">
        <f t="shared" si="181"/>
        <v>165509.16200000001</v>
      </c>
      <c r="AC328" s="4">
        <f>SUM($AB$5:AB328)</f>
        <v>18158938.994000003</v>
      </c>
      <c r="AD328">
        <f t="shared" si="182"/>
        <v>0.9198310913778901</v>
      </c>
      <c r="AF328" s="2">
        <v>324</v>
      </c>
      <c r="AG328">
        <f t="shared" si="183"/>
        <v>3.0937500000000124</v>
      </c>
      <c r="AH328">
        <f t="shared" si="184"/>
        <v>3.0937500000000124</v>
      </c>
      <c r="AI328">
        <f t="shared" si="185"/>
        <v>3.0937500000000124</v>
      </c>
      <c r="AJ328">
        <f t="shared" si="186"/>
        <v>3.0937500000000124</v>
      </c>
      <c r="AK328">
        <f t="shared" si="187"/>
        <v>12.37500000000005</v>
      </c>
      <c r="AL328">
        <v>24.750000000000099</v>
      </c>
      <c r="AM328">
        <f>SUM($AL$5:AL328)</f>
        <v>4318.2000000000053</v>
      </c>
      <c r="AU328" s="2">
        <v>324</v>
      </c>
      <c r="AV328" s="1">
        <f t="shared" si="191"/>
        <v>8000</v>
      </c>
      <c r="AW328" s="1">
        <f t="shared" si="188"/>
        <v>8000</v>
      </c>
      <c r="AX328" s="1">
        <f t="shared" si="189"/>
        <v>8000</v>
      </c>
      <c r="AY328" s="1">
        <f t="shared" si="190"/>
        <v>8000</v>
      </c>
      <c r="AZ328" s="1">
        <f t="shared" si="175"/>
        <v>160000</v>
      </c>
      <c r="BA328" s="1">
        <f t="shared" si="176"/>
        <v>192000</v>
      </c>
      <c r="BB328">
        <v>5</v>
      </c>
      <c r="BC328" s="1">
        <f>SUM($BA$5:BA328)</f>
        <v>27777900</v>
      </c>
      <c r="BD328" s="1">
        <v>0</v>
      </c>
      <c r="BE328" s="1">
        <f>SUM($BA$235:BA328)</f>
        <v>15648000</v>
      </c>
    </row>
    <row r="329" spans="21:57" x14ac:dyDescent="0.3">
      <c r="U329" s="2">
        <v>325</v>
      </c>
      <c r="V329">
        <v>0.42399999999999999</v>
      </c>
      <c r="W329">
        <f t="shared" si="177"/>
        <v>0.42399999999999999</v>
      </c>
      <c r="X329">
        <f t="shared" si="178"/>
        <v>0.42399999999999999</v>
      </c>
      <c r="Y329">
        <f t="shared" si="179"/>
        <v>0.42399999999999999</v>
      </c>
      <c r="Z329" s="4">
        <f t="shared" si="180"/>
        <v>166064.64000000001</v>
      </c>
      <c r="AA329" s="4">
        <f t="shared" si="192"/>
        <v>97915.466274776831</v>
      </c>
      <c r="AB329" s="4">
        <f t="shared" si="181"/>
        <v>166066.33600000001</v>
      </c>
      <c r="AC329" s="4">
        <f>SUM($AB$5:AB329)</f>
        <v>18325005.330000002</v>
      </c>
      <c r="AD329">
        <f t="shared" si="182"/>
        <v>0.914515633621932</v>
      </c>
      <c r="AF329" s="2">
        <v>325</v>
      </c>
      <c r="AG329">
        <f t="shared" si="183"/>
        <v>3.0950000000000126</v>
      </c>
      <c r="AH329">
        <f t="shared" si="184"/>
        <v>3.0950000000000126</v>
      </c>
      <c r="AI329">
        <f t="shared" si="185"/>
        <v>3.0950000000000126</v>
      </c>
      <c r="AJ329">
        <f t="shared" si="186"/>
        <v>3.0950000000000126</v>
      </c>
      <c r="AK329">
        <f t="shared" si="187"/>
        <v>12.380000000000051</v>
      </c>
      <c r="AL329">
        <v>24.760000000000101</v>
      </c>
      <c r="AM329">
        <f>SUM($AL$5:AL329)</f>
        <v>4342.9600000000055</v>
      </c>
      <c r="AU329" s="2">
        <v>325</v>
      </c>
      <c r="AV329" s="1">
        <f t="shared" si="191"/>
        <v>8000</v>
      </c>
      <c r="AW329" s="1">
        <f t="shared" si="188"/>
        <v>8000</v>
      </c>
      <c r="AX329" s="1">
        <f t="shared" si="189"/>
        <v>8000</v>
      </c>
      <c r="AY329" s="1">
        <f t="shared" si="190"/>
        <v>8000</v>
      </c>
      <c r="AZ329" s="1">
        <f t="shared" si="175"/>
        <v>160000</v>
      </c>
      <c r="BA329" s="1">
        <f t="shared" si="176"/>
        <v>192000</v>
      </c>
      <c r="BB329">
        <v>5</v>
      </c>
      <c r="BC329" s="1">
        <f>SUM($BA$5:BA329)</f>
        <v>27969900</v>
      </c>
      <c r="BD329" s="1">
        <v>0</v>
      </c>
      <c r="BE329" s="1">
        <f>SUM($BA$235:BA329)</f>
        <v>15840000</v>
      </c>
    </row>
    <row r="330" spans="21:57" x14ac:dyDescent="0.3">
      <c r="U330" s="2">
        <v>326</v>
      </c>
      <c r="V330">
        <v>0.42499999999999999</v>
      </c>
      <c r="W330">
        <f t="shared" si="177"/>
        <v>0.42499999999999999</v>
      </c>
      <c r="X330">
        <f t="shared" si="178"/>
        <v>0.42499999999999999</v>
      </c>
      <c r="Y330">
        <f t="shared" si="179"/>
        <v>0.42499999999999999</v>
      </c>
      <c r="Z330" s="4">
        <f t="shared" si="180"/>
        <v>166622.75</v>
      </c>
      <c r="AA330" s="4">
        <f t="shared" si="192"/>
        <v>98013.381741051591</v>
      </c>
      <c r="AB330" s="4">
        <f t="shared" si="181"/>
        <v>166624.45000000001</v>
      </c>
      <c r="AC330" s="4">
        <f>SUM($AB$5:AB330)</f>
        <v>18491629.780000001</v>
      </c>
      <c r="AD330">
        <f t="shared" si="182"/>
        <v>0.90927367823035299</v>
      </c>
      <c r="AF330" s="2">
        <v>326</v>
      </c>
      <c r="AG330">
        <f t="shared" si="183"/>
        <v>3.0962500000000124</v>
      </c>
      <c r="AH330">
        <f t="shared" si="184"/>
        <v>3.0962500000000124</v>
      </c>
      <c r="AI330">
        <f t="shared" si="185"/>
        <v>3.0962500000000124</v>
      </c>
      <c r="AJ330">
        <f t="shared" si="186"/>
        <v>3.0962500000000124</v>
      </c>
      <c r="AK330">
        <f t="shared" si="187"/>
        <v>12.38500000000005</v>
      </c>
      <c r="AL330">
        <v>24.770000000000099</v>
      </c>
      <c r="AM330">
        <f>SUM($AL$5:AL330)</f>
        <v>4367.7300000000059</v>
      </c>
      <c r="AU330" s="2">
        <v>326</v>
      </c>
      <c r="AV330" s="1">
        <f t="shared" si="191"/>
        <v>8000</v>
      </c>
      <c r="AW330" s="1">
        <f t="shared" si="188"/>
        <v>8000</v>
      </c>
      <c r="AX330" s="1">
        <f t="shared" si="189"/>
        <v>8000</v>
      </c>
      <c r="AY330" s="1">
        <f t="shared" si="190"/>
        <v>8000</v>
      </c>
      <c r="AZ330" s="1">
        <f t="shared" si="175"/>
        <v>160000</v>
      </c>
      <c r="BA330" s="1">
        <f t="shared" si="176"/>
        <v>192000</v>
      </c>
      <c r="BB330">
        <v>5</v>
      </c>
      <c r="BC330" s="1">
        <f>SUM($BA$5:BA330)</f>
        <v>28161900</v>
      </c>
      <c r="BD330" s="1">
        <v>0</v>
      </c>
      <c r="BE330" s="1">
        <f>SUM($BA$235:BA330)</f>
        <v>16032000</v>
      </c>
    </row>
    <row r="331" spans="21:57" x14ac:dyDescent="0.3">
      <c r="U331" s="2">
        <v>327</v>
      </c>
      <c r="V331">
        <v>0.42599999999999999</v>
      </c>
      <c r="W331">
        <f t="shared" si="177"/>
        <v>0.42599999999999999</v>
      </c>
      <c r="X331">
        <f t="shared" si="178"/>
        <v>0.42599999999999999</v>
      </c>
      <c r="Y331">
        <f t="shared" si="179"/>
        <v>0.42599999999999999</v>
      </c>
      <c r="Z331" s="4">
        <f t="shared" si="180"/>
        <v>167181.82</v>
      </c>
      <c r="AA331" s="4">
        <f t="shared" si="192"/>
        <v>98111.39512279263</v>
      </c>
      <c r="AB331" s="4">
        <f t="shared" si="181"/>
        <v>167183.524</v>
      </c>
      <c r="AC331" s="4">
        <f>SUM($AB$5:AB331)</f>
        <v>18658813.304000001</v>
      </c>
      <c r="AD331">
        <f t="shared" si="182"/>
        <v>0.90410378094861565</v>
      </c>
      <c r="AF331" s="2">
        <v>327</v>
      </c>
      <c r="AG331">
        <f t="shared" si="183"/>
        <v>3.0975000000000126</v>
      </c>
      <c r="AH331">
        <f t="shared" si="184"/>
        <v>3.0975000000000126</v>
      </c>
      <c r="AI331">
        <f t="shared" si="185"/>
        <v>3.0975000000000126</v>
      </c>
      <c r="AJ331">
        <f t="shared" si="186"/>
        <v>3.0975000000000126</v>
      </c>
      <c r="AK331">
        <f t="shared" si="187"/>
        <v>12.39000000000005</v>
      </c>
      <c r="AL331">
        <v>24.780000000000101</v>
      </c>
      <c r="AM331">
        <f>SUM($AL$5:AL331)</f>
        <v>4392.5100000000057</v>
      </c>
      <c r="AU331" s="2">
        <v>327</v>
      </c>
      <c r="AV331" s="1">
        <f t="shared" si="191"/>
        <v>8000</v>
      </c>
      <c r="AW331" s="1">
        <f t="shared" si="188"/>
        <v>8000</v>
      </c>
      <c r="AX331" s="1">
        <f t="shared" si="189"/>
        <v>8000</v>
      </c>
      <c r="AY331" s="1">
        <f t="shared" si="190"/>
        <v>8000</v>
      </c>
      <c r="AZ331" s="1">
        <f t="shared" si="175"/>
        <v>160000</v>
      </c>
      <c r="BA331" s="1">
        <f t="shared" si="176"/>
        <v>192000</v>
      </c>
      <c r="BB331">
        <v>5</v>
      </c>
      <c r="BC331" s="1">
        <f>SUM($BA$5:BA331)</f>
        <v>28353900</v>
      </c>
      <c r="BD331" s="1">
        <v>0</v>
      </c>
      <c r="BE331" s="1">
        <f>SUM($BA$235:BA331)</f>
        <v>16224000</v>
      </c>
    </row>
    <row r="332" spans="21:57" x14ac:dyDescent="0.3">
      <c r="U332" s="2">
        <v>328</v>
      </c>
      <c r="V332">
        <v>0.42699999999999999</v>
      </c>
      <c r="W332">
        <f t="shared" si="177"/>
        <v>0.42699999999999999</v>
      </c>
      <c r="X332">
        <f t="shared" si="178"/>
        <v>0.42699999999999999</v>
      </c>
      <c r="Y332">
        <f t="shared" si="179"/>
        <v>0.42699999999999999</v>
      </c>
      <c r="Z332" s="4">
        <f t="shared" si="180"/>
        <v>167741.84</v>
      </c>
      <c r="AA332" s="4">
        <f t="shared" si="192"/>
        <v>98209.506517915419</v>
      </c>
      <c r="AB332" s="4">
        <f t="shared" si="181"/>
        <v>167743.54800000001</v>
      </c>
      <c r="AC332" s="4">
        <f>SUM($AB$5:AB332)</f>
        <v>18826556.852000002</v>
      </c>
      <c r="AD332">
        <f t="shared" si="182"/>
        <v>0.89900437539637224</v>
      </c>
      <c r="AF332" s="2">
        <v>328</v>
      </c>
      <c r="AG332">
        <f t="shared" si="183"/>
        <v>3.0987500000000123</v>
      </c>
      <c r="AH332">
        <f t="shared" si="184"/>
        <v>3.0987500000000123</v>
      </c>
      <c r="AI332">
        <f t="shared" si="185"/>
        <v>3.0987500000000123</v>
      </c>
      <c r="AJ332">
        <f t="shared" si="186"/>
        <v>3.0987500000000123</v>
      </c>
      <c r="AK332">
        <f t="shared" si="187"/>
        <v>12.395000000000049</v>
      </c>
      <c r="AL332">
        <v>24.790000000000099</v>
      </c>
      <c r="AM332">
        <f>SUM($AL$5:AL332)</f>
        <v>4417.3000000000056</v>
      </c>
      <c r="AU332" s="2">
        <v>328</v>
      </c>
      <c r="AV332" s="1">
        <f t="shared" si="191"/>
        <v>8000</v>
      </c>
      <c r="AW332" s="1">
        <f t="shared" si="188"/>
        <v>8000</v>
      </c>
      <c r="AX332" s="1">
        <f t="shared" si="189"/>
        <v>8000</v>
      </c>
      <c r="AY332" s="1">
        <f t="shared" si="190"/>
        <v>8000</v>
      </c>
      <c r="AZ332" s="1">
        <f t="shared" si="175"/>
        <v>160000</v>
      </c>
      <c r="BA332" s="1">
        <f t="shared" si="176"/>
        <v>192000</v>
      </c>
      <c r="BB332">
        <v>5</v>
      </c>
      <c r="BC332" s="1">
        <f>SUM($BA$5:BA332)</f>
        <v>28545900</v>
      </c>
      <c r="BD332" s="1">
        <v>0</v>
      </c>
      <c r="BE332" s="1">
        <f>SUM($BA$235:BA332)</f>
        <v>16416000</v>
      </c>
    </row>
    <row r="333" spans="21:57" x14ac:dyDescent="0.3">
      <c r="U333" s="2">
        <v>329</v>
      </c>
      <c r="V333">
        <v>0.42799999999999999</v>
      </c>
      <c r="W333">
        <f t="shared" si="177"/>
        <v>0.42799999999999999</v>
      </c>
      <c r="X333">
        <f t="shared" si="178"/>
        <v>0.42799999999999999</v>
      </c>
      <c r="Y333">
        <f t="shared" si="179"/>
        <v>0.42799999999999999</v>
      </c>
      <c r="Z333" s="4">
        <f t="shared" si="180"/>
        <v>168302.81</v>
      </c>
      <c r="AA333" s="4">
        <f t="shared" si="192"/>
        <v>98307.716024433321</v>
      </c>
      <c r="AB333" s="4">
        <f t="shared" si="181"/>
        <v>168304.522</v>
      </c>
      <c r="AC333" s="4">
        <f>SUM($AB$5:AB333)</f>
        <v>18994861.374000002</v>
      </c>
      <c r="AD333">
        <f t="shared" si="182"/>
        <v>0.89397399281813117</v>
      </c>
      <c r="AF333" s="2">
        <v>329</v>
      </c>
      <c r="AG333">
        <f t="shared" si="183"/>
        <v>3.1000000000000125</v>
      </c>
      <c r="AH333">
        <f t="shared" si="184"/>
        <v>3.1000000000000125</v>
      </c>
      <c r="AI333">
        <f t="shared" si="185"/>
        <v>3.1000000000000125</v>
      </c>
      <c r="AJ333">
        <f t="shared" si="186"/>
        <v>3.1000000000000125</v>
      </c>
      <c r="AK333">
        <f t="shared" si="187"/>
        <v>12.40000000000005</v>
      </c>
      <c r="AL333">
        <v>24.8000000000001</v>
      </c>
      <c r="AM333">
        <f>SUM($AL$5:AL333)</f>
        <v>4442.1000000000058</v>
      </c>
      <c r="AU333" s="2">
        <v>329</v>
      </c>
      <c r="AV333" s="1">
        <f t="shared" si="191"/>
        <v>8000</v>
      </c>
      <c r="AW333" s="1">
        <f t="shared" si="188"/>
        <v>8000</v>
      </c>
      <c r="AX333" s="1">
        <f t="shared" si="189"/>
        <v>8000</v>
      </c>
      <c r="AY333" s="1">
        <f t="shared" si="190"/>
        <v>8000</v>
      </c>
      <c r="AZ333" s="1">
        <f t="shared" si="175"/>
        <v>160000</v>
      </c>
      <c r="BA333" s="1">
        <f t="shared" si="176"/>
        <v>192000</v>
      </c>
      <c r="BB333">
        <v>5</v>
      </c>
      <c r="BC333" s="1">
        <f>SUM($BA$5:BA333)</f>
        <v>28737900</v>
      </c>
      <c r="BD333" s="1">
        <v>0</v>
      </c>
      <c r="BE333" s="1">
        <f>SUM($BA$235:BA333)</f>
        <v>16608000</v>
      </c>
    </row>
    <row r="334" spans="21:57" x14ac:dyDescent="0.3">
      <c r="U334" s="2">
        <v>330</v>
      </c>
      <c r="V334">
        <v>0.42899999999999999</v>
      </c>
      <c r="W334">
        <f t="shared" si="177"/>
        <v>0.42899999999999999</v>
      </c>
      <c r="X334">
        <f t="shared" si="178"/>
        <v>0.42899999999999999</v>
      </c>
      <c r="Y334">
        <f t="shared" si="179"/>
        <v>0.42899999999999999</v>
      </c>
      <c r="Z334" s="4">
        <f t="shared" si="180"/>
        <v>168864.74000000002</v>
      </c>
      <c r="AA334" s="4">
        <f t="shared" si="192"/>
        <v>98406.023740457749</v>
      </c>
      <c r="AB334" s="4">
        <f t="shared" si="181"/>
        <v>168866.45600000001</v>
      </c>
      <c r="AC334" s="4">
        <f>SUM($AB$5:AB334)</f>
        <v>19163727.830000002</v>
      </c>
      <c r="AD334">
        <f t="shared" si="182"/>
        <v>0.88901125770332357</v>
      </c>
      <c r="AF334" s="2">
        <v>330</v>
      </c>
      <c r="AG334">
        <f t="shared" si="183"/>
        <v>3.1012500000000127</v>
      </c>
      <c r="AH334">
        <f t="shared" si="184"/>
        <v>3.1012500000000127</v>
      </c>
      <c r="AI334">
        <f t="shared" si="185"/>
        <v>3.1012500000000127</v>
      </c>
      <c r="AJ334">
        <f t="shared" si="186"/>
        <v>3.1012500000000127</v>
      </c>
      <c r="AK334">
        <f t="shared" si="187"/>
        <v>12.405000000000051</v>
      </c>
      <c r="AL334">
        <v>24.810000000000102</v>
      </c>
      <c r="AM334">
        <f>SUM($AL$5:AL334)</f>
        <v>4466.9100000000062</v>
      </c>
      <c r="AU334" s="2">
        <v>330</v>
      </c>
      <c r="AV334" s="1">
        <f t="shared" si="191"/>
        <v>8000</v>
      </c>
      <c r="AW334" s="1">
        <f t="shared" si="188"/>
        <v>8000</v>
      </c>
      <c r="AX334" s="1">
        <f t="shared" si="189"/>
        <v>8000</v>
      </c>
      <c r="AY334" s="1">
        <f t="shared" si="190"/>
        <v>8000</v>
      </c>
      <c r="AZ334" s="1">
        <f t="shared" si="175"/>
        <v>160000</v>
      </c>
      <c r="BA334" s="1">
        <f t="shared" si="176"/>
        <v>192000</v>
      </c>
      <c r="BB334">
        <v>5</v>
      </c>
      <c r="BC334" s="1">
        <f>SUM($BA$5:BA334)</f>
        <v>28929900</v>
      </c>
      <c r="BD334" s="1">
        <v>0</v>
      </c>
      <c r="BE334" s="1">
        <f>SUM($BA$235:BA334)</f>
        <v>16800000</v>
      </c>
    </row>
    <row r="335" spans="21:57" x14ac:dyDescent="0.3">
      <c r="U335" s="2">
        <v>331</v>
      </c>
      <c r="V335">
        <v>0.43</v>
      </c>
      <c r="W335">
        <f t="shared" si="177"/>
        <v>0.43</v>
      </c>
      <c r="X335">
        <f t="shared" si="178"/>
        <v>0.43</v>
      </c>
      <c r="Y335">
        <f t="shared" si="179"/>
        <v>0.43</v>
      </c>
      <c r="Z335" s="4">
        <f t="shared" si="180"/>
        <v>169427.62</v>
      </c>
      <c r="AA335" s="4">
        <f t="shared" si="192"/>
        <v>98504.429764198198</v>
      </c>
      <c r="AB335" s="4">
        <f t="shared" si="181"/>
        <v>169429.34</v>
      </c>
      <c r="AC335" s="4">
        <f>SUM($AB$5:AB335)</f>
        <v>19333157.170000002</v>
      </c>
      <c r="AD335">
        <f t="shared" si="182"/>
        <v>0.88411472706664829</v>
      </c>
      <c r="AF335" s="2">
        <v>331</v>
      </c>
      <c r="AG335">
        <f t="shared" si="183"/>
        <v>3.1025000000000125</v>
      </c>
      <c r="AH335">
        <f t="shared" si="184"/>
        <v>3.1025000000000125</v>
      </c>
      <c r="AI335">
        <f t="shared" si="185"/>
        <v>3.1025000000000125</v>
      </c>
      <c r="AJ335">
        <f t="shared" si="186"/>
        <v>3.1025000000000125</v>
      </c>
      <c r="AK335">
        <f t="shared" si="187"/>
        <v>12.41000000000005</v>
      </c>
      <c r="AL335">
        <v>24.8200000000001</v>
      </c>
      <c r="AM335">
        <f>SUM($AL$5:AL335)</f>
        <v>4491.7300000000059</v>
      </c>
      <c r="AU335" s="2">
        <v>331</v>
      </c>
      <c r="AV335" s="1">
        <f t="shared" si="191"/>
        <v>8500</v>
      </c>
      <c r="AW335" s="1">
        <f t="shared" si="188"/>
        <v>8500</v>
      </c>
      <c r="AX335" s="1">
        <f t="shared" si="189"/>
        <v>8500</v>
      </c>
      <c r="AY335" s="1">
        <f t="shared" si="190"/>
        <v>8500</v>
      </c>
      <c r="AZ335" s="1">
        <f t="shared" si="175"/>
        <v>170000</v>
      </c>
      <c r="BA335" s="1">
        <f t="shared" si="176"/>
        <v>204000</v>
      </c>
      <c r="BB335">
        <v>5</v>
      </c>
      <c r="BC335" s="1">
        <f>SUM($BA$5:BA335)</f>
        <v>29133900</v>
      </c>
      <c r="BD335" s="1">
        <v>0</v>
      </c>
      <c r="BE335" s="1">
        <f>SUM($BA$235:BA335)</f>
        <v>17004000</v>
      </c>
    </row>
    <row r="336" spans="21:57" x14ac:dyDescent="0.3">
      <c r="U336" s="2">
        <v>332</v>
      </c>
      <c r="V336">
        <v>0.43099999999999999</v>
      </c>
      <c r="W336">
        <f t="shared" si="177"/>
        <v>0.43099999999999999</v>
      </c>
      <c r="X336">
        <f t="shared" si="178"/>
        <v>0.43099999999999999</v>
      </c>
      <c r="Y336">
        <f t="shared" si="179"/>
        <v>0.43099999999999999</v>
      </c>
      <c r="Z336" s="4">
        <f t="shared" si="180"/>
        <v>169991.46000000002</v>
      </c>
      <c r="AA336" s="4">
        <f t="shared" si="192"/>
        <v>98602.934193962385</v>
      </c>
      <c r="AB336" s="4">
        <f t="shared" si="181"/>
        <v>169993.18400000001</v>
      </c>
      <c r="AC336" s="4">
        <f>SUM($AB$5:AB336)</f>
        <v>19503150.354000002</v>
      </c>
      <c r="AD336">
        <f t="shared" si="182"/>
        <v>0.87928310159183565</v>
      </c>
      <c r="AF336" s="2">
        <v>332</v>
      </c>
      <c r="AG336">
        <f t="shared" si="183"/>
        <v>3.1037500000000127</v>
      </c>
      <c r="AH336">
        <f t="shared" si="184"/>
        <v>3.1037500000000127</v>
      </c>
      <c r="AI336">
        <f t="shared" si="185"/>
        <v>3.1037500000000127</v>
      </c>
      <c r="AJ336">
        <f t="shared" si="186"/>
        <v>3.1037500000000127</v>
      </c>
      <c r="AK336">
        <f t="shared" si="187"/>
        <v>12.415000000000051</v>
      </c>
      <c r="AL336">
        <v>24.830000000000101</v>
      </c>
      <c r="AM336">
        <f>SUM($AL$5:AL336)</f>
        <v>4516.5600000000059</v>
      </c>
      <c r="AU336" s="2">
        <v>332</v>
      </c>
      <c r="AV336" s="1">
        <f t="shared" si="191"/>
        <v>8500</v>
      </c>
      <c r="AW336" s="1">
        <f t="shared" si="188"/>
        <v>8500</v>
      </c>
      <c r="AX336" s="1">
        <f t="shared" si="189"/>
        <v>8500</v>
      </c>
      <c r="AY336" s="1">
        <f t="shared" si="190"/>
        <v>8500</v>
      </c>
      <c r="AZ336" s="1">
        <f t="shared" si="175"/>
        <v>170000</v>
      </c>
      <c r="BA336" s="1">
        <f t="shared" si="176"/>
        <v>204000</v>
      </c>
      <c r="BB336">
        <v>5</v>
      </c>
      <c r="BC336" s="1">
        <f>SUM($BA$5:BA336)</f>
        <v>29337900</v>
      </c>
      <c r="BD336" s="1">
        <v>0</v>
      </c>
      <c r="BE336" s="1">
        <f>SUM($BA$235:BA336)</f>
        <v>17208000</v>
      </c>
    </row>
    <row r="337" spans="21:57" x14ac:dyDescent="0.3">
      <c r="U337" s="2">
        <v>333</v>
      </c>
      <c r="V337">
        <v>0.432</v>
      </c>
      <c r="W337">
        <f t="shared" si="177"/>
        <v>0.432</v>
      </c>
      <c r="X337">
        <f t="shared" si="178"/>
        <v>0.432</v>
      </c>
      <c r="Y337">
        <f t="shared" si="179"/>
        <v>0.432</v>
      </c>
      <c r="Z337" s="4">
        <f t="shared" si="180"/>
        <v>170556.26</v>
      </c>
      <c r="AA337" s="4">
        <f t="shared" si="192"/>
        <v>98701.537128156342</v>
      </c>
      <c r="AB337" s="4">
        <f t="shared" si="181"/>
        <v>170557.98800000001</v>
      </c>
      <c r="AC337" s="4">
        <f>SUM($AB$5:AB337)</f>
        <v>19673708.342000004</v>
      </c>
      <c r="AD337">
        <f t="shared" si="182"/>
        <v>0.87451506502394949</v>
      </c>
      <c r="AF337" s="2">
        <v>333</v>
      </c>
      <c r="AG337">
        <f t="shared" si="183"/>
        <v>3.1050000000000124</v>
      </c>
      <c r="AH337">
        <f t="shared" si="184"/>
        <v>3.1050000000000124</v>
      </c>
      <c r="AI337">
        <f t="shared" si="185"/>
        <v>3.1050000000000124</v>
      </c>
      <c r="AJ337">
        <f t="shared" si="186"/>
        <v>3.1050000000000124</v>
      </c>
      <c r="AK337">
        <f t="shared" si="187"/>
        <v>12.42000000000005</v>
      </c>
      <c r="AL337">
        <v>24.840000000000099</v>
      </c>
      <c r="AM337">
        <f>SUM($AL$5:AL337)</f>
        <v>4541.400000000006</v>
      </c>
      <c r="AU337" s="2">
        <v>333</v>
      </c>
      <c r="AV337" s="1">
        <f t="shared" si="191"/>
        <v>8500</v>
      </c>
      <c r="AW337" s="1">
        <f t="shared" si="188"/>
        <v>8500</v>
      </c>
      <c r="AX337" s="1">
        <f t="shared" si="189"/>
        <v>8500</v>
      </c>
      <c r="AY337" s="1">
        <f t="shared" si="190"/>
        <v>8500</v>
      </c>
      <c r="AZ337" s="1">
        <f t="shared" si="175"/>
        <v>170000</v>
      </c>
      <c r="BA337" s="1">
        <f t="shared" si="176"/>
        <v>204000</v>
      </c>
      <c r="BB337">
        <v>5</v>
      </c>
      <c r="BC337" s="1">
        <f>SUM($BA$5:BA337)</f>
        <v>29541900</v>
      </c>
      <c r="BD337" s="1">
        <v>0</v>
      </c>
      <c r="BE337" s="1">
        <f>SUM($BA$235:BA337)</f>
        <v>17412000</v>
      </c>
    </row>
    <row r="338" spans="21:57" x14ac:dyDescent="0.3">
      <c r="U338" s="2">
        <v>334</v>
      </c>
      <c r="V338">
        <v>0.433</v>
      </c>
      <c r="W338">
        <f t="shared" si="177"/>
        <v>0.433</v>
      </c>
      <c r="X338">
        <f t="shared" si="178"/>
        <v>0.433</v>
      </c>
      <c r="Y338">
        <f t="shared" si="179"/>
        <v>0.433</v>
      </c>
      <c r="Z338" s="4">
        <f t="shared" si="180"/>
        <v>171122.02000000002</v>
      </c>
      <c r="AA338" s="4">
        <f t="shared" si="192"/>
        <v>98800.238665284487</v>
      </c>
      <c r="AB338" s="4">
        <f t="shared" si="181"/>
        <v>171123.75200000001</v>
      </c>
      <c r="AC338" s="4">
        <f>SUM($AB$5:AB338)</f>
        <v>19844832.094000004</v>
      </c>
      <c r="AD338">
        <f t="shared" si="182"/>
        <v>0.8698093365279812</v>
      </c>
      <c r="AF338" s="2">
        <v>334</v>
      </c>
      <c r="AG338">
        <f t="shared" si="183"/>
        <v>3.1062500000000126</v>
      </c>
      <c r="AH338">
        <f t="shared" si="184"/>
        <v>3.1062500000000126</v>
      </c>
      <c r="AI338">
        <f t="shared" si="185"/>
        <v>3.1062500000000126</v>
      </c>
      <c r="AJ338">
        <f t="shared" si="186"/>
        <v>3.1062500000000126</v>
      </c>
      <c r="AK338">
        <f t="shared" si="187"/>
        <v>12.42500000000005</v>
      </c>
      <c r="AL338">
        <v>24.850000000000101</v>
      </c>
      <c r="AM338">
        <f>SUM($AL$5:AL338)</f>
        <v>4566.2500000000064</v>
      </c>
      <c r="AU338" s="2">
        <v>334</v>
      </c>
      <c r="AV338" s="1">
        <f t="shared" si="191"/>
        <v>8500</v>
      </c>
      <c r="AW338" s="1">
        <f t="shared" si="188"/>
        <v>8500</v>
      </c>
      <c r="AX338" s="1">
        <f t="shared" si="189"/>
        <v>8500</v>
      </c>
      <c r="AY338" s="1">
        <f t="shared" si="190"/>
        <v>8500</v>
      </c>
      <c r="AZ338" s="1">
        <f t="shared" si="175"/>
        <v>170000</v>
      </c>
      <c r="BA338" s="1">
        <f t="shared" si="176"/>
        <v>204000</v>
      </c>
      <c r="BB338">
        <v>5</v>
      </c>
      <c r="BC338" s="1">
        <f>SUM($BA$5:BA338)</f>
        <v>29745900</v>
      </c>
      <c r="BD338" s="1">
        <v>0</v>
      </c>
      <c r="BE338" s="1">
        <f>SUM($BA$235:BA338)</f>
        <v>17616000</v>
      </c>
    </row>
    <row r="339" spans="21:57" x14ac:dyDescent="0.3">
      <c r="U339" s="2">
        <v>335</v>
      </c>
      <c r="V339">
        <v>0.434</v>
      </c>
      <c r="W339">
        <f t="shared" si="177"/>
        <v>0.434</v>
      </c>
      <c r="X339">
        <f t="shared" si="178"/>
        <v>0.434</v>
      </c>
      <c r="Y339">
        <f t="shared" si="179"/>
        <v>0.434</v>
      </c>
      <c r="Z339" s="4">
        <f t="shared" si="180"/>
        <v>171688.74000000002</v>
      </c>
      <c r="AA339" s="4">
        <f t="shared" si="192"/>
        <v>98899.038903949768</v>
      </c>
      <c r="AB339" s="4">
        <f t="shared" si="181"/>
        <v>171690.47600000002</v>
      </c>
      <c r="AC339" s="4">
        <f>SUM($AB$5:AB339)</f>
        <v>20016522.570000004</v>
      </c>
      <c r="AD339">
        <f t="shared" si="182"/>
        <v>0.8651646695056171</v>
      </c>
      <c r="AF339" s="2">
        <v>335</v>
      </c>
      <c r="AG339">
        <f t="shared" si="183"/>
        <v>3.1075000000000124</v>
      </c>
      <c r="AH339">
        <f t="shared" si="184"/>
        <v>3.1075000000000124</v>
      </c>
      <c r="AI339">
        <f t="shared" si="185"/>
        <v>3.1075000000000124</v>
      </c>
      <c r="AJ339">
        <f t="shared" si="186"/>
        <v>3.1075000000000124</v>
      </c>
      <c r="AK339">
        <f t="shared" si="187"/>
        <v>12.430000000000049</v>
      </c>
      <c r="AL339">
        <v>24.860000000000099</v>
      </c>
      <c r="AM339">
        <f>SUM($AL$5:AL339)</f>
        <v>4591.110000000006</v>
      </c>
      <c r="AU339" s="2">
        <v>335</v>
      </c>
      <c r="AV339" s="1">
        <f t="shared" si="191"/>
        <v>8500</v>
      </c>
      <c r="AW339" s="1">
        <f t="shared" si="188"/>
        <v>8500</v>
      </c>
      <c r="AX339" s="1">
        <f t="shared" si="189"/>
        <v>8500</v>
      </c>
      <c r="AY339" s="1">
        <f t="shared" si="190"/>
        <v>8500</v>
      </c>
      <c r="AZ339" s="1">
        <f t="shared" si="175"/>
        <v>170000</v>
      </c>
      <c r="BA339" s="1">
        <f t="shared" si="176"/>
        <v>204000</v>
      </c>
      <c r="BB339">
        <v>5</v>
      </c>
      <c r="BC339" s="1">
        <f>SUM($BA$5:BA339)</f>
        <v>29949900</v>
      </c>
      <c r="BD339" s="1">
        <v>0</v>
      </c>
      <c r="BE339" s="1">
        <f>SUM($BA$235:BA339)</f>
        <v>17820000</v>
      </c>
    </row>
    <row r="340" spans="21:57" x14ac:dyDescent="0.3">
      <c r="U340" s="2">
        <v>336</v>
      </c>
      <c r="V340">
        <v>0.435</v>
      </c>
      <c r="W340">
        <f t="shared" si="177"/>
        <v>0.435</v>
      </c>
      <c r="X340">
        <f t="shared" si="178"/>
        <v>0.435</v>
      </c>
      <c r="Y340">
        <f t="shared" si="179"/>
        <v>0.435</v>
      </c>
      <c r="Z340" s="4">
        <f t="shared" si="180"/>
        <v>172256.42</v>
      </c>
      <c r="AA340" s="4">
        <f t="shared" si="192"/>
        <v>98997.937942853707</v>
      </c>
      <c r="AB340" s="4">
        <f t="shared" si="181"/>
        <v>172258.16</v>
      </c>
      <c r="AC340" s="4">
        <f>SUM($AB$5:AB340)</f>
        <v>20188780.730000004</v>
      </c>
      <c r="AD340">
        <f t="shared" si="182"/>
        <v>0.86057985045901075</v>
      </c>
      <c r="AF340" s="2">
        <v>336</v>
      </c>
      <c r="AG340">
        <f t="shared" si="183"/>
        <v>3.1087500000000126</v>
      </c>
      <c r="AH340">
        <f t="shared" si="184"/>
        <v>3.1087500000000126</v>
      </c>
      <c r="AI340">
        <f t="shared" si="185"/>
        <v>3.1087500000000126</v>
      </c>
      <c r="AJ340">
        <f t="shared" si="186"/>
        <v>3.1087500000000126</v>
      </c>
      <c r="AK340">
        <f t="shared" si="187"/>
        <v>12.43500000000005</v>
      </c>
      <c r="AL340">
        <v>24.8700000000001</v>
      </c>
      <c r="AM340">
        <f>SUM($AL$5:AL340)</f>
        <v>4615.9800000000059</v>
      </c>
      <c r="AU340" s="2">
        <v>336</v>
      </c>
      <c r="AV340" s="1">
        <f t="shared" si="191"/>
        <v>8500</v>
      </c>
      <c r="AW340" s="1">
        <f t="shared" si="188"/>
        <v>8500</v>
      </c>
      <c r="AX340" s="1">
        <f t="shared" si="189"/>
        <v>8500</v>
      </c>
      <c r="AY340" s="1">
        <f t="shared" si="190"/>
        <v>8500</v>
      </c>
      <c r="AZ340" s="1">
        <f t="shared" si="175"/>
        <v>170000</v>
      </c>
      <c r="BA340" s="1">
        <f t="shared" si="176"/>
        <v>204000</v>
      </c>
      <c r="BB340">
        <v>5</v>
      </c>
      <c r="BC340" s="1">
        <f>SUM($BA$5:BA340)</f>
        <v>30153900</v>
      </c>
      <c r="BD340" s="1">
        <v>0</v>
      </c>
      <c r="BE340" s="1">
        <f>SUM($BA$235:BA340)</f>
        <v>18024000</v>
      </c>
    </row>
    <row r="341" spans="21:57" x14ac:dyDescent="0.3">
      <c r="U341" s="2">
        <v>337</v>
      </c>
      <c r="V341">
        <v>0.436</v>
      </c>
      <c r="W341">
        <f t="shared" si="177"/>
        <v>0.436</v>
      </c>
      <c r="X341">
        <f t="shared" si="178"/>
        <v>0.436</v>
      </c>
      <c r="Y341">
        <f t="shared" si="179"/>
        <v>0.436</v>
      </c>
      <c r="Z341" s="4">
        <f t="shared" si="180"/>
        <v>172825.06</v>
      </c>
      <c r="AA341" s="4">
        <f t="shared" si="192"/>
        <v>99096.935880796547</v>
      </c>
      <c r="AB341" s="4">
        <f t="shared" si="181"/>
        <v>172826.804</v>
      </c>
      <c r="AC341" s="4">
        <f>SUM($AB$5:AB341)</f>
        <v>20361607.534000006</v>
      </c>
      <c r="AD341">
        <f t="shared" si="182"/>
        <v>0.85605369789957275</v>
      </c>
      <c r="AF341" s="2">
        <v>337</v>
      </c>
      <c r="AG341">
        <f t="shared" si="183"/>
        <v>3.1100000000000123</v>
      </c>
      <c r="AH341">
        <f t="shared" si="184"/>
        <v>3.1100000000000123</v>
      </c>
      <c r="AI341">
        <f t="shared" si="185"/>
        <v>3.1100000000000123</v>
      </c>
      <c r="AJ341">
        <f t="shared" si="186"/>
        <v>3.1100000000000123</v>
      </c>
      <c r="AK341">
        <f t="shared" si="187"/>
        <v>12.440000000000049</v>
      </c>
      <c r="AL341">
        <v>24.880000000000098</v>
      </c>
      <c r="AM341">
        <f>SUM($AL$5:AL341)</f>
        <v>4640.860000000006</v>
      </c>
      <c r="AU341" s="2">
        <v>337</v>
      </c>
      <c r="AV341" s="1">
        <f t="shared" si="191"/>
        <v>8500</v>
      </c>
      <c r="AW341" s="1">
        <f t="shared" si="188"/>
        <v>8500</v>
      </c>
      <c r="AX341" s="1">
        <f t="shared" si="189"/>
        <v>8500</v>
      </c>
      <c r="AY341" s="1">
        <f t="shared" si="190"/>
        <v>8500</v>
      </c>
      <c r="AZ341" s="1">
        <f t="shared" si="175"/>
        <v>170000</v>
      </c>
      <c r="BA341" s="1">
        <f t="shared" si="176"/>
        <v>204000</v>
      </c>
      <c r="BB341">
        <v>5</v>
      </c>
      <c r="BC341" s="1">
        <f>SUM($BA$5:BA341)</f>
        <v>30357900</v>
      </c>
      <c r="BD341" s="1">
        <v>0</v>
      </c>
      <c r="BE341" s="1">
        <f>SUM($BA$235:BA341)</f>
        <v>18228000</v>
      </c>
    </row>
    <row r="342" spans="21:57" x14ac:dyDescent="0.3">
      <c r="U342" s="2">
        <v>338</v>
      </c>
      <c r="V342">
        <v>0.437</v>
      </c>
      <c r="W342">
        <f t="shared" si="177"/>
        <v>0.437</v>
      </c>
      <c r="X342">
        <f t="shared" si="178"/>
        <v>0.437</v>
      </c>
      <c r="Y342">
        <f t="shared" si="179"/>
        <v>0.437</v>
      </c>
      <c r="Z342" s="4">
        <f t="shared" si="180"/>
        <v>173394.67</v>
      </c>
      <c r="AA342" s="4">
        <f t="shared" si="192"/>
        <v>99196.03281667734</v>
      </c>
      <c r="AB342" s="4">
        <f t="shared" si="181"/>
        <v>173396.41800000001</v>
      </c>
      <c r="AC342" s="4">
        <f>SUM($AB$5:AB342)</f>
        <v>20535003.952000007</v>
      </c>
      <c r="AD342">
        <f t="shared" si="182"/>
        <v>0.8515851104116533</v>
      </c>
      <c r="AF342" s="2">
        <v>338</v>
      </c>
      <c r="AG342">
        <f t="shared" si="183"/>
        <v>3.1112500000000125</v>
      </c>
      <c r="AH342">
        <f t="shared" si="184"/>
        <v>3.1112500000000125</v>
      </c>
      <c r="AI342">
        <f t="shared" si="185"/>
        <v>3.1112500000000125</v>
      </c>
      <c r="AJ342">
        <f t="shared" si="186"/>
        <v>3.1112500000000125</v>
      </c>
      <c r="AK342">
        <f t="shared" si="187"/>
        <v>12.44500000000005</v>
      </c>
      <c r="AL342">
        <v>24.8900000000001</v>
      </c>
      <c r="AM342">
        <f>SUM($AL$5:AL342)</f>
        <v>4665.7500000000064</v>
      </c>
      <c r="AU342" s="2">
        <v>338</v>
      </c>
      <c r="AV342" s="1">
        <f t="shared" si="191"/>
        <v>8500</v>
      </c>
      <c r="AW342" s="1">
        <f t="shared" si="188"/>
        <v>8500</v>
      </c>
      <c r="AX342" s="1">
        <f t="shared" si="189"/>
        <v>8500</v>
      </c>
      <c r="AY342" s="1">
        <f t="shared" si="190"/>
        <v>8500</v>
      </c>
      <c r="AZ342" s="1">
        <f t="shared" si="175"/>
        <v>170000</v>
      </c>
      <c r="BA342" s="1">
        <f t="shared" si="176"/>
        <v>204000</v>
      </c>
      <c r="BB342">
        <v>5</v>
      </c>
      <c r="BC342" s="1">
        <f>SUM($BA$5:BA342)</f>
        <v>30561900</v>
      </c>
      <c r="BD342" s="1">
        <v>0</v>
      </c>
      <c r="BE342" s="1">
        <f>SUM($BA$235:BA342)</f>
        <v>18432000</v>
      </c>
    </row>
    <row r="343" spans="21:57" x14ac:dyDescent="0.3">
      <c r="U343" s="2">
        <v>339</v>
      </c>
      <c r="V343">
        <v>0.438</v>
      </c>
      <c r="W343">
        <f t="shared" si="177"/>
        <v>0.438</v>
      </c>
      <c r="X343">
        <f t="shared" si="178"/>
        <v>0.438</v>
      </c>
      <c r="Y343">
        <f t="shared" si="179"/>
        <v>0.438</v>
      </c>
      <c r="Z343" s="4">
        <f t="shared" si="180"/>
        <v>173965.25</v>
      </c>
      <c r="AA343" s="4">
        <f t="shared" si="192"/>
        <v>99295.228849494</v>
      </c>
      <c r="AB343" s="4">
        <f t="shared" si="181"/>
        <v>173967.00200000001</v>
      </c>
      <c r="AC343" s="4">
        <f>SUM($AB$5:AB343)</f>
        <v>20708970.954000007</v>
      </c>
      <c r="AD343">
        <f t="shared" si="182"/>
        <v>0.84717296576442491</v>
      </c>
      <c r="AF343" s="2">
        <v>339</v>
      </c>
      <c r="AG343">
        <f t="shared" si="183"/>
        <v>3.1125000000000127</v>
      </c>
      <c r="AH343">
        <f t="shared" si="184"/>
        <v>3.1125000000000127</v>
      </c>
      <c r="AI343">
        <f t="shared" si="185"/>
        <v>3.1125000000000127</v>
      </c>
      <c r="AJ343">
        <f t="shared" si="186"/>
        <v>3.1125000000000127</v>
      </c>
      <c r="AK343">
        <f t="shared" si="187"/>
        <v>12.450000000000051</v>
      </c>
      <c r="AL343">
        <v>24.900000000000102</v>
      </c>
      <c r="AM343">
        <f>SUM($AL$5:AL343)</f>
        <v>4690.6500000000069</v>
      </c>
      <c r="AU343" s="2">
        <v>339</v>
      </c>
      <c r="AV343" s="1">
        <f t="shared" si="191"/>
        <v>8500</v>
      </c>
      <c r="AW343" s="1">
        <f t="shared" si="188"/>
        <v>8500</v>
      </c>
      <c r="AX343" s="1">
        <f t="shared" si="189"/>
        <v>8500</v>
      </c>
      <c r="AY343" s="1">
        <f t="shared" si="190"/>
        <v>8500</v>
      </c>
      <c r="AZ343" s="1">
        <f t="shared" si="175"/>
        <v>170000</v>
      </c>
      <c r="BA343" s="1">
        <f t="shared" si="176"/>
        <v>204000</v>
      </c>
      <c r="BB343">
        <v>5</v>
      </c>
      <c r="BC343" s="1">
        <f>SUM($BA$5:BA343)</f>
        <v>30765900</v>
      </c>
      <c r="BD343" s="1">
        <v>0</v>
      </c>
      <c r="BE343" s="1">
        <f>SUM($BA$235:BA343)</f>
        <v>18636000</v>
      </c>
    </row>
    <row r="344" spans="21:57" x14ac:dyDescent="0.3">
      <c r="U344" s="2">
        <v>340</v>
      </c>
      <c r="V344">
        <v>0.439</v>
      </c>
      <c r="W344">
        <f t="shared" si="177"/>
        <v>0.439</v>
      </c>
      <c r="X344">
        <f t="shared" si="178"/>
        <v>0.439</v>
      </c>
      <c r="Y344">
        <f t="shared" si="179"/>
        <v>0.439</v>
      </c>
      <c r="Z344" s="4">
        <f t="shared" si="180"/>
        <v>174536.79</v>
      </c>
      <c r="AA344" s="4">
        <f t="shared" si="192"/>
        <v>99394.524078343486</v>
      </c>
      <c r="AB344" s="4">
        <f t="shared" si="181"/>
        <v>174538.546</v>
      </c>
      <c r="AC344" s="4">
        <f>SUM($AB$5:AB344)</f>
        <v>20883509.500000007</v>
      </c>
      <c r="AD344">
        <f t="shared" si="182"/>
        <v>0.84281612247994087</v>
      </c>
      <c r="AF344" s="2">
        <v>340</v>
      </c>
      <c r="AG344">
        <f t="shared" si="183"/>
        <v>3.1137500000000125</v>
      </c>
      <c r="AH344">
        <f t="shared" si="184"/>
        <v>3.1137500000000125</v>
      </c>
      <c r="AI344">
        <f t="shared" si="185"/>
        <v>3.1137500000000125</v>
      </c>
      <c r="AJ344">
        <f t="shared" si="186"/>
        <v>3.1137500000000125</v>
      </c>
      <c r="AK344">
        <f t="shared" si="187"/>
        <v>12.45500000000005</v>
      </c>
      <c r="AL344">
        <v>24.9100000000001</v>
      </c>
      <c r="AM344">
        <f>SUM($AL$5:AL344)</f>
        <v>4715.5600000000068</v>
      </c>
      <c r="AU344" s="2">
        <v>340</v>
      </c>
      <c r="AV344" s="1">
        <f t="shared" si="191"/>
        <v>8500</v>
      </c>
      <c r="AW344" s="1">
        <f t="shared" si="188"/>
        <v>8500</v>
      </c>
      <c r="AX344" s="1">
        <f t="shared" si="189"/>
        <v>8500</v>
      </c>
      <c r="AY344" s="1">
        <f t="shared" si="190"/>
        <v>8500</v>
      </c>
      <c r="AZ344" s="1">
        <f t="shared" si="175"/>
        <v>170000</v>
      </c>
      <c r="BA344" s="1">
        <f t="shared" si="176"/>
        <v>204000</v>
      </c>
      <c r="BB344">
        <v>5</v>
      </c>
      <c r="BC344" s="1">
        <f>SUM($BA$5:BA344)</f>
        <v>30969900</v>
      </c>
      <c r="BD344" s="1">
        <v>0</v>
      </c>
      <c r="BE344" s="1">
        <f>SUM($BA$235:BA344)</f>
        <v>18840000</v>
      </c>
    </row>
    <row r="345" spans="21:57" x14ac:dyDescent="0.3">
      <c r="U345" s="2">
        <v>341</v>
      </c>
      <c r="V345">
        <v>0.44</v>
      </c>
      <c r="W345">
        <f t="shared" si="177"/>
        <v>0.44</v>
      </c>
      <c r="X345">
        <f t="shared" si="178"/>
        <v>0.44</v>
      </c>
      <c r="Y345">
        <f t="shared" si="179"/>
        <v>0.44</v>
      </c>
      <c r="Z345" s="4">
        <f t="shared" si="180"/>
        <v>175109.30000000002</v>
      </c>
      <c r="AA345" s="4">
        <f t="shared" si="192"/>
        <v>99493.918602421822</v>
      </c>
      <c r="AB345" s="4">
        <f t="shared" si="181"/>
        <v>175111.06000000003</v>
      </c>
      <c r="AC345" s="4">
        <f>SUM($AB$5:AB345)</f>
        <v>21058620.560000006</v>
      </c>
      <c r="AD345">
        <f t="shared" si="182"/>
        <v>0.83851356497335194</v>
      </c>
      <c r="AF345" s="2">
        <v>341</v>
      </c>
      <c r="AG345">
        <f t="shared" si="183"/>
        <v>3.1150000000000126</v>
      </c>
      <c r="AH345">
        <f t="shared" si="184"/>
        <v>3.1150000000000126</v>
      </c>
      <c r="AI345">
        <f t="shared" si="185"/>
        <v>3.1150000000000126</v>
      </c>
      <c r="AJ345">
        <f t="shared" si="186"/>
        <v>3.1150000000000126</v>
      </c>
      <c r="AK345">
        <f t="shared" si="187"/>
        <v>12.460000000000051</v>
      </c>
      <c r="AL345">
        <v>24.920000000000101</v>
      </c>
      <c r="AM345">
        <f>SUM($AL$5:AL345)</f>
        <v>4740.4800000000068</v>
      </c>
      <c r="AU345" s="2">
        <v>341</v>
      </c>
      <c r="AV345" s="1">
        <f t="shared" si="191"/>
        <v>8500</v>
      </c>
      <c r="AW345" s="1">
        <f t="shared" si="188"/>
        <v>8500</v>
      </c>
      <c r="AX345" s="1">
        <f t="shared" si="189"/>
        <v>8500</v>
      </c>
      <c r="AY345" s="1">
        <f t="shared" si="190"/>
        <v>8500</v>
      </c>
      <c r="AZ345" s="1">
        <f t="shared" si="175"/>
        <v>170000</v>
      </c>
      <c r="BA345" s="1">
        <f t="shared" si="176"/>
        <v>204000</v>
      </c>
      <c r="BB345">
        <v>5</v>
      </c>
      <c r="BC345" s="1">
        <f>SUM($BA$5:BA345)</f>
        <v>31173900</v>
      </c>
      <c r="BD345" s="1">
        <v>0</v>
      </c>
      <c r="BE345" s="1">
        <f>SUM($BA$235:BA345)</f>
        <v>19044000</v>
      </c>
    </row>
    <row r="346" spans="21:57" x14ac:dyDescent="0.3">
      <c r="U346" s="2">
        <v>342</v>
      </c>
      <c r="V346">
        <v>0.441</v>
      </c>
      <c r="W346">
        <f t="shared" si="177"/>
        <v>0.441</v>
      </c>
      <c r="X346">
        <f t="shared" si="178"/>
        <v>0.441</v>
      </c>
      <c r="Y346">
        <f t="shared" si="179"/>
        <v>0.441</v>
      </c>
      <c r="Z346" s="4">
        <f t="shared" si="180"/>
        <v>175682.78</v>
      </c>
      <c r="AA346" s="4">
        <f t="shared" si="192"/>
        <v>99593.412521024235</v>
      </c>
      <c r="AB346" s="4">
        <f t="shared" si="181"/>
        <v>175684.54399999999</v>
      </c>
      <c r="AC346" s="4">
        <f>SUM($AB$5:AB346)</f>
        <v>21234305.104000006</v>
      </c>
      <c r="AD346">
        <f t="shared" si="182"/>
        <v>0.83426425534113768</v>
      </c>
      <c r="AF346" s="2">
        <v>342</v>
      </c>
      <c r="AG346">
        <f t="shared" si="183"/>
        <v>3.1162500000000124</v>
      </c>
      <c r="AH346">
        <f t="shared" si="184"/>
        <v>3.1162500000000124</v>
      </c>
      <c r="AI346">
        <f t="shared" si="185"/>
        <v>3.1162500000000124</v>
      </c>
      <c r="AJ346">
        <f t="shared" si="186"/>
        <v>3.1162500000000124</v>
      </c>
      <c r="AK346">
        <f t="shared" si="187"/>
        <v>12.46500000000005</v>
      </c>
      <c r="AL346">
        <v>24.930000000000099</v>
      </c>
      <c r="AM346">
        <f>SUM($AL$5:AL346)</f>
        <v>4765.4100000000071</v>
      </c>
      <c r="AU346" s="2">
        <v>342</v>
      </c>
      <c r="AV346" s="1">
        <f t="shared" si="191"/>
        <v>8500</v>
      </c>
      <c r="AW346" s="1">
        <f t="shared" si="188"/>
        <v>8500</v>
      </c>
      <c r="AX346" s="1">
        <f t="shared" si="189"/>
        <v>8500</v>
      </c>
      <c r="AY346" s="1">
        <f t="shared" si="190"/>
        <v>8500</v>
      </c>
      <c r="AZ346" s="1">
        <f t="shared" si="175"/>
        <v>170000</v>
      </c>
      <c r="BA346" s="1">
        <f t="shared" si="176"/>
        <v>204000</v>
      </c>
      <c r="BB346">
        <v>5</v>
      </c>
      <c r="BC346" s="1">
        <f>SUM($BA$5:BA346)</f>
        <v>31377900</v>
      </c>
      <c r="BD346" s="1">
        <v>0</v>
      </c>
      <c r="BE346" s="1">
        <f>SUM($BA$235:BA346)</f>
        <v>19248000</v>
      </c>
    </row>
    <row r="347" spans="21:57" x14ac:dyDescent="0.3">
      <c r="U347" s="2">
        <v>343</v>
      </c>
      <c r="V347">
        <v>0.442</v>
      </c>
      <c r="W347">
        <f t="shared" si="177"/>
        <v>0.442</v>
      </c>
      <c r="X347">
        <f t="shared" si="178"/>
        <v>0.442</v>
      </c>
      <c r="Y347">
        <f t="shared" si="179"/>
        <v>0.442</v>
      </c>
      <c r="Z347" s="4">
        <f t="shared" si="180"/>
        <v>176257.24000000002</v>
      </c>
      <c r="AA347" s="4">
        <f t="shared" si="192"/>
        <v>99693.005933545253</v>
      </c>
      <c r="AB347" s="4">
        <f t="shared" si="181"/>
        <v>176259.00800000003</v>
      </c>
      <c r="AC347" s="4">
        <f>SUM($AB$5:AB347)</f>
        <v>21410564.112000007</v>
      </c>
      <c r="AD347">
        <f t="shared" si="182"/>
        <v>0.83006722912160935</v>
      </c>
      <c r="AF347" s="2">
        <v>343</v>
      </c>
      <c r="AG347">
        <f t="shared" si="183"/>
        <v>3.1175000000000126</v>
      </c>
      <c r="AH347">
        <f t="shared" si="184"/>
        <v>3.1175000000000126</v>
      </c>
      <c r="AI347">
        <f t="shared" si="185"/>
        <v>3.1175000000000126</v>
      </c>
      <c r="AJ347">
        <f t="shared" si="186"/>
        <v>3.1175000000000126</v>
      </c>
      <c r="AK347">
        <f t="shared" si="187"/>
        <v>12.47000000000005</v>
      </c>
      <c r="AL347">
        <v>24.940000000000101</v>
      </c>
      <c r="AM347">
        <f>SUM($AL$5:AL347)</f>
        <v>4790.3500000000076</v>
      </c>
      <c r="AU347" s="2">
        <v>343</v>
      </c>
      <c r="AV347" s="1">
        <f t="shared" si="191"/>
        <v>8500</v>
      </c>
      <c r="AW347" s="1">
        <f t="shared" si="188"/>
        <v>8500</v>
      </c>
      <c r="AX347" s="1">
        <f t="shared" si="189"/>
        <v>8500</v>
      </c>
      <c r="AY347" s="1">
        <f t="shared" si="190"/>
        <v>8500</v>
      </c>
      <c r="AZ347" s="1">
        <f t="shared" si="175"/>
        <v>170000</v>
      </c>
      <c r="BA347" s="1">
        <f t="shared" si="176"/>
        <v>204000</v>
      </c>
      <c r="BB347">
        <v>5</v>
      </c>
      <c r="BC347" s="1">
        <f>SUM($BA$5:BA347)</f>
        <v>31581900</v>
      </c>
      <c r="BD347" s="1">
        <v>0</v>
      </c>
      <c r="BE347" s="1">
        <f>SUM($BA$235:BA347)</f>
        <v>19452000</v>
      </c>
    </row>
    <row r="348" spans="21:57" x14ac:dyDescent="0.3">
      <c r="U348" s="2">
        <v>344</v>
      </c>
      <c r="V348">
        <v>0.443</v>
      </c>
      <c r="W348">
        <f t="shared" si="177"/>
        <v>0.443</v>
      </c>
      <c r="X348">
        <f t="shared" si="178"/>
        <v>0.443</v>
      </c>
      <c r="Y348">
        <f t="shared" si="179"/>
        <v>0.443</v>
      </c>
      <c r="Z348" s="4">
        <f t="shared" si="180"/>
        <v>176832.67</v>
      </c>
      <c r="AA348" s="4">
        <f t="shared" si="192"/>
        <v>99792.698939478782</v>
      </c>
      <c r="AB348" s="4">
        <f t="shared" si="181"/>
        <v>176834.44200000001</v>
      </c>
      <c r="AC348" s="4">
        <f>SUM($AB$5:AB348)</f>
        <v>21587398.554000009</v>
      </c>
      <c r="AD348">
        <f t="shared" si="182"/>
        <v>0.82592145202232681</v>
      </c>
      <c r="AF348" s="2">
        <v>344</v>
      </c>
      <c r="AG348">
        <f t="shared" si="183"/>
        <v>3.1187500000000123</v>
      </c>
      <c r="AH348">
        <f t="shared" si="184"/>
        <v>3.1187500000000123</v>
      </c>
      <c r="AI348">
        <f t="shared" si="185"/>
        <v>3.1187500000000123</v>
      </c>
      <c r="AJ348">
        <f t="shared" si="186"/>
        <v>3.1187500000000123</v>
      </c>
      <c r="AK348">
        <f t="shared" si="187"/>
        <v>12.475000000000049</v>
      </c>
      <c r="AL348">
        <v>24.950000000000099</v>
      </c>
      <c r="AM348">
        <f>SUM($AL$5:AL348)</f>
        <v>4815.3000000000075</v>
      </c>
      <c r="AU348" s="2">
        <v>344</v>
      </c>
      <c r="AV348" s="1">
        <f t="shared" si="191"/>
        <v>8500</v>
      </c>
      <c r="AW348" s="1">
        <f t="shared" si="188"/>
        <v>8500</v>
      </c>
      <c r="AX348" s="1">
        <f t="shared" si="189"/>
        <v>8500</v>
      </c>
      <c r="AY348" s="1">
        <f t="shared" si="190"/>
        <v>8500</v>
      </c>
      <c r="AZ348" s="1">
        <f t="shared" si="175"/>
        <v>170000</v>
      </c>
      <c r="BA348" s="1">
        <f t="shared" si="176"/>
        <v>204000</v>
      </c>
      <c r="BB348">
        <v>5</v>
      </c>
      <c r="BC348" s="1">
        <f>SUM($BA$5:BA348)</f>
        <v>31785900</v>
      </c>
      <c r="BD348" s="1">
        <v>0</v>
      </c>
      <c r="BE348" s="1">
        <f>SUM($BA$235:BA348)</f>
        <v>19656000</v>
      </c>
    </row>
    <row r="349" spans="21:57" x14ac:dyDescent="0.3">
      <c r="U349" s="2">
        <v>345</v>
      </c>
      <c r="V349">
        <v>0.44400000000000001</v>
      </c>
      <c r="W349">
        <f t="shared" si="177"/>
        <v>0.44400000000000001</v>
      </c>
      <c r="X349">
        <f t="shared" si="178"/>
        <v>0.44400000000000001</v>
      </c>
      <c r="Y349">
        <f t="shared" si="179"/>
        <v>0.44400000000000001</v>
      </c>
      <c r="Z349" s="4">
        <f t="shared" si="180"/>
        <v>177409.07</v>
      </c>
      <c r="AA349" s="4">
        <f t="shared" si="192"/>
        <v>99892.491638418243</v>
      </c>
      <c r="AB349" s="4">
        <f t="shared" si="181"/>
        <v>177410.84600000002</v>
      </c>
      <c r="AC349" s="4">
        <f>SUM($AB$5:AB349)</f>
        <v>21764809.40000001</v>
      </c>
      <c r="AD349">
        <f t="shared" si="182"/>
        <v>0.82182596275421849</v>
      </c>
      <c r="AF349" s="2">
        <v>345</v>
      </c>
      <c r="AG349">
        <f t="shared" si="183"/>
        <v>3.120000000000025</v>
      </c>
      <c r="AH349">
        <f t="shared" si="184"/>
        <v>3.120000000000025</v>
      </c>
      <c r="AI349">
        <f t="shared" si="185"/>
        <v>3.120000000000025</v>
      </c>
      <c r="AJ349">
        <f t="shared" si="186"/>
        <v>3.120000000000025</v>
      </c>
      <c r="AK349">
        <f t="shared" si="187"/>
        <v>12.4800000000001</v>
      </c>
      <c r="AL349">
        <v>24.9600000000002</v>
      </c>
      <c r="AM349">
        <f>SUM($AL$5:AL349)</f>
        <v>4840.2600000000075</v>
      </c>
      <c r="AU349" s="2">
        <v>345</v>
      </c>
      <c r="AV349" s="1">
        <f t="shared" si="191"/>
        <v>8500</v>
      </c>
      <c r="AW349" s="1">
        <f t="shared" si="188"/>
        <v>8500</v>
      </c>
      <c r="AX349" s="1">
        <f t="shared" si="189"/>
        <v>8500</v>
      </c>
      <c r="AY349" s="1">
        <f t="shared" si="190"/>
        <v>8500</v>
      </c>
      <c r="AZ349" s="1">
        <f t="shared" si="175"/>
        <v>170000</v>
      </c>
      <c r="BA349" s="1">
        <f t="shared" si="176"/>
        <v>204000</v>
      </c>
      <c r="BB349">
        <v>5</v>
      </c>
      <c r="BC349" s="1">
        <f>SUM($BA$5:BA349)</f>
        <v>31989900</v>
      </c>
      <c r="BD349" s="1">
        <v>0</v>
      </c>
      <c r="BE349" s="1">
        <f>SUM($BA$235:BA349)</f>
        <v>19860000</v>
      </c>
    </row>
    <row r="350" spans="21:57" x14ac:dyDescent="0.3">
      <c r="U350" s="2">
        <v>346</v>
      </c>
      <c r="V350">
        <v>0.44500000000000001</v>
      </c>
      <c r="W350">
        <f t="shared" si="177"/>
        <v>0.44500000000000001</v>
      </c>
      <c r="X350">
        <f t="shared" si="178"/>
        <v>0.44500000000000001</v>
      </c>
      <c r="Y350">
        <f t="shared" si="179"/>
        <v>0.44500000000000001</v>
      </c>
      <c r="Z350" s="4">
        <f t="shared" si="180"/>
        <v>177986.45</v>
      </c>
      <c r="AA350" s="4">
        <f t="shared" si="192"/>
        <v>99992.384130056656</v>
      </c>
      <c r="AB350" s="4">
        <f t="shared" si="181"/>
        <v>177988.23</v>
      </c>
      <c r="AC350" s="4">
        <f>SUM($AB$5:AB350)</f>
        <v>21942797.63000001</v>
      </c>
      <c r="AD350">
        <f t="shared" si="182"/>
        <v>0.81777986992158258</v>
      </c>
      <c r="AF350" s="2">
        <v>346</v>
      </c>
      <c r="AG350">
        <f t="shared" si="183"/>
        <v>3.1212500000000252</v>
      </c>
      <c r="AH350">
        <f t="shared" si="184"/>
        <v>3.1212500000000252</v>
      </c>
      <c r="AI350">
        <f t="shared" si="185"/>
        <v>3.1212500000000252</v>
      </c>
      <c r="AJ350">
        <f t="shared" si="186"/>
        <v>3.1212500000000252</v>
      </c>
      <c r="AK350">
        <f t="shared" si="187"/>
        <v>12.485000000000101</v>
      </c>
      <c r="AL350">
        <v>24.970000000000201</v>
      </c>
      <c r="AM350">
        <f>SUM($AL$5:AL350)</f>
        <v>4865.2300000000077</v>
      </c>
      <c r="AU350" s="2">
        <v>346</v>
      </c>
      <c r="AV350" s="1">
        <f t="shared" si="191"/>
        <v>8500</v>
      </c>
      <c r="AW350" s="1">
        <f t="shared" si="188"/>
        <v>8500</v>
      </c>
      <c r="AX350" s="1">
        <f t="shared" si="189"/>
        <v>8500</v>
      </c>
      <c r="AY350" s="1">
        <f t="shared" si="190"/>
        <v>8500</v>
      </c>
      <c r="AZ350" s="1">
        <f t="shared" si="175"/>
        <v>170000</v>
      </c>
      <c r="BA350" s="1">
        <f t="shared" si="176"/>
        <v>204000</v>
      </c>
      <c r="BB350">
        <v>5</v>
      </c>
      <c r="BC350" s="1">
        <f>SUM($BA$5:BA350)</f>
        <v>32193900</v>
      </c>
      <c r="BD350" s="1">
        <v>0</v>
      </c>
      <c r="BE350" s="1">
        <f>SUM($BA$235:BA350)</f>
        <v>20064000</v>
      </c>
    </row>
    <row r="351" spans="21:57" x14ac:dyDescent="0.3">
      <c r="U351" s="2">
        <v>347</v>
      </c>
      <c r="V351">
        <v>0.44600000000000001</v>
      </c>
      <c r="W351">
        <f t="shared" si="177"/>
        <v>0.44600000000000001</v>
      </c>
      <c r="X351">
        <f t="shared" si="178"/>
        <v>0.44600000000000001</v>
      </c>
      <c r="Y351">
        <f t="shared" si="179"/>
        <v>0.44600000000000001</v>
      </c>
      <c r="Z351" s="4">
        <f t="shared" si="180"/>
        <v>178564.80000000002</v>
      </c>
      <c r="AA351" s="4">
        <f t="shared" si="192"/>
        <v>100092.3765141867</v>
      </c>
      <c r="AB351" s="4">
        <f t="shared" si="181"/>
        <v>178566.58400000003</v>
      </c>
      <c r="AC351" s="4">
        <f>SUM($AB$5:AB351)</f>
        <v>22121364.214000009</v>
      </c>
      <c r="AD351">
        <f t="shared" si="182"/>
        <v>0.81378221232767567</v>
      </c>
      <c r="AF351" s="2">
        <v>347</v>
      </c>
      <c r="AG351">
        <f t="shared" si="183"/>
        <v>3.1225000000000249</v>
      </c>
      <c r="AH351">
        <f t="shared" si="184"/>
        <v>3.1225000000000249</v>
      </c>
      <c r="AI351">
        <f t="shared" si="185"/>
        <v>3.1225000000000249</v>
      </c>
      <c r="AJ351">
        <f t="shared" si="186"/>
        <v>3.1225000000000249</v>
      </c>
      <c r="AK351">
        <f t="shared" si="187"/>
        <v>12.4900000000001</v>
      </c>
      <c r="AL351">
        <v>24.980000000000199</v>
      </c>
      <c r="AM351">
        <f>SUM($AL$5:AL351)</f>
        <v>4890.2100000000082</v>
      </c>
      <c r="AU351" s="2">
        <v>347</v>
      </c>
      <c r="AV351" s="1">
        <f t="shared" si="191"/>
        <v>8500</v>
      </c>
      <c r="AW351" s="1">
        <f t="shared" si="188"/>
        <v>8500</v>
      </c>
      <c r="AX351" s="1">
        <f t="shared" si="189"/>
        <v>8500</v>
      </c>
      <c r="AY351" s="1">
        <f t="shared" si="190"/>
        <v>8500</v>
      </c>
      <c r="AZ351" s="1">
        <f t="shared" si="175"/>
        <v>170000</v>
      </c>
      <c r="BA351" s="1">
        <f t="shared" si="176"/>
        <v>204000</v>
      </c>
      <c r="BB351">
        <v>5</v>
      </c>
      <c r="BC351" s="1">
        <f>SUM($BA$5:BA351)</f>
        <v>32397900</v>
      </c>
      <c r="BD351" s="1">
        <v>0</v>
      </c>
      <c r="BE351" s="1">
        <f>SUM($BA$235:BA351)</f>
        <v>20268000</v>
      </c>
    </row>
    <row r="352" spans="21:57" x14ac:dyDescent="0.3">
      <c r="U352" s="2">
        <v>348</v>
      </c>
      <c r="V352">
        <v>0.44700000000000001</v>
      </c>
      <c r="W352">
        <f t="shared" si="177"/>
        <v>0.44700000000000001</v>
      </c>
      <c r="X352">
        <f t="shared" si="178"/>
        <v>0.44700000000000001</v>
      </c>
      <c r="Y352">
        <f t="shared" si="179"/>
        <v>0.44700000000000001</v>
      </c>
      <c r="Z352" s="4">
        <f t="shared" si="180"/>
        <v>179144.14</v>
      </c>
      <c r="AA352" s="4">
        <f t="shared" si="192"/>
        <v>100192.46889070088</v>
      </c>
      <c r="AB352" s="4">
        <f t="shared" si="181"/>
        <v>179145.92800000001</v>
      </c>
      <c r="AC352" s="4">
        <f>SUM($AB$5:AB352)</f>
        <v>22300510.142000008</v>
      </c>
      <c r="AD352">
        <f t="shared" si="182"/>
        <v>0.80983218876990781</v>
      </c>
      <c r="AF352" s="2">
        <v>348</v>
      </c>
      <c r="AG352">
        <f t="shared" si="183"/>
        <v>3.1237500000000251</v>
      </c>
      <c r="AH352">
        <f t="shared" si="184"/>
        <v>3.1237500000000251</v>
      </c>
      <c r="AI352">
        <f t="shared" si="185"/>
        <v>3.1237500000000251</v>
      </c>
      <c r="AJ352">
        <f t="shared" si="186"/>
        <v>3.1237500000000251</v>
      </c>
      <c r="AK352">
        <f t="shared" si="187"/>
        <v>12.4950000000001</v>
      </c>
      <c r="AL352">
        <v>24.990000000000201</v>
      </c>
      <c r="AM352">
        <f>SUM($AL$5:AL352)</f>
        <v>4915.200000000008</v>
      </c>
      <c r="AU352" s="2">
        <v>348</v>
      </c>
      <c r="AV352" s="1">
        <f t="shared" si="191"/>
        <v>8500</v>
      </c>
      <c r="AW352" s="1">
        <f t="shared" si="188"/>
        <v>8500</v>
      </c>
      <c r="AX352" s="1">
        <f t="shared" si="189"/>
        <v>8500</v>
      </c>
      <c r="AY352" s="1">
        <f t="shared" si="190"/>
        <v>8500</v>
      </c>
      <c r="AZ352" s="1">
        <f t="shared" si="175"/>
        <v>170000</v>
      </c>
      <c r="BA352" s="1">
        <f t="shared" si="176"/>
        <v>204000</v>
      </c>
      <c r="BB352">
        <v>5</v>
      </c>
      <c r="BC352" s="1">
        <f>SUM($BA$5:BA352)</f>
        <v>32601900</v>
      </c>
      <c r="BD352" s="1">
        <v>0</v>
      </c>
      <c r="BE352" s="1">
        <f>SUM($BA$235:BA352)</f>
        <v>20472000</v>
      </c>
    </row>
    <row r="353" spans="21:57" x14ac:dyDescent="0.3">
      <c r="U353" s="2">
        <v>349</v>
      </c>
      <c r="V353">
        <v>0.44800000000000001</v>
      </c>
      <c r="W353">
        <f t="shared" si="177"/>
        <v>0.44800000000000001</v>
      </c>
      <c r="X353">
        <f t="shared" si="178"/>
        <v>0.44800000000000001</v>
      </c>
      <c r="Y353">
        <f t="shared" si="179"/>
        <v>0.44800000000000001</v>
      </c>
      <c r="Z353" s="4">
        <f t="shared" si="180"/>
        <v>179724.45</v>
      </c>
      <c r="AA353" s="4">
        <f t="shared" si="192"/>
        <v>100292.66135959157</v>
      </c>
      <c r="AB353" s="4">
        <f t="shared" si="181"/>
        <v>179726.242</v>
      </c>
      <c r="AC353" s="4">
        <f>SUM($AB$5:AB353)</f>
        <v>22480236.384000007</v>
      </c>
      <c r="AD353">
        <f t="shared" si="182"/>
        <v>0.8059288368543126</v>
      </c>
      <c r="AF353" s="2">
        <v>349</v>
      </c>
      <c r="AG353">
        <f t="shared" si="183"/>
        <v>3.1250000000000249</v>
      </c>
      <c r="AH353">
        <f t="shared" si="184"/>
        <v>3.1250000000000249</v>
      </c>
      <c r="AI353">
        <f t="shared" si="185"/>
        <v>3.1250000000000249</v>
      </c>
      <c r="AJ353">
        <f t="shared" si="186"/>
        <v>3.1250000000000249</v>
      </c>
      <c r="AK353">
        <f t="shared" si="187"/>
        <v>12.500000000000099</v>
      </c>
      <c r="AL353">
        <v>25.000000000000199</v>
      </c>
      <c r="AM353">
        <f>SUM($AL$5:AL353)</f>
        <v>4940.200000000008</v>
      </c>
      <c r="AU353" s="2">
        <v>349</v>
      </c>
      <c r="AV353" s="1">
        <f t="shared" si="191"/>
        <v>8500</v>
      </c>
      <c r="AW353" s="1">
        <f t="shared" si="188"/>
        <v>8500</v>
      </c>
      <c r="AX353" s="1">
        <f t="shared" si="189"/>
        <v>8500</v>
      </c>
      <c r="AY353" s="1">
        <f t="shared" si="190"/>
        <v>8500</v>
      </c>
      <c r="AZ353" s="1">
        <f t="shared" si="175"/>
        <v>170000</v>
      </c>
      <c r="BA353" s="1">
        <f t="shared" si="176"/>
        <v>204000</v>
      </c>
      <c r="BB353">
        <v>5</v>
      </c>
      <c r="BC353" s="1">
        <f>SUM($BA$5:BA353)</f>
        <v>32805900</v>
      </c>
      <c r="BD353" s="1">
        <v>0</v>
      </c>
      <c r="BE353" s="1">
        <f>SUM($BA$235:BA353)</f>
        <v>20676000</v>
      </c>
    </row>
    <row r="354" spans="21:57" x14ac:dyDescent="0.3">
      <c r="U354" s="2">
        <v>350</v>
      </c>
      <c r="V354">
        <v>0.44900000000000001</v>
      </c>
      <c r="W354">
        <f t="shared" si="177"/>
        <v>0.44900000000000001</v>
      </c>
      <c r="X354">
        <f t="shared" si="178"/>
        <v>0.44900000000000001</v>
      </c>
      <c r="Y354">
        <f t="shared" si="179"/>
        <v>0.44900000000000001</v>
      </c>
      <c r="Z354" s="4">
        <f t="shared" si="180"/>
        <v>180305.75</v>
      </c>
      <c r="AA354" s="4">
        <f t="shared" si="192"/>
        <v>100392.95402095115</v>
      </c>
      <c r="AB354" s="4">
        <f t="shared" si="181"/>
        <v>180307.546</v>
      </c>
      <c r="AC354" s="4">
        <f>SUM($AB$5:AB354)</f>
        <v>22660543.930000007</v>
      </c>
      <c r="AD354">
        <f t="shared" si="182"/>
        <v>0.80207139693749596</v>
      </c>
      <c r="AF354" s="2">
        <v>350</v>
      </c>
      <c r="AG354">
        <f t="shared" si="183"/>
        <v>3.1262500000000251</v>
      </c>
      <c r="AH354">
        <f t="shared" si="184"/>
        <v>3.1262500000000251</v>
      </c>
      <c r="AI354">
        <f t="shared" si="185"/>
        <v>3.1262500000000251</v>
      </c>
      <c r="AJ354">
        <f t="shared" si="186"/>
        <v>3.1262500000000251</v>
      </c>
      <c r="AK354">
        <f t="shared" si="187"/>
        <v>12.5050000000001</v>
      </c>
      <c r="AL354">
        <v>25.010000000000201</v>
      </c>
      <c r="AM354">
        <f>SUM($AL$5:AL354)</f>
        <v>4965.2100000000082</v>
      </c>
      <c r="AU354" s="2">
        <v>350</v>
      </c>
      <c r="AV354" s="1">
        <f t="shared" si="191"/>
        <v>8500</v>
      </c>
      <c r="AW354" s="1">
        <f t="shared" si="188"/>
        <v>8500</v>
      </c>
      <c r="AX354" s="1">
        <f t="shared" si="189"/>
        <v>8500</v>
      </c>
      <c r="AY354" s="1">
        <f t="shared" si="190"/>
        <v>8500</v>
      </c>
      <c r="AZ354" s="1">
        <f t="shared" si="175"/>
        <v>170000</v>
      </c>
      <c r="BA354" s="1">
        <f t="shared" si="176"/>
        <v>204000</v>
      </c>
      <c r="BB354">
        <v>5</v>
      </c>
      <c r="BC354" s="1">
        <f>SUM($BA$5:BA354)</f>
        <v>33009900</v>
      </c>
      <c r="BD354" s="1">
        <v>0</v>
      </c>
      <c r="BE354" s="1">
        <f>SUM($BA$235:BA354)</f>
        <v>20880000</v>
      </c>
    </row>
    <row r="355" spans="21:57" x14ac:dyDescent="0.3">
      <c r="U355" s="2">
        <v>351</v>
      </c>
      <c r="V355">
        <v>0.45</v>
      </c>
      <c r="W355">
        <f t="shared" si="177"/>
        <v>0.45</v>
      </c>
      <c r="X355">
        <f t="shared" si="178"/>
        <v>0.45</v>
      </c>
      <c r="Y355">
        <f t="shared" si="179"/>
        <v>0.45</v>
      </c>
      <c r="Z355" s="4">
        <f t="shared" si="180"/>
        <v>180888.03</v>
      </c>
      <c r="AA355" s="4">
        <f t="shared" si="192"/>
        <v>100493.34697497208</v>
      </c>
      <c r="AB355" s="4">
        <f t="shared" si="181"/>
        <v>180889.83</v>
      </c>
      <c r="AC355" s="4">
        <f>SUM($AB$5:AB355)</f>
        <v>22841433.760000005</v>
      </c>
      <c r="AD355">
        <f t="shared" si="182"/>
        <v>0.79825899395345246</v>
      </c>
      <c r="AF355" s="2">
        <v>351</v>
      </c>
      <c r="AG355">
        <f t="shared" si="183"/>
        <v>3.1275000000000248</v>
      </c>
      <c r="AH355">
        <f t="shared" si="184"/>
        <v>3.1275000000000248</v>
      </c>
      <c r="AI355">
        <f t="shared" si="185"/>
        <v>3.1275000000000248</v>
      </c>
      <c r="AJ355">
        <f t="shared" si="186"/>
        <v>3.1275000000000248</v>
      </c>
      <c r="AK355">
        <f t="shared" si="187"/>
        <v>12.510000000000099</v>
      </c>
      <c r="AL355">
        <v>25.020000000000199</v>
      </c>
      <c r="AM355">
        <f>SUM($AL$5:AL355)</f>
        <v>4990.2300000000087</v>
      </c>
      <c r="AU355" s="2">
        <v>351</v>
      </c>
      <c r="AV355" s="1">
        <f t="shared" si="191"/>
        <v>9000</v>
      </c>
      <c r="AW355" s="1">
        <f t="shared" si="188"/>
        <v>9000</v>
      </c>
      <c r="AX355" s="1">
        <f t="shared" si="189"/>
        <v>9000</v>
      </c>
      <c r="AY355" s="1">
        <f t="shared" si="190"/>
        <v>9000</v>
      </c>
      <c r="AZ355" s="1">
        <f t="shared" si="175"/>
        <v>180000</v>
      </c>
      <c r="BA355" s="1">
        <f t="shared" si="176"/>
        <v>216000</v>
      </c>
      <c r="BB355">
        <v>5</v>
      </c>
      <c r="BC355" s="1">
        <f>SUM($BA$5:BA355)</f>
        <v>33225900</v>
      </c>
      <c r="BD355" s="1">
        <v>0</v>
      </c>
      <c r="BE355" s="1">
        <f>SUM($BA$235:BA355)</f>
        <v>21096000</v>
      </c>
    </row>
    <row r="356" spans="21:57" x14ac:dyDescent="0.3">
      <c r="U356" s="2">
        <v>352</v>
      </c>
      <c r="V356">
        <v>0.45100000000000001</v>
      </c>
      <c r="W356">
        <f t="shared" si="177"/>
        <v>0.45100000000000001</v>
      </c>
      <c r="X356">
        <f t="shared" si="178"/>
        <v>0.45100000000000001</v>
      </c>
      <c r="Y356">
        <f t="shared" si="179"/>
        <v>0.45100000000000001</v>
      </c>
      <c r="Z356" s="4">
        <f t="shared" si="180"/>
        <v>181471.29</v>
      </c>
      <c r="AA356" s="4">
        <f t="shared" si="192"/>
        <v>100593.84032194705</v>
      </c>
      <c r="AB356" s="4">
        <f t="shared" si="181"/>
        <v>181473.09400000001</v>
      </c>
      <c r="AC356" s="4">
        <f>SUM($AB$5:AB356)</f>
        <v>23022906.854000006</v>
      </c>
      <c r="AD356">
        <f t="shared" si="182"/>
        <v>0.79449081833819368</v>
      </c>
      <c r="AF356" s="2">
        <v>352</v>
      </c>
      <c r="AG356">
        <f t="shared" si="183"/>
        <v>3.128750000000025</v>
      </c>
      <c r="AH356">
        <f t="shared" si="184"/>
        <v>3.128750000000025</v>
      </c>
      <c r="AI356">
        <f t="shared" si="185"/>
        <v>3.128750000000025</v>
      </c>
      <c r="AJ356">
        <f t="shared" si="186"/>
        <v>3.128750000000025</v>
      </c>
      <c r="AK356">
        <f t="shared" si="187"/>
        <v>12.5150000000001</v>
      </c>
      <c r="AL356">
        <v>25.0300000000002</v>
      </c>
      <c r="AM356">
        <f>SUM($AL$5:AL356)</f>
        <v>5015.2600000000093</v>
      </c>
      <c r="AU356" s="2">
        <v>352</v>
      </c>
      <c r="AV356" s="1">
        <f t="shared" si="191"/>
        <v>9000</v>
      </c>
      <c r="AW356" s="1">
        <f t="shared" si="188"/>
        <v>9000</v>
      </c>
      <c r="AX356" s="1">
        <f t="shared" si="189"/>
        <v>9000</v>
      </c>
      <c r="AY356" s="1">
        <f t="shared" si="190"/>
        <v>9000</v>
      </c>
      <c r="AZ356" s="1">
        <f t="shared" si="175"/>
        <v>180000</v>
      </c>
      <c r="BA356" s="1">
        <f t="shared" si="176"/>
        <v>216000</v>
      </c>
      <c r="BB356">
        <v>5</v>
      </c>
      <c r="BC356" s="1">
        <f>SUM($BA$5:BA356)</f>
        <v>33441900</v>
      </c>
      <c r="BD356" s="1">
        <v>0</v>
      </c>
      <c r="BE356" s="1">
        <f>SUM($BA$235:BA356)</f>
        <v>21312000</v>
      </c>
    </row>
    <row r="357" spans="21:57" x14ac:dyDescent="0.3">
      <c r="U357" s="2">
        <v>353</v>
      </c>
      <c r="V357">
        <v>0.45200000000000001</v>
      </c>
      <c r="W357">
        <f t="shared" si="177"/>
        <v>0.45200000000000001</v>
      </c>
      <c r="X357">
        <f t="shared" si="178"/>
        <v>0.45200000000000001</v>
      </c>
      <c r="Y357">
        <f t="shared" si="179"/>
        <v>0.45200000000000001</v>
      </c>
      <c r="Z357" s="4">
        <f t="shared" si="180"/>
        <v>182055.54</v>
      </c>
      <c r="AA357" s="4">
        <f t="shared" si="192"/>
        <v>100694.43416226898</v>
      </c>
      <c r="AB357" s="4">
        <f t="shared" si="181"/>
        <v>182057.348</v>
      </c>
      <c r="AC357" s="4">
        <f>SUM($AB$5:AB357)</f>
        <v>23204964.202000007</v>
      </c>
      <c r="AD357">
        <f t="shared" si="182"/>
        <v>0.79076612329850282</v>
      </c>
      <c r="AF357" s="2">
        <v>353</v>
      </c>
      <c r="AG357">
        <f t="shared" si="183"/>
        <v>3.1300000000000252</v>
      </c>
      <c r="AH357">
        <f t="shared" si="184"/>
        <v>3.1300000000000252</v>
      </c>
      <c r="AI357">
        <f t="shared" si="185"/>
        <v>3.1300000000000252</v>
      </c>
      <c r="AJ357">
        <f t="shared" si="186"/>
        <v>3.1300000000000252</v>
      </c>
      <c r="AK357">
        <f t="shared" si="187"/>
        <v>12.520000000000101</v>
      </c>
      <c r="AL357">
        <v>25.040000000000202</v>
      </c>
      <c r="AM357">
        <f>SUM($AL$5:AL357)</f>
        <v>5040.3000000000093</v>
      </c>
      <c r="AU357" s="2">
        <v>353</v>
      </c>
      <c r="AV357" s="1">
        <f t="shared" si="191"/>
        <v>9000</v>
      </c>
      <c r="AW357" s="1">
        <f t="shared" si="188"/>
        <v>9000</v>
      </c>
      <c r="AX357" s="1">
        <f t="shared" si="189"/>
        <v>9000</v>
      </c>
      <c r="AY357" s="1">
        <f t="shared" si="190"/>
        <v>9000</v>
      </c>
      <c r="AZ357" s="1">
        <f t="shared" si="175"/>
        <v>180000</v>
      </c>
      <c r="BA357" s="1">
        <f t="shared" si="176"/>
        <v>216000</v>
      </c>
      <c r="BB357">
        <v>5</v>
      </c>
      <c r="BC357" s="1">
        <f>SUM($BA$5:BA357)</f>
        <v>33657900</v>
      </c>
      <c r="BD357" s="1">
        <v>0</v>
      </c>
      <c r="BE357" s="1">
        <f>SUM($BA$235:BA357)</f>
        <v>21528000</v>
      </c>
    </row>
    <row r="358" spans="21:57" x14ac:dyDescent="0.3">
      <c r="U358" s="2">
        <v>354</v>
      </c>
      <c r="V358">
        <v>0.45300000000000001</v>
      </c>
      <c r="W358">
        <f t="shared" si="177"/>
        <v>0.45300000000000001</v>
      </c>
      <c r="X358">
        <f t="shared" si="178"/>
        <v>0.45300000000000001</v>
      </c>
      <c r="Y358">
        <f t="shared" si="179"/>
        <v>0.45300000000000001</v>
      </c>
      <c r="Z358" s="4">
        <f t="shared" si="180"/>
        <v>182640.78</v>
      </c>
      <c r="AA358" s="4">
        <f t="shared" si="192"/>
        <v>100795.12859643124</v>
      </c>
      <c r="AB358" s="4">
        <f t="shared" si="181"/>
        <v>182642.592</v>
      </c>
      <c r="AC358" s="4">
        <f>SUM($AB$5:AB358)</f>
        <v>23387606.794000007</v>
      </c>
      <c r="AD358">
        <f t="shared" si="182"/>
        <v>0.78708413600680516</v>
      </c>
      <c r="AF358" s="2">
        <v>354</v>
      </c>
      <c r="AG358">
        <f t="shared" si="183"/>
        <v>3.131250000000025</v>
      </c>
      <c r="AH358">
        <f t="shared" si="184"/>
        <v>3.131250000000025</v>
      </c>
      <c r="AI358">
        <f t="shared" si="185"/>
        <v>3.131250000000025</v>
      </c>
      <c r="AJ358">
        <f t="shared" si="186"/>
        <v>3.131250000000025</v>
      </c>
      <c r="AK358">
        <f t="shared" si="187"/>
        <v>12.5250000000001</v>
      </c>
      <c r="AL358">
        <v>25.0500000000002</v>
      </c>
      <c r="AM358">
        <f>SUM($AL$5:AL358)</f>
        <v>5065.3500000000095</v>
      </c>
      <c r="AU358" s="2">
        <v>354</v>
      </c>
      <c r="AV358" s="1">
        <f t="shared" si="191"/>
        <v>9000</v>
      </c>
      <c r="AW358" s="1">
        <f t="shared" si="188"/>
        <v>9000</v>
      </c>
      <c r="AX358" s="1">
        <f t="shared" si="189"/>
        <v>9000</v>
      </c>
      <c r="AY358" s="1">
        <f t="shared" si="190"/>
        <v>9000</v>
      </c>
      <c r="AZ358" s="1">
        <f t="shared" si="175"/>
        <v>180000</v>
      </c>
      <c r="BA358" s="1">
        <f t="shared" si="176"/>
        <v>216000</v>
      </c>
      <c r="BB358">
        <v>5</v>
      </c>
      <c r="BC358" s="1">
        <f>SUM($BA$5:BA358)</f>
        <v>33873900</v>
      </c>
      <c r="BD358" s="1">
        <v>0</v>
      </c>
      <c r="BE358" s="1">
        <f>SUM($BA$235:BA358)</f>
        <v>21744000</v>
      </c>
    </row>
    <row r="359" spans="21:57" x14ac:dyDescent="0.3">
      <c r="U359" s="2">
        <v>355</v>
      </c>
      <c r="V359">
        <v>0.45400000000000001</v>
      </c>
      <c r="W359">
        <f t="shared" si="177"/>
        <v>0.45400000000000001</v>
      </c>
      <c r="X359">
        <f t="shared" si="178"/>
        <v>0.45400000000000001</v>
      </c>
      <c r="Y359">
        <f t="shared" si="179"/>
        <v>0.45400000000000001</v>
      </c>
      <c r="Z359" s="4">
        <f t="shared" si="180"/>
        <v>183227</v>
      </c>
      <c r="AA359" s="4">
        <f t="shared" si="192"/>
        <v>100895.92372502766</v>
      </c>
      <c r="AB359" s="4">
        <f t="shared" si="181"/>
        <v>183228.81599999999</v>
      </c>
      <c r="AC359" s="4">
        <f>SUM($AB$5:AB359)</f>
        <v>23570835.610000007</v>
      </c>
      <c r="AD359">
        <f t="shared" si="182"/>
        <v>0.78344405912881276</v>
      </c>
      <c r="AF359" s="2">
        <v>355</v>
      </c>
      <c r="AG359">
        <f t="shared" si="183"/>
        <v>3.1325000000000252</v>
      </c>
      <c r="AH359">
        <f t="shared" si="184"/>
        <v>3.1325000000000252</v>
      </c>
      <c r="AI359">
        <f t="shared" si="185"/>
        <v>3.1325000000000252</v>
      </c>
      <c r="AJ359">
        <f t="shared" si="186"/>
        <v>3.1325000000000252</v>
      </c>
      <c r="AK359">
        <f t="shared" si="187"/>
        <v>12.530000000000101</v>
      </c>
      <c r="AL359">
        <v>25.060000000000201</v>
      </c>
      <c r="AM359">
        <f>SUM($AL$5:AL359)</f>
        <v>5090.4100000000099</v>
      </c>
      <c r="AU359" s="2">
        <v>355</v>
      </c>
      <c r="AV359" s="1">
        <f t="shared" si="191"/>
        <v>9000</v>
      </c>
      <c r="AW359" s="1">
        <f t="shared" si="188"/>
        <v>9000</v>
      </c>
      <c r="AX359" s="1">
        <f t="shared" si="189"/>
        <v>9000</v>
      </c>
      <c r="AY359" s="1">
        <f t="shared" si="190"/>
        <v>9000</v>
      </c>
      <c r="AZ359" s="1">
        <f t="shared" si="175"/>
        <v>180000</v>
      </c>
      <c r="BA359" s="1">
        <f t="shared" si="176"/>
        <v>216000</v>
      </c>
      <c r="BB359">
        <v>5</v>
      </c>
      <c r="BC359" s="1">
        <f>SUM($BA$5:BA359)</f>
        <v>34089900</v>
      </c>
      <c r="BD359" s="1">
        <v>0</v>
      </c>
      <c r="BE359" s="1">
        <f>SUM($BA$235:BA359)</f>
        <v>21960000</v>
      </c>
    </row>
    <row r="360" spans="21:57" x14ac:dyDescent="0.3">
      <c r="U360" s="2">
        <v>356</v>
      </c>
      <c r="V360">
        <v>0.45500000000000002</v>
      </c>
      <c r="W360">
        <f t="shared" si="177"/>
        <v>0.45500000000000002</v>
      </c>
      <c r="X360">
        <f t="shared" si="178"/>
        <v>0.45500000000000002</v>
      </c>
      <c r="Y360">
        <f t="shared" si="179"/>
        <v>0.45500000000000002</v>
      </c>
      <c r="Z360" s="4">
        <f t="shared" si="180"/>
        <v>183814.22</v>
      </c>
      <c r="AA360" s="4">
        <f t="shared" si="192"/>
        <v>100996.81964875269</v>
      </c>
      <c r="AB360" s="4">
        <f t="shared" si="181"/>
        <v>183816.04</v>
      </c>
      <c r="AC360" s="4">
        <f>SUM($AB$5:AB360)</f>
        <v>23754651.650000006</v>
      </c>
      <c r="AD360">
        <f t="shared" si="182"/>
        <v>0.77984524198206417</v>
      </c>
      <c r="AF360" s="2">
        <v>356</v>
      </c>
      <c r="AG360">
        <f t="shared" si="183"/>
        <v>3.1337500000000249</v>
      </c>
      <c r="AH360">
        <f t="shared" si="184"/>
        <v>3.1337500000000249</v>
      </c>
      <c r="AI360">
        <f t="shared" si="185"/>
        <v>3.1337500000000249</v>
      </c>
      <c r="AJ360">
        <f t="shared" si="186"/>
        <v>3.1337500000000249</v>
      </c>
      <c r="AK360">
        <f t="shared" si="187"/>
        <v>12.5350000000001</v>
      </c>
      <c r="AL360">
        <v>25.070000000000199</v>
      </c>
      <c r="AM360">
        <f>SUM($AL$5:AL360)</f>
        <v>5115.4800000000105</v>
      </c>
      <c r="AU360" s="2">
        <v>356</v>
      </c>
      <c r="AV360" s="1">
        <f t="shared" si="191"/>
        <v>9000</v>
      </c>
      <c r="AW360" s="1">
        <f t="shared" si="188"/>
        <v>9000</v>
      </c>
      <c r="AX360" s="1">
        <f t="shared" si="189"/>
        <v>9000</v>
      </c>
      <c r="AY360" s="1">
        <f t="shared" si="190"/>
        <v>9000</v>
      </c>
      <c r="AZ360" s="1">
        <f t="shared" si="175"/>
        <v>180000</v>
      </c>
      <c r="BA360" s="1">
        <f t="shared" si="176"/>
        <v>216000</v>
      </c>
      <c r="BB360">
        <v>5</v>
      </c>
      <c r="BC360" s="1">
        <f>SUM($BA$5:BA360)</f>
        <v>34305900</v>
      </c>
      <c r="BD360" s="1">
        <v>0</v>
      </c>
      <c r="BE360" s="1">
        <f>SUM($BA$235:BA360)</f>
        <v>22176000</v>
      </c>
    </row>
    <row r="361" spans="21:57" x14ac:dyDescent="0.3">
      <c r="U361" s="2">
        <v>357</v>
      </c>
      <c r="V361">
        <v>0.45600000000000002</v>
      </c>
      <c r="W361">
        <f t="shared" si="177"/>
        <v>0.45600000000000002</v>
      </c>
      <c r="X361">
        <f t="shared" si="178"/>
        <v>0.45600000000000002</v>
      </c>
      <c r="Y361">
        <f t="shared" si="179"/>
        <v>0.45600000000000002</v>
      </c>
      <c r="Z361" s="4">
        <f t="shared" si="180"/>
        <v>184402.42</v>
      </c>
      <c r="AA361" s="4">
        <f t="shared" si="192"/>
        <v>101097.81646840143</v>
      </c>
      <c r="AB361" s="4">
        <f t="shared" si="181"/>
        <v>184404.24400000001</v>
      </c>
      <c r="AC361" s="4">
        <f>SUM($AB$5:AB361)</f>
        <v>23939055.894000005</v>
      </c>
      <c r="AD361">
        <f t="shared" si="182"/>
        <v>0.7762868793742087</v>
      </c>
      <c r="AF361" s="2">
        <v>357</v>
      </c>
      <c r="AG361">
        <f t="shared" si="183"/>
        <v>3.1350000000000251</v>
      </c>
      <c r="AH361">
        <f t="shared" si="184"/>
        <v>3.1350000000000251</v>
      </c>
      <c r="AI361">
        <f t="shared" si="185"/>
        <v>3.1350000000000251</v>
      </c>
      <c r="AJ361">
        <f t="shared" si="186"/>
        <v>3.1350000000000251</v>
      </c>
      <c r="AK361">
        <f t="shared" si="187"/>
        <v>12.5400000000001</v>
      </c>
      <c r="AL361">
        <v>25.080000000000201</v>
      </c>
      <c r="AM361">
        <f>SUM($AL$5:AL361)</f>
        <v>5140.5600000000104</v>
      </c>
      <c r="AU361" s="2">
        <v>357</v>
      </c>
      <c r="AV361" s="1">
        <f t="shared" si="191"/>
        <v>9000</v>
      </c>
      <c r="AW361" s="1">
        <f t="shared" si="188"/>
        <v>9000</v>
      </c>
      <c r="AX361" s="1">
        <f t="shared" si="189"/>
        <v>9000</v>
      </c>
      <c r="AY361" s="1">
        <f t="shared" si="190"/>
        <v>9000</v>
      </c>
      <c r="AZ361" s="1">
        <f t="shared" ref="AZ361:AZ424" si="193">ROUNDUP(SUM(AV361:AY361)*BB361,-1)</f>
        <v>180000</v>
      </c>
      <c r="BA361" s="1">
        <f t="shared" ref="BA361:BA403" si="194">SUM(AV361:AZ361)</f>
        <v>216000</v>
      </c>
      <c r="BB361">
        <v>5</v>
      </c>
      <c r="BC361" s="1">
        <f>SUM($BA$5:BA361)</f>
        <v>34521900</v>
      </c>
      <c r="BD361" s="1">
        <v>0</v>
      </c>
      <c r="BE361" s="1">
        <f>SUM($BA$235:BA361)</f>
        <v>22392000</v>
      </c>
    </row>
    <row r="362" spans="21:57" x14ac:dyDescent="0.3">
      <c r="U362" s="2">
        <v>358</v>
      </c>
      <c r="V362">
        <v>0.45700000000000002</v>
      </c>
      <c r="W362">
        <f t="shared" si="177"/>
        <v>0.45700000000000002</v>
      </c>
      <c r="X362">
        <f t="shared" si="178"/>
        <v>0.45700000000000002</v>
      </c>
      <c r="Y362">
        <f t="shared" si="179"/>
        <v>0.45700000000000002</v>
      </c>
      <c r="Z362" s="4">
        <f t="shared" si="180"/>
        <v>184991.62</v>
      </c>
      <c r="AA362" s="4">
        <f t="shared" si="192"/>
        <v>101198.91428486982</v>
      </c>
      <c r="AB362" s="4">
        <f t="shared" si="181"/>
        <v>184993.448</v>
      </c>
      <c r="AC362" s="4">
        <f>SUM($AB$5:AB362)</f>
        <v>24124049.342000004</v>
      </c>
      <c r="AD362">
        <f t="shared" si="182"/>
        <v>0.77276835318457571</v>
      </c>
      <c r="AF362" s="2">
        <v>358</v>
      </c>
      <c r="AG362">
        <f t="shared" si="183"/>
        <v>3.1362500000000249</v>
      </c>
      <c r="AH362">
        <f t="shared" si="184"/>
        <v>3.1362500000000249</v>
      </c>
      <c r="AI362">
        <f t="shared" si="185"/>
        <v>3.1362500000000249</v>
      </c>
      <c r="AJ362">
        <f t="shared" si="186"/>
        <v>3.1362500000000249</v>
      </c>
      <c r="AK362">
        <f t="shared" si="187"/>
        <v>12.545000000000099</v>
      </c>
      <c r="AL362">
        <v>25.090000000000199</v>
      </c>
      <c r="AM362">
        <f>SUM($AL$5:AL362)</f>
        <v>5165.6500000000106</v>
      </c>
      <c r="AU362" s="2">
        <v>358</v>
      </c>
      <c r="AV362" s="1">
        <f t="shared" si="191"/>
        <v>9000</v>
      </c>
      <c r="AW362" s="1">
        <f t="shared" si="188"/>
        <v>9000</v>
      </c>
      <c r="AX362" s="1">
        <f t="shared" si="189"/>
        <v>9000</v>
      </c>
      <c r="AY362" s="1">
        <f t="shared" si="190"/>
        <v>9000</v>
      </c>
      <c r="AZ362" s="1">
        <f t="shared" si="193"/>
        <v>180000</v>
      </c>
      <c r="BA362" s="1">
        <f t="shared" si="194"/>
        <v>216000</v>
      </c>
      <c r="BB362">
        <v>5</v>
      </c>
      <c r="BC362" s="1">
        <f>SUM($BA$5:BA362)</f>
        <v>34737900</v>
      </c>
      <c r="BD362" s="1">
        <v>0</v>
      </c>
      <c r="BE362" s="1">
        <f>SUM($BA$235:BA362)</f>
        <v>22608000</v>
      </c>
    </row>
    <row r="363" spans="21:57" x14ac:dyDescent="0.3">
      <c r="U363" s="2">
        <v>359</v>
      </c>
      <c r="V363">
        <v>0.45800000000000002</v>
      </c>
      <c r="W363">
        <f t="shared" si="177"/>
        <v>0.45800000000000002</v>
      </c>
      <c r="X363">
        <f t="shared" si="178"/>
        <v>0.45800000000000002</v>
      </c>
      <c r="Y363">
        <f t="shared" si="179"/>
        <v>0.45800000000000002</v>
      </c>
      <c r="Z363" s="4">
        <f t="shared" si="180"/>
        <v>185581.81</v>
      </c>
      <c r="AA363" s="4">
        <f t="shared" si="192"/>
        <v>101300.11319915469</v>
      </c>
      <c r="AB363" s="4">
        <f t="shared" si="181"/>
        <v>185583.64199999999</v>
      </c>
      <c r="AC363" s="4">
        <f>SUM($AB$5:AB363)</f>
        <v>24309632.984000005</v>
      </c>
      <c r="AD363">
        <f t="shared" si="182"/>
        <v>0.76928893391417308</v>
      </c>
      <c r="AF363" s="2">
        <v>359</v>
      </c>
      <c r="AG363">
        <f t="shared" si="183"/>
        <v>3.137500000000025</v>
      </c>
      <c r="AH363">
        <f t="shared" si="184"/>
        <v>3.137500000000025</v>
      </c>
      <c r="AI363">
        <f t="shared" si="185"/>
        <v>3.137500000000025</v>
      </c>
      <c r="AJ363">
        <f t="shared" si="186"/>
        <v>3.137500000000025</v>
      </c>
      <c r="AK363">
        <f t="shared" si="187"/>
        <v>12.5500000000001</v>
      </c>
      <c r="AL363">
        <v>25.1000000000002</v>
      </c>
      <c r="AM363">
        <f>SUM($AL$5:AL363)</f>
        <v>5190.7500000000109</v>
      </c>
      <c r="AU363" s="2">
        <v>359</v>
      </c>
      <c r="AV363" s="1">
        <f t="shared" si="191"/>
        <v>9000</v>
      </c>
      <c r="AW363" s="1">
        <f t="shared" si="188"/>
        <v>9000</v>
      </c>
      <c r="AX363" s="1">
        <f t="shared" si="189"/>
        <v>9000</v>
      </c>
      <c r="AY363" s="1">
        <f t="shared" si="190"/>
        <v>9000</v>
      </c>
      <c r="AZ363" s="1">
        <f t="shared" si="193"/>
        <v>180000</v>
      </c>
      <c r="BA363" s="1">
        <f t="shared" si="194"/>
        <v>216000</v>
      </c>
      <c r="BB363">
        <v>5</v>
      </c>
      <c r="BC363" s="1">
        <f>SUM($BA$5:BA363)</f>
        <v>34953900</v>
      </c>
      <c r="BD363" s="1">
        <v>0</v>
      </c>
      <c r="BE363" s="1">
        <f>SUM($BA$235:BA363)</f>
        <v>22824000</v>
      </c>
    </row>
    <row r="364" spans="21:57" x14ac:dyDescent="0.3">
      <c r="U364" s="2">
        <v>360</v>
      </c>
      <c r="V364">
        <v>0.45900000000000002</v>
      </c>
      <c r="W364">
        <f t="shared" si="177"/>
        <v>0.45900000000000002</v>
      </c>
      <c r="X364">
        <f t="shared" si="178"/>
        <v>0.45900000000000002</v>
      </c>
      <c r="Y364">
        <f t="shared" si="179"/>
        <v>0.45900000000000002</v>
      </c>
      <c r="Z364" s="4">
        <f t="shared" si="180"/>
        <v>186173</v>
      </c>
      <c r="AA364" s="4">
        <f t="shared" si="192"/>
        <v>101401.41331235383</v>
      </c>
      <c r="AB364" s="4">
        <f t="shared" si="181"/>
        <v>186174.83600000001</v>
      </c>
      <c r="AC364" s="4">
        <f>SUM($AB$5:AB364)</f>
        <v>24495807.820000004</v>
      </c>
      <c r="AD364">
        <f t="shared" si="182"/>
        <v>0.76584799170984941</v>
      </c>
      <c r="AF364" s="2">
        <v>360</v>
      </c>
      <c r="AG364">
        <f t="shared" si="183"/>
        <v>3.1387500000000248</v>
      </c>
      <c r="AH364">
        <f t="shared" si="184"/>
        <v>3.1387500000000248</v>
      </c>
      <c r="AI364">
        <f t="shared" si="185"/>
        <v>3.1387500000000248</v>
      </c>
      <c r="AJ364">
        <f t="shared" si="186"/>
        <v>3.1387500000000248</v>
      </c>
      <c r="AK364">
        <f t="shared" si="187"/>
        <v>12.555000000000099</v>
      </c>
      <c r="AL364">
        <v>25.110000000000198</v>
      </c>
      <c r="AM364">
        <f>SUM($AL$5:AL364)</f>
        <v>5215.8600000000115</v>
      </c>
      <c r="AU364" s="2">
        <v>360</v>
      </c>
      <c r="AV364" s="1">
        <f t="shared" si="191"/>
        <v>9000</v>
      </c>
      <c r="AW364" s="1">
        <f t="shared" si="188"/>
        <v>9000</v>
      </c>
      <c r="AX364" s="1">
        <f t="shared" si="189"/>
        <v>9000</v>
      </c>
      <c r="AY364" s="1">
        <f t="shared" si="190"/>
        <v>9000</v>
      </c>
      <c r="AZ364" s="1">
        <f t="shared" si="193"/>
        <v>180000</v>
      </c>
      <c r="BA364" s="1">
        <f t="shared" si="194"/>
        <v>216000</v>
      </c>
      <c r="BB364">
        <v>5</v>
      </c>
      <c r="BC364" s="1">
        <f>SUM($BA$5:BA364)</f>
        <v>35169900</v>
      </c>
      <c r="BD364" s="1">
        <v>0</v>
      </c>
      <c r="BE364" s="1">
        <f>SUM($BA$235:BA364)</f>
        <v>23040000</v>
      </c>
    </row>
    <row r="365" spans="21:57" x14ac:dyDescent="0.3">
      <c r="U365" s="2">
        <v>361</v>
      </c>
      <c r="V365">
        <v>0.46</v>
      </c>
      <c r="W365">
        <f t="shared" si="177"/>
        <v>0.46</v>
      </c>
      <c r="X365">
        <f t="shared" si="178"/>
        <v>0.46</v>
      </c>
      <c r="Y365">
        <f t="shared" si="179"/>
        <v>0.46</v>
      </c>
      <c r="Z365" s="4">
        <f t="shared" si="180"/>
        <v>186765.18000000002</v>
      </c>
      <c r="AA365" s="4">
        <f t="shared" si="192"/>
        <v>101502.81472566618</v>
      </c>
      <c r="AB365" s="4">
        <f t="shared" si="181"/>
        <v>186767.02000000002</v>
      </c>
      <c r="AC365" s="4">
        <f>SUM($AB$5:AB365)</f>
        <v>24682574.840000004</v>
      </c>
      <c r="AD365">
        <f t="shared" si="182"/>
        <v>0.76244482881479236</v>
      </c>
      <c r="AF365" s="2">
        <v>361</v>
      </c>
      <c r="AG365">
        <f t="shared" si="183"/>
        <v>3.140000000000025</v>
      </c>
      <c r="AH365">
        <f t="shared" si="184"/>
        <v>3.140000000000025</v>
      </c>
      <c r="AI365">
        <f t="shared" si="185"/>
        <v>3.140000000000025</v>
      </c>
      <c r="AJ365">
        <f t="shared" si="186"/>
        <v>3.140000000000025</v>
      </c>
      <c r="AK365">
        <f t="shared" si="187"/>
        <v>12.5600000000001</v>
      </c>
      <c r="AL365">
        <v>25.1200000000002</v>
      </c>
      <c r="AM365">
        <f>SUM($AL$5:AL365)</f>
        <v>5240.9800000000114</v>
      </c>
      <c r="AU365" s="2">
        <v>361</v>
      </c>
      <c r="AV365" s="1">
        <f t="shared" si="191"/>
        <v>9000</v>
      </c>
      <c r="AW365" s="1">
        <f t="shared" si="188"/>
        <v>9000</v>
      </c>
      <c r="AX365" s="1">
        <f t="shared" si="189"/>
        <v>9000</v>
      </c>
      <c r="AY365" s="1">
        <f t="shared" si="190"/>
        <v>9000</v>
      </c>
      <c r="AZ365" s="1">
        <f t="shared" si="193"/>
        <v>180000</v>
      </c>
      <c r="BA365" s="1">
        <f t="shared" si="194"/>
        <v>216000</v>
      </c>
      <c r="BB365">
        <v>5</v>
      </c>
      <c r="BC365" s="1">
        <f>SUM($BA$5:BA365)</f>
        <v>35385900</v>
      </c>
      <c r="BD365" s="1">
        <v>0</v>
      </c>
      <c r="BE365" s="1">
        <f>SUM($BA$235:BA365)</f>
        <v>23256000</v>
      </c>
    </row>
    <row r="366" spans="21:57" x14ac:dyDescent="0.3">
      <c r="U366" s="2">
        <v>362</v>
      </c>
      <c r="V366">
        <v>0.46100000000000002</v>
      </c>
      <c r="W366">
        <f t="shared" si="177"/>
        <v>0.46100000000000002</v>
      </c>
      <c r="X366">
        <f t="shared" si="178"/>
        <v>0.46100000000000002</v>
      </c>
      <c r="Y366">
        <f t="shared" si="179"/>
        <v>0.46100000000000002</v>
      </c>
      <c r="Z366" s="4">
        <f t="shared" si="180"/>
        <v>187358.37</v>
      </c>
      <c r="AA366" s="4">
        <f t="shared" si="192"/>
        <v>101604.31754039183</v>
      </c>
      <c r="AB366" s="4">
        <f t="shared" si="181"/>
        <v>187360.21400000001</v>
      </c>
      <c r="AC366" s="4">
        <f>SUM($AB$5:AB366)</f>
        <v>24869935.054000005</v>
      </c>
      <c r="AD366">
        <f t="shared" si="182"/>
        <v>0.75907888546688407</v>
      </c>
      <c r="AF366" s="2">
        <v>362</v>
      </c>
      <c r="AG366">
        <f t="shared" si="183"/>
        <v>3.1412500000000252</v>
      </c>
      <c r="AH366">
        <f t="shared" si="184"/>
        <v>3.1412500000000252</v>
      </c>
      <c r="AI366">
        <f t="shared" si="185"/>
        <v>3.1412500000000252</v>
      </c>
      <c r="AJ366">
        <f t="shared" si="186"/>
        <v>3.1412500000000252</v>
      </c>
      <c r="AK366">
        <f t="shared" si="187"/>
        <v>12.565000000000101</v>
      </c>
      <c r="AL366">
        <v>25.130000000000202</v>
      </c>
      <c r="AM366">
        <f>SUM($AL$5:AL366)</f>
        <v>5266.1100000000115</v>
      </c>
      <c r="AU366" s="2">
        <v>362</v>
      </c>
      <c r="AV366" s="1">
        <f t="shared" si="191"/>
        <v>9000</v>
      </c>
      <c r="AW366" s="1">
        <f t="shared" si="188"/>
        <v>9000</v>
      </c>
      <c r="AX366" s="1">
        <f t="shared" si="189"/>
        <v>9000</v>
      </c>
      <c r="AY366" s="1">
        <f t="shared" si="190"/>
        <v>9000</v>
      </c>
      <c r="AZ366" s="1">
        <f t="shared" si="193"/>
        <v>180000</v>
      </c>
      <c r="BA366" s="1">
        <f t="shared" si="194"/>
        <v>216000</v>
      </c>
      <c r="BB366">
        <v>5</v>
      </c>
      <c r="BC366" s="1">
        <f>SUM($BA$5:BA366)</f>
        <v>35601900</v>
      </c>
      <c r="BD366" s="1">
        <v>0</v>
      </c>
      <c r="BE366" s="1">
        <f>SUM($BA$235:BA366)</f>
        <v>23472000</v>
      </c>
    </row>
    <row r="367" spans="21:57" x14ac:dyDescent="0.3">
      <c r="U367" s="2">
        <v>363</v>
      </c>
      <c r="V367">
        <v>0.46200000000000002</v>
      </c>
      <c r="W367">
        <f t="shared" si="177"/>
        <v>0.46200000000000002</v>
      </c>
      <c r="X367">
        <f t="shared" si="178"/>
        <v>0.46200000000000002</v>
      </c>
      <c r="Y367">
        <f t="shared" si="179"/>
        <v>0.46200000000000002</v>
      </c>
      <c r="Z367" s="4">
        <f t="shared" si="180"/>
        <v>187952.55000000002</v>
      </c>
      <c r="AA367" s="4">
        <f t="shared" si="192"/>
        <v>101705.9218579322</v>
      </c>
      <c r="AB367" s="4">
        <f t="shared" si="181"/>
        <v>187954.39800000002</v>
      </c>
      <c r="AC367" s="4">
        <f>SUM($AB$5:AB367)</f>
        <v>25057889.452000003</v>
      </c>
      <c r="AD367">
        <f t="shared" si="182"/>
        <v>0.75574945246898895</v>
      </c>
      <c r="AF367" s="2">
        <v>363</v>
      </c>
      <c r="AG367">
        <f t="shared" si="183"/>
        <v>3.1425000000000249</v>
      </c>
      <c r="AH367">
        <f t="shared" si="184"/>
        <v>3.1425000000000249</v>
      </c>
      <c r="AI367">
        <f t="shared" si="185"/>
        <v>3.1425000000000249</v>
      </c>
      <c r="AJ367">
        <f t="shared" si="186"/>
        <v>3.1425000000000249</v>
      </c>
      <c r="AK367">
        <f t="shared" si="187"/>
        <v>12.5700000000001</v>
      </c>
      <c r="AL367">
        <v>25.1400000000002</v>
      </c>
      <c r="AM367">
        <f>SUM($AL$5:AL367)</f>
        <v>5291.2500000000118</v>
      </c>
      <c r="AU367" s="2">
        <v>363</v>
      </c>
      <c r="AV367" s="1">
        <f t="shared" si="191"/>
        <v>9000</v>
      </c>
      <c r="AW367" s="1">
        <f t="shared" si="188"/>
        <v>9000</v>
      </c>
      <c r="AX367" s="1">
        <f t="shared" si="189"/>
        <v>9000</v>
      </c>
      <c r="AY367" s="1">
        <f t="shared" si="190"/>
        <v>9000</v>
      </c>
      <c r="AZ367" s="1">
        <f t="shared" si="193"/>
        <v>180000</v>
      </c>
      <c r="BA367" s="1">
        <f t="shared" si="194"/>
        <v>216000</v>
      </c>
      <c r="BB367">
        <v>5</v>
      </c>
      <c r="BC367" s="1">
        <f>SUM($BA$5:BA367)</f>
        <v>35817900</v>
      </c>
      <c r="BD367" s="1">
        <v>0</v>
      </c>
      <c r="BE367" s="1">
        <f>SUM($BA$235:BA367)</f>
        <v>23688000</v>
      </c>
    </row>
    <row r="368" spans="21:57" x14ac:dyDescent="0.3">
      <c r="U368" s="2">
        <v>364</v>
      </c>
      <c r="V368">
        <v>0.46300000000000002</v>
      </c>
      <c r="W368">
        <f t="shared" ref="W368:W403" si="195">V368</f>
        <v>0.46300000000000002</v>
      </c>
      <c r="X368">
        <f t="shared" ref="X368:X403" si="196">V368</f>
        <v>0.46300000000000002</v>
      </c>
      <c r="Y368">
        <f t="shared" ref="Y368:Y403" si="197">V368</f>
        <v>0.46300000000000002</v>
      </c>
      <c r="Z368" s="4">
        <f t="shared" ref="Z368:Z403" si="198">ROUNDUP((SUM(V368:Y368)*(AA368)),2)</f>
        <v>188547.73</v>
      </c>
      <c r="AA368" s="4">
        <f t="shared" si="192"/>
        <v>101807.62777979013</v>
      </c>
      <c r="AB368" s="4">
        <f t="shared" ref="AB368:AB403" si="199">SUM(V368:Z368)</f>
        <v>188549.58200000002</v>
      </c>
      <c r="AC368" s="4">
        <f>SUM($AB$5:AB368)</f>
        <v>25246439.034000002</v>
      </c>
      <c r="AD368">
        <f t="shared" ref="AD368:AD403" si="200">((AC368-AC367)/AC367)*100</f>
        <v>0.75245595747869098</v>
      </c>
      <c r="AF368" s="2">
        <v>364</v>
      </c>
      <c r="AG368">
        <f t="shared" ref="AG368:AG403" si="201">AL368/8</f>
        <v>3.1437500000000251</v>
      </c>
      <c r="AH368">
        <f t="shared" ref="AH368:AH403" si="202">AG368</f>
        <v>3.1437500000000251</v>
      </c>
      <c r="AI368">
        <f t="shared" ref="AI368:AI403" si="203">AG368</f>
        <v>3.1437500000000251</v>
      </c>
      <c r="AJ368">
        <f t="shared" ref="AJ368:AJ403" si="204">AG368</f>
        <v>3.1437500000000251</v>
      </c>
      <c r="AK368">
        <f t="shared" ref="AK368:AK403" si="205">AL368/2</f>
        <v>12.575000000000101</v>
      </c>
      <c r="AL368">
        <v>25.150000000000201</v>
      </c>
      <c r="AM368">
        <f>SUM($AL$5:AL368)</f>
        <v>5316.4000000000124</v>
      </c>
      <c r="AU368" s="2">
        <v>364</v>
      </c>
      <c r="AV368" s="1">
        <f t="shared" si="191"/>
        <v>9000</v>
      </c>
      <c r="AW368" s="1">
        <f t="shared" ref="AW368:AW403" si="206">AV368</f>
        <v>9000</v>
      </c>
      <c r="AX368" s="1">
        <f t="shared" ref="AX368:AX403" si="207">AV368</f>
        <v>9000</v>
      </c>
      <c r="AY368" s="1">
        <f t="shared" ref="AY368:AY403" si="208">AV368</f>
        <v>9000</v>
      </c>
      <c r="AZ368" s="1">
        <f t="shared" si="193"/>
        <v>180000</v>
      </c>
      <c r="BA368" s="1">
        <f t="shared" si="194"/>
        <v>216000</v>
      </c>
      <c r="BB368">
        <v>5</v>
      </c>
      <c r="BC368" s="1">
        <f>SUM($BA$5:BA368)</f>
        <v>36033900</v>
      </c>
      <c r="BD368" s="1">
        <v>0</v>
      </c>
      <c r="BE368" s="1">
        <f>SUM($BA$235:BA368)</f>
        <v>23904000</v>
      </c>
    </row>
    <row r="369" spans="21:57" x14ac:dyDescent="0.3">
      <c r="U369" s="2">
        <v>365</v>
      </c>
      <c r="V369">
        <v>0.46400000000000002</v>
      </c>
      <c r="W369">
        <f t="shared" si="195"/>
        <v>0.46400000000000002</v>
      </c>
      <c r="X369">
        <f t="shared" si="196"/>
        <v>0.46400000000000002</v>
      </c>
      <c r="Y369">
        <f t="shared" si="197"/>
        <v>0.46400000000000002</v>
      </c>
      <c r="Z369" s="4">
        <f t="shared" si="198"/>
        <v>189143.92</v>
      </c>
      <c r="AA369" s="4">
        <f t="shared" si="192"/>
        <v>101909.43540756991</v>
      </c>
      <c r="AB369" s="4">
        <f t="shared" si="199"/>
        <v>189145.77600000001</v>
      </c>
      <c r="AC369" s="4">
        <f>SUM($AB$5:AB369)</f>
        <v>25435584.810000002</v>
      </c>
      <c r="AD369">
        <f t="shared" si="200"/>
        <v>0.74919784031828518</v>
      </c>
      <c r="AF369" s="2">
        <v>365</v>
      </c>
      <c r="AG369">
        <f t="shared" si="201"/>
        <v>3.1450000000000249</v>
      </c>
      <c r="AH369">
        <f t="shared" si="202"/>
        <v>3.1450000000000249</v>
      </c>
      <c r="AI369">
        <f t="shared" si="203"/>
        <v>3.1450000000000249</v>
      </c>
      <c r="AJ369">
        <f t="shared" si="204"/>
        <v>3.1450000000000249</v>
      </c>
      <c r="AK369">
        <f t="shared" si="205"/>
        <v>12.5800000000001</v>
      </c>
      <c r="AL369">
        <v>25.160000000000199</v>
      </c>
      <c r="AM369">
        <f>SUM($AL$5:AL369)</f>
        <v>5341.5600000000122</v>
      </c>
      <c r="AU369" s="2">
        <v>365</v>
      </c>
      <c r="AV369" s="1">
        <f t="shared" si="191"/>
        <v>9000</v>
      </c>
      <c r="AW369" s="1">
        <f t="shared" si="206"/>
        <v>9000</v>
      </c>
      <c r="AX369" s="1">
        <f t="shared" si="207"/>
        <v>9000</v>
      </c>
      <c r="AY369" s="1">
        <f t="shared" si="208"/>
        <v>9000</v>
      </c>
      <c r="AZ369" s="1">
        <f t="shared" si="193"/>
        <v>180000</v>
      </c>
      <c r="BA369" s="1">
        <f t="shared" si="194"/>
        <v>216000</v>
      </c>
      <c r="BB369">
        <v>5</v>
      </c>
      <c r="BC369" s="1">
        <f>SUM($BA$5:BA369)</f>
        <v>36249900</v>
      </c>
      <c r="BD369" s="1">
        <v>0</v>
      </c>
      <c r="BE369" s="1">
        <f>SUM($BA$235:BA369)</f>
        <v>24120000</v>
      </c>
    </row>
    <row r="370" spans="21:57" x14ac:dyDescent="0.3">
      <c r="U370" s="2">
        <v>366</v>
      </c>
      <c r="V370">
        <v>0.46500000000000002</v>
      </c>
      <c r="W370">
        <f t="shared" si="195"/>
        <v>0.46500000000000002</v>
      </c>
      <c r="X370">
        <f t="shared" si="196"/>
        <v>0.46500000000000002</v>
      </c>
      <c r="Y370">
        <f t="shared" si="197"/>
        <v>0.46500000000000002</v>
      </c>
      <c r="Z370" s="4">
        <f t="shared" si="198"/>
        <v>189741.11000000002</v>
      </c>
      <c r="AA370" s="4">
        <f t="shared" si="192"/>
        <v>102011.34484297747</v>
      </c>
      <c r="AB370" s="4">
        <f t="shared" si="199"/>
        <v>189742.97</v>
      </c>
      <c r="AC370" s="4">
        <f>SUM($AB$5:AB370)</f>
        <v>25625327.780000001</v>
      </c>
      <c r="AD370">
        <f t="shared" si="200"/>
        <v>0.74597447401878236</v>
      </c>
      <c r="AF370" s="2">
        <v>366</v>
      </c>
      <c r="AG370">
        <f t="shared" si="201"/>
        <v>3.1462500000000251</v>
      </c>
      <c r="AH370">
        <f t="shared" si="202"/>
        <v>3.1462500000000251</v>
      </c>
      <c r="AI370">
        <f t="shared" si="203"/>
        <v>3.1462500000000251</v>
      </c>
      <c r="AJ370">
        <f t="shared" si="204"/>
        <v>3.1462500000000251</v>
      </c>
      <c r="AK370">
        <f t="shared" si="205"/>
        <v>12.5850000000001</v>
      </c>
      <c r="AL370">
        <v>25.170000000000201</v>
      </c>
      <c r="AM370">
        <f>SUM($AL$5:AL370)</f>
        <v>5366.7300000000123</v>
      </c>
      <c r="AU370" s="2">
        <v>366</v>
      </c>
      <c r="AV370" s="1">
        <f t="shared" si="191"/>
        <v>9000</v>
      </c>
      <c r="AW370" s="1">
        <f t="shared" si="206"/>
        <v>9000</v>
      </c>
      <c r="AX370" s="1">
        <f t="shared" si="207"/>
        <v>9000</v>
      </c>
      <c r="AY370" s="1">
        <f t="shared" si="208"/>
        <v>9000</v>
      </c>
      <c r="AZ370" s="1">
        <f t="shared" si="193"/>
        <v>180000</v>
      </c>
      <c r="BA370" s="1">
        <f t="shared" si="194"/>
        <v>216000</v>
      </c>
      <c r="BB370">
        <v>5</v>
      </c>
      <c r="BC370" s="1">
        <f>SUM($BA$5:BA370)</f>
        <v>36465900</v>
      </c>
      <c r="BD370" s="1">
        <v>0</v>
      </c>
      <c r="BE370" s="1">
        <f>SUM($BA$235:BA370)</f>
        <v>24336000</v>
      </c>
    </row>
    <row r="371" spans="21:57" x14ac:dyDescent="0.3">
      <c r="U371" s="2">
        <v>367</v>
      </c>
      <c r="V371">
        <v>0.46600000000000003</v>
      </c>
      <c r="W371">
        <f t="shared" si="195"/>
        <v>0.46600000000000003</v>
      </c>
      <c r="X371">
        <f t="shared" si="196"/>
        <v>0.46600000000000003</v>
      </c>
      <c r="Y371">
        <f t="shared" si="197"/>
        <v>0.46600000000000003</v>
      </c>
      <c r="Z371" s="4">
        <f t="shared" si="198"/>
        <v>190339.30000000002</v>
      </c>
      <c r="AA371" s="4">
        <f t="shared" si="192"/>
        <v>102113.35618782043</v>
      </c>
      <c r="AB371" s="4">
        <f t="shared" si="199"/>
        <v>190341.16400000002</v>
      </c>
      <c r="AC371" s="4">
        <f>SUM($AB$5:AB371)</f>
        <v>25815668.944000002</v>
      </c>
      <c r="AD371">
        <f t="shared" si="200"/>
        <v>0.742785285066901</v>
      </c>
      <c r="AF371" s="2">
        <v>367</v>
      </c>
      <c r="AG371">
        <f t="shared" si="201"/>
        <v>3.1475000000000248</v>
      </c>
      <c r="AH371">
        <f t="shared" si="202"/>
        <v>3.1475000000000248</v>
      </c>
      <c r="AI371">
        <f t="shared" si="203"/>
        <v>3.1475000000000248</v>
      </c>
      <c r="AJ371">
        <f t="shared" si="204"/>
        <v>3.1475000000000248</v>
      </c>
      <c r="AK371">
        <f t="shared" si="205"/>
        <v>12.590000000000099</v>
      </c>
      <c r="AL371">
        <v>25.180000000000199</v>
      </c>
      <c r="AM371">
        <f>SUM($AL$5:AL371)</f>
        <v>5391.9100000000126</v>
      </c>
      <c r="AU371" s="2">
        <v>367</v>
      </c>
      <c r="AV371" s="1">
        <f t="shared" si="191"/>
        <v>9000</v>
      </c>
      <c r="AW371" s="1">
        <f t="shared" si="206"/>
        <v>9000</v>
      </c>
      <c r="AX371" s="1">
        <f t="shared" si="207"/>
        <v>9000</v>
      </c>
      <c r="AY371" s="1">
        <f t="shared" si="208"/>
        <v>9000</v>
      </c>
      <c r="AZ371" s="1">
        <f t="shared" si="193"/>
        <v>180000</v>
      </c>
      <c r="BA371" s="1">
        <f t="shared" si="194"/>
        <v>216000</v>
      </c>
      <c r="BB371">
        <v>5</v>
      </c>
      <c r="BC371" s="1">
        <f>SUM($BA$5:BA371)</f>
        <v>36681900</v>
      </c>
      <c r="BD371" s="1">
        <v>0</v>
      </c>
      <c r="BE371" s="1">
        <f>SUM($BA$235:BA371)</f>
        <v>24552000</v>
      </c>
    </row>
    <row r="372" spans="21:57" x14ac:dyDescent="0.3">
      <c r="U372" s="15">
        <v>368</v>
      </c>
      <c r="V372">
        <v>0.46700000000000003</v>
      </c>
      <c r="W372">
        <f t="shared" si="195"/>
        <v>0.46700000000000003</v>
      </c>
      <c r="X372">
        <f t="shared" si="196"/>
        <v>0.46700000000000003</v>
      </c>
      <c r="Y372">
        <f t="shared" si="197"/>
        <v>0.46700000000000003</v>
      </c>
      <c r="Z372" s="4">
        <f t="shared" si="198"/>
        <v>190938.5</v>
      </c>
      <c r="AA372" s="4">
        <f t="shared" si="192"/>
        <v>102215.46954400824</v>
      </c>
      <c r="AB372" s="4">
        <f t="shared" si="199"/>
        <v>190940.36799999999</v>
      </c>
      <c r="AC372" s="4">
        <f>SUM($AB$5:AB372)</f>
        <v>26006609.312000003</v>
      </c>
      <c r="AD372">
        <f t="shared" si="200"/>
        <v>0.73962975127312547</v>
      </c>
      <c r="AF372" s="2">
        <v>368</v>
      </c>
      <c r="AG372">
        <f t="shared" si="201"/>
        <v>3.148750000000025</v>
      </c>
      <c r="AH372">
        <f t="shared" si="202"/>
        <v>3.148750000000025</v>
      </c>
      <c r="AI372">
        <f t="shared" si="203"/>
        <v>3.148750000000025</v>
      </c>
      <c r="AJ372">
        <f t="shared" si="204"/>
        <v>3.148750000000025</v>
      </c>
      <c r="AK372">
        <f t="shared" si="205"/>
        <v>12.5950000000001</v>
      </c>
      <c r="AL372">
        <v>25.1900000000002</v>
      </c>
      <c r="AM372">
        <f>SUM($AL$5:AL372)</f>
        <v>5417.1000000000131</v>
      </c>
      <c r="AU372" s="15">
        <v>368</v>
      </c>
      <c r="AV372" s="1">
        <f t="shared" si="191"/>
        <v>9000</v>
      </c>
      <c r="AW372" s="1">
        <f t="shared" si="206"/>
        <v>9000</v>
      </c>
      <c r="AX372" s="1">
        <f t="shared" si="207"/>
        <v>9000</v>
      </c>
      <c r="AY372" s="1">
        <f t="shared" si="208"/>
        <v>9000</v>
      </c>
      <c r="AZ372" s="1">
        <f t="shared" si="193"/>
        <v>180000</v>
      </c>
      <c r="BA372" s="1">
        <f t="shared" si="194"/>
        <v>216000</v>
      </c>
      <c r="BB372">
        <v>5</v>
      </c>
      <c r="BC372" s="1">
        <f>SUM($BA$5:BA372)</f>
        <v>36897900</v>
      </c>
      <c r="BD372" s="1">
        <v>0</v>
      </c>
      <c r="BE372" s="1">
        <f>SUM($BA$235:BA372)</f>
        <v>24768000</v>
      </c>
    </row>
    <row r="373" spans="21:57" x14ac:dyDescent="0.3">
      <c r="U373" s="2">
        <v>369</v>
      </c>
      <c r="V373">
        <v>0.46800000000000003</v>
      </c>
      <c r="W373">
        <f t="shared" si="195"/>
        <v>0.46800000000000003</v>
      </c>
      <c r="X373">
        <f t="shared" si="196"/>
        <v>0.46800000000000003</v>
      </c>
      <c r="Y373">
        <f t="shared" si="197"/>
        <v>0.46800000000000003</v>
      </c>
      <c r="Z373" s="4">
        <f t="shared" si="198"/>
        <v>191538.71000000002</v>
      </c>
      <c r="AA373" s="4">
        <f t="shared" si="192"/>
        <v>102317.68501355224</v>
      </c>
      <c r="AB373" s="4">
        <f t="shared" si="199"/>
        <v>191540.58200000002</v>
      </c>
      <c r="AC373" s="4">
        <f>SUM($AB$5:AB373)</f>
        <v>26198149.894000001</v>
      </c>
      <c r="AD373">
        <f t="shared" si="200"/>
        <v>0.73650732281973275</v>
      </c>
      <c r="AF373" s="2">
        <v>369</v>
      </c>
      <c r="AG373">
        <f t="shared" si="201"/>
        <v>3.1500000000000248</v>
      </c>
      <c r="AH373">
        <f t="shared" si="202"/>
        <v>3.1500000000000248</v>
      </c>
      <c r="AI373">
        <f t="shared" si="203"/>
        <v>3.1500000000000248</v>
      </c>
      <c r="AJ373">
        <f t="shared" si="204"/>
        <v>3.1500000000000248</v>
      </c>
      <c r="AK373">
        <f t="shared" si="205"/>
        <v>12.600000000000099</v>
      </c>
      <c r="AL373">
        <v>25.200000000000198</v>
      </c>
      <c r="AM373">
        <f>SUM($AL$5:AL373)</f>
        <v>5442.3000000000129</v>
      </c>
      <c r="AU373" s="2">
        <v>369</v>
      </c>
      <c r="AV373" s="1">
        <f t="shared" si="191"/>
        <v>9000</v>
      </c>
      <c r="AW373" s="1">
        <f t="shared" si="206"/>
        <v>9000</v>
      </c>
      <c r="AX373" s="1">
        <f t="shared" si="207"/>
        <v>9000</v>
      </c>
      <c r="AY373" s="1">
        <f t="shared" si="208"/>
        <v>9000</v>
      </c>
      <c r="AZ373" s="1">
        <f t="shared" si="193"/>
        <v>180000</v>
      </c>
      <c r="BA373" s="1">
        <f t="shared" si="194"/>
        <v>216000</v>
      </c>
      <c r="BB373">
        <v>5</v>
      </c>
      <c r="BC373" s="1">
        <f>SUM($BA$5:BA373)</f>
        <v>37113900</v>
      </c>
      <c r="BD373" s="1">
        <v>0</v>
      </c>
      <c r="BE373" s="1">
        <f>SUM($BA$235:BA373)</f>
        <v>24984000</v>
      </c>
    </row>
    <row r="374" spans="21:57" x14ac:dyDescent="0.3">
      <c r="U374" s="2">
        <v>370</v>
      </c>
      <c r="V374">
        <v>0.46899999999999997</v>
      </c>
      <c r="W374">
        <f t="shared" si="195"/>
        <v>0.46899999999999997</v>
      </c>
      <c r="X374">
        <f t="shared" si="196"/>
        <v>0.46899999999999997</v>
      </c>
      <c r="Y374">
        <f t="shared" si="197"/>
        <v>0.46899999999999997</v>
      </c>
      <c r="Z374" s="4">
        <f t="shared" si="198"/>
        <v>192139.93000000002</v>
      </c>
      <c r="AA374" s="4">
        <f t="shared" si="192"/>
        <v>102420.00269856578</v>
      </c>
      <c r="AB374" s="4">
        <f t="shared" si="199"/>
        <v>192141.80600000001</v>
      </c>
      <c r="AC374" s="4">
        <f>SUM($AB$5:AB374)</f>
        <v>26390291.700000003</v>
      </c>
      <c r="AD374">
        <f t="shared" si="200"/>
        <v>0.73341746183384793</v>
      </c>
      <c r="AF374" s="2">
        <v>370</v>
      </c>
      <c r="AG374">
        <f t="shared" si="201"/>
        <v>3.151250000000025</v>
      </c>
      <c r="AH374">
        <f t="shared" si="202"/>
        <v>3.151250000000025</v>
      </c>
      <c r="AI374">
        <f t="shared" si="203"/>
        <v>3.151250000000025</v>
      </c>
      <c r="AJ374">
        <f t="shared" si="204"/>
        <v>3.151250000000025</v>
      </c>
      <c r="AK374">
        <f t="shared" si="205"/>
        <v>12.6050000000001</v>
      </c>
      <c r="AL374">
        <v>25.2100000000002</v>
      </c>
      <c r="AM374">
        <f>SUM($AL$5:AL374)</f>
        <v>5467.510000000013</v>
      </c>
      <c r="AU374" s="2">
        <v>370</v>
      </c>
      <c r="AV374" s="1">
        <f t="shared" si="191"/>
        <v>9000</v>
      </c>
      <c r="AW374" s="1">
        <f t="shared" si="206"/>
        <v>9000</v>
      </c>
      <c r="AX374" s="1">
        <f t="shared" si="207"/>
        <v>9000</v>
      </c>
      <c r="AY374" s="1">
        <f t="shared" si="208"/>
        <v>9000</v>
      </c>
      <c r="AZ374" s="1">
        <f t="shared" si="193"/>
        <v>180000</v>
      </c>
      <c r="BA374" s="1">
        <f t="shared" si="194"/>
        <v>216000</v>
      </c>
      <c r="BB374">
        <v>5</v>
      </c>
      <c r="BC374" s="1">
        <f>SUM($BA$5:BA374)</f>
        <v>37329900</v>
      </c>
      <c r="BD374" s="1">
        <v>0</v>
      </c>
      <c r="BE374" s="1">
        <f>SUM($BA$235:BA374)</f>
        <v>25200000</v>
      </c>
    </row>
    <row r="375" spans="21:57" x14ac:dyDescent="0.3">
      <c r="U375" s="2">
        <v>371</v>
      </c>
      <c r="V375">
        <v>0.47</v>
      </c>
      <c r="W375">
        <f t="shared" si="195"/>
        <v>0.47</v>
      </c>
      <c r="X375">
        <f t="shared" si="196"/>
        <v>0.47</v>
      </c>
      <c r="Y375">
        <f t="shared" si="197"/>
        <v>0.47</v>
      </c>
      <c r="Z375" s="4">
        <f t="shared" si="198"/>
        <v>192742.16</v>
      </c>
      <c r="AA375" s="4">
        <f t="shared" si="192"/>
        <v>102522.42270126432</v>
      </c>
      <c r="AB375" s="4">
        <f t="shared" si="199"/>
        <v>192744.04</v>
      </c>
      <c r="AC375" s="4">
        <f>SUM($AB$5:AB375)</f>
        <v>26583035.740000002</v>
      </c>
      <c r="AD375">
        <f t="shared" si="200"/>
        <v>0.73035964206488502</v>
      </c>
      <c r="AF375" s="2">
        <v>371</v>
      </c>
      <c r="AG375">
        <f t="shared" si="201"/>
        <v>3.1525000000000252</v>
      </c>
      <c r="AH375">
        <f t="shared" si="202"/>
        <v>3.1525000000000252</v>
      </c>
      <c r="AI375">
        <f t="shared" si="203"/>
        <v>3.1525000000000252</v>
      </c>
      <c r="AJ375">
        <f t="shared" si="204"/>
        <v>3.1525000000000252</v>
      </c>
      <c r="AK375">
        <f t="shared" si="205"/>
        <v>12.610000000000101</v>
      </c>
      <c r="AL375">
        <v>25.220000000000201</v>
      </c>
      <c r="AM375">
        <f>SUM($AL$5:AL375)</f>
        <v>5492.7300000000132</v>
      </c>
      <c r="AU375" s="2">
        <v>371</v>
      </c>
      <c r="AV375" s="1">
        <f t="shared" si="191"/>
        <v>9500</v>
      </c>
      <c r="AW375" s="1">
        <f t="shared" si="206"/>
        <v>9500</v>
      </c>
      <c r="AX375" s="1">
        <f t="shared" si="207"/>
        <v>9500</v>
      </c>
      <c r="AY375" s="1">
        <f t="shared" si="208"/>
        <v>9500</v>
      </c>
      <c r="AZ375" s="1">
        <f t="shared" si="193"/>
        <v>190000</v>
      </c>
      <c r="BA375" s="1">
        <f t="shared" si="194"/>
        <v>228000</v>
      </c>
      <c r="BB375">
        <v>5</v>
      </c>
      <c r="BC375" s="1">
        <f>SUM($BA$5:BA375)</f>
        <v>37557900</v>
      </c>
      <c r="BD375" s="1">
        <v>0</v>
      </c>
      <c r="BE375" s="1">
        <f>SUM($BA$235:BA375)</f>
        <v>25428000</v>
      </c>
    </row>
    <row r="376" spans="21:57" x14ac:dyDescent="0.3">
      <c r="U376" s="2">
        <v>372</v>
      </c>
      <c r="V376">
        <v>0.47099999999999997</v>
      </c>
      <c r="W376">
        <f t="shared" si="195"/>
        <v>0.47099999999999997</v>
      </c>
      <c r="X376">
        <f t="shared" si="196"/>
        <v>0.47099999999999997</v>
      </c>
      <c r="Y376">
        <f t="shared" si="197"/>
        <v>0.47099999999999997</v>
      </c>
      <c r="Z376" s="4">
        <f t="shared" si="198"/>
        <v>193345.40000000002</v>
      </c>
      <c r="AA376" s="4">
        <f t="shared" si="192"/>
        <v>102624.94512396558</v>
      </c>
      <c r="AB376" s="4">
        <f t="shared" si="199"/>
        <v>193347.28400000001</v>
      </c>
      <c r="AC376" s="4">
        <f>SUM($AB$5:AB376)</f>
        <v>26776383.024000004</v>
      </c>
      <c r="AD376">
        <f t="shared" si="200"/>
        <v>0.7273333485726331</v>
      </c>
      <c r="AF376" s="2">
        <v>372</v>
      </c>
      <c r="AG376">
        <f t="shared" si="201"/>
        <v>3.1537500000000249</v>
      </c>
      <c r="AH376">
        <f t="shared" si="202"/>
        <v>3.1537500000000249</v>
      </c>
      <c r="AI376">
        <f t="shared" si="203"/>
        <v>3.1537500000000249</v>
      </c>
      <c r="AJ376">
        <f t="shared" si="204"/>
        <v>3.1537500000000249</v>
      </c>
      <c r="AK376">
        <f t="shared" si="205"/>
        <v>12.6150000000001</v>
      </c>
      <c r="AL376">
        <v>25.230000000000199</v>
      </c>
      <c r="AM376">
        <f>SUM($AL$5:AL376)</f>
        <v>5517.9600000000137</v>
      </c>
      <c r="AU376" s="2">
        <v>372</v>
      </c>
      <c r="AV376" s="1">
        <f t="shared" ref="AV376:AV439" si="209">AV356+500</f>
        <v>9500</v>
      </c>
      <c r="AW376" s="1">
        <f t="shared" si="206"/>
        <v>9500</v>
      </c>
      <c r="AX376" s="1">
        <f t="shared" si="207"/>
        <v>9500</v>
      </c>
      <c r="AY376" s="1">
        <f t="shared" si="208"/>
        <v>9500</v>
      </c>
      <c r="AZ376" s="1">
        <f t="shared" si="193"/>
        <v>190000</v>
      </c>
      <c r="BA376" s="1">
        <f t="shared" si="194"/>
        <v>228000</v>
      </c>
      <c r="BB376">
        <v>5</v>
      </c>
      <c r="BC376" s="1">
        <f>SUM($BA$5:BA376)</f>
        <v>37785900</v>
      </c>
      <c r="BD376" s="1">
        <v>0</v>
      </c>
      <c r="BE376" s="1">
        <f>SUM($BA$235:BA376)</f>
        <v>25656000</v>
      </c>
    </row>
    <row r="377" spans="21:57" x14ac:dyDescent="0.3">
      <c r="U377" s="2">
        <v>373</v>
      </c>
      <c r="V377">
        <v>0.47199999999999998</v>
      </c>
      <c r="W377">
        <f t="shared" si="195"/>
        <v>0.47199999999999998</v>
      </c>
      <c r="X377">
        <f t="shared" si="196"/>
        <v>0.47199999999999998</v>
      </c>
      <c r="Y377">
        <f t="shared" si="197"/>
        <v>0.47199999999999998</v>
      </c>
      <c r="Z377" s="4">
        <f t="shared" si="198"/>
        <v>193949.66</v>
      </c>
      <c r="AA377" s="4">
        <f t="shared" si="192"/>
        <v>102727.57006908953</v>
      </c>
      <c r="AB377" s="4">
        <f t="shared" si="199"/>
        <v>193951.54800000001</v>
      </c>
      <c r="AC377" s="4">
        <f>SUM($AB$5:AB377)</f>
        <v>26970334.572000004</v>
      </c>
      <c r="AD377">
        <f t="shared" si="200"/>
        <v>0.72433811477136112</v>
      </c>
      <c r="AF377" s="2">
        <v>373</v>
      </c>
      <c r="AG377">
        <f t="shared" si="201"/>
        <v>3.1550000000000251</v>
      </c>
      <c r="AH377">
        <f t="shared" si="202"/>
        <v>3.1550000000000251</v>
      </c>
      <c r="AI377">
        <f t="shared" si="203"/>
        <v>3.1550000000000251</v>
      </c>
      <c r="AJ377">
        <f t="shared" si="204"/>
        <v>3.1550000000000251</v>
      </c>
      <c r="AK377">
        <f t="shared" si="205"/>
        <v>12.6200000000001</v>
      </c>
      <c r="AL377">
        <v>25.240000000000201</v>
      </c>
      <c r="AM377">
        <f>SUM($AL$5:AL377)</f>
        <v>5543.2000000000135</v>
      </c>
      <c r="AU377" s="2">
        <v>373</v>
      </c>
      <c r="AV377" s="1">
        <f t="shared" si="209"/>
        <v>9500</v>
      </c>
      <c r="AW377" s="1">
        <f t="shared" si="206"/>
        <v>9500</v>
      </c>
      <c r="AX377" s="1">
        <f t="shared" si="207"/>
        <v>9500</v>
      </c>
      <c r="AY377" s="1">
        <f t="shared" si="208"/>
        <v>9500</v>
      </c>
      <c r="AZ377" s="1">
        <f t="shared" si="193"/>
        <v>190000</v>
      </c>
      <c r="BA377" s="1">
        <f t="shared" si="194"/>
        <v>228000</v>
      </c>
      <c r="BB377">
        <v>5</v>
      </c>
      <c r="BC377" s="1">
        <f>SUM($BA$5:BA377)</f>
        <v>38013900</v>
      </c>
      <c r="BD377" s="1">
        <v>0</v>
      </c>
      <c r="BE377" s="1">
        <f>SUM($BA$235:BA377)</f>
        <v>25884000</v>
      </c>
    </row>
    <row r="378" spans="21:57" x14ac:dyDescent="0.3">
      <c r="U378" s="2">
        <v>374</v>
      </c>
      <c r="V378">
        <v>0.47299999999999998</v>
      </c>
      <c r="W378">
        <f t="shared" si="195"/>
        <v>0.47299999999999998</v>
      </c>
      <c r="X378">
        <f t="shared" si="196"/>
        <v>0.47299999999999998</v>
      </c>
      <c r="Y378">
        <f t="shared" si="197"/>
        <v>0.47299999999999998</v>
      </c>
      <c r="Z378" s="4">
        <f t="shared" si="198"/>
        <v>194554.93000000002</v>
      </c>
      <c r="AA378" s="4">
        <f t="shared" si="192"/>
        <v>102830.29763915861</v>
      </c>
      <c r="AB378" s="4">
        <f t="shared" si="199"/>
        <v>194556.82200000001</v>
      </c>
      <c r="AC378" s="4">
        <f>SUM($AB$5:AB378)</f>
        <v>27164891.394000005</v>
      </c>
      <c r="AD378">
        <f t="shared" si="200"/>
        <v>0.72137340929387339</v>
      </c>
      <c r="AF378" s="2">
        <v>374</v>
      </c>
      <c r="AG378">
        <f t="shared" si="201"/>
        <v>3.1562500000000249</v>
      </c>
      <c r="AH378">
        <f t="shared" si="202"/>
        <v>3.1562500000000249</v>
      </c>
      <c r="AI378">
        <f t="shared" si="203"/>
        <v>3.1562500000000249</v>
      </c>
      <c r="AJ378">
        <f t="shared" si="204"/>
        <v>3.1562500000000249</v>
      </c>
      <c r="AK378">
        <f t="shared" si="205"/>
        <v>12.625000000000099</v>
      </c>
      <c r="AL378">
        <v>25.250000000000199</v>
      </c>
      <c r="AM378">
        <f>SUM($AL$5:AL378)</f>
        <v>5568.4500000000135</v>
      </c>
      <c r="AU378" s="2">
        <v>374</v>
      </c>
      <c r="AV378" s="1">
        <f t="shared" si="209"/>
        <v>9500</v>
      </c>
      <c r="AW378" s="1">
        <f t="shared" si="206"/>
        <v>9500</v>
      </c>
      <c r="AX378" s="1">
        <f t="shared" si="207"/>
        <v>9500</v>
      </c>
      <c r="AY378" s="1">
        <f t="shared" si="208"/>
        <v>9500</v>
      </c>
      <c r="AZ378" s="1">
        <f t="shared" si="193"/>
        <v>190000</v>
      </c>
      <c r="BA378" s="1">
        <f t="shared" si="194"/>
        <v>228000</v>
      </c>
      <c r="BB378">
        <v>5</v>
      </c>
      <c r="BC378" s="1">
        <f>SUM($BA$5:BA378)</f>
        <v>38241900</v>
      </c>
      <c r="BD378" s="1">
        <v>0</v>
      </c>
      <c r="BE378" s="1">
        <f>SUM($BA$235:BA378)</f>
        <v>26112000</v>
      </c>
    </row>
    <row r="379" spans="21:57" x14ac:dyDescent="0.3">
      <c r="U379" s="2">
        <v>375</v>
      </c>
      <c r="V379">
        <v>0.47399999999999998</v>
      </c>
      <c r="W379">
        <f t="shared" si="195"/>
        <v>0.47399999999999998</v>
      </c>
      <c r="X379">
        <f t="shared" si="196"/>
        <v>0.47399999999999998</v>
      </c>
      <c r="Y379">
        <f t="shared" si="197"/>
        <v>0.47399999999999998</v>
      </c>
      <c r="Z379" s="4">
        <f t="shared" si="198"/>
        <v>195161.22</v>
      </c>
      <c r="AA379" s="4">
        <f t="shared" si="192"/>
        <v>102933.12793679775</v>
      </c>
      <c r="AB379" s="4">
        <f t="shared" si="199"/>
        <v>195163.11600000001</v>
      </c>
      <c r="AC379" s="4">
        <f>SUM($AB$5:AB379)</f>
        <v>27360054.510000005</v>
      </c>
      <c r="AD379">
        <f t="shared" si="200"/>
        <v>0.71843878618674206</v>
      </c>
      <c r="AF379" s="2">
        <v>375</v>
      </c>
      <c r="AG379">
        <f t="shared" si="201"/>
        <v>3.1575000000000251</v>
      </c>
      <c r="AH379">
        <f t="shared" si="202"/>
        <v>3.1575000000000251</v>
      </c>
      <c r="AI379">
        <f t="shared" si="203"/>
        <v>3.1575000000000251</v>
      </c>
      <c r="AJ379">
        <f t="shared" si="204"/>
        <v>3.1575000000000251</v>
      </c>
      <c r="AK379">
        <f t="shared" si="205"/>
        <v>12.6300000000001</v>
      </c>
      <c r="AL379">
        <v>25.260000000000201</v>
      </c>
      <c r="AM379">
        <f>SUM($AL$5:AL379)</f>
        <v>5593.7100000000137</v>
      </c>
      <c r="AU379" s="2">
        <v>375</v>
      </c>
      <c r="AV379" s="1">
        <f t="shared" si="209"/>
        <v>9500</v>
      </c>
      <c r="AW379" s="1">
        <f t="shared" si="206"/>
        <v>9500</v>
      </c>
      <c r="AX379" s="1">
        <f t="shared" si="207"/>
        <v>9500</v>
      </c>
      <c r="AY379" s="1">
        <f t="shared" si="208"/>
        <v>9500</v>
      </c>
      <c r="AZ379" s="1">
        <f t="shared" si="193"/>
        <v>190000</v>
      </c>
      <c r="BA379" s="1">
        <f t="shared" si="194"/>
        <v>228000</v>
      </c>
      <c r="BB379">
        <v>5</v>
      </c>
      <c r="BC379" s="1">
        <f>SUM($BA$5:BA379)</f>
        <v>38469900</v>
      </c>
      <c r="BD379" s="1">
        <v>0</v>
      </c>
      <c r="BE379" s="1">
        <f>SUM($BA$235:BA379)</f>
        <v>26340000</v>
      </c>
    </row>
    <row r="380" spans="21:57" x14ac:dyDescent="0.3">
      <c r="U380" s="2">
        <v>376</v>
      </c>
      <c r="V380">
        <v>0.47499999999999998</v>
      </c>
      <c r="W380">
        <f t="shared" si="195"/>
        <v>0.47499999999999998</v>
      </c>
      <c r="X380">
        <f t="shared" si="196"/>
        <v>0.47499999999999998</v>
      </c>
      <c r="Y380">
        <f t="shared" si="197"/>
        <v>0.47499999999999998</v>
      </c>
      <c r="Z380" s="4">
        <f t="shared" si="198"/>
        <v>195768.52000000002</v>
      </c>
      <c r="AA380" s="4">
        <f t="shared" si="192"/>
        <v>103036.06106473455</v>
      </c>
      <c r="AB380" s="4">
        <f t="shared" si="199"/>
        <v>195770.42</v>
      </c>
      <c r="AC380" s="4">
        <f>SUM($AB$5:AB380)</f>
        <v>27555824.930000007</v>
      </c>
      <c r="AD380">
        <f t="shared" si="200"/>
        <v>0.71553373524328467</v>
      </c>
      <c r="AF380" s="2">
        <v>376</v>
      </c>
      <c r="AG380">
        <f t="shared" si="201"/>
        <v>3.1587500000000248</v>
      </c>
      <c r="AH380">
        <f t="shared" si="202"/>
        <v>3.1587500000000248</v>
      </c>
      <c r="AI380">
        <f t="shared" si="203"/>
        <v>3.1587500000000248</v>
      </c>
      <c r="AJ380">
        <f t="shared" si="204"/>
        <v>3.1587500000000248</v>
      </c>
      <c r="AK380">
        <f t="shared" si="205"/>
        <v>12.635000000000099</v>
      </c>
      <c r="AL380">
        <v>25.270000000000199</v>
      </c>
      <c r="AM380">
        <f>SUM($AL$5:AL380)</f>
        <v>5618.9800000000141</v>
      </c>
      <c r="AU380" s="2">
        <v>376</v>
      </c>
      <c r="AV380" s="1">
        <f t="shared" si="209"/>
        <v>9500</v>
      </c>
      <c r="AW380" s="1">
        <f t="shared" si="206"/>
        <v>9500</v>
      </c>
      <c r="AX380" s="1">
        <f t="shared" si="207"/>
        <v>9500</v>
      </c>
      <c r="AY380" s="1">
        <f t="shared" si="208"/>
        <v>9500</v>
      </c>
      <c r="AZ380" s="1">
        <f t="shared" si="193"/>
        <v>190000</v>
      </c>
      <c r="BA380" s="1">
        <f t="shared" si="194"/>
        <v>228000</v>
      </c>
      <c r="BB380">
        <v>5</v>
      </c>
      <c r="BC380" s="1">
        <f>SUM($BA$5:BA380)</f>
        <v>38697900</v>
      </c>
      <c r="BD380" s="1">
        <v>0</v>
      </c>
      <c r="BE380" s="1">
        <f>SUM($BA$235:BA380)</f>
        <v>26568000</v>
      </c>
    </row>
    <row r="381" spans="21:57" x14ac:dyDescent="0.3">
      <c r="U381" s="2">
        <v>377</v>
      </c>
      <c r="V381">
        <v>0.47599999999999998</v>
      </c>
      <c r="W381">
        <f t="shared" si="195"/>
        <v>0.47599999999999998</v>
      </c>
      <c r="X381">
        <f t="shared" si="196"/>
        <v>0.47599999999999998</v>
      </c>
      <c r="Y381">
        <f t="shared" si="197"/>
        <v>0.47599999999999998</v>
      </c>
      <c r="Z381" s="4">
        <f t="shared" si="198"/>
        <v>196376.85</v>
      </c>
      <c r="AA381" s="4">
        <f t="shared" si="192"/>
        <v>103139.09712579926</v>
      </c>
      <c r="AB381" s="4">
        <f t="shared" si="199"/>
        <v>196378.75400000002</v>
      </c>
      <c r="AC381" s="4">
        <f>SUM($AB$5:AB381)</f>
        <v>27752203.684000008</v>
      </c>
      <c r="AD381">
        <f t="shared" si="200"/>
        <v>0.71265786634535933</v>
      </c>
      <c r="AF381" s="2">
        <v>377</v>
      </c>
      <c r="AG381">
        <f t="shared" si="201"/>
        <v>3.160000000000025</v>
      </c>
      <c r="AH381">
        <f t="shared" si="202"/>
        <v>3.160000000000025</v>
      </c>
      <c r="AI381">
        <f t="shared" si="203"/>
        <v>3.160000000000025</v>
      </c>
      <c r="AJ381">
        <f t="shared" si="204"/>
        <v>3.160000000000025</v>
      </c>
      <c r="AK381">
        <f t="shared" si="205"/>
        <v>12.6400000000001</v>
      </c>
      <c r="AL381">
        <v>25.2800000000002</v>
      </c>
      <c r="AM381">
        <f>SUM($AL$5:AL381)</f>
        <v>5644.2600000000148</v>
      </c>
      <c r="AU381" s="2">
        <v>377</v>
      </c>
      <c r="AV381" s="1">
        <f t="shared" si="209"/>
        <v>9500</v>
      </c>
      <c r="AW381" s="1">
        <f t="shared" si="206"/>
        <v>9500</v>
      </c>
      <c r="AX381" s="1">
        <f t="shared" si="207"/>
        <v>9500</v>
      </c>
      <c r="AY381" s="1">
        <f t="shared" si="208"/>
        <v>9500</v>
      </c>
      <c r="AZ381" s="1">
        <f t="shared" si="193"/>
        <v>190000</v>
      </c>
      <c r="BA381" s="1">
        <f t="shared" si="194"/>
        <v>228000</v>
      </c>
      <c r="BB381">
        <v>5</v>
      </c>
      <c r="BC381" s="1">
        <f>SUM($BA$5:BA381)</f>
        <v>38925900</v>
      </c>
      <c r="BD381" s="1">
        <v>0</v>
      </c>
      <c r="BE381" s="1">
        <f>SUM($BA$235:BA381)</f>
        <v>26796000</v>
      </c>
    </row>
    <row r="382" spans="21:57" x14ac:dyDescent="0.3">
      <c r="U382" s="2">
        <v>378</v>
      </c>
      <c r="V382">
        <v>0.47699999999999998</v>
      </c>
      <c r="W382">
        <f t="shared" si="195"/>
        <v>0.47699999999999998</v>
      </c>
      <c r="X382">
        <f t="shared" si="196"/>
        <v>0.47699999999999998</v>
      </c>
      <c r="Y382">
        <f t="shared" si="197"/>
        <v>0.47699999999999998</v>
      </c>
      <c r="Z382" s="4">
        <f t="shared" si="198"/>
        <v>196986.19</v>
      </c>
      <c r="AA382" s="4">
        <f t="shared" si="192"/>
        <v>103242.23622292506</v>
      </c>
      <c r="AB382" s="4">
        <f t="shared" si="199"/>
        <v>196988.098</v>
      </c>
      <c r="AC382" s="4">
        <f>SUM($AB$5:AB382)</f>
        <v>27949191.782000009</v>
      </c>
      <c r="AD382">
        <f t="shared" si="200"/>
        <v>0.70981065231072371</v>
      </c>
      <c r="AF382" s="2">
        <v>378</v>
      </c>
      <c r="AG382">
        <f t="shared" si="201"/>
        <v>3.1612500000000252</v>
      </c>
      <c r="AH382">
        <f t="shared" si="202"/>
        <v>3.1612500000000252</v>
      </c>
      <c r="AI382">
        <f t="shared" si="203"/>
        <v>3.1612500000000252</v>
      </c>
      <c r="AJ382">
        <f t="shared" si="204"/>
        <v>3.1612500000000252</v>
      </c>
      <c r="AK382">
        <f t="shared" si="205"/>
        <v>12.645000000000101</v>
      </c>
      <c r="AL382">
        <v>25.290000000000202</v>
      </c>
      <c r="AM382">
        <f>SUM($AL$5:AL382)</f>
        <v>5669.5500000000147</v>
      </c>
      <c r="AU382" s="2">
        <v>378</v>
      </c>
      <c r="AV382" s="1">
        <f t="shared" si="209"/>
        <v>9500</v>
      </c>
      <c r="AW382" s="1">
        <f t="shared" si="206"/>
        <v>9500</v>
      </c>
      <c r="AX382" s="1">
        <f t="shared" si="207"/>
        <v>9500</v>
      </c>
      <c r="AY382" s="1">
        <f t="shared" si="208"/>
        <v>9500</v>
      </c>
      <c r="AZ382" s="1">
        <f t="shared" si="193"/>
        <v>190000</v>
      </c>
      <c r="BA382" s="1">
        <f t="shared" si="194"/>
        <v>228000</v>
      </c>
      <c r="BB382">
        <v>5</v>
      </c>
      <c r="BC382" s="1">
        <f>SUM($BA$5:BA382)</f>
        <v>39153900</v>
      </c>
      <c r="BD382" s="1">
        <v>0</v>
      </c>
      <c r="BE382" s="1">
        <f>SUM($BA$235:BA382)</f>
        <v>27024000</v>
      </c>
    </row>
    <row r="383" spans="21:57" x14ac:dyDescent="0.3">
      <c r="U383" s="2">
        <v>379</v>
      </c>
      <c r="V383">
        <v>0.47799999999999998</v>
      </c>
      <c r="W383">
        <f t="shared" si="195"/>
        <v>0.47799999999999998</v>
      </c>
      <c r="X383">
        <f t="shared" si="196"/>
        <v>0.47799999999999998</v>
      </c>
      <c r="Y383">
        <f t="shared" si="197"/>
        <v>0.47799999999999998</v>
      </c>
      <c r="Z383" s="4">
        <f t="shared" si="198"/>
        <v>197596.56</v>
      </c>
      <c r="AA383" s="4">
        <f t="shared" ref="AA383:AA403" si="210">AA382*1.001</f>
        <v>103345.47845914797</v>
      </c>
      <c r="AB383" s="4">
        <f t="shared" si="199"/>
        <v>197598.47200000001</v>
      </c>
      <c r="AC383" s="4">
        <f>SUM($AB$5:AB383)</f>
        <v>28146790.254000008</v>
      </c>
      <c r="AD383">
        <f t="shared" si="200"/>
        <v>0.70699172105312025</v>
      </c>
      <c r="AF383" s="2">
        <v>379</v>
      </c>
      <c r="AG383">
        <f t="shared" si="201"/>
        <v>3.162500000000025</v>
      </c>
      <c r="AH383">
        <f t="shared" si="202"/>
        <v>3.162500000000025</v>
      </c>
      <c r="AI383">
        <f t="shared" si="203"/>
        <v>3.162500000000025</v>
      </c>
      <c r="AJ383">
        <f t="shared" si="204"/>
        <v>3.162500000000025</v>
      </c>
      <c r="AK383">
        <f t="shared" si="205"/>
        <v>12.6500000000001</v>
      </c>
      <c r="AL383">
        <v>25.3000000000002</v>
      </c>
      <c r="AM383">
        <f>SUM($AL$5:AL383)</f>
        <v>5694.8500000000149</v>
      </c>
      <c r="AU383" s="2">
        <v>379</v>
      </c>
      <c r="AV383" s="1">
        <f t="shared" si="209"/>
        <v>9500</v>
      </c>
      <c r="AW383" s="1">
        <f t="shared" si="206"/>
        <v>9500</v>
      </c>
      <c r="AX383" s="1">
        <f t="shared" si="207"/>
        <v>9500</v>
      </c>
      <c r="AY383" s="1">
        <f t="shared" si="208"/>
        <v>9500</v>
      </c>
      <c r="AZ383" s="1">
        <f t="shared" si="193"/>
        <v>190000</v>
      </c>
      <c r="BA383" s="1">
        <f t="shared" si="194"/>
        <v>228000</v>
      </c>
      <c r="BB383">
        <v>5</v>
      </c>
      <c r="BC383" s="1">
        <f>SUM($BA$5:BA383)</f>
        <v>39381900</v>
      </c>
      <c r="BD383" s="1">
        <v>0</v>
      </c>
      <c r="BE383" s="1">
        <f>SUM($BA$235:BA383)</f>
        <v>27252000</v>
      </c>
    </row>
    <row r="384" spans="21:57" x14ac:dyDescent="0.3">
      <c r="U384" s="2">
        <v>380</v>
      </c>
      <c r="V384">
        <v>0.47899999999999998</v>
      </c>
      <c r="W384">
        <f t="shared" si="195"/>
        <v>0.47899999999999998</v>
      </c>
      <c r="X384">
        <f t="shared" si="196"/>
        <v>0.47899999999999998</v>
      </c>
      <c r="Y384">
        <f t="shared" si="197"/>
        <v>0.47899999999999998</v>
      </c>
      <c r="Z384" s="4">
        <f t="shared" si="198"/>
        <v>198207.95</v>
      </c>
      <c r="AA384" s="4">
        <f t="shared" si="210"/>
        <v>103448.8239376071</v>
      </c>
      <c r="AB384" s="4">
        <f t="shared" si="199"/>
        <v>198209.86600000001</v>
      </c>
      <c r="AC384" s="4">
        <f>SUM($AB$5:AB384)</f>
        <v>28345000.120000008</v>
      </c>
      <c r="AD384">
        <f t="shared" si="200"/>
        <v>0.70420060053501943</v>
      </c>
      <c r="AF384" s="2">
        <v>380</v>
      </c>
      <c r="AG384">
        <f t="shared" si="201"/>
        <v>3.1637500000000252</v>
      </c>
      <c r="AH384">
        <f t="shared" si="202"/>
        <v>3.1637500000000252</v>
      </c>
      <c r="AI384">
        <f t="shared" si="203"/>
        <v>3.1637500000000252</v>
      </c>
      <c r="AJ384">
        <f t="shared" si="204"/>
        <v>3.1637500000000252</v>
      </c>
      <c r="AK384">
        <f t="shared" si="205"/>
        <v>12.655000000000101</v>
      </c>
      <c r="AL384">
        <v>25.310000000000201</v>
      </c>
      <c r="AM384">
        <f>SUM($AL$5:AL384)</f>
        <v>5720.1600000000153</v>
      </c>
      <c r="AU384" s="2">
        <v>380</v>
      </c>
      <c r="AV384" s="1">
        <f t="shared" si="209"/>
        <v>9500</v>
      </c>
      <c r="AW384" s="1">
        <f t="shared" si="206"/>
        <v>9500</v>
      </c>
      <c r="AX384" s="1">
        <f t="shared" si="207"/>
        <v>9500</v>
      </c>
      <c r="AY384" s="1">
        <f t="shared" si="208"/>
        <v>9500</v>
      </c>
      <c r="AZ384" s="1">
        <f t="shared" si="193"/>
        <v>190000</v>
      </c>
      <c r="BA384" s="1">
        <f t="shared" si="194"/>
        <v>228000</v>
      </c>
      <c r="BB384">
        <v>5</v>
      </c>
      <c r="BC384" s="1">
        <f>SUM($BA$5:BA384)</f>
        <v>39609900</v>
      </c>
      <c r="BD384" s="1">
        <v>0</v>
      </c>
      <c r="BE384" s="1">
        <f>SUM($BA$235:BA384)</f>
        <v>27480000</v>
      </c>
    </row>
    <row r="385" spans="21:57" x14ac:dyDescent="0.3">
      <c r="U385" s="2">
        <v>381</v>
      </c>
      <c r="V385">
        <v>0.48</v>
      </c>
      <c r="W385">
        <f t="shared" si="195"/>
        <v>0.48</v>
      </c>
      <c r="X385">
        <f t="shared" si="196"/>
        <v>0.48</v>
      </c>
      <c r="Y385">
        <f t="shared" si="197"/>
        <v>0.48</v>
      </c>
      <c r="Z385" s="4">
        <f t="shared" si="198"/>
        <v>198820.37</v>
      </c>
      <c r="AA385" s="4">
        <f t="shared" si="210"/>
        <v>103552.27276154469</v>
      </c>
      <c r="AB385" s="4">
        <f t="shared" si="199"/>
        <v>198822.29</v>
      </c>
      <c r="AC385" s="4">
        <f>SUM($AB$5:AB385)</f>
        <v>28543822.410000008</v>
      </c>
      <c r="AD385">
        <f t="shared" si="200"/>
        <v>0.70143689948235943</v>
      </c>
      <c r="AF385" s="2">
        <v>381</v>
      </c>
      <c r="AG385">
        <f t="shared" si="201"/>
        <v>3.1650000000000249</v>
      </c>
      <c r="AH385">
        <f t="shared" si="202"/>
        <v>3.1650000000000249</v>
      </c>
      <c r="AI385">
        <f t="shared" si="203"/>
        <v>3.1650000000000249</v>
      </c>
      <c r="AJ385">
        <f t="shared" si="204"/>
        <v>3.1650000000000249</v>
      </c>
      <c r="AK385">
        <f t="shared" si="205"/>
        <v>12.6600000000001</v>
      </c>
      <c r="AL385">
        <v>25.320000000000199</v>
      </c>
      <c r="AM385">
        <f>SUM($AL$5:AL385)</f>
        <v>5745.4800000000159</v>
      </c>
      <c r="AU385" s="2">
        <v>381</v>
      </c>
      <c r="AV385" s="1">
        <f t="shared" si="209"/>
        <v>9500</v>
      </c>
      <c r="AW385" s="1">
        <f t="shared" si="206"/>
        <v>9500</v>
      </c>
      <c r="AX385" s="1">
        <f t="shared" si="207"/>
        <v>9500</v>
      </c>
      <c r="AY385" s="1">
        <f t="shared" si="208"/>
        <v>9500</v>
      </c>
      <c r="AZ385" s="1">
        <f t="shared" si="193"/>
        <v>190000</v>
      </c>
      <c r="BA385" s="1">
        <f t="shared" si="194"/>
        <v>228000</v>
      </c>
      <c r="BB385">
        <v>5</v>
      </c>
      <c r="BC385" s="1">
        <f>SUM($BA$5:BA385)</f>
        <v>39837900</v>
      </c>
      <c r="BD385" s="1">
        <v>0</v>
      </c>
      <c r="BE385" s="1">
        <f>SUM($BA$235:BA385)</f>
        <v>27708000</v>
      </c>
    </row>
    <row r="386" spans="21:57" x14ac:dyDescent="0.3">
      <c r="U386" s="2">
        <v>382</v>
      </c>
      <c r="V386">
        <v>0.48099999999999998</v>
      </c>
      <c r="W386">
        <f t="shared" si="195"/>
        <v>0.48099999999999998</v>
      </c>
      <c r="X386">
        <f t="shared" si="196"/>
        <v>0.48099999999999998</v>
      </c>
      <c r="Y386">
        <f t="shared" si="197"/>
        <v>0.48099999999999998</v>
      </c>
      <c r="Z386" s="4">
        <f t="shared" si="198"/>
        <v>199433.81</v>
      </c>
      <c r="AA386" s="4">
        <f t="shared" si="210"/>
        <v>103655.82503430622</v>
      </c>
      <c r="AB386" s="4">
        <f t="shared" si="199"/>
        <v>199435.734</v>
      </c>
      <c r="AC386" s="4">
        <f>SUM($AB$5:AB386)</f>
        <v>28743258.144000009</v>
      </c>
      <c r="AD386">
        <f t="shared" si="200"/>
        <v>0.69870016403315005</v>
      </c>
      <c r="AF386" s="2">
        <v>382</v>
      </c>
      <c r="AG386">
        <f t="shared" si="201"/>
        <v>3.1662500000000251</v>
      </c>
      <c r="AH386">
        <f t="shared" si="202"/>
        <v>3.1662500000000251</v>
      </c>
      <c r="AI386">
        <f t="shared" si="203"/>
        <v>3.1662500000000251</v>
      </c>
      <c r="AJ386">
        <f t="shared" si="204"/>
        <v>3.1662500000000251</v>
      </c>
      <c r="AK386">
        <f t="shared" si="205"/>
        <v>12.6650000000001</v>
      </c>
      <c r="AL386">
        <v>25.330000000000201</v>
      </c>
      <c r="AM386">
        <f>SUM($AL$5:AL386)</f>
        <v>5770.8100000000159</v>
      </c>
      <c r="AU386" s="2">
        <v>382</v>
      </c>
      <c r="AV386" s="1">
        <f t="shared" si="209"/>
        <v>9500</v>
      </c>
      <c r="AW386" s="1">
        <f t="shared" si="206"/>
        <v>9500</v>
      </c>
      <c r="AX386" s="1">
        <f t="shared" si="207"/>
        <v>9500</v>
      </c>
      <c r="AY386" s="1">
        <f t="shared" si="208"/>
        <v>9500</v>
      </c>
      <c r="AZ386" s="1">
        <f t="shared" si="193"/>
        <v>190000</v>
      </c>
      <c r="BA386" s="1">
        <f t="shared" si="194"/>
        <v>228000</v>
      </c>
      <c r="BB386">
        <v>5</v>
      </c>
      <c r="BC386" s="1">
        <f>SUM($BA$5:BA386)</f>
        <v>40065900</v>
      </c>
      <c r="BD386" s="1">
        <v>0</v>
      </c>
      <c r="BE386" s="1">
        <f>SUM($BA$235:BA386)</f>
        <v>27936000</v>
      </c>
    </row>
    <row r="387" spans="21:57" x14ac:dyDescent="0.3">
      <c r="U387" s="2">
        <v>383</v>
      </c>
      <c r="V387">
        <v>0.48199999999999998</v>
      </c>
      <c r="W387">
        <f t="shared" si="195"/>
        <v>0.48199999999999998</v>
      </c>
      <c r="X387">
        <f t="shared" si="196"/>
        <v>0.48199999999999998</v>
      </c>
      <c r="Y387">
        <f t="shared" si="197"/>
        <v>0.48199999999999998</v>
      </c>
      <c r="Z387" s="4">
        <f t="shared" si="198"/>
        <v>200048.28</v>
      </c>
      <c r="AA387" s="4">
        <f t="shared" si="210"/>
        <v>103759.48085934052</v>
      </c>
      <c r="AB387" s="4">
        <f t="shared" si="199"/>
        <v>200050.20800000001</v>
      </c>
      <c r="AC387" s="4">
        <f>SUM($AB$5:AB387)</f>
        <v>28943308.352000009</v>
      </c>
      <c r="AD387">
        <f t="shared" si="200"/>
        <v>0.69599001963442997</v>
      </c>
      <c r="AF387" s="2">
        <v>383</v>
      </c>
      <c r="AG387">
        <f t="shared" si="201"/>
        <v>3.1675000000000249</v>
      </c>
      <c r="AH387">
        <f t="shared" si="202"/>
        <v>3.1675000000000249</v>
      </c>
      <c r="AI387">
        <f t="shared" si="203"/>
        <v>3.1675000000000249</v>
      </c>
      <c r="AJ387">
        <f t="shared" si="204"/>
        <v>3.1675000000000249</v>
      </c>
      <c r="AK387">
        <f t="shared" si="205"/>
        <v>12.670000000000099</v>
      </c>
      <c r="AL387">
        <v>25.340000000000199</v>
      </c>
      <c r="AM387">
        <f>SUM($AL$5:AL387)</f>
        <v>5796.150000000016</v>
      </c>
      <c r="AU387" s="2">
        <v>383</v>
      </c>
      <c r="AV387" s="1">
        <f t="shared" si="209"/>
        <v>9500</v>
      </c>
      <c r="AW387" s="1">
        <f t="shared" si="206"/>
        <v>9500</v>
      </c>
      <c r="AX387" s="1">
        <f t="shared" si="207"/>
        <v>9500</v>
      </c>
      <c r="AY387" s="1">
        <f t="shared" si="208"/>
        <v>9500</v>
      </c>
      <c r="AZ387" s="1">
        <f t="shared" si="193"/>
        <v>190000</v>
      </c>
      <c r="BA387" s="1">
        <f t="shared" si="194"/>
        <v>228000</v>
      </c>
      <c r="BB387">
        <v>5</v>
      </c>
      <c r="BC387" s="1">
        <f>SUM($BA$5:BA387)</f>
        <v>40293900</v>
      </c>
      <c r="BD387" s="1">
        <v>0</v>
      </c>
      <c r="BE387" s="1">
        <f>SUM($BA$235:BA387)</f>
        <v>28164000</v>
      </c>
    </row>
    <row r="388" spans="21:57" x14ac:dyDescent="0.3">
      <c r="U388" s="2">
        <v>384</v>
      </c>
      <c r="V388">
        <v>0.48299999999999998</v>
      </c>
      <c r="W388">
        <f t="shared" si="195"/>
        <v>0.48299999999999998</v>
      </c>
      <c r="X388">
        <f t="shared" si="196"/>
        <v>0.48299999999999998</v>
      </c>
      <c r="Y388">
        <f t="shared" si="197"/>
        <v>0.48299999999999998</v>
      </c>
      <c r="Z388" s="4">
        <f t="shared" si="198"/>
        <v>200663.79</v>
      </c>
      <c r="AA388" s="4">
        <f t="shared" si="210"/>
        <v>103863.24034019985</v>
      </c>
      <c r="AB388" s="4">
        <f t="shared" si="199"/>
        <v>200665.72200000001</v>
      </c>
      <c r="AC388" s="4">
        <f>SUM($AB$5:AB388)</f>
        <v>29143974.074000008</v>
      </c>
      <c r="AD388">
        <f t="shared" si="200"/>
        <v>0.69330609880377736</v>
      </c>
      <c r="AF388" s="2">
        <v>384</v>
      </c>
      <c r="AG388">
        <f t="shared" si="201"/>
        <v>3.168750000000025</v>
      </c>
      <c r="AH388">
        <f t="shared" si="202"/>
        <v>3.168750000000025</v>
      </c>
      <c r="AI388">
        <f t="shared" si="203"/>
        <v>3.168750000000025</v>
      </c>
      <c r="AJ388">
        <f t="shared" si="204"/>
        <v>3.168750000000025</v>
      </c>
      <c r="AK388">
        <f t="shared" si="205"/>
        <v>12.6750000000001</v>
      </c>
      <c r="AL388">
        <v>25.3500000000002</v>
      </c>
      <c r="AM388">
        <f>SUM($AL$5:AL388)</f>
        <v>5821.5000000000164</v>
      </c>
      <c r="AU388" s="2">
        <v>384</v>
      </c>
      <c r="AV388" s="1">
        <f t="shared" si="209"/>
        <v>9500</v>
      </c>
      <c r="AW388" s="1">
        <f t="shared" si="206"/>
        <v>9500</v>
      </c>
      <c r="AX388" s="1">
        <f t="shared" si="207"/>
        <v>9500</v>
      </c>
      <c r="AY388" s="1">
        <f t="shared" si="208"/>
        <v>9500</v>
      </c>
      <c r="AZ388" s="1">
        <f t="shared" si="193"/>
        <v>190000</v>
      </c>
      <c r="BA388" s="1">
        <f t="shared" si="194"/>
        <v>228000</v>
      </c>
      <c r="BB388">
        <v>5</v>
      </c>
      <c r="BC388" s="1">
        <f>SUM($BA$5:BA388)</f>
        <v>40521900</v>
      </c>
      <c r="BD388" s="1">
        <v>0</v>
      </c>
      <c r="BE388" s="1">
        <f>SUM($BA$235:BA388)</f>
        <v>28392000</v>
      </c>
    </row>
    <row r="389" spans="21:57" x14ac:dyDescent="0.3">
      <c r="U389" s="2">
        <v>385</v>
      </c>
      <c r="V389">
        <v>0.48399999999999999</v>
      </c>
      <c r="W389">
        <f t="shared" si="195"/>
        <v>0.48399999999999999</v>
      </c>
      <c r="X389">
        <f t="shared" si="196"/>
        <v>0.48399999999999999</v>
      </c>
      <c r="Y389">
        <f t="shared" si="197"/>
        <v>0.48399999999999999</v>
      </c>
      <c r="Z389" s="4">
        <f t="shared" si="198"/>
        <v>201280.32</v>
      </c>
      <c r="AA389" s="4">
        <f t="shared" si="210"/>
        <v>103967.10358054003</v>
      </c>
      <c r="AB389" s="4">
        <f t="shared" si="199"/>
        <v>201282.25599999999</v>
      </c>
      <c r="AC389" s="4">
        <f>SUM($AB$5:AB389)</f>
        <v>29345256.330000009</v>
      </c>
      <c r="AD389">
        <f t="shared" si="200"/>
        <v>0.69064793802287039</v>
      </c>
      <c r="AF389" s="2">
        <v>385</v>
      </c>
      <c r="AG389">
        <f t="shared" si="201"/>
        <v>3.1700000000000248</v>
      </c>
      <c r="AH389">
        <f t="shared" si="202"/>
        <v>3.1700000000000248</v>
      </c>
      <c r="AI389">
        <f t="shared" si="203"/>
        <v>3.1700000000000248</v>
      </c>
      <c r="AJ389">
        <f t="shared" si="204"/>
        <v>3.1700000000000248</v>
      </c>
      <c r="AK389">
        <f t="shared" si="205"/>
        <v>12.680000000000099</v>
      </c>
      <c r="AL389">
        <v>25.360000000000198</v>
      </c>
      <c r="AM389">
        <f>SUM($AL$5:AL389)</f>
        <v>5846.860000000017</v>
      </c>
      <c r="AU389" s="2">
        <v>385</v>
      </c>
      <c r="AV389" s="1">
        <f t="shared" si="209"/>
        <v>9500</v>
      </c>
      <c r="AW389" s="1">
        <f t="shared" si="206"/>
        <v>9500</v>
      </c>
      <c r="AX389" s="1">
        <f t="shared" si="207"/>
        <v>9500</v>
      </c>
      <c r="AY389" s="1">
        <f t="shared" si="208"/>
        <v>9500</v>
      </c>
      <c r="AZ389" s="1">
        <f t="shared" si="193"/>
        <v>190000</v>
      </c>
      <c r="BA389" s="1">
        <f t="shared" si="194"/>
        <v>228000</v>
      </c>
      <c r="BB389">
        <v>5</v>
      </c>
      <c r="BC389" s="1">
        <f>SUM($BA$5:BA389)</f>
        <v>40749900</v>
      </c>
      <c r="BD389" s="1">
        <v>0</v>
      </c>
      <c r="BE389" s="1">
        <f>SUM($BA$235:BA389)</f>
        <v>28620000</v>
      </c>
    </row>
    <row r="390" spans="21:57" x14ac:dyDescent="0.3">
      <c r="U390" s="2">
        <v>386</v>
      </c>
      <c r="V390">
        <v>0.48499999999999999</v>
      </c>
      <c r="W390">
        <f t="shared" si="195"/>
        <v>0.48499999999999999</v>
      </c>
      <c r="X390">
        <f t="shared" si="196"/>
        <v>0.48499999999999999</v>
      </c>
      <c r="Y390">
        <f t="shared" si="197"/>
        <v>0.48499999999999999</v>
      </c>
      <c r="Z390" s="4">
        <f t="shared" si="198"/>
        <v>201897.88</v>
      </c>
      <c r="AA390" s="4">
        <f t="shared" si="210"/>
        <v>104071.07068412055</v>
      </c>
      <c r="AB390" s="4">
        <f t="shared" si="199"/>
        <v>201899.82</v>
      </c>
      <c r="AC390" s="4">
        <f>SUM($AB$5:AB390)</f>
        <v>29547156.15000001</v>
      </c>
      <c r="AD390">
        <f t="shared" si="200"/>
        <v>0.68801518626911995</v>
      </c>
      <c r="AF390" s="2">
        <v>386</v>
      </c>
      <c r="AG390">
        <f t="shared" si="201"/>
        <v>3.171250000000025</v>
      </c>
      <c r="AH390">
        <f t="shared" si="202"/>
        <v>3.171250000000025</v>
      </c>
      <c r="AI390">
        <f t="shared" si="203"/>
        <v>3.171250000000025</v>
      </c>
      <c r="AJ390">
        <f t="shared" si="204"/>
        <v>3.171250000000025</v>
      </c>
      <c r="AK390">
        <f t="shared" si="205"/>
        <v>12.6850000000001</v>
      </c>
      <c r="AL390">
        <v>25.3700000000002</v>
      </c>
      <c r="AM390">
        <f>SUM($AL$5:AL390)</f>
        <v>5872.2300000000168</v>
      </c>
      <c r="AU390" s="2">
        <v>386</v>
      </c>
      <c r="AV390" s="1">
        <f t="shared" si="209"/>
        <v>9500</v>
      </c>
      <c r="AW390" s="1">
        <f t="shared" si="206"/>
        <v>9500</v>
      </c>
      <c r="AX390" s="1">
        <f t="shared" si="207"/>
        <v>9500</v>
      </c>
      <c r="AY390" s="1">
        <f t="shared" si="208"/>
        <v>9500</v>
      </c>
      <c r="AZ390" s="1">
        <f t="shared" si="193"/>
        <v>190000</v>
      </c>
      <c r="BA390" s="1">
        <f t="shared" si="194"/>
        <v>228000</v>
      </c>
      <c r="BB390">
        <v>5</v>
      </c>
      <c r="BC390" s="1">
        <f>SUM($BA$5:BA390)</f>
        <v>40977900</v>
      </c>
      <c r="BD390" s="1">
        <v>0</v>
      </c>
      <c r="BE390" s="1">
        <f>SUM($BA$235:BA390)</f>
        <v>28848000</v>
      </c>
    </row>
    <row r="391" spans="21:57" x14ac:dyDescent="0.3">
      <c r="U391" s="2">
        <v>387</v>
      </c>
      <c r="V391">
        <v>0.48599999999999999</v>
      </c>
      <c r="W391">
        <f t="shared" si="195"/>
        <v>0.48599999999999999</v>
      </c>
      <c r="X391">
        <f t="shared" si="196"/>
        <v>0.48599999999999999</v>
      </c>
      <c r="Y391">
        <f t="shared" si="197"/>
        <v>0.48599999999999999</v>
      </c>
      <c r="Z391" s="4">
        <f t="shared" si="198"/>
        <v>202516.48000000001</v>
      </c>
      <c r="AA391" s="4">
        <f t="shared" si="210"/>
        <v>104175.14175480466</v>
      </c>
      <c r="AB391" s="4">
        <f t="shared" si="199"/>
        <v>202518.424</v>
      </c>
      <c r="AC391" s="4">
        <f>SUM($AB$5:AB391)</f>
        <v>29749674.574000008</v>
      </c>
      <c r="AD391">
        <f t="shared" si="200"/>
        <v>0.68540749902253673</v>
      </c>
      <c r="AF391" s="2">
        <v>387</v>
      </c>
      <c r="AG391">
        <f t="shared" si="201"/>
        <v>3.1725000000000252</v>
      </c>
      <c r="AH391">
        <f t="shared" si="202"/>
        <v>3.1725000000000252</v>
      </c>
      <c r="AI391">
        <f t="shared" si="203"/>
        <v>3.1725000000000252</v>
      </c>
      <c r="AJ391">
        <f t="shared" si="204"/>
        <v>3.1725000000000252</v>
      </c>
      <c r="AK391">
        <f t="shared" si="205"/>
        <v>12.690000000000101</v>
      </c>
      <c r="AL391">
        <v>25.380000000000202</v>
      </c>
      <c r="AM391">
        <f>SUM($AL$5:AL391)</f>
        <v>5897.610000000017</v>
      </c>
      <c r="AU391" s="2">
        <v>387</v>
      </c>
      <c r="AV391" s="1">
        <f t="shared" si="209"/>
        <v>9500</v>
      </c>
      <c r="AW391" s="1">
        <f t="shared" si="206"/>
        <v>9500</v>
      </c>
      <c r="AX391" s="1">
        <f t="shared" si="207"/>
        <v>9500</v>
      </c>
      <c r="AY391" s="1">
        <f t="shared" si="208"/>
        <v>9500</v>
      </c>
      <c r="AZ391" s="1">
        <f t="shared" si="193"/>
        <v>190000</v>
      </c>
      <c r="BA391" s="1">
        <f t="shared" si="194"/>
        <v>228000</v>
      </c>
      <c r="BB391">
        <v>5</v>
      </c>
      <c r="BC391" s="1">
        <f>SUM($BA$5:BA391)</f>
        <v>41205900</v>
      </c>
      <c r="BD391" s="1">
        <v>0</v>
      </c>
      <c r="BE391" s="1">
        <f>SUM($BA$235:BA391)</f>
        <v>29076000</v>
      </c>
    </row>
    <row r="392" spans="21:57" x14ac:dyDescent="0.3">
      <c r="U392" s="2">
        <v>388</v>
      </c>
      <c r="V392">
        <v>0.48699999999999999</v>
      </c>
      <c r="W392">
        <f t="shared" si="195"/>
        <v>0.48699999999999999</v>
      </c>
      <c r="X392">
        <f t="shared" si="196"/>
        <v>0.48699999999999999</v>
      </c>
      <c r="Y392">
        <f t="shared" si="197"/>
        <v>0.48699999999999999</v>
      </c>
      <c r="Z392" s="4">
        <f t="shared" si="198"/>
        <v>203136.11000000002</v>
      </c>
      <c r="AA392" s="4">
        <f t="shared" si="210"/>
        <v>104279.31689655945</v>
      </c>
      <c r="AB392" s="4">
        <f t="shared" si="199"/>
        <v>203138.05800000002</v>
      </c>
      <c r="AC392" s="4">
        <f>SUM($AB$5:AB392)</f>
        <v>29952812.632000007</v>
      </c>
      <c r="AD392">
        <f t="shared" si="200"/>
        <v>0.68282447088524667</v>
      </c>
      <c r="AF392" s="2">
        <v>388</v>
      </c>
      <c r="AG392">
        <f t="shared" si="201"/>
        <v>3.1737500000000249</v>
      </c>
      <c r="AH392">
        <f t="shared" si="202"/>
        <v>3.1737500000000249</v>
      </c>
      <c r="AI392">
        <f t="shared" si="203"/>
        <v>3.1737500000000249</v>
      </c>
      <c r="AJ392">
        <f t="shared" si="204"/>
        <v>3.1737500000000249</v>
      </c>
      <c r="AK392">
        <f t="shared" si="205"/>
        <v>12.6950000000001</v>
      </c>
      <c r="AL392">
        <v>25.3900000000002</v>
      </c>
      <c r="AM392">
        <f>SUM($AL$5:AL392)</f>
        <v>5923.0000000000173</v>
      </c>
      <c r="AU392" s="2">
        <v>388</v>
      </c>
      <c r="AV392" s="1">
        <f t="shared" si="209"/>
        <v>9500</v>
      </c>
      <c r="AW392" s="1">
        <f t="shared" si="206"/>
        <v>9500</v>
      </c>
      <c r="AX392" s="1">
        <f t="shared" si="207"/>
        <v>9500</v>
      </c>
      <c r="AY392" s="1">
        <f t="shared" si="208"/>
        <v>9500</v>
      </c>
      <c r="AZ392" s="1">
        <f t="shared" si="193"/>
        <v>190000</v>
      </c>
      <c r="BA392" s="1">
        <f t="shared" si="194"/>
        <v>228000</v>
      </c>
      <c r="BB392">
        <v>5</v>
      </c>
      <c r="BC392" s="1">
        <f>SUM($BA$5:BA392)</f>
        <v>41433900</v>
      </c>
      <c r="BD392" s="1">
        <v>0</v>
      </c>
      <c r="BE392" s="1">
        <f>SUM($BA$235:BA392)</f>
        <v>29304000</v>
      </c>
    </row>
    <row r="393" spans="21:57" x14ac:dyDescent="0.3">
      <c r="U393" s="2">
        <v>389</v>
      </c>
      <c r="V393">
        <v>0.48799999999999999</v>
      </c>
      <c r="W393">
        <f t="shared" si="195"/>
        <v>0.48799999999999999</v>
      </c>
      <c r="X393">
        <f t="shared" si="196"/>
        <v>0.48799999999999999</v>
      </c>
      <c r="Y393">
        <f t="shared" si="197"/>
        <v>0.48799999999999999</v>
      </c>
      <c r="Z393" s="4">
        <f t="shared" si="198"/>
        <v>203756.78</v>
      </c>
      <c r="AA393" s="4">
        <f t="shared" si="210"/>
        <v>104383.596213456</v>
      </c>
      <c r="AB393" s="4">
        <f t="shared" si="199"/>
        <v>203758.73199999999</v>
      </c>
      <c r="AC393" s="4">
        <f>SUM($AB$5:AB393)</f>
        <v>30156571.364000008</v>
      </c>
      <c r="AD393">
        <f t="shared" si="200"/>
        <v>0.68026577171025226</v>
      </c>
      <c r="AF393" s="2">
        <v>389</v>
      </c>
      <c r="AG393">
        <f t="shared" si="201"/>
        <v>3.1750000000000251</v>
      </c>
      <c r="AH393">
        <f t="shared" si="202"/>
        <v>3.1750000000000251</v>
      </c>
      <c r="AI393">
        <f t="shared" si="203"/>
        <v>3.1750000000000251</v>
      </c>
      <c r="AJ393">
        <f t="shared" si="204"/>
        <v>3.1750000000000251</v>
      </c>
      <c r="AK393">
        <f t="shared" si="205"/>
        <v>12.700000000000101</v>
      </c>
      <c r="AL393">
        <v>25.400000000000201</v>
      </c>
      <c r="AM393">
        <f>SUM($AL$5:AL393)</f>
        <v>5948.4000000000178</v>
      </c>
      <c r="AU393" s="2">
        <v>389</v>
      </c>
      <c r="AV393" s="1">
        <f t="shared" si="209"/>
        <v>9500</v>
      </c>
      <c r="AW393" s="1">
        <f t="shared" si="206"/>
        <v>9500</v>
      </c>
      <c r="AX393" s="1">
        <f t="shared" si="207"/>
        <v>9500</v>
      </c>
      <c r="AY393" s="1">
        <f t="shared" si="208"/>
        <v>9500</v>
      </c>
      <c r="AZ393" s="1">
        <f t="shared" si="193"/>
        <v>190000</v>
      </c>
      <c r="BA393" s="1">
        <f t="shared" si="194"/>
        <v>228000</v>
      </c>
      <c r="BB393">
        <v>5</v>
      </c>
      <c r="BC393" s="1">
        <f>SUM($BA$5:BA393)</f>
        <v>41661900</v>
      </c>
      <c r="BD393" s="1">
        <v>0</v>
      </c>
      <c r="BE393" s="1">
        <f>SUM($BA$235:BA393)</f>
        <v>29532000</v>
      </c>
    </row>
    <row r="394" spans="21:57" x14ac:dyDescent="0.3">
      <c r="U394" s="2">
        <v>390</v>
      </c>
      <c r="V394">
        <v>0.48899999999999999</v>
      </c>
      <c r="W394">
        <f t="shared" si="195"/>
        <v>0.48899999999999999</v>
      </c>
      <c r="X394">
        <f t="shared" si="196"/>
        <v>0.48899999999999999</v>
      </c>
      <c r="Y394">
        <f t="shared" si="197"/>
        <v>0.48899999999999999</v>
      </c>
      <c r="Z394" s="4">
        <f t="shared" si="198"/>
        <v>204378.49000000002</v>
      </c>
      <c r="AA394" s="4">
        <f t="shared" si="210"/>
        <v>104487.97980966944</v>
      </c>
      <c r="AB394" s="4">
        <f t="shared" si="199"/>
        <v>204380.44600000003</v>
      </c>
      <c r="AC394" s="4">
        <f>SUM($AB$5:AB394)</f>
        <v>30360951.810000006</v>
      </c>
      <c r="AD394">
        <f t="shared" si="200"/>
        <v>0.67773104419947994</v>
      </c>
      <c r="AF394" s="2">
        <v>390</v>
      </c>
      <c r="AG394">
        <f t="shared" si="201"/>
        <v>3.1762500000000249</v>
      </c>
      <c r="AH394">
        <f t="shared" si="202"/>
        <v>3.1762500000000249</v>
      </c>
      <c r="AI394">
        <f t="shared" si="203"/>
        <v>3.1762500000000249</v>
      </c>
      <c r="AJ394">
        <f t="shared" si="204"/>
        <v>3.1762500000000249</v>
      </c>
      <c r="AK394">
        <f t="shared" si="205"/>
        <v>12.7050000000001</v>
      </c>
      <c r="AL394">
        <v>25.410000000000199</v>
      </c>
      <c r="AM394">
        <f>SUM($AL$5:AL394)</f>
        <v>5973.8100000000177</v>
      </c>
      <c r="AU394" s="2">
        <v>390</v>
      </c>
      <c r="AV394" s="1">
        <f t="shared" si="209"/>
        <v>9500</v>
      </c>
      <c r="AW394" s="1">
        <f t="shared" si="206"/>
        <v>9500</v>
      </c>
      <c r="AX394" s="1">
        <f t="shared" si="207"/>
        <v>9500</v>
      </c>
      <c r="AY394" s="1">
        <f t="shared" si="208"/>
        <v>9500</v>
      </c>
      <c r="AZ394" s="1">
        <f t="shared" si="193"/>
        <v>190000</v>
      </c>
      <c r="BA394" s="1">
        <f t="shared" si="194"/>
        <v>228000</v>
      </c>
      <c r="BB394">
        <v>5</v>
      </c>
      <c r="BC394" s="1">
        <f>SUM($BA$5:BA394)</f>
        <v>41889900</v>
      </c>
      <c r="BD394" s="1">
        <v>0</v>
      </c>
      <c r="BE394" s="1">
        <f>SUM($BA$235:BA394)</f>
        <v>29760000</v>
      </c>
    </row>
    <row r="395" spans="21:57" x14ac:dyDescent="0.3">
      <c r="U395" s="2">
        <v>391</v>
      </c>
      <c r="V395">
        <v>0.49</v>
      </c>
      <c r="W395">
        <f t="shared" si="195"/>
        <v>0.49</v>
      </c>
      <c r="X395">
        <f t="shared" si="196"/>
        <v>0.49</v>
      </c>
      <c r="Y395">
        <f t="shared" si="197"/>
        <v>0.49</v>
      </c>
      <c r="Z395" s="4">
        <f t="shared" si="198"/>
        <v>205001.24000000002</v>
      </c>
      <c r="AA395" s="4">
        <f t="shared" si="210"/>
        <v>104592.46778947909</v>
      </c>
      <c r="AB395" s="4">
        <f t="shared" si="199"/>
        <v>205003.2</v>
      </c>
      <c r="AC395" s="4">
        <f>SUM($AB$5:AB395)</f>
        <v>30565955.010000005</v>
      </c>
      <c r="AD395">
        <f t="shared" si="200"/>
        <v>0.6752199380405367</v>
      </c>
      <c r="AF395" s="2">
        <v>391</v>
      </c>
      <c r="AG395">
        <f t="shared" si="201"/>
        <v>3.1775000000000251</v>
      </c>
      <c r="AH395">
        <f t="shared" si="202"/>
        <v>3.1775000000000251</v>
      </c>
      <c r="AI395">
        <f t="shared" si="203"/>
        <v>3.1775000000000251</v>
      </c>
      <c r="AJ395">
        <f t="shared" si="204"/>
        <v>3.1775000000000251</v>
      </c>
      <c r="AK395">
        <f t="shared" si="205"/>
        <v>12.7100000000001</v>
      </c>
      <c r="AL395">
        <v>25.420000000000201</v>
      </c>
      <c r="AM395">
        <f>SUM($AL$5:AL395)</f>
        <v>5999.2300000000178</v>
      </c>
      <c r="AU395" s="2">
        <v>391</v>
      </c>
      <c r="AV395" s="1">
        <f t="shared" si="209"/>
        <v>10000</v>
      </c>
      <c r="AW395" s="1">
        <f t="shared" si="206"/>
        <v>10000</v>
      </c>
      <c r="AX395" s="1">
        <f t="shared" si="207"/>
        <v>10000</v>
      </c>
      <c r="AY395" s="1">
        <f t="shared" si="208"/>
        <v>10000</v>
      </c>
      <c r="AZ395" s="1">
        <f t="shared" si="193"/>
        <v>200000</v>
      </c>
      <c r="BA395" s="1">
        <f t="shared" si="194"/>
        <v>240000</v>
      </c>
      <c r="BB395">
        <v>5</v>
      </c>
      <c r="BC395" s="1">
        <f>SUM($BA$5:BA395)</f>
        <v>42129900</v>
      </c>
      <c r="BD395" s="1">
        <v>0</v>
      </c>
      <c r="BE395" s="1">
        <f>SUM($BA$235:BA395)</f>
        <v>30000000</v>
      </c>
    </row>
    <row r="396" spans="21:57" x14ac:dyDescent="0.3">
      <c r="U396" s="2">
        <v>392</v>
      </c>
      <c r="V396">
        <v>0.49099999999999999</v>
      </c>
      <c r="W396">
        <f t="shared" si="195"/>
        <v>0.49099999999999999</v>
      </c>
      <c r="X396">
        <f t="shared" si="196"/>
        <v>0.49099999999999999</v>
      </c>
      <c r="Y396">
        <f t="shared" si="197"/>
        <v>0.49099999999999999</v>
      </c>
      <c r="Z396" s="4">
        <f t="shared" si="198"/>
        <v>205625.03</v>
      </c>
      <c r="AA396" s="4">
        <f t="shared" si="210"/>
        <v>104697.06025726856</v>
      </c>
      <c r="AB396" s="4">
        <f t="shared" si="199"/>
        <v>205626.99400000001</v>
      </c>
      <c r="AC396" s="4">
        <f>SUM($AB$5:AB396)</f>
        <v>30771582.004000004</v>
      </c>
      <c r="AD396">
        <f t="shared" si="200"/>
        <v>0.67273210973688136</v>
      </c>
      <c r="AF396" s="2">
        <v>392</v>
      </c>
      <c r="AG396">
        <f t="shared" si="201"/>
        <v>3.1787500000000248</v>
      </c>
      <c r="AH396">
        <f t="shared" si="202"/>
        <v>3.1787500000000248</v>
      </c>
      <c r="AI396">
        <f t="shared" si="203"/>
        <v>3.1787500000000248</v>
      </c>
      <c r="AJ396">
        <f t="shared" si="204"/>
        <v>3.1787500000000248</v>
      </c>
      <c r="AK396">
        <f t="shared" si="205"/>
        <v>12.715000000000099</v>
      </c>
      <c r="AL396">
        <v>25.430000000000199</v>
      </c>
      <c r="AM396">
        <f>SUM($AL$5:AL396)</f>
        <v>6024.660000000018</v>
      </c>
      <c r="AU396" s="2">
        <v>392</v>
      </c>
      <c r="AV396" s="1">
        <f t="shared" si="209"/>
        <v>10000</v>
      </c>
      <c r="AW396" s="1">
        <f t="shared" si="206"/>
        <v>10000</v>
      </c>
      <c r="AX396" s="1">
        <f t="shared" si="207"/>
        <v>10000</v>
      </c>
      <c r="AY396" s="1">
        <f t="shared" si="208"/>
        <v>10000</v>
      </c>
      <c r="AZ396" s="1">
        <f t="shared" si="193"/>
        <v>200000</v>
      </c>
      <c r="BA396" s="1">
        <f t="shared" si="194"/>
        <v>240000</v>
      </c>
      <c r="BB396">
        <v>5</v>
      </c>
      <c r="BC396" s="1">
        <f>SUM($BA$5:BA396)</f>
        <v>42369900</v>
      </c>
      <c r="BD396" s="1">
        <v>0</v>
      </c>
      <c r="BE396" s="1">
        <f>SUM($BA$235:BA396)</f>
        <v>30240000</v>
      </c>
    </row>
    <row r="397" spans="21:57" x14ac:dyDescent="0.3">
      <c r="U397" s="2">
        <v>393</v>
      </c>
      <c r="V397">
        <v>0.49199999999999999</v>
      </c>
      <c r="W397">
        <f t="shared" si="195"/>
        <v>0.49199999999999999</v>
      </c>
      <c r="X397">
        <f t="shared" si="196"/>
        <v>0.49199999999999999</v>
      </c>
      <c r="Y397">
        <f t="shared" si="197"/>
        <v>0.49199999999999999</v>
      </c>
      <c r="Z397" s="4">
        <f t="shared" si="198"/>
        <v>206249.86000000002</v>
      </c>
      <c r="AA397" s="4">
        <f t="shared" si="210"/>
        <v>104801.75731752581</v>
      </c>
      <c r="AB397" s="4">
        <f t="shared" si="199"/>
        <v>206251.82800000001</v>
      </c>
      <c r="AC397" s="4">
        <f>SUM($AB$5:AB397)</f>
        <v>30977833.832000006</v>
      </c>
      <c r="AD397">
        <f t="shared" si="200"/>
        <v>0.67026722244306747</v>
      </c>
      <c r="AF397" s="2">
        <v>393</v>
      </c>
      <c r="AG397">
        <f t="shared" si="201"/>
        <v>3.180000000000025</v>
      </c>
      <c r="AH397">
        <f t="shared" si="202"/>
        <v>3.180000000000025</v>
      </c>
      <c r="AI397">
        <f t="shared" si="203"/>
        <v>3.180000000000025</v>
      </c>
      <c r="AJ397">
        <f t="shared" si="204"/>
        <v>3.180000000000025</v>
      </c>
      <c r="AK397">
        <f t="shared" si="205"/>
        <v>12.7200000000001</v>
      </c>
      <c r="AL397">
        <v>25.4400000000002</v>
      </c>
      <c r="AM397">
        <f>SUM($AL$5:AL397)</f>
        <v>6050.1000000000186</v>
      </c>
      <c r="AU397" s="2">
        <v>393</v>
      </c>
      <c r="AV397" s="1">
        <f t="shared" si="209"/>
        <v>10000</v>
      </c>
      <c r="AW397" s="1">
        <f t="shared" si="206"/>
        <v>10000</v>
      </c>
      <c r="AX397" s="1">
        <f t="shared" si="207"/>
        <v>10000</v>
      </c>
      <c r="AY397" s="1">
        <f t="shared" si="208"/>
        <v>10000</v>
      </c>
      <c r="AZ397" s="1">
        <f t="shared" si="193"/>
        <v>200000</v>
      </c>
      <c r="BA397" s="1">
        <f t="shared" si="194"/>
        <v>240000</v>
      </c>
      <c r="BB397">
        <v>5</v>
      </c>
      <c r="BC397" s="1">
        <f>SUM($BA$5:BA397)</f>
        <v>42609900</v>
      </c>
      <c r="BD397" s="1">
        <v>0</v>
      </c>
      <c r="BE397" s="1">
        <f>SUM($BA$235:BA397)</f>
        <v>30480000</v>
      </c>
    </row>
    <row r="398" spans="21:57" x14ac:dyDescent="0.3">
      <c r="U398" s="2">
        <v>394</v>
      </c>
      <c r="V398">
        <v>0.49299999999999999</v>
      </c>
      <c r="W398">
        <f t="shared" si="195"/>
        <v>0.49299999999999999</v>
      </c>
      <c r="X398">
        <f t="shared" si="196"/>
        <v>0.49299999999999999</v>
      </c>
      <c r="Y398">
        <f t="shared" si="197"/>
        <v>0.49299999999999999</v>
      </c>
      <c r="Z398" s="4">
        <f t="shared" si="198"/>
        <v>206875.74000000002</v>
      </c>
      <c r="AA398" s="4">
        <f t="shared" si="210"/>
        <v>104906.55907484333</v>
      </c>
      <c r="AB398" s="4">
        <f t="shared" si="199"/>
        <v>206877.71200000003</v>
      </c>
      <c r="AC398" s="4">
        <f>SUM($AB$5:AB398)</f>
        <v>31184711.544000007</v>
      </c>
      <c r="AD398">
        <f t="shared" si="200"/>
        <v>0.66782497808577301</v>
      </c>
      <c r="AF398" s="2">
        <v>394</v>
      </c>
      <c r="AG398">
        <f t="shared" si="201"/>
        <v>3.1812500000000248</v>
      </c>
      <c r="AH398">
        <f t="shared" si="202"/>
        <v>3.1812500000000248</v>
      </c>
      <c r="AI398">
        <f t="shared" si="203"/>
        <v>3.1812500000000248</v>
      </c>
      <c r="AJ398">
        <f t="shared" si="204"/>
        <v>3.1812500000000248</v>
      </c>
      <c r="AK398">
        <f t="shared" si="205"/>
        <v>12.725000000000099</v>
      </c>
      <c r="AL398">
        <v>25.450000000000198</v>
      </c>
      <c r="AM398">
        <f>SUM($AL$5:AL398)</f>
        <v>6075.5500000000184</v>
      </c>
      <c r="AU398" s="2">
        <v>394</v>
      </c>
      <c r="AV398" s="1">
        <f t="shared" si="209"/>
        <v>10000</v>
      </c>
      <c r="AW398" s="1">
        <f t="shared" si="206"/>
        <v>10000</v>
      </c>
      <c r="AX398" s="1">
        <f t="shared" si="207"/>
        <v>10000</v>
      </c>
      <c r="AY398" s="1">
        <f t="shared" si="208"/>
        <v>10000</v>
      </c>
      <c r="AZ398" s="1">
        <f t="shared" si="193"/>
        <v>200000</v>
      </c>
      <c r="BA398" s="1">
        <f t="shared" si="194"/>
        <v>240000</v>
      </c>
      <c r="BB398">
        <v>5</v>
      </c>
      <c r="BC398" s="1">
        <f>SUM($BA$5:BA398)</f>
        <v>42849900</v>
      </c>
      <c r="BD398" s="1">
        <v>0</v>
      </c>
      <c r="BE398" s="1">
        <f>SUM($BA$235:BA398)</f>
        <v>30720000</v>
      </c>
    </row>
    <row r="399" spans="21:57" x14ac:dyDescent="0.3">
      <c r="U399" s="2">
        <v>395</v>
      </c>
      <c r="V399">
        <v>0.49399999999999999</v>
      </c>
      <c r="W399">
        <f t="shared" si="195"/>
        <v>0.49399999999999999</v>
      </c>
      <c r="X399">
        <f t="shared" si="196"/>
        <v>0.49399999999999999</v>
      </c>
      <c r="Y399">
        <f t="shared" si="197"/>
        <v>0.49399999999999999</v>
      </c>
      <c r="Z399" s="4">
        <f t="shared" si="198"/>
        <v>207502.66</v>
      </c>
      <c r="AA399" s="4">
        <f t="shared" si="210"/>
        <v>105011.46563391817</v>
      </c>
      <c r="AB399" s="4">
        <f t="shared" si="199"/>
        <v>207504.636</v>
      </c>
      <c r="AC399" s="4">
        <f>SUM($AB$5:AB399)</f>
        <v>31392216.180000007</v>
      </c>
      <c r="AD399">
        <f t="shared" si="200"/>
        <v>0.66540501972327581</v>
      </c>
      <c r="AF399" s="2">
        <v>395</v>
      </c>
      <c r="AG399">
        <f t="shared" si="201"/>
        <v>3.182500000000025</v>
      </c>
      <c r="AH399">
        <f t="shared" si="202"/>
        <v>3.182500000000025</v>
      </c>
      <c r="AI399">
        <f t="shared" si="203"/>
        <v>3.182500000000025</v>
      </c>
      <c r="AJ399">
        <f t="shared" si="204"/>
        <v>3.182500000000025</v>
      </c>
      <c r="AK399">
        <f t="shared" si="205"/>
        <v>12.7300000000001</v>
      </c>
      <c r="AL399">
        <v>25.4600000000002</v>
      </c>
      <c r="AM399">
        <f>SUM($AL$5:AL399)</f>
        <v>6101.0100000000184</v>
      </c>
      <c r="AU399" s="2">
        <v>395</v>
      </c>
      <c r="AV399" s="1">
        <f t="shared" si="209"/>
        <v>10000</v>
      </c>
      <c r="AW399" s="1">
        <f t="shared" si="206"/>
        <v>10000</v>
      </c>
      <c r="AX399" s="1">
        <f t="shared" si="207"/>
        <v>10000</v>
      </c>
      <c r="AY399" s="1">
        <f t="shared" si="208"/>
        <v>10000</v>
      </c>
      <c r="AZ399" s="1">
        <f t="shared" si="193"/>
        <v>200000</v>
      </c>
      <c r="BA399" s="1">
        <f t="shared" si="194"/>
        <v>240000</v>
      </c>
      <c r="BB399">
        <v>5</v>
      </c>
      <c r="BC399" s="1">
        <f>SUM($BA$5:BA399)</f>
        <v>43089900</v>
      </c>
      <c r="BD399" s="1">
        <v>0</v>
      </c>
      <c r="BE399" s="1">
        <f>SUM($BA$235:BA399)</f>
        <v>30960000</v>
      </c>
    </row>
    <row r="400" spans="21:57" x14ac:dyDescent="0.3">
      <c r="U400" s="2">
        <v>396</v>
      </c>
      <c r="V400">
        <v>0.495</v>
      </c>
      <c r="W400">
        <f t="shared" si="195"/>
        <v>0.495</v>
      </c>
      <c r="X400">
        <f t="shared" si="196"/>
        <v>0.495</v>
      </c>
      <c r="Y400">
        <f t="shared" si="197"/>
        <v>0.495</v>
      </c>
      <c r="Z400" s="4">
        <f t="shared" si="198"/>
        <v>208130.63</v>
      </c>
      <c r="AA400" s="4">
        <f t="shared" si="210"/>
        <v>105116.47709955208</v>
      </c>
      <c r="AB400" s="4">
        <f t="shared" si="199"/>
        <v>208132.61000000002</v>
      </c>
      <c r="AC400" s="4">
        <f>SUM($AB$5:AB400)</f>
        <v>31600348.790000007</v>
      </c>
      <c r="AD400">
        <f t="shared" si="200"/>
        <v>0.66300706138931587</v>
      </c>
      <c r="AF400" s="2">
        <v>396</v>
      </c>
      <c r="AG400">
        <f t="shared" si="201"/>
        <v>3.1837500000000252</v>
      </c>
      <c r="AH400">
        <f t="shared" si="202"/>
        <v>3.1837500000000252</v>
      </c>
      <c r="AI400">
        <f t="shared" si="203"/>
        <v>3.1837500000000252</v>
      </c>
      <c r="AJ400">
        <f t="shared" si="204"/>
        <v>3.1837500000000252</v>
      </c>
      <c r="AK400">
        <f t="shared" si="205"/>
        <v>12.735000000000101</v>
      </c>
      <c r="AL400">
        <v>25.470000000000201</v>
      </c>
      <c r="AM400">
        <f>SUM($AL$5:AL400)</f>
        <v>6126.4800000000187</v>
      </c>
      <c r="AU400" s="2">
        <v>396</v>
      </c>
      <c r="AV400" s="1">
        <f t="shared" si="209"/>
        <v>10000</v>
      </c>
      <c r="AW400" s="1">
        <f t="shared" si="206"/>
        <v>10000</v>
      </c>
      <c r="AX400" s="1">
        <f t="shared" si="207"/>
        <v>10000</v>
      </c>
      <c r="AY400" s="1">
        <f t="shared" si="208"/>
        <v>10000</v>
      </c>
      <c r="AZ400" s="1">
        <f t="shared" si="193"/>
        <v>200000</v>
      </c>
      <c r="BA400" s="1">
        <f t="shared" si="194"/>
        <v>240000</v>
      </c>
      <c r="BB400">
        <v>5</v>
      </c>
      <c r="BC400" s="1">
        <f>SUM($BA$5:BA400)</f>
        <v>43329900</v>
      </c>
      <c r="BD400" s="1">
        <v>0</v>
      </c>
      <c r="BE400" s="1">
        <f>SUM($BA$235:BA400)</f>
        <v>31200000</v>
      </c>
    </row>
    <row r="401" spans="21:57" x14ac:dyDescent="0.3">
      <c r="U401" s="2">
        <v>397</v>
      </c>
      <c r="V401">
        <v>0.496</v>
      </c>
      <c r="W401">
        <f t="shared" si="195"/>
        <v>0.496</v>
      </c>
      <c r="X401">
        <f t="shared" si="196"/>
        <v>0.496</v>
      </c>
      <c r="Y401">
        <f t="shared" si="197"/>
        <v>0.496</v>
      </c>
      <c r="Z401" s="4">
        <f t="shared" si="198"/>
        <v>208759.65000000002</v>
      </c>
      <c r="AA401" s="4">
        <f t="shared" si="210"/>
        <v>105221.59357665162</v>
      </c>
      <c r="AB401" s="4">
        <f t="shared" si="199"/>
        <v>208761.63400000002</v>
      </c>
      <c r="AC401" s="4">
        <f>SUM($AB$5:AB401)</f>
        <v>31809110.424000006</v>
      </c>
      <c r="AD401">
        <f t="shared" si="200"/>
        <v>0.66063079046159967</v>
      </c>
      <c r="AF401" s="2">
        <v>397</v>
      </c>
      <c r="AG401">
        <f t="shared" si="201"/>
        <v>3.1850000000000249</v>
      </c>
      <c r="AH401">
        <f t="shared" si="202"/>
        <v>3.1850000000000249</v>
      </c>
      <c r="AI401">
        <f t="shared" si="203"/>
        <v>3.1850000000000249</v>
      </c>
      <c r="AJ401">
        <f t="shared" si="204"/>
        <v>3.1850000000000249</v>
      </c>
      <c r="AK401">
        <f t="shared" si="205"/>
        <v>12.7400000000001</v>
      </c>
      <c r="AL401">
        <v>25.480000000000199</v>
      </c>
      <c r="AM401">
        <f>SUM($AL$5:AL401)</f>
        <v>6151.9600000000191</v>
      </c>
      <c r="AU401" s="2">
        <v>397</v>
      </c>
      <c r="AV401" s="1">
        <f t="shared" si="209"/>
        <v>10000</v>
      </c>
      <c r="AW401" s="1">
        <f t="shared" si="206"/>
        <v>10000</v>
      </c>
      <c r="AX401" s="1">
        <f t="shared" si="207"/>
        <v>10000</v>
      </c>
      <c r="AY401" s="1">
        <f t="shared" si="208"/>
        <v>10000</v>
      </c>
      <c r="AZ401" s="1">
        <f t="shared" si="193"/>
        <v>200000</v>
      </c>
      <c r="BA401" s="1">
        <f t="shared" si="194"/>
        <v>240000</v>
      </c>
      <c r="BB401">
        <v>5</v>
      </c>
      <c r="BC401" s="1">
        <f>SUM($BA$5:BA401)</f>
        <v>43569900</v>
      </c>
      <c r="BD401" s="1">
        <v>0</v>
      </c>
      <c r="BE401" s="1">
        <f>SUM($BA$235:BA401)</f>
        <v>31440000</v>
      </c>
    </row>
    <row r="402" spans="21:57" x14ac:dyDescent="0.3">
      <c r="U402" s="2">
        <v>398</v>
      </c>
      <c r="V402">
        <v>0.497</v>
      </c>
      <c r="W402">
        <f t="shared" si="195"/>
        <v>0.497</v>
      </c>
      <c r="X402">
        <f t="shared" si="196"/>
        <v>0.497</v>
      </c>
      <c r="Y402">
        <f t="shared" si="197"/>
        <v>0.497</v>
      </c>
      <c r="Z402" s="4">
        <f t="shared" si="198"/>
        <v>209389.71000000002</v>
      </c>
      <c r="AA402" s="4">
        <f t="shared" si="210"/>
        <v>105326.81517022826</v>
      </c>
      <c r="AB402" s="4">
        <f t="shared" si="199"/>
        <v>209391.69800000003</v>
      </c>
      <c r="AC402" s="4">
        <f>SUM($AB$5:AB402)</f>
        <v>32018502.122000005</v>
      </c>
      <c r="AD402">
        <f t="shared" si="200"/>
        <v>0.65827586879642097</v>
      </c>
      <c r="AF402" s="2">
        <v>398</v>
      </c>
      <c r="AG402">
        <f t="shared" si="201"/>
        <v>3.1862500000000251</v>
      </c>
      <c r="AH402">
        <f t="shared" si="202"/>
        <v>3.1862500000000251</v>
      </c>
      <c r="AI402">
        <f t="shared" si="203"/>
        <v>3.1862500000000251</v>
      </c>
      <c r="AJ402">
        <f t="shared" si="204"/>
        <v>3.1862500000000251</v>
      </c>
      <c r="AK402">
        <f t="shared" si="205"/>
        <v>12.7450000000001</v>
      </c>
      <c r="AL402">
        <v>25.490000000000201</v>
      </c>
      <c r="AM402">
        <f>SUM($AL$5:AL402)</f>
        <v>6177.4500000000189</v>
      </c>
      <c r="AU402" s="2">
        <v>398</v>
      </c>
      <c r="AV402" s="1">
        <f t="shared" si="209"/>
        <v>10000</v>
      </c>
      <c r="AW402" s="1">
        <f t="shared" si="206"/>
        <v>10000</v>
      </c>
      <c r="AX402" s="1">
        <f t="shared" si="207"/>
        <v>10000</v>
      </c>
      <c r="AY402" s="1">
        <f t="shared" si="208"/>
        <v>10000</v>
      </c>
      <c r="AZ402" s="1">
        <f t="shared" si="193"/>
        <v>200000</v>
      </c>
      <c r="BA402" s="1">
        <f t="shared" si="194"/>
        <v>240000</v>
      </c>
      <c r="BB402">
        <v>5</v>
      </c>
      <c r="BC402" s="1">
        <f>SUM($BA$5:BA402)</f>
        <v>43809900</v>
      </c>
      <c r="BD402" s="1">
        <v>0</v>
      </c>
      <c r="BE402" s="1">
        <f>SUM($BA$235:BA402)</f>
        <v>31680000</v>
      </c>
    </row>
    <row r="403" spans="21:57" x14ac:dyDescent="0.3">
      <c r="U403" s="2">
        <v>399</v>
      </c>
      <c r="V403">
        <v>0.498</v>
      </c>
      <c r="W403">
        <f t="shared" si="195"/>
        <v>0.498</v>
      </c>
      <c r="X403">
        <f t="shared" si="196"/>
        <v>0.498</v>
      </c>
      <c r="Y403">
        <f t="shared" si="197"/>
        <v>0.498</v>
      </c>
      <c r="Z403" s="4">
        <f t="shared" si="198"/>
        <v>210020.83000000002</v>
      </c>
      <c r="AA403" s="4">
        <f t="shared" si="210"/>
        <v>105432.14198539848</v>
      </c>
      <c r="AB403" s="4">
        <f t="shared" si="199"/>
        <v>210022.82200000001</v>
      </c>
      <c r="AC403" s="4">
        <f>SUM($AB$5:AB403)</f>
        <v>32228524.944000006</v>
      </c>
      <c r="AD403">
        <f t="shared" si="200"/>
        <v>0.65594205875012912</v>
      </c>
      <c r="AF403" s="2">
        <v>399</v>
      </c>
      <c r="AG403">
        <f t="shared" si="201"/>
        <v>3.1875000000000249</v>
      </c>
      <c r="AH403">
        <f t="shared" si="202"/>
        <v>3.1875000000000249</v>
      </c>
      <c r="AI403">
        <f t="shared" si="203"/>
        <v>3.1875000000000249</v>
      </c>
      <c r="AJ403">
        <f t="shared" si="204"/>
        <v>3.1875000000000249</v>
      </c>
      <c r="AK403">
        <f t="shared" si="205"/>
        <v>12.750000000000099</v>
      </c>
      <c r="AL403">
        <v>25.500000000000199</v>
      </c>
      <c r="AM403">
        <f>SUM($AL$5:AL403)</f>
        <v>6202.9500000000189</v>
      </c>
      <c r="AU403" s="2">
        <v>399</v>
      </c>
      <c r="AV403" s="1">
        <f t="shared" si="209"/>
        <v>10000</v>
      </c>
      <c r="AW403" s="1">
        <f t="shared" si="206"/>
        <v>10000</v>
      </c>
      <c r="AX403" s="1">
        <f t="shared" si="207"/>
        <v>10000</v>
      </c>
      <c r="AY403" s="1">
        <f t="shared" si="208"/>
        <v>10000</v>
      </c>
      <c r="AZ403" s="1">
        <f t="shared" si="193"/>
        <v>200000</v>
      </c>
      <c r="BA403" s="1">
        <f t="shared" si="194"/>
        <v>240000</v>
      </c>
      <c r="BB403">
        <v>5</v>
      </c>
      <c r="BC403" s="1">
        <f>SUM($BA$5:BA403)</f>
        <v>44049900</v>
      </c>
      <c r="BD403" s="1">
        <v>0</v>
      </c>
      <c r="BE403" s="1">
        <f>SUM($BA$235:BA403)</f>
        <v>31920000</v>
      </c>
    </row>
    <row r="404" spans="21:57" x14ac:dyDescent="0.3">
      <c r="U404" s="2">
        <v>400</v>
      </c>
      <c r="V404">
        <v>0.499</v>
      </c>
      <c r="W404">
        <f t="shared" ref="W404:W453" si="211">V404</f>
        <v>0.499</v>
      </c>
      <c r="X404">
        <f t="shared" ref="X404:X453" si="212">V404</f>
        <v>0.499</v>
      </c>
      <c r="Y404">
        <f t="shared" ref="Y404:Y453" si="213">V404</f>
        <v>0.499</v>
      </c>
      <c r="Z404" s="4">
        <f t="shared" ref="Z404:Z453" si="214">ROUNDUP((SUM(V404:Y404)*(AA404)),2)</f>
        <v>210653</v>
      </c>
      <c r="AA404" s="4">
        <f t="shared" ref="AA404:AA467" si="215">AA403*1.001</f>
        <v>105537.57412738386</v>
      </c>
      <c r="AB404" s="4">
        <f t="shared" ref="AB404:AB453" si="216">SUM(V404:Z404)</f>
        <v>210654.99600000001</v>
      </c>
      <c r="AC404" s="4">
        <f>SUM($AB$5:AB404)</f>
        <v>32439179.940000005</v>
      </c>
      <c r="AD404">
        <f t="shared" ref="AD404:AD453" si="217">((AC404-AC403)/AC403)*100</f>
        <v>0.65362903318110765</v>
      </c>
      <c r="AF404" s="2">
        <v>400</v>
      </c>
      <c r="AG404">
        <f t="shared" ref="AG404:AG453" si="218">AL404/8</f>
        <v>3.1887500000000251</v>
      </c>
      <c r="AH404">
        <f t="shared" ref="AH404:AH453" si="219">AG404</f>
        <v>3.1887500000000251</v>
      </c>
      <c r="AI404">
        <f t="shared" ref="AI404:AI453" si="220">AG404</f>
        <v>3.1887500000000251</v>
      </c>
      <c r="AJ404">
        <f t="shared" ref="AJ404:AJ453" si="221">AG404</f>
        <v>3.1887500000000251</v>
      </c>
      <c r="AK404">
        <f t="shared" ref="AK404:AK453" si="222">AL404/2</f>
        <v>12.7550000000001</v>
      </c>
      <c r="AL404">
        <v>25.510000000000201</v>
      </c>
      <c r="AM404">
        <f>SUM($AL$5:AL404)</f>
        <v>6228.4600000000191</v>
      </c>
      <c r="AU404" s="2">
        <v>400</v>
      </c>
      <c r="AV404" s="1">
        <f t="shared" si="209"/>
        <v>10000</v>
      </c>
      <c r="AW404" s="1">
        <f t="shared" ref="AW404:AW453" si="223">AV404</f>
        <v>10000</v>
      </c>
      <c r="AX404" s="1">
        <f t="shared" ref="AX404:AX453" si="224">AV404</f>
        <v>10000</v>
      </c>
      <c r="AY404" s="1">
        <f t="shared" ref="AY404:AY453" si="225">AV404</f>
        <v>10000</v>
      </c>
      <c r="AZ404" s="1">
        <f t="shared" si="193"/>
        <v>200000</v>
      </c>
      <c r="BA404" s="1">
        <f t="shared" ref="BA404:BA453" si="226">SUM(AV404:AZ404)</f>
        <v>240000</v>
      </c>
      <c r="BB404">
        <v>5</v>
      </c>
      <c r="BC404" s="1">
        <f>SUM($BA$5:BA404)</f>
        <v>44289900</v>
      </c>
      <c r="BD404" s="1">
        <v>0</v>
      </c>
      <c r="BE404" s="1">
        <f>SUM($BA$235:BA404)</f>
        <v>32160000</v>
      </c>
    </row>
    <row r="405" spans="21:57" x14ac:dyDescent="0.3">
      <c r="U405" s="2">
        <v>401</v>
      </c>
      <c r="V405">
        <v>0.5</v>
      </c>
      <c r="W405">
        <f t="shared" si="211"/>
        <v>0.5</v>
      </c>
      <c r="X405">
        <f t="shared" si="212"/>
        <v>0.5</v>
      </c>
      <c r="Y405">
        <f t="shared" si="213"/>
        <v>0.5</v>
      </c>
      <c r="Z405" s="4">
        <f t="shared" si="214"/>
        <v>211286.23</v>
      </c>
      <c r="AA405" s="4">
        <f t="shared" si="215"/>
        <v>105643.11170151124</v>
      </c>
      <c r="AB405" s="4">
        <f t="shared" si="216"/>
        <v>211288.23</v>
      </c>
      <c r="AC405" s="4">
        <f>SUM($AB$5:AB405)</f>
        <v>32650468.170000006</v>
      </c>
      <c r="AD405">
        <f t="shared" si="217"/>
        <v>0.65133653313925421</v>
      </c>
      <c r="AF405" s="2">
        <v>401</v>
      </c>
      <c r="AG405">
        <f t="shared" si="218"/>
        <v>3.1900000000000248</v>
      </c>
      <c r="AH405">
        <f t="shared" si="219"/>
        <v>3.1900000000000248</v>
      </c>
      <c r="AI405">
        <f t="shared" si="220"/>
        <v>3.1900000000000248</v>
      </c>
      <c r="AJ405">
        <f t="shared" si="221"/>
        <v>3.1900000000000248</v>
      </c>
      <c r="AK405">
        <f t="shared" si="222"/>
        <v>12.760000000000099</v>
      </c>
      <c r="AL405">
        <v>25.520000000000199</v>
      </c>
      <c r="AM405">
        <f>SUM($AL$5:AL405)</f>
        <v>6253.9800000000196</v>
      </c>
      <c r="AU405" s="2">
        <v>401</v>
      </c>
      <c r="AV405" s="1">
        <f t="shared" si="209"/>
        <v>10000</v>
      </c>
      <c r="AW405" s="1">
        <f t="shared" si="223"/>
        <v>10000</v>
      </c>
      <c r="AX405" s="1">
        <f t="shared" si="224"/>
        <v>10000</v>
      </c>
      <c r="AY405" s="1">
        <f t="shared" si="225"/>
        <v>10000</v>
      </c>
      <c r="AZ405" s="1">
        <f t="shared" si="193"/>
        <v>200000</v>
      </c>
      <c r="BA405" s="1">
        <f t="shared" si="226"/>
        <v>240000</v>
      </c>
      <c r="BB405">
        <v>5</v>
      </c>
      <c r="BC405" s="1">
        <f>SUM($BA$5:BA405)</f>
        <v>44529900</v>
      </c>
      <c r="BD405" s="1">
        <v>0</v>
      </c>
      <c r="BE405" s="1">
        <f>SUM($BA$235:BA405)</f>
        <v>32400000</v>
      </c>
    </row>
    <row r="406" spans="21:57" x14ac:dyDescent="0.3">
      <c r="U406" s="2">
        <v>402</v>
      </c>
      <c r="V406">
        <v>0.501</v>
      </c>
      <c r="W406">
        <f t="shared" si="211"/>
        <v>0.501</v>
      </c>
      <c r="X406">
        <f t="shared" si="212"/>
        <v>0.501</v>
      </c>
      <c r="Y406">
        <f t="shared" si="213"/>
        <v>0.501</v>
      </c>
      <c r="Z406" s="4">
        <f t="shared" si="214"/>
        <v>211920.51</v>
      </c>
      <c r="AA406" s="4">
        <f t="shared" si="215"/>
        <v>105748.75481321274</v>
      </c>
      <c r="AB406" s="4">
        <f t="shared" si="216"/>
        <v>211922.514</v>
      </c>
      <c r="AC406" s="4">
        <f>SUM($AB$5:AB406)</f>
        <v>32862390.684000004</v>
      </c>
      <c r="AD406">
        <f t="shared" si="217"/>
        <v>0.64906424280530783</v>
      </c>
      <c r="AF406" s="2">
        <v>402</v>
      </c>
      <c r="AG406">
        <f t="shared" si="218"/>
        <v>3.191250000000025</v>
      </c>
      <c r="AH406">
        <f t="shared" si="219"/>
        <v>3.191250000000025</v>
      </c>
      <c r="AI406">
        <f t="shared" si="220"/>
        <v>3.191250000000025</v>
      </c>
      <c r="AJ406">
        <f t="shared" si="221"/>
        <v>3.191250000000025</v>
      </c>
      <c r="AK406">
        <f t="shared" si="222"/>
        <v>12.7650000000001</v>
      </c>
      <c r="AL406">
        <v>25.5300000000002</v>
      </c>
      <c r="AM406">
        <f>SUM($AL$5:AL406)</f>
        <v>6279.5100000000202</v>
      </c>
      <c r="AU406" s="2">
        <v>402</v>
      </c>
      <c r="AV406" s="1">
        <f t="shared" si="209"/>
        <v>10000</v>
      </c>
      <c r="AW406" s="1">
        <f t="shared" si="223"/>
        <v>10000</v>
      </c>
      <c r="AX406" s="1">
        <f t="shared" si="224"/>
        <v>10000</v>
      </c>
      <c r="AY406" s="1">
        <f t="shared" si="225"/>
        <v>10000</v>
      </c>
      <c r="AZ406" s="1">
        <f t="shared" si="193"/>
        <v>200000</v>
      </c>
      <c r="BA406" s="1">
        <f t="shared" si="226"/>
        <v>240000</v>
      </c>
      <c r="BB406">
        <v>5</v>
      </c>
      <c r="BC406" s="1">
        <f>SUM($BA$5:BA406)</f>
        <v>44769900</v>
      </c>
      <c r="BD406" s="1">
        <v>0</v>
      </c>
      <c r="BE406" s="1">
        <f>SUM($BA$235:BA406)</f>
        <v>32640000</v>
      </c>
    </row>
    <row r="407" spans="21:57" x14ac:dyDescent="0.3">
      <c r="U407" s="2">
        <v>403</v>
      </c>
      <c r="V407">
        <v>0.502</v>
      </c>
      <c r="W407">
        <f t="shared" si="211"/>
        <v>0.502</v>
      </c>
      <c r="X407">
        <f t="shared" si="212"/>
        <v>0.502</v>
      </c>
      <c r="Y407">
        <f t="shared" si="213"/>
        <v>0.502</v>
      </c>
      <c r="Z407" s="4">
        <f t="shared" si="214"/>
        <v>212555.85</v>
      </c>
      <c r="AA407" s="4">
        <f t="shared" si="215"/>
        <v>105854.50356802595</v>
      </c>
      <c r="AB407" s="4">
        <f t="shared" si="216"/>
        <v>212557.85800000001</v>
      </c>
      <c r="AC407" s="4">
        <f>SUM($AB$5:AB407)</f>
        <v>33074948.542000003</v>
      </c>
      <c r="AD407">
        <f t="shared" si="217"/>
        <v>0.64681191348470268</v>
      </c>
      <c r="AF407" s="2">
        <v>403</v>
      </c>
      <c r="AG407">
        <f t="shared" si="218"/>
        <v>3.1925000000000252</v>
      </c>
      <c r="AH407">
        <f t="shared" si="219"/>
        <v>3.1925000000000252</v>
      </c>
      <c r="AI407">
        <f t="shared" si="220"/>
        <v>3.1925000000000252</v>
      </c>
      <c r="AJ407">
        <f t="shared" si="221"/>
        <v>3.1925000000000252</v>
      </c>
      <c r="AK407">
        <f t="shared" si="222"/>
        <v>12.770000000000101</v>
      </c>
      <c r="AL407">
        <v>25.540000000000202</v>
      </c>
      <c r="AM407">
        <f>SUM($AL$5:AL407)</f>
        <v>6305.0500000000202</v>
      </c>
      <c r="AU407" s="2">
        <v>403</v>
      </c>
      <c r="AV407" s="1">
        <f t="shared" si="209"/>
        <v>10000</v>
      </c>
      <c r="AW407" s="1">
        <f t="shared" si="223"/>
        <v>10000</v>
      </c>
      <c r="AX407" s="1">
        <f t="shared" si="224"/>
        <v>10000</v>
      </c>
      <c r="AY407" s="1">
        <f t="shared" si="225"/>
        <v>10000</v>
      </c>
      <c r="AZ407" s="1">
        <f t="shared" si="193"/>
        <v>200000</v>
      </c>
      <c r="BA407" s="1">
        <f t="shared" si="226"/>
        <v>240000</v>
      </c>
      <c r="BB407">
        <v>5</v>
      </c>
      <c r="BC407" s="1">
        <f>SUM($BA$5:BA407)</f>
        <v>45009900</v>
      </c>
      <c r="BD407" s="1">
        <v>0</v>
      </c>
      <c r="BE407" s="1">
        <f>SUM($BA$235:BA407)</f>
        <v>32880000</v>
      </c>
    </row>
    <row r="408" spans="21:57" x14ac:dyDescent="0.3">
      <c r="U408" s="2">
        <v>404</v>
      </c>
      <c r="V408">
        <v>0.503</v>
      </c>
      <c r="W408">
        <f t="shared" si="211"/>
        <v>0.503</v>
      </c>
      <c r="X408">
        <f t="shared" si="212"/>
        <v>0.503</v>
      </c>
      <c r="Y408">
        <f t="shared" si="213"/>
        <v>0.503</v>
      </c>
      <c r="Z408" s="4">
        <f t="shared" si="214"/>
        <v>213192.25</v>
      </c>
      <c r="AA408" s="4">
        <f t="shared" si="215"/>
        <v>105960.35807159396</v>
      </c>
      <c r="AB408" s="4">
        <f t="shared" si="216"/>
        <v>213194.26199999999</v>
      </c>
      <c r="AC408" s="4">
        <f>SUM($AB$5:AB408)</f>
        <v>33288142.804000001</v>
      </c>
      <c r="AD408">
        <f t="shared" si="217"/>
        <v>0.64457927040846319</v>
      </c>
      <c r="AF408" s="2">
        <v>404</v>
      </c>
      <c r="AG408">
        <f t="shared" si="218"/>
        <v>3.193750000000025</v>
      </c>
      <c r="AH408">
        <f t="shared" si="219"/>
        <v>3.193750000000025</v>
      </c>
      <c r="AI408">
        <f t="shared" si="220"/>
        <v>3.193750000000025</v>
      </c>
      <c r="AJ408">
        <f t="shared" si="221"/>
        <v>3.193750000000025</v>
      </c>
      <c r="AK408">
        <f t="shared" si="222"/>
        <v>12.7750000000001</v>
      </c>
      <c r="AL408">
        <v>25.5500000000002</v>
      </c>
      <c r="AM408">
        <f>SUM($AL$5:AL408)</f>
        <v>6330.6000000000204</v>
      </c>
      <c r="AU408" s="2">
        <v>404</v>
      </c>
      <c r="AV408" s="1">
        <f t="shared" si="209"/>
        <v>10000</v>
      </c>
      <c r="AW408" s="1">
        <f t="shared" si="223"/>
        <v>10000</v>
      </c>
      <c r="AX408" s="1">
        <f t="shared" si="224"/>
        <v>10000</v>
      </c>
      <c r="AY408" s="1">
        <f t="shared" si="225"/>
        <v>10000</v>
      </c>
      <c r="AZ408" s="1">
        <f t="shared" si="193"/>
        <v>200000</v>
      </c>
      <c r="BA408" s="1">
        <f t="shared" si="226"/>
        <v>240000</v>
      </c>
      <c r="BB408">
        <v>5</v>
      </c>
      <c r="BC408" s="1">
        <f>SUM($BA$5:BA408)</f>
        <v>45249900</v>
      </c>
      <c r="BD408" s="1">
        <v>0</v>
      </c>
      <c r="BE408" s="1">
        <f>SUM($BA$235:BA408)</f>
        <v>33120000</v>
      </c>
    </row>
    <row r="409" spans="21:57" x14ac:dyDescent="0.3">
      <c r="U409" s="2">
        <v>405</v>
      </c>
      <c r="V409">
        <v>0.504</v>
      </c>
      <c r="W409">
        <f t="shared" si="211"/>
        <v>0.504</v>
      </c>
      <c r="X409">
        <f t="shared" si="212"/>
        <v>0.504</v>
      </c>
      <c r="Y409">
        <f t="shared" si="213"/>
        <v>0.504</v>
      </c>
      <c r="Z409" s="4">
        <f t="shared" si="214"/>
        <v>213829.7</v>
      </c>
      <c r="AA409" s="4">
        <f t="shared" si="215"/>
        <v>106066.31842966554</v>
      </c>
      <c r="AB409" s="4">
        <f t="shared" si="216"/>
        <v>213831.71600000001</v>
      </c>
      <c r="AC409" s="4">
        <f>SUM($AB$5:AB409)</f>
        <v>33501974.520000003</v>
      </c>
      <c r="AD409">
        <f t="shared" si="217"/>
        <v>0.64236601380569425</v>
      </c>
      <c r="AF409" s="2">
        <v>405</v>
      </c>
      <c r="AG409">
        <f t="shared" si="218"/>
        <v>3.1950000000000252</v>
      </c>
      <c r="AH409">
        <f t="shared" si="219"/>
        <v>3.1950000000000252</v>
      </c>
      <c r="AI409">
        <f t="shared" si="220"/>
        <v>3.1950000000000252</v>
      </c>
      <c r="AJ409">
        <f t="shared" si="221"/>
        <v>3.1950000000000252</v>
      </c>
      <c r="AK409">
        <f t="shared" si="222"/>
        <v>12.780000000000101</v>
      </c>
      <c r="AL409">
        <v>25.560000000000201</v>
      </c>
      <c r="AM409">
        <f>SUM($AL$5:AL409)</f>
        <v>6356.1600000000208</v>
      </c>
      <c r="AU409" s="2">
        <v>405</v>
      </c>
      <c r="AV409" s="1">
        <f t="shared" si="209"/>
        <v>10000</v>
      </c>
      <c r="AW409" s="1">
        <f t="shared" si="223"/>
        <v>10000</v>
      </c>
      <c r="AX409" s="1">
        <f t="shared" si="224"/>
        <v>10000</v>
      </c>
      <c r="AY409" s="1">
        <f t="shared" si="225"/>
        <v>10000</v>
      </c>
      <c r="AZ409" s="1">
        <f t="shared" si="193"/>
        <v>200000</v>
      </c>
      <c r="BA409" s="1">
        <f t="shared" si="226"/>
        <v>240000</v>
      </c>
      <c r="BB409">
        <v>5</v>
      </c>
      <c r="BC409" s="1">
        <f>SUM($BA$5:BA409)</f>
        <v>45489900</v>
      </c>
      <c r="BD409" s="1">
        <v>0</v>
      </c>
      <c r="BE409" s="1">
        <f>SUM($BA$235:BA409)</f>
        <v>33360000</v>
      </c>
    </row>
    <row r="410" spans="21:57" x14ac:dyDescent="0.3">
      <c r="U410" s="2">
        <v>406</v>
      </c>
      <c r="V410">
        <v>0.505</v>
      </c>
      <c r="W410">
        <f t="shared" si="211"/>
        <v>0.505</v>
      </c>
      <c r="X410">
        <f t="shared" si="212"/>
        <v>0.505</v>
      </c>
      <c r="Y410">
        <f t="shared" si="213"/>
        <v>0.505</v>
      </c>
      <c r="Z410" s="4">
        <f t="shared" si="214"/>
        <v>214468.22</v>
      </c>
      <c r="AA410" s="4">
        <f t="shared" si="215"/>
        <v>106172.3847480952</v>
      </c>
      <c r="AB410" s="4">
        <f t="shared" si="216"/>
        <v>214470.24</v>
      </c>
      <c r="AC410" s="4">
        <f>SUM($AB$5:AB410)</f>
        <v>33716444.760000005</v>
      </c>
      <c r="AD410">
        <f t="shared" si="217"/>
        <v>0.64017193933440453</v>
      </c>
      <c r="AF410" s="2">
        <v>406</v>
      </c>
      <c r="AG410">
        <f t="shared" si="218"/>
        <v>3.1962500000000249</v>
      </c>
      <c r="AH410">
        <f t="shared" si="219"/>
        <v>3.1962500000000249</v>
      </c>
      <c r="AI410">
        <f t="shared" si="220"/>
        <v>3.1962500000000249</v>
      </c>
      <c r="AJ410">
        <f t="shared" si="221"/>
        <v>3.1962500000000249</v>
      </c>
      <c r="AK410">
        <f t="shared" si="222"/>
        <v>12.7850000000001</v>
      </c>
      <c r="AL410">
        <v>25.570000000000199</v>
      </c>
      <c r="AM410">
        <f>SUM($AL$5:AL410)</f>
        <v>6381.7300000000214</v>
      </c>
      <c r="AU410" s="2">
        <v>406</v>
      </c>
      <c r="AV410" s="1">
        <f t="shared" si="209"/>
        <v>10000</v>
      </c>
      <c r="AW410" s="1">
        <f t="shared" si="223"/>
        <v>10000</v>
      </c>
      <c r="AX410" s="1">
        <f t="shared" si="224"/>
        <v>10000</v>
      </c>
      <c r="AY410" s="1">
        <f t="shared" si="225"/>
        <v>10000</v>
      </c>
      <c r="AZ410" s="1">
        <f t="shared" si="193"/>
        <v>200000</v>
      </c>
      <c r="BA410" s="1">
        <f t="shared" si="226"/>
        <v>240000</v>
      </c>
      <c r="BB410">
        <v>5</v>
      </c>
      <c r="BC410" s="1">
        <f>SUM($BA$5:BA410)</f>
        <v>45729900</v>
      </c>
      <c r="BD410" s="1">
        <v>0</v>
      </c>
      <c r="BE410" s="1">
        <f>SUM($BA$235:BA410)</f>
        <v>33600000</v>
      </c>
    </row>
    <row r="411" spans="21:57" x14ac:dyDescent="0.3">
      <c r="U411" s="2">
        <v>407</v>
      </c>
      <c r="V411">
        <v>0.50600000000000001</v>
      </c>
      <c r="W411">
        <f t="shared" si="211"/>
        <v>0.50600000000000001</v>
      </c>
      <c r="X411">
        <f t="shared" si="212"/>
        <v>0.50600000000000001</v>
      </c>
      <c r="Y411">
        <f t="shared" si="213"/>
        <v>0.50600000000000001</v>
      </c>
      <c r="Z411" s="4">
        <f t="shared" si="214"/>
        <v>215107.80000000002</v>
      </c>
      <c r="AA411" s="4">
        <f t="shared" si="215"/>
        <v>106278.55713284329</v>
      </c>
      <c r="AB411" s="4">
        <f t="shared" si="216"/>
        <v>215109.82400000002</v>
      </c>
      <c r="AC411" s="4">
        <f>SUM($AB$5:AB411)</f>
        <v>33931554.584000006</v>
      </c>
      <c r="AD411">
        <f t="shared" si="217"/>
        <v>0.63799675657143906</v>
      </c>
      <c r="AF411" s="2">
        <v>407</v>
      </c>
      <c r="AG411">
        <f t="shared" si="218"/>
        <v>3.1975000000000375</v>
      </c>
      <c r="AH411">
        <f t="shared" si="219"/>
        <v>3.1975000000000375</v>
      </c>
      <c r="AI411">
        <f t="shared" si="220"/>
        <v>3.1975000000000375</v>
      </c>
      <c r="AJ411">
        <f t="shared" si="221"/>
        <v>3.1975000000000375</v>
      </c>
      <c r="AK411">
        <f t="shared" si="222"/>
        <v>12.79000000000015</v>
      </c>
      <c r="AL411">
        <v>25.5800000000003</v>
      </c>
      <c r="AM411">
        <f>SUM($AL$5:AL411)</f>
        <v>6407.3100000000213</v>
      </c>
      <c r="AU411" s="2">
        <v>407</v>
      </c>
      <c r="AV411" s="1">
        <f t="shared" si="209"/>
        <v>10000</v>
      </c>
      <c r="AW411" s="1">
        <f t="shared" si="223"/>
        <v>10000</v>
      </c>
      <c r="AX411" s="1">
        <f t="shared" si="224"/>
        <v>10000</v>
      </c>
      <c r="AY411" s="1">
        <f t="shared" si="225"/>
        <v>10000</v>
      </c>
      <c r="AZ411" s="1">
        <f t="shared" si="193"/>
        <v>200000</v>
      </c>
      <c r="BA411" s="1">
        <f t="shared" si="226"/>
        <v>240000</v>
      </c>
      <c r="BB411">
        <v>5</v>
      </c>
      <c r="BC411" s="1">
        <f>SUM($BA$5:BA411)</f>
        <v>45969900</v>
      </c>
      <c r="BD411" s="1">
        <v>0</v>
      </c>
      <c r="BE411" s="1">
        <f>SUM($BA$235:BA411)</f>
        <v>33840000</v>
      </c>
    </row>
    <row r="412" spans="21:57" x14ac:dyDescent="0.3">
      <c r="U412" s="2">
        <v>408</v>
      </c>
      <c r="V412">
        <v>0.50700000000000001</v>
      </c>
      <c r="W412">
        <f t="shared" si="211"/>
        <v>0.50700000000000001</v>
      </c>
      <c r="X412">
        <f t="shared" si="212"/>
        <v>0.50700000000000001</v>
      </c>
      <c r="Y412">
        <f t="shared" si="213"/>
        <v>0.50700000000000001</v>
      </c>
      <c r="Z412" s="4">
        <f t="shared" si="214"/>
        <v>215748.45</v>
      </c>
      <c r="AA412" s="4">
        <f t="shared" si="215"/>
        <v>106384.83568997611</v>
      </c>
      <c r="AB412" s="4">
        <f t="shared" si="216"/>
        <v>215750.478</v>
      </c>
      <c r="AC412" s="4">
        <f>SUM($AB$5:AB412)</f>
        <v>34147305.062000006</v>
      </c>
      <c r="AD412">
        <f t="shared" si="217"/>
        <v>0.63584023969751902</v>
      </c>
      <c r="AF412" s="2">
        <v>408</v>
      </c>
      <c r="AG412">
        <f t="shared" si="218"/>
        <v>3.1987500000000249</v>
      </c>
      <c r="AH412">
        <f t="shared" si="219"/>
        <v>3.1987500000000249</v>
      </c>
      <c r="AI412">
        <f t="shared" si="220"/>
        <v>3.1987500000000249</v>
      </c>
      <c r="AJ412">
        <f t="shared" si="221"/>
        <v>3.1987500000000249</v>
      </c>
      <c r="AK412">
        <f t="shared" si="222"/>
        <v>12.795000000000099</v>
      </c>
      <c r="AL412">
        <v>25.590000000000199</v>
      </c>
      <c r="AM412">
        <f>SUM($AL$5:AL412)</f>
        <v>6432.9000000000215</v>
      </c>
      <c r="AU412" s="2">
        <v>408</v>
      </c>
      <c r="AV412" s="1">
        <f t="shared" si="209"/>
        <v>10000</v>
      </c>
      <c r="AW412" s="1">
        <f t="shared" si="223"/>
        <v>10000</v>
      </c>
      <c r="AX412" s="1">
        <f t="shared" si="224"/>
        <v>10000</v>
      </c>
      <c r="AY412" s="1">
        <f t="shared" si="225"/>
        <v>10000</v>
      </c>
      <c r="AZ412" s="1">
        <f t="shared" si="193"/>
        <v>200000</v>
      </c>
      <c r="BA412" s="1">
        <f t="shared" si="226"/>
        <v>240000</v>
      </c>
      <c r="BB412">
        <v>5</v>
      </c>
      <c r="BC412" s="1">
        <f>SUM($BA$5:BA412)</f>
        <v>46209900</v>
      </c>
      <c r="BD412" s="1">
        <v>0</v>
      </c>
      <c r="BE412" s="1">
        <f>SUM($BA$235:BA412)</f>
        <v>34080000</v>
      </c>
    </row>
    <row r="413" spans="21:57" x14ac:dyDescent="0.3">
      <c r="U413" s="2">
        <v>409</v>
      </c>
      <c r="V413">
        <v>0.50800000000000001</v>
      </c>
      <c r="W413">
        <f t="shared" si="211"/>
        <v>0.50800000000000001</v>
      </c>
      <c r="X413">
        <f t="shared" si="212"/>
        <v>0.50800000000000001</v>
      </c>
      <c r="Y413">
        <f t="shared" si="213"/>
        <v>0.50800000000000001</v>
      </c>
      <c r="Z413" s="4">
        <f t="shared" si="214"/>
        <v>216390.17</v>
      </c>
      <c r="AA413" s="4">
        <f t="shared" si="215"/>
        <v>106491.22052566608</v>
      </c>
      <c r="AB413" s="4">
        <f t="shared" si="216"/>
        <v>216392.20200000002</v>
      </c>
      <c r="AC413" s="4">
        <f>SUM($AB$5:AB413)</f>
        <v>34363697.264000006</v>
      </c>
      <c r="AD413">
        <f t="shared" si="217"/>
        <v>0.63370213727585301</v>
      </c>
      <c r="AF413" s="2">
        <v>409</v>
      </c>
      <c r="AG413">
        <f t="shared" si="218"/>
        <v>3.2000000000000375</v>
      </c>
      <c r="AH413">
        <f t="shared" si="219"/>
        <v>3.2000000000000375</v>
      </c>
      <c r="AI413">
        <f t="shared" si="220"/>
        <v>3.2000000000000375</v>
      </c>
      <c r="AJ413">
        <f t="shared" si="221"/>
        <v>3.2000000000000375</v>
      </c>
      <c r="AK413">
        <f t="shared" si="222"/>
        <v>12.80000000000015</v>
      </c>
      <c r="AL413">
        <v>25.6000000000003</v>
      </c>
      <c r="AM413">
        <f>SUM($AL$5:AL413)</f>
        <v>6458.5000000000218</v>
      </c>
      <c r="AU413" s="2">
        <v>409</v>
      </c>
      <c r="AV413" s="1">
        <f t="shared" si="209"/>
        <v>10000</v>
      </c>
      <c r="AW413" s="1">
        <f t="shared" si="223"/>
        <v>10000</v>
      </c>
      <c r="AX413" s="1">
        <f t="shared" si="224"/>
        <v>10000</v>
      </c>
      <c r="AY413" s="1">
        <f t="shared" si="225"/>
        <v>10000</v>
      </c>
      <c r="AZ413" s="1">
        <f t="shared" si="193"/>
        <v>200000</v>
      </c>
      <c r="BA413" s="1">
        <f t="shared" si="226"/>
        <v>240000</v>
      </c>
      <c r="BB413">
        <v>5</v>
      </c>
      <c r="BC413" s="1">
        <f>SUM($BA$5:BA413)</f>
        <v>46449900</v>
      </c>
      <c r="BD413" s="1">
        <v>0</v>
      </c>
      <c r="BE413" s="1">
        <f>SUM($BA$235:BA413)</f>
        <v>34320000</v>
      </c>
    </row>
    <row r="414" spans="21:57" x14ac:dyDescent="0.3">
      <c r="U414" s="2">
        <v>410</v>
      </c>
      <c r="V414">
        <v>0.50900000000000001</v>
      </c>
      <c r="W414">
        <f t="shared" si="211"/>
        <v>0.50900000000000001</v>
      </c>
      <c r="X414">
        <f t="shared" si="212"/>
        <v>0.50900000000000001</v>
      </c>
      <c r="Y414">
        <f t="shared" si="213"/>
        <v>0.50900000000000001</v>
      </c>
      <c r="Z414" s="4">
        <f t="shared" si="214"/>
        <v>217032.95</v>
      </c>
      <c r="AA414" s="4">
        <f t="shared" si="215"/>
        <v>106597.71174619174</v>
      </c>
      <c r="AB414" s="4">
        <f t="shared" si="216"/>
        <v>217034.986</v>
      </c>
      <c r="AC414" s="4">
        <f>SUM($AB$5:AB414)</f>
        <v>34580732.250000007</v>
      </c>
      <c r="AD414">
        <f t="shared" si="217"/>
        <v>0.63158217328195054</v>
      </c>
      <c r="AF414" s="2">
        <v>410</v>
      </c>
      <c r="AG414">
        <f t="shared" si="218"/>
        <v>3.2012500000000248</v>
      </c>
      <c r="AH414">
        <f t="shared" si="219"/>
        <v>3.2012500000000248</v>
      </c>
      <c r="AI414">
        <f t="shared" si="220"/>
        <v>3.2012500000000248</v>
      </c>
      <c r="AJ414">
        <f t="shared" si="221"/>
        <v>3.2012500000000248</v>
      </c>
      <c r="AK414">
        <f t="shared" si="222"/>
        <v>12.805000000000099</v>
      </c>
      <c r="AL414">
        <v>25.610000000000198</v>
      </c>
      <c r="AM414">
        <f>SUM($AL$5:AL414)</f>
        <v>6484.1100000000224</v>
      </c>
      <c r="AU414" s="2">
        <v>410</v>
      </c>
      <c r="AV414" s="1">
        <f t="shared" si="209"/>
        <v>10000</v>
      </c>
      <c r="AW414" s="1">
        <f t="shared" si="223"/>
        <v>10000</v>
      </c>
      <c r="AX414" s="1">
        <f t="shared" si="224"/>
        <v>10000</v>
      </c>
      <c r="AY414" s="1">
        <f t="shared" si="225"/>
        <v>10000</v>
      </c>
      <c r="AZ414" s="1">
        <f t="shared" si="193"/>
        <v>200000</v>
      </c>
      <c r="BA414" s="1">
        <f t="shared" si="226"/>
        <v>240000</v>
      </c>
      <c r="BB414">
        <v>5</v>
      </c>
      <c r="BC414" s="1">
        <f>SUM($BA$5:BA414)</f>
        <v>46689900</v>
      </c>
      <c r="BD414" s="1">
        <v>0</v>
      </c>
      <c r="BE414" s="1">
        <f>SUM($BA$235:BA414)</f>
        <v>34560000</v>
      </c>
    </row>
    <row r="415" spans="21:57" x14ac:dyDescent="0.3">
      <c r="U415" s="2">
        <v>411</v>
      </c>
      <c r="V415">
        <v>0.51</v>
      </c>
      <c r="W415">
        <f t="shared" si="211"/>
        <v>0.51</v>
      </c>
      <c r="X415">
        <f t="shared" si="212"/>
        <v>0.51</v>
      </c>
      <c r="Y415">
        <f t="shared" si="213"/>
        <v>0.51</v>
      </c>
      <c r="Z415" s="4">
        <f t="shared" si="214"/>
        <v>217676.80000000002</v>
      </c>
      <c r="AA415" s="4">
        <f t="shared" si="215"/>
        <v>106704.30945793791</v>
      </c>
      <c r="AB415" s="4">
        <f t="shared" si="216"/>
        <v>217678.84000000003</v>
      </c>
      <c r="AC415" s="4">
        <f>SUM($AB$5:AB415)</f>
        <v>34798411.090000011</v>
      </c>
      <c r="AD415">
        <f t="shared" si="217"/>
        <v>0.62948013485169485</v>
      </c>
      <c r="AF415" s="2">
        <v>411</v>
      </c>
      <c r="AG415">
        <f t="shared" si="218"/>
        <v>3.202500000000025</v>
      </c>
      <c r="AH415">
        <f t="shared" si="219"/>
        <v>3.202500000000025</v>
      </c>
      <c r="AI415">
        <f t="shared" si="220"/>
        <v>3.202500000000025</v>
      </c>
      <c r="AJ415">
        <f t="shared" si="221"/>
        <v>3.202500000000025</v>
      </c>
      <c r="AK415">
        <f t="shared" si="222"/>
        <v>12.8100000000001</v>
      </c>
      <c r="AL415">
        <v>25.6200000000002</v>
      </c>
      <c r="AM415">
        <f>SUM($AL$5:AL415)</f>
        <v>6509.7300000000223</v>
      </c>
      <c r="AU415" s="2">
        <v>411</v>
      </c>
      <c r="AV415" s="1">
        <f t="shared" si="209"/>
        <v>10500</v>
      </c>
      <c r="AW415" s="1">
        <f t="shared" si="223"/>
        <v>10500</v>
      </c>
      <c r="AX415" s="1">
        <f t="shared" si="224"/>
        <v>10500</v>
      </c>
      <c r="AY415" s="1">
        <f t="shared" si="225"/>
        <v>10500</v>
      </c>
      <c r="AZ415" s="1">
        <f t="shared" si="193"/>
        <v>210000</v>
      </c>
      <c r="BA415" s="1">
        <f t="shared" si="226"/>
        <v>252000</v>
      </c>
      <c r="BB415">
        <v>5</v>
      </c>
      <c r="BC415" s="1">
        <f>SUM($BA$5:BA415)</f>
        <v>46941900</v>
      </c>
      <c r="BD415" s="1">
        <v>0</v>
      </c>
      <c r="BE415" s="1">
        <f>SUM($BA$235:BA415)</f>
        <v>34812000</v>
      </c>
    </row>
    <row r="416" spans="21:57" x14ac:dyDescent="0.3">
      <c r="U416" s="2">
        <v>412</v>
      </c>
      <c r="V416">
        <v>0.51100000000000001</v>
      </c>
      <c r="W416">
        <f t="shared" si="211"/>
        <v>0.51100000000000001</v>
      </c>
      <c r="X416">
        <f t="shared" si="212"/>
        <v>0.51100000000000001</v>
      </c>
      <c r="Y416">
        <f t="shared" si="213"/>
        <v>0.51100000000000001</v>
      </c>
      <c r="Z416" s="4">
        <f t="shared" si="214"/>
        <v>218321.72</v>
      </c>
      <c r="AA416" s="4">
        <f t="shared" si="215"/>
        <v>106811.01376739584</v>
      </c>
      <c r="AB416" s="4">
        <f t="shared" si="216"/>
        <v>218323.764</v>
      </c>
      <c r="AC416" s="4">
        <f>SUM($AB$5:AB416)</f>
        <v>35016734.85400001</v>
      </c>
      <c r="AD416">
        <f t="shared" si="217"/>
        <v>0.62739578377685778</v>
      </c>
      <c r="AF416" s="2">
        <v>412</v>
      </c>
      <c r="AG416">
        <f t="shared" si="218"/>
        <v>3.2037500000000376</v>
      </c>
      <c r="AH416">
        <f t="shared" si="219"/>
        <v>3.2037500000000376</v>
      </c>
      <c r="AI416">
        <f t="shared" si="220"/>
        <v>3.2037500000000376</v>
      </c>
      <c r="AJ416">
        <f t="shared" si="221"/>
        <v>3.2037500000000376</v>
      </c>
      <c r="AK416">
        <f t="shared" si="222"/>
        <v>12.81500000000015</v>
      </c>
      <c r="AL416">
        <v>25.630000000000301</v>
      </c>
      <c r="AM416">
        <f>SUM($AL$5:AL416)</f>
        <v>6535.3600000000224</v>
      </c>
      <c r="AU416" s="2">
        <v>412</v>
      </c>
      <c r="AV416" s="1">
        <f t="shared" si="209"/>
        <v>10500</v>
      </c>
      <c r="AW416" s="1">
        <f t="shared" si="223"/>
        <v>10500</v>
      </c>
      <c r="AX416" s="1">
        <f t="shared" si="224"/>
        <v>10500</v>
      </c>
      <c r="AY416" s="1">
        <f t="shared" si="225"/>
        <v>10500</v>
      </c>
      <c r="AZ416" s="1">
        <f t="shared" si="193"/>
        <v>210000</v>
      </c>
      <c r="BA416" s="1">
        <f t="shared" si="226"/>
        <v>252000</v>
      </c>
      <c r="BB416">
        <v>5</v>
      </c>
      <c r="BC416" s="1">
        <f>SUM($BA$5:BA416)</f>
        <v>47193900</v>
      </c>
      <c r="BD416" s="1">
        <v>0</v>
      </c>
      <c r="BE416" s="1">
        <f>SUM($BA$235:BA416)</f>
        <v>35064000</v>
      </c>
    </row>
    <row r="417" spans="21:57" x14ac:dyDescent="0.3">
      <c r="U417" s="2">
        <v>413</v>
      </c>
      <c r="V417">
        <v>0.51200000000000001</v>
      </c>
      <c r="W417">
        <f t="shared" si="211"/>
        <v>0.51200000000000001</v>
      </c>
      <c r="X417">
        <f t="shared" si="212"/>
        <v>0.51200000000000001</v>
      </c>
      <c r="Y417">
        <f t="shared" si="213"/>
        <v>0.51200000000000001</v>
      </c>
      <c r="Z417" s="4">
        <f t="shared" si="214"/>
        <v>218967.71000000002</v>
      </c>
      <c r="AA417" s="4">
        <f t="shared" si="215"/>
        <v>106917.82478116322</v>
      </c>
      <c r="AB417" s="4">
        <f t="shared" si="216"/>
        <v>218969.75800000003</v>
      </c>
      <c r="AC417" s="4">
        <f>SUM($AB$5:AB417)</f>
        <v>35235704.612000011</v>
      </c>
      <c r="AD417">
        <f t="shared" si="217"/>
        <v>0.62532888606827963</v>
      </c>
      <c r="AF417" s="2">
        <v>413</v>
      </c>
      <c r="AG417">
        <f t="shared" si="218"/>
        <v>3.2050000000000374</v>
      </c>
      <c r="AH417">
        <f t="shared" si="219"/>
        <v>3.2050000000000374</v>
      </c>
      <c r="AI417">
        <f t="shared" si="220"/>
        <v>3.2050000000000374</v>
      </c>
      <c r="AJ417">
        <f t="shared" si="221"/>
        <v>3.2050000000000374</v>
      </c>
      <c r="AK417">
        <f t="shared" si="222"/>
        <v>12.820000000000149</v>
      </c>
      <c r="AL417">
        <v>25.640000000000299</v>
      </c>
      <c r="AM417">
        <f>SUM($AL$5:AL417)</f>
        <v>6561.0000000000227</v>
      </c>
      <c r="AU417" s="2">
        <v>413</v>
      </c>
      <c r="AV417" s="1">
        <f t="shared" si="209"/>
        <v>10500</v>
      </c>
      <c r="AW417" s="1">
        <f t="shared" si="223"/>
        <v>10500</v>
      </c>
      <c r="AX417" s="1">
        <f t="shared" si="224"/>
        <v>10500</v>
      </c>
      <c r="AY417" s="1">
        <f t="shared" si="225"/>
        <v>10500</v>
      </c>
      <c r="AZ417" s="1">
        <f t="shared" si="193"/>
        <v>210000</v>
      </c>
      <c r="BA417" s="1">
        <f t="shared" si="226"/>
        <v>252000</v>
      </c>
      <c r="BB417">
        <v>5</v>
      </c>
      <c r="BC417" s="1">
        <f>SUM($BA$5:BA417)</f>
        <v>47445900</v>
      </c>
      <c r="BD417" s="1">
        <v>0</v>
      </c>
      <c r="BE417" s="1">
        <f>SUM($BA$235:BA417)</f>
        <v>35316000</v>
      </c>
    </row>
    <row r="418" spans="21:57" x14ac:dyDescent="0.3">
      <c r="U418" s="2">
        <v>414</v>
      </c>
      <c r="V418">
        <v>0.51300000000000001</v>
      </c>
      <c r="W418">
        <f t="shared" si="211"/>
        <v>0.51300000000000001</v>
      </c>
      <c r="X418">
        <f t="shared" si="212"/>
        <v>0.51300000000000001</v>
      </c>
      <c r="Y418">
        <f t="shared" si="213"/>
        <v>0.51300000000000001</v>
      </c>
      <c r="Z418" s="4">
        <f t="shared" si="214"/>
        <v>219614.78</v>
      </c>
      <c r="AA418" s="4">
        <f t="shared" si="215"/>
        <v>107024.74260594437</v>
      </c>
      <c r="AB418" s="4">
        <f t="shared" si="216"/>
        <v>219616.83199999999</v>
      </c>
      <c r="AC418" s="4">
        <f>SUM($AB$5:AB418)</f>
        <v>35455321.444000013</v>
      </c>
      <c r="AD418">
        <f t="shared" si="217"/>
        <v>0.62327924024317283</v>
      </c>
      <c r="AF418" s="2">
        <v>414</v>
      </c>
      <c r="AG418">
        <f t="shared" si="218"/>
        <v>3.2062500000000376</v>
      </c>
      <c r="AH418">
        <f t="shared" si="219"/>
        <v>3.2062500000000376</v>
      </c>
      <c r="AI418">
        <f t="shared" si="220"/>
        <v>3.2062500000000376</v>
      </c>
      <c r="AJ418">
        <f t="shared" si="221"/>
        <v>3.2062500000000376</v>
      </c>
      <c r="AK418">
        <f t="shared" si="222"/>
        <v>12.82500000000015</v>
      </c>
      <c r="AL418">
        <v>25.650000000000301</v>
      </c>
      <c r="AM418">
        <f>SUM($AL$5:AL418)</f>
        <v>6586.6500000000233</v>
      </c>
      <c r="AU418" s="2">
        <v>414</v>
      </c>
      <c r="AV418" s="1">
        <f t="shared" si="209"/>
        <v>10500</v>
      </c>
      <c r="AW418" s="1">
        <f t="shared" si="223"/>
        <v>10500</v>
      </c>
      <c r="AX418" s="1">
        <f t="shared" si="224"/>
        <v>10500</v>
      </c>
      <c r="AY418" s="1">
        <f t="shared" si="225"/>
        <v>10500</v>
      </c>
      <c r="AZ418" s="1">
        <f t="shared" si="193"/>
        <v>210000</v>
      </c>
      <c r="BA418" s="1">
        <f t="shared" si="226"/>
        <v>252000</v>
      </c>
      <c r="BB418">
        <v>5</v>
      </c>
      <c r="BC418" s="1">
        <f>SUM($BA$5:BA418)</f>
        <v>47697900</v>
      </c>
      <c r="BD418" s="1">
        <v>0</v>
      </c>
      <c r="BE418" s="1">
        <f>SUM($BA$235:BA418)</f>
        <v>35568000</v>
      </c>
    </row>
    <row r="419" spans="21:57" x14ac:dyDescent="0.3">
      <c r="U419" s="2">
        <v>415</v>
      </c>
      <c r="V419">
        <v>0.51400000000000001</v>
      </c>
      <c r="W419">
        <f t="shared" si="211"/>
        <v>0.51400000000000001</v>
      </c>
      <c r="X419">
        <f t="shared" si="212"/>
        <v>0.51400000000000001</v>
      </c>
      <c r="Y419">
        <f t="shared" si="213"/>
        <v>0.51400000000000001</v>
      </c>
      <c r="Z419" s="4">
        <f t="shared" si="214"/>
        <v>220262.92</v>
      </c>
      <c r="AA419" s="4">
        <f t="shared" si="215"/>
        <v>107131.7673485503</v>
      </c>
      <c r="AB419" s="4">
        <f t="shared" si="216"/>
        <v>220264.97600000002</v>
      </c>
      <c r="AC419" s="4">
        <f>SUM($AB$5:AB419)</f>
        <v>35675586.420000017</v>
      </c>
      <c r="AD419">
        <f t="shared" si="217"/>
        <v>0.62124659156708395</v>
      </c>
      <c r="AF419" s="2">
        <v>415</v>
      </c>
      <c r="AG419">
        <f t="shared" si="218"/>
        <v>3.2075000000000373</v>
      </c>
      <c r="AH419">
        <f t="shared" si="219"/>
        <v>3.2075000000000373</v>
      </c>
      <c r="AI419">
        <f t="shared" si="220"/>
        <v>3.2075000000000373</v>
      </c>
      <c r="AJ419">
        <f t="shared" si="221"/>
        <v>3.2075000000000373</v>
      </c>
      <c r="AK419">
        <f t="shared" si="222"/>
        <v>12.830000000000149</v>
      </c>
      <c r="AL419">
        <v>25.660000000000299</v>
      </c>
      <c r="AM419">
        <f>SUM($AL$5:AL419)</f>
        <v>6612.3100000000231</v>
      </c>
      <c r="AU419" s="2">
        <v>415</v>
      </c>
      <c r="AV419" s="1">
        <f t="shared" si="209"/>
        <v>10500</v>
      </c>
      <c r="AW419" s="1">
        <f t="shared" si="223"/>
        <v>10500</v>
      </c>
      <c r="AX419" s="1">
        <f t="shared" si="224"/>
        <v>10500</v>
      </c>
      <c r="AY419" s="1">
        <f t="shared" si="225"/>
        <v>10500</v>
      </c>
      <c r="AZ419" s="1">
        <f t="shared" si="193"/>
        <v>210000</v>
      </c>
      <c r="BA419" s="1">
        <f t="shared" si="226"/>
        <v>252000</v>
      </c>
      <c r="BB419">
        <v>5</v>
      </c>
      <c r="BC419" s="1">
        <f>SUM($BA$5:BA419)</f>
        <v>47949900</v>
      </c>
      <c r="BD419" s="1">
        <v>0</v>
      </c>
      <c r="BE419" s="1">
        <f>SUM($BA$235:BA419)</f>
        <v>35820000</v>
      </c>
    </row>
    <row r="420" spans="21:57" x14ac:dyDescent="0.3">
      <c r="U420" s="2">
        <v>416</v>
      </c>
      <c r="V420">
        <v>0.51500000000000001</v>
      </c>
      <c r="W420">
        <f t="shared" si="211"/>
        <v>0.51500000000000001</v>
      </c>
      <c r="X420">
        <f t="shared" si="212"/>
        <v>0.51500000000000001</v>
      </c>
      <c r="Y420">
        <f t="shared" si="213"/>
        <v>0.51500000000000001</v>
      </c>
      <c r="Z420" s="4">
        <f t="shared" si="214"/>
        <v>220912.14</v>
      </c>
      <c r="AA420" s="4">
        <f t="shared" si="215"/>
        <v>107238.89911589884</v>
      </c>
      <c r="AB420" s="4">
        <f t="shared" si="216"/>
        <v>220914.2</v>
      </c>
      <c r="AC420" s="4">
        <f>SUM($AB$5:AB420)</f>
        <v>35896500.62000002</v>
      </c>
      <c r="AD420">
        <f t="shared" si="217"/>
        <v>0.61923074620059149</v>
      </c>
      <c r="AF420" s="2">
        <v>416</v>
      </c>
      <c r="AG420">
        <f t="shared" si="218"/>
        <v>3.2087500000000375</v>
      </c>
      <c r="AH420">
        <f t="shared" si="219"/>
        <v>3.2087500000000375</v>
      </c>
      <c r="AI420">
        <f t="shared" si="220"/>
        <v>3.2087500000000375</v>
      </c>
      <c r="AJ420">
        <f t="shared" si="221"/>
        <v>3.2087500000000375</v>
      </c>
      <c r="AK420">
        <f t="shared" si="222"/>
        <v>12.83500000000015</v>
      </c>
      <c r="AL420">
        <v>25.6700000000003</v>
      </c>
      <c r="AM420">
        <f>SUM($AL$5:AL420)</f>
        <v>6637.9800000000232</v>
      </c>
      <c r="AU420" s="2">
        <v>416</v>
      </c>
      <c r="AV420" s="1">
        <f t="shared" si="209"/>
        <v>10500</v>
      </c>
      <c r="AW420" s="1">
        <f t="shared" si="223"/>
        <v>10500</v>
      </c>
      <c r="AX420" s="1">
        <f t="shared" si="224"/>
        <v>10500</v>
      </c>
      <c r="AY420" s="1">
        <f t="shared" si="225"/>
        <v>10500</v>
      </c>
      <c r="AZ420" s="1">
        <f t="shared" si="193"/>
        <v>210000</v>
      </c>
      <c r="BA420" s="1">
        <f t="shared" si="226"/>
        <v>252000</v>
      </c>
      <c r="BB420">
        <v>5</v>
      </c>
      <c r="BC420" s="1">
        <f>SUM($BA$5:BA420)</f>
        <v>48201900</v>
      </c>
      <c r="BD420" s="1">
        <v>0</v>
      </c>
      <c r="BE420" s="1">
        <f>SUM($BA$235:BA420)</f>
        <v>36072000</v>
      </c>
    </row>
    <row r="421" spans="21:57" x14ac:dyDescent="0.3">
      <c r="U421" s="2">
        <v>417</v>
      </c>
      <c r="V421">
        <v>0.51600000000000001</v>
      </c>
      <c r="W421">
        <f t="shared" si="211"/>
        <v>0.51600000000000001</v>
      </c>
      <c r="X421">
        <f t="shared" si="212"/>
        <v>0.51600000000000001</v>
      </c>
      <c r="Y421">
        <f t="shared" si="213"/>
        <v>0.51600000000000001</v>
      </c>
      <c r="Z421" s="4">
        <f t="shared" si="214"/>
        <v>221562.43000000002</v>
      </c>
      <c r="AA421" s="4">
        <f t="shared" si="215"/>
        <v>107346.13801501472</v>
      </c>
      <c r="AB421" s="4">
        <f t="shared" si="216"/>
        <v>221564.49400000004</v>
      </c>
      <c r="AC421" s="4">
        <f>SUM($AB$5:AB421)</f>
        <v>36118065.114000022</v>
      </c>
      <c r="AD421">
        <f t="shared" si="217"/>
        <v>0.61723145758825393</v>
      </c>
      <c r="AF421" s="2">
        <v>417</v>
      </c>
      <c r="AG421">
        <f t="shared" si="218"/>
        <v>3.2100000000000377</v>
      </c>
      <c r="AH421">
        <f t="shared" si="219"/>
        <v>3.2100000000000377</v>
      </c>
      <c r="AI421">
        <f t="shared" si="220"/>
        <v>3.2100000000000377</v>
      </c>
      <c r="AJ421">
        <f t="shared" si="221"/>
        <v>3.2100000000000377</v>
      </c>
      <c r="AK421">
        <f t="shared" si="222"/>
        <v>12.840000000000151</v>
      </c>
      <c r="AL421">
        <v>25.680000000000302</v>
      </c>
      <c r="AM421">
        <f>SUM($AL$5:AL421)</f>
        <v>6663.6600000000235</v>
      </c>
      <c r="AU421" s="2">
        <v>417</v>
      </c>
      <c r="AV421" s="1">
        <f t="shared" si="209"/>
        <v>10500</v>
      </c>
      <c r="AW421" s="1">
        <f t="shared" si="223"/>
        <v>10500</v>
      </c>
      <c r="AX421" s="1">
        <f t="shared" si="224"/>
        <v>10500</v>
      </c>
      <c r="AY421" s="1">
        <f t="shared" si="225"/>
        <v>10500</v>
      </c>
      <c r="AZ421" s="1">
        <f t="shared" si="193"/>
        <v>210000</v>
      </c>
      <c r="BA421" s="1">
        <f t="shared" si="226"/>
        <v>252000</v>
      </c>
      <c r="BB421">
        <v>5</v>
      </c>
      <c r="BC421" s="1">
        <f>SUM($BA$5:BA421)</f>
        <v>48453900</v>
      </c>
      <c r="BD421" s="1">
        <v>0</v>
      </c>
      <c r="BE421" s="1">
        <f>SUM($BA$235:BA421)</f>
        <v>36324000</v>
      </c>
    </row>
    <row r="422" spans="21:57" x14ac:dyDescent="0.3">
      <c r="U422" s="2">
        <v>418</v>
      </c>
      <c r="V422">
        <v>0.51700000000000002</v>
      </c>
      <c r="W422">
        <f t="shared" si="211"/>
        <v>0.51700000000000002</v>
      </c>
      <c r="X422">
        <f t="shared" si="212"/>
        <v>0.51700000000000002</v>
      </c>
      <c r="Y422">
        <f t="shared" si="213"/>
        <v>0.51700000000000002</v>
      </c>
      <c r="Z422" s="4">
        <f t="shared" si="214"/>
        <v>222213.81</v>
      </c>
      <c r="AA422" s="4">
        <f t="shared" si="215"/>
        <v>107453.48415302971</v>
      </c>
      <c r="AB422" s="4">
        <f t="shared" si="216"/>
        <v>222215.878</v>
      </c>
      <c r="AC422" s="4">
        <f>SUM($AB$5:AB422)</f>
        <v>36340280.992000021</v>
      </c>
      <c r="AD422">
        <f t="shared" si="217"/>
        <v>0.61524856688367746</v>
      </c>
      <c r="AF422" s="2">
        <v>418</v>
      </c>
      <c r="AG422">
        <f t="shared" si="218"/>
        <v>3.2112500000000375</v>
      </c>
      <c r="AH422">
        <f t="shared" si="219"/>
        <v>3.2112500000000375</v>
      </c>
      <c r="AI422">
        <f t="shared" si="220"/>
        <v>3.2112500000000375</v>
      </c>
      <c r="AJ422">
        <f t="shared" si="221"/>
        <v>3.2112500000000375</v>
      </c>
      <c r="AK422">
        <f t="shared" si="222"/>
        <v>12.84500000000015</v>
      </c>
      <c r="AL422">
        <v>25.6900000000003</v>
      </c>
      <c r="AM422">
        <f>SUM($AL$5:AL422)</f>
        <v>6689.350000000024</v>
      </c>
      <c r="AU422" s="2">
        <v>418</v>
      </c>
      <c r="AV422" s="1">
        <f t="shared" si="209"/>
        <v>10500</v>
      </c>
      <c r="AW422" s="1">
        <f t="shared" si="223"/>
        <v>10500</v>
      </c>
      <c r="AX422" s="1">
        <f t="shared" si="224"/>
        <v>10500</v>
      </c>
      <c r="AY422" s="1">
        <f t="shared" si="225"/>
        <v>10500</v>
      </c>
      <c r="AZ422" s="1">
        <f t="shared" si="193"/>
        <v>210000</v>
      </c>
      <c r="BA422" s="1">
        <f t="shared" si="226"/>
        <v>252000</v>
      </c>
      <c r="BB422">
        <v>5</v>
      </c>
      <c r="BC422" s="1">
        <f>SUM($BA$5:BA422)</f>
        <v>48705900</v>
      </c>
      <c r="BD422" s="1">
        <v>0</v>
      </c>
      <c r="BE422" s="1">
        <f>SUM($BA$235:BA422)</f>
        <v>36576000</v>
      </c>
    </row>
    <row r="423" spans="21:57" x14ac:dyDescent="0.3">
      <c r="U423" s="2">
        <v>419</v>
      </c>
      <c r="V423">
        <v>0.51800000000000002</v>
      </c>
      <c r="W423">
        <f t="shared" si="211"/>
        <v>0.51800000000000002</v>
      </c>
      <c r="X423">
        <f t="shared" si="212"/>
        <v>0.51800000000000002</v>
      </c>
      <c r="Y423">
        <f t="shared" si="213"/>
        <v>0.51800000000000002</v>
      </c>
      <c r="Z423" s="4">
        <f t="shared" si="214"/>
        <v>222866.27000000002</v>
      </c>
      <c r="AA423" s="4">
        <f t="shared" si="215"/>
        <v>107560.93763718272</v>
      </c>
      <c r="AB423" s="4">
        <f t="shared" si="216"/>
        <v>222868.342</v>
      </c>
      <c r="AC423" s="4">
        <f>SUM($AB$5:AB423)</f>
        <v>36563149.334000021</v>
      </c>
      <c r="AD423">
        <f t="shared" si="217"/>
        <v>0.61328183469209441</v>
      </c>
      <c r="AF423" s="2">
        <v>419</v>
      </c>
      <c r="AG423">
        <f t="shared" si="218"/>
        <v>3.2125000000000377</v>
      </c>
      <c r="AH423">
        <f t="shared" si="219"/>
        <v>3.2125000000000377</v>
      </c>
      <c r="AI423">
        <f t="shared" si="220"/>
        <v>3.2125000000000377</v>
      </c>
      <c r="AJ423">
        <f t="shared" si="221"/>
        <v>3.2125000000000377</v>
      </c>
      <c r="AK423">
        <f t="shared" si="222"/>
        <v>12.850000000000151</v>
      </c>
      <c r="AL423">
        <v>25.700000000000301</v>
      </c>
      <c r="AM423">
        <f>SUM($AL$5:AL423)</f>
        <v>6715.0500000000247</v>
      </c>
      <c r="AU423" s="2">
        <v>419</v>
      </c>
      <c r="AV423" s="1">
        <f t="shared" si="209"/>
        <v>10500</v>
      </c>
      <c r="AW423" s="1">
        <f t="shared" si="223"/>
        <v>10500</v>
      </c>
      <c r="AX423" s="1">
        <f t="shared" si="224"/>
        <v>10500</v>
      </c>
      <c r="AY423" s="1">
        <f t="shared" si="225"/>
        <v>10500</v>
      </c>
      <c r="AZ423" s="1">
        <f t="shared" si="193"/>
        <v>210000</v>
      </c>
      <c r="BA423" s="1">
        <f t="shared" si="226"/>
        <v>252000</v>
      </c>
      <c r="BB423">
        <v>5</v>
      </c>
      <c r="BC423" s="1">
        <f>SUM($BA$5:BA423)</f>
        <v>48957900</v>
      </c>
      <c r="BD423" s="1">
        <v>0</v>
      </c>
      <c r="BE423" s="1">
        <f>SUM($BA$235:BA423)</f>
        <v>36828000</v>
      </c>
    </row>
    <row r="424" spans="21:57" x14ac:dyDescent="0.3">
      <c r="U424" s="2">
        <v>420</v>
      </c>
      <c r="V424">
        <v>0.51900000000000002</v>
      </c>
      <c r="W424">
        <f t="shared" si="211"/>
        <v>0.51900000000000002</v>
      </c>
      <c r="X424">
        <f t="shared" si="212"/>
        <v>0.51900000000000002</v>
      </c>
      <c r="Y424">
        <f t="shared" si="213"/>
        <v>0.51900000000000002</v>
      </c>
      <c r="Z424" s="4">
        <f t="shared" si="214"/>
        <v>223519.81</v>
      </c>
      <c r="AA424" s="4">
        <f t="shared" si="215"/>
        <v>107668.4985748199</v>
      </c>
      <c r="AB424" s="4">
        <f t="shared" si="216"/>
        <v>223521.886</v>
      </c>
      <c r="AC424" s="4">
        <f>SUM($AB$5:AB424)</f>
        <v>36786671.220000021</v>
      </c>
      <c r="AD424">
        <f t="shared" si="217"/>
        <v>0.6113310534553632</v>
      </c>
      <c r="AF424" s="2">
        <v>420</v>
      </c>
      <c r="AG424">
        <f t="shared" si="218"/>
        <v>3.2137500000000374</v>
      </c>
      <c r="AH424">
        <f t="shared" si="219"/>
        <v>3.2137500000000374</v>
      </c>
      <c r="AI424">
        <f t="shared" si="220"/>
        <v>3.2137500000000374</v>
      </c>
      <c r="AJ424">
        <f t="shared" si="221"/>
        <v>3.2137500000000374</v>
      </c>
      <c r="AK424">
        <f t="shared" si="222"/>
        <v>12.85500000000015</v>
      </c>
      <c r="AL424">
        <v>25.710000000000299</v>
      </c>
      <c r="AM424">
        <f>SUM($AL$5:AL424)</f>
        <v>6740.7600000000248</v>
      </c>
      <c r="AU424" s="2">
        <v>420</v>
      </c>
      <c r="AV424" s="1">
        <f t="shared" si="209"/>
        <v>10500</v>
      </c>
      <c r="AW424" s="1">
        <f t="shared" si="223"/>
        <v>10500</v>
      </c>
      <c r="AX424" s="1">
        <f t="shared" si="224"/>
        <v>10500</v>
      </c>
      <c r="AY424" s="1">
        <f t="shared" si="225"/>
        <v>10500</v>
      </c>
      <c r="AZ424" s="1">
        <f t="shared" si="193"/>
        <v>210000</v>
      </c>
      <c r="BA424" s="1">
        <f t="shared" si="226"/>
        <v>252000</v>
      </c>
      <c r="BB424">
        <v>5</v>
      </c>
      <c r="BC424" s="1">
        <f>SUM($BA$5:BA424)</f>
        <v>49209900</v>
      </c>
      <c r="BD424" s="1">
        <v>0</v>
      </c>
      <c r="BE424" s="1">
        <f>SUM($BA$235:BA424)</f>
        <v>37080000</v>
      </c>
    </row>
    <row r="425" spans="21:57" x14ac:dyDescent="0.3">
      <c r="U425" s="2">
        <v>421</v>
      </c>
      <c r="V425">
        <v>0.52</v>
      </c>
      <c r="W425">
        <f t="shared" si="211"/>
        <v>0.52</v>
      </c>
      <c r="X425">
        <f t="shared" si="212"/>
        <v>0.52</v>
      </c>
      <c r="Y425">
        <f t="shared" si="213"/>
        <v>0.52</v>
      </c>
      <c r="Z425" s="4">
        <f t="shared" si="214"/>
        <v>224174.43000000002</v>
      </c>
      <c r="AA425" s="4">
        <f t="shared" si="215"/>
        <v>107776.16707339471</v>
      </c>
      <c r="AB425" s="4">
        <f t="shared" si="216"/>
        <v>224176.51</v>
      </c>
      <c r="AC425" s="4">
        <f>SUM($AB$5:AB425)</f>
        <v>37010847.730000019</v>
      </c>
      <c r="AD425">
        <f t="shared" si="217"/>
        <v>0.60939601917043962</v>
      </c>
      <c r="AF425" s="2">
        <v>421</v>
      </c>
      <c r="AG425">
        <f t="shared" si="218"/>
        <v>3.2150000000000376</v>
      </c>
      <c r="AH425">
        <f t="shared" si="219"/>
        <v>3.2150000000000376</v>
      </c>
      <c r="AI425">
        <f t="shared" si="220"/>
        <v>3.2150000000000376</v>
      </c>
      <c r="AJ425">
        <f t="shared" si="221"/>
        <v>3.2150000000000376</v>
      </c>
      <c r="AK425">
        <f t="shared" si="222"/>
        <v>12.86000000000015</v>
      </c>
      <c r="AL425">
        <v>25.720000000000301</v>
      </c>
      <c r="AM425">
        <f>SUM($AL$5:AL425)</f>
        <v>6766.480000000025</v>
      </c>
      <c r="AU425" s="2">
        <v>421</v>
      </c>
      <c r="AV425" s="1">
        <f t="shared" si="209"/>
        <v>10500</v>
      </c>
      <c r="AW425" s="1">
        <f t="shared" si="223"/>
        <v>10500</v>
      </c>
      <c r="AX425" s="1">
        <f t="shared" si="224"/>
        <v>10500</v>
      </c>
      <c r="AY425" s="1">
        <f t="shared" si="225"/>
        <v>10500</v>
      </c>
      <c r="AZ425" s="1">
        <f t="shared" ref="AZ425:AZ453" si="227">ROUNDUP(SUM(AV425:AY425)*BB425,-1)</f>
        <v>210000</v>
      </c>
      <c r="BA425" s="1">
        <f t="shared" si="226"/>
        <v>252000</v>
      </c>
      <c r="BB425">
        <v>5</v>
      </c>
      <c r="BC425" s="1">
        <f>SUM($BA$5:BA425)</f>
        <v>49461900</v>
      </c>
      <c r="BD425" s="1">
        <v>0</v>
      </c>
      <c r="BE425" s="1">
        <f>SUM($BA$235:BA425)</f>
        <v>37332000</v>
      </c>
    </row>
    <row r="426" spans="21:57" x14ac:dyDescent="0.3">
      <c r="U426" s="2">
        <v>422</v>
      </c>
      <c r="V426">
        <v>0.52100000000000002</v>
      </c>
      <c r="W426">
        <f t="shared" si="211"/>
        <v>0.52100000000000002</v>
      </c>
      <c r="X426">
        <f t="shared" si="212"/>
        <v>0.52100000000000002</v>
      </c>
      <c r="Y426">
        <f t="shared" si="213"/>
        <v>0.52100000000000002</v>
      </c>
      <c r="Z426" s="4">
        <f t="shared" si="214"/>
        <v>224830.14</v>
      </c>
      <c r="AA426" s="4">
        <f t="shared" si="215"/>
        <v>107883.9432404681</v>
      </c>
      <c r="AB426" s="4">
        <f t="shared" si="216"/>
        <v>224832.22400000002</v>
      </c>
      <c r="AC426" s="4">
        <f>SUM($AB$5:AB426)</f>
        <v>37235679.954000019</v>
      </c>
      <c r="AD426">
        <f t="shared" si="217"/>
        <v>0.60747655833280567</v>
      </c>
      <c r="AF426" s="2">
        <v>422</v>
      </c>
      <c r="AG426">
        <f t="shared" si="218"/>
        <v>3.2162500000000374</v>
      </c>
      <c r="AH426">
        <f t="shared" si="219"/>
        <v>3.2162500000000374</v>
      </c>
      <c r="AI426">
        <f t="shared" si="220"/>
        <v>3.2162500000000374</v>
      </c>
      <c r="AJ426">
        <f t="shared" si="221"/>
        <v>3.2162500000000374</v>
      </c>
      <c r="AK426">
        <f t="shared" si="222"/>
        <v>12.865000000000149</v>
      </c>
      <c r="AL426">
        <v>25.730000000000299</v>
      </c>
      <c r="AM426">
        <f>SUM($AL$5:AL426)</f>
        <v>6792.2100000000255</v>
      </c>
      <c r="AU426" s="2">
        <v>422</v>
      </c>
      <c r="AV426" s="1">
        <f t="shared" si="209"/>
        <v>10500</v>
      </c>
      <c r="AW426" s="1">
        <f t="shared" si="223"/>
        <v>10500</v>
      </c>
      <c r="AX426" s="1">
        <f t="shared" si="224"/>
        <v>10500</v>
      </c>
      <c r="AY426" s="1">
        <f t="shared" si="225"/>
        <v>10500</v>
      </c>
      <c r="AZ426" s="1">
        <f t="shared" si="227"/>
        <v>210000</v>
      </c>
      <c r="BA426" s="1">
        <f t="shared" si="226"/>
        <v>252000</v>
      </c>
      <c r="BB426">
        <v>5</v>
      </c>
      <c r="BC426" s="1">
        <f>SUM($BA$5:BA426)</f>
        <v>49713900</v>
      </c>
      <c r="BD426" s="1">
        <v>0</v>
      </c>
      <c r="BE426" s="1">
        <f>SUM($BA$235:BA426)</f>
        <v>37584000</v>
      </c>
    </row>
    <row r="427" spans="21:57" x14ac:dyDescent="0.3">
      <c r="U427" s="2">
        <v>423</v>
      </c>
      <c r="V427">
        <v>0.52200000000000002</v>
      </c>
      <c r="W427">
        <f t="shared" si="211"/>
        <v>0.52200000000000002</v>
      </c>
      <c r="X427">
        <f t="shared" si="212"/>
        <v>0.52200000000000002</v>
      </c>
      <c r="Y427">
        <f t="shared" si="213"/>
        <v>0.52200000000000002</v>
      </c>
      <c r="Z427" s="4">
        <f t="shared" si="214"/>
        <v>225486.94</v>
      </c>
      <c r="AA427" s="4">
        <f t="shared" si="215"/>
        <v>107991.82718370855</v>
      </c>
      <c r="AB427" s="4">
        <f t="shared" si="216"/>
        <v>225489.02799999999</v>
      </c>
      <c r="AC427" s="4">
        <f>SUM($AB$5:AB427)</f>
        <v>37461168.982000016</v>
      </c>
      <c r="AD427">
        <f t="shared" si="217"/>
        <v>0.60557247317239904</v>
      </c>
      <c r="AF427" s="2">
        <v>423</v>
      </c>
      <c r="AG427">
        <f t="shared" si="218"/>
        <v>3.2175000000000376</v>
      </c>
      <c r="AH427">
        <f t="shared" si="219"/>
        <v>3.2175000000000376</v>
      </c>
      <c r="AI427">
        <f t="shared" si="220"/>
        <v>3.2175000000000376</v>
      </c>
      <c r="AJ427">
        <f t="shared" si="221"/>
        <v>3.2175000000000376</v>
      </c>
      <c r="AK427">
        <f t="shared" si="222"/>
        <v>12.87000000000015</v>
      </c>
      <c r="AL427">
        <v>25.7400000000003</v>
      </c>
      <c r="AM427">
        <f>SUM($AL$5:AL427)</f>
        <v>6817.9500000000262</v>
      </c>
      <c r="AU427" s="2">
        <v>423</v>
      </c>
      <c r="AV427" s="1">
        <f t="shared" si="209"/>
        <v>10500</v>
      </c>
      <c r="AW427" s="1">
        <f t="shared" si="223"/>
        <v>10500</v>
      </c>
      <c r="AX427" s="1">
        <f t="shared" si="224"/>
        <v>10500</v>
      </c>
      <c r="AY427" s="1">
        <f t="shared" si="225"/>
        <v>10500</v>
      </c>
      <c r="AZ427" s="1">
        <f t="shared" si="227"/>
        <v>210000</v>
      </c>
      <c r="BA427" s="1">
        <f t="shared" si="226"/>
        <v>252000</v>
      </c>
      <c r="BB427">
        <v>5</v>
      </c>
      <c r="BC427" s="1">
        <f>SUM($BA$5:BA427)</f>
        <v>49965900</v>
      </c>
      <c r="BD427" s="1">
        <v>0</v>
      </c>
      <c r="BE427" s="1">
        <f>SUM($BA$235:BA427)</f>
        <v>37836000</v>
      </c>
    </row>
    <row r="428" spans="21:57" x14ac:dyDescent="0.3">
      <c r="U428" s="2">
        <v>424</v>
      </c>
      <c r="V428">
        <v>0.52300000000000002</v>
      </c>
      <c r="W428">
        <f t="shared" si="211"/>
        <v>0.52300000000000002</v>
      </c>
      <c r="X428">
        <f t="shared" si="212"/>
        <v>0.52300000000000002</v>
      </c>
      <c r="Y428">
        <f t="shared" si="213"/>
        <v>0.52300000000000002</v>
      </c>
      <c r="Z428" s="4">
        <f t="shared" si="214"/>
        <v>226144.83000000002</v>
      </c>
      <c r="AA428" s="4">
        <f t="shared" si="215"/>
        <v>108099.81901089224</v>
      </c>
      <c r="AB428" s="4">
        <f t="shared" si="216"/>
        <v>226146.92200000002</v>
      </c>
      <c r="AC428" s="4">
        <f>SUM($AB$5:AB428)</f>
        <v>37687315.904000014</v>
      </c>
      <c r="AD428">
        <f t="shared" si="217"/>
        <v>0.60368356926784994</v>
      </c>
      <c r="AF428" s="2">
        <v>424</v>
      </c>
      <c r="AG428">
        <f t="shared" si="218"/>
        <v>3.2187500000000373</v>
      </c>
      <c r="AH428">
        <f t="shared" si="219"/>
        <v>3.2187500000000373</v>
      </c>
      <c r="AI428">
        <f t="shared" si="220"/>
        <v>3.2187500000000373</v>
      </c>
      <c r="AJ428">
        <f t="shared" si="221"/>
        <v>3.2187500000000373</v>
      </c>
      <c r="AK428">
        <f t="shared" si="222"/>
        <v>12.875000000000149</v>
      </c>
      <c r="AL428">
        <v>25.750000000000298</v>
      </c>
      <c r="AM428">
        <f>SUM($AL$5:AL428)</f>
        <v>6843.7000000000262</v>
      </c>
      <c r="AU428" s="2">
        <v>424</v>
      </c>
      <c r="AV428" s="1">
        <f t="shared" si="209"/>
        <v>10500</v>
      </c>
      <c r="AW428" s="1">
        <f t="shared" si="223"/>
        <v>10500</v>
      </c>
      <c r="AX428" s="1">
        <f t="shared" si="224"/>
        <v>10500</v>
      </c>
      <c r="AY428" s="1">
        <f t="shared" si="225"/>
        <v>10500</v>
      </c>
      <c r="AZ428" s="1">
        <f t="shared" si="227"/>
        <v>210000</v>
      </c>
      <c r="BA428" s="1">
        <f t="shared" si="226"/>
        <v>252000</v>
      </c>
      <c r="BB428">
        <v>5</v>
      </c>
      <c r="BC428" s="1">
        <f>SUM($BA$5:BA428)</f>
        <v>50217900</v>
      </c>
      <c r="BD428" s="1">
        <v>0</v>
      </c>
      <c r="BE428" s="1">
        <f>SUM($BA$235:BA428)</f>
        <v>38088000</v>
      </c>
    </row>
    <row r="429" spans="21:57" x14ac:dyDescent="0.3">
      <c r="U429" s="2">
        <v>425</v>
      </c>
      <c r="V429">
        <v>0.52400000000000002</v>
      </c>
      <c r="W429">
        <f t="shared" si="211"/>
        <v>0.52400000000000002</v>
      </c>
      <c r="X429">
        <f t="shared" si="212"/>
        <v>0.52400000000000002</v>
      </c>
      <c r="Y429">
        <f t="shared" si="213"/>
        <v>0.52400000000000002</v>
      </c>
      <c r="Z429" s="4">
        <f t="shared" si="214"/>
        <v>226803.80000000002</v>
      </c>
      <c r="AA429" s="4">
        <f t="shared" si="215"/>
        <v>108207.91882990312</v>
      </c>
      <c r="AB429" s="4">
        <f t="shared" si="216"/>
        <v>226805.89600000001</v>
      </c>
      <c r="AC429" s="4">
        <f>SUM($AB$5:AB429)</f>
        <v>37914121.800000012</v>
      </c>
      <c r="AD429">
        <f t="shared" si="217"/>
        <v>0.60180962894183021</v>
      </c>
      <c r="AF429" s="2">
        <v>425</v>
      </c>
      <c r="AG429">
        <f t="shared" si="218"/>
        <v>3.2200000000000375</v>
      </c>
      <c r="AH429">
        <f t="shared" si="219"/>
        <v>3.2200000000000375</v>
      </c>
      <c r="AI429">
        <f t="shared" si="220"/>
        <v>3.2200000000000375</v>
      </c>
      <c r="AJ429">
        <f t="shared" si="221"/>
        <v>3.2200000000000375</v>
      </c>
      <c r="AK429">
        <f t="shared" si="222"/>
        <v>12.88000000000015</v>
      </c>
      <c r="AL429">
        <v>25.7600000000003</v>
      </c>
      <c r="AM429">
        <f>SUM($AL$5:AL429)</f>
        <v>6869.4600000000264</v>
      </c>
      <c r="AU429" s="2">
        <v>425</v>
      </c>
      <c r="AV429" s="1">
        <f t="shared" si="209"/>
        <v>10500</v>
      </c>
      <c r="AW429" s="1">
        <f t="shared" si="223"/>
        <v>10500</v>
      </c>
      <c r="AX429" s="1">
        <f t="shared" si="224"/>
        <v>10500</v>
      </c>
      <c r="AY429" s="1">
        <f t="shared" si="225"/>
        <v>10500</v>
      </c>
      <c r="AZ429" s="1">
        <f t="shared" si="227"/>
        <v>210000</v>
      </c>
      <c r="BA429" s="1">
        <f t="shared" si="226"/>
        <v>252000</v>
      </c>
      <c r="BB429">
        <v>5</v>
      </c>
      <c r="BC429" s="1">
        <f>SUM($BA$5:BA429)</f>
        <v>50469900</v>
      </c>
      <c r="BD429" s="1">
        <v>0</v>
      </c>
      <c r="BE429" s="1">
        <f>SUM($BA$235:BA429)</f>
        <v>38340000</v>
      </c>
    </row>
    <row r="430" spans="21:57" x14ac:dyDescent="0.3">
      <c r="U430" s="2">
        <v>426</v>
      </c>
      <c r="V430">
        <v>0.52500000000000002</v>
      </c>
      <c r="W430">
        <f t="shared" si="211"/>
        <v>0.52500000000000002</v>
      </c>
      <c r="X430">
        <f t="shared" si="212"/>
        <v>0.52500000000000002</v>
      </c>
      <c r="Y430">
        <f t="shared" si="213"/>
        <v>0.52500000000000002</v>
      </c>
      <c r="Z430" s="4">
        <f t="shared" si="214"/>
        <v>227463.87</v>
      </c>
      <c r="AA430" s="4">
        <f t="shared" si="215"/>
        <v>108316.12674873302</v>
      </c>
      <c r="AB430" s="4">
        <f t="shared" si="216"/>
        <v>227465.97</v>
      </c>
      <c r="AC430" s="4">
        <f>SUM($AB$5:AB430)</f>
        <v>38141587.770000011</v>
      </c>
      <c r="AD430">
        <f t="shared" si="217"/>
        <v>0.59995051764590446</v>
      </c>
      <c r="AF430" s="2">
        <v>426</v>
      </c>
      <c r="AG430">
        <f t="shared" si="218"/>
        <v>3.2212500000000377</v>
      </c>
      <c r="AH430">
        <f t="shared" si="219"/>
        <v>3.2212500000000377</v>
      </c>
      <c r="AI430">
        <f t="shared" si="220"/>
        <v>3.2212500000000377</v>
      </c>
      <c r="AJ430">
        <f t="shared" si="221"/>
        <v>3.2212500000000377</v>
      </c>
      <c r="AK430">
        <f t="shared" si="222"/>
        <v>12.885000000000151</v>
      </c>
      <c r="AL430">
        <v>25.770000000000302</v>
      </c>
      <c r="AM430">
        <f>SUM($AL$5:AL430)</f>
        <v>6895.2300000000268</v>
      </c>
      <c r="AU430" s="2">
        <v>426</v>
      </c>
      <c r="AV430" s="1">
        <f t="shared" si="209"/>
        <v>10500</v>
      </c>
      <c r="AW430" s="1">
        <f t="shared" si="223"/>
        <v>10500</v>
      </c>
      <c r="AX430" s="1">
        <f t="shared" si="224"/>
        <v>10500</v>
      </c>
      <c r="AY430" s="1">
        <f t="shared" si="225"/>
        <v>10500</v>
      </c>
      <c r="AZ430" s="1">
        <f t="shared" si="227"/>
        <v>210000</v>
      </c>
      <c r="BA430" s="1">
        <f t="shared" si="226"/>
        <v>252000</v>
      </c>
      <c r="BB430">
        <v>5</v>
      </c>
      <c r="BC430" s="1">
        <f>SUM($BA$5:BA430)</f>
        <v>50721900</v>
      </c>
      <c r="BD430" s="1">
        <v>0</v>
      </c>
      <c r="BE430" s="1">
        <f>SUM($BA$235:BA430)</f>
        <v>38592000</v>
      </c>
    </row>
    <row r="431" spans="21:57" x14ac:dyDescent="0.3">
      <c r="U431" s="2">
        <v>427</v>
      </c>
      <c r="V431">
        <v>0.52600000000000002</v>
      </c>
      <c r="W431">
        <f t="shared" si="211"/>
        <v>0.52600000000000002</v>
      </c>
      <c r="X431">
        <f t="shared" si="212"/>
        <v>0.52600000000000002</v>
      </c>
      <c r="Y431">
        <f t="shared" si="213"/>
        <v>0.52600000000000002</v>
      </c>
      <c r="Z431" s="4">
        <f t="shared" si="214"/>
        <v>228125.03</v>
      </c>
      <c r="AA431" s="4">
        <f t="shared" si="215"/>
        <v>108424.44287548173</v>
      </c>
      <c r="AB431" s="4">
        <f t="shared" si="216"/>
        <v>228127.13399999999</v>
      </c>
      <c r="AC431" s="4">
        <f>SUM($AB$5:AB431)</f>
        <v>38369714.904000014</v>
      </c>
      <c r="AD431">
        <f t="shared" si="217"/>
        <v>0.59810602373358734</v>
      </c>
      <c r="AF431" s="2">
        <v>427</v>
      </c>
      <c r="AG431">
        <f t="shared" si="218"/>
        <v>3.2225000000000374</v>
      </c>
      <c r="AH431">
        <f t="shared" si="219"/>
        <v>3.2225000000000374</v>
      </c>
      <c r="AI431">
        <f t="shared" si="220"/>
        <v>3.2225000000000374</v>
      </c>
      <c r="AJ431">
        <f t="shared" si="221"/>
        <v>3.2225000000000374</v>
      </c>
      <c r="AK431">
        <f t="shared" si="222"/>
        <v>12.89000000000015</v>
      </c>
      <c r="AL431">
        <v>25.7800000000003</v>
      </c>
      <c r="AM431">
        <f>SUM($AL$5:AL431)</f>
        <v>6921.0100000000275</v>
      </c>
      <c r="AU431" s="2">
        <v>427</v>
      </c>
      <c r="AV431" s="1">
        <f t="shared" si="209"/>
        <v>10500</v>
      </c>
      <c r="AW431" s="1">
        <f t="shared" si="223"/>
        <v>10500</v>
      </c>
      <c r="AX431" s="1">
        <f t="shared" si="224"/>
        <v>10500</v>
      </c>
      <c r="AY431" s="1">
        <f t="shared" si="225"/>
        <v>10500</v>
      </c>
      <c r="AZ431" s="1">
        <f t="shared" si="227"/>
        <v>210000</v>
      </c>
      <c r="BA431" s="1">
        <f t="shared" si="226"/>
        <v>252000</v>
      </c>
      <c r="BB431">
        <v>5</v>
      </c>
      <c r="BC431" s="1">
        <f>SUM($BA$5:BA431)</f>
        <v>50973900</v>
      </c>
      <c r="BD431" s="1">
        <v>0</v>
      </c>
      <c r="BE431" s="1">
        <f>SUM($BA$235:BA431)</f>
        <v>38844000</v>
      </c>
    </row>
    <row r="432" spans="21:57" x14ac:dyDescent="0.3">
      <c r="U432" s="2">
        <v>428</v>
      </c>
      <c r="V432">
        <v>0.52700000000000002</v>
      </c>
      <c r="W432">
        <f t="shared" si="211"/>
        <v>0.52700000000000002</v>
      </c>
      <c r="X432">
        <f t="shared" si="212"/>
        <v>0.52700000000000002</v>
      </c>
      <c r="Y432">
        <f t="shared" si="213"/>
        <v>0.52700000000000002</v>
      </c>
      <c r="Z432" s="4">
        <f t="shared" si="214"/>
        <v>228787.29</v>
      </c>
      <c r="AA432" s="4">
        <f t="shared" si="215"/>
        <v>108532.86731835721</v>
      </c>
      <c r="AB432" s="4">
        <f t="shared" si="216"/>
        <v>228789.39800000002</v>
      </c>
      <c r="AC432" s="4">
        <f>SUM($AB$5:AB432)</f>
        <v>38598504.302000016</v>
      </c>
      <c r="AD432">
        <f t="shared" si="217"/>
        <v>0.59627599155330391</v>
      </c>
      <c r="AF432" s="2">
        <v>428</v>
      </c>
      <c r="AG432">
        <f t="shared" si="218"/>
        <v>3.2237500000000376</v>
      </c>
      <c r="AH432">
        <f t="shared" si="219"/>
        <v>3.2237500000000376</v>
      </c>
      <c r="AI432">
        <f t="shared" si="220"/>
        <v>3.2237500000000376</v>
      </c>
      <c r="AJ432">
        <f t="shared" si="221"/>
        <v>3.2237500000000376</v>
      </c>
      <c r="AK432">
        <f t="shared" si="222"/>
        <v>12.895000000000151</v>
      </c>
      <c r="AL432">
        <v>25.790000000000301</v>
      </c>
      <c r="AM432">
        <f>SUM($AL$5:AL432)</f>
        <v>6946.8000000000275</v>
      </c>
      <c r="AU432" s="2">
        <v>428</v>
      </c>
      <c r="AV432" s="1">
        <f t="shared" si="209"/>
        <v>10500</v>
      </c>
      <c r="AW432" s="1">
        <f t="shared" si="223"/>
        <v>10500</v>
      </c>
      <c r="AX432" s="1">
        <f t="shared" si="224"/>
        <v>10500</v>
      </c>
      <c r="AY432" s="1">
        <f t="shared" si="225"/>
        <v>10500</v>
      </c>
      <c r="AZ432" s="1">
        <f t="shared" si="227"/>
        <v>210000</v>
      </c>
      <c r="BA432" s="1">
        <f t="shared" si="226"/>
        <v>252000</v>
      </c>
      <c r="BB432">
        <v>5</v>
      </c>
      <c r="BC432" s="1">
        <f>SUM($BA$5:BA432)</f>
        <v>51225900</v>
      </c>
      <c r="BD432" s="1">
        <v>0</v>
      </c>
      <c r="BE432" s="1">
        <f>SUM($BA$235:BA432)</f>
        <v>39096000</v>
      </c>
    </row>
    <row r="433" spans="21:57" x14ac:dyDescent="0.3">
      <c r="U433" s="2">
        <v>429</v>
      </c>
      <c r="V433">
        <v>0.52800000000000002</v>
      </c>
      <c r="W433">
        <f t="shared" si="211"/>
        <v>0.52800000000000002</v>
      </c>
      <c r="X433">
        <f t="shared" si="212"/>
        <v>0.52800000000000002</v>
      </c>
      <c r="Y433">
        <f t="shared" si="213"/>
        <v>0.52800000000000002</v>
      </c>
      <c r="Z433" s="4">
        <f t="shared" si="214"/>
        <v>229450.64</v>
      </c>
      <c r="AA433" s="4">
        <f t="shared" si="215"/>
        <v>108641.40018567555</v>
      </c>
      <c r="AB433" s="4">
        <f t="shared" si="216"/>
        <v>229452.75200000001</v>
      </c>
      <c r="AC433" s="4">
        <f>SUM($AB$5:AB433)</f>
        <v>38827957.054000013</v>
      </c>
      <c r="AD433">
        <f t="shared" si="217"/>
        <v>0.59446021587967923</v>
      </c>
      <c r="AF433" s="2">
        <v>429</v>
      </c>
      <c r="AG433">
        <f t="shared" si="218"/>
        <v>3.2250000000000374</v>
      </c>
      <c r="AH433">
        <f t="shared" si="219"/>
        <v>3.2250000000000374</v>
      </c>
      <c r="AI433">
        <f t="shared" si="220"/>
        <v>3.2250000000000374</v>
      </c>
      <c r="AJ433">
        <f t="shared" si="221"/>
        <v>3.2250000000000374</v>
      </c>
      <c r="AK433">
        <f t="shared" si="222"/>
        <v>12.90000000000015</v>
      </c>
      <c r="AL433">
        <v>25.800000000000299</v>
      </c>
      <c r="AM433">
        <f>SUM($AL$5:AL433)</f>
        <v>6972.6000000000276</v>
      </c>
      <c r="AU433" s="2">
        <v>429</v>
      </c>
      <c r="AV433" s="1">
        <f t="shared" si="209"/>
        <v>10500</v>
      </c>
      <c r="AW433" s="1">
        <f t="shared" si="223"/>
        <v>10500</v>
      </c>
      <c r="AX433" s="1">
        <f t="shared" si="224"/>
        <v>10500</v>
      </c>
      <c r="AY433" s="1">
        <f t="shared" si="225"/>
        <v>10500</v>
      </c>
      <c r="AZ433" s="1">
        <f t="shared" si="227"/>
        <v>210000</v>
      </c>
      <c r="BA433" s="1">
        <f t="shared" si="226"/>
        <v>252000</v>
      </c>
      <c r="BB433">
        <v>5</v>
      </c>
      <c r="BC433" s="1">
        <f>SUM($BA$5:BA433)</f>
        <v>51477900</v>
      </c>
      <c r="BD433" s="1">
        <v>0</v>
      </c>
      <c r="BE433" s="1">
        <f>SUM($BA$235:BA433)</f>
        <v>39348000</v>
      </c>
    </row>
    <row r="434" spans="21:57" x14ac:dyDescent="0.3">
      <c r="U434" s="2">
        <v>430</v>
      </c>
      <c r="V434">
        <v>0.52900000000000003</v>
      </c>
      <c r="W434">
        <f t="shared" si="211"/>
        <v>0.52900000000000003</v>
      </c>
      <c r="X434">
        <f t="shared" si="212"/>
        <v>0.52900000000000003</v>
      </c>
      <c r="Y434">
        <f t="shared" si="213"/>
        <v>0.52900000000000003</v>
      </c>
      <c r="Z434" s="4">
        <f t="shared" si="214"/>
        <v>230115.09</v>
      </c>
      <c r="AA434" s="4">
        <f t="shared" si="215"/>
        <v>108750.04158586121</v>
      </c>
      <c r="AB434" s="4">
        <f t="shared" si="216"/>
        <v>230117.20600000001</v>
      </c>
      <c r="AC434" s="4">
        <f>SUM($AB$5:AB434)</f>
        <v>39058074.260000013</v>
      </c>
      <c r="AD434">
        <f t="shared" si="217"/>
        <v>0.59265854672694873</v>
      </c>
      <c r="AF434" s="2">
        <v>430</v>
      </c>
      <c r="AG434">
        <f t="shared" si="218"/>
        <v>3.2262500000000376</v>
      </c>
      <c r="AH434">
        <f t="shared" si="219"/>
        <v>3.2262500000000376</v>
      </c>
      <c r="AI434">
        <f t="shared" si="220"/>
        <v>3.2262500000000376</v>
      </c>
      <c r="AJ434">
        <f t="shared" si="221"/>
        <v>3.2262500000000376</v>
      </c>
      <c r="AK434">
        <f t="shared" si="222"/>
        <v>12.90500000000015</v>
      </c>
      <c r="AL434">
        <v>25.810000000000301</v>
      </c>
      <c r="AM434">
        <f>SUM($AL$5:AL434)</f>
        <v>6998.410000000028</v>
      </c>
      <c r="AU434" s="2">
        <v>430</v>
      </c>
      <c r="AV434" s="1">
        <f t="shared" si="209"/>
        <v>10500</v>
      </c>
      <c r="AW434" s="1">
        <f t="shared" si="223"/>
        <v>10500</v>
      </c>
      <c r="AX434" s="1">
        <f t="shared" si="224"/>
        <v>10500</v>
      </c>
      <c r="AY434" s="1">
        <f t="shared" si="225"/>
        <v>10500</v>
      </c>
      <c r="AZ434" s="1">
        <f t="shared" si="227"/>
        <v>210000</v>
      </c>
      <c r="BA434" s="1">
        <f t="shared" si="226"/>
        <v>252000</v>
      </c>
      <c r="BB434">
        <v>5</v>
      </c>
      <c r="BC434" s="1">
        <f>SUM($BA$5:BA434)</f>
        <v>51729900</v>
      </c>
      <c r="BD434" s="1">
        <v>0</v>
      </c>
      <c r="BE434" s="1">
        <f>SUM($BA$235:BA434)</f>
        <v>39600000</v>
      </c>
    </row>
    <row r="435" spans="21:57" x14ac:dyDescent="0.3">
      <c r="U435" s="2">
        <v>431</v>
      </c>
      <c r="V435">
        <v>0.53</v>
      </c>
      <c r="W435">
        <f t="shared" si="211"/>
        <v>0.53</v>
      </c>
      <c r="X435">
        <f t="shared" si="212"/>
        <v>0.53</v>
      </c>
      <c r="Y435">
        <f t="shared" si="213"/>
        <v>0.53</v>
      </c>
      <c r="Z435" s="4">
        <f t="shared" si="214"/>
        <v>230780.64</v>
      </c>
      <c r="AA435" s="4">
        <f t="shared" si="215"/>
        <v>108858.79162744706</v>
      </c>
      <c r="AB435" s="4">
        <f t="shared" si="216"/>
        <v>230782.76</v>
      </c>
      <c r="AC435" s="4">
        <f>SUM($AB$5:AB435)</f>
        <v>39288857.020000011</v>
      </c>
      <c r="AD435">
        <f t="shared" si="217"/>
        <v>0.59087081063888025</v>
      </c>
      <c r="AF435" s="2">
        <v>431</v>
      </c>
      <c r="AG435">
        <f t="shared" si="218"/>
        <v>3.2275000000000373</v>
      </c>
      <c r="AH435">
        <f t="shared" si="219"/>
        <v>3.2275000000000373</v>
      </c>
      <c r="AI435">
        <f t="shared" si="220"/>
        <v>3.2275000000000373</v>
      </c>
      <c r="AJ435">
        <f t="shared" si="221"/>
        <v>3.2275000000000373</v>
      </c>
      <c r="AK435">
        <f t="shared" si="222"/>
        <v>12.910000000000149</v>
      </c>
      <c r="AL435">
        <v>25.820000000000299</v>
      </c>
      <c r="AM435">
        <f>SUM($AL$5:AL435)</f>
        <v>7024.2300000000287</v>
      </c>
      <c r="AU435" s="2">
        <v>431</v>
      </c>
      <c r="AV435" s="1">
        <f t="shared" si="209"/>
        <v>11000</v>
      </c>
      <c r="AW435" s="1">
        <f t="shared" si="223"/>
        <v>11000</v>
      </c>
      <c r="AX435" s="1">
        <f t="shared" si="224"/>
        <v>11000</v>
      </c>
      <c r="AY435" s="1">
        <f t="shared" si="225"/>
        <v>11000</v>
      </c>
      <c r="AZ435" s="1">
        <f t="shared" si="227"/>
        <v>220000</v>
      </c>
      <c r="BA435" s="1">
        <f t="shared" si="226"/>
        <v>264000</v>
      </c>
      <c r="BB435">
        <v>5</v>
      </c>
      <c r="BC435" s="1">
        <f>SUM($BA$5:BA435)</f>
        <v>51993900</v>
      </c>
      <c r="BD435" s="1">
        <v>0</v>
      </c>
      <c r="BE435" s="1">
        <f>SUM($BA$235:BA435)</f>
        <v>39864000</v>
      </c>
    </row>
    <row r="436" spans="21:57" x14ac:dyDescent="0.3">
      <c r="U436" s="2">
        <v>432</v>
      </c>
      <c r="V436">
        <v>0.53100000000000003</v>
      </c>
      <c r="W436">
        <f t="shared" si="211"/>
        <v>0.53100000000000003</v>
      </c>
      <c r="X436">
        <f t="shared" si="212"/>
        <v>0.53100000000000003</v>
      </c>
      <c r="Y436">
        <f t="shared" si="213"/>
        <v>0.53100000000000003</v>
      </c>
      <c r="Z436" s="4">
        <f t="shared" si="214"/>
        <v>231447.29</v>
      </c>
      <c r="AA436" s="4">
        <f t="shared" si="215"/>
        <v>108967.6504190745</v>
      </c>
      <c r="AB436" s="4">
        <f t="shared" si="216"/>
        <v>231449.41400000002</v>
      </c>
      <c r="AC436" s="4">
        <f>SUM($AB$5:AB436)</f>
        <v>39520306.434000008</v>
      </c>
      <c r="AD436">
        <f t="shared" si="217"/>
        <v>0.58909683700438942</v>
      </c>
      <c r="AF436" s="2">
        <v>432</v>
      </c>
      <c r="AG436">
        <f t="shared" si="218"/>
        <v>3.2287500000000375</v>
      </c>
      <c r="AH436">
        <f t="shared" si="219"/>
        <v>3.2287500000000375</v>
      </c>
      <c r="AI436">
        <f t="shared" si="220"/>
        <v>3.2287500000000375</v>
      </c>
      <c r="AJ436">
        <f t="shared" si="221"/>
        <v>3.2287500000000375</v>
      </c>
      <c r="AK436">
        <f t="shared" si="222"/>
        <v>12.91500000000015</v>
      </c>
      <c r="AL436">
        <v>25.8300000000003</v>
      </c>
      <c r="AM436">
        <f>SUM($AL$5:AL436)</f>
        <v>7050.0600000000286</v>
      </c>
      <c r="AU436" s="2">
        <v>432</v>
      </c>
      <c r="AV436" s="1">
        <f t="shared" si="209"/>
        <v>11000</v>
      </c>
      <c r="AW436" s="1">
        <f t="shared" si="223"/>
        <v>11000</v>
      </c>
      <c r="AX436" s="1">
        <f t="shared" si="224"/>
        <v>11000</v>
      </c>
      <c r="AY436" s="1">
        <f t="shared" si="225"/>
        <v>11000</v>
      </c>
      <c r="AZ436" s="1">
        <f t="shared" si="227"/>
        <v>220000</v>
      </c>
      <c r="BA436" s="1">
        <f t="shared" si="226"/>
        <v>264000</v>
      </c>
      <c r="BB436">
        <v>5</v>
      </c>
      <c r="BC436" s="1">
        <f>SUM($BA$5:BA436)</f>
        <v>52257900</v>
      </c>
      <c r="BD436" s="1">
        <v>0</v>
      </c>
      <c r="BE436" s="1">
        <f>SUM($BA$235:BA436)</f>
        <v>40128000</v>
      </c>
    </row>
    <row r="437" spans="21:57" x14ac:dyDescent="0.3">
      <c r="U437" s="2">
        <v>433</v>
      </c>
      <c r="V437">
        <v>0.53200000000000003</v>
      </c>
      <c r="W437">
        <f t="shared" si="211"/>
        <v>0.53200000000000003</v>
      </c>
      <c r="X437">
        <f t="shared" si="212"/>
        <v>0.53200000000000003</v>
      </c>
      <c r="Y437">
        <f t="shared" si="213"/>
        <v>0.53200000000000003</v>
      </c>
      <c r="Z437" s="4">
        <f t="shared" si="214"/>
        <v>232115.05000000002</v>
      </c>
      <c r="AA437" s="4">
        <f t="shared" si="215"/>
        <v>109076.61806949356</v>
      </c>
      <c r="AB437" s="4">
        <f t="shared" si="216"/>
        <v>232117.17800000001</v>
      </c>
      <c r="AC437" s="4">
        <f>SUM($AB$5:AB437)</f>
        <v>39752423.612000011</v>
      </c>
      <c r="AD437">
        <f t="shared" si="217"/>
        <v>0.58733648330294486</v>
      </c>
      <c r="AF437" s="2">
        <v>433</v>
      </c>
      <c r="AG437">
        <f t="shared" si="218"/>
        <v>3.2300000000000373</v>
      </c>
      <c r="AH437">
        <f t="shared" si="219"/>
        <v>3.2300000000000373</v>
      </c>
      <c r="AI437">
        <f t="shared" si="220"/>
        <v>3.2300000000000373</v>
      </c>
      <c r="AJ437">
        <f t="shared" si="221"/>
        <v>3.2300000000000373</v>
      </c>
      <c r="AK437">
        <f t="shared" si="222"/>
        <v>12.920000000000149</v>
      </c>
      <c r="AL437">
        <v>25.840000000000298</v>
      </c>
      <c r="AM437">
        <f>SUM($AL$5:AL437)</f>
        <v>7075.9000000000287</v>
      </c>
      <c r="AU437" s="2">
        <v>433</v>
      </c>
      <c r="AV437" s="1">
        <f t="shared" si="209"/>
        <v>11000</v>
      </c>
      <c r="AW437" s="1">
        <f t="shared" si="223"/>
        <v>11000</v>
      </c>
      <c r="AX437" s="1">
        <f t="shared" si="224"/>
        <v>11000</v>
      </c>
      <c r="AY437" s="1">
        <f t="shared" si="225"/>
        <v>11000</v>
      </c>
      <c r="AZ437" s="1">
        <f t="shared" si="227"/>
        <v>220000</v>
      </c>
      <c r="BA437" s="1">
        <f t="shared" si="226"/>
        <v>264000</v>
      </c>
      <c r="BB437">
        <v>5</v>
      </c>
      <c r="BC437" s="1">
        <f>SUM($BA$5:BA437)</f>
        <v>52521900</v>
      </c>
      <c r="BD437" s="1">
        <v>0</v>
      </c>
      <c r="BE437" s="1">
        <f>SUM($BA$235:BA437)</f>
        <v>40392000</v>
      </c>
    </row>
    <row r="438" spans="21:57" x14ac:dyDescent="0.3">
      <c r="U438" s="2">
        <v>434</v>
      </c>
      <c r="V438">
        <v>0.53300000000000003</v>
      </c>
      <c r="W438">
        <f t="shared" si="211"/>
        <v>0.53300000000000003</v>
      </c>
      <c r="X438">
        <f t="shared" si="212"/>
        <v>0.53300000000000003</v>
      </c>
      <c r="Y438">
        <f t="shared" si="213"/>
        <v>0.53300000000000003</v>
      </c>
      <c r="Z438" s="4">
        <f t="shared" si="214"/>
        <v>232783.91</v>
      </c>
      <c r="AA438" s="4">
        <f t="shared" si="215"/>
        <v>109185.69468756304</v>
      </c>
      <c r="AB438" s="4">
        <f t="shared" si="216"/>
        <v>232786.04200000002</v>
      </c>
      <c r="AC438" s="4">
        <f>SUM($AB$5:AB438)</f>
        <v>39985209.654000014</v>
      </c>
      <c r="AD438">
        <f t="shared" si="217"/>
        <v>0.58558955869481211</v>
      </c>
      <c r="AF438" s="2">
        <v>434</v>
      </c>
      <c r="AG438">
        <f t="shared" si="218"/>
        <v>3.2312500000000375</v>
      </c>
      <c r="AH438">
        <f t="shared" si="219"/>
        <v>3.2312500000000375</v>
      </c>
      <c r="AI438">
        <f t="shared" si="220"/>
        <v>3.2312500000000375</v>
      </c>
      <c r="AJ438">
        <f t="shared" si="221"/>
        <v>3.2312500000000375</v>
      </c>
      <c r="AK438">
        <f t="shared" si="222"/>
        <v>12.92500000000015</v>
      </c>
      <c r="AL438">
        <v>25.8500000000003</v>
      </c>
      <c r="AM438">
        <f>SUM($AL$5:AL438)</f>
        <v>7101.7500000000291</v>
      </c>
      <c r="AU438" s="2">
        <v>434</v>
      </c>
      <c r="AV438" s="1">
        <f t="shared" si="209"/>
        <v>11000</v>
      </c>
      <c r="AW438" s="1">
        <f t="shared" si="223"/>
        <v>11000</v>
      </c>
      <c r="AX438" s="1">
        <f t="shared" si="224"/>
        <v>11000</v>
      </c>
      <c r="AY438" s="1">
        <f t="shared" si="225"/>
        <v>11000</v>
      </c>
      <c r="AZ438" s="1">
        <f t="shared" si="227"/>
        <v>220000</v>
      </c>
      <c r="BA438" s="1">
        <f t="shared" si="226"/>
        <v>264000</v>
      </c>
      <c r="BB438">
        <v>5</v>
      </c>
      <c r="BC438" s="1">
        <f>SUM($BA$5:BA438)</f>
        <v>52785900</v>
      </c>
      <c r="BD438" s="1">
        <v>0</v>
      </c>
      <c r="BE438" s="1">
        <f>SUM($BA$235:BA438)</f>
        <v>40656000</v>
      </c>
    </row>
    <row r="439" spans="21:57" x14ac:dyDescent="0.3">
      <c r="U439" s="2">
        <v>435</v>
      </c>
      <c r="V439">
        <v>0.53400000000000003</v>
      </c>
      <c r="W439">
        <f t="shared" si="211"/>
        <v>0.53400000000000003</v>
      </c>
      <c r="X439">
        <f t="shared" si="212"/>
        <v>0.53400000000000003</v>
      </c>
      <c r="Y439">
        <f t="shared" si="213"/>
        <v>0.53400000000000003</v>
      </c>
      <c r="Z439" s="4">
        <f t="shared" si="214"/>
        <v>233453.87</v>
      </c>
      <c r="AA439" s="4">
        <f t="shared" si="215"/>
        <v>109294.88038225059</v>
      </c>
      <c r="AB439" s="4">
        <f t="shared" si="216"/>
        <v>233456.00599999999</v>
      </c>
      <c r="AC439" s="4">
        <f>SUM($AB$5:AB439)</f>
        <v>40218665.660000011</v>
      </c>
      <c r="AD439">
        <f t="shared" si="217"/>
        <v>0.5838559007696561</v>
      </c>
      <c r="AF439" s="2">
        <v>435</v>
      </c>
      <c r="AG439">
        <f t="shared" si="218"/>
        <v>3.2325000000000377</v>
      </c>
      <c r="AH439">
        <f t="shared" si="219"/>
        <v>3.2325000000000377</v>
      </c>
      <c r="AI439">
        <f t="shared" si="220"/>
        <v>3.2325000000000377</v>
      </c>
      <c r="AJ439">
        <f t="shared" si="221"/>
        <v>3.2325000000000377</v>
      </c>
      <c r="AK439">
        <f t="shared" si="222"/>
        <v>12.930000000000151</v>
      </c>
      <c r="AL439">
        <v>25.860000000000301</v>
      </c>
      <c r="AM439">
        <f>SUM($AL$5:AL439)</f>
        <v>7127.6100000000297</v>
      </c>
      <c r="AU439" s="2">
        <v>435</v>
      </c>
      <c r="AV439" s="1">
        <f t="shared" si="209"/>
        <v>11000</v>
      </c>
      <c r="AW439" s="1">
        <f t="shared" si="223"/>
        <v>11000</v>
      </c>
      <c r="AX439" s="1">
        <f t="shared" si="224"/>
        <v>11000</v>
      </c>
      <c r="AY439" s="1">
        <f t="shared" si="225"/>
        <v>11000</v>
      </c>
      <c r="AZ439" s="1">
        <f t="shared" si="227"/>
        <v>220000</v>
      </c>
      <c r="BA439" s="1">
        <f t="shared" si="226"/>
        <v>264000</v>
      </c>
      <c r="BB439">
        <v>5</v>
      </c>
      <c r="BC439" s="1">
        <f>SUM($BA$5:BA439)</f>
        <v>53049900</v>
      </c>
      <c r="BD439" s="1">
        <v>0</v>
      </c>
      <c r="BE439" s="1">
        <f>SUM($BA$235:BA439)</f>
        <v>40920000</v>
      </c>
    </row>
    <row r="440" spans="21:57" x14ac:dyDescent="0.3">
      <c r="U440" s="2">
        <v>436</v>
      </c>
      <c r="V440">
        <v>0.53500000000000003</v>
      </c>
      <c r="W440">
        <f t="shared" si="211"/>
        <v>0.53500000000000003</v>
      </c>
      <c r="X440">
        <f t="shared" si="212"/>
        <v>0.53500000000000003</v>
      </c>
      <c r="Y440">
        <f t="shared" si="213"/>
        <v>0.53500000000000003</v>
      </c>
      <c r="Z440" s="4">
        <f t="shared" si="214"/>
        <v>234124.94</v>
      </c>
      <c r="AA440" s="4">
        <f t="shared" si="215"/>
        <v>109404.17526263282</v>
      </c>
      <c r="AB440" s="4">
        <f t="shared" si="216"/>
        <v>234127.08000000002</v>
      </c>
      <c r="AC440" s="4">
        <f>SUM($AB$5:AB440)</f>
        <v>40452792.74000001</v>
      </c>
      <c r="AD440">
        <f t="shared" si="217"/>
        <v>0.58213537460257481</v>
      </c>
      <c r="AF440" s="2">
        <v>436</v>
      </c>
      <c r="AG440">
        <f t="shared" si="218"/>
        <v>3.2337500000000374</v>
      </c>
      <c r="AH440">
        <f t="shared" si="219"/>
        <v>3.2337500000000374</v>
      </c>
      <c r="AI440">
        <f t="shared" si="220"/>
        <v>3.2337500000000374</v>
      </c>
      <c r="AJ440">
        <f t="shared" si="221"/>
        <v>3.2337500000000374</v>
      </c>
      <c r="AK440">
        <f t="shared" si="222"/>
        <v>12.93500000000015</v>
      </c>
      <c r="AL440">
        <v>25.870000000000299</v>
      </c>
      <c r="AM440">
        <f>SUM($AL$5:AL440)</f>
        <v>7153.4800000000296</v>
      </c>
      <c r="AU440" s="2">
        <v>436</v>
      </c>
      <c r="AV440" s="1">
        <f t="shared" ref="AV440:AV503" si="228">AV420+500</f>
        <v>11000</v>
      </c>
      <c r="AW440" s="1">
        <f t="shared" si="223"/>
        <v>11000</v>
      </c>
      <c r="AX440" s="1">
        <f t="shared" si="224"/>
        <v>11000</v>
      </c>
      <c r="AY440" s="1">
        <f t="shared" si="225"/>
        <v>11000</v>
      </c>
      <c r="AZ440" s="1">
        <f t="shared" si="227"/>
        <v>220000</v>
      </c>
      <c r="BA440" s="1">
        <f t="shared" si="226"/>
        <v>264000</v>
      </c>
      <c r="BB440">
        <v>5</v>
      </c>
      <c r="BC440" s="1">
        <f>SUM($BA$5:BA440)</f>
        <v>53313900</v>
      </c>
      <c r="BD440" s="1">
        <v>0</v>
      </c>
      <c r="BE440" s="1">
        <f>SUM($BA$235:BA440)</f>
        <v>41184000</v>
      </c>
    </row>
    <row r="441" spans="21:57" x14ac:dyDescent="0.3">
      <c r="U441" s="2">
        <v>437</v>
      </c>
      <c r="V441">
        <v>0.53600000000000003</v>
      </c>
      <c r="W441">
        <f t="shared" si="211"/>
        <v>0.53600000000000003</v>
      </c>
      <c r="X441">
        <f t="shared" si="212"/>
        <v>0.53600000000000003</v>
      </c>
      <c r="Y441">
        <f t="shared" si="213"/>
        <v>0.53600000000000003</v>
      </c>
      <c r="Z441" s="4">
        <f t="shared" si="214"/>
        <v>234797.12</v>
      </c>
      <c r="AA441" s="4">
        <f t="shared" si="215"/>
        <v>109513.57943789545</v>
      </c>
      <c r="AB441" s="4">
        <f t="shared" si="216"/>
        <v>234799.264</v>
      </c>
      <c r="AC441" s="4">
        <f>SUM($AB$5:AB441)</f>
        <v>40687592.004000008</v>
      </c>
      <c r="AD441">
        <f t="shared" si="217"/>
        <v>0.58042782239809954</v>
      </c>
      <c r="AF441" s="2">
        <v>437</v>
      </c>
      <c r="AG441">
        <f t="shared" si="218"/>
        <v>3.2350000000000376</v>
      </c>
      <c r="AH441">
        <f t="shared" si="219"/>
        <v>3.2350000000000376</v>
      </c>
      <c r="AI441">
        <f t="shared" si="220"/>
        <v>3.2350000000000376</v>
      </c>
      <c r="AJ441">
        <f t="shared" si="221"/>
        <v>3.2350000000000376</v>
      </c>
      <c r="AK441">
        <f t="shared" si="222"/>
        <v>12.94000000000015</v>
      </c>
      <c r="AL441">
        <v>25.880000000000301</v>
      </c>
      <c r="AM441">
        <f>SUM($AL$5:AL441)</f>
        <v>7179.3600000000297</v>
      </c>
      <c r="AU441" s="2">
        <v>437</v>
      </c>
      <c r="AV441" s="1">
        <f t="shared" si="228"/>
        <v>11000</v>
      </c>
      <c r="AW441" s="1">
        <f t="shared" si="223"/>
        <v>11000</v>
      </c>
      <c r="AX441" s="1">
        <f t="shared" si="224"/>
        <v>11000</v>
      </c>
      <c r="AY441" s="1">
        <f t="shared" si="225"/>
        <v>11000</v>
      </c>
      <c r="AZ441" s="1">
        <f t="shared" si="227"/>
        <v>220000</v>
      </c>
      <c r="BA441" s="1">
        <f t="shared" si="226"/>
        <v>264000</v>
      </c>
      <c r="BB441">
        <v>5</v>
      </c>
      <c r="BC441" s="1">
        <f>SUM($BA$5:BA441)</f>
        <v>53577900</v>
      </c>
      <c r="BD441" s="1">
        <v>0</v>
      </c>
      <c r="BE441" s="1">
        <f>SUM($BA$235:BA441)</f>
        <v>41448000</v>
      </c>
    </row>
    <row r="442" spans="21:57" x14ac:dyDescent="0.3">
      <c r="U442" s="2">
        <v>438</v>
      </c>
      <c r="V442">
        <v>0.53700000000000003</v>
      </c>
      <c r="W442">
        <f t="shared" si="211"/>
        <v>0.53700000000000003</v>
      </c>
      <c r="X442">
        <f t="shared" si="212"/>
        <v>0.53700000000000003</v>
      </c>
      <c r="Y442">
        <f t="shared" si="213"/>
        <v>0.53700000000000003</v>
      </c>
      <c r="Z442" s="4">
        <f t="shared" si="214"/>
        <v>235470.41</v>
      </c>
      <c r="AA442" s="4">
        <f t="shared" si="215"/>
        <v>109623.09301733333</v>
      </c>
      <c r="AB442" s="4">
        <f t="shared" si="216"/>
        <v>235472.55799999999</v>
      </c>
      <c r="AC442" s="4">
        <f>SUM($AB$5:AB442)</f>
        <v>40923064.562000006</v>
      </c>
      <c r="AD442">
        <f t="shared" si="217"/>
        <v>0.57873308889070885</v>
      </c>
      <c r="AF442" s="2">
        <v>438</v>
      </c>
      <c r="AG442">
        <f t="shared" si="218"/>
        <v>3.2362500000000374</v>
      </c>
      <c r="AH442">
        <f t="shared" si="219"/>
        <v>3.2362500000000374</v>
      </c>
      <c r="AI442">
        <f t="shared" si="220"/>
        <v>3.2362500000000374</v>
      </c>
      <c r="AJ442">
        <f t="shared" si="221"/>
        <v>3.2362500000000374</v>
      </c>
      <c r="AK442">
        <f t="shared" si="222"/>
        <v>12.945000000000149</v>
      </c>
      <c r="AL442">
        <v>25.890000000000299</v>
      </c>
      <c r="AM442">
        <f>SUM($AL$5:AL442)</f>
        <v>7205.25000000003</v>
      </c>
      <c r="AU442" s="2">
        <v>438</v>
      </c>
      <c r="AV442" s="1">
        <f t="shared" si="228"/>
        <v>11000</v>
      </c>
      <c r="AW442" s="1">
        <f t="shared" si="223"/>
        <v>11000</v>
      </c>
      <c r="AX442" s="1">
        <f t="shared" si="224"/>
        <v>11000</v>
      </c>
      <c r="AY442" s="1">
        <f t="shared" si="225"/>
        <v>11000</v>
      </c>
      <c r="AZ442" s="1">
        <f t="shared" si="227"/>
        <v>220000</v>
      </c>
      <c r="BA442" s="1">
        <f t="shared" si="226"/>
        <v>264000</v>
      </c>
      <c r="BB442">
        <v>5</v>
      </c>
      <c r="BC442" s="1">
        <f>SUM($BA$5:BA442)</f>
        <v>53841900</v>
      </c>
      <c r="BD442" s="1">
        <v>0</v>
      </c>
      <c r="BE442" s="1">
        <f>SUM($BA$235:BA442)</f>
        <v>41712000</v>
      </c>
    </row>
    <row r="443" spans="21:57" x14ac:dyDescent="0.3">
      <c r="U443" s="2">
        <v>439</v>
      </c>
      <c r="V443">
        <v>0.53800000000000003</v>
      </c>
      <c r="W443">
        <f t="shared" si="211"/>
        <v>0.53800000000000003</v>
      </c>
      <c r="X443">
        <f t="shared" si="212"/>
        <v>0.53800000000000003</v>
      </c>
      <c r="Y443">
        <f t="shared" si="213"/>
        <v>0.53800000000000003</v>
      </c>
      <c r="Z443" s="4">
        <f t="shared" si="214"/>
        <v>236144.81</v>
      </c>
      <c r="AA443" s="4">
        <f t="shared" si="215"/>
        <v>109732.71611035065</v>
      </c>
      <c r="AB443" s="4">
        <f t="shared" si="216"/>
        <v>236146.962</v>
      </c>
      <c r="AC443" s="4">
        <f>SUM($AB$5:AB443)</f>
        <v>41159211.524000004</v>
      </c>
      <c r="AD443">
        <f t="shared" si="217"/>
        <v>0.57705102129442387</v>
      </c>
      <c r="AF443" s="2">
        <v>439</v>
      </c>
      <c r="AG443">
        <f t="shared" si="218"/>
        <v>3.2375000000000376</v>
      </c>
      <c r="AH443">
        <f t="shared" si="219"/>
        <v>3.2375000000000376</v>
      </c>
      <c r="AI443">
        <f t="shared" si="220"/>
        <v>3.2375000000000376</v>
      </c>
      <c r="AJ443">
        <f t="shared" si="221"/>
        <v>3.2375000000000376</v>
      </c>
      <c r="AK443">
        <f t="shared" si="222"/>
        <v>12.95000000000015</v>
      </c>
      <c r="AL443">
        <v>25.900000000000301</v>
      </c>
      <c r="AM443">
        <f>SUM($AL$5:AL443)</f>
        <v>7231.1500000000306</v>
      </c>
      <c r="AU443" s="2">
        <v>439</v>
      </c>
      <c r="AV443" s="1">
        <f t="shared" si="228"/>
        <v>11000</v>
      </c>
      <c r="AW443" s="1">
        <f t="shared" si="223"/>
        <v>11000</v>
      </c>
      <c r="AX443" s="1">
        <f t="shared" si="224"/>
        <v>11000</v>
      </c>
      <c r="AY443" s="1">
        <f t="shared" si="225"/>
        <v>11000</v>
      </c>
      <c r="AZ443" s="1">
        <f t="shared" si="227"/>
        <v>220000</v>
      </c>
      <c r="BA443" s="1">
        <f t="shared" si="226"/>
        <v>264000</v>
      </c>
      <c r="BB443">
        <v>5</v>
      </c>
      <c r="BC443" s="1">
        <f>SUM($BA$5:BA443)</f>
        <v>54105900</v>
      </c>
      <c r="BD443" s="1">
        <v>0</v>
      </c>
      <c r="BE443" s="1">
        <f>SUM($BA$235:BA443)</f>
        <v>41976000</v>
      </c>
    </row>
    <row r="444" spans="21:57" x14ac:dyDescent="0.3">
      <c r="U444" s="2">
        <v>440</v>
      </c>
      <c r="V444">
        <v>0.53900000000000003</v>
      </c>
      <c r="W444">
        <f t="shared" si="211"/>
        <v>0.53900000000000003</v>
      </c>
      <c r="X444">
        <f t="shared" si="212"/>
        <v>0.53900000000000003</v>
      </c>
      <c r="Y444">
        <f t="shared" si="213"/>
        <v>0.53900000000000003</v>
      </c>
      <c r="Z444" s="4">
        <f t="shared" si="214"/>
        <v>236820.32</v>
      </c>
      <c r="AA444" s="4">
        <f t="shared" si="215"/>
        <v>109842.448826461</v>
      </c>
      <c r="AB444" s="4">
        <f t="shared" si="216"/>
        <v>236822.476</v>
      </c>
      <c r="AC444" s="4">
        <f>SUM($AB$5:AB444)</f>
        <v>41396034.000000007</v>
      </c>
      <c r="AD444">
        <f t="shared" si="217"/>
        <v>0.57538146925363709</v>
      </c>
      <c r="AF444" s="2">
        <v>440</v>
      </c>
      <c r="AG444">
        <f t="shared" si="218"/>
        <v>3.2387500000000373</v>
      </c>
      <c r="AH444">
        <f t="shared" si="219"/>
        <v>3.2387500000000373</v>
      </c>
      <c r="AI444">
        <f t="shared" si="220"/>
        <v>3.2387500000000373</v>
      </c>
      <c r="AJ444">
        <f t="shared" si="221"/>
        <v>3.2387500000000373</v>
      </c>
      <c r="AK444">
        <f t="shared" si="222"/>
        <v>12.955000000000149</v>
      </c>
      <c r="AL444">
        <v>25.910000000000299</v>
      </c>
      <c r="AM444">
        <f>SUM($AL$5:AL444)</f>
        <v>7257.0600000000304</v>
      </c>
      <c r="AU444" s="2">
        <v>440</v>
      </c>
      <c r="AV444" s="1">
        <f t="shared" si="228"/>
        <v>11000</v>
      </c>
      <c r="AW444" s="1">
        <f t="shared" si="223"/>
        <v>11000</v>
      </c>
      <c r="AX444" s="1">
        <f t="shared" si="224"/>
        <v>11000</v>
      </c>
      <c r="AY444" s="1">
        <f t="shared" si="225"/>
        <v>11000</v>
      </c>
      <c r="AZ444" s="1">
        <f t="shared" si="227"/>
        <v>220000</v>
      </c>
      <c r="BA444" s="1">
        <f t="shared" si="226"/>
        <v>264000</v>
      </c>
      <c r="BB444">
        <v>5</v>
      </c>
      <c r="BC444" s="1">
        <f>SUM($BA$5:BA444)</f>
        <v>54369900</v>
      </c>
      <c r="BD444" s="1">
        <v>0</v>
      </c>
      <c r="BE444" s="1">
        <f>SUM($BA$235:BA444)</f>
        <v>42240000</v>
      </c>
    </row>
    <row r="445" spans="21:57" x14ac:dyDescent="0.3">
      <c r="U445" s="2">
        <v>441</v>
      </c>
      <c r="V445">
        <v>0.54</v>
      </c>
      <c r="W445">
        <f t="shared" si="211"/>
        <v>0.54</v>
      </c>
      <c r="X445">
        <f t="shared" si="212"/>
        <v>0.54</v>
      </c>
      <c r="Y445">
        <f t="shared" si="213"/>
        <v>0.54</v>
      </c>
      <c r="Z445" s="4">
        <f t="shared" si="214"/>
        <v>237496.95</v>
      </c>
      <c r="AA445" s="4">
        <f t="shared" si="215"/>
        <v>109952.29127528744</v>
      </c>
      <c r="AB445" s="4">
        <f t="shared" si="216"/>
        <v>237499.11000000002</v>
      </c>
      <c r="AC445" s="4">
        <f>SUM($AB$5:AB445)</f>
        <v>41633533.110000007</v>
      </c>
      <c r="AD445">
        <f t="shared" si="217"/>
        <v>0.57372430895191395</v>
      </c>
      <c r="AF445" s="2">
        <v>441</v>
      </c>
      <c r="AG445">
        <f t="shared" si="218"/>
        <v>3.2400000000000375</v>
      </c>
      <c r="AH445">
        <f t="shared" si="219"/>
        <v>3.2400000000000375</v>
      </c>
      <c r="AI445">
        <f t="shared" si="220"/>
        <v>3.2400000000000375</v>
      </c>
      <c r="AJ445">
        <f t="shared" si="221"/>
        <v>3.2400000000000375</v>
      </c>
      <c r="AK445">
        <f t="shared" si="222"/>
        <v>12.96000000000015</v>
      </c>
      <c r="AL445">
        <v>25.9200000000003</v>
      </c>
      <c r="AM445">
        <f>SUM($AL$5:AL445)</f>
        <v>7282.9800000000305</v>
      </c>
      <c r="AU445" s="2">
        <v>441</v>
      </c>
      <c r="AV445" s="1">
        <f t="shared" si="228"/>
        <v>11000</v>
      </c>
      <c r="AW445" s="1">
        <f t="shared" si="223"/>
        <v>11000</v>
      </c>
      <c r="AX445" s="1">
        <f t="shared" si="224"/>
        <v>11000</v>
      </c>
      <c r="AY445" s="1">
        <f t="shared" si="225"/>
        <v>11000</v>
      </c>
      <c r="AZ445" s="1">
        <f t="shared" si="227"/>
        <v>220000</v>
      </c>
      <c r="BA445" s="1">
        <f t="shared" si="226"/>
        <v>264000</v>
      </c>
      <c r="BB445">
        <v>5</v>
      </c>
      <c r="BC445" s="1">
        <f>SUM($BA$5:BA445)</f>
        <v>54633900</v>
      </c>
      <c r="BD445" s="1">
        <v>0</v>
      </c>
      <c r="BE445" s="1">
        <f>SUM($BA$235:BA445)</f>
        <v>42504000</v>
      </c>
    </row>
    <row r="446" spans="21:57" x14ac:dyDescent="0.3">
      <c r="U446" s="2">
        <v>442</v>
      </c>
      <c r="V446">
        <v>0.54100000000000004</v>
      </c>
      <c r="W446">
        <f t="shared" si="211"/>
        <v>0.54100000000000004</v>
      </c>
      <c r="X446">
        <f t="shared" si="212"/>
        <v>0.54100000000000004</v>
      </c>
      <c r="Y446">
        <f t="shared" si="213"/>
        <v>0.54100000000000004</v>
      </c>
      <c r="Z446" s="4">
        <f t="shared" si="214"/>
        <v>238174.7</v>
      </c>
      <c r="AA446" s="4">
        <f t="shared" si="215"/>
        <v>110062.24356656271</v>
      </c>
      <c r="AB446" s="4">
        <f t="shared" si="216"/>
        <v>238176.864</v>
      </c>
      <c r="AC446" s="4">
        <f>SUM($AB$5:AB446)</f>
        <v>41871709.974000007</v>
      </c>
      <c r="AD446">
        <f t="shared" si="217"/>
        <v>0.57207939420061393</v>
      </c>
      <c r="AF446" s="2">
        <v>442</v>
      </c>
      <c r="AG446">
        <f t="shared" si="218"/>
        <v>3.2412500000000377</v>
      </c>
      <c r="AH446">
        <f t="shared" si="219"/>
        <v>3.2412500000000377</v>
      </c>
      <c r="AI446">
        <f t="shared" si="220"/>
        <v>3.2412500000000377</v>
      </c>
      <c r="AJ446">
        <f t="shared" si="221"/>
        <v>3.2412500000000377</v>
      </c>
      <c r="AK446">
        <f t="shared" si="222"/>
        <v>12.965000000000151</v>
      </c>
      <c r="AL446">
        <v>25.930000000000302</v>
      </c>
      <c r="AM446">
        <f>SUM($AL$5:AL446)</f>
        <v>7308.9100000000308</v>
      </c>
      <c r="AU446" s="2">
        <v>442</v>
      </c>
      <c r="AV446" s="1">
        <f t="shared" si="228"/>
        <v>11000</v>
      </c>
      <c r="AW446" s="1">
        <f t="shared" si="223"/>
        <v>11000</v>
      </c>
      <c r="AX446" s="1">
        <f t="shared" si="224"/>
        <v>11000</v>
      </c>
      <c r="AY446" s="1">
        <f t="shared" si="225"/>
        <v>11000</v>
      </c>
      <c r="AZ446" s="1">
        <f t="shared" si="227"/>
        <v>220000</v>
      </c>
      <c r="BA446" s="1">
        <f t="shared" si="226"/>
        <v>264000</v>
      </c>
      <c r="BB446">
        <v>5</v>
      </c>
      <c r="BC446" s="1">
        <f>SUM($BA$5:BA446)</f>
        <v>54897900</v>
      </c>
      <c r="BD446" s="1">
        <v>0</v>
      </c>
      <c r="BE446" s="1">
        <f>SUM($BA$235:BA446)</f>
        <v>42768000</v>
      </c>
    </row>
    <row r="447" spans="21:57" x14ac:dyDescent="0.3">
      <c r="U447" s="2">
        <v>443</v>
      </c>
      <c r="V447">
        <v>0.54200000000000004</v>
      </c>
      <c r="W447">
        <f t="shared" si="211"/>
        <v>0.54200000000000004</v>
      </c>
      <c r="X447">
        <f t="shared" si="212"/>
        <v>0.54200000000000004</v>
      </c>
      <c r="Y447">
        <f t="shared" si="213"/>
        <v>0.54200000000000004</v>
      </c>
      <c r="Z447" s="4">
        <f t="shared" si="214"/>
        <v>238853.56</v>
      </c>
      <c r="AA447" s="4">
        <f t="shared" si="215"/>
        <v>110172.30581012927</v>
      </c>
      <c r="AB447" s="4">
        <f t="shared" si="216"/>
        <v>238855.728</v>
      </c>
      <c r="AC447" s="4">
        <f>SUM($AB$5:AB447)</f>
        <v>42110565.702000007</v>
      </c>
      <c r="AD447">
        <f t="shared" si="217"/>
        <v>0.57044655722996784</v>
      </c>
      <c r="AF447" s="2">
        <v>443</v>
      </c>
      <c r="AG447">
        <f t="shared" si="218"/>
        <v>3.2425000000000375</v>
      </c>
      <c r="AH447">
        <f t="shared" si="219"/>
        <v>3.2425000000000375</v>
      </c>
      <c r="AI447">
        <f t="shared" si="220"/>
        <v>3.2425000000000375</v>
      </c>
      <c r="AJ447">
        <f t="shared" si="221"/>
        <v>3.2425000000000375</v>
      </c>
      <c r="AK447">
        <f t="shared" si="222"/>
        <v>12.97000000000015</v>
      </c>
      <c r="AL447">
        <v>25.9400000000003</v>
      </c>
      <c r="AM447">
        <f>SUM($AL$5:AL447)</f>
        <v>7334.8500000000313</v>
      </c>
      <c r="AU447" s="2">
        <v>443</v>
      </c>
      <c r="AV447" s="1">
        <f t="shared" si="228"/>
        <v>11000</v>
      </c>
      <c r="AW447" s="1">
        <f t="shared" si="223"/>
        <v>11000</v>
      </c>
      <c r="AX447" s="1">
        <f t="shared" si="224"/>
        <v>11000</v>
      </c>
      <c r="AY447" s="1">
        <f t="shared" si="225"/>
        <v>11000</v>
      </c>
      <c r="AZ447" s="1">
        <f t="shared" si="227"/>
        <v>220000</v>
      </c>
      <c r="BA447" s="1">
        <f t="shared" si="226"/>
        <v>264000</v>
      </c>
      <c r="BB447">
        <v>5</v>
      </c>
      <c r="BC447" s="1">
        <f>SUM($BA$5:BA447)</f>
        <v>55161900</v>
      </c>
      <c r="BD447" s="1">
        <v>0</v>
      </c>
      <c r="BE447" s="1">
        <f>SUM($BA$235:BA447)</f>
        <v>43032000</v>
      </c>
    </row>
    <row r="448" spans="21:57" x14ac:dyDescent="0.3">
      <c r="U448" s="2">
        <v>444</v>
      </c>
      <c r="V448">
        <v>0.54300000000000004</v>
      </c>
      <c r="W448">
        <f t="shared" si="211"/>
        <v>0.54300000000000004</v>
      </c>
      <c r="X448">
        <f t="shared" si="212"/>
        <v>0.54300000000000004</v>
      </c>
      <c r="Y448">
        <f t="shared" si="213"/>
        <v>0.54300000000000004</v>
      </c>
      <c r="Z448" s="4">
        <f t="shared" si="214"/>
        <v>239533.55000000002</v>
      </c>
      <c r="AA448" s="4">
        <f t="shared" si="215"/>
        <v>110282.47811593939</v>
      </c>
      <c r="AB448" s="4">
        <f t="shared" si="216"/>
        <v>239535.72200000001</v>
      </c>
      <c r="AC448" s="4">
        <f>SUM($AB$5:AB448)</f>
        <v>42350101.42400001</v>
      </c>
      <c r="AD448">
        <f t="shared" si="217"/>
        <v>0.56882570444458858</v>
      </c>
      <c r="AF448" s="2">
        <v>444</v>
      </c>
      <c r="AG448">
        <f t="shared" si="218"/>
        <v>3.2437500000000377</v>
      </c>
      <c r="AH448">
        <f t="shared" si="219"/>
        <v>3.2437500000000377</v>
      </c>
      <c r="AI448">
        <f t="shared" si="220"/>
        <v>3.2437500000000377</v>
      </c>
      <c r="AJ448">
        <f t="shared" si="221"/>
        <v>3.2437500000000377</v>
      </c>
      <c r="AK448">
        <f t="shared" si="222"/>
        <v>12.975000000000151</v>
      </c>
      <c r="AL448">
        <v>25.950000000000301</v>
      </c>
      <c r="AM448">
        <f>SUM($AL$5:AL448)</f>
        <v>7360.800000000032</v>
      </c>
      <c r="AU448" s="2">
        <v>444</v>
      </c>
      <c r="AV448" s="1">
        <f t="shared" si="228"/>
        <v>11000</v>
      </c>
      <c r="AW448" s="1">
        <f t="shared" si="223"/>
        <v>11000</v>
      </c>
      <c r="AX448" s="1">
        <f t="shared" si="224"/>
        <v>11000</v>
      </c>
      <c r="AY448" s="1">
        <f t="shared" si="225"/>
        <v>11000</v>
      </c>
      <c r="AZ448" s="1">
        <f t="shared" si="227"/>
        <v>220000</v>
      </c>
      <c r="BA448" s="1">
        <f t="shared" si="226"/>
        <v>264000</v>
      </c>
      <c r="BB448">
        <v>5</v>
      </c>
      <c r="BC448" s="1">
        <f>SUM($BA$5:BA448)</f>
        <v>55425900</v>
      </c>
      <c r="BD448" s="1">
        <v>0</v>
      </c>
      <c r="BE448" s="1">
        <f>SUM($BA$235:BA448)</f>
        <v>43296000</v>
      </c>
    </row>
    <row r="449" spans="21:57" x14ac:dyDescent="0.3">
      <c r="U449" s="2">
        <v>445</v>
      </c>
      <c r="V449">
        <v>0.54400000000000004</v>
      </c>
      <c r="W449">
        <f t="shared" si="211"/>
        <v>0.54400000000000004</v>
      </c>
      <c r="X449">
        <f t="shared" si="212"/>
        <v>0.54400000000000004</v>
      </c>
      <c r="Y449">
        <f t="shared" si="213"/>
        <v>0.54400000000000004</v>
      </c>
      <c r="Z449" s="4">
        <f t="shared" si="214"/>
        <v>240214.65000000002</v>
      </c>
      <c r="AA449" s="4">
        <f t="shared" si="215"/>
        <v>110392.76059405532</v>
      </c>
      <c r="AB449" s="4">
        <f t="shared" si="216"/>
        <v>240216.82600000003</v>
      </c>
      <c r="AC449" s="4">
        <f>SUM($AB$5:AB449)</f>
        <v>42590318.250000007</v>
      </c>
      <c r="AD449">
        <f t="shared" si="217"/>
        <v>0.56721664865686838</v>
      </c>
      <c r="AF449" s="2">
        <v>445</v>
      </c>
      <c r="AG449">
        <f t="shared" si="218"/>
        <v>3.2450000000000374</v>
      </c>
      <c r="AH449">
        <f t="shared" si="219"/>
        <v>3.2450000000000374</v>
      </c>
      <c r="AI449">
        <f t="shared" si="220"/>
        <v>3.2450000000000374</v>
      </c>
      <c r="AJ449">
        <f t="shared" si="221"/>
        <v>3.2450000000000374</v>
      </c>
      <c r="AK449">
        <f t="shared" si="222"/>
        <v>12.98000000000015</v>
      </c>
      <c r="AL449">
        <v>25.960000000000299</v>
      </c>
      <c r="AM449">
        <f>SUM($AL$5:AL449)</f>
        <v>7386.7600000000321</v>
      </c>
      <c r="AU449" s="2">
        <v>445</v>
      </c>
      <c r="AV449" s="1">
        <f t="shared" si="228"/>
        <v>11000</v>
      </c>
      <c r="AW449" s="1">
        <f t="shared" si="223"/>
        <v>11000</v>
      </c>
      <c r="AX449" s="1">
        <f t="shared" si="224"/>
        <v>11000</v>
      </c>
      <c r="AY449" s="1">
        <f t="shared" si="225"/>
        <v>11000</v>
      </c>
      <c r="AZ449" s="1">
        <f t="shared" si="227"/>
        <v>220000</v>
      </c>
      <c r="BA449" s="1">
        <f t="shared" si="226"/>
        <v>264000</v>
      </c>
      <c r="BB449">
        <v>5</v>
      </c>
      <c r="BC449" s="1">
        <f>SUM($BA$5:BA449)</f>
        <v>55689900</v>
      </c>
      <c r="BD449" s="1">
        <v>0</v>
      </c>
      <c r="BE449" s="1">
        <f>SUM($BA$235:BA449)</f>
        <v>43560000</v>
      </c>
    </row>
    <row r="450" spans="21:57" x14ac:dyDescent="0.3">
      <c r="U450" s="2">
        <v>446</v>
      </c>
      <c r="V450">
        <v>0.54500000000000004</v>
      </c>
      <c r="W450">
        <f t="shared" si="211"/>
        <v>0.54500000000000004</v>
      </c>
      <c r="X450">
        <f t="shared" si="212"/>
        <v>0.54500000000000004</v>
      </c>
      <c r="Y450">
        <f t="shared" si="213"/>
        <v>0.54500000000000004</v>
      </c>
      <c r="Z450" s="4">
        <f t="shared" si="214"/>
        <v>240896.88</v>
      </c>
      <c r="AA450" s="4">
        <f t="shared" si="215"/>
        <v>110503.15335464936</v>
      </c>
      <c r="AB450" s="4">
        <f t="shared" si="216"/>
        <v>240899.06</v>
      </c>
      <c r="AC450" s="4">
        <f>SUM($AB$5:AB450)</f>
        <v>42831217.31000001</v>
      </c>
      <c r="AD450">
        <f t="shared" si="217"/>
        <v>0.56561930010936778</v>
      </c>
      <c r="AF450" s="2">
        <v>446</v>
      </c>
      <c r="AG450">
        <f t="shared" si="218"/>
        <v>3.2462500000000376</v>
      </c>
      <c r="AH450">
        <f t="shared" si="219"/>
        <v>3.2462500000000376</v>
      </c>
      <c r="AI450">
        <f t="shared" si="220"/>
        <v>3.2462500000000376</v>
      </c>
      <c r="AJ450">
        <f t="shared" si="221"/>
        <v>3.2462500000000376</v>
      </c>
      <c r="AK450">
        <f t="shared" si="222"/>
        <v>12.98500000000015</v>
      </c>
      <c r="AL450">
        <v>25.970000000000301</v>
      </c>
      <c r="AM450">
        <f>SUM($AL$5:AL450)</f>
        <v>7412.7300000000323</v>
      </c>
      <c r="AU450" s="2">
        <v>446</v>
      </c>
      <c r="AV450" s="1">
        <f t="shared" si="228"/>
        <v>11000</v>
      </c>
      <c r="AW450" s="1">
        <f t="shared" si="223"/>
        <v>11000</v>
      </c>
      <c r="AX450" s="1">
        <f t="shared" si="224"/>
        <v>11000</v>
      </c>
      <c r="AY450" s="1">
        <f t="shared" si="225"/>
        <v>11000</v>
      </c>
      <c r="AZ450" s="1">
        <f t="shared" si="227"/>
        <v>220000</v>
      </c>
      <c r="BA450" s="1">
        <f t="shared" si="226"/>
        <v>264000</v>
      </c>
      <c r="BB450">
        <v>5</v>
      </c>
      <c r="BC450" s="1">
        <f>SUM($BA$5:BA450)</f>
        <v>55953900</v>
      </c>
      <c r="BD450" s="1">
        <v>0</v>
      </c>
      <c r="BE450" s="1">
        <f>SUM($BA$235:BA450)</f>
        <v>43824000</v>
      </c>
    </row>
    <row r="451" spans="21:57" x14ac:dyDescent="0.3">
      <c r="U451" s="2">
        <v>447</v>
      </c>
      <c r="V451">
        <v>0.54600000000000004</v>
      </c>
      <c r="W451">
        <f t="shared" si="211"/>
        <v>0.54600000000000004</v>
      </c>
      <c r="X451">
        <f t="shared" si="212"/>
        <v>0.54600000000000004</v>
      </c>
      <c r="Y451">
        <f t="shared" si="213"/>
        <v>0.54600000000000004</v>
      </c>
      <c r="Z451" s="4">
        <f t="shared" si="214"/>
        <v>241580.23</v>
      </c>
      <c r="AA451" s="4">
        <f t="shared" si="215"/>
        <v>110613.656508004</v>
      </c>
      <c r="AB451" s="4">
        <f t="shared" si="216"/>
        <v>241582.41400000002</v>
      </c>
      <c r="AC451" s="4">
        <f>SUM($AB$5:AB451)</f>
        <v>43072799.724000007</v>
      </c>
      <c r="AD451">
        <f t="shared" si="217"/>
        <v>0.56403349979874062</v>
      </c>
      <c r="AF451" s="2">
        <v>447</v>
      </c>
      <c r="AG451">
        <f t="shared" si="218"/>
        <v>3.2475000000000374</v>
      </c>
      <c r="AH451">
        <f t="shared" si="219"/>
        <v>3.2475000000000374</v>
      </c>
      <c r="AI451">
        <f t="shared" si="220"/>
        <v>3.2475000000000374</v>
      </c>
      <c r="AJ451">
        <f t="shared" si="221"/>
        <v>3.2475000000000374</v>
      </c>
      <c r="AK451">
        <f t="shared" si="222"/>
        <v>12.990000000000149</v>
      </c>
      <c r="AL451">
        <v>25.980000000000299</v>
      </c>
      <c r="AM451">
        <f>SUM($AL$5:AL451)</f>
        <v>7438.7100000000328</v>
      </c>
      <c r="AU451" s="2">
        <v>447</v>
      </c>
      <c r="AV451" s="1">
        <f t="shared" si="228"/>
        <v>11000</v>
      </c>
      <c r="AW451" s="1">
        <f t="shared" si="223"/>
        <v>11000</v>
      </c>
      <c r="AX451" s="1">
        <f t="shared" si="224"/>
        <v>11000</v>
      </c>
      <c r="AY451" s="1">
        <f t="shared" si="225"/>
        <v>11000</v>
      </c>
      <c r="AZ451" s="1">
        <f t="shared" si="227"/>
        <v>220000</v>
      </c>
      <c r="BA451" s="1">
        <f t="shared" si="226"/>
        <v>264000</v>
      </c>
      <c r="BB451">
        <v>5</v>
      </c>
      <c r="BC451" s="1">
        <f>SUM($BA$5:BA451)</f>
        <v>56217900</v>
      </c>
      <c r="BD451" s="1">
        <v>0</v>
      </c>
      <c r="BE451" s="1">
        <f>SUM($BA$235:BA451)</f>
        <v>44088000</v>
      </c>
    </row>
    <row r="452" spans="21:57" x14ac:dyDescent="0.3">
      <c r="U452" s="2">
        <v>448</v>
      </c>
      <c r="V452">
        <v>0.54700000000000004</v>
      </c>
      <c r="W452">
        <f t="shared" si="211"/>
        <v>0.54700000000000004</v>
      </c>
      <c r="X452">
        <f t="shared" si="212"/>
        <v>0.54700000000000004</v>
      </c>
      <c r="Y452">
        <f t="shared" si="213"/>
        <v>0.54700000000000004</v>
      </c>
      <c r="Z452" s="4">
        <f t="shared" si="214"/>
        <v>242264.71000000002</v>
      </c>
      <c r="AA452" s="4">
        <f t="shared" si="215"/>
        <v>110724.270164512</v>
      </c>
      <c r="AB452" s="4">
        <f t="shared" si="216"/>
        <v>242266.89800000002</v>
      </c>
      <c r="AC452" s="4">
        <f>SUM($AB$5:AB452)</f>
        <v>43315066.622000009</v>
      </c>
      <c r="AD452">
        <f t="shared" si="217"/>
        <v>0.56245913790696001</v>
      </c>
      <c r="AF452" s="2">
        <v>448</v>
      </c>
      <c r="AG452">
        <f t="shared" si="218"/>
        <v>3.2487500000000376</v>
      </c>
      <c r="AH452">
        <f t="shared" si="219"/>
        <v>3.2487500000000376</v>
      </c>
      <c r="AI452">
        <f t="shared" si="220"/>
        <v>3.2487500000000376</v>
      </c>
      <c r="AJ452">
        <f t="shared" si="221"/>
        <v>3.2487500000000376</v>
      </c>
      <c r="AK452">
        <f t="shared" si="222"/>
        <v>12.99500000000015</v>
      </c>
      <c r="AL452">
        <v>25.9900000000003</v>
      </c>
      <c r="AM452">
        <f>SUM($AL$5:AL452)</f>
        <v>7464.7000000000335</v>
      </c>
      <c r="AU452" s="2">
        <v>448</v>
      </c>
      <c r="AV452" s="1">
        <f t="shared" si="228"/>
        <v>11000</v>
      </c>
      <c r="AW452" s="1">
        <f t="shared" si="223"/>
        <v>11000</v>
      </c>
      <c r="AX452" s="1">
        <f t="shared" si="224"/>
        <v>11000</v>
      </c>
      <c r="AY452" s="1">
        <f t="shared" si="225"/>
        <v>11000</v>
      </c>
      <c r="AZ452" s="1">
        <f t="shared" si="227"/>
        <v>220000</v>
      </c>
      <c r="BA452" s="1">
        <f t="shared" si="226"/>
        <v>264000</v>
      </c>
      <c r="BB452">
        <v>5</v>
      </c>
      <c r="BC452" s="1">
        <f>SUM($BA$5:BA452)</f>
        <v>56481900</v>
      </c>
      <c r="BD452" s="1">
        <v>0</v>
      </c>
      <c r="BE452" s="1">
        <f>SUM($BA$235:BA452)</f>
        <v>44352000</v>
      </c>
    </row>
    <row r="453" spans="21:57" x14ac:dyDescent="0.3">
      <c r="U453" s="2">
        <v>449</v>
      </c>
      <c r="V453">
        <v>0.54800000000000004</v>
      </c>
      <c r="W453">
        <f t="shared" si="211"/>
        <v>0.54800000000000004</v>
      </c>
      <c r="X453">
        <f t="shared" si="212"/>
        <v>0.54800000000000004</v>
      </c>
      <c r="Y453">
        <f t="shared" si="213"/>
        <v>0.54800000000000004</v>
      </c>
      <c r="Z453" s="4">
        <f t="shared" si="214"/>
        <v>242950.31</v>
      </c>
      <c r="AA453" s="4">
        <f t="shared" si="215"/>
        <v>110834.9944346765</v>
      </c>
      <c r="AB453" s="4">
        <f t="shared" si="216"/>
        <v>242952.50200000001</v>
      </c>
      <c r="AC453" s="4">
        <f>SUM($AB$5:AB453)</f>
        <v>43558019.124000005</v>
      </c>
      <c r="AD453">
        <f t="shared" si="217"/>
        <v>0.56089605984029445</v>
      </c>
      <c r="AE453" s="16"/>
      <c r="AF453" s="2">
        <v>449</v>
      </c>
      <c r="AG453">
        <f t="shared" si="218"/>
        <v>3.2500000000000373</v>
      </c>
      <c r="AH453">
        <f t="shared" si="219"/>
        <v>3.2500000000000373</v>
      </c>
      <c r="AI453">
        <f t="shared" si="220"/>
        <v>3.2500000000000373</v>
      </c>
      <c r="AJ453">
        <f t="shared" si="221"/>
        <v>3.2500000000000373</v>
      </c>
      <c r="AK453">
        <f t="shared" si="222"/>
        <v>13.000000000000149</v>
      </c>
      <c r="AL453">
        <v>26.000000000000298</v>
      </c>
      <c r="AM453">
        <f>SUM($AL$5:AL453)</f>
        <v>7490.7000000000335</v>
      </c>
      <c r="AU453" s="2">
        <v>449</v>
      </c>
      <c r="AV453" s="1">
        <f t="shared" si="228"/>
        <v>11000</v>
      </c>
      <c r="AW453" s="1">
        <f t="shared" si="223"/>
        <v>11000</v>
      </c>
      <c r="AX453" s="1">
        <f t="shared" si="224"/>
        <v>11000</v>
      </c>
      <c r="AY453" s="1">
        <f t="shared" si="225"/>
        <v>11000</v>
      </c>
      <c r="AZ453" s="1">
        <f t="shared" si="227"/>
        <v>220000</v>
      </c>
      <c r="BA453" s="1">
        <f t="shared" si="226"/>
        <v>264000</v>
      </c>
      <c r="BB453">
        <v>5</v>
      </c>
      <c r="BC453" s="1">
        <f>SUM($BA$5:BA453)</f>
        <v>56745900</v>
      </c>
      <c r="BD453" s="1">
        <v>0</v>
      </c>
      <c r="BE453" s="1">
        <f>SUM($BA$235:BA453)</f>
        <v>44616000</v>
      </c>
    </row>
    <row r="454" spans="21:57" x14ac:dyDescent="0.3">
      <c r="U454" s="2">
        <v>450</v>
      </c>
      <c r="V454">
        <v>0.54900000000000004</v>
      </c>
      <c r="W454">
        <f t="shared" ref="W454:W517" si="229">V454</f>
        <v>0.54900000000000004</v>
      </c>
      <c r="X454">
        <f t="shared" ref="X454:X517" si="230">V454</f>
        <v>0.54900000000000004</v>
      </c>
      <c r="Y454">
        <f t="shared" ref="Y454:Y517" si="231">V454</f>
        <v>0.54900000000000004</v>
      </c>
      <c r="Z454" s="4">
        <f t="shared" ref="Z454:Z517" si="232">ROUNDUP((SUM(V454:Y454)*(AA454)),2)</f>
        <v>243637.05000000002</v>
      </c>
      <c r="AA454" s="4">
        <f t="shared" si="215"/>
        <v>110945.82942911117</v>
      </c>
      <c r="AB454" s="4">
        <f t="shared" ref="AB454:AB517" si="233">SUM(V454:Z454)</f>
        <v>243639.24600000001</v>
      </c>
      <c r="AC454" s="4">
        <f>SUM($AB$5:AB454)</f>
        <v>43801658.370000005</v>
      </c>
      <c r="AD454">
        <f t="shared" ref="AD454:AD517" si="234">((AC454-AC453)/AC453)*100</f>
        <v>0.55934418254056162</v>
      </c>
      <c r="AF454" s="2">
        <v>450</v>
      </c>
      <c r="AG454">
        <f t="shared" ref="AG454:AG517" si="235">AL454/8</f>
        <v>3.2512500000000375</v>
      </c>
      <c r="AH454">
        <f t="shared" ref="AH454:AH517" si="236">AG454</f>
        <v>3.2512500000000375</v>
      </c>
      <c r="AI454">
        <f t="shared" ref="AI454:AI517" si="237">AG454</f>
        <v>3.2512500000000375</v>
      </c>
      <c r="AJ454">
        <f t="shared" ref="AJ454:AJ517" si="238">AG454</f>
        <v>3.2512500000000375</v>
      </c>
      <c r="AK454">
        <f t="shared" ref="AK454:AK517" si="239">AL454/2</f>
        <v>13.00500000000015</v>
      </c>
      <c r="AL454">
        <v>26.0100000000003</v>
      </c>
      <c r="AM454">
        <f>SUM($AL$5:AL454)</f>
        <v>7516.7100000000337</v>
      </c>
      <c r="AU454" s="2">
        <v>450</v>
      </c>
      <c r="AV454" s="1">
        <f t="shared" si="228"/>
        <v>11000</v>
      </c>
      <c r="AW454" s="1">
        <f t="shared" ref="AW454:AW517" si="240">AV454</f>
        <v>11000</v>
      </c>
      <c r="AX454" s="1">
        <f t="shared" ref="AX454:AX517" si="241">AV454</f>
        <v>11000</v>
      </c>
      <c r="AY454" s="1">
        <f t="shared" ref="AY454:AY517" si="242">AV454</f>
        <v>11000</v>
      </c>
      <c r="AZ454" s="1">
        <f t="shared" ref="AZ454:AZ517" si="243">ROUNDUP(SUM(AV454:AY454)*BB454,-1)</f>
        <v>220000</v>
      </c>
      <c r="BA454" s="1">
        <f t="shared" ref="BA454:BA517" si="244">SUM(AV454:AZ454)</f>
        <v>264000</v>
      </c>
      <c r="BB454">
        <v>5</v>
      </c>
      <c r="BC454" s="1">
        <f>SUM($BA$5:BA454)</f>
        <v>57009900</v>
      </c>
      <c r="BD454" s="1">
        <v>0</v>
      </c>
      <c r="BE454" s="1">
        <f>SUM($BA$235:BA454)</f>
        <v>44880000</v>
      </c>
    </row>
    <row r="455" spans="21:57" x14ac:dyDescent="0.3">
      <c r="U455" s="2">
        <v>451</v>
      </c>
      <c r="V455">
        <v>0.55000000000000004</v>
      </c>
      <c r="W455">
        <f t="shared" si="229"/>
        <v>0.55000000000000004</v>
      </c>
      <c r="X455">
        <f t="shared" si="230"/>
        <v>0.55000000000000004</v>
      </c>
      <c r="Y455">
        <f t="shared" si="231"/>
        <v>0.55000000000000004</v>
      </c>
      <c r="Z455" s="4">
        <f t="shared" si="232"/>
        <v>244324.91</v>
      </c>
      <c r="AA455" s="4">
        <f t="shared" si="215"/>
        <v>111056.77525854026</v>
      </c>
      <c r="AB455" s="4">
        <f t="shared" si="233"/>
        <v>244327.11000000002</v>
      </c>
      <c r="AC455" s="4">
        <f>SUM($AB$5:AB455)</f>
        <v>44045985.480000004</v>
      </c>
      <c r="AD455">
        <f t="shared" si="234"/>
        <v>0.55780333232163737</v>
      </c>
      <c r="AF455" s="2">
        <v>451</v>
      </c>
      <c r="AG455">
        <f t="shared" si="235"/>
        <v>3.2525000000000377</v>
      </c>
      <c r="AH455">
        <f t="shared" si="236"/>
        <v>3.2525000000000377</v>
      </c>
      <c r="AI455">
        <f t="shared" si="237"/>
        <v>3.2525000000000377</v>
      </c>
      <c r="AJ455">
        <f t="shared" si="238"/>
        <v>3.2525000000000377</v>
      </c>
      <c r="AK455">
        <f t="shared" si="239"/>
        <v>13.010000000000151</v>
      </c>
      <c r="AL455">
        <v>26.020000000000302</v>
      </c>
      <c r="AM455">
        <f>SUM($AL$5:AL455)</f>
        <v>7542.7300000000341</v>
      </c>
      <c r="AU455" s="2">
        <v>451</v>
      </c>
      <c r="AV455" s="1">
        <f t="shared" si="228"/>
        <v>11500</v>
      </c>
      <c r="AW455" s="1">
        <f t="shared" si="240"/>
        <v>11500</v>
      </c>
      <c r="AX455" s="1">
        <f t="shared" si="241"/>
        <v>11500</v>
      </c>
      <c r="AY455" s="1">
        <f t="shared" si="242"/>
        <v>11500</v>
      </c>
      <c r="AZ455" s="1">
        <f t="shared" si="243"/>
        <v>230000</v>
      </c>
      <c r="BA455" s="1">
        <f t="shared" si="244"/>
        <v>276000</v>
      </c>
      <c r="BB455">
        <v>5</v>
      </c>
      <c r="BC455" s="1">
        <f>SUM($BA$5:BA455)</f>
        <v>57285900</v>
      </c>
      <c r="BD455" s="1">
        <v>0</v>
      </c>
      <c r="BE455" s="1">
        <f>SUM($BA$235:BA455)</f>
        <v>45156000</v>
      </c>
    </row>
    <row r="456" spans="21:57" x14ac:dyDescent="0.3">
      <c r="U456" s="2">
        <v>452</v>
      </c>
      <c r="V456">
        <v>0.55100000000000005</v>
      </c>
      <c r="W456">
        <f t="shared" si="229"/>
        <v>0.55100000000000005</v>
      </c>
      <c r="X456">
        <f t="shared" si="230"/>
        <v>0.55100000000000005</v>
      </c>
      <c r="Y456">
        <f t="shared" si="231"/>
        <v>0.55100000000000005</v>
      </c>
      <c r="Z456" s="4">
        <f t="shared" si="232"/>
        <v>245013.91</v>
      </c>
      <c r="AA456" s="4">
        <f t="shared" si="215"/>
        <v>111167.8320337988</v>
      </c>
      <c r="AB456" s="4">
        <f t="shared" si="233"/>
        <v>245016.114</v>
      </c>
      <c r="AC456" s="4">
        <f>SUM($AB$5:AB456)</f>
        <v>44291001.594000004</v>
      </c>
      <c r="AD456">
        <f t="shared" si="234"/>
        <v>0.55627342953026837</v>
      </c>
      <c r="AF456" s="2">
        <v>452</v>
      </c>
      <c r="AG456">
        <f t="shared" si="235"/>
        <v>3.2537500000000374</v>
      </c>
      <c r="AH456">
        <f t="shared" si="236"/>
        <v>3.2537500000000374</v>
      </c>
      <c r="AI456">
        <f t="shared" si="237"/>
        <v>3.2537500000000374</v>
      </c>
      <c r="AJ456">
        <f t="shared" si="238"/>
        <v>3.2537500000000374</v>
      </c>
      <c r="AK456">
        <f t="shared" si="239"/>
        <v>13.01500000000015</v>
      </c>
      <c r="AL456">
        <v>26.0300000000003</v>
      </c>
      <c r="AM456">
        <f>SUM($AL$5:AL456)</f>
        <v>7568.7600000000348</v>
      </c>
      <c r="AU456" s="2">
        <v>452</v>
      </c>
      <c r="AV456" s="1">
        <f t="shared" si="228"/>
        <v>11500</v>
      </c>
      <c r="AW456" s="1">
        <f t="shared" si="240"/>
        <v>11500</v>
      </c>
      <c r="AX456" s="1">
        <f t="shared" si="241"/>
        <v>11500</v>
      </c>
      <c r="AY456" s="1">
        <f t="shared" si="242"/>
        <v>11500</v>
      </c>
      <c r="AZ456" s="1">
        <f t="shared" si="243"/>
        <v>230000</v>
      </c>
      <c r="BA456" s="1">
        <f t="shared" si="244"/>
        <v>276000</v>
      </c>
      <c r="BB456">
        <v>5</v>
      </c>
      <c r="BC456" s="1">
        <f>SUM($BA$5:BA456)</f>
        <v>57561900</v>
      </c>
      <c r="BD456" s="1">
        <v>0</v>
      </c>
      <c r="BE456" s="1">
        <f>SUM($BA$235:BA456)</f>
        <v>45432000</v>
      </c>
    </row>
    <row r="457" spans="21:57" x14ac:dyDescent="0.3">
      <c r="U457" s="2">
        <v>453</v>
      </c>
      <c r="V457">
        <v>0.55200000000000005</v>
      </c>
      <c r="W457">
        <f t="shared" si="229"/>
        <v>0.55200000000000005</v>
      </c>
      <c r="X457">
        <f t="shared" si="230"/>
        <v>0.55200000000000005</v>
      </c>
      <c r="Y457">
        <f t="shared" si="231"/>
        <v>0.55200000000000005</v>
      </c>
      <c r="Z457" s="4">
        <f t="shared" si="232"/>
        <v>245704.04</v>
      </c>
      <c r="AA457" s="4">
        <f t="shared" si="215"/>
        <v>111278.99986583258</v>
      </c>
      <c r="AB457" s="4">
        <f t="shared" si="233"/>
        <v>245706.24800000002</v>
      </c>
      <c r="AC457" s="4">
        <f>SUM($AB$5:AB457)</f>
        <v>44536707.842000008</v>
      </c>
      <c r="AD457">
        <f t="shared" si="234"/>
        <v>0.55475432741915831</v>
      </c>
      <c r="AF457" s="2">
        <v>453</v>
      </c>
      <c r="AG457">
        <f t="shared" si="235"/>
        <v>3.2550000000000376</v>
      </c>
      <c r="AH457">
        <f t="shared" si="236"/>
        <v>3.2550000000000376</v>
      </c>
      <c r="AI457">
        <f t="shared" si="237"/>
        <v>3.2550000000000376</v>
      </c>
      <c r="AJ457">
        <f t="shared" si="238"/>
        <v>3.2550000000000376</v>
      </c>
      <c r="AK457">
        <f t="shared" si="239"/>
        <v>13.020000000000151</v>
      </c>
      <c r="AL457">
        <v>26.040000000000301</v>
      </c>
      <c r="AM457">
        <f>SUM($AL$5:AL457)</f>
        <v>7594.8000000000347</v>
      </c>
      <c r="AU457" s="2">
        <v>453</v>
      </c>
      <c r="AV457" s="1">
        <f t="shared" si="228"/>
        <v>11500</v>
      </c>
      <c r="AW457" s="1">
        <f t="shared" si="240"/>
        <v>11500</v>
      </c>
      <c r="AX457" s="1">
        <f t="shared" si="241"/>
        <v>11500</v>
      </c>
      <c r="AY457" s="1">
        <f t="shared" si="242"/>
        <v>11500</v>
      </c>
      <c r="AZ457" s="1">
        <f t="shared" si="243"/>
        <v>230000</v>
      </c>
      <c r="BA457" s="1">
        <f t="shared" si="244"/>
        <v>276000</v>
      </c>
      <c r="BB457">
        <v>5</v>
      </c>
      <c r="BC457" s="1">
        <f>SUM($BA$5:BA457)</f>
        <v>57837900</v>
      </c>
      <c r="BD457" s="1">
        <v>0</v>
      </c>
      <c r="BE457" s="1">
        <f>SUM($BA$235:BA457)</f>
        <v>45708000</v>
      </c>
    </row>
    <row r="458" spans="21:57" x14ac:dyDescent="0.3">
      <c r="U458" s="2">
        <v>454</v>
      </c>
      <c r="V458">
        <v>0.55300000000000005</v>
      </c>
      <c r="W458">
        <f t="shared" si="229"/>
        <v>0.55300000000000005</v>
      </c>
      <c r="X458">
        <f t="shared" si="230"/>
        <v>0.55300000000000005</v>
      </c>
      <c r="Y458">
        <f t="shared" si="231"/>
        <v>0.55300000000000005</v>
      </c>
      <c r="Z458" s="4">
        <f t="shared" si="232"/>
        <v>246395.30000000002</v>
      </c>
      <c r="AA458" s="4">
        <f t="shared" si="215"/>
        <v>111390.2788656984</v>
      </c>
      <c r="AB458" s="4">
        <f t="shared" si="233"/>
        <v>246397.51200000002</v>
      </c>
      <c r="AC458" s="4">
        <f>SUM($AB$5:AB458)</f>
        <v>44783105.35400001</v>
      </c>
      <c r="AD458">
        <f t="shared" si="234"/>
        <v>0.55324590419689401</v>
      </c>
      <c r="AF458" s="2">
        <v>454</v>
      </c>
      <c r="AG458">
        <f t="shared" si="235"/>
        <v>3.2562500000000374</v>
      </c>
      <c r="AH458">
        <f t="shared" si="236"/>
        <v>3.2562500000000374</v>
      </c>
      <c r="AI458">
        <f t="shared" si="237"/>
        <v>3.2562500000000374</v>
      </c>
      <c r="AJ458">
        <f t="shared" si="238"/>
        <v>3.2562500000000374</v>
      </c>
      <c r="AK458">
        <f t="shared" si="239"/>
        <v>13.02500000000015</v>
      </c>
      <c r="AL458">
        <v>26.050000000000299</v>
      </c>
      <c r="AM458">
        <f>SUM($AL$5:AL458)</f>
        <v>7620.8500000000349</v>
      </c>
      <c r="AU458" s="2">
        <v>454</v>
      </c>
      <c r="AV458" s="1">
        <f t="shared" si="228"/>
        <v>11500</v>
      </c>
      <c r="AW458" s="1">
        <f t="shared" si="240"/>
        <v>11500</v>
      </c>
      <c r="AX458" s="1">
        <f t="shared" si="241"/>
        <v>11500</v>
      </c>
      <c r="AY458" s="1">
        <f t="shared" si="242"/>
        <v>11500</v>
      </c>
      <c r="AZ458" s="1">
        <f t="shared" si="243"/>
        <v>230000</v>
      </c>
      <c r="BA458" s="1">
        <f t="shared" si="244"/>
        <v>276000</v>
      </c>
      <c r="BB458">
        <v>5</v>
      </c>
      <c r="BC458" s="1">
        <f>SUM($BA$5:BA458)</f>
        <v>58113900</v>
      </c>
      <c r="BD458" s="1">
        <v>0</v>
      </c>
      <c r="BE458" s="1">
        <f>SUM($BA$235:BA458)</f>
        <v>45984000</v>
      </c>
    </row>
    <row r="459" spans="21:57" x14ac:dyDescent="0.3">
      <c r="U459" s="2">
        <v>455</v>
      </c>
      <c r="V459">
        <v>0.55400000000000005</v>
      </c>
      <c r="W459">
        <f t="shared" si="229"/>
        <v>0.55400000000000005</v>
      </c>
      <c r="X459">
        <f t="shared" si="230"/>
        <v>0.55400000000000005</v>
      </c>
      <c r="Y459">
        <f t="shared" si="231"/>
        <v>0.55400000000000005</v>
      </c>
      <c r="Z459" s="4">
        <f t="shared" si="232"/>
        <v>247087.7</v>
      </c>
      <c r="AA459" s="4">
        <f t="shared" si="215"/>
        <v>111501.66914456409</v>
      </c>
      <c r="AB459" s="4">
        <f t="shared" si="233"/>
        <v>247089.916</v>
      </c>
      <c r="AC459" s="4">
        <f>SUM($AB$5:AB459)</f>
        <v>45030195.270000011</v>
      </c>
      <c r="AD459">
        <f t="shared" si="234"/>
        <v>0.5517480622364459</v>
      </c>
      <c r="AF459" s="2">
        <v>455</v>
      </c>
      <c r="AG459">
        <f t="shared" si="235"/>
        <v>3.2575000000000376</v>
      </c>
      <c r="AH459">
        <f t="shared" si="236"/>
        <v>3.2575000000000376</v>
      </c>
      <c r="AI459">
        <f t="shared" si="237"/>
        <v>3.2575000000000376</v>
      </c>
      <c r="AJ459">
        <f t="shared" si="238"/>
        <v>3.2575000000000376</v>
      </c>
      <c r="AK459">
        <f t="shared" si="239"/>
        <v>13.03000000000015</v>
      </c>
      <c r="AL459">
        <v>26.060000000000301</v>
      </c>
      <c r="AM459">
        <f>SUM($AL$5:AL459)</f>
        <v>7646.9100000000353</v>
      </c>
      <c r="AU459" s="2">
        <v>455</v>
      </c>
      <c r="AV459" s="1">
        <f t="shared" si="228"/>
        <v>11500</v>
      </c>
      <c r="AW459" s="1">
        <f t="shared" si="240"/>
        <v>11500</v>
      </c>
      <c r="AX459" s="1">
        <f t="shared" si="241"/>
        <v>11500</v>
      </c>
      <c r="AY459" s="1">
        <f t="shared" si="242"/>
        <v>11500</v>
      </c>
      <c r="AZ459" s="1">
        <f t="shared" si="243"/>
        <v>230000</v>
      </c>
      <c r="BA459" s="1">
        <f t="shared" si="244"/>
        <v>276000</v>
      </c>
      <c r="BB459">
        <v>5</v>
      </c>
      <c r="BC459" s="1">
        <f>SUM($BA$5:BA459)</f>
        <v>58389900</v>
      </c>
      <c r="BD459" s="1">
        <v>0</v>
      </c>
      <c r="BE459" s="1">
        <f>SUM($BA$235:BA459)</f>
        <v>46260000</v>
      </c>
    </row>
    <row r="460" spans="21:57" x14ac:dyDescent="0.3">
      <c r="U460" s="2">
        <v>456</v>
      </c>
      <c r="V460">
        <v>0.55500000000000005</v>
      </c>
      <c r="W460">
        <f t="shared" si="229"/>
        <v>0.55500000000000005</v>
      </c>
      <c r="X460">
        <f t="shared" si="230"/>
        <v>0.55500000000000005</v>
      </c>
      <c r="Y460">
        <f t="shared" si="231"/>
        <v>0.55500000000000005</v>
      </c>
      <c r="Z460" s="4">
        <f t="shared" si="232"/>
        <v>247781.24000000002</v>
      </c>
      <c r="AA460" s="4">
        <f t="shared" si="215"/>
        <v>111613.17081370864</v>
      </c>
      <c r="AB460" s="4">
        <f t="shared" si="233"/>
        <v>247783.46000000002</v>
      </c>
      <c r="AC460" s="4">
        <f>SUM($AB$5:AB460)</f>
        <v>45277978.730000012</v>
      </c>
      <c r="AD460">
        <f t="shared" si="234"/>
        <v>0.55026068289132879</v>
      </c>
      <c r="AF460" s="2">
        <v>456</v>
      </c>
      <c r="AG460">
        <f t="shared" si="235"/>
        <v>3.2587500000000373</v>
      </c>
      <c r="AH460">
        <f t="shared" si="236"/>
        <v>3.2587500000000373</v>
      </c>
      <c r="AI460">
        <f t="shared" si="237"/>
        <v>3.2587500000000373</v>
      </c>
      <c r="AJ460">
        <f t="shared" si="238"/>
        <v>3.2587500000000373</v>
      </c>
      <c r="AK460">
        <f t="shared" si="239"/>
        <v>13.035000000000149</v>
      </c>
      <c r="AL460">
        <v>26.070000000000299</v>
      </c>
      <c r="AM460">
        <f>SUM($AL$5:AL460)</f>
        <v>7672.9800000000359</v>
      </c>
      <c r="AU460" s="2">
        <v>456</v>
      </c>
      <c r="AV460" s="1">
        <f t="shared" si="228"/>
        <v>11500</v>
      </c>
      <c r="AW460" s="1">
        <f t="shared" si="240"/>
        <v>11500</v>
      </c>
      <c r="AX460" s="1">
        <f t="shared" si="241"/>
        <v>11500</v>
      </c>
      <c r="AY460" s="1">
        <f t="shared" si="242"/>
        <v>11500</v>
      </c>
      <c r="AZ460" s="1">
        <f t="shared" si="243"/>
        <v>230000</v>
      </c>
      <c r="BA460" s="1">
        <f t="shared" si="244"/>
        <v>276000</v>
      </c>
      <c r="BB460">
        <v>5</v>
      </c>
      <c r="BC460" s="1">
        <f>SUM($BA$5:BA460)</f>
        <v>58665900</v>
      </c>
      <c r="BD460" s="1">
        <v>0</v>
      </c>
      <c r="BE460" s="1">
        <f>SUM($BA$235:BA460)</f>
        <v>46536000</v>
      </c>
    </row>
    <row r="461" spans="21:57" x14ac:dyDescent="0.3">
      <c r="U461" s="2">
        <v>457</v>
      </c>
      <c r="V461">
        <v>0.55600000000000005</v>
      </c>
      <c r="W461">
        <f t="shared" si="229"/>
        <v>0.55600000000000005</v>
      </c>
      <c r="X461">
        <f t="shared" si="230"/>
        <v>0.55600000000000005</v>
      </c>
      <c r="Y461">
        <f t="shared" si="231"/>
        <v>0.55600000000000005</v>
      </c>
      <c r="Z461" s="4">
        <f t="shared" si="232"/>
        <v>248475.92</v>
      </c>
      <c r="AA461" s="4">
        <f t="shared" si="215"/>
        <v>111724.78398452234</v>
      </c>
      <c r="AB461" s="4">
        <f t="shared" si="233"/>
        <v>248478.144</v>
      </c>
      <c r="AC461" s="4">
        <f>SUM($AB$5:AB461)</f>
        <v>45526456.874000013</v>
      </c>
      <c r="AD461">
        <f t="shared" si="234"/>
        <v>0.54878364929167234</v>
      </c>
      <c r="AF461" s="2">
        <v>457</v>
      </c>
      <c r="AG461">
        <f t="shared" si="235"/>
        <v>3.2600000000000375</v>
      </c>
      <c r="AH461">
        <f t="shared" si="236"/>
        <v>3.2600000000000375</v>
      </c>
      <c r="AI461">
        <f t="shared" si="237"/>
        <v>3.2600000000000375</v>
      </c>
      <c r="AJ461">
        <f t="shared" si="238"/>
        <v>3.2600000000000375</v>
      </c>
      <c r="AK461">
        <f t="shared" si="239"/>
        <v>13.04000000000015</v>
      </c>
      <c r="AL461">
        <v>26.0800000000003</v>
      </c>
      <c r="AM461">
        <f>SUM($AL$5:AL461)</f>
        <v>7699.0600000000359</v>
      </c>
      <c r="AU461" s="2">
        <v>457</v>
      </c>
      <c r="AV461" s="1">
        <f t="shared" si="228"/>
        <v>11500</v>
      </c>
      <c r="AW461" s="1">
        <f t="shared" si="240"/>
        <v>11500</v>
      </c>
      <c r="AX461" s="1">
        <f t="shared" si="241"/>
        <v>11500</v>
      </c>
      <c r="AY461" s="1">
        <f t="shared" si="242"/>
        <v>11500</v>
      </c>
      <c r="AZ461" s="1">
        <f t="shared" si="243"/>
        <v>230000</v>
      </c>
      <c r="BA461" s="1">
        <f t="shared" si="244"/>
        <v>276000</v>
      </c>
      <c r="BB461">
        <v>5</v>
      </c>
      <c r="BC461" s="1">
        <f>SUM($BA$5:BA461)</f>
        <v>58941900</v>
      </c>
      <c r="BD461" s="1">
        <v>0</v>
      </c>
      <c r="BE461" s="1">
        <f>SUM($BA$235:BA461)</f>
        <v>46812000</v>
      </c>
    </row>
    <row r="462" spans="21:57" x14ac:dyDescent="0.3">
      <c r="U462" s="2">
        <v>458</v>
      </c>
      <c r="V462">
        <v>0.55700000000000005</v>
      </c>
      <c r="W462">
        <f t="shared" si="229"/>
        <v>0.55700000000000005</v>
      </c>
      <c r="X462">
        <f t="shared" si="230"/>
        <v>0.55700000000000005</v>
      </c>
      <c r="Y462">
        <f t="shared" si="231"/>
        <v>0.55700000000000005</v>
      </c>
      <c r="Z462" s="4">
        <f t="shared" si="232"/>
        <v>249171.75</v>
      </c>
      <c r="AA462" s="4">
        <f t="shared" si="215"/>
        <v>111836.50876850684</v>
      </c>
      <c r="AB462" s="4">
        <f t="shared" si="233"/>
        <v>249173.978</v>
      </c>
      <c r="AC462" s="4">
        <f>SUM($AB$5:AB462)</f>
        <v>45775630.852000013</v>
      </c>
      <c r="AD462">
        <f t="shared" si="234"/>
        <v>0.54731686827643833</v>
      </c>
      <c r="AF462" s="2">
        <v>458</v>
      </c>
      <c r="AG462">
        <f t="shared" si="235"/>
        <v>3.2612500000000373</v>
      </c>
      <c r="AH462">
        <f t="shared" si="236"/>
        <v>3.2612500000000373</v>
      </c>
      <c r="AI462">
        <f t="shared" si="237"/>
        <v>3.2612500000000373</v>
      </c>
      <c r="AJ462">
        <f t="shared" si="238"/>
        <v>3.2612500000000373</v>
      </c>
      <c r="AK462">
        <f t="shared" si="239"/>
        <v>13.045000000000149</v>
      </c>
      <c r="AL462">
        <v>26.090000000000298</v>
      </c>
      <c r="AM462">
        <f>SUM($AL$5:AL462)</f>
        <v>7725.150000000036</v>
      </c>
      <c r="AU462" s="2">
        <v>458</v>
      </c>
      <c r="AV462" s="1">
        <f t="shared" si="228"/>
        <v>11500</v>
      </c>
      <c r="AW462" s="1">
        <f t="shared" si="240"/>
        <v>11500</v>
      </c>
      <c r="AX462" s="1">
        <f t="shared" si="241"/>
        <v>11500</v>
      </c>
      <c r="AY462" s="1">
        <f t="shared" si="242"/>
        <v>11500</v>
      </c>
      <c r="AZ462" s="1">
        <f t="shared" si="243"/>
        <v>230000</v>
      </c>
      <c r="BA462" s="1">
        <f t="shared" si="244"/>
        <v>276000</v>
      </c>
      <c r="BB462">
        <v>5</v>
      </c>
      <c r="BC462" s="1">
        <f>SUM($BA$5:BA462)</f>
        <v>59217900</v>
      </c>
      <c r="BD462" s="1">
        <v>0</v>
      </c>
      <c r="BE462" s="1">
        <f>SUM($BA$235:BA462)</f>
        <v>47088000</v>
      </c>
    </row>
    <row r="463" spans="21:57" x14ac:dyDescent="0.3">
      <c r="U463" s="2">
        <v>459</v>
      </c>
      <c r="V463">
        <v>0.55800000000000005</v>
      </c>
      <c r="W463">
        <f t="shared" si="229"/>
        <v>0.55800000000000005</v>
      </c>
      <c r="X463">
        <f t="shared" si="230"/>
        <v>0.55800000000000005</v>
      </c>
      <c r="Y463">
        <f t="shared" si="231"/>
        <v>0.55800000000000005</v>
      </c>
      <c r="Z463" s="4">
        <f t="shared" si="232"/>
        <v>249868.71000000002</v>
      </c>
      <c r="AA463" s="4">
        <f t="shared" si="215"/>
        <v>111948.34527727534</v>
      </c>
      <c r="AB463" s="4">
        <f t="shared" si="233"/>
        <v>249870.94200000001</v>
      </c>
      <c r="AC463" s="4">
        <f>SUM($AB$5:AB463)</f>
        <v>46025501.794000015</v>
      </c>
      <c r="AD463">
        <f t="shared" si="234"/>
        <v>0.54586018226133171</v>
      </c>
      <c r="AF463" s="2">
        <v>459</v>
      </c>
      <c r="AG463">
        <f t="shared" si="235"/>
        <v>3.2625000000000375</v>
      </c>
      <c r="AH463">
        <f t="shared" si="236"/>
        <v>3.2625000000000375</v>
      </c>
      <c r="AI463">
        <f t="shared" si="237"/>
        <v>3.2625000000000375</v>
      </c>
      <c r="AJ463">
        <f t="shared" si="238"/>
        <v>3.2625000000000375</v>
      </c>
      <c r="AK463">
        <f t="shared" si="239"/>
        <v>13.05000000000015</v>
      </c>
      <c r="AL463">
        <v>26.1000000000003</v>
      </c>
      <c r="AM463">
        <f>SUM($AL$5:AL463)</f>
        <v>7751.2500000000364</v>
      </c>
      <c r="AU463" s="2">
        <v>459</v>
      </c>
      <c r="AV463" s="1">
        <f t="shared" si="228"/>
        <v>11500</v>
      </c>
      <c r="AW463" s="1">
        <f t="shared" si="240"/>
        <v>11500</v>
      </c>
      <c r="AX463" s="1">
        <f t="shared" si="241"/>
        <v>11500</v>
      </c>
      <c r="AY463" s="1">
        <f t="shared" si="242"/>
        <v>11500</v>
      </c>
      <c r="AZ463" s="1">
        <f t="shared" si="243"/>
        <v>230000</v>
      </c>
      <c r="BA463" s="1">
        <f t="shared" si="244"/>
        <v>276000</v>
      </c>
      <c r="BB463">
        <v>5</v>
      </c>
      <c r="BC463" s="1">
        <f>SUM($BA$5:BA463)</f>
        <v>59493900</v>
      </c>
      <c r="BD463" s="1">
        <v>0</v>
      </c>
      <c r="BE463" s="1">
        <f>SUM($BA$235:BA463)</f>
        <v>47364000</v>
      </c>
    </row>
    <row r="464" spans="21:57" x14ac:dyDescent="0.3">
      <c r="U464" s="2">
        <v>460</v>
      </c>
      <c r="V464">
        <v>0.55900000000000005</v>
      </c>
      <c r="W464">
        <f t="shared" si="229"/>
        <v>0.55900000000000005</v>
      </c>
      <c r="X464">
        <f t="shared" si="230"/>
        <v>0.55900000000000005</v>
      </c>
      <c r="Y464">
        <f t="shared" si="231"/>
        <v>0.55900000000000005</v>
      </c>
      <c r="Z464" s="4">
        <f t="shared" si="232"/>
        <v>250566.82</v>
      </c>
      <c r="AA464" s="4">
        <f t="shared" si="215"/>
        <v>112060.29362255261</v>
      </c>
      <c r="AB464" s="4">
        <f t="shared" si="233"/>
        <v>250569.05600000001</v>
      </c>
      <c r="AC464" s="4">
        <f>SUM($AB$5:AB464)</f>
        <v>46276070.850000016</v>
      </c>
      <c r="AD464">
        <f t="shared" si="234"/>
        <v>0.54441352344509686</v>
      </c>
      <c r="AF464" s="2">
        <v>460</v>
      </c>
      <c r="AG464">
        <f t="shared" si="235"/>
        <v>3.2637500000000377</v>
      </c>
      <c r="AH464">
        <f t="shared" si="236"/>
        <v>3.2637500000000377</v>
      </c>
      <c r="AI464">
        <f t="shared" si="237"/>
        <v>3.2637500000000377</v>
      </c>
      <c r="AJ464">
        <f t="shared" si="238"/>
        <v>3.2637500000000377</v>
      </c>
      <c r="AK464">
        <f t="shared" si="239"/>
        <v>13.055000000000151</v>
      </c>
      <c r="AL464">
        <v>26.110000000000301</v>
      </c>
      <c r="AM464">
        <f>SUM($AL$5:AL464)</f>
        <v>7777.360000000037</v>
      </c>
      <c r="AU464" s="2">
        <v>460</v>
      </c>
      <c r="AV464" s="1">
        <f t="shared" si="228"/>
        <v>11500</v>
      </c>
      <c r="AW464" s="1">
        <f t="shared" si="240"/>
        <v>11500</v>
      </c>
      <c r="AX464" s="1">
        <f t="shared" si="241"/>
        <v>11500</v>
      </c>
      <c r="AY464" s="1">
        <f t="shared" si="242"/>
        <v>11500</v>
      </c>
      <c r="AZ464" s="1">
        <f t="shared" si="243"/>
        <v>230000</v>
      </c>
      <c r="BA464" s="1">
        <f t="shared" si="244"/>
        <v>276000</v>
      </c>
      <c r="BB464">
        <v>5</v>
      </c>
      <c r="BC464" s="1">
        <f>SUM($BA$5:BA464)</f>
        <v>59769900</v>
      </c>
      <c r="BD464" s="1">
        <v>0</v>
      </c>
      <c r="BE464" s="1">
        <f>SUM($BA$235:BA464)</f>
        <v>47640000</v>
      </c>
    </row>
    <row r="465" spans="21:57" x14ac:dyDescent="0.3">
      <c r="U465" s="2">
        <v>461</v>
      </c>
      <c r="V465">
        <v>0.56000000000000005</v>
      </c>
      <c r="W465">
        <f t="shared" si="229"/>
        <v>0.56000000000000005</v>
      </c>
      <c r="X465">
        <f t="shared" si="230"/>
        <v>0.56000000000000005</v>
      </c>
      <c r="Y465">
        <f t="shared" si="231"/>
        <v>0.56000000000000005</v>
      </c>
      <c r="Z465" s="4">
        <f t="shared" si="232"/>
        <v>251266.08000000002</v>
      </c>
      <c r="AA465" s="4">
        <f t="shared" si="215"/>
        <v>112172.35391617514</v>
      </c>
      <c r="AB465" s="4">
        <f t="shared" si="233"/>
        <v>251268.32</v>
      </c>
      <c r="AC465" s="4">
        <f>SUM($AB$5:AB465)</f>
        <v>46527339.170000017</v>
      </c>
      <c r="AD465">
        <f t="shared" si="234"/>
        <v>0.54297678127096261</v>
      </c>
      <c r="AF465" s="2">
        <v>461</v>
      </c>
      <c r="AG465">
        <f t="shared" si="235"/>
        <v>3.265000000000025</v>
      </c>
      <c r="AH465">
        <f t="shared" si="236"/>
        <v>3.265000000000025</v>
      </c>
      <c r="AI465">
        <f t="shared" si="237"/>
        <v>3.265000000000025</v>
      </c>
      <c r="AJ465">
        <f t="shared" si="238"/>
        <v>3.265000000000025</v>
      </c>
      <c r="AK465">
        <f t="shared" si="239"/>
        <v>13.0600000000001</v>
      </c>
      <c r="AL465">
        <v>26.1200000000002</v>
      </c>
      <c r="AM465">
        <f>SUM($AL$5:AL465)</f>
        <v>7803.4800000000369</v>
      </c>
      <c r="AU465" s="2">
        <v>461</v>
      </c>
      <c r="AV465" s="1">
        <f t="shared" si="228"/>
        <v>11500</v>
      </c>
      <c r="AW465" s="1">
        <f t="shared" si="240"/>
        <v>11500</v>
      </c>
      <c r="AX465" s="1">
        <f t="shared" si="241"/>
        <v>11500</v>
      </c>
      <c r="AY465" s="1">
        <f t="shared" si="242"/>
        <v>11500</v>
      </c>
      <c r="AZ465" s="1">
        <f t="shared" si="243"/>
        <v>230000</v>
      </c>
      <c r="BA465" s="1">
        <f t="shared" si="244"/>
        <v>276000</v>
      </c>
      <c r="BB465">
        <v>5</v>
      </c>
      <c r="BC465" s="1">
        <f>SUM($BA$5:BA465)</f>
        <v>60045900</v>
      </c>
      <c r="BD465" s="1">
        <v>0</v>
      </c>
      <c r="BE465" s="1">
        <f>SUM($BA$235:BA465)</f>
        <v>47916000</v>
      </c>
    </row>
    <row r="466" spans="21:57" x14ac:dyDescent="0.3">
      <c r="U466" s="2">
        <v>462</v>
      </c>
      <c r="V466">
        <v>0.56100000000000005</v>
      </c>
      <c r="W466">
        <f t="shared" si="229"/>
        <v>0.56100000000000005</v>
      </c>
      <c r="X466">
        <f t="shared" si="230"/>
        <v>0.56100000000000005</v>
      </c>
      <c r="Y466">
        <f t="shared" si="231"/>
        <v>0.56100000000000005</v>
      </c>
      <c r="Z466" s="4">
        <f t="shared" si="232"/>
        <v>251966.48</v>
      </c>
      <c r="AA466" s="4">
        <f t="shared" si="215"/>
        <v>112284.5262700913</v>
      </c>
      <c r="AB466" s="4">
        <f t="shared" si="233"/>
        <v>251968.72400000002</v>
      </c>
      <c r="AC466" s="4">
        <f>SUM($AB$5:AB466)</f>
        <v>46779307.894000016</v>
      </c>
      <c r="AD466">
        <f t="shared" si="234"/>
        <v>0.54154982531746487</v>
      </c>
      <c r="AF466" s="2">
        <v>462</v>
      </c>
      <c r="AG466">
        <f t="shared" si="235"/>
        <v>3.2662500000000252</v>
      </c>
      <c r="AH466">
        <f t="shared" si="236"/>
        <v>3.2662500000000252</v>
      </c>
      <c r="AI466">
        <f t="shared" si="237"/>
        <v>3.2662500000000252</v>
      </c>
      <c r="AJ466">
        <f t="shared" si="238"/>
        <v>3.2662500000000252</v>
      </c>
      <c r="AK466">
        <f t="shared" si="239"/>
        <v>13.065000000000101</v>
      </c>
      <c r="AL466">
        <v>26.130000000000202</v>
      </c>
      <c r="AM466">
        <f>SUM($AL$5:AL466)</f>
        <v>7829.610000000037</v>
      </c>
      <c r="AU466" s="2">
        <v>462</v>
      </c>
      <c r="AV466" s="1">
        <f t="shared" si="228"/>
        <v>11500</v>
      </c>
      <c r="AW466" s="1">
        <f t="shared" si="240"/>
        <v>11500</v>
      </c>
      <c r="AX466" s="1">
        <f t="shared" si="241"/>
        <v>11500</v>
      </c>
      <c r="AY466" s="1">
        <f t="shared" si="242"/>
        <v>11500</v>
      </c>
      <c r="AZ466" s="1">
        <f t="shared" si="243"/>
        <v>230000</v>
      </c>
      <c r="BA466" s="1">
        <f t="shared" si="244"/>
        <v>276000</v>
      </c>
      <c r="BB466">
        <v>5</v>
      </c>
      <c r="BC466" s="1">
        <f>SUM($BA$5:BA466)</f>
        <v>60321900</v>
      </c>
      <c r="BD466" s="1">
        <v>0</v>
      </c>
      <c r="BE466" s="1">
        <f>SUM($BA$235:BA466)</f>
        <v>48192000</v>
      </c>
    </row>
    <row r="467" spans="21:57" x14ac:dyDescent="0.3">
      <c r="U467" s="2">
        <v>463</v>
      </c>
      <c r="V467">
        <v>0.56200000000000006</v>
      </c>
      <c r="W467">
        <f t="shared" si="229"/>
        <v>0.56200000000000006</v>
      </c>
      <c r="X467">
        <f t="shared" si="230"/>
        <v>0.56200000000000006</v>
      </c>
      <c r="Y467">
        <f t="shared" si="231"/>
        <v>0.56200000000000006</v>
      </c>
      <c r="Z467" s="4">
        <f t="shared" si="232"/>
        <v>252668.04</v>
      </c>
      <c r="AA467" s="4">
        <f t="shared" si="215"/>
        <v>112396.81079636137</v>
      </c>
      <c r="AB467" s="4">
        <f t="shared" si="233"/>
        <v>252670.288</v>
      </c>
      <c r="AC467" s="4">
        <f>SUM($AB$5:AB467)</f>
        <v>47031978.182000019</v>
      </c>
      <c r="AD467">
        <f t="shared" si="234"/>
        <v>0.54013259147087633</v>
      </c>
      <c r="AF467" s="2">
        <v>463</v>
      </c>
      <c r="AG467">
        <f t="shared" si="235"/>
        <v>3.2675000000000249</v>
      </c>
      <c r="AH467">
        <f t="shared" si="236"/>
        <v>3.2675000000000249</v>
      </c>
      <c r="AI467">
        <f t="shared" si="237"/>
        <v>3.2675000000000249</v>
      </c>
      <c r="AJ467">
        <f t="shared" si="238"/>
        <v>3.2675000000000249</v>
      </c>
      <c r="AK467">
        <f t="shared" si="239"/>
        <v>13.0700000000001</v>
      </c>
      <c r="AL467">
        <v>26.1400000000002</v>
      </c>
      <c r="AM467">
        <f>SUM($AL$5:AL467)</f>
        <v>7855.7500000000373</v>
      </c>
      <c r="AU467" s="2">
        <v>463</v>
      </c>
      <c r="AV467" s="1">
        <f t="shared" si="228"/>
        <v>11500</v>
      </c>
      <c r="AW467" s="1">
        <f t="shared" si="240"/>
        <v>11500</v>
      </c>
      <c r="AX467" s="1">
        <f t="shared" si="241"/>
        <v>11500</v>
      </c>
      <c r="AY467" s="1">
        <f t="shared" si="242"/>
        <v>11500</v>
      </c>
      <c r="AZ467" s="1">
        <f t="shared" si="243"/>
        <v>230000</v>
      </c>
      <c r="BA467" s="1">
        <f t="shared" si="244"/>
        <v>276000</v>
      </c>
      <c r="BB467">
        <v>5</v>
      </c>
      <c r="BC467" s="1">
        <f>SUM($BA$5:BA467)</f>
        <v>60597900</v>
      </c>
      <c r="BD467" s="1">
        <v>0</v>
      </c>
      <c r="BE467" s="1">
        <f>SUM($BA$235:BA467)</f>
        <v>48468000</v>
      </c>
    </row>
    <row r="468" spans="21:57" x14ac:dyDescent="0.3">
      <c r="U468" s="2">
        <v>464</v>
      </c>
      <c r="V468">
        <v>0.56299999999999994</v>
      </c>
      <c r="W468">
        <f t="shared" si="229"/>
        <v>0.56299999999999994</v>
      </c>
      <c r="X468">
        <f t="shared" si="230"/>
        <v>0.56299999999999994</v>
      </c>
      <c r="Y468">
        <f t="shared" si="231"/>
        <v>0.56299999999999994</v>
      </c>
      <c r="Z468" s="4">
        <f t="shared" si="232"/>
        <v>253370.74000000002</v>
      </c>
      <c r="AA468" s="4">
        <f t="shared" ref="AA468:AA531" si="245">AA467*1.001</f>
        <v>112509.20760715772</v>
      </c>
      <c r="AB468" s="4">
        <f t="shared" si="233"/>
        <v>253372.99200000003</v>
      </c>
      <c r="AC468" s="4">
        <f>SUM($AB$5:AB468)</f>
        <v>47285351.174000017</v>
      </c>
      <c r="AD468">
        <f t="shared" si="234"/>
        <v>0.53872493098104279</v>
      </c>
      <c r="AE468" s="16"/>
      <c r="AF468" s="2">
        <v>464</v>
      </c>
      <c r="AG468">
        <f t="shared" si="235"/>
        <v>3.2687500000000251</v>
      </c>
      <c r="AH468">
        <f t="shared" si="236"/>
        <v>3.2687500000000251</v>
      </c>
      <c r="AI468">
        <f t="shared" si="237"/>
        <v>3.2687500000000251</v>
      </c>
      <c r="AJ468">
        <f t="shared" si="238"/>
        <v>3.2687500000000251</v>
      </c>
      <c r="AK468">
        <f t="shared" si="239"/>
        <v>13.075000000000101</v>
      </c>
      <c r="AL468">
        <v>26.150000000000201</v>
      </c>
      <c r="AM468">
        <f>SUM($AL$5:AL468)</f>
        <v>7881.9000000000378</v>
      </c>
      <c r="AU468" s="2">
        <v>464</v>
      </c>
      <c r="AV468" s="1">
        <f t="shared" si="228"/>
        <v>11500</v>
      </c>
      <c r="AW468" s="1">
        <f t="shared" si="240"/>
        <v>11500</v>
      </c>
      <c r="AX468" s="1">
        <f t="shared" si="241"/>
        <v>11500</v>
      </c>
      <c r="AY468" s="1">
        <f t="shared" si="242"/>
        <v>11500</v>
      </c>
      <c r="AZ468" s="1">
        <f t="shared" si="243"/>
        <v>230000</v>
      </c>
      <c r="BA468" s="1">
        <f t="shared" si="244"/>
        <v>276000</v>
      </c>
      <c r="BB468">
        <v>5</v>
      </c>
      <c r="BC468" s="1">
        <f>SUM($BA$5:BA468)</f>
        <v>60873900</v>
      </c>
      <c r="BD468" s="1">
        <v>0</v>
      </c>
      <c r="BE468" s="1">
        <f>SUM($BA$235:BA468)</f>
        <v>48744000</v>
      </c>
    </row>
    <row r="469" spans="21:57" x14ac:dyDescent="0.3">
      <c r="U469" s="2">
        <v>465</v>
      </c>
      <c r="V469">
        <v>0.56399999999999995</v>
      </c>
      <c r="W469">
        <f t="shared" si="229"/>
        <v>0.56399999999999995</v>
      </c>
      <c r="X469">
        <f t="shared" si="230"/>
        <v>0.56399999999999995</v>
      </c>
      <c r="Y469">
        <f t="shared" si="231"/>
        <v>0.56399999999999995</v>
      </c>
      <c r="Z469" s="4">
        <f t="shared" si="232"/>
        <v>254074.6</v>
      </c>
      <c r="AA469" s="4">
        <f t="shared" si="245"/>
        <v>112621.71681476486</v>
      </c>
      <c r="AB469" s="4">
        <f t="shared" si="233"/>
        <v>254076.856</v>
      </c>
      <c r="AC469" s="4">
        <f>SUM($AB$5:AB469)</f>
        <v>47539428.030000016</v>
      </c>
      <c r="AD469">
        <f t="shared" si="234"/>
        <v>0.53732678237928289</v>
      </c>
      <c r="AF469" s="2">
        <v>465</v>
      </c>
      <c r="AG469">
        <f t="shared" si="235"/>
        <v>3.2700000000000249</v>
      </c>
      <c r="AH469">
        <f t="shared" si="236"/>
        <v>3.2700000000000249</v>
      </c>
      <c r="AI469">
        <f t="shared" si="237"/>
        <v>3.2700000000000249</v>
      </c>
      <c r="AJ469">
        <f t="shared" si="238"/>
        <v>3.2700000000000249</v>
      </c>
      <c r="AK469">
        <f t="shared" si="239"/>
        <v>13.0800000000001</v>
      </c>
      <c r="AL469">
        <v>26.160000000000199</v>
      </c>
      <c r="AM469">
        <f>SUM($AL$5:AL469)</f>
        <v>7908.0600000000377</v>
      </c>
      <c r="AU469" s="2">
        <v>465</v>
      </c>
      <c r="AV469" s="1">
        <f t="shared" si="228"/>
        <v>11500</v>
      </c>
      <c r="AW469" s="1">
        <f t="shared" si="240"/>
        <v>11500</v>
      </c>
      <c r="AX469" s="1">
        <f t="shared" si="241"/>
        <v>11500</v>
      </c>
      <c r="AY469" s="1">
        <f t="shared" si="242"/>
        <v>11500</v>
      </c>
      <c r="AZ469" s="1">
        <f t="shared" si="243"/>
        <v>230000</v>
      </c>
      <c r="BA469" s="1">
        <f t="shared" si="244"/>
        <v>276000</v>
      </c>
      <c r="BB469">
        <v>5</v>
      </c>
      <c r="BC469" s="1">
        <f>SUM($BA$5:BA469)</f>
        <v>61149900</v>
      </c>
      <c r="BD469" s="1">
        <v>0</v>
      </c>
      <c r="BE469" s="1">
        <f>SUM($BA$235:BA469)</f>
        <v>49020000</v>
      </c>
    </row>
    <row r="470" spans="21:57" x14ac:dyDescent="0.3">
      <c r="U470" s="2">
        <v>466</v>
      </c>
      <c r="V470">
        <v>0.56499999999999995</v>
      </c>
      <c r="W470">
        <f t="shared" si="229"/>
        <v>0.56499999999999995</v>
      </c>
      <c r="X470">
        <f t="shared" si="230"/>
        <v>0.56499999999999995</v>
      </c>
      <c r="Y470">
        <f t="shared" si="231"/>
        <v>0.56499999999999995</v>
      </c>
      <c r="Z470" s="4">
        <f t="shared" si="232"/>
        <v>254779.61000000002</v>
      </c>
      <c r="AA470" s="4">
        <f t="shared" si="245"/>
        <v>112734.33853157962</v>
      </c>
      <c r="AB470" s="4">
        <f t="shared" si="233"/>
        <v>254781.87000000002</v>
      </c>
      <c r="AC470" s="4">
        <f>SUM($AB$5:AB470)</f>
        <v>47794209.900000013</v>
      </c>
      <c r="AD470">
        <f t="shared" si="234"/>
        <v>0.53593802146549985</v>
      </c>
      <c r="AF470" s="2">
        <v>466</v>
      </c>
      <c r="AG470">
        <f t="shared" si="235"/>
        <v>3.2712500000000251</v>
      </c>
      <c r="AH470">
        <f t="shared" si="236"/>
        <v>3.2712500000000251</v>
      </c>
      <c r="AI470">
        <f t="shared" si="237"/>
        <v>3.2712500000000251</v>
      </c>
      <c r="AJ470">
        <f t="shared" si="238"/>
        <v>3.2712500000000251</v>
      </c>
      <c r="AK470">
        <f t="shared" si="239"/>
        <v>13.0850000000001</v>
      </c>
      <c r="AL470">
        <v>26.170000000000201</v>
      </c>
      <c r="AM470">
        <f>SUM($AL$5:AL470)</f>
        <v>7934.2300000000378</v>
      </c>
      <c r="AU470" s="2">
        <v>466</v>
      </c>
      <c r="AV470" s="1">
        <f t="shared" si="228"/>
        <v>11500</v>
      </c>
      <c r="AW470" s="1">
        <f t="shared" si="240"/>
        <v>11500</v>
      </c>
      <c r="AX470" s="1">
        <f t="shared" si="241"/>
        <v>11500</v>
      </c>
      <c r="AY470" s="1">
        <f t="shared" si="242"/>
        <v>11500</v>
      </c>
      <c r="AZ470" s="1">
        <f t="shared" si="243"/>
        <v>230000</v>
      </c>
      <c r="BA470" s="1">
        <f t="shared" si="244"/>
        <v>276000</v>
      </c>
      <c r="BB470">
        <v>5</v>
      </c>
      <c r="BC470" s="1">
        <f>SUM($BA$5:BA470)</f>
        <v>61425900</v>
      </c>
      <c r="BD470" s="1">
        <v>0</v>
      </c>
      <c r="BE470" s="1">
        <f>SUM($BA$235:BA470)</f>
        <v>49296000</v>
      </c>
    </row>
    <row r="471" spans="21:57" x14ac:dyDescent="0.3">
      <c r="U471" s="2">
        <v>467</v>
      </c>
      <c r="V471">
        <v>0.56599999999999995</v>
      </c>
      <c r="W471">
        <f t="shared" si="229"/>
        <v>0.56599999999999995</v>
      </c>
      <c r="X471">
        <f t="shared" si="230"/>
        <v>0.56599999999999995</v>
      </c>
      <c r="Y471">
        <f t="shared" si="231"/>
        <v>0.56599999999999995</v>
      </c>
      <c r="Z471" s="4">
        <f t="shared" si="232"/>
        <v>255485.78</v>
      </c>
      <c r="AA471" s="4">
        <f t="shared" si="245"/>
        <v>112847.07287011118</v>
      </c>
      <c r="AB471" s="4">
        <f t="shared" si="233"/>
        <v>255488.04399999999</v>
      </c>
      <c r="AC471" s="4">
        <f>SUM($AB$5:AB471)</f>
        <v>48049697.944000013</v>
      </c>
      <c r="AD471">
        <f t="shared" si="234"/>
        <v>0.53455856794067369</v>
      </c>
      <c r="AF471" s="2">
        <v>467</v>
      </c>
      <c r="AG471">
        <f t="shared" si="235"/>
        <v>3.2725000000000248</v>
      </c>
      <c r="AH471">
        <f t="shared" si="236"/>
        <v>3.2725000000000248</v>
      </c>
      <c r="AI471">
        <f t="shared" si="237"/>
        <v>3.2725000000000248</v>
      </c>
      <c r="AJ471">
        <f t="shared" si="238"/>
        <v>3.2725000000000248</v>
      </c>
      <c r="AK471">
        <f t="shared" si="239"/>
        <v>13.090000000000099</v>
      </c>
      <c r="AL471">
        <v>26.180000000000199</v>
      </c>
      <c r="AM471">
        <f>SUM($AL$5:AL471)</f>
        <v>7960.4100000000381</v>
      </c>
      <c r="AU471" s="2">
        <v>467</v>
      </c>
      <c r="AV471" s="1">
        <f t="shared" si="228"/>
        <v>11500</v>
      </c>
      <c r="AW471" s="1">
        <f t="shared" si="240"/>
        <v>11500</v>
      </c>
      <c r="AX471" s="1">
        <f t="shared" si="241"/>
        <v>11500</v>
      </c>
      <c r="AY471" s="1">
        <f t="shared" si="242"/>
        <v>11500</v>
      </c>
      <c r="AZ471" s="1">
        <f t="shared" si="243"/>
        <v>230000</v>
      </c>
      <c r="BA471" s="1">
        <f t="shared" si="244"/>
        <v>276000</v>
      </c>
      <c r="BB471">
        <v>5</v>
      </c>
      <c r="BC471" s="1">
        <f>SUM($BA$5:BA471)</f>
        <v>61701900</v>
      </c>
      <c r="BD471" s="1">
        <v>0</v>
      </c>
      <c r="BE471" s="1">
        <f>SUM($BA$235:BA471)</f>
        <v>49572000</v>
      </c>
    </row>
    <row r="472" spans="21:57" x14ac:dyDescent="0.3">
      <c r="U472" s="2">
        <v>468</v>
      </c>
      <c r="V472">
        <v>0.56699999999999995</v>
      </c>
      <c r="W472">
        <f t="shared" si="229"/>
        <v>0.56699999999999995</v>
      </c>
      <c r="X472">
        <f t="shared" si="230"/>
        <v>0.56699999999999995</v>
      </c>
      <c r="Y472">
        <f t="shared" si="231"/>
        <v>0.56699999999999995</v>
      </c>
      <c r="Z472" s="4">
        <f t="shared" si="232"/>
        <v>256193.1</v>
      </c>
      <c r="AA472" s="4">
        <f t="shared" si="245"/>
        <v>112959.91994298127</v>
      </c>
      <c r="AB472" s="4">
        <f t="shared" si="233"/>
        <v>256195.36800000002</v>
      </c>
      <c r="AC472" s="4">
        <f>SUM($AB$5:AB472)</f>
        <v>48305893.312000014</v>
      </c>
      <c r="AD472">
        <f t="shared" si="234"/>
        <v>0.53318830078512902</v>
      </c>
      <c r="AF472" s="2">
        <v>468</v>
      </c>
      <c r="AG472">
        <f t="shared" si="235"/>
        <v>3.273750000000025</v>
      </c>
      <c r="AH472">
        <f t="shared" si="236"/>
        <v>3.273750000000025</v>
      </c>
      <c r="AI472">
        <f t="shared" si="237"/>
        <v>3.273750000000025</v>
      </c>
      <c r="AJ472">
        <f t="shared" si="238"/>
        <v>3.273750000000025</v>
      </c>
      <c r="AK472">
        <f t="shared" si="239"/>
        <v>13.0950000000001</v>
      </c>
      <c r="AL472">
        <v>26.1900000000002</v>
      </c>
      <c r="AM472">
        <f>SUM($AL$5:AL472)</f>
        <v>7986.6000000000386</v>
      </c>
      <c r="AU472" s="2">
        <v>468</v>
      </c>
      <c r="AV472" s="1">
        <f t="shared" si="228"/>
        <v>11500</v>
      </c>
      <c r="AW472" s="1">
        <f t="shared" si="240"/>
        <v>11500</v>
      </c>
      <c r="AX472" s="1">
        <f t="shared" si="241"/>
        <v>11500</v>
      </c>
      <c r="AY472" s="1">
        <f t="shared" si="242"/>
        <v>11500</v>
      </c>
      <c r="AZ472" s="1">
        <f t="shared" si="243"/>
        <v>230000</v>
      </c>
      <c r="BA472" s="1">
        <f t="shared" si="244"/>
        <v>276000</v>
      </c>
      <c r="BB472">
        <v>5</v>
      </c>
      <c r="BC472" s="1">
        <f>SUM($BA$5:BA472)</f>
        <v>61977900</v>
      </c>
      <c r="BD472" s="1">
        <v>0</v>
      </c>
      <c r="BE472" s="1">
        <f>SUM($BA$235:BA472)</f>
        <v>49848000</v>
      </c>
    </row>
    <row r="473" spans="21:57" x14ac:dyDescent="0.3">
      <c r="U473" s="2">
        <v>469</v>
      </c>
      <c r="V473">
        <v>0.56799999999999995</v>
      </c>
      <c r="W473">
        <f t="shared" si="229"/>
        <v>0.56799999999999995</v>
      </c>
      <c r="X473">
        <f t="shared" si="230"/>
        <v>0.56799999999999995</v>
      </c>
      <c r="Y473">
        <f t="shared" si="231"/>
        <v>0.56799999999999995</v>
      </c>
      <c r="Z473" s="4">
        <f t="shared" si="232"/>
        <v>256901.59</v>
      </c>
      <c r="AA473" s="4">
        <f t="shared" si="245"/>
        <v>113072.87986292424</v>
      </c>
      <c r="AB473" s="4">
        <f t="shared" si="233"/>
        <v>256903.86199999999</v>
      </c>
      <c r="AC473" s="4">
        <f>SUM($AB$5:AB473)</f>
        <v>48562797.174000017</v>
      </c>
      <c r="AD473">
        <f t="shared" si="234"/>
        <v>0.53182716307656841</v>
      </c>
      <c r="AF473" s="2">
        <v>469</v>
      </c>
      <c r="AG473">
        <f t="shared" si="235"/>
        <v>3.2750000000000248</v>
      </c>
      <c r="AH473">
        <f t="shared" si="236"/>
        <v>3.2750000000000248</v>
      </c>
      <c r="AI473">
        <f t="shared" si="237"/>
        <v>3.2750000000000248</v>
      </c>
      <c r="AJ473">
        <f t="shared" si="238"/>
        <v>3.2750000000000248</v>
      </c>
      <c r="AK473">
        <f t="shared" si="239"/>
        <v>13.100000000000099</v>
      </c>
      <c r="AL473">
        <v>26.200000000000198</v>
      </c>
      <c r="AM473">
        <f>SUM($AL$5:AL473)</f>
        <v>8012.8000000000384</v>
      </c>
      <c r="AU473" s="2">
        <v>469</v>
      </c>
      <c r="AV473" s="1">
        <f t="shared" si="228"/>
        <v>11500</v>
      </c>
      <c r="AW473" s="1">
        <f t="shared" si="240"/>
        <v>11500</v>
      </c>
      <c r="AX473" s="1">
        <f t="shared" si="241"/>
        <v>11500</v>
      </c>
      <c r="AY473" s="1">
        <f t="shared" si="242"/>
        <v>11500</v>
      </c>
      <c r="AZ473" s="1">
        <f t="shared" si="243"/>
        <v>230000</v>
      </c>
      <c r="BA473" s="1">
        <f t="shared" si="244"/>
        <v>276000</v>
      </c>
      <c r="BB473">
        <v>5</v>
      </c>
      <c r="BC473" s="1">
        <f>SUM($BA$5:BA473)</f>
        <v>62253900</v>
      </c>
      <c r="BD473" s="1">
        <v>0</v>
      </c>
      <c r="BE473" s="1">
        <f>SUM($BA$235:BA473)</f>
        <v>50124000</v>
      </c>
    </row>
    <row r="474" spans="21:57" x14ac:dyDescent="0.3">
      <c r="U474" s="2">
        <v>470</v>
      </c>
      <c r="V474">
        <v>0.56899999999999995</v>
      </c>
      <c r="W474">
        <f t="shared" si="229"/>
        <v>0.56899999999999995</v>
      </c>
      <c r="X474">
        <f t="shared" si="230"/>
        <v>0.56899999999999995</v>
      </c>
      <c r="Y474">
        <f t="shared" si="231"/>
        <v>0.56899999999999995</v>
      </c>
      <c r="Z474" s="4">
        <f t="shared" si="232"/>
        <v>257611.23</v>
      </c>
      <c r="AA474" s="4">
        <f t="shared" si="245"/>
        <v>113185.95274278715</v>
      </c>
      <c r="AB474" s="4">
        <f t="shared" si="233"/>
        <v>257613.50600000002</v>
      </c>
      <c r="AC474" s="4">
        <f>SUM($AB$5:AB474)</f>
        <v>48820410.680000015</v>
      </c>
      <c r="AD474">
        <f t="shared" si="234"/>
        <v>0.53047501583768053</v>
      </c>
      <c r="AF474" s="2">
        <v>470</v>
      </c>
      <c r="AG474">
        <f t="shared" si="235"/>
        <v>3.276250000000025</v>
      </c>
      <c r="AH474">
        <f t="shared" si="236"/>
        <v>3.276250000000025</v>
      </c>
      <c r="AI474">
        <f t="shared" si="237"/>
        <v>3.276250000000025</v>
      </c>
      <c r="AJ474">
        <f t="shared" si="238"/>
        <v>3.276250000000025</v>
      </c>
      <c r="AK474">
        <f t="shared" si="239"/>
        <v>13.1050000000001</v>
      </c>
      <c r="AL474">
        <v>26.2100000000002</v>
      </c>
      <c r="AM474">
        <f>SUM($AL$5:AL474)</f>
        <v>8039.0100000000384</v>
      </c>
      <c r="AU474" s="2">
        <v>470</v>
      </c>
      <c r="AV474" s="1">
        <f t="shared" si="228"/>
        <v>11500</v>
      </c>
      <c r="AW474" s="1">
        <f t="shared" si="240"/>
        <v>11500</v>
      </c>
      <c r="AX474" s="1">
        <f t="shared" si="241"/>
        <v>11500</v>
      </c>
      <c r="AY474" s="1">
        <f t="shared" si="242"/>
        <v>11500</v>
      </c>
      <c r="AZ474" s="1">
        <f t="shared" si="243"/>
        <v>230000</v>
      </c>
      <c r="BA474" s="1">
        <f t="shared" si="244"/>
        <v>276000</v>
      </c>
      <c r="BB474">
        <v>5</v>
      </c>
      <c r="BC474" s="1">
        <f>SUM($BA$5:BA474)</f>
        <v>62529900</v>
      </c>
      <c r="BD474" s="1">
        <v>0</v>
      </c>
      <c r="BE474" s="1">
        <f>SUM($BA$235:BA474)</f>
        <v>50400000</v>
      </c>
    </row>
    <row r="475" spans="21:57" x14ac:dyDescent="0.3">
      <c r="U475" s="2">
        <v>471</v>
      </c>
      <c r="V475">
        <v>0.56999999999999995</v>
      </c>
      <c r="W475">
        <f t="shared" si="229"/>
        <v>0.56999999999999995</v>
      </c>
      <c r="X475">
        <f t="shared" si="230"/>
        <v>0.56999999999999995</v>
      </c>
      <c r="Y475">
        <f t="shared" si="231"/>
        <v>0.56999999999999995</v>
      </c>
      <c r="Z475" s="4">
        <f t="shared" si="232"/>
        <v>258322.04</v>
      </c>
      <c r="AA475" s="4">
        <f t="shared" si="245"/>
        <v>113299.13869552992</v>
      </c>
      <c r="AB475" s="4">
        <f t="shared" si="233"/>
        <v>258324.32</v>
      </c>
      <c r="AC475" s="4">
        <f>SUM($AB$5:AB475)</f>
        <v>49078735.000000015</v>
      </c>
      <c r="AD475">
        <f t="shared" si="234"/>
        <v>0.52913180450943365</v>
      </c>
      <c r="AF475" s="2">
        <v>471</v>
      </c>
      <c r="AG475">
        <f t="shared" si="235"/>
        <v>3.2775000000000252</v>
      </c>
      <c r="AH475">
        <f t="shared" si="236"/>
        <v>3.2775000000000252</v>
      </c>
      <c r="AI475">
        <f t="shared" si="237"/>
        <v>3.2775000000000252</v>
      </c>
      <c r="AJ475">
        <f t="shared" si="238"/>
        <v>3.2775000000000252</v>
      </c>
      <c r="AK475">
        <f t="shared" si="239"/>
        <v>13.110000000000101</v>
      </c>
      <c r="AL475">
        <v>26.220000000000201</v>
      </c>
      <c r="AM475">
        <f>SUM($AL$5:AL475)</f>
        <v>8065.2300000000387</v>
      </c>
      <c r="AU475" s="2">
        <v>471</v>
      </c>
      <c r="AV475" s="1">
        <f t="shared" si="228"/>
        <v>12000</v>
      </c>
      <c r="AW475" s="1">
        <f t="shared" si="240"/>
        <v>12000</v>
      </c>
      <c r="AX475" s="1">
        <f t="shared" si="241"/>
        <v>12000</v>
      </c>
      <c r="AY475" s="1">
        <f t="shared" si="242"/>
        <v>12000</v>
      </c>
      <c r="AZ475" s="1">
        <f t="shared" si="243"/>
        <v>240000</v>
      </c>
      <c r="BA475" s="1">
        <f t="shared" si="244"/>
        <v>288000</v>
      </c>
      <c r="BB475">
        <v>5</v>
      </c>
      <c r="BC475" s="1">
        <f>SUM($BA$5:BA475)</f>
        <v>62817900</v>
      </c>
      <c r="BD475" s="1">
        <v>0</v>
      </c>
      <c r="BE475" s="1">
        <f>SUM($BA$235:BA475)</f>
        <v>50688000</v>
      </c>
    </row>
    <row r="476" spans="21:57" x14ac:dyDescent="0.3">
      <c r="U476" s="2">
        <v>472</v>
      </c>
      <c r="V476">
        <v>0.57099999999999995</v>
      </c>
      <c r="W476">
        <f t="shared" si="229"/>
        <v>0.57099999999999995</v>
      </c>
      <c r="X476">
        <f t="shared" si="230"/>
        <v>0.57099999999999995</v>
      </c>
      <c r="Y476">
        <f t="shared" si="231"/>
        <v>0.57099999999999995</v>
      </c>
      <c r="Z476" s="4">
        <f t="shared" si="232"/>
        <v>259034.01</v>
      </c>
      <c r="AA476" s="4">
        <f t="shared" si="245"/>
        <v>113412.43783422543</v>
      </c>
      <c r="AB476" s="4">
        <f t="shared" si="233"/>
        <v>259036.29400000002</v>
      </c>
      <c r="AC476" s="4">
        <f>SUM($AB$5:AB476)</f>
        <v>49337771.294000015</v>
      </c>
      <c r="AD476">
        <f t="shared" si="234"/>
        <v>0.52779741368639532</v>
      </c>
      <c r="AF476" s="2">
        <v>472</v>
      </c>
      <c r="AG476">
        <f t="shared" si="235"/>
        <v>3.2787500000000249</v>
      </c>
      <c r="AH476">
        <f t="shared" si="236"/>
        <v>3.2787500000000249</v>
      </c>
      <c r="AI476">
        <f t="shared" si="237"/>
        <v>3.2787500000000249</v>
      </c>
      <c r="AJ476">
        <f t="shared" si="238"/>
        <v>3.2787500000000249</v>
      </c>
      <c r="AK476">
        <f t="shared" si="239"/>
        <v>13.1150000000001</v>
      </c>
      <c r="AL476">
        <v>26.230000000000199</v>
      </c>
      <c r="AM476">
        <f>SUM($AL$5:AL476)</f>
        <v>8091.4600000000391</v>
      </c>
      <c r="AU476" s="2">
        <v>472</v>
      </c>
      <c r="AV476" s="1">
        <f t="shared" si="228"/>
        <v>12000</v>
      </c>
      <c r="AW476" s="1">
        <f t="shared" si="240"/>
        <v>12000</v>
      </c>
      <c r="AX476" s="1">
        <f t="shared" si="241"/>
        <v>12000</v>
      </c>
      <c r="AY476" s="1">
        <f t="shared" si="242"/>
        <v>12000</v>
      </c>
      <c r="AZ476" s="1">
        <f t="shared" si="243"/>
        <v>240000</v>
      </c>
      <c r="BA476" s="1">
        <f t="shared" si="244"/>
        <v>288000</v>
      </c>
      <c r="BB476">
        <v>5</v>
      </c>
      <c r="BC476" s="1">
        <f>SUM($BA$5:BA476)</f>
        <v>63105900</v>
      </c>
      <c r="BD476" s="1">
        <v>0</v>
      </c>
      <c r="BE476" s="1">
        <f>SUM($BA$235:BA476)</f>
        <v>50976000</v>
      </c>
    </row>
    <row r="477" spans="21:57" x14ac:dyDescent="0.3">
      <c r="U477" s="2">
        <v>473</v>
      </c>
      <c r="V477">
        <v>0.57199999999999995</v>
      </c>
      <c r="W477">
        <f t="shared" si="229"/>
        <v>0.57199999999999995</v>
      </c>
      <c r="X477">
        <f t="shared" si="230"/>
        <v>0.57199999999999995</v>
      </c>
      <c r="Y477">
        <f t="shared" si="231"/>
        <v>0.57199999999999995</v>
      </c>
      <c r="Z477" s="4">
        <f t="shared" si="232"/>
        <v>259747.15000000002</v>
      </c>
      <c r="AA477" s="4">
        <f t="shared" si="245"/>
        <v>113525.85027205964</v>
      </c>
      <c r="AB477" s="4">
        <f t="shared" si="233"/>
        <v>259749.43800000002</v>
      </c>
      <c r="AC477" s="4">
        <f>SUM($AB$5:AB477)</f>
        <v>49597520.732000016</v>
      </c>
      <c r="AD477">
        <f t="shared" si="234"/>
        <v>0.52647177038495307</v>
      </c>
      <c r="AF477" s="2">
        <v>473</v>
      </c>
      <c r="AG477">
        <f t="shared" si="235"/>
        <v>3.2800000000000251</v>
      </c>
      <c r="AH477">
        <f t="shared" si="236"/>
        <v>3.2800000000000251</v>
      </c>
      <c r="AI477">
        <f t="shared" si="237"/>
        <v>3.2800000000000251</v>
      </c>
      <c r="AJ477">
        <f t="shared" si="238"/>
        <v>3.2800000000000251</v>
      </c>
      <c r="AK477">
        <f t="shared" si="239"/>
        <v>13.1200000000001</v>
      </c>
      <c r="AL477">
        <v>26.240000000000201</v>
      </c>
      <c r="AM477">
        <f>SUM($AL$5:AL477)</f>
        <v>8117.7000000000389</v>
      </c>
      <c r="AU477" s="2">
        <v>473</v>
      </c>
      <c r="AV477" s="1">
        <f t="shared" si="228"/>
        <v>12000</v>
      </c>
      <c r="AW477" s="1">
        <f t="shared" si="240"/>
        <v>12000</v>
      </c>
      <c r="AX477" s="1">
        <f t="shared" si="241"/>
        <v>12000</v>
      </c>
      <c r="AY477" s="1">
        <f t="shared" si="242"/>
        <v>12000</v>
      </c>
      <c r="AZ477" s="1">
        <f t="shared" si="243"/>
        <v>240000</v>
      </c>
      <c r="BA477" s="1">
        <f t="shared" si="244"/>
        <v>288000</v>
      </c>
      <c r="BB477">
        <v>5</v>
      </c>
      <c r="BC477" s="1">
        <f>SUM($BA$5:BA477)</f>
        <v>63393900</v>
      </c>
      <c r="BD477" s="1">
        <v>0</v>
      </c>
      <c r="BE477" s="1">
        <f>SUM($BA$235:BA477)</f>
        <v>51264000</v>
      </c>
    </row>
    <row r="478" spans="21:57" x14ac:dyDescent="0.3">
      <c r="U478" s="2">
        <v>474</v>
      </c>
      <c r="V478">
        <v>0.57299999999999995</v>
      </c>
      <c r="W478">
        <f t="shared" si="229"/>
        <v>0.57299999999999995</v>
      </c>
      <c r="X478">
        <f t="shared" si="230"/>
        <v>0.57299999999999995</v>
      </c>
      <c r="Y478">
        <f t="shared" si="231"/>
        <v>0.57299999999999995</v>
      </c>
      <c r="Z478" s="4">
        <f t="shared" si="232"/>
        <v>260461.46000000002</v>
      </c>
      <c r="AA478" s="4">
        <f t="shared" si="245"/>
        <v>113639.3761223317</v>
      </c>
      <c r="AB478" s="4">
        <f t="shared" si="233"/>
        <v>260463.75200000001</v>
      </c>
      <c r="AC478" s="4">
        <f>SUM($AB$5:AB478)</f>
        <v>49857984.484000012</v>
      </c>
      <c r="AD478">
        <f t="shared" si="234"/>
        <v>0.52515478224690171</v>
      </c>
      <c r="AF478" s="2">
        <v>474</v>
      </c>
      <c r="AG478">
        <f t="shared" si="235"/>
        <v>3.2812500000000249</v>
      </c>
      <c r="AH478">
        <f t="shared" si="236"/>
        <v>3.2812500000000249</v>
      </c>
      <c r="AI478">
        <f t="shared" si="237"/>
        <v>3.2812500000000249</v>
      </c>
      <c r="AJ478">
        <f t="shared" si="238"/>
        <v>3.2812500000000249</v>
      </c>
      <c r="AK478">
        <f t="shared" si="239"/>
        <v>13.125000000000099</v>
      </c>
      <c r="AL478">
        <v>26.250000000000199</v>
      </c>
      <c r="AM478">
        <f>SUM($AL$5:AL478)</f>
        <v>8143.9500000000389</v>
      </c>
      <c r="AU478" s="2">
        <v>474</v>
      </c>
      <c r="AV478" s="1">
        <f t="shared" si="228"/>
        <v>12000</v>
      </c>
      <c r="AW478" s="1">
        <f t="shared" si="240"/>
        <v>12000</v>
      </c>
      <c r="AX478" s="1">
        <f t="shared" si="241"/>
        <v>12000</v>
      </c>
      <c r="AY478" s="1">
        <f t="shared" si="242"/>
        <v>12000</v>
      </c>
      <c r="AZ478" s="1">
        <f t="shared" si="243"/>
        <v>240000</v>
      </c>
      <c r="BA478" s="1">
        <f t="shared" si="244"/>
        <v>288000</v>
      </c>
      <c r="BB478">
        <v>5</v>
      </c>
      <c r="BC478" s="1">
        <f>SUM($BA$5:BA478)</f>
        <v>63681900</v>
      </c>
      <c r="BD478" s="1">
        <v>0</v>
      </c>
      <c r="BE478" s="1">
        <f>SUM($BA$235:BA478)</f>
        <v>51552000</v>
      </c>
    </row>
    <row r="479" spans="21:57" x14ac:dyDescent="0.3">
      <c r="U479" s="2">
        <v>475</v>
      </c>
      <c r="V479">
        <v>0.57399999999999995</v>
      </c>
      <c r="W479">
        <f t="shared" si="229"/>
        <v>0.57399999999999995</v>
      </c>
      <c r="X479">
        <f t="shared" si="230"/>
        <v>0.57399999999999995</v>
      </c>
      <c r="Y479">
        <f t="shared" si="231"/>
        <v>0.57399999999999995</v>
      </c>
      <c r="Z479" s="4">
        <f t="shared" si="232"/>
        <v>261176.93000000002</v>
      </c>
      <c r="AA479" s="4">
        <f t="shared" si="245"/>
        <v>113753.01549845401</v>
      </c>
      <c r="AB479" s="4">
        <f t="shared" si="233"/>
        <v>261179.22600000002</v>
      </c>
      <c r="AC479" s="4">
        <f>SUM($AB$5:AB479)</f>
        <v>50119163.710000016</v>
      </c>
      <c r="AD479">
        <f t="shared" si="234"/>
        <v>0.52384633816037807</v>
      </c>
      <c r="AF479" s="2">
        <v>475</v>
      </c>
      <c r="AG479">
        <f t="shared" si="235"/>
        <v>3.2825000000000251</v>
      </c>
      <c r="AH479">
        <f t="shared" si="236"/>
        <v>3.2825000000000251</v>
      </c>
      <c r="AI479">
        <f t="shared" si="237"/>
        <v>3.2825000000000251</v>
      </c>
      <c r="AJ479">
        <f t="shared" si="238"/>
        <v>3.2825000000000251</v>
      </c>
      <c r="AK479">
        <f t="shared" si="239"/>
        <v>13.1300000000001</v>
      </c>
      <c r="AL479">
        <v>26.260000000000201</v>
      </c>
      <c r="AM479">
        <f>SUM($AL$5:AL479)</f>
        <v>8170.2100000000391</v>
      </c>
      <c r="AU479" s="2">
        <v>475</v>
      </c>
      <c r="AV479" s="1">
        <f t="shared" si="228"/>
        <v>12000</v>
      </c>
      <c r="AW479" s="1">
        <f t="shared" si="240"/>
        <v>12000</v>
      </c>
      <c r="AX479" s="1">
        <f t="shared" si="241"/>
        <v>12000</v>
      </c>
      <c r="AY479" s="1">
        <f t="shared" si="242"/>
        <v>12000</v>
      </c>
      <c r="AZ479" s="1">
        <f t="shared" si="243"/>
        <v>240000</v>
      </c>
      <c r="BA479" s="1">
        <f t="shared" si="244"/>
        <v>288000</v>
      </c>
      <c r="BB479">
        <v>5</v>
      </c>
      <c r="BC479" s="1">
        <f>SUM($BA$5:BA479)</f>
        <v>63969900</v>
      </c>
      <c r="BD479" s="1">
        <v>0</v>
      </c>
      <c r="BE479" s="1">
        <f>SUM($BA$235:BA479)</f>
        <v>51840000</v>
      </c>
    </row>
    <row r="480" spans="21:57" x14ac:dyDescent="0.3">
      <c r="U480" s="2">
        <v>476</v>
      </c>
      <c r="V480">
        <v>0.57499999999999996</v>
      </c>
      <c r="W480">
        <f t="shared" si="229"/>
        <v>0.57499999999999996</v>
      </c>
      <c r="X480">
        <f t="shared" si="230"/>
        <v>0.57499999999999996</v>
      </c>
      <c r="Y480">
        <f t="shared" si="231"/>
        <v>0.57499999999999996</v>
      </c>
      <c r="Z480" s="4">
        <f t="shared" si="232"/>
        <v>261893.57</v>
      </c>
      <c r="AA480" s="4">
        <f t="shared" si="245"/>
        <v>113866.76851395245</v>
      </c>
      <c r="AB480" s="4">
        <f t="shared" si="233"/>
        <v>261895.87</v>
      </c>
      <c r="AC480" s="4">
        <f>SUM($AB$5:AB480)</f>
        <v>50381059.580000013</v>
      </c>
      <c r="AD480">
        <f t="shared" si="234"/>
        <v>0.5225463687211177</v>
      </c>
      <c r="AF480" s="2">
        <v>476</v>
      </c>
      <c r="AG480">
        <f t="shared" si="235"/>
        <v>3.2837500000000248</v>
      </c>
      <c r="AH480">
        <f t="shared" si="236"/>
        <v>3.2837500000000248</v>
      </c>
      <c r="AI480">
        <f t="shared" si="237"/>
        <v>3.2837500000000248</v>
      </c>
      <c r="AJ480">
        <f t="shared" si="238"/>
        <v>3.2837500000000248</v>
      </c>
      <c r="AK480">
        <f t="shared" si="239"/>
        <v>13.135000000000099</v>
      </c>
      <c r="AL480">
        <v>26.270000000000199</v>
      </c>
      <c r="AM480">
        <f>SUM($AL$5:AL480)</f>
        <v>8196.4800000000396</v>
      </c>
      <c r="AU480" s="2">
        <v>476</v>
      </c>
      <c r="AV480" s="1">
        <f t="shared" si="228"/>
        <v>12000</v>
      </c>
      <c r="AW480" s="1">
        <f t="shared" si="240"/>
        <v>12000</v>
      </c>
      <c r="AX480" s="1">
        <f t="shared" si="241"/>
        <v>12000</v>
      </c>
      <c r="AY480" s="1">
        <f t="shared" si="242"/>
        <v>12000</v>
      </c>
      <c r="AZ480" s="1">
        <f t="shared" si="243"/>
        <v>240000</v>
      </c>
      <c r="BA480" s="1">
        <f t="shared" si="244"/>
        <v>288000</v>
      </c>
      <c r="BB480">
        <v>5</v>
      </c>
      <c r="BC480" s="1">
        <f>SUM($BA$5:BA480)</f>
        <v>64257900</v>
      </c>
      <c r="BD480" s="1">
        <v>0</v>
      </c>
      <c r="BE480" s="1">
        <f>SUM($BA$235:BA480)</f>
        <v>52128000</v>
      </c>
    </row>
    <row r="481" spans="21:57" x14ac:dyDescent="0.3">
      <c r="U481" s="2">
        <v>477</v>
      </c>
      <c r="V481">
        <v>0.57599999999999996</v>
      </c>
      <c r="W481">
        <f t="shared" si="229"/>
        <v>0.57599999999999996</v>
      </c>
      <c r="X481">
        <f t="shared" si="230"/>
        <v>0.57599999999999996</v>
      </c>
      <c r="Y481">
        <f t="shared" si="231"/>
        <v>0.57599999999999996</v>
      </c>
      <c r="Z481" s="4">
        <f t="shared" si="232"/>
        <v>262611.39</v>
      </c>
      <c r="AA481" s="4">
        <f t="shared" si="245"/>
        <v>113980.63528246639</v>
      </c>
      <c r="AB481" s="4">
        <f t="shared" si="233"/>
        <v>262613.69400000002</v>
      </c>
      <c r="AC481" s="4">
        <f>SUM($AB$5:AB481)</f>
        <v>50643673.274000011</v>
      </c>
      <c r="AD481">
        <f t="shared" si="234"/>
        <v>0.5212548052567143</v>
      </c>
      <c r="AF481" s="2">
        <v>477</v>
      </c>
      <c r="AG481">
        <f t="shared" si="235"/>
        <v>3.285000000000025</v>
      </c>
      <c r="AH481">
        <f t="shared" si="236"/>
        <v>3.285000000000025</v>
      </c>
      <c r="AI481">
        <f t="shared" si="237"/>
        <v>3.285000000000025</v>
      </c>
      <c r="AJ481">
        <f t="shared" si="238"/>
        <v>3.285000000000025</v>
      </c>
      <c r="AK481">
        <f t="shared" si="239"/>
        <v>13.1400000000001</v>
      </c>
      <c r="AL481">
        <v>26.2800000000002</v>
      </c>
      <c r="AM481">
        <f>SUM($AL$5:AL481)</f>
        <v>8222.7600000000402</v>
      </c>
      <c r="AU481" s="2">
        <v>477</v>
      </c>
      <c r="AV481" s="1">
        <f t="shared" si="228"/>
        <v>12000</v>
      </c>
      <c r="AW481" s="1">
        <f t="shared" si="240"/>
        <v>12000</v>
      </c>
      <c r="AX481" s="1">
        <f t="shared" si="241"/>
        <v>12000</v>
      </c>
      <c r="AY481" s="1">
        <f t="shared" si="242"/>
        <v>12000</v>
      </c>
      <c r="AZ481" s="1">
        <f t="shared" si="243"/>
        <v>240000</v>
      </c>
      <c r="BA481" s="1">
        <f t="shared" si="244"/>
        <v>288000</v>
      </c>
      <c r="BB481">
        <v>5</v>
      </c>
      <c r="BC481" s="1">
        <f>SUM($BA$5:BA481)</f>
        <v>64545900</v>
      </c>
      <c r="BD481" s="1">
        <v>0</v>
      </c>
      <c r="BE481" s="1">
        <f>SUM($BA$235:BA481)</f>
        <v>52416000</v>
      </c>
    </row>
    <row r="482" spans="21:57" x14ac:dyDescent="0.3">
      <c r="U482" s="2">
        <v>478</v>
      </c>
      <c r="V482">
        <v>0.57699999999999996</v>
      </c>
      <c r="W482">
        <f t="shared" si="229"/>
        <v>0.57699999999999996</v>
      </c>
      <c r="X482">
        <f t="shared" si="230"/>
        <v>0.57699999999999996</v>
      </c>
      <c r="Y482">
        <f t="shared" si="231"/>
        <v>0.57699999999999996</v>
      </c>
      <c r="Z482" s="4">
        <f t="shared" si="232"/>
        <v>263330.38</v>
      </c>
      <c r="AA482" s="4">
        <f t="shared" si="245"/>
        <v>114094.61591774884</v>
      </c>
      <c r="AB482" s="4">
        <f t="shared" si="233"/>
        <v>263332.68800000002</v>
      </c>
      <c r="AC482" s="4">
        <f>SUM($AB$5:AB482)</f>
        <v>50907005.962000012</v>
      </c>
      <c r="AD482">
        <f t="shared" si="234"/>
        <v>0.519971540325045</v>
      </c>
      <c r="AF482" s="2">
        <v>478</v>
      </c>
      <c r="AG482">
        <f t="shared" si="235"/>
        <v>3.2862500000000252</v>
      </c>
      <c r="AH482">
        <f t="shared" si="236"/>
        <v>3.2862500000000252</v>
      </c>
      <c r="AI482">
        <f t="shared" si="237"/>
        <v>3.2862500000000252</v>
      </c>
      <c r="AJ482">
        <f t="shared" si="238"/>
        <v>3.2862500000000252</v>
      </c>
      <c r="AK482">
        <f t="shared" si="239"/>
        <v>13.145000000000101</v>
      </c>
      <c r="AL482">
        <v>26.290000000000202</v>
      </c>
      <c r="AM482">
        <f>SUM($AL$5:AL482)</f>
        <v>8249.0500000000411</v>
      </c>
      <c r="AU482" s="2">
        <v>478</v>
      </c>
      <c r="AV482" s="1">
        <f t="shared" si="228"/>
        <v>12000</v>
      </c>
      <c r="AW482" s="1">
        <f t="shared" si="240"/>
        <v>12000</v>
      </c>
      <c r="AX482" s="1">
        <f t="shared" si="241"/>
        <v>12000</v>
      </c>
      <c r="AY482" s="1">
        <f t="shared" si="242"/>
        <v>12000</v>
      </c>
      <c r="AZ482" s="1">
        <f t="shared" si="243"/>
        <v>240000</v>
      </c>
      <c r="BA482" s="1">
        <f t="shared" si="244"/>
        <v>288000</v>
      </c>
      <c r="BB482">
        <v>5</v>
      </c>
      <c r="BC482" s="1">
        <f>SUM($BA$5:BA482)</f>
        <v>64833900</v>
      </c>
      <c r="BD482" s="1">
        <v>0</v>
      </c>
      <c r="BE482" s="1">
        <f>SUM($BA$235:BA482)</f>
        <v>52704000</v>
      </c>
    </row>
    <row r="483" spans="21:57" x14ac:dyDescent="0.3">
      <c r="U483" s="2">
        <v>479</v>
      </c>
      <c r="V483">
        <v>0.57799999999999996</v>
      </c>
      <c r="W483">
        <f t="shared" si="229"/>
        <v>0.57799999999999996</v>
      </c>
      <c r="X483">
        <f t="shared" si="230"/>
        <v>0.57799999999999996</v>
      </c>
      <c r="Y483">
        <f t="shared" si="231"/>
        <v>0.57799999999999996</v>
      </c>
      <c r="Z483" s="4">
        <f t="shared" si="232"/>
        <v>264050.54000000004</v>
      </c>
      <c r="AA483" s="4">
        <f t="shared" si="245"/>
        <v>114208.71053366658</v>
      </c>
      <c r="AB483" s="4">
        <f t="shared" si="233"/>
        <v>264052.85200000001</v>
      </c>
      <c r="AC483" s="4">
        <f>SUM($AB$5:AB483)</f>
        <v>51171058.81400001</v>
      </c>
      <c r="AD483">
        <f t="shared" si="234"/>
        <v>0.51869648786083133</v>
      </c>
      <c r="AE483" s="16"/>
      <c r="AF483" s="2">
        <v>479</v>
      </c>
      <c r="AG483">
        <f t="shared" si="235"/>
        <v>3.287500000000025</v>
      </c>
      <c r="AH483">
        <f t="shared" si="236"/>
        <v>3.287500000000025</v>
      </c>
      <c r="AI483">
        <f t="shared" si="237"/>
        <v>3.287500000000025</v>
      </c>
      <c r="AJ483">
        <f t="shared" si="238"/>
        <v>3.287500000000025</v>
      </c>
      <c r="AK483">
        <f t="shared" si="239"/>
        <v>13.1500000000001</v>
      </c>
      <c r="AL483">
        <v>26.3000000000002</v>
      </c>
      <c r="AM483">
        <f>SUM($AL$5:AL483)</f>
        <v>8275.3500000000422</v>
      </c>
      <c r="AU483" s="2">
        <v>479</v>
      </c>
      <c r="AV483" s="1">
        <f t="shared" si="228"/>
        <v>12000</v>
      </c>
      <c r="AW483" s="1">
        <f t="shared" si="240"/>
        <v>12000</v>
      </c>
      <c r="AX483" s="1">
        <f t="shared" si="241"/>
        <v>12000</v>
      </c>
      <c r="AY483" s="1">
        <f t="shared" si="242"/>
        <v>12000</v>
      </c>
      <c r="AZ483" s="1">
        <f t="shared" si="243"/>
        <v>240000</v>
      </c>
      <c r="BA483" s="1">
        <f t="shared" si="244"/>
        <v>288000</v>
      </c>
      <c r="BB483">
        <v>5</v>
      </c>
      <c r="BC483" s="1">
        <f>SUM($BA$5:BA483)</f>
        <v>65121900</v>
      </c>
      <c r="BD483" s="1">
        <v>0</v>
      </c>
      <c r="BE483" s="1">
        <f>SUM($BA$235:BA483)</f>
        <v>52992000</v>
      </c>
    </row>
    <row r="484" spans="21:57" x14ac:dyDescent="0.3">
      <c r="U484" s="2">
        <v>480</v>
      </c>
      <c r="V484">
        <v>0.57899999999999996</v>
      </c>
      <c r="W484">
        <f t="shared" si="229"/>
        <v>0.57899999999999996</v>
      </c>
      <c r="X484">
        <f t="shared" si="230"/>
        <v>0.57899999999999996</v>
      </c>
      <c r="Y484">
        <f t="shared" si="231"/>
        <v>0.57899999999999996</v>
      </c>
      <c r="Z484" s="4">
        <f t="shared" si="232"/>
        <v>264771.89</v>
      </c>
      <c r="AA484" s="4">
        <f t="shared" si="245"/>
        <v>114322.91924420024</v>
      </c>
      <c r="AB484" s="4">
        <f t="shared" si="233"/>
        <v>264774.20600000001</v>
      </c>
      <c r="AC484" s="4">
        <f>SUM($AB$5:AB484)</f>
        <v>51435833.020000011</v>
      </c>
      <c r="AD484">
        <f t="shared" si="234"/>
        <v>0.51742960207725863</v>
      </c>
      <c r="AF484" s="2">
        <v>480</v>
      </c>
      <c r="AG484">
        <f t="shared" si="235"/>
        <v>3.2887500000000252</v>
      </c>
      <c r="AH484">
        <f t="shared" si="236"/>
        <v>3.2887500000000252</v>
      </c>
      <c r="AI484">
        <f t="shared" si="237"/>
        <v>3.2887500000000252</v>
      </c>
      <c r="AJ484">
        <f t="shared" si="238"/>
        <v>3.2887500000000252</v>
      </c>
      <c r="AK484">
        <f t="shared" si="239"/>
        <v>13.155000000000101</v>
      </c>
      <c r="AL484">
        <v>26.310000000000201</v>
      </c>
      <c r="AM484">
        <f>SUM($AL$5:AL484)</f>
        <v>8301.6600000000417</v>
      </c>
      <c r="AU484" s="2">
        <v>480</v>
      </c>
      <c r="AV484" s="1">
        <f t="shared" si="228"/>
        <v>12000</v>
      </c>
      <c r="AW484" s="1">
        <f t="shared" si="240"/>
        <v>12000</v>
      </c>
      <c r="AX484" s="1">
        <f t="shared" si="241"/>
        <v>12000</v>
      </c>
      <c r="AY484" s="1">
        <f t="shared" si="242"/>
        <v>12000</v>
      </c>
      <c r="AZ484" s="1">
        <f t="shared" si="243"/>
        <v>240000</v>
      </c>
      <c r="BA484" s="1">
        <f t="shared" si="244"/>
        <v>288000</v>
      </c>
      <c r="BB484">
        <v>5</v>
      </c>
      <c r="BC484" s="1">
        <f>SUM($BA$5:BA484)</f>
        <v>65409900</v>
      </c>
      <c r="BD484" s="1">
        <v>0</v>
      </c>
      <c r="BE484" s="1">
        <f>SUM($BA$235:BA484)</f>
        <v>53280000</v>
      </c>
    </row>
    <row r="485" spans="21:57" x14ac:dyDescent="0.3">
      <c r="U485" s="2">
        <v>481</v>
      </c>
      <c r="V485">
        <v>0.57999999999999996</v>
      </c>
      <c r="W485">
        <f t="shared" si="229"/>
        <v>0.57999999999999996</v>
      </c>
      <c r="X485">
        <f t="shared" si="230"/>
        <v>0.57999999999999996</v>
      </c>
      <c r="Y485">
        <f t="shared" si="231"/>
        <v>0.57999999999999996</v>
      </c>
      <c r="Z485" s="4">
        <f t="shared" si="232"/>
        <v>265494.41000000003</v>
      </c>
      <c r="AA485" s="4">
        <f t="shared" si="245"/>
        <v>114437.24216344443</v>
      </c>
      <c r="AB485" s="4">
        <f t="shared" si="233"/>
        <v>265496.73000000004</v>
      </c>
      <c r="AC485" s="4">
        <f>SUM($AB$5:AB485)</f>
        <v>51701329.750000007</v>
      </c>
      <c r="AD485">
        <f t="shared" si="234"/>
        <v>0.51617075958848091</v>
      </c>
      <c r="AF485" s="2">
        <v>481</v>
      </c>
      <c r="AG485">
        <f t="shared" si="235"/>
        <v>3.2900000000000249</v>
      </c>
      <c r="AH485">
        <f t="shared" si="236"/>
        <v>3.2900000000000249</v>
      </c>
      <c r="AI485">
        <f t="shared" si="237"/>
        <v>3.2900000000000249</v>
      </c>
      <c r="AJ485">
        <f t="shared" si="238"/>
        <v>3.2900000000000249</v>
      </c>
      <c r="AK485">
        <f t="shared" si="239"/>
        <v>13.1600000000001</v>
      </c>
      <c r="AL485">
        <v>26.320000000000199</v>
      </c>
      <c r="AM485">
        <f>SUM($AL$5:AL485)</f>
        <v>8327.9800000000414</v>
      </c>
      <c r="AU485" s="2">
        <v>481</v>
      </c>
      <c r="AV485" s="1">
        <f t="shared" si="228"/>
        <v>12000</v>
      </c>
      <c r="AW485" s="1">
        <f t="shared" si="240"/>
        <v>12000</v>
      </c>
      <c r="AX485" s="1">
        <f t="shared" si="241"/>
        <v>12000</v>
      </c>
      <c r="AY485" s="1">
        <f t="shared" si="242"/>
        <v>12000</v>
      </c>
      <c r="AZ485" s="1">
        <f t="shared" si="243"/>
        <v>240000</v>
      </c>
      <c r="BA485" s="1">
        <f t="shared" si="244"/>
        <v>288000</v>
      </c>
      <c r="BB485">
        <v>5</v>
      </c>
      <c r="BC485" s="1">
        <f>SUM($BA$5:BA485)</f>
        <v>65697900</v>
      </c>
      <c r="BD485" s="1">
        <v>0</v>
      </c>
      <c r="BE485" s="1">
        <f>SUM($BA$235:BA485)</f>
        <v>53568000</v>
      </c>
    </row>
    <row r="486" spans="21:57" x14ac:dyDescent="0.3">
      <c r="U486" s="2">
        <v>482</v>
      </c>
      <c r="V486">
        <v>0.58099999999999996</v>
      </c>
      <c r="W486">
        <f t="shared" si="229"/>
        <v>0.58099999999999996</v>
      </c>
      <c r="X486">
        <f t="shared" si="230"/>
        <v>0.58099999999999996</v>
      </c>
      <c r="Y486">
        <f t="shared" si="231"/>
        <v>0.58099999999999996</v>
      </c>
      <c r="Z486" s="4">
        <f t="shared" si="232"/>
        <v>266218.11</v>
      </c>
      <c r="AA486" s="4">
        <f t="shared" si="245"/>
        <v>114551.67940560787</v>
      </c>
      <c r="AB486" s="4">
        <f t="shared" si="233"/>
        <v>266220.43400000001</v>
      </c>
      <c r="AC486" s="4">
        <f>SUM($AB$5:AB486)</f>
        <v>51967550.184000008</v>
      </c>
      <c r="AD486">
        <f t="shared" si="234"/>
        <v>0.51491989720051701</v>
      </c>
      <c r="AF486" s="2">
        <v>482</v>
      </c>
      <c r="AG486">
        <f t="shared" si="235"/>
        <v>3.2912500000000251</v>
      </c>
      <c r="AH486">
        <f t="shared" si="236"/>
        <v>3.2912500000000251</v>
      </c>
      <c r="AI486">
        <f t="shared" si="237"/>
        <v>3.2912500000000251</v>
      </c>
      <c r="AJ486">
        <f t="shared" si="238"/>
        <v>3.2912500000000251</v>
      </c>
      <c r="AK486">
        <f t="shared" si="239"/>
        <v>13.1650000000001</v>
      </c>
      <c r="AL486">
        <v>26.330000000000201</v>
      </c>
      <c r="AM486">
        <f>SUM($AL$5:AL486)</f>
        <v>8354.3100000000413</v>
      </c>
      <c r="AU486" s="2">
        <v>482</v>
      </c>
      <c r="AV486" s="1">
        <f t="shared" si="228"/>
        <v>12000</v>
      </c>
      <c r="AW486" s="1">
        <f t="shared" si="240"/>
        <v>12000</v>
      </c>
      <c r="AX486" s="1">
        <f t="shared" si="241"/>
        <v>12000</v>
      </c>
      <c r="AY486" s="1">
        <f t="shared" si="242"/>
        <v>12000</v>
      </c>
      <c r="AZ486" s="1">
        <f t="shared" si="243"/>
        <v>240000</v>
      </c>
      <c r="BA486" s="1">
        <f t="shared" si="244"/>
        <v>288000</v>
      </c>
      <c r="BB486">
        <v>5</v>
      </c>
      <c r="BC486" s="1">
        <f>SUM($BA$5:BA486)</f>
        <v>65985900</v>
      </c>
      <c r="BD486" s="1">
        <v>0</v>
      </c>
      <c r="BE486" s="1">
        <f>SUM($BA$235:BA486)</f>
        <v>53856000</v>
      </c>
    </row>
    <row r="487" spans="21:57" x14ac:dyDescent="0.3">
      <c r="U487" s="2">
        <v>483</v>
      </c>
      <c r="V487">
        <v>0.58199999999999996</v>
      </c>
      <c r="W487">
        <f t="shared" si="229"/>
        <v>0.58199999999999996</v>
      </c>
      <c r="X487">
        <f t="shared" si="230"/>
        <v>0.58199999999999996</v>
      </c>
      <c r="Y487">
        <f t="shared" si="231"/>
        <v>0.58199999999999996</v>
      </c>
      <c r="Z487" s="4">
        <f t="shared" si="232"/>
        <v>266942.99</v>
      </c>
      <c r="AA487" s="4">
        <f t="shared" si="245"/>
        <v>114666.23108501347</v>
      </c>
      <c r="AB487" s="4">
        <f t="shared" si="233"/>
        <v>266945.31799999997</v>
      </c>
      <c r="AC487" s="4">
        <f>SUM($AB$5:AB487)</f>
        <v>52234495.502000004</v>
      </c>
      <c r="AD487">
        <f t="shared" si="234"/>
        <v>0.51367693311466611</v>
      </c>
      <c r="AF487" s="2">
        <v>483</v>
      </c>
      <c r="AG487">
        <f t="shared" si="235"/>
        <v>3.2925000000000249</v>
      </c>
      <c r="AH487">
        <f t="shared" si="236"/>
        <v>3.2925000000000249</v>
      </c>
      <c r="AI487">
        <f t="shared" si="237"/>
        <v>3.2925000000000249</v>
      </c>
      <c r="AJ487">
        <f t="shared" si="238"/>
        <v>3.2925000000000249</v>
      </c>
      <c r="AK487">
        <f t="shared" si="239"/>
        <v>13.170000000000099</v>
      </c>
      <c r="AL487">
        <v>26.340000000000199</v>
      </c>
      <c r="AM487">
        <f>SUM($AL$5:AL487)</f>
        <v>8380.6500000000415</v>
      </c>
      <c r="AU487" s="2">
        <v>483</v>
      </c>
      <c r="AV487" s="1">
        <f t="shared" si="228"/>
        <v>12000</v>
      </c>
      <c r="AW487" s="1">
        <f t="shared" si="240"/>
        <v>12000</v>
      </c>
      <c r="AX487" s="1">
        <f t="shared" si="241"/>
        <v>12000</v>
      </c>
      <c r="AY487" s="1">
        <f t="shared" si="242"/>
        <v>12000</v>
      </c>
      <c r="AZ487" s="1">
        <f t="shared" si="243"/>
        <v>240000</v>
      </c>
      <c r="BA487" s="1">
        <f t="shared" si="244"/>
        <v>288000</v>
      </c>
      <c r="BB487">
        <v>5</v>
      </c>
      <c r="BC487" s="1">
        <f>SUM($BA$5:BA487)</f>
        <v>66273900</v>
      </c>
      <c r="BD487" s="1">
        <v>0</v>
      </c>
      <c r="BE487" s="1">
        <f>SUM($BA$235:BA487)</f>
        <v>54144000</v>
      </c>
    </row>
    <row r="488" spans="21:57" x14ac:dyDescent="0.3">
      <c r="U488" s="2">
        <v>484</v>
      </c>
      <c r="V488">
        <v>0.58299999999999996</v>
      </c>
      <c r="W488">
        <f t="shared" si="229"/>
        <v>0.58299999999999996</v>
      </c>
      <c r="X488">
        <f t="shared" si="230"/>
        <v>0.58299999999999996</v>
      </c>
      <c r="Y488">
        <f t="shared" si="231"/>
        <v>0.58299999999999996</v>
      </c>
      <c r="Z488" s="4">
        <f t="shared" si="232"/>
        <v>267669.06</v>
      </c>
      <c r="AA488" s="4">
        <f t="shared" si="245"/>
        <v>114780.89731609848</v>
      </c>
      <c r="AB488" s="4">
        <f t="shared" si="233"/>
        <v>267671.39199999999</v>
      </c>
      <c r="AC488" s="4">
        <f>SUM($AB$5:AB488)</f>
        <v>52502166.894000001</v>
      </c>
      <c r="AD488">
        <f t="shared" si="234"/>
        <v>0.51244180579814036</v>
      </c>
      <c r="AF488" s="2">
        <v>484</v>
      </c>
      <c r="AG488">
        <f t="shared" si="235"/>
        <v>3.293750000000025</v>
      </c>
      <c r="AH488">
        <f t="shared" si="236"/>
        <v>3.293750000000025</v>
      </c>
      <c r="AI488">
        <f t="shared" si="237"/>
        <v>3.293750000000025</v>
      </c>
      <c r="AJ488">
        <f t="shared" si="238"/>
        <v>3.293750000000025</v>
      </c>
      <c r="AK488">
        <f t="shared" si="239"/>
        <v>13.1750000000001</v>
      </c>
      <c r="AL488">
        <v>26.3500000000002</v>
      </c>
      <c r="AM488">
        <f>SUM($AL$5:AL488)</f>
        <v>8407.0000000000418</v>
      </c>
      <c r="AU488" s="2">
        <v>484</v>
      </c>
      <c r="AV488" s="1">
        <f t="shared" si="228"/>
        <v>12000</v>
      </c>
      <c r="AW488" s="1">
        <f t="shared" si="240"/>
        <v>12000</v>
      </c>
      <c r="AX488" s="1">
        <f t="shared" si="241"/>
        <v>12000</v>
      </c>
      <c r="AY488" s="1">
        <f t="shared" si="242"/>
        <v>12000</v>
      </c>
      <c r="AZ488" s="1">
        <f t="shared" si="243"/>
        <v>240000</v>
      </c>
      <c r="BA488" s="1">
        <f t="shared" si="244"/>
        <v>288000</v>
      </c>
      <c r="BB488">
        <v>5</v>
      </c>
      <c r="BC488" s="1">
        <f>SUM($BA$5:BA488)</f>
        <v>66561900</v>
      </c>
      <c r="BD488" s="1">
        <v>0</v>
      </c>
      <c r="BE488" s="1">
        <f>SUM($BA$235:BA488)</f>
        <v>54432000</v>
      </c>
    </row>
    <row r="489" spans="21:57" x14ac:dyDescent="0.3">
      <c r="U489" s="2">
        <v>485</v>
      </c>
      <c r="V489">
        <v>0.58399999999999996</v>
      </c>
      <c r="W489">
        <f t="shared" si="229"/>
        <v>0.58399999999999996</v>
      </c>
      <c r="X489">
        <f t="shared" si="230"/>
        <v>0.58399999999999996</v>
      </c>
      <c r="Y489">
        <f t="shared" si="231"/>
        <v>0.58399999999999996</v>
      </c>
      <c r="Z489" s="4">
        <f t="shared" si="232"/>
        <v>268396.31</v>
      </c>
      <c r="AA489" s="4">
        <f t="shared" si="245"/>
        <v>114895.67821341456</v>
      </c>
      <c r="AB489" s="4">
        <f t="shared" si="233"/>
        <v>268398.64600000001</v>
      </c>
      <c r="AC489" s="4">
        <f>SUM($AB$5:AB489)</f>
        <v>52770565.539999999</v>
      </c>
      <c r="AD489">
        <f t="shared" si="234"/>
        <v>0.51121441623901953</v>
      </c>
      <c r="AF489" s="2">
        <v>485</v>
      </c>
      <c r="AG489">
        <f t="shared" si="235"/>
        <v>3.2950000000000248</v>
      </c>
      <c r="AH489">
        <f t="shared" si="236"/>
        <v>3.2950000000000248</v>
      </c>
      <c r="AI489">
        <f t="shared" si="237"/>
        <v>3.2950000000000248</v>
      </c>
      <c r="AJ489">
        <f t="shared" si="238"/>
        <v>3.2950000000000248</v>
      </c>
      <c r="AK489">
        <f t="shared" si="239"/>
        <v>13.180000000000099</v>
      </c>
      <c r="AL489">
        <v>26.360000000000198</v>
      </c>
      <c r="AM489">
        <f>SUM($AL$5:AL489)</f>
        <v>8433.3600000000424</v>
      </c>
      <c r="AU489" s="2">
        <v>485</v>
      </c>
      <c r="AV489" s="1">
        <f t="shared" si="228"/>
        <v>12000</v>
      </c>
      <c r="AW489" s="1">
        <f t="shared" si="240"/>
        <v>12000</v>
      </c>
      <c r="AX489" s="1">
        <f t="shared" si="241"/>
        <v>12000</v>
      </c>
      <c r="AY489" s="1">
        <f t="shared" si="242"/>
        <v>12000</v>
      </c>
      <c r="AZ489" s="1">
        <f t="shared" si="243"/>
        <v>240000</v>
      </c>
      <c r="BA489" s="1">
        <f t="shared" si="244"/>
        <v>288000</v>
      </c>
      <c r="BB489">
        <v>5</v>
      </c>
      <c r="BC489" s="1">
        <f>SUM($BA$5:BA489)</f>
        <v>66849900</v>
      </c>
      <c r="BD489" s="1">
        <v>0</v>
      </c>
      <c r="BE489" s="1">
        <f>SUM($BA$235:BA489)</f>
        <v>54720000</v>
      </c>
    </row>
    <row r="490" spans="21:57" x14ac:dyDescent="0.3">
      <c r="U490" s="2">
        <v>486</v>
      </c>
      <c r="V490">
        <v>0.58499999999999996</v>
      </c>
      <c r="W490">
        <f t="shared" si="229"/>
        <v>0.58499999999999996</v>
      </c>
      <c r="X490">
        <f t="shared" si="230"/>
        <v>0.58499999999999996</v>
      </c>
      <c r="Y490">
        <f t="shared" si="231"/>
        <v>0.58499999999999996</v>
      </c>
      <c r="Z490" s="4">
        <f t="shared" si="232"/>
        <v>269124.75</v>
      </c>
      <c r="AA490" s="4">
        <f t="shared" si="245"/>
        <v>115010.57389162797</v>
      </c>
      <c r="AB490" s="4">
        <f t="shared" si="233"/>
        <v>269127.09000000003</v>
      </c>
      <c r="AC490" s="4">
        <f>SUM($AB$5:AB490)</f>
        <v>53039692.630000003</v>
      </c>
      <c r="AD490">
        <f t="shared" si="234"/>
        <v>0.50999470490041598</v>
      </c>
      <c r="AF490" s="2">
        <v>486</v>
      </c>
      <c r="AG490">
        <f t="shared" si="235"/>
        <v>3.296250000000025</v>
      </c>
      <c r="AH490">
        <f t="shared" si="236"/>
        <v>3.296250000000025</v>
      </c>
      <c r="AI490">
        <f t="shared" si="237"/>
        <v>3.296250000000025</v>
      </c>
      <c r="AJ490">
        <f t="shared" si="238"/>
        <v>3.296250000000025</v>
      </c>
      <c r="AK490">
        <f t="shared" si="239"/>
        <v>13.1850000000001</v>
      </c>
      <c r="AL490">
        <v>26.3700000000002</v>
      </c>
      <c r="AM490">
        <f>SUM($AL$5:AL490)</f>
        <v>8459.7300000000432</v>
      </c>
      <c r="AU490" s="2">
        <v>486</v>
      </c>
      <c r="AV490" s="1">
        <f t="shared" si="228"/>
        <v>12000</v>
      </c>
      <c r="AW490" s="1">
        <f t="shared" si="240"/>
        <v>12000</v>
      </c>
      <c r="AX490" s="1">
        <f t="shared" si="241"/>
        <v>12000</v>
      </c>
      <c r="AY490" s="1">
        <f t="shared" si="242"/>
        <v>12000</v>
      </c>
      <c r="AZ490" s="1">
        <f t="shared" si="243"/>
        <v>240000</v>
      </c>
      <c r="BA490" s="1">
        <f t="shared" si="244"/>
        <v>288000</v>
      </c>
      <c r="BB490">
        <v>5</v>
      </c>
      <c r="BC490" s="1">
        <f>SUM($BA$5:BA490)</f>
        <v>67137900</v>
      </c>
      <c r="BD490" s="1">
        <v>0</v>
      </c>
      <c r="BE490" s="1">
        <f>SUM($BA$235:BA490)</f>
        <v>55008000</v>
      </c>
    </row>
    <row r="491" spans="21:57" x14ac:dyDescent="0.3">
      <c r="U491" s="2">
        <v>487</v>
      </c>
      <c r="V491">
        <v>0.58599999999999997</v>
      </c>
      <c r="W491">
        <f t="shared" si="229"/>
        <v>0.58599999999999997</v>
      </c>
      <c r="X491">
        <f t="shared" si="230"/>
        <v>0.58599999999999997</v>
      </c>
      <c r="Y491">
        <f t="shared" si="231"/>
        <v>0.58599999999999997</v>
      </c>
      <c r="Z491" s="4">
        <f t="shared" si="232"/>
        <v>269854.37</v>
      </c>
      <c r="AA491" s="4">
        <f t="shared" si="245"/>
        <v>115125.58446551958</v>
      </c>
      <c r="AB491" s="4">
        <f t="shared" si="233"/>
        <v>269856.71399999998</v>
      </c>
      <c r="AC491" s="4">
        <f>SUM($AB$5:AB491)</f>
        <v>53309549.344000004</v>
      </c>
      <c r="AD491">
        <f t="shared" si="234"/>
        <v>0.50878257512255409</v>
      </c>
      <c r="AF491" s="2">
        <v>487</v>
      </c>
      <c r="AG491">
        <f t="shared" si="235"/>
        <v>3.2975000000000252</v>
      </c>
      <c r="AH491">
        <f t="shared" si="236"/>
        <v>3.2975000000000252</v>
      </c>
      <c r="AI491">
        <f t="shared" si="237"/>
        <v>3.2975000000000252</v>
      </c>
      <c r="AJ491">
        <f t="shared" si="238"/>
        <v>3.2975000000000252</v>
      </c>
      <c r="AK491">
        <f t="shared" si="239"/>
        <v>13.190000000000101</v>
      </c>
      <c r="AL491">
        <v>26.380000000000202</v>
      </c>
      <c r="AM491">
        <f>SUM($AL$5:AL491)</f>
        <v>8486.1100000000442</v>
      </c>
      <c r="AU491" s="2">
        <v>487</v>
      </c>
      <c r="AV491" s="1">
        <f t="shared" si="228"/>
        <v>12000</v>
      </c>
      <c r="AW491" s="1">
        <f t="shared" si="240"/>
        <v>12000</v>
      </c>
      <c r="AX491" s="1">
        <f t="shared" si="241"/>
        <v>12000</v>
      </c>
      <c r="AY491" s="1">
        <f t="shared" si="242"/>
        <v>12000</v>
      </c>
      <c r="AZ491" s="1">
        <f t="shared" si="243"/>
        <v>240000</v>
      </c>
      <c r="BA491" s="1">
        <f t="shared" si="244"/>
        <v>288000</v>
      </c>
      <c r="BB491">
        <v>5</v>
      </c>
      <c r="BC491" s="1">
        <f>SUM($BA$5:BA491)</f>
        <v>67425900</v>
      </c>
      <c r="BD491" s="1">
        <v>0</v>
      </c>
      <c r="BE491" s="1">
        <f>SUM($BA$235:BA491)</f>
        <v>55296000</v>
      </c>
    </row>
    <row r="492" spans="21:57" x14ac:dyDescent="0.3">
      <c r="U492" s="2">
        <v>488</v>
      </c>
      <c r="V492">
        <v>0.58699999999999997</v>
      </c>
      <c r="W492">
        <f t="shared" si="229"/>
        <v>0.58699999999999997</v>
      </c>
      <c r="X492">
        <f t="shared" si="230"/>
        <v>0.58699999999999997</v>
      </c>
      <c r="Y492">
        <f t="shared" si="231"/>
        <v>0.58699999999999997</v>
      </c>
      <c r="Z492" s="4">
        <f t="shared" si="232"/>
        <v>270585.19</v>
      </c>
      <c r="AA492" s="4">
        <f t="shared" si="245"/>
        <v>115240.71004998509</v>
      </c>
      <c r="AB492" s="4">
        <f t="shared" si="233"/>
        <v>270587.538</v>
      </c>
      <c r="AC492" s="4">
        <f>SUM($AB$5:AB492)</f>
        <v>53580136.882000007</v>
      </c>
      <c r="AD492">
        <f t="shared" si="234"/>
        <v>0.50757798805226095</v>
      </c>
      <c r="AF492" s="2">
        <v>488</v>
      </c>
      <c r="AG492">
        <f t="shared" si="235"/>
        <v>3.2987500000000249</v>
      </c>
      <c r="AH492">
        <f t="shared" si="236"/>
        <v>3.2987500000000249</v>
      </c>
      <c r="AI492">
        <f t="shared" si="237"/>
        <v>3.2987500000000249</v>
      </c>
      <c r="AJ492">
        <f t="shared" si="238"/>
        <v>3.2987500000000249</v>
      </c>
      <c r="AK492">
        <f t="shared" si="239"/>
        <v>13.1950000000001</v>
      </c>
      <c r="AL492">
        <v>26.3900000000002</v>
      </c>
      <c r="AM492">
        <f>SUM($AL$5:AL492)</f>
        <v>8512.5000000000437</v>
      </c>
      <c r="AU492" s="2">
        <v>488</v>
      </c>
      <c r="AV492" s="1">
        <f t="shared" si="228"/>
        <v>12000</v>
      </c>
      <c r="AW492" s="1">
        <f t="shared" si="240"/>
        <v>12000</v>
      </c>
      <c r="AX492" s="1">
        <f t="shared" si="241"/>
        <v>12000</v>
      </c>
      <c r="AY492" s="1">
        <f t="shared" si="242"/>
        <v>12000</v>
      </c>
      <c r="AZ492" s="1">
        <f t="shared" si="243"/>
        <v>240000</v>
      </c>
      <c r="BA492" s="1">
        <f t="shared" si="244"/>
        <v>288000</v>
      </c>
      <c r="BB492">
        <v>5</v>
      </c>
      <c r="BC492" s="1">
        <f>SUM($BA$5:BA492)</f>
        <v>67713900</v>
      </c>
      <c r="BD492" s="1">
        <v>0</v>
      </c>
      <c r="BE492" s="1">
        <f>SUM($BA$235:BA492)</f>
        <v>55584000</v>
      </c>
    </row>
    <row r="493" spans="21:57" x14ac:dyDescent="0.3">
      <c r="U493" s="2">
        <v>489</v>
      </c>
      <c r="V493">
        <v>0.58799999999999997</v>
      </c>
      <c r="W493">
        <f t="shared" si="229"/>
        <v>0.58799999999999997</v>
      </c>
      <c r="X493">
        <f t="shared" si="230"/>
        <v>0.58799999999999997</v>
      </c>
      <c r="Y493">
        <f t="shared" si="231"/>
        <v>0.58799999999999997</v>
      </c>
      <c r="Z493" s="4">
        <f t="shared" si="232"/>
        <v>271317.2</v>
      </c>
      <c r="AA493" s="4">
        <f t="shared" si="245"/>
        <v>115355.95076003506</v>
      </c>
      <c r="AB493" s="4">
        <f t="shared" si="233"/>
        <v>271319.55200000003</v>
      </c>
      <c r="AC493" s="4">
        <f>SUM($AB$5:AB493)</f>
        <v>53851456.434000008</v>
      </c>
      <c r="AD493">
        <f t="shared" si="234"/>
        <v>0.50638084892827062</v>
      </c>
      <c r="AF493" s="2">
        <v>489</v>
      </c>
      <c r="AG493">
        <f t="shared" si="235"/>
        <v>3.3000000000000251</v>
      </c>
      <c r="AH493">
        <f t="shared" si="236"/>
        <v>3.3000000000000251</v>
      </c>
      <c r="AI493">
        <f t="shared" si="237"/>
        <v>3.3000000000000251</v>
      </c>
      <c r="AJ493">
        <f t="shared" si="238"/>
        <v>3.3000000000000251</v>
      </c>
      <c r="AK493">
        <f t="shared" si="239"/>
        <v>13.200000000000101</v>
      </c>
      <c r="AL493">
        <v>26.400000000000201</v>
      </c>
      <c r="AM493">
        <f>SUM($AL$5:AL493)</f>
        <v>8538.9000000000433</v>
      </c>
      <c r="AU493" s="2">
        <v>489</v>
      </c>
      <c r="AV493" s="1">
        <f t="shared" si="228"/>
        <v>12000</v>
      </c>
      <c r="AW493" s="1">
        <f t="shared" si="240"/>
        <v>12000</v>
      </c>
      <c r="AX493" s="1">
        <f t="shared" si="241"/>
        <v>12000</v>
      </c>
      <c r="AY493" s="1">
        <f t="shared" si="242"/>
        <v>12000</v>
      </c>
      <c r="AZ493" s="1">
        <f t="shared" si="243"/>
        <v>240000</v>
      </c>
      <c r="BA493" s="1">
        <f t="shared" si="244"/>
        <v>288000</v>
      </c>
      <c r="BB493">
        <v>5</v>
      </c>
      <c r="BC493" s="1">
        <f>SUM($BA$5:BA493)</f>
        <v>68001900</v>
      </c>
      <c r="BD493" s="1">
        <v>0</v>
      </c>
      <c r="BE493" s="1">
        <f>SUM($BA$235:BA493)</f>
        <v>55872000</v>
      </c>
    </row>
    <row r="494" spans="21:57" x14ac:dyDescent="0.3">
      <c r="U494" s="2">
        <v>490</v>
      </c>
      <c r="V494">
        <v>0.58899999999999997</v>
      </c>
      <c r="W494">
        <f t="shared" si="229"/>
        <v>0.58899999999999997</v>
      </c>
      <c r="X494">
        <f t="shared" si="230"/>
        <v>0.58899999999999997</v>
      </c>
      <c r="Y494">
        <f t="shared" si="231"/>
        <v>0.58899999999999997</v>
      </c>
      <c r="Z494" s="4">
        <f t="shared" si="232"/>
        <v>272050.40000000002</v>
      </c>
      <c r="AA494" s="4">
        <f t="shared" si="245"/>
        <v>115471.30671079509</v>
      </c>
      <c r="AB494" s="4">
        <f t="shared" si="233"/>
        <v>272052.75600000005</v>
      </c>
      <c r="AC494" s="4">
        <f>SUM($AB$5:AB494)</f>
        <v>54123509.190000005</v>
      </c>
      <c r="AD494">
        <f t="shared" si="234"/>
        <v>0.50519108305533633</v>
      </c>
      <c r="AF494" s="2">
        <v>490</v>
      </c>
      <c r="AG494">
        <f t="shared" si="235"/>
        <v>3.3012500000000249</v>
      </c>
      <c r="AH494">
        <f t="shared" si="236"/>
        <v>3.3012500000000249</v>
      </c>
      <c r="AI494">
        <f t="shared" si="237"/>
        <v>3.3012500000000249</v>
      </c>
      <c r="AJ494">
        <f t="shared" si="238"/>
        <v>3.3012500000000249</v>
      </c>
      <c r="AK494">
        <f t="shared" si="239"/>
        <v>13.2050000000001</v>
      </c>
      <c r="AL494">
        <v>26.410000000000199</v>
      </c>
      <c r="AM494">
        <f>SUM($AL$5:AL494)</f>
        <v>8565.3100000000431</v>
      </c>
      <c r="AU494" s="2">
        <v>490</v>
      </c>
      <c r="AV494" s="1">
        <f t="shared" si="228"/>
        <v>12000</v>
      </c>
      <c r="AW494" s="1">
        <f t="shared" si="240"/>
        <v>12000</v>
      </c>
      <c r="AX494" s="1">
        <f t="shared" si="241"/>
        <v>12000</v>
      </c>
      <c r="AY494" s="1">
        <f t="shared" si="242"/>
        <v>12000</v>
      </c>
      <c r="AZ494" s="1">
        <f t="shared" si="243"/>
        <v>240000</v>
      </c>
      <c r="BA494" s="1">
        <f t="shared" si="244"/>
        <v>288000</v>
      </c>
      <c r="BB494">
        <v>5</v>
      </c>
      <c r="BC494" s="1">
        <f>SUM($BA$5:BA494)</f>
        <v>68289900</v>
      </c>
      <c r="BD494" s="1">
        <v>0</v>
      </c>
      <c r="BE494" s="1">
        <f>SUM($BA$235:BA494)</f>
        <v>56160000</v>
      </c>
    </row>
    <row r="495" spans="21:57" x14ac:dyDescent="0.3">
      <c r="U495" s="2">
        <v>491</v>
      </c>
      <c r="V495">
        <v>0.59</v>
      </c>
      <c r="W495">
        <f t="shared" si="229"/>
        <v>0.59</v>
      </c>
      <c r="X495">
        <f t="shared" si="230"/>
        <v>0.59</v>
      </c>
      <c r="Y495">
        <f t="shared" si="231"/>
        <v>0.59</v>
      </c>
      <c r="Z495" s="4">
        <f t="shared" si="232"/>
        <v>272784.8</v>
      </c>
      <c r="AA495" s="4">
        <f t="shared" si="245"/>
        <v>115586.77801750587</v>
      </c>
      <c r="AB495" s="4">
        <f t="shared" si="233"/>
        <v>272787.15999999997</v>
      </c>
      <c r="AC495" s="4">
        <f>SUM($AB$5:AB495)</f>
        <v>54396296.350000001</v>
      </c>
      <c r="AD495">
        <f t="shared" si="234"/>
        <v>0.50400863521687034</v>
      </c>
      <c r="AF495" s="2">
        <v>491</v>
      </c>
      <c r="AG495">
        <f t="shared" si="235"/>
        <v>3.3025000000000251</v>
      </c>
      <c r="AH495">
        <f t="shared" si="236"/>
        <v>3.3025000000000251</v>
      </c>
      <c r="AI495">
        <f t="shared" si="237"/>
        <v>3.3025000000000251</v>
      </c>
      <c r="AJ495">
        <f t="shared" si="238"/>
        <v>3.3025000000000251</v>
      </c>
      <c r="AK495">
        <f t="shared" si="239"/>
        <v>13.2100000000001</v>
      </c>
      <c r="AL495">
        <v>26.420000000000201</v>
      </c>
      <c r="AM495">
        <f>SUM($AL$5:AL495)</f>
        <v>8591.7300000000432</v>
      </c>
      <c r="AU495" s="2">
        <v>491</v>
      </c>
      <c r="AV495" s="1">
        <f t="shared" si="228"/>
        <v>12500</v>
      </c>
      <c r="AW495" s="1">
        <f t="shared" si="240"/>
        <v>12500</v>
      </c>
      <c r="AX495" s="1">
        <f t="shared" si="241"/>
        <v>12500</v>
      </c>
      <c r="AY495" s="1">
        <f t="shared" si="242"/>
        <v>12500</v>
      </c>
      <c r="AZ495" s="1">
        <f t="shared" si="243"/>
        <v>250000</v>
      </c>
      <c r="BA495" s="1">
        <f t="shared" si="244"/>
        <v>300000</v>
      </c>
      <c r="BB495">
        <v>5</v>
      </c>
      <c r="BC495" s="1">
        <f>SUM($BA$5:BA495)</f>
        <v>68589900</v>
      </c>
      <c r="BD495" s="1">
        <v>0</v>
      </c>
      <c r="BE495" s="1">
        <f>SUM($BA$235:BA495)</f>
        <v>56460000</v>
      </c>
    </row>
    <row r="496" spans="21:57" x14ac:dyDescent="0.3">
      <c r="U496" s="2">
        <v>492</v>
      </c>
      <c r="V496">
        <v>0.59099999999999997</v>
      </c>
      <c r="W496">
        <f t="shared" si="229"/>
        <v>0.59099999999999997</v>
      </c>
      <c r="X496">
        <f t="shared" si="230"/>
        <v>0.59099999999999997</v>
      </c>
      <c r="Y496">
        <f t="shared" si="231"/>
        <v>0.59099999999999997</v>
      </c>
      <c r="Z496" s="4">
        <f t="shared" si="232"/>
        <v>273520.40000000002</v>
      </c>
      <c r="AA496" s="4">
        <f t="shared" si="245"/>
        <v>115702.36479552336</v>
      </c>
      <c r="AB496" s="4">
        <f t="shared" si="233"/>
        <v>273522.76400000002</v>
      </c>
      <c r="AC496" s="4">
        <f>SUM($AB$5:AB496)</f>
        <v>54669819.114</v>
      </c>
      <c r="AD496">
        <f t="shared" si="234"/>
        <v>0.50283343233532218</v>
      </c>
      <c r="AF496" s="2">
        <v>492</v>
      </c>
      <c r="AG496">
        <f t="shared" si="235"/>
        <v>3.3037500000000248</v>
      </c>
      <c r="AH496">
        <f t="shared" si="236"/>
        <v>3.3037500000000248</v>
      </c>
      <c r="AI496">
        <f t="shared" si="237"/>
        <v>3.3037500000000248</v>
      </c>
      <c r="AJ496">
        <f t="shared" si="238"/>
        <v>3.3037500000000248</v>
      </c>
      <c r="AK496">
        <f t="shared" si="239"/>
        <v>13.215000000000099</v>
      </c>
      <c r="AL496">
        <v>26.430000000000199</v>
      </c>
      <c r="AM496">
        <f>SUM($AL$5:AL496)</f>
        <v>8618.1600000000435</v>
      </c>
      <c r="AU496" s="2">
        <v>492</v>
      </c>
      <c r="AV496" s="1">
        <f t="shared" si="228"/>
        <v>12500</v>
      </c>
      <c r="AW496" s="1">
        <f t="shared" si="240"/>
        <v>12500</v>
      </c>
      <c r="AX496" s="1">
        <f t="shared" si="241"/>
        <v>12500</v>
      </c>
      <c r="AY496" s="1">
        <f t="shared" si="242"/>
        <v>12500</v>
      </c>
      <c r="AZ496" s="1">
        <f t="shared" si="243"/>
        <v>250000</v>
      </c>
      <c r="BA496" s="1">
        <f t="shared" si="244"/>
        <v>300000</v>
      </c>
      <c r="BB496">
        <v>5</v>
      </c>
      <c r="BC496" s="1">
        <f>SUM($BA$5:BA496)</f>
        <v>68889900</v>
      </c>
      <c r="BD496" s="1">
        <v>0</v>
      </c>
      <c r="BE496" s="1">
        <f>SUM($BA$235:BA496)</f>
        <v>56760000</v>
      </c>
    </row>
    <row r="497" spans="21:57" x14ac:dyDescent="0.3">
      <c r="U497" s="2">
        <v>493</v>
      </c>
      <c r="V497">
        <v>0.59199999999999997</v>
      </c>
      <c r="W497">
        <f t="shared" si="229"/>
        <v>0.59199999999999997</v>
      </c>
      <c r="X497">
        <f t="shared" si="230"/>
        <v>0.59199999999999997</v>
      </c>
      <c r="Y497">
        <f t="shared" si="231"/>
        <v>0.59199999999999997</v>
      </c>
      <c r="Z497" s="4">
        <f t="shared" si="232"/>
        <v>274257.19</v>
      </c>
      <c r="AA497" s="4">
        <f t="shared" si="245"/>
        <v>115818.06716031887</v>
      </c>
      <c r="AB497" s="4">
        <f t="shared" si="233"/>
        <v>274259.55800000002</v>
      </c>
      <c r="AC497" s="4">
        <f>SUM($AB$5:AB497)</f>
        <v>54944078.671999998</v>
      </c>
      <c r="AD497">
        <f t="shared" si="234"/>
        <v>0.50166538401764205</v>
      </c>
      <c r="AF497" s="2">
        <v>493</v>
      </c>
      <c r="AG497">
        <f t="shared" si="235"/>
        <v>3.305000000000025</v>
      </c>
      <c r="AH497">
        <f t="shared" si="236"/>
        <v>3.305000000000025</v>
      </c>
      <c r="AI497">
        <f t="shared" si="237"/>
        <v>3.305000000000025</v>
      </c>
      <c r="AJ497">
        <f t="shared" si="238"/>
        <v>3.305000000000025</v>
      </c>
      <c r="AK497">
        <f t="shared" si="239"/>
        <v>13.2200000000001</v>
      </c>
      <c r="AL497">
        <v>26.4400000000002</v>
      </c>
      <c r="AM497">
        <f>SUM($AL$5:AL497)</f>
        <v>8644.600000000044</v>
      </c>
      <c r="AU497" s="2">
        <v>493</v>
      </c>
      <c r="AV497" s="1">
        <f t="shared" si="228"/>
        <v>12500</v>
      </c>
      <c r="AW497" s="1">
        <f t="shared" si="240"/>
        <v>12500</v>
      </c>
      <c r="AX497" s="1">
        <f t="shared" si="241"/>
        <v>12500</v>
      </c>
      <c r="AY497" s="1">
        <f t="shared" si="242"/>
        <v>12500</v>
      </c>
      <c r="AZ497" s="1">
        <f t="shared" si="243"/>
        <v>250000</v>
      </c>
      <c r="BA497" s="1">
        <f t="shared" si="244"/>
        <v>300000</v>
      </c>
      <c r="BB497">
        <v>5</v>
      </c>
      <c r="BC497" s="1">
        <f>SUM($BA$5:BA497)</f>
        <v>69189900</v>
      </c>
      <c r="BD497" s="1">
        <v>0</v>
      </c>
      <c r="BE497" s="1">
        <f>SUM($BA$235:BA497)</f>
        <v>57060000</v>
      </c>
    </row>
    <row r="498" spans="21:57" x14ac:dyDescent="0.3">
      <c r="U498" s="2">
        <v>494</v>
      </c>
      <c r="V498">
        <v>0.59299999999999997</v>
      </c>
      <c r="W498">
        <f t="shared" si="229"/>
        <v>0.59299999999999997</v>
      </c>
      <c r="X498">
        <f t="shared" si="230"/>
        <v>0.59299999999999997</v>
      </c>
      <c r="Y498">
        <f t="shared" si="231"/>
        <v>0.59299999999999997</v>
      </c>
      <c r="Z498" s="4">
        <f t="shared" si="232"/>
        <v>274995.18</v>
      </c>
      <c r="AA498" s="4">
        <f t="shared" si="245"/>
        <v>115933.88522747917</v>
      </c>
      <c r="AB498" s="4">
        <f t="shared" si="233"/>
        <v>274997.55199999997</v>
      </c>
      <c r="AC498" s="4">
        <f>SUM($AB$5:AB498)</f>
        <v>55219076.223999999</v>
      </c>
      <c r="AD498">
        <f t="shared" si="234"/>
        <v>0.50050443768773634</v>
      </c>
      <c r="AE498" s="16"/>
      <c r="AF498" s="2">
        <v>494</v>
      </c>
      <c r="AG498">
        <f t="shared" si="235"/>
        <v>3.3062500000000248</v>
      </c>
      <c r="AH498">
        <f t="shared" si="236"/>
        <v>3.3062500000000248</v>
      </c>
      <c r="AI498">
        <f t="shared" si="237"/>
        <v>3.3062500000000248</v>
      </c>
      <c r="AJ498">
        <f t="shared" si="238"/>
        <v>3.3062500000000248</v>
      </c>
      <c r="AK498">
        <f t="shared" si="239"/>
        <v>13.225000000000099</v>
      </c>
      <c r="AL498">
        <v>26.450000000000198</v>
      </c>
      <c r="AM498">
        <f>SUM($AL$5:AL498)</f>
        <v>8671.0500000000447</v>
      </c>
      <c r="AU498" s="2">
        <v>494</v>
      </c>
      <c r="AV498" s="1">
        <f t="shared" si="228"/>
        <v>12500</v>
      </c>
      <c r="AW498" s="1">
        <f t="shared" si="240"/>
        <v>12500</v>
      </c>
      <c r="AX498" s="1">
        <f t="shared" si="241"/>
        <v>12500</v>
      </c>
      <c r="AY498" s="1">
        <f t="shared" si="242"/>
        <v>12500</v>
      </c>
      <c r="AZ498" s="1">
        <f t="shared" si="243"/>
        <v>250000</v>
      </c>
      <c r="BA498" s="1">
        <f t="shared" si="244"/>
        <v>300000</v>
      </c>
      <c r="BB498">
        <v>5</v>
      </c>
      <c r="BC498" s="1">
        <f>SUM($BA$5:BA498)</f>
        <v>69489900</v>
      </c>
      <c r="BD498" s="1">
        <v>0</v>
      </c>
      <c r="BE498" s="1">
        <f>SUM($BA$235:BA498)</f>
        <v>57360000</v>
      </c>
    </row>
    <row r="499" spans="21:57" x14ac:dyDescent="0.3">
      <c r="U499" s="2">
        <v>495</v>
      </c>
      <c r="V499">
        <v>0.59399999999999997</v>
      </c>
      <c r="W499">
        <f t="shared" si="229"/>
        <v>0.59399999999999997</v>
      </c>
      <c r="X499">
        <f t="shared" si="230"/>
        <v>0.59399999999999997</v>
      </c>
      <c r="Y499">
        <f t="shared" si="231"/>
        <v>0.59399999999999997</v>
      </c>
      <c r="Z499" s="4">
        <f t="shared" si="232"/>
        <v>275734.38</v>
      </c>
      <c r="AA499" s="4">
        <f t="shared" si="245"/>
        <v>116049.81911270664</v>
      </c>
      <c r="AB499" s="4">
        <f t="shared" si="233"/>
        <v>275736.75599999999</v>
      </c>
      <c r="AC499" s="4">
        <f>SUM($AB$5:AB499)</f>
        <v>55494812.979999997</v>
      </c>
      <c r="AD499">
        <f t="shared" si="234"/>
        <v>0.49935054125398992</v>
      </c>
      <c r="AF499" s="2">
        <v>495</v>
      </c>
      <c r="AG499">
        <f t="shared" si="235"/>
        <v>3.307500000000025</v>
      </c>
      <c r="AH499">
        <f t="shared" si="236"/>
        <v>3.307500000000025</v>
      </c>
      <c r="AI499">
        <f t="shared" si="237"/>
        <v>3.307500000000025</v>
      </c>
      <c r="AJ499">
        <f t="shared" si="238"/>
        <v>3.307500000000025</v>
      </c>
      <c r="AK499">
        <f t="shared" si="239"/>
        <v>13.2300000000001</v>
      </c>
      <c r="AL499">
        <v>26.4600000000002</v>
      </c>
      <c r="AM499">
        <f>SUM($AL$5:AL499)</f>
        <v>8697.5100000000457</v>
      </c>
      <c r="AU499" s="2">
        <v>495</v>
      </c>
      <c r="AV499" s="1">
        <f t="shared" si="228"/>
        <v>12500</v>
      </c>
      <c r="AW499" s="1">
        <f t="shared" si="240"/>
        <v>12500</v>
      </c>
      <c r="AX499" s="1">
        <f t="shared" si="241"/>
        <v>12500</v>
      </c>
      <c r="AY499" s="1">
        <f t="shared" si="242"/>
        <v>12500</v>
      </c>
      <c r="AZ499" s="1">
        <f t="shared" si="243"/>
        <v>250000</v>
      </c>
      <c r="BA499" s="1">
        <f t="shared" si="244"/>
        <v>300000</v>
      </c>
      <c r="BB499">
        <v>5</v>
      </c>
      <c r="BC499" s="1">
        <f>SUM($BA$5:BA499)</f>
        <v>69789900</v>
      </c>
      <c r="BD499" s="1">
        <v>0</v>
      </c>
      <c r="BE499" s="1">
        <f>SUM($BA$235:BA499)</f>
        <v>57660000</v>
      </c>
    </row>
    <row r="500" spans="21:57" x14ac:dyDescent="0.3">
      <c r="U500" s="2">
        <v>496</v>
      </c>
      <c r="V500">
        <v>0.59499999999999997</v>
      </c>
      <c r="W500">
        <f t="shared" si="229"/>
        <v>0.59499999999999997</v>
      </c>
      <c r="X500">
        <f t="shared" si="230"/>
        <v>0.59499999999999997</v>
      </c>
      <c r="Y500">
        <f t="shared" si="231"/>
        <v>0.59499999999999997</v>
      </c>
      <c r="Z500" s="4">
        <f t="shared" si="232"/>
        <v>276474.77</v>
      </c>
      <c r="AA500" s="4">
        <f t="shared" si="245"/>
        <v>116165.86893181934</v>
      </c>
      <c r="AB500" s="4">
        <f t="shared" si="233"/>
        <v>276477.15000000002</v>
      </c>
      <c r="AC500" s="4">
        <f>SUM($AB$5:AB500)</f>
        <v>55771290.129999995</v>
      </c>
      <c r="AD500">
        <f t="shared" si="234"/>
        <v>0.49820358904469003</v>
      </c>
      <c r="AF500" s="2">
        <v>496</v>
      </c>
      <c r="AG500">
        <f t="shared" si="235"/>
        <v>3.3087500000000252</v>
      </c>
      <c r="AH500">
        <f t="shared" si="236"/>
        <v>3.3087500000000252</v>
      </c>
      <c r="AI500">
        <f t="shared" si="237"/>
        <v>3.3087500000000252</v>
      </c>
      <c r="AJ500">
        <f t="shared" si="238"/>
        <v>3.3087500000000252</v>
      </c>
      <c r="AK500">
        <f t="shared" si="239"/>
        <v>13.235000000000101</v>
      </c>
      <c r="AL500">
        <v>26.470000000000201</v>
      </c>
      <c r="AM500">
        <f>SUM($AL$5:AL500)</f>
        <v>8723.980000000045</v>
      </c>
      <c r="AU500" s="2">
        <v>496</v>
      </c>
      <c r="AV500" s="1">
        <f t="shared" si="228"/>
        <v>12500</v>
      </c>
      <c r="AW500" s="1">
        <f t="shared" si="240"/>
        <v>12500</v>
      </c>
      <c r="AX500" s="1">
        <f t="shared" si="241"/>
        <v>12500</v>
      </c>
      <c r="AY500" s="1">
        <f t="shared" si="242"/>
        <v>12500</v>
      </c>
      <c r="AZ500" s="1">
        <f t="shared" si="243"/>
        <v>250000</v>
      </c>
      <c r="BA500" s="1">
        <f t="shared" si="244"/>
        <v>300000</v>
      </c>
      <c r="BB500">
        <v>5</v>
      </c>
      <c r="BC500" s="1">
        <f>SUM($BA$5:BA500)</f>
        <v>70089900</v>
      </c>
      <c r="BD500" s="1">
        <v>0</v>
      </c>
      <c r="BE500" s="1">
        <f>SUM($BA$235:BA500)</f>
        <v>57960000</v>
      </c>
    </row>
    <row r="501" spans="21:57" x14ac:dyDescent="0.3">
      <c r="U501" s="2">
        <v>497</v>
      </c>
      <c r="V501">
        <v>0.59599999999999997</v>
      </c>
      <c r="W501">
        <f t="shared" si="229"/>
        <v>0.59599999999999997</v>
      </c>
      <c r="X501">
        <f t="shared" si="230"/>
        <v>0.59599999999999997</v>
      </c>
      <c r="Y501">
        <f t="shared" si="231"/>
        <v>0.59599999999999997</v>
      </c>
      <c r="Z501" s="4">
        <f t="shared" si="232"/>
        <v>277216.38</v>
      </c>
      <c r="AA501" s="4">
        <f t="shared" si="245"/>
        <v>116282.03480075115</v>
      </c>
      <c r="AB501" s="4">
        <f t="shared" si="233"/>
        <v>277218.76400000002</v>
      </c>
      <c r="AC501" s="4">
        <f>SUM($AB$5:AB501)</f>
        <v>56048508.893999994</v>
      </c>
      <c r="AD501">
        <f t="shared" si="234"/>
        <v>0.49706356685279457</v>
      </c>
      <c r="AF501" s="2">
        <v>497</v>
      </c>
      <c r="AG501">
        <f t="shared" si="235"/>
        <v>3.3100000000000249</v>
      </c>
      <c r="AH501">
        <f t="shared" si="236"/>
        <v>3.3100000000000249</v>
      </c>
      <c r="AI501">
        <f t="shared" si="237"/>
        <v>3.3100000000000249</v>
      </c>
      <c r="AJ501">
        <f t="shared" si="238"/>
        <v>3.3100000000000249</v>
      </c>
      <c r="AK501">
        <f t="shared" si="239"/>
        <v>13.2400000000001</v>
      </c>
      <c r="AL501">
        <v>26.480000000000199</v>
      </c>
      <c r="AM501">
        <f>SUM($AL$5:AL501)</f>
        <v>8750.4600000000446</v>
      </c>
      <c r="AU501" s="2">
        <v>497</v>
      </c>
      <c r="AV501" s="1">
        <f t="shared" si="228"/>
        <v>12500</v>
      </c>
      <c r="AW501" s="1">
        <f t="shared" si="240"/>
        <v>12500</v>
      </c>
      <c r="AX501" s="1">
        <f t="shared" si="241"/>
        <v>12500</v>
      </c>
      <c r="AY501" s="1">
        <f t="shared" si="242"/>
        <v>12500</v>
      </c>
      <c r="AZ501" s="1">
        <f t="shared" si="243"/>
        <v>250000</v>
      </c>
      <c r="BA501" s="1">
        <f t="shared" si="244"/>
        <v>300000</v>
      </c>
      <c r="BB501">
        <v>5</v>
      </c>
      <c r="BC501" s="1">
        <f>SUM($BA$5:BA501)</f>
        <v>70389900</v>
      </c>
      <c r="BD501" s="1">
        <v>0</v>
      </c>
      <c r="BE501" s="1">
        <f>SUM($BA$235:BA501)</f>
        <v>58260000</v>
      </c>
    </row>
    <row r="502" spans="21:57" x14ac:dyDescent="0.3">
      <c r="U502" s="2">
        <v>498</v>
      </c>
      <c r="V502">
        <v>0.59699999999999998</v>
      </c>
      <c r="W502">
        <f t="shared" si="229"/>
        <v>0.59699999999999998</v>
      </c>
      <c r="X502">
        <f t="shared" si="230"/>
        <v>0.59699999999999998</v>
      </c>
      <c r="Y502">
        <f t="shared" si="231"/>
        <v>0.59699999999999998</v>
      </c>
      <c r="Z502" s="4">
        <f t="shared" si="232"/>
        <v>277959.19</v>
      </c>
      <c r="AA502" s="4">
        <f t="shared" si="245"/>
        <v>116398.31683555189</v>
      </c>
      <c r="AB502" s="4">
        <f t="shared" si="233"/>
        <v>277961.57799999998</v>
      </c>
      <c r="AC502" s="4">
        <f>SUM($AB$5:AB502)</f>
        <v>56326470.471999995</v>
      </c>
      <c r="AD502">
        <f t="shared" si="234"/>
        <v>0.49593037082518615</v>
      </c>
      <c r="AF502" s="2">
        <v>498</v>
      </c>
      <c r="AG502">
        <f t="shared" si="235"/>
        <v>3.3112500000000251</v>
      </c>
      <c r="AH502">
        <f t="shared" si="236"/>
        <v>3.3112500000000251</v>
      </c>
      <c r="AI502">
        <f t="shared" si="237"/>
        <v>3.3112500000000251</v>
      </c>
      <c r="AJ502">
        <f t="shared" si="238"/>
        <v>3.3112500000000251</v>
      </c>
      <c r="AK502">
        <f t="shared" si="239"/>
        <v>13.2450000000001</v>
      </c>
      <c r="AL502">
        <v>26.490000000000201</v>
      </c>
      <c r="AM502">
        <f>SUM($AL$5:AL502)</f>
        <v>8776.9500000000444</v>
      </c>
      <c r="AU502" s="2">
        <v>498</v>
      </c>
      <c r="AV502" s="1">
        <f t="shared" si="228"/>
        <v>12500</v>
      </c>
      <c r="AW502" s="1">
        <f t="shared" si="240"/>
        <v>12500</v>
      </c>
      <c r="AX502" s="1">
        <f t="shared" si="241"/>
        <v>12500</v>
      </c>
      <c r="AY502" s="1">
        <f t="shared" si="242"/>
        <v>12500</v>
      </c>
      <c r="AZ502" s="1">
        <f t="shared" si="243"/>
        <v>250000</v>
      </c>
      <c r="BA502" s="1">
        <f t="shared" si="244"/>
        <v>300000</v>
      </c>
      <c r="BB502">
        <v>5</v>
      </c>
      <c r="BC502" s="1">
        <f>SUM($BA$5:BA502)</f>
        <v>70689900</v>
      </c>
      <c r="BD502" s="1">
        <v>0</v>
      </c>
      <c r="BE502" s="1">
        <f>SUM($BA$235:BA502)</f>
        <v>58560000</v>
      </c>
    </row>
    <row r="503" spans="21:57" x14ac:dyDescent="0.3">
      <c r="U503" s="2">
        <v>499</v>
      </c>
      <c r="V503">
        <v>0.59799999999999998</v>
      </c>
      <c r="W503">
        <f t="shared" si="229"/>
        <v>0.59799999999999998</v>
      </c>
      <c r="X503">
        <f t="shared" si="230"/>
        <v>0.59799999999999998</v>
      </c>
      <c r="Y503">
        <f t="shared" si="231"/>
        <v>0.59799999999999998</v>
      </c>
      <c r="Z503" s="4">
        <f t="shared" si="232"/>
        <v>278703.2</v>
      </c>
      <c r="AA503" s="4">
        <f t="shared" si="245"/>
        <v>116514.71515238742</v>
      </c>
      <c r="AB503" s="4">
        <f t="shared" si="233"/>
        <v>278705.592</v>
      </c>
      <c r="AC503" s="4">
        <f>SUM($AB$5:AB503)</f>
        <v>56605176.063999996</v>
      </c>
      <c r="AD503">
        <f t="shared" si="234"/>
        <v>0.49480393439270315</v>
      </c>
      <c r="AF503" s="2">
        <v>499</v>
      </c>
      <c r="AG503">
        <f t="shared" si="235"/>
        <v>3.3125000000000249</v>
      </c>
      <c r="AH503">
        <f t="shared" si="236"/>
        <v>3.3125000000000249</v>
      </c>
      <c r="AI503">
        <f t="shared" si="237"/>
        <v>3.3125000000000249</v>
      </c>
      <c r="AJ503">
        <f t="shared" si="238"/>
        <v>3.3125000000000249</v>
      </c>
      <c r="AK503">
        <f t="shared" si="239"/>
        <v>13.250000000000099</v>
      </c>
      <c r="AL503">
        <v>26.500000000000199</v>
      </c>
      <c r="AM503">
        <f>SUM($AL$5:AL503)</f>
        <v>8803.4500000000444</v>
      </c>
      <c r="AU503" s="2">
        <v>499</v>
      </c>
      <c r="AV503" s="1">
        <f t="shared" si="228"/>
        <v>12500</v>
      </c>
      <c r="AW503" s="1">
        <f t="shared" si="240"/>
        <v>12500</v>
      </c>
      <c r="AX503" s="1">
        <f t="shared" si="241"/>
        <v>12500</v>
      </c>
      <c r="AY503" s="1">
        <f t="shared" si="242"/>
        <v>12500</v>
      </c>
      <c r="AZ503" s="1">
        <f t="shared" si="243"/>
        <v>250000</v>
      </c>
      <c r="BA503" s="1">
        <f t="shared" si="244"/>
        <v>300000</v>
      </c>
      <c r="BB503">
        <v>5</v>
      </c>
      <c r="BC503" s="1">
        <f>SUM($BA$5:BA503)</f>
        <v>70989900</v>
      </c>
      <c r="BD503" s="1">
        <v>0</v>
      </c>
      <c r="BE503" s="1">
        <f>SUM($BA$235:BA503)</f>
        <v>58860000</v>
      </c>
    </row>
    <row r="504" spans="21:57" x14ac:dyDescent="0.3">
      <c r="U504" s="2">
        <v>500</v>
      </c>
      <c r="V504">
        <v>0.59899999999999998</v>
      </c>
      <c r="W504">
        <f t="shared" si="229"/>
        <v>0.59899999999999998</v>
      </c>
      <c r="X504">
        <f t="shared" si="230"/>
        <v>0.59899999999999998</v>
      </c>
      <c r="Y504">
        <f t="shared" si="231"/>
        <v>0.59899999999999998</v>
      </c>
      <c r="Z504" s="4">
        <f t="shared" si="232"/>
        <v>279448.43</v>
      </c>
      <c r="AA504" s="4">
        <f t="shared" si="245"/>
        <v>116631.22986753979</v>
      </c>
      <c r="AB504" s="4">
        <f t="shared" si="233"/>
        <v>279450.826</v>
      </c>
      <c r="AC504" s="4">
        <f>SUM($AB$5:AB504)</f>
        <v>56884626.889999993</v>
      </c>
      <c r="AD504">
        <f t="shared" si="234"/>
        <v>0.49368422718805732</v>
      </c>
      <c r="AF504" s="2">
        <v>500</v>
      </c>
      <c r="AG504">
        <f t="shared" si="235"/>
        <v>3.3137500000000251</v>
      </c>
      <c r="AH504">
        <f t="shared" si="236"/>
        <v>3.3137500000000251</v>
      </c>
      <c r="AI504">
        <f t="shared" si="237"/>
        <v>3.3137500000000251</v>
      </c>
      <c r="AJ504">
        <f t="shared" si="238"/>
        <v>3.3137500000000251</v>
      </c>
      <c r="AK504">
        <f t="shared" si="239"/>
        <v>13.2550000000001</v>
      </c>
      <c r="AL504">
        <v>26.510000000000201</v>
      </c>
      <c r="AM504">
        <f>SUM($AL$5:AL504)</f>
        <v>8829.9600000000446</v>
      </c>
      <c r="AU504" s="2">
        <v>500</v>
      </c>
      <c r="AV504" s="1">
        <f t="shared" ref="AV504:AV567" si="246">AV484+500</f>
        <v>12500</v>
      </c>
      <c r="AW504" s="1">
        <f t="shared" si="240"/>
        <v>12500</v>
      </c>
      <c r="AX504" s="1">
        <f t="shared" si="241"/>
        <v>12500</v>
      </c>
      <c r="AY504" s="1">
        <f t="shared" si="242"/>
        <v>12500</v>
      </c>
      <c r="AZ504" s="1">
        <f t="shared" si="243"/>
        <v>250000</v>
      </c>
      <c r="BA504" s="1">
        <f t="shared" si="244"/>
        <v>300000</v>
      </c>
      <c r="BB504">
        <v>5</v>
      </c>
      <c r="BC504" s="1">
        <f>SUM($BA$5:BA504)</f>
        <v>71289900</v>
      </c>
      <c r="BD504" s="1">
        <v>0</v>
      </c>
      <c r="BE504" s="1">
        <f>SUM($BA$235:BA504)</f>
        <v>59160000</v>
      </c>
    </row>
    <row r="505" spans="21:57" x14ac:dyDescent="0.3">
      <c r="U505" s="2">
        <v>501</v>
      </c>
      <c r="V505">
        <v>0.6</v>
      </c>
      <c r="W505">
        <f t="shared" si="229"/>
        <v>0.6</v>
      </c>
      <c r="X505">
        <f t="shared" si="230"/>
        <v>0.6</v>
      </c>
      <c r="Y505">
        <f t="shared" si="231"/>
        <v>0.6</v>
      </c>
      <c r="Z505" s="4">
        <f t="shared" si="232"/>
        <v>280194.87</v>
      </c>
      <c r="AA505" s="4">
        <f t="shared" si="245"/>
        <v>116747.86109740732</v>
      </c>
      <c r="AB505" s="4">
        <f t="shared" si="233"/>
        <v>280197.27</v>
      </c>
      <c r="AC505" s="4">
        <f>SUM($AB$5:AB505)</f>
        <v>57164824.159999996</v>
      </c>
      <c r="AD505">
        <f t="shared" si="234"/>
        <v>0.49257116609348883</v>
      </c>
      <c r="AF505" s="2">
        <v>501</v>
      </c>
      <c r="AG505">
        <f t="shared" si="235"/>
        <v>3.3150000000000248</v>
      </c>
      <c r="AH505">
        <f t="shared" si="236"/>
        <v>3.3150000000000248</v>
      </c>
      <c r="AI505">
        <f t="shared" si="237"/>
        <v>3.3150000000000248</v>
      </c>
      <c r="AJ505">
        <f t="shared" si="238"/>
        <v>3.3150000000000248</v>
      </c>
      <c r="AK505">
        <f t="shared" si="239"/>
        <v>13.260000000000099</v>
      </c>
      <c r="AL505">
        <v>26.520000000000199</v>
      </c>
      <c r="AM505">
        <f>SUM($AL$5:AL505)</f>
        <v>8856.480000000045</v>
      </c>
      <c r="AU505" s="2">
        <v>501</v>
      </c>
      <c r="AV505" s="1">
        <f t="shared" si="246"/>
        <v>12500</v>
      </c>
      <c r="AW505" s="1">
        <f t="shared" si="240"/>
        <v>12500</v>
      </c>
      <c r="AX505" s="1">
        <f t="shared" si="241"/>
        <v>12500</v>
      </c>
      <c r="AY505" s="1">
        <f t="shared" si="242"/>
        <v>12500</v>
      </c>
      <c r="AZ505" s="1">
        <f t="shared" si="243"/>
        <v>250000</v>
      </c>
      <c r="BA505" s="1">
        <f t="shared" si="244"/>
        <v>300000</v>
      </c>
      <c r="BB505">
        <v>5</v>
      </c>
      <c r="BC505" s="1">
        <f>SUM($BA$5:BA505)</f>
        <v>71589900</v>
      </c>
      <c r="BD505" s="1">
        <v>0</v>
      </c>
      <c r="BE505" s="1">
        <f>SUM($BA$235:BA505)</f>
        <v>59460000</v>
      </c>
    </row>
    <row r="506" spans="21:57" x14ac:dyDescent="0.3">
      <c r="U506" s="2">
        <v>502</v>
      </c>
      <c r="V506">
        <v>0.60099999999999998</v>
      </c>
      <c r="W506">
        <f t="shared" si="229"/>
        <v>0.60099999999999998</v>
      </c>
      <c r="X506">
        <f t="shared" si="230"/>
        <v>0.60099999999999998</v>
      </c>
      <c r="Y506">
        <f t="shared" si="231"/>
        <v>0.60099999999999998</v>
      </c>
      <c r="Z506" s="4">
        <f t="shared" si="232"/>
        <v>280942.52</v>
      </c>
      <c r="AA506" s="4">
        <f t="shared" si="245"/>
        <v>116864.60895850472</v>
      </c>
      <c r="AB506" s="4">
        <f t="shared" si="233"/>
        <v>280944.924</v>
      </c>
      <c r="AC506" s="4">
        <f>SUM($AB$5:AB506)</f>
        <v>57445769.083999999</v>
      </c>
      <c r="AD506">
        <f t="shared" si="234"/>
        <v>0.49146468676901539</v>
      </c>
      <c r="AF506" s="2">
        <v>502</v>
      </c>
      <c r="AG506">
        <f t="shared" si="235"/>
        <v>3.316250000000025</v>
      </c>
      <c r="AH506">
        <f t="shared" si="236"/>
        <v>3.316250000000025</v>
      </c>
      <c r="AI506">
        <f t="shared" si="237"/>
        <v>3.316250000000025</v>
      </c>
      <c r="AJ506">
        <f t="shared" si="238"/>
        <v>3.316250000000025</v>
      </c>
      <c r="AK506">
        <f t="shared" si="239"/>
        <v>13.2650000000001</v>
      </c>
      <c r="AL506">
        <v>26.5300000000002</v>
      </c>
      <c r="AM506">
        <f>SUM($AL$5:AL506)</f>
        <v>8883.0100000000457</v>
      </c>
      <c r="AU506" s="2">
        <v>502</v>
      </c>
      <c r="AV506" s="1">
        <f t="shared" si="246"/>
        <v>12500</v>
      </c>
      <c r="AW506" s="1">
        <f t="shared" si="240"/>
        <v>12500</v>
      </c>
      <c r="AX506" s="1">
        <f t="shared" si="241"/>
        <v>12500</v>
      </c>
      <c r="AY506" s="1">
        <f t="shared" si="242"/>
        <v>12500</v>
      </c>
      <c r="AZ506" s="1">
        <f t="shared" si="243"/>
        <v>250000</v>
      </c>
      <c r="BA506" s="1">
        <f t="shared" si="244"/>
        <v>300000</v>
      </c>
      <c r="BB506">
        <v>5</v>
      </c>
      <c r="BC506" s="1">
        <f>SUM($BA$5:BA506)</f>
        <v>71889900</v>
      </c>
      <c r="BD506" s="1">
        <v>0</v>
      </c>
      <c r="BE506" s="1">
        <f>SUM($BA$235:BA506)</f>
        <v>59760000</v>
      </c>
    </row>
    <row r="507" spans="21:57" x14ac:dyDescent="0.3">
      <c r="U507" s="2">
        <v>503</v>
      </c>
      <c r="V507">
        <v>0.60199999999999998</v>
      </c>
      <c r="W507">
        <f t="shared" si="229"/>
        <v>0.60199999999999998</v>
      </c>
      <c r="X507">
        <f t="shared" si="230"/>
        <v>0.60199999999999998</v>
      </c>
      <c r="Y507">
        <f t="shared" si="231"/>
        <v>0.60199999999999998</v>
      </c>
      <c r="Z507" s="4">
        <f t="shared" si="232"/>
        <v>281691.39</v>
      </c>
      <c r="AA507" s="4">
        <f t="shared" si="245"/>
        <v>116981.47356746321</v>
      </c>
      <c r="AB507" s="4">
        <f t="shared" si="233"/>
        <v>281693.79800000001</v>
      </c>
      <c r="AC507" s="4">
        <f>SUM($AB$5:AB507)</f>
        <v>57727462.881999999</v>
      </c>
      <c r="AD507">
        <f t="shared" si="234"/>
        <v>0.4903647431164061</v>
      </c>
      <c r="AF507" s="2">
        <v>503</v>
      </c>
      <c r="AG507">
        <f t="shared" si="235"/>
        <v>3.3175000000000252</v>
      </c>
      <c r="AH507">
        <f t="shared" si="236"/>
        <v>3.3175000000000252</v>
      </c>
      <c r="AI507">
        <f t="shared" si="237"/>
        <v>3.3175000000000252</v>
      </c>
      <c r="AJ507">
        <f t="shared" si="238"/>
        <v>3.3175000000000252</v>
      </c>
      <c r="AK507">
        <f t="shared" si="239"/>
        <v>13.270000000000101</v>
      </c>
      <c r="AL507">
        <v>26.540000000000202</v>
      </c>
      <c r="AM507">
        <f>SUM($AL$5:AL507)</f>
        <v>8909.5500000000466</v>
      </c>
      <c r="AU507" s="2">
        <v>503</v>
      </c>
      <c r="AV507" s="1">
        <f t="shared" si="246"/>
        <v>12500</v>
      </c>
      <c r="AW507" s="1">
        <f t="shared" si="240"/>
        <v>12500</v>
      </c>
      <c r="AX507" s="1">
        <f t="shared" si="241"/>
        <v>12500</v>
      </c>
      <c r="AY507" s="1">
        <f t="shared" si="242"/>
        <v>12500</v>
      </c>
      <c r="AZ507" s="1">
        <f t="shared" si="243"/>
        <v>250000</v>
      </c>
      <c r="BA507" s="1">
        <f t="shared" si="244"/>
        <v>300000</v>
      </c>
      <c r="BB507">
        <v>5</v>
      </c>
      <c r="BC507" s="1">
        <f>SUM($BA$5:BA507)</f>
        <v>72189900</v>
      </c>
      <c r="BD507" s="1">
        <v>0</v>
      </c>
      <c r="BE507" s="1">
        <f>SUM($BA$235:BA507)</f>
        <v>60060000</v>
      </c>
    </row>
    <row r="508" spans="21:57" x14ac:dyDescent="0.3">
      <c r="U508" s="2">
        <v>504</v>
      </c>
      <c r="V508">
        <v>0.60299999999999998</v>
      </c>
      <c r="W508">
        <f t="shared" si="229"/>
        <v>0.60299999999999998</v>
      </c>
      <c r="X508">
        <f t="shared" si="230"/>
        <v>0.60299999999999998</v>
      </c>
      <c r="Y508">
        <f t="shared" si="231"/>
        <v>0.60299999999999998</v>
      </c>
      <c r="Z508" s="4">
        <f t="shared" si="232"/>
        <v>282441.48</v>
      </c>
      <c r="AA508" s="4">
        <f t="shared" si="245"/>
        <v>117098.45504103065</v>
      </c>
      <c r="AB508" s="4">
        <f t="shared" si="233"/>
        <v>282443.89199999999</v>
      </c>
      <c r="AC508" s="4">
        <f>SUM($AB$5:AB508)</f>
        <v>58009906.773999996</v>
      </c>
      <c r="AD508">
        <f t="shared" si="234"/>
        <v>0.48927127211070631</v>
      </c>
      <c r="AF508" s="2">
        <v>504</v>
      </c>
      <c r="AG508">
        <f t="shared" si="235"/>
        <v>3.318750000000025</v>
      </c>
      <c r="AH508">
        <f t="shared" si="236"/>
        <v>3.318750000000025</v>
      </c>
      <c r="AI508">
        <f t="shared" si="237"/>
        <v>3.318750000000025</v>
      </c>
      <c r="AJ508">
        <f t="shared" si="238"/>
        <v>3.318750000000025</v>
      </c>
      <c r="AK508">
        <f t="shared" si="239"/>
        <v>13.2750000000001</v>
      </c>
      <c r="AL508">
        <v>26.5500000000002</v>
      </c>
      <c r="AM508">
        <f>SUM($AL$5:AL508)</f>
        <v>8936.1000000000477</v>
      </c>
      <c r="AU508" s="2">
        <v>504</v>
      </c>
      <c r="AV508" s="1">
        <f t="shared" si="246"/>
        <v>12500</v>
      </c>
      <c r="AW508" s="1">
        <f t="shared" si="240"/>
        <v>12500</v>
      </c>
      <c r="AX508" s="1">
        <f t="shared" si="241"/>
        <v>12500</v>
      </c>
      <c r="AY508" s="1">
        <f t="shared" si="242"/>
        <v>12500</v>
      </c>
      <c r="AZ508" s="1">
        <f t="shared" si="243"/>
        <v>250000</v>
      </c>
      <c r="BA508" s="1">
        <f t="shared" si="244"/>
        <v>300000</v>
      </c>
      <c r="BB508">
        <v>5</v>
      </c>
      <c r="BC508" s="1">
        <f>SUM($BA$5:BA508)</f>
        <v>72489900</v>
      </c>
      <c r="BD508" s="1">
        <v>0</v>
      </c>
      <c r="BE508" s="1">
        <f>SUM($BA$235:BA508)</f>
        <v>60360000</v>
      </c>
    </row>
    <row r="509" spans="21:57" x14ac:dyDescent="0.3">
      <c r="U509" s="2">
        <v>505</v>
      </c>
      <c r="V509">
        <v>0.60399999999999998</v>
      </c>
      <c r="W509">
        <f t="shared" si="229"/>
        <v>0.60399999999999998</v>
      </c>
      <c r="X509">
        <f t="shared" si="230"/>
        <v>0.60399999999999998</v>
      </c>
      <c r="Y509">
        <f t="shared" si="231"/>
        <v>0.60399999999999998</v>
      </c>
      <c r="Z509" s="4">
        <f t="shared" si="232"/>
        <v>283192.78000000003</v>
      </c>
      <c r="AA509" s="4">
        <f t="shared" si="245"/>
        <v>117215.55349607168</v>
      </c>
      <c r="AB509" s="4">
        <f t="shared" si="233"/>
        <v>283195.19600000005</v>
      </c>
      <c r="AC509" s="4">
        <f>SUM($AB$5:AB509)</f>
        <v>58293101.969999999</v>
      </c>
      <c r="AD509">
        <f t="shared" si="234"/>
        <v>0.48818419430201571</v>
      </c>
      <c r="AF509" s="2">
        <v>505</v>
      </c>
      <c r="AG509">
        <f t="shared" si="235"/>
        <v>3.3200000000000252</v>
      </c>
      <c r="AH509">
        <f t="shared" si="236"/>
        <v>3.3200000000000252</v>
      </c>
      <c r="AI509">
        <f t="shared" si="237"/>
        <v>3.3200000000000252</v>
      </c>
      <c r="AJ509">
        <f t="shared" si="238"/>
        <v>3.3200000000000252</v>
      </c>
      <c r="AK509">
        <f t="shared" si="239"/>
        <v>13.280000000000101</v>
      </c>
      <c r="AL509">
        <v>26.560000000000201</v>
      </c>
      <c r="AM509">
        <f>SUM($AL$5:AL509)</f>
        <v>8962.6600000000471</v>
      </c>
      <c r="AU509" s="2">
        <v>505</v>
      </c>
      <c r="AV509" s="1">
        <f t="shared" si="246"/>
        <v>12500</v>
      </c>
      <c r="AW509" s="1">
        <f t="shared" si="240"/>
        <v>12500</v>
      </c>
      <c r="AX509" s="1">
        <f t="shared" si="241"/>
        <v>12500</v>
      </c>
      <c r="AY509" s="1">
        <f t="shared" si="242"/>
        <v>12500</v>
      </c>
      <c r="AZ509" s="1">
        <f t="shared" si="243"/>
        <v>250000</v>
      </c>
      <c r="BA509" s="1">
        <f t="shared" si="244"/>
        <v>300000</v>
      </c>
      <c r="BB509">
        <v>5</v>
      </c>
      <c r="BC509" s="1">
        <f>SUM($BA$5:BA509)</f>
        <v>72789900</v>
      </c>
      <c r="BD509" s="1">
        <v>0</v>
      </c>
      <c r="BE509" s="1">
        <f>SUM($BA$235:BA509)</f>
        <v>60660000</v>
      </c>
    </row>
    <row r="510" spans="21:57" x14ac:dyDescent="0.3">
      <c r="U510" s="2">
        <v>506</v>
      </c>
      <c r="V510">
        <v>0.60499999999999998</v>
      </c>
      <c r="W510">
        <f t="shared" si="229"/>
        <v>0.60499999999999998</v>
      </c>
      <c r="X510">
        <f t="shared" si="230"/>
        <v>0.60499999999999998</v>
      </c>
      <c r="Y510">
        <f t="shared" si="231"/>
        <v>0.60499999999999998</v>
      </c>
      <c r="Z510" s="4">
        <f t="shared" si="232"/>
        <v>283945.31</v>
      </c>
      <c r="AA510" s="4">
        <f t="shared" si="245"/>
        <v>117332.76904956774</v>
      </c>
      <c r="AB510" s="4">
        <f t="shared" si="233"/>
        <v>283947.73</v>
      </c>
      <c r="AC510" s="4">
        <f>SUM($AB$5:AB510)</f>
        <v>58577049.699999996</v>
      </c>
      <c r="AD510">
        <f t="shared" si="234"/>
        <v>0.4871034829234645</v>
      </c>
      <c r="AF510" s="2">
        <v>506</v>
      </c>
      <c r="AG510">
        <f t="shared" si="235"/>
        <v>3.3212500000000249</v>
      </c>
      <c r="AH510">
        <f t="shared" si="236"/>
        <v>3.3212500000000249</v>
      </c>
      <c r="AI510">
        <f t="shared" si="237"/>
        <v>3.3212500000000249</v>
      </c>
      <c r="AJ510">
        <f t="shared" si="238"/>
        <v>3.3212500000000249</v>
      </c>
      <c r="AK510">
        <f t="shared" si="239"/>
        <v>13.2850000000001</v>
      </c>
      <c r="AL510">
        <v>26.570000000000199</v>
      </c>
      <c r="AM510">
        <f>SUM($AL$5:AL510)</f>
        <v>8989.2300000000469</v>
      </c>
      <c r="AU510" s="2">
        <v>506</v>
      </c>
      <c r="AV510" s="1">
        <f t="shared" si="246"/>
        <v>12500</v>
      </c>
      <c r="AW510" s="1">
        <f t="shared" si="240"/>
        <v>12500</v>
      </c>
      <c r="AX510" s="1">
        <f t="shared" si="241"/>
        <v>12500</v>
      </c>
      <c r="AY510" s="1">
        <f t="shared" si="242"/>
        <v>12500</v>
      </c>
      <c r="AZ510" s="1">
        <f t="shared" si="243"/>
        <v>250000</v>
      </c>
      <c r="BA510" s="1">
        <f t="shared" si="244"/>
        <v>300000</v>
      </c>
      <c r="BB510">
        <v>5</v>
      </c>
      <c r="BC510" s="1">
        <f>SUM($BA$5:BA510)</f>
        <v>73089900</v>
      </c>
      <c r="BD510" s="1">
        <v>0</v>
      </c>
      <c r="BE510" s="1">
        <f>SUM($BA$235:BA510)</f>
        <v>60960000</v>
      </c>
    </row>
    <row r="511" spans="21:57" x14ac:dyDescent="0.3">
      <c r="U511" s="2">
        <v>507</v>
      </c>
      <c r="V511">
        <v>0.60599999999999998</v>
      </c>
      <c r="W511">
        <f t="shared" si="229"/>
        <v>0.60599999999999998</v>
      </c>
      <c r="X511">
        <f t="shared" si="230"/>
        <v>0.60599999999999998</v>
      </c>
      <c r="Y511">
        <f t="shared" si="231"/>
        <v>0.60599999999999998</v>
      </c>
      <c r="Z511" s="4">
        <f t="shared" si="232"/>
        <v>284699.05</v>
      </c>
      <c r="AA511" s="4">
        <f t="shared" si="245"/>
        <v>117450.10181861729</v>
      </c>
      <c r="AB511" s="4">
        <f t="shared" si="233"/>
        <v>284701.47399999999</v>
      </c>
      <c r="AC511" s="4">
        <f>SUM($AB$5:AB511)</f>
        <v>58861751.173999995</v>
      </c>
      <c r="AD511">
        <f t="shared" si="234"/>
        <v>0.48602904287274051</v>
      </c>
      <c r="AF511" s="2">
        <v>507</v>
      </c>
      <c r="AG511">
        <f t="shared" si="235"/>
        <v>3.3225000000000251</v>
      </c>
      <c r="AH511">
        <f t="shared" si="236"/>
        <v>3.3225000000000251</v>
      </c>
      <c r="AI511">
        <f t="shared" si="237"/>
        <v>3.3225000000000251</v>
      </c>
      <c r="AJ511">
        <f t="shared" si="238"/>
        <v>3.3225000000000251</v>
      </c>
      <c r="AK511">
        <f t="shared" si="239"/>
        <v>13.2900000000001</v>
      </c>
      <c r="AL511">
        <v>26.580000000000201</v>
      </c>
      <c r="AM511">
        <f>SUM($AL$5:AL511)</f>
        <v>9015.8100000000468</v>
      </c>
      <c r="AU511" s="2">
        <v>507</v>
      </c>
      <c r="AV511" s="1">
        <f t="shared" si="246"/>
        <v>12500</v>
      </c>
      <c r="AW511" s="1">
        <f t="shared" si="240"/>
        <v>12500</v>
      </c>
      <c r="AX511" s="1">
        <f t="shared" si="241"/>
        <v>12500</v>
      </c>
      <c r="AY511" s="1">
        <f t="shared" si="242"/>
        <v>12500</v>
      </c>
      <c r="AZ511" s="1">
        <f t="shared" si="243"/>
        <v>250000</v>
      </c>
      <c r="BA511" s="1">
        <f t="shared" si="244"/>
        <v>300000</v>
      </c>
      <c r="BB511">
        <v>5</v>
      </c>
      <c r="BC511" s="1">
        <f>SUM($BA$5:BA511)</f>
        <v>73389900</v>
      </c>
      <c r="BD511" s="1">
        <v>0</v>
      </c>
      <c r="BE511" s="1">
        <f>SUM($BA$235:BA511)</f>
        <v>61260000</v>
      </c>
    </row>
    <row r="512" spans="21:57" x14ac:dyDescent="0.3">
      <c r="U512" s="2">
        <v>508</v>
      </c>
      <c r="V512">
        <v>0.60699999999999998</v>
      </c>
      <c r="W512">
        <f t="shared" si="229"/>
        <v>0.60699999999999998</v>
      </c>
      <c r="X512">
        <f t="shared" si="230"/>
        <v>0.60699999999999998</v>
      </c>
      <c r="Y512">
        <f t="shared" si="231"/>
        <v>0.60699999999999998</v>
      </c>
      <c r="Z512" s="4">
        <f t="shared" si="232"/>
        <v>285454.02</v>
      </c>
      <c r="AA512" s="4">
        <f t="shared" si="245"/>
        <v>117567.55192043589</v>
      </c>
      <c r="AB512" s="4">
        <f t="shared" si="233"/>
        <v>285456.44800000003</v>
      </c>
      <c r="AC512" s="4">
        <f>SUM($AB$5:AB512)</f>
        <v>59147207.621999994</v>
      </c>
      <c r="AD512">
        <f t="shared" si="234"/>
        <v>0.48496084860976546</v>
      </c>
      <c r="AF512" s="2">
        <v>508</v>
      </c>
      <c r="AG512">
        <f t="shared" si="235"/>
        <v>3.3237500000000249</v>
      </c>
      <c r="AH512">
        <f t="shared" si="236"/>
        <v>3.3237500000000249</v>
      </c>
      <c r="AI512">
        <f t="shared" si="237"/>
        <v>3.3237500000000249</v>
      </c>
      <c r="AJ512">
        <f t="shared" si="238"/>
        <v>3.3237500000000249</v>
      </c>
      <c r="AK512">
        <f t="shared" si="239"/>
        <v>13.295000000000099</v>
      </c>
      <c r="AL512">
        <v>26.590000000000199</v>
      </c>
      <c r="AM512">
        <f>SUM($AL$5:AL512)</f>
        <v>9042.4000000000469</v>
      </c>
      <c r="AU512" s="2">
        <v>508</v>
      </c>
      <c r="AV512" s="1">
        <f t="shared" si="246"/>
        <v>12500</v>
      </c>
      <c r="AW512" s="1">
        <f t="shared" si="240"/>
        <v>12500</v>
      </c>
      <c r="AX512" s="1">
        <f t="shared" si="241"/>
        <v>12500</v>
      </c>
      <c r="AY512" s="1">
        <f t="shared" si="242"/>
        <v>12500</v>
      </c>
      <c r="AZ512" s="1">
        <f t="shared" si="243"/>
        <v>250000</v>
      </c>
      <c r="BA512" s="1">
        <f t="shared" si="244"/>
        <v>300000</v>
      </c>
      <c r="BB512">
        <v>5</v>
      </c>
      <c r="BC512" s="1">
        <f>SUM($BA$5:BA512)</f>
        <v>73689900</v>
      </c>
      <c r="BD512" s="1">
        <v>0</v>
      </c>
      <c r="BE512" s="1">
        <f>SUM($BA$235:BA512)</f>
        <v>61560000</v>
      </c>
    </row>
    <row r="513" spans="21:57" x14ac:dyDescent="0.3">
      <c r="U513" s="2">
        <v>509</v>
      </c>
      <c r="V513">
        <v>0.60799999999999998</v>
      </c>
      <c r="W513">
        <f t="shared" si="229"/>
        <v>0.60799999999999998</v>
      </c>
      <c r="X513">
        <f t="shared" si="230"/>
        <v>0.60799999999999998</v>
      </c>
      <c r="Y513">
        <f t="shared" si="231"/>
        <v>0.60799999999999998</v>
      </c>
      <c r="Z513" s="4">
        <f t="shared" si="232"/>
        <v>286210.22000000003</v>
      </c>
      <c r="AA513" s="4">
        <f t="shared" si="245"/>
        <v>117685.11947235631</v>
      </c>
      <c r="AB513" s="4">
        <f t="shared" si="233"/>
        <v>286212.652</v>
      </c>
      <c r="AC513" s="4">
        <f>SUM($AB$5:AB513)</f>
        <v>59433420.273999996</v>
      </c>
      <c r="AD513">
        <f t="shared" si="234"/>
        <v>0.48389884071812861</v>
      </c>
      <c r="AE513" s="16"/>
      <c r="AF513" s="2">
        <v>509</v>
      </c>
      <c r="AG513">
        <f t="shared" si="235"/>
        <v>3.325000000000025</v>
      </c>
      <c r="AH513">
        <f t="shared" si="236"/>
        <v>3.325000000000025</v>
      </c>
      <c r="AI513">
        <f t="shared" si="237"/>
        <v>3.325000000000025</v>
      </c>
      <c r="AJ513">
        <f t="shared" si="238"/>
        <v>3.325000000000025</v>
      </c>
      <c r="AK513">
        <f t="shared" si="239"/>
        <v>13.3000000000001</v>
      </c>
      <c r="AL513">
        <v>26.6000000000002</v>
      </c>
      <c r="AM513">
        <f>SUM($AL$5:AL513)</f>
        <v>9069.0000000000473</v>
      </c>
      <c r="AU513" s="2">
        <v>509</v>
      </c>
      <c r="AV513" s="1">
        <f t="shared" si="246"/>
        <v>12500</v>
      </c>
      <c r="AW513" s="1">
        <f t="shared" si="240"/>
        <v>12500</v>
      </c>
      <c r="AX513" s="1">
        <f t="shared" si="241"/>
        <v>12500</v>
      </c>
      <c r="AY513" s="1">
        <f t="shared" si="242"/>
        <v>12500</v>
      </c>
      <c r="AZ513" s="1">
        <f t="shared" si="243"/>
        <v>250000</v>
      </c>
      <c r="BA513" s="1">
        <f t="shared" si="244"/>
        <v>300000</v>
      </c>
      <c r="BB513">
        <v>5</v>
      </c>
      <c r="BC513" s="1">
        <f>SUM($BA$5:BA513)</f>
        <v>73989900</v>
      </c>
      <c r="BD513" s="1">
        <v>0</v>
      </c>
      <c r="BE513" s="1">
        <f>SUM($BA$235:BA513)</f>
        <v>61860000</v>
      </c>
    </row>
    <row r="514" spans="21:57" x14ac:dyDescent="0.3">
      <c r="U514" s="2">
        <v>510</v>
      </c>
      <c r="V514">
        <v>0.60899999999999999</v>
      </c>
      <c r="W514">
        <f t="shared" si="229"/>
        <v>0.60899999999999999</v>
      </c>
      <c r="X514">
        <f t="shared" si="230"/>
        <v>0.60899999999999999</v>
      </c>
      <c r="Y514">
        <f t="shared" si="231"/>
        <v>0.60899999999999999</v>
      </c>
      <c r="Z514" s="4">
        <f t="shared" si="232"/>
        <v>286967.64</v>
      </c>
      <c r="AA514" s="4">
        <f t="shared" si="245"/>
        <v>117802.80459182865</v>
      </c>
      <c r="AB514" s="4">
        <f t="shared" si="233"/>
        <v>286970.076</v>
      </c>
      <c r="AC514" s="4">
        <f>SUM($AB$5:AB514)</f>
        <v>59720390.349999994</v>
      </c>
      <c r="AD514">
        <f t="shared" si="234"/>
        <v>0.48284294371249026</v>
      </c>
      <c r="AF514" s="2">
        <v>510</v>
      </c>
      <c r="AG514">
        <f t="shared" si="235"/>
        <v>3.3262500000000248</v>
      </c>
      <c r="AH514">
        <f t="shared" si="236"/>
        <v>3.3262500000000248</v>
      </c>
      <c r="AI514">
        <f t="shared" si="237"/>
        <v>3.3262500000000248</v>
      </c>
      <c r="AJ514">
        <f t="shared" si="238"/>
        <v>3.3262500000000248</v>
      </c>
      <c r="AK514">
        <f t="shared" si="239"/>
        <v>13.305000000000099</v>
      </c>
      <c r="AL514">
        <v>26.610000000000198</v>
      </c>
      <c r="AM514">
        <f>SUM($AL$5:AL514)</f>
        <v>9095.6100000000479</v>
      </c>
      <c r="AU514" s="2">
        <v>510</v>
      </c>
      <c r="AV514" s="1">
        <f t="shared" si="246"/>
        <v>12500</v>
      </c>
      <c r="AW514" s="1">
        <f t="shared" si="240"/>
        <v>12500</v>
      </c>
      <c r="AX514" s="1">
        <f t="shared" si="241"/>
        <v>12500</v>
      </c>
      <c r="AY514" s="1">
        <f t="shared" si="242"/>
        <v>12500</v>
      </c>
      <c r="AZ514" s="1">
        <f t="shared" si="243"/>
        <v>250000</v>
      </c>
      <c r="BA514" s="1">
        <f t="shared" si="244"/>
        <v>300000</v>
      </c>
      <c r="BB514">
        <v>5</v>
      </c>
      <c r="BC514" s="1">
        <f>SUM($BA$5:BA514)</f>
        <v>74289900</v>
      </c>
      <c r="BD514" s="1">
        <v>0</v>
      </c>
      <c r="BE514" s="1">
        <f>SUM($BA$235:BA514)</f>
        <v>62160000</v>
      </c>
    </row>
    <row r="515" spans="21:57" x14ac:dyDescent="0.3">
      <c r="U515" s="2">
        <v>511</v>
      </c>
      <c r="V515">
        <v>0.61</v>
      </c>
      <c r="W515">
        <f t="shared" si="229"/>
        <v>0.61</v>
      </c>
      <c r="X515">
        <f t="shared" si="230"/>
        <v>0.61</v>
      </c>
      <c r="Y515">
        <f t="shared" si="231"/>
        <v>0.61</v>
      </c>
      <c r="Z515" s="4">
        <f t="shared" si="232"/>
        <v>287726.29000000004</v>
      </c>
      <c r="AA515" s="4">
        <f t="shared" si="245"/>
        <v>117920.60739642047</v>
      </c>
      <c r="AB515" s="4">
        <f t="shared" si="233"/>
        <v>287728.73000000004</v>
      </c>
      <c r="AC515" s="4">
        <f>SUM($AB$5:AB515)</f>
        <v>60008119.079999991</v>
      </c>
      <c r="AD515">
        <f t="shared" si="234"/>
        <v>0.48179311674575609</v>
      </c>
      <c r="AF515" s="2">
        <v>511</v>
      </c>
      <c r="AG515">
        <f t="shared" si="235"/>
        <v>3.327500000000025</v>
      </c>
      <c r="AH515">
        <f t="shared" si="236"/>
        <v>3.327500000000025</v>
      </c>
      <c r="AI515">
        <f t="shared" si="237"/>
        <v>3.327500000000025</v>
      </c>
      <c r="AJ515">
        <f t="shared" si="238"/>
        <v>3.327500000000025</v>
      </c>
      <c r="AK515">
        <f t="shared" si="239"/>
        <v>13.3100000000001</v>
      </c>
      <c r="AL515">
        <v>26.6200000000002</v>
      </c>
      <c r="AM515">
        <f>SUM($AL$5:AL515)</f>
        <v>9122.2300000000487</v>
      </c>
      <c r="AU515" s="2">
        <v>511</v>
      </c>
      <c r="AV515" s="1">
        <f t="shared" si="246"/>
        <v>13000</v>
      </c>
      <c r="AW515" s="1">
        <f t="shared" si="240"/>
        <v>13000</v>
      </c>
      <c r="AX515" s="1">
        <f t="shared" si="241"/>
        <v>13000</v>
      </c>
      <c r="AY515" s="1">
        <f t="shared" si="242"/>
        <v>13000</v>
      </c>
      <c r="AZ515" s="1">
        <f t="shared" si="243"/>
        <v>260000</v>
      </c>
      <c r="BA515" s="1">
        <f t="shared" si="244"/>
        <v>312000</v>
      </c>
      <c r="BB515">
        <v>5</v>
      </c>
      <c r="BC515" s="1">
        <f>SUM($BA$5:BA515)</f>
        <v>74601900</v>
      </c>
      <c r="BD515" s="1">
        <v>0</v>
      </c>
      <c r="BE515" s="1">
        <f>SUM($BA$235:BA515)</f>
        <v>62472000</v>
      </c>
    </row>
    <row r="516" spans="21:57" x14ac:dyDescent="0.3">
      <c r="U516" s="2">
        <v>512</v>
      </c>
      <c r="V516">
        <v>0.61099999999999999</v>
      </c>
      <c r="W516">
        <f t="shared" si="229"/>
        <v>0.61099999999999999</v>
      </c>
      <c r="X516">
        <f t="shared" si="230"/>
        <v>0.61099999999999999</v>
      </c>
      <c r="Y516">
        <f t="shared" si="231"/>
        <v>0.61099999999999999</v>
      </c>
      <c r="Z516" s="4">
        <f t="shared" si="232"/>
        <v>288486.17</v>
      </c>
      <c r="AA516" s="4">
        <f t="shared" si="245"/>
        <v>118038.52800381687</v>
      </c>
      <c r="AB516" s="4">
        <f t="shared" si="233"/>
        <v>288488.614</v>
      </c>
      <c r="AC516" s="4">
        <f>SUM($AB$5:AB516)</f>
        <v>60296607.693999991</v>
      </c>
      <c r="AD516">
        <f t="shared" si="234"/>
        <v>0.48074930263253318</v>
      </c>
      <c r="AF516" s="2">
        <v>512</v>
      </c>
      <c r="AG516">
        <f t="shared" si="235"/>
        <v>3.3287500000000123</v>
      </c>
      <c r="AH516">
        <f t="shared" si="236"/>
        <v>3.3287500000000123</v>
      </c>
      <c r="AI516">
        <f t="shared" si="237"/>
        <v>3.3287500000000123</v>
      </c>
      <c r="AJ516">
        <f t="shared" si="238"/>
        <v>3.3287500000000123</v>
      </c>
      <c r="AK516">
        <f t="shared" si="239"/>
        <v>13.315000000000049</v>
      </c>
      <c r="AL516">
        <v>26.630000000000098</v>
      </c>
      <c r="AM516">
        <f>SUM($AL$5:AL516)</f>
        <v>9148.8600000000479</v>
      </c>
      <c r="AU516" s="2">
        <v>512</v>
      </c>
      <c r="AV516" s="1">
        <f t="shared" si="246"/>
        <v>13000</v>
      </c>
      <c r="AW516" s="1">
        <f t="shared" si="240"/>
        <v>13000</v>
      </c>
      <c r="AX516" s="1">
        <f t="shared" si="241"/>
        <v>13000</v>
      </c>
      <c r="AY516" s="1">
        <f t="shared" si="242"/>
        <v>13000</v>
      </c>
      <c r="AZ516" s="1">
        <f t="shared" si="243"/>
        <v>260000</v>
      </c>
      <c r="BA516" s="1">
        <f t="shared" si="244"/>
        <v>312000</v>
      </c>
      <c r="BB516">
        <v>5</v>
      </c>
      <c r="BC516" s="1">
        <f>SUM($BA$5:BA516)</f>
        <v>74913900</v>
      </c>
      <c r="BD516" s="1">
        <v>0</v>
      </c>
      <c r="BE516" s="1">
        <f>SUM($BA$235:BA516)</f>
        <v>62784000</v>
      </c>
    </row>
    <row r="517" spans="21:57" x14ac:dyDescent="0.3">
      <c r="U517" s="2">
        <v>513</v>
      </c>
      <c r="V517">
        <v>0.61199999999999999</v>
      </c>
      <c r="W517">
        <f t="shared" si="229"/>
        <v>0.61199999999999999</v>
      </c>
      <c r="X517">
        <f t="shared" si="230"/>
        <v>0.61199999999999999</v>
      </c>
      <c r="Y517">
        <f t="shared" si="231"/>
        <v>0.61199999999999999</v>
      </c>
      <c r="Z517" s="4">
        <f t="shared" si="232"/>
        <v>289247.28000000003</v>
      </c>
      <c r="AA517" s="4">
        <f t="shared" si="245"/>
        <v>118156.56653182067</v>
      </c>
      <c r="AB517" s="4">
        <f t="shared" si="233"/>
        <v>289249.728</v>
      </c>
      <c r="AC517" s="4">
        <f>SUM($AB$5:AB517)</f>
        <v>60585857.421999991</v>
      </c>
      <c r="AD517">
        <f t="shared" si="234"/>
        <v>0.47971144490900247</v>
      </c>
      <c r="AF517" s="2">
        <v>513</v>
      </c>
      <c r="AG517">
        <f t="shared" si="235"/>
        <v>3.3300000000000125</v>
      </c>
      <c r="AH517">
        <f t="shared" si="236"/>
        <v>3.3300000000000125</v>
      </c>
      <c r="AI517">
        <f t="shared" si="237"/>
        <v>3.3300000000000125</v>
      </c>
      <c r="AJ517">
        <f t="shared" si="238"/>
        <v>3.3300000000000125</v>
      </c>
      <c r="AK517">
        <f t="shared" si="239"/>
        <v>13.32000000000005</v>
      </c>
      <c r="AL517">
        <v>26.6400000000001</v>
      </c>
      <c r="AM517">
        <f>SUM($AL$5:AL517)</f>
        <v>9175.5000000000473</v>
      </c>
      <c r="AU517" s="2">
        <v>513</v>
      </c>
      <c r="AV517" s="1">
        <f t="shared" si="246"/>
        <v>13000</v>
      </c>
      <c r="AW517" s="1">
        <f t="shared" si="240"/>
        <v>13000</v>
      </c>
      <c r="AX517" s="1">
        <f t="shared" si="241"/>
        <v>13000</v>
      </c>
      <c r="AY517" s="1">
        <f t="shared" si="242"/>
        <v>13000</v>
      </c>
      <c r="AZ517" s="1">
        <f t="shared" si="243"/>
        <v>260000</v>
      </c>
      <c r="BA517" s="1">
        <f t="shared" si="244"/>
        <v>312000</v>
      </c>
      <c r="BB517">
        <v>5</v>
      </c>
      <c r="BC517" s="1">
        <f>SUM($BA$5:BA517)</f>
        <v>75225900</v>
      </c>
      <c r="BD517" s="1">
        <v>0</v>
      </c>
      <c r="BE517" s="1">
        <f>SUM($BA$235:BA517)</f>
        <v>63096000</v>
      </c>
    </row>
    <row r="518" spans="21:57" x14ac:dyDescent="0.3">
      <c r="U518" s="2">
        <v>514</v>
      </c>
      <c r="V518">
        <v>0.61299999999999999</v>
      </c>
      <c r="W518">
        <f t="shared" ref="W518:W581" si="247">V518</f>
        <v>0.61299999999999999</v>
      </c>
      <c r="X518">
        <f t="shared" ref="X518:X581" si="248">V518</f>
        <v>0.61299999999999999</v>
      </c>
      <c r="Y518">
        <f t="shared" ref="Y518:Y581" si="249">V518</f>
        <v>0.61299999999999999</v>
      </c>
      <c r="Z518" s="4">
        <f t="shared" ref="Z518:Z581" si="250">ROUNDUP((SUM(V518:Y518)*(AA518)),2)</f>
        <v>290009.63</v>
      </c>
      <c r="AA518" s="4">
        <f t="shared" si="245"/>
        <v>118274.72309835248</v>
      </c>
      <c r="AB518" s="4">
        <f t="shared" ref="AB518:AB581" si="251">SUM(V518:Z518)</f>
        <v>290012.08199999999</v>
      </c>
      <c r="AC518" s="4">
        <f>SUM($AB$5:AB518)</f>
        <v>60875869.503999993</v>
      </c>
      <c r="AD518">
        <f t="shared" ref="AD518:AD581" si="252">((AC518-AC517)/AC517)*100</f>
        <v>0.47867950432718115</v>
      </c>
      <c r="AF518" s="2">
        <v>514</v>
      </c>
      <c r="AG518">
        <f t="shared" ref="AG518:AG581" si="253">AL518/8</f>
        <v>3.3312500000000127</v>
      </c>
      <c r="AH518">
        <f t="shared" ref="AH518:AH581" si="254">AG518</f>
        <v>3.3312500000000127</v>
      </c>
      <c r="AI518">
        <f t="shared" ref="AI518:AI581" si="255">AG518</f>
        <v>3.3312500000000127</v>
      </c>
      <c r="AJ518">
        <f t="shared" ref="AJ518:AJ581" si="256">AG518</f>
        <v>3.3312500000000127</v>
      </c>
      <c r="AK518">
        <f t="shared" ref="AK518:AK581" si="257">AL518/2</f>
        <v>13.325000000000051</v>
      </c>
      <c r="AL518">
        <v>26.650000000000102</v>
      </c>
      <c r="AM518">
        <f>SUM($AL$5:AL518)</f>
        <v>9202.1500000000469</v>
      </c>
      <c r="AU518" s="2">
        <v>514</v>
      </c>
      <c r="AV518" s="1">
        <f t="shared" si="246"/>
        <v>13000</v>
      </c>
      <c r="AW518" s="1">
        <f t="shared" ref="AW518:AW581" si="258">AV518</f>
        <v>13000</v>
      </c>
      <c r="AX518" s="1">
        <f t="shared" ref="AX518:AX581" si="259">AV518</f>
        <v>13000</v>
      </c>
      <c r="AY518" s="1">
        <f t="shared" ref="AY518:AY581" si="260">AV518</f>
        <v>13000</v>
      </c>
      <c r="AZ518" s="1">
        <f t="shared" ref="AZ518:AZ581" si="261">ROUNDUP(SUM(AV518:AY518)*BB518,-1)</f>
        <v>260000</v>
      </c>
      <c r="BA518" s="1">
        <f t="shared" ref="BA518:BA581" si="262">SUM(AV518:AZ518)</f>
        <v>312000</v>
      </c>
      <c r="BB518">
        <v>5</v>
      </c>
      <c r="BC518" s="1">
        <f>SUM($BA$5:BA518)</f>
        <v>75537900</v>
      </c>
      <c r="BD518" s="1">
        <v>0</v>
      </c>
      <c r="BE518" s="1">
        <f>SUM($BA$235:BA518)</f>
        <v>63408000</v>
      </c>
    </row>
    <row r="519" spans="21:57" x14ac:dyDescent="0.3">
      <c r="U519" s="2">
        <v>515</v>
      </c>
      <c r="V519">
        <v>0.61399999999999999</v>
      </c>
      <c r="W519">
        <f t="shared" si="247"/>
        <v>0.61399999999999999</v>
      </c>
      <c r="X519">
        <f t="shared" si="248"/>
        <v>0.61399999999999999</v>
      </c>
      <c r="Y519">
        <f t="shared" si="249"/>
        <v>0.61399999999999999</v>
      </c>
      <c r="Z519" s="4">
        <f t="shared" si="250"/>
        <v>290773.21000000002</v>
      </c>
      <c r="AA519" s="4">
        <f t="shared" si="245"/>
        <v>118392.99782145082</v>
      </c>
      <c r="AB519" s="4">
        <f t="shared" si="251"/>
        <v>290775.66600000003</v>
      </c>
      <c r="AC519" s="4">
        <f>SUM($AB$5:AB519)</f>
        <v>61166645.169999994</v>
      </c>
      <c r="AD519">
        <f t="shared" si="252"/>
        <v>0.47765340909158599</v>
      </c>
      <c r="AF519" s="2">
        <v>515</v>
      </c>
      <c r="AG519">
        <f t="shared" si="253"/>
        <v>3.3325000000000125</v>
      </c>
      <c r="AH519">
        <f t="shared" si="254"/>
        <v>3.3325000000000125</v>
      </c>
      <c r="AI519">
        <f t="shared" si="255"/>
        <v>3.3325000000000125</v>
      </c>
      <c r="AJ519">
        <f t="shared" si="256"/>
        <v>3.3325000000000125</v>
      </c>
      <c r="AK519">
        <f t="shared" si="257"/>
        <v>13.33000000000005</v>
      </c>
      <c r="AL519">
        <v>26.6600000000001</v>
      </c>
      <c r="AM519">
        <f>SUM($AL$5:AL519)</f>
        <v>9228.8100000000468</v>
      </c>
      <c r="AU519" s="2">
        <v>515</v>
      </c>
      <c r="AV519" s="1">
        <f t="shared" si="246"/>
        <v>13000</v>
      </c>
      <c r="AW519" s="1">
        <f t="shared" si="258"/>
        <v>13000</v>
      </c>
      <c r="AX519" s="1">
        <f t="shared" si="259"/>
        <v>13000</v>
      </c>
      <c r="AY519" s="1">
        <f t="shared" si="260"/>
        <v>13000</v>
      </c>
      <c r="AZ519" s="1">
        <f t="shared" si="261"/>
        <v>260000</v>
      </c>
      <c r="BA519" s="1">
        <f t="shared" si="262"/>
        <v>312000</v>
      </c>
      <c r="BB519">
        <v>5</v>
      </c>
      <c r="BC519" s="1">
        <f>SUM($BA$5:BA519)</f>
        <v>75849900</v>
      </c>
      <c r="BD519" s="1">
        <v>0</v>
      </c>
      <c r="BE519" s="1">
        <f>SUM($BA$235:BA519)</f>
        <v>63720000</v>
      </c>
    </row>
    <row r="520" spans="21:57" x14ac:dyDescent="0.3">
      <c r="U520" s="2">
        <v>516</v>
      </c>
      <c r="V520">
        <v>0.61499999999999999</v>
      </c>
      <c r="W520">
        <f t="shared" si="247"/>
        <v>0.61499999999999999</v>
      </c>
      <c r="X520">
        <f t="shared" si="248"/>
        <v>0.61499999999999999</v>
      </c>
      <c r="Y520">
        <f t="shared" si="249"/>
        <v>0.61499999999999999</v>
      </c>
      <c r="Z520" s="4">
        <f t="shared" si="250"/>
        <v>291538.03000000003</v>
      </c>
      <c r="AA520" s="4">
        <f t="shared" si="245"/>
        <v>118511.39081927226</v>
      </c>
      <c r="AB520" s="4">
        <f t="shared" si="251"/>
        <v>291540.49000000005</v>
      </c>
      <c r="AC520" s="4">
        <f>SUM($AB$5:AB520)</f>
        <v>61458185.659999996</v>
      </c>
      <c r="AD520">
        <f t="shared" si="252"/>
        <v>0.47663312118839579</v>
      </c>
      <c r="AF520" s="2">
        <v>516</v>
      </c>
      <c r="AG520">
        <f t="shared" si="253"/>
        <v>3.3337500000000126</v>
      </c>
      <c r="AH520">
        <f t="shared" si="254"/>
        <v>3.3337500000000126</v>
      </c>
      <c r="AI520">
        <f t="shared" si="255"/>
        <v>3.3337500000000126</v>
      </c>
      <c r="AJ520">
        <f t="shared" si="256"/>
        <v>3.3337500000000126</v>
      </c>
      <c r="AK520">
        <f t="shared" si="257"/>
        <v>13.335000000000051</v>
      </c>
      <c r="AL520">
        <v>26.670000000000101</v>
      </c>
      <c r="AM520">
        <f>SUM($AL$5:AL520)</f>
        <v>9255.4800000000469</v>
      </c>
      <c r="AU520" s="2">
        <v>516</v>
      </c>
      <c r="AV520" s="1">
        <f t="shared" si="246"/>
        <v>13000</v>
      </c>
      <c r="AW520" s="1">
        <f t="shared" si="258"/>
        <v>13000</v>
      </c>
      <c r="AX520" s="1">
        <f t="shared" si="259"/>
        <v>13000</v>
      </c>
      <c r="AY520" s="1">
        <f t="shared" si="260"/>
        <v>13000</v>
      </c>
      <c r="AZ520" s="1">
        <f t="shared" si="261"/>
        <v>260000</v>
      </c>
      <c r="BA520" s="1">
        <f t="shared" si="262"/>
        <v>312000</v>
      </c>
      <c r="BB520">
        <v>5</v>
      </c>
      <c r="BC520" s="1">
        <f>SUM($BA$5:BA520)</f>
        <v>76161900</v>
      </c>
      <c r="BD520" s="1">
        <v>0</v>
      </c>
      <c r="BE520" s="1">
        <f>SUM($BA$235:BA520)</f>
        <v>64032000</v>
      </c>
    </row>
    <row r="521" spans="21:57" x14ac:dyDescent="0.3">
      <c r="U521" s="2">
        <v>517</v>
      </c>
      <c r="V521">
        <v>0.61599999999999999</v>
      </c>
      <c r="W521">
        <f t="shared" si="247"/>
        <v>0.61599999999999999</v>
      </c>
      <c r="X521">
        <f t="shared" si="248"/>
        <v>0.61599999999999999</v>
      </c>
      <c r="Y521">
        <f t="shared" si="249"/>
        <v>0.61599999999999999</v>
      </c>
      <c r="Z521" s="4">
        <f t="shared" si="250"/>
        <v>292304.08</v>
      </c>
      <c r="AA521" s="4">
        <f t="shared" si="245"/>
        <v>118629.90221009152</v>
      </c>
      <c r="AB521" s="4">
        <f t="shared" si="251"/>
        <v>292306.54399999999</v>
      </c>
      <c r="AC521" s="4">
        <f>SUM($AB$5:AB521)</f>
        <v>61750492.203999996</v>
      </c>
      <c r="AD521">
        <f t="shared" si="252"/>
        <v>0.47561857035139782</v>
      </c>
      <c r="AF521" s="2">
        <v>517</v>
      </c>
      <c r="AG521">
        <f t="shared" si="253"/>
        <v>3.3350000000000124</v>
      </c>
      <c r="AH521">
        <f t="shared" si="254"/>
        <v>3.3350000000000124</v>
      </c>
      <c r="AI521">
        <f t="shared" si="255"/>
        <v>3.3350000000000124</v>
      </c>
      <c r="AJ521">
        <f t="shared" si="256"/>
        <v>3.3350000000000124</v>
      </c>
      <c r="AK521">
        <f t="shared" si="257"/>
        <v>13.34000000000005</v>
      </c>
      <c r="AL521">
        <v>26.680000000000099</v>
      </c>
      <c r="AM521">
        <f>SUM($AL$5:AL521)</f>
        <v>9282.1600000000471</v>
      </c>
      <c r="AU521" s="2">
        <v>517</v>
      </c>
      <c r="AV521" s="1">
        <f t="shared" si="246"/>
        <v>13000</v>
      </c>
      <c r="AW521" s="1">
        <f t="shared" si="258"/>
        <v>13000</v>
      </c>
      <c r="AX521" s="1">
        <f t="shared" si="259"/>
        <v>13000</v>
      </c>
      <c r="AY521" s="1">
        <f t="shared" si="260"/>
        <v>13000</v>
      </c>
      <c r="AZ521" s="1">
        <f t="shared" si="261"/>
        <v>260000</v>
      </c>
      <c r="BA521" s="1">
        <f t="shared" si="262"/>
        <v>312000</v>
      </c>
      <c r="BB521">
        <v>5</v>
      </c>
      <c r="BC521" s="1">
        <f>SUM($BA$5:BA521)</f>
        <v>76473900</v>
      </c>
      <c r="BD521" s="1">
        <v>0</v>
      </c>
      <c r="BE521" s="1">
        <f>SUM($BA$235:BA521)</f>
        <v>64344000</v>
      </c>
    </row>
    <row r="522" spans="21:57" x14ac:dyDescent="0.3">
      <c r="U522" s="2">
        <v>518</v>
      </c>
      <c r="V522">
        <v>0.61699999999999999</v>
      </c>
      <c r="W522">
        <f t="shared" si="247"/>
        <v>0.61699999999999999</v>
      </c>
      <c r="X522">
        <f t="shared" si="248"/>
        <v>0.61699999999999999</v>
      </c>
      <c r="Y522">
        <f t="shared" si="249"/>
        <v>0.61699999999999999</v>
      </c>
      <c r="Z522" s="4">
        <f t="shared" si="250"/>
        <v>293071.38</v>
      </c>
      <c r="AA522" s="4">
        <f t="shared" si="245"/>
        <v>118748.53211230159</v>
      </c>
      <c r="AB522" s="4">
        <f t="shared" si="251"/>
        <v>293073.848</v>
      </c>
      <c r="AC522" s="4">
        <f>SUM($AB$5:AB522)</f>
        <v>62043566.051999994</v>
      </c>
      <c r="AD522">
        <f t="shared" si="252"/>
        <v>0.47460973595448214</v>
      </c>
      <c r="AF522" s="2">
        <v>518</v>
      </c>
      <c r="AG522">
        <f t="shared" si="253"/>
        <v>3.3362500000000126</v>
      </c>
      <c r="AH522">
        <f t="shared" si="254"/>
        <v>3.3362500000000126</v>
      </c>
      <c r="AI522">
        <f t="shared" si="255"/>
        <v>3.3362500000000126</v>
      </c>
      <c r="AJ522">
        <f t="shared" si="256"/>
        <v>3.3362500000000126</v>
      </c>
      <c r="AK522">
        <f t="shared" si="257"/>
        <v>13.34500000000005</v>
      </c>
      <c r="AL522">
        <v>26.690000000000101</v>
      </c>
      <c r="AM522">
        <f>SUM($AL$5:AL522)</f>
        <v>9308.8500000000477</v>
      </c>
      <c r="AU522" s="2">
        <v>518</v>
      </c>
      <c r="AV522" s="1">
        <f t="shared" si="246"/>
        <v>13000</v>
      </c>
      <c r="AW522" s="1">
        <f t="shared" si="258"/>
        <v>13000</v>
      </c>
      <c r="AX522" s="1">
        <f t="shared" si="259"/>
        <v>13000</v>
      </c>
      <c r="AY522" s="1">
        <f t="shared" si="260"/>
        <v>13000</v>
      </c>
      <c r="AZ522" s="1">
        <f t="shared" si="261"/>
        <v>260000</v>
      </c>
      <c r="BA522" s="1">
        <f t="shared" si="262"/>
        <v>312000</v>
      </c>
      <c r="BB522">
        <v>5</v>
      </c>
      <c r="BC522" s="1">
        <f>SUM($BA$5:BA522)</f>
        <v>76785900</v>
      </c>
      <c r="BD522" s="1">
        <v>0</v>
      </c>
      <c r="BE522" s="1">
        <f>SUM($BA$235:BA522)</f>
        <v>64656000</v>
      </c>
    </row>
    <row r="523" spans="21:57" x14ac:dyDescent="0.3">
      <c r="U523" s="2">
        <v>519</v>
      </c>
      <c r="V523">
        <v>0.61799999999999999</v>
      </c>
      <c r="W523">
        <f t="shared" si="247"/>
        <v>0.61799999999999999</v>
      </c>
      <c r="X523">
        <f t="shared" si="248"/>
        <v>0.61799999999999999</v>
      </c>
      <c r="Y523">
        <f t="shared" si="249"/>
        <v>0.61799999999999999</v>
      </c>
      <c r="Z523" s="4">
        <f t="shared" si="250"/>
        <v>293839.92</v>
      </c>
      <c r="AA523" s="4">
        <f t="shared" si="245"/>
        <v>118867.28064441388</v>
      </c>
      <c r="AB523" s="4">
        <f t="shared" si="251"/>
        <v>293842.39199999999</v>
      </c>
      <c r="AC523" s="4">
        <f>SUM($AB$5:AB523)</f>
        <v>62337408.443999991</v>
      </c>
      <c r="AD523">
        <f t="shared" si="252"/>
        <v>0.47360654891068288</v>
      </c>
      <c r="AF523" s="2">
        <v>519</v>
      </c>
      <c r="AG523">
        <f t="shared" si="253"/>
        <v>3.3375000000000123</v>
      </c>
      <c r="AH523">
        <f t="shared" si="254"/>
        <v>3.3375000000000123</v>
      </c>
      <c r="AI523">
        <f t="shared" si="255"/>
        <v>3.3375000000000123</v>
      </c>
      <c r="AJ523">
        <f t="shared" si="256"/>
        <v>3.3375000000000123</v>
      </c>
      <c r="AK523">
        <f t="shared" si="257"/>
        <v>13.350000000000049</v>
      </c>
      <c r="AL523">
        <v>26.700000000000099</v>
      </c>
      <c r="AM523">
        <f>SUM($AL$5:AL523)</f>
        <v>9335.5500000000484</v>
      </c>
      <c r="AU523" s="2">
        <v>519</v>
      </c>
      <c r="AV523" s="1">
        <f t="shared" si="246"/>
        <v>13000</v>
      </c>
      <c r="AW523" s="1">
        <f t="shared" si="258"/>
        <v>13000</v>
      </c>
      <c r="AX523" s="1">
        <f t="shared" si="259"/>
        <v>13000</v>
      </c>
      <c r="AY523" s="1">
        <f t="shared" si="260"/>
        <v>13000</v>
      </c>
      <c r="AZ523" s="1">
        <f t="shared" si="261"/>
        <v>260000</v>
      </c>
      <c r="BA523" s="1">
        <f t="shared" si="262"/>
        <v>312000</v>
      </c>
      <c r="BB523">
        <v>5</v>
      </c>
      <c r="BC523" s="1">
        <f>SUM($BA$5:BA523)</f>
        <v>77097900</v>
      </c>
      <c r="BD523" s="1">
        <v>0</v>
      </c>
      <c r="BE523" s="1">
        <f>SUM($BA$235:BA523)</f>
        <v>64968000</v>
      </c>
    </row>
    <row r="524" spans="21:57" x14ac:dyDescent="0.3">
      <c r="U524" s="2">
        <v>520</v>
      </c>
      <c r="V524">
        <v>0.61899999999999999</v>
      </c>
      <c r="W524">
        <f t="shared" si="247"/>
        <v>0.61899999999999999</v>
      </c>
      <c r="X524">
        <f t="shared" si="248"/>
        <v>0.61899999999999999</v>
      </c>
      <c r="Y524">
        <f t="shared" si="249"/>
        <v>0.61899999999999999</v>
      </c>
      <c r="Z524" s="4">
        <f t="shared" si="250"/>
        <v>294609.71000000002</v>
      </c>
      <c r="AA524" s="4">
        <f t="shared" si="245"/>
        <v>118986.14792505828</v>
      </c>
      <c r="AB524" s="4">
        <f t="shared" si="251"/>
        <v>294612.18600000005</v>
      </c>
      <c r="AC524" s="4">
        <f>SUM($AB$5:AB524)</f>
        <v>62632020.629999988</v>
      </c>
      <c r="AD524">
        <f t="shared" si="252"/>
        <v>0.47260897325344864</v>
      </c>
      <c r="AF524" s="2">
        <v>520</v>
      </c>
      <c r="AG524">
        <f t="shared" si="253"/>
        <v>3.3387500000000125</v>
      </c>
      <c r="AH524">
        <f t="shared" si="254"/>
        <v>3.3387500000000125</v>
      </c>
      <c r="AI524">
        <f t="shared" si="255"/>
        <v>3.3387500000000125</v>
      </c>
      <c r="AJ524">
        <f t="shared" si="256"/>
        <v>3.3387500000000125</v>
      </c>
      <c r="AK524">
        <f t="shared" si="257"/>
        <v>13.35500000000005</v>
      </c>
      <c r="AL524">
        <v>26.7100000000001</v>
      </c>
      <c r="AM524">
        <f>SUM($AL$5:AL524)</f>
        <v>9362.2600000000493</v>
      </c>
      <c r="AU524" s="2">
        <v>520</v>
      </c>
      <c r="AV524" s="1">
        <f t="shared" si="246"/>
        <v>13000</v>
      </c>
      <c r="AW524" s="1">
        <f t="shared" si="258"/>
        <v>13000</v>
      </c>
      <c r="AX524" s="1">
        <f t="shared" si="259"/>
        <v>13000</v>
      </c>
      <c r="AY524" s="1">
        <f t="shared" si="260"/>
        <v>13000</v>
      </c>
      <c r="AZ524" s="1">
        <f t="shared" si="261"/>
        <v>260000</v>
      </c>
      <c r="BA524" s="1">
        <f t="shared" si="262"/>
        <v>312000</v>
      </c>
      <c r="BB524">
        <v>5</v>
      </c>
      <c r="BC524" s="1">
        <f>SUM($BA$5:BA524)</f>
        <v>77409900</v>
      </c>
      <c r="BD524" s="1">
        <v>0</v>
      </c>
      <c r="BE524" s="1">
        <f>SUM($BA$235:BA524)</f>
        <v>65280000</v>
      </c>
    </row>
    <row r="525" spans="21:57" x14ac:dyDescent="0.3">
      <c r="U525" s="2">
        <v>521</v>
      </c>
      <c r="V525">
        <v>0.62</v>
      </c>
      <c r="W525">
        <f t="shared" si="247"/>
        <v>0.62</v>
      </c>
      <c r="X525">
        <f t="shared" si="248"/>
        <v>0.62</v>
      </c>
      <c r="Y525">
        <f t="shared" si="249"/>
        <v>0.62</v>
      </c>
      <c r="Z525" s="4">
        <f t="shared" si="250"/>
        <v>295380.74</v>
      </c>
      <c r="AA525" s="4">
        <f t="shared" si="245"/>
        <v>119105.13407298332</v>
      </c>
      <c r="AB525" s="4">
        <f t="shared" si="251"/>
        <v>295383.21999999997</v>
      </c>
      <c r="AC525" s="4">
        <f>SUM($AB$5:AB525)</f>
        <v>62927403.849999987</v>
      </c>
      <c r="AD525">
        <f t="shared" si="252"/>
        <v>0.47161694134855003</v>
      </c>
      <c r="AF525" s="2">
        <v>521</v>
      </c>
      <c r="AG525">
        <f t="shared" si="253"/>
        <v>3.3400000000000123</v>
      </c>
      <c r="AH525">
        <f t="shared" si="254"/>
        <v>3.3400000000000123</v>
      </c>
      <c r="AI525">
        <f t="shared" si="255"/>
        <v>3.3400000000000123</v>
      </c>
      <c r="AJ525">
        <f t="shared" si="256"/>
        <v>3.3400000000000123</v>
      </c>
      <c r="AK525">
        <f t="shared" si="257"/>
        <v>13.360000000000049</v>
      </c>
      <c r="AL525">
        <v>26.720000000000098</v>
      </c>
      <c r="AM525">
        <f>SUM($AL$5:AL525)</f>
        <v>9388.9800000000487</v>
      </c>
      <c r="AU525" s="2">
        <v>521</v>
      </c>
      <c r="AV525" s="1">
        <f t="shared" si="246"/>
        <v>13000</v>
      </c>
      <c r="AW525" s="1">
        <f t="shared" si="258"/>
        <v>13000</v>
      </c>
      <c r="AX525" s="1">
        <f t="shared" si="259"/>
        <v>13000</v>
      </c>
      <c r="AY525" s="1">
        <f t="shared" si="260"/>
        <v>13000</v>
      </c>
      <c r="AZ525" s="1">
        <f t="shared" si="261"/>
        <v>260000</v>
      </c>
      <c r="BA525" s="1">
        <f t="shared" si="262"/>
        <v>312000</v>
      </c>
      <c r="BB525">
        <v>5</v>
      </c>
      <c r="BC525" s="1">
        <f>SUM($BA$5:BA525)</f>
        <v>77721900</v>
      </c>
      <c r="BD525" s="1">
        <v>0</v>
      </c>
      <c r="BE525" s="1">
        <f>SUM($BA$235:BA525)</f>
        <v>65592000</v>
      </c>
    </row>
    <row r="526" spans="21:57" x14ac:dyDescent="0.3">
      <c r="U526" s="2">
        <v>522</v>
      </c>
      <c r="V526">
        <v>0.621</v>
      </c>
      <c r="W526">
        <f t="shared" si="247"/>
        <v>0.621</v>
      </c>
      <c r="X526">
        <f t="shared" si="248"/>
        <v>0.621</v>
      </c>
      <c r="Y526">
        <f t="shared" si="249"/>
        <v>0.621</v>
      </c>
      <c r="Z526" s="4">
        <f t="shared" si="250"/>
        <v>296153.02</v>
      </c>
      <c r="AA526" s="4">
        <f t="shared" si="245"/>
        <v>119224.23920705629</v>
      </c>
      <c r="AB526" s="4">
        <f t="shared" si="251"/>
        <v>296155.50400000002</v>
      </c>
      <c r="AC526" s="4">
        <f>SUM($AB$5:AB526)</f>
        <v>63223559.353999987</v>
      </c>
      <c r="AD526">
        <f t="shared" si="252"/>
        <v>0.47063041835627983</v>
      </c>
      <c r="AF526" s="2">
        <v>522</v>
      </c>
      <c r="AG526">
        <f t="shared" si="253"/>
        <v>3.3412500000000125</v>
      </c>
      <c r="AH526">
        <f t="shared" si="254"/>
        <v>3.3412500000000125</v>
      </c>
      <c r="AI526">
        <f t="shared" si="255"/>
        <v>3.3412500000000125</v>
      </c>
      <c r="AJ526">
        <f t="shared" si="256"/>
        <v>3.3412500000000125</v>
      </c>
      <c r="AK526">
        <f t="shared" si="257"/>
        <v>13.36500000000005</v>
      </c>
      <c r="AL526">
        <v>26.7300000000001</v>
      </c>
      <c r="AM526">
        <f>SUM($AL$5:AL526)</f>
        <v>9415.7100000000482</v>
      </c>
      <c r="AU526" s="2">
        <v>522</v>
      </c>
      <c r="AV526" s="1">
        <f t="shared" si="246"/>
        <v>13000</v>
      </c>
      <c r="AW526" s="1">
        <f t="shared" si="258"/>
        <v>13000</v>
      </c>
      <c r="AX526" s="1">
        <f t="shared" si="259"/>
        <v>13000</v>
      </c>
      <c r="AY526" s="1">
        <f t="shared" si="260"/>
        <v>13000</v>
      </c>
      <c r="AZ526" s="1">
        <f t="shared" si="261"/>
        <v>260000</v>
      </c>
      <c r="BA526" s="1">
        <f t="shared" si="262"/>
        <v>312000</v>
      </c>
      <c r="BB526">
        <v>5</v>
      </c>
      <c r="BC526" s="1">
        <f>SUM($BA$5:BA526)</f>
        <v>78033900</v>
      </c>
      <c r="BD526" s="1">
        <v>0</v>
      </c>
      <c r="BE526" s="1">
        <f>SUM($BA$235:BA526)</f>
        <v>65904000</v>
      </c>
    </row>
    <row r="527" spans="21:57" x14ac:dyDescent="0.3">
      <c r="U527" s="2">
        <v>523</v>
      </c>
      <c r="V527">
        <v>0.622</v>
      </c>
      <c r="W527">
        <f t="shared" si="247"/>
        <v>0.622</v>
      </c>
      <c r="X527">
        <f t="shared" si="248"/>
        <v>0.622</v>
      </c>
      <c r="Y527">
        <f t="shared" si="249"/>
        <v>0.622</v>
      </c>
      <c r="Z527" s="4">
        <f t="shared" si="250"/>
        <v>296926.54000000004</v>
      </c>
      <c r="AA527" s="4">
        <f t="shared" si="245"/>
        <v>119343.46344626334</v>
      </c>
      <c r="AB527" s="4">
        <f t="shared" si="251"/>
        <v>296929.02800000005</v>
      </c>
      <c r="AC527" s="4">
        <f>SUM($AB$5:AB527)</f>
        <v>63520488.381999984</v>
      </c>
      <c r="AD527">
        <f t="shared" si="252"/>
        <v>0.46964933805361786</v>
      </c>
      <c r="AF527" s="2">
        <v>523</v>
      </c>
      <c r="AG527">
        <f t="shared" si="253"/>
        <v>3.3425000000000127</v>
      </c>
      <c r="AH527">
        <f t="shared" si="254"/>
        <v>3.3425000000000127</v>
      </c>
      <c r="AI527">
        <f t="shared" si="255"/>
        <v>3.3425000000000127</v>
      </c>
      <c r="AJ527">
        <f t="shared" si="256"/>
        <v>3.3425000000000127</v>
      </c>
      <c r="AK527">
        <f t="shared" si="257"/>
        <v>13.370000000000051</v>
      </c>
      <c r="AL527">
        <v>26.740000000000101</v>
      </c>
      <c r="AM527">
        <f>SUM($AL$5:AL527)</f>
        <v>9442.450000000048</v>
      </c>
      <c r="AU527" s="2">
        <v>523</v>
      </c>
      <c r="AV527" s="1">
        <f t="shared" si="246"/>
        <v>13000</v>
      </c>
      <c r="AW527" s="1">
        <f t="shared" si="258"/>
        <v>13000</v>
      </c>
      <c r="AX527" s="1">
        <f t="shared" si="259"/>
        <v>13000</v>
      </c>
      <c r="AY527" s="1">
        <f t="shared" si="260"/>
        <v>13000</v>
      </c>
      <c r="AZ527" s="1">
        <f t="shared" si="261"/>
        <v>260000</v>
      </c>
      <c r="BA527" s="1">
        <f t="shared" si="262"/>
        <v>312000</v>
      </c>
      <c r="BB527">
        <v>5</v>
      </c>
      <c r="BC527" s="1">
        <f>SUM($BA$5:BA527)</f>
        <v>78345900</v>
      </c>
      <c r="BD527" s="1">
        <v>0</v>
      </c>
      <c r="BE527" s="1">
        <f>SUM($BA$235:BA527)</f>
        <v>66216000</v>
      </c>
    </row>
    <row r="528" spans="21:57" x14ac:dyDescent="0.3">
      <c r="U528" s="2">
        <v>524</v>
      </c>
      <c r="V528">
        <v>0.623</v>
      </c>
      <c r="W528">
        <f t="shared" si="247"/>
        <v>0.623</v>
      </c>
      <c r="X528">
        <f t="shared" si="248"/>
        <v>0.623</v>
      </c>
      <c r="Y528">
        <f t="shared" si="249"/>
        <v>0.623</v>
      </c>
      <c r="Z528" s="4">
        <f t="shared" si="250"/>
        <v>297701.32</v>
      </c>
      <c r="AA528" s="4">
        <f t="shared" si="245"/>
        <v>119462.80690970959</v>
      </c>
      <c r="AB528" s="4">
        <f t="shared" si="251"/>
        <v>297703.81200000003</v>
      </c>
      <c r="AC528" s="4">
        <f>SUM($AB$5:AB528)</f>
        <v>63818192.193999983</v>
      </c>
      <c r="AD528">
        <f t="shared" si="252"/>
        <v>0.46867368243402918</v>
      </c>
      <c r="AE528" s="16"/>
      <c r="AF528" s="2">
        <v>524</v>
      </c>
      <c r="AG528">
        <f t="shared" si="253"/>
        <v>3.3437500000000124</v>
      </c>
      <c r="AH528">
        <f t="shared" si="254"/>
        <v>3.3437500000000124</v>
      </c>
      <c r="AI528">
        <f t="shared" si="255"/>
        <v>3.3437500000000124</v>
      </c>
      <c r="AJ528">
        <f t="shared" si="256"/>
        <v>3.3437500000000124</v>
      </c>
      <c r="AK528">
        <f t="shared" si="257"/>
        <v>13.37500000000005</v>
      </c>
      <c r="AL528">
        <v>26.750000000000099</v>
      </c>
      <c r="AM528">
        <f>SUM($AL$5:AL528)</f>
        <v>9469.200000000048</v>
      </c>
      <c r="AU528" s="2">
        <v>524</v>
      </c>
      <c r="AV528" s="1">
        <f t="shared" si="246"/>
        <v>13000</v>
      </c>
      <c r="AW528" s="1">
        <f t="shared" si="258"/>
        <v>13000</v>
      </c>
      <c r="AX528" s="1">
        <f t="shared" si="259"/>
        <v>13000</v>
      </c>
      <c r="AY528" s="1">
        <f t="shared" si="260"/>
        <v>13000</v>
      </c>
      <c r="AZ528" s="1">
        <f t="shared" si="261"/>
        <v>260000</v>
      </c>
      <c r="BA528" s="1">
        <f t="shared" si="262"/>
        <v>312000</v>
      </c>
      <c r="BB528">
        <v>5</v>
      </c>
      <c r="BC528" s="1">
        <f>SUM($BA$5:BA528)</f>
        <v>78657900</v>
      </c>
      <c r="BD528" s="1">
        <v>0</v>
      </c>
      <c r="BE528" s="1">
        <f>SUM($BA$235:BA528)</f>
        <v>66528000</v>
      </c>
    </row>
    <row r="529" spans="21:57" x14ac:dyDescent="0.3">
      <c r="U529" s="2">
        <v>525</v>
      </c>
      <c r="V529">
        <v>0.624</v>
      </c>
      <c r="W529">
        <f t="shared" si="247"/>
        <v>0.624</v>
      </c>
      <c r="X529">
        <f t="shared" si="248"/>
        <v>0.624</v>
      </c>
      <c r="Y529">
        <f t="shared" si="249"/>
        <v>0.624</v>
      </c>
      <c r="Z529" s="4">
        <f t="shared" si="250"/>
        <v>298477.35000000003</v>
      </c>
      <c r="AA529" s="4">
        <f t="shared" si="245"/>
        <v>119582.26971661928</v>
      </c>
      <c r="AB529" s="4">
        <f t="shared" si="251"/>
        <v>298479.84600000002</v>
      </c>
      <c r="AC529" s="4">
        <f>SUM($AB$5:AB529)</f>
        <v>64116672.039999984</v>
      </c>
      <c r="AD529">
        <f t="shared" si="252"/>
        <v>0.46770338635205516</v>
      </c>
      <c r="AF529" s="2">
        <v>525</v>
      </c>
      <c r="AG529">
        <f t="shared" si="253"/>
        <v>3.3450000000000126</v>
      </c>
      <c r="AH529">
        <f t="shared" si="254"/>
        <v>3.3450000000000126</v>
      </c>
      <c r="AI529">
        <f t="shared" si="255"/>
        <v>3.3450000000000126</v>
      </c>
      <c r="AJ529">
        <f t="shared" si="256"/>
        <v>3.3450000000000126</v>
      </c>
      <c r="AK529">
        <f t="shared" si="257"/>
        <v>13.380000000000051</v>
      </c>
      <c r="AL529">
        <v>26.760000000000101</v>
      </c>
      <c r="AM529">
        <f>SUM($AL$5:AL529)</f>
        <v>9495.9600000000482</v>
      </c>
      <c r="AU529" s="2">
        <v>525</v>
      </c>
      <c r="AV529" s="1">
        <f t="shared" si="246"/>
        <v>13000</v>
      </c>
      <c r="AW529" s="1">
        <f t="shared" si="258"/>
        <v>13000</v>
      </c>
      <c r="AX529" s="1">
        <f t="shared" si="259"/>
        <v>13000</v>
      </c>
      <c r="AY529" s="1">
        <f t="shared" si="260"/>
        <v>13000</v>
      </c>
      <c r="AZ529" s="1">
        <f t="shared" si="261"/>
        <v>260000</v>
      </c>
      <c r="BA529" s="1">
        <f t="shared" si="262"/>
        <v>312000</v>
      </c>
      <c r="BB529">
        <v>5</v>
      </c>
      <c r="BC529" s="1">
        <f>SUM($BA$5:BA529)</f>
        <v>78969900</v>
      </c>
      <c r="BD529" s="1">
        <v>0</v>
      </c>
      <c r="BE529" s="1">
        <f>SUM($BA$235:BA529)</f>
        <v>66840000</v>
      </c>
    </row>
    <row r="530" spans="21:57" x14ac:dyDescent="0.3">
      <c r="U530" s="2">
        <v>526</v>
      </c>
      <c r="V530">
        <v>0.625</v>
      </c>
      <c r="W530">
        <f t="shared" si="247"/>
        <v>0.625</v>
      </c>
      <c r="X530">
        <f t="shared" si="248"/>
        <v>0.625</v>
      </c>
      <c r="Y530">
        <f t="shared" si="249"/>
        <v>0.625</v>
      </c>
      <c r="Z530" s="4">
        <f t="shared" si="250"/>
        <v>299254.63</v>
      </c>
      <c r="AA530" s="4">
        <f t="shared" si="245"/>
        <v>119701.85198633588</v>
      </c>
      <c r="AB530" s="4">
        <f t="shared" si="251"/>
        <v>299257.13</v>
      </c>
      <c r="AC530" s="4">
        <f>SUM($AB$5:AB530)</f>
        <v>64415929.169999987</v>
      </c>
      <c r="AD530">
        <f t="shared" si="252"/>
        <v>0.46673840122785448</v>
      </c>
      <c r="AF530" s="2">
        <v>526</v>
      </c>
      <c r="AG530">
        <f t="shared" si="253"/>
        <v>3.3462500000000124</v>
      </c>
      <c r="AH530">
        <f t="shared" si="254"/>
        <v>3.3462500000000124</v>
      </c>
      <c r="AI530">
        <f t="shared" si="255"/>
        <v>3.3462500000000124</v>
      </c>
      <c r="AJ530">
        <f t="shared" si="256"/>
        <v>3.3462500000000124</v>
      </c>
      <c r="AK530">
        <f t="shared" si="257"/>
        <v>13.38500000000005</v>
      </c>
      <c r="AL530">
        <v>26.770000000000099</v>
      </c>
      <c r="AM530">
        <f>SUM($AL$5:AL530)</f>
        <v>9522.7300000000487</v>
      </c>
      <c r="AU530" s="2">
        <v>526</v>
      </c>
      <c r="AV530" s="1">
        <f t="shared" si="246"/>
        <v>13000</v>
      </c>
      <c r="AW530" s="1">
        <f t="shared" si="258"/>
        <v>13000</v>
      </c>
      <c r="AX530" s="1">
        <f t="shared" si="259"/>
        <v>13000</v>
      </c>
      <c r="AY530" s="1">
        <f t="shared" si="260"/>
        <v>13000</v>
      </c>
      <c r="AZ530" s="1">
        <f t="shared" si="261"/>
        <v>260000</v>
      </c>
      <c r="BA530" s="1">
        <f t="shared" si="262"/>
        <v>312000</v>
      </c>
      <c r="BB530">
        <v>5</v>
      </c>
      <c r="BC530" s="1">
        <f>SUM($BA$5:BA530)</f>
        <v>79281900</v>
      </c>
      <c r="BD530" s="1">
        <v>0</v>
      </c>
      <c r="BE530" s="1">
        <f>SUM($BA$235:BA530)</f>
        <v>67152000</v>
      </c>
    </row>
    <row r="531" spans="21:57" x14ac:dyDescent="0.3">
      <c r="U531" s="2">
        <v>527</v>
      </c>
      <c r="V531">
        <v>0.626</v>
      </c>
      <c r="W531">
        <f t="shared" si="247"/>
        <v>0.626</v>
      </c>
      <c r="X531">
        <f t="shared" si="248"/>
        <v>0.626</v>
      </c>
      <c r="Y531">
        <f t="shared" si="249"/>
        <v>0.626</v>
      </c>
      <c r="Z531" s="4">
        <f t="shared" si="250"/>
        <v>300033.18</v>
      </c>
      <c r="AA531" s="4">
        <f t="shared" si="245"/>
        <v>119821.5538383222</v>
      </c>
      <c r="AB531" s="4">
        <f t="shared" si="251"/>
        <v>300035.68400000001</v>
      </c>
      <c r="AC531" s="4">
        <f>SUM($AB$5:AB531)</f>
        <v>64715964.853999987</v>
      </c>
      <c r="AD531">
        <f t="shared" si="252"/>
        <v>0.46577871012025085</v>
      </c>
      <c r="AF531" s="2">
        <v>527</v>
      </c>
      <c r="AG531">
        <f t="shared" si="253"/>
        <v>3.3475000000000126</v>
      </c>
      <c r="AH531">
        <f t="shared" si="254"/>
        <v>3.3475000000000126</v>
      </c>
      <c r="AI531">
        <f t="shared" si="255"/>
        <v>3.3475000000000126</v>
      </c>
      <c r="AJ531">
        <f t="shared" si="256"/>
        <v>3.3475000000000126</v>
      </c>
      <c r="AK531">
        <f t="shared" si="257"/>
        <v>13.39000000000005</v>
      </c>
      <c r="AL531">
        <v>26.780000000000101</v>
      </c>
      <c r="AM531">
        <f>SUM($AL$5:AL531)</f>
        <v>9549.5100000000493</v>
      </c>
      <c r="AU531" s="2">
        <v>527</v>
      </c>
      <c r="AV531" s="1">
        <f t="shared" si="246"/>
        <v>13000</v>
      </c>
      <c r="AW531" s="1">
        <f t="shared" si="258"/>
        <v>13000</v>
      </c>
      <c r="AX531" s="1">
        <f t="shared" si="259"/>
        <v>13000</v>
      </c>
      <c r="AY531" s="1">
        <f t="shared" si="260"/>
        <v>13000</v>
      </c>
      <c r="AZ531" s="1">
        <f t="shared" si="261"/>
        <v>260000</v>
      </c>
      <c r="BA531" s="1">
        <f t="shared" si="262"/>
        <v>312000</v>
      </c>
      <c r="BB531">
        <v>5</v>
      </c>
      <c r="BC531" s="1">
        <f>SUM($BA$5:BA531)</f>
        <v>79593900</v>
      </c>
      <c r="BD531" s="1">
        <v>0</v>
      </c>
      <c r="BE531" s="1">
        <f>SUM($BA$235:BA531)</f>
        <v>67464000</v>
      </c>
    </row>
    <row r="532" spans="21:57" x14ac:dyDescent="0.3">
      <c r="U532" s="2">
        <v>528</v>
      </c>
      <c r="V532">
        <v>0.627</v>
      </c>
      <c r="W532">
        <f t="shared" si="247"/>
        <v>0.627</v>
      </c>
      <c r="X532">
        <f t="shared" si="248"/>
        <v>0.627</v>
      </c>
      <c r="Y532">
        <f t="shared" si="249"/>
        <v>0.627</v>
      </c>
      <c r="Z532" s="4">
        <f t="shared" si="250"/>
        <v>300812.97000000003</v>
      </c>
      <c r="AA532" s="4">
        <f t="shared" ref="AA532:AA595" si="263">AA531*1.001</f>
        <v>119941.37539216051</v>
      </c>
      <c r="AB532" s="4">
        <f t="shared" si="251"/>
        <v>300815.478</v>
      </c>
      <c r="AC532" s="4">
        <f>SUM($AB$5:AB532)</f>
        <v>65016780.331999987</v>
      </c>
      <c r="AD532">
        <f t="shared" si="252"/>
        <v>0.464824218689536</v>
      </c>
      <c r="AF532" s="2">
        <v>528</v>
      </c>
      <c r="AG532">
        <f t="shared" si="253"/>
        <v>3.3487500000000123</v>
      </c>
      <c r="AH532">
        <f t="shared" si="254"/>
        <v>3.3487500000000123</v>
      </c>
      <c r="AI532">
        <f t="shared" si="255"/>
        <v>3.3487500000000123</v>
      </c>
      <c r="AJ532">
        <f t="shared" si="256"/>
        <v>3.3487500000000123</v>
      </c>
      <c r="AK532">
        <f t="shared" si="257"/>
        <v>13.395000000000049</v>
      </c>
      <c r="AL532">
        <v>26.790000000000099</v>
      </c>
      <c r="AM532">
        <f>SUM($AL$5:AL532)</f>
        <v>9576.3000000000502</v>
      </c>
      <c r="AU532" s="2">
        <v>528</v>
      </c>
      <c r="AV532" s="1">
        <f t="shared" si="246"/>
        <v>13000</v>
      </c>
      <c r="AW532" s="1">
        <f t="shared" si="258"/>
        <v>13000</v>
      </c>
      <c r="AX532" s="1">
        <f t="shared" si="259"/>
        <v>13000</v>
      </c>
      <c r="AY532" s="1">
        <f t="shared" si="260"/>
        <v>13000</v>
      </c>
      <c r="AZ532" s="1">
        <f t="shared" si="261"/>
        <v>260000</v>
      </c>
      <c r="BA532" s="1">
        <f t="shared" si="262"/>
        <v>312000</v>
      </c>
      <c r="BB532">
        <v>5</v>
      </c>
      <c r="BC532" s="1">
        <f>SUM($BA$5:BA532)</f>
        <v>79905900</v>
      </c>
      <c r="BD532" s="1">
        <v>0</v>
      </c>
      <c r="BE532" s="1">
        <f>SUM($BA$235:BA532)</f>
        <v>67776000</v>
      </c>
    </row>
    <row r="533" spans="21:57" x14ac:dyDescent="0.3">
      <c r="U533" s="2">
        <v>529</v>
      </c>
      <c r="V533">
        <v>0.628</v>
      </c>
      <c r="W533">
        <f t="shared" si="247"/>
        <v>0.628</v>
      </c>
      <c r="X533">
        <f t="shared" si="248"/>
        <v>0.628</v>
      </c>
      <c r="Y533">
        <f t="shared" si="249"/>
        <v>0.628</v>
      </c>
      <c r="Z533" s="4">
        <f t="shared" si="250"/>
        <v>301594.03000000003</v>
      </c>
      <c r="AA533" s="4">
        <f t="shared" si="263"/>
        <v>120061.31676755266</v>
      </c>
      <c r="AB533" s="4">
        <f t="shared" si="251"/>
        <v>301596.54200000002</v>
      </c>
      <c r="AC533" s="4">
        <f>SUM($AB$5:AB533)</f>
        <v>65318376.873999991</v>
      </c>
      <c r="AD533">
        <f t="shared" si="252"/>
        <v>0.46387492653425538</v>
      </c>
      <c r="AF533" s="2">
        <v>529</v>
      </c>
      <c r="AG533">
        <f t="shared" si="253"/>
        <v>3.3500000000000125</v>
      </c>
      <c r="AH533">
        <f t="shared" si="254"/>
        <v>3.3500000000000125</v>
      </c>
      <c r="AI533">
        <f t="shared" si="255"/>
        <v>3.3500000000000125</v>
      </c>
      <c r="AJ533">
        <f t="shared" si="256"/>
        <v>3.3500000000000125</v>
      </c>
      <c r="AK533">
        <f t="shared" si="257"/>
        <v>13.40000000000005</v>
      </c>
      <c r="AL533">
        <v>26.8000000000001</v>
      </c>
      <c r="AM533">
        <f>SUM($AL$5:AL533)</f>
        <v>9603.1000000000495</v>
      </c>
      <c r="AU533" s="2">
        <v>529</v>
      </c>
      <c r="AV533" s="1">
        <f t="shared" si="246"/>
        <v>13000</v>
      </c>
      <c r="AW533" s="1">
        <f t="shared" si="258"/>
        <v>13000</v>
      </c>
      <c r="AX533" s="1">
        <f t="shared" si="259"/>
        <v>13000</v>
      </c>
      <c r="AY533" s="1">
        <f t="shared" si="260"/>
        <v>13000</v>
      </c>
      <c r="AZ533" s="1">
        <f t="shared" si="261"/>
        <v>260000</v>
      </c>
      <c r="BA533" s="1">
        <f t="shared" si="262"/>
        <v>312000</v>
      </c>
      <c r="BB533">
        <v>5</v>
      </c>
      <c r="BC533" s="1">
        <f>SUM($BA$5:BA533)</f>
        <v>80217900</v>
      </c>
      <c r="BD533" s="1">
        <v>0</v>
      </c>
      <c r="BE533" s="1">
        <f>SUM($BA$235:BA533)</f>
        <v>68088000</v>
      </c>
    </row>
    <row r="534" spans="21:57" x14ac:dyDescent="0.3">
      <c r="U534" s="2">
        <v>530</v>
      </c>
      <c r="V534">
        <v>0.629</v>
      </c>
      <c r="W534">
        <f t="shared" si="247"/>
        <v>0.629</v>
      </c>
      <c r="X534">
        <f t="shared" si="248"/>
        <v>0.629</v>
      </c>
      <c r="Y534">
        <f t="shared" si="249"/>
        <v>0.629</v>
      </c>
      <c r="Z534" s="4">
        <f t="shared" si="250"/>
        <v>302376.35000000003</v>
      </c>
      <c r="AA534" s="4">
        <f t="shared" si="263"/>
        <v>120181.3780843202</v>
      </c>
      <c r="AB534" s="4">
        <f t="shared" si="251"/>
        <v>302378.86600000004</v>
      </c>
      <c r="AC534" s="4">
        <f>SUM($AB$5:AB534)</f>
        <v>65620755.739999987</v>
      </c>
      <c r="AD534">
        <f t="shared" si="252"/>
        <v>0.46293077150904938</v>
      </c>
      <c r="AF534" s="2">
        <v>530</v>
      </c>
      <c r="AG534">
        <f t="shared" si="253"/>
        <v>3.3512500000000127</v>
      </c>
      <c r="AH534">
        <f t="shared" si="254"/>
        <v>3.3512500000000127</v>
      </c>
      <c r="AI534">
        <f t="shared" si="255"/>
        <v>3.3512500000000127</v>
      </c>
      <c r="AJ534">
        <f t="shared" si="256"/>
        <v>3.3512500000000127</v>
      </c>
      <c r="AK534">
        <f t="shared" si="257"/>
        <v>13.405000000000051</v>
      </c>
      <c r="AL534">
        <v>26.810000000000102</v>
      </c>
      <c r="AM534">
        <f>SUM($AL$5:AL534)</f>
        <v>9629.910000000049</v>
      </c>
      <c r="AU534" s="2">
        <v>530</v>
      </c>
      <c r="AV534" s="1">
        <f t="shared" si="246"/>
        <v>13000</v>
      </c>
      <c r="AW534" s="1">
        <f t="shared" si="258"/>
        <v>13000</v>
      </c>
      <c r="AX534" s="1">
        <f t="shared" si="259"/>
        <v>13000</v>
      </c>
      <c r="AY534" s="1">
        <f t="shared" si="260"/>
        <v>13000</v>
      </c>
      <c r="AZ534" s="1">
        <f t="shared" si="261"/>
        <v>260000</v>
      </c>
      <c r="BA534" s="1">
        <f t="shared" si="262"/>
        <v>312000</v>
      </c>
      <c r="BB534">
        <v>5</v>
      </c>
      <c r="BC534" s="1">
        <f>SUM($BA$5:BA534)</f>
        <v>80529900</v>
      </c>
      <c r="BD534" s="1">
        <v>0</v>
      </c>
      <c r="BE534" s="1">
        <f>SUM($BA$235:BA534)</f>
        <v>68400000</v>
      </c>
    </row>
    <row r="535" spans="21:57" x14ac:dyDescent="0.3">
      <c r="U535" s="2">
        <v>531</v>
      </c>
      <c r="V535">
        <v>0.63</v>
      </c>
      <c r="W535">
        <f t="shared" si="247"/>
        <v>0.63</v>
      </c>
      <c r="X535">
        <f t="shared" si="248"/>
        <v>0.63</v>
      </c>
      <c r="Y535">
        <f t="shared" si="249"/>
        <v>0.63</v>
      </c>
      <c r="Z535" s="4">
        <f t="shared" si="250"/>
        <v>303159.93</v>
      </c>
      <c r="AA535" s="4">
        <f t="shared" si="263"/>
        <v>120301.5594624045</v>
      </c>
      <c r="AB535" s="4">
        <f t="shared" si="251"/>
        <v>303162.45</v>
      </c>
      <c r="AC535" s="4">
        <f>SUM($AB$5:AB535)</f>
        <v>65923918.18999999</v>
      </c>
      <c r="AD535">
        <f t="shared" si="252"/>
        <v>0.46199170762552855</v>
      </c>
      <c r="AF535" s="2">
        <v>531</v>
      </c>
      <c r="AG535">
        <f t="shared" si="253"/>
        <v>3.3525000000000125</v>
      </c>
      <c r="AH535">
        <f t="shared" si="254"/>
        <v>3.3525000000000125</v>
      </c>
      <c r="AI535">
        <f t="shared" si="255"/>
        <v>3.3525000000000125</v>
      </c>
      <c r="AJ535">
        <f t="shared" si="256"/>
        <v>3.3525000000000125</v>
      </c>
      <c r="AK535">
        <f t="shared" si="257"/>
        <v>13.41000000000005</v>
      </c>
      <c r="AL535">
        <v>26.8200000000001</v>
      </c>
      <c r="AM535">
        <f>SUM($AL$5:AL535)</f>
        <v>9656.7300000000487</v>
      </c>
      <c r="AU535" s="2">
        <v>531</v>
      </c>
      <c r="AV535" s="1">
        <f t="shared" si="246"/>
        <v>13500</v>
      </c>
      <c r="AW535" s="1">
        <f t="shared" si="258"/>
        <v>13500</v>
      </c>
      <c r="AX535" s="1">
        <f t="shared" si="259"/>
        <v>13500</v>
      </c>
      <c r="AY535" s="1">
        <f t="shared" si="260"/>
        <v>13500</v>
      </c>
      <c r="AZ535" s="1">
        <f t="shared" si="261"/>
        <v>270000</v>
      </c>
      <c r="BA535" s="1">
        <f t="shared" si="262"/>
        <v>324000</v>
      </c>
      <c r="BB535">
        <v>5</v>
      </c>
      <c r="BC535" s="1">
        <f>SUM($BA$5:BA535)</f>
        <v>80853900</v>
      </c>
      <c r="BD535" s="1">
        <v>0</v>
      </c>
      <c r="BE535" s="1">
        <f>SUM($BA$235:BA535)</f>
        <v>68724000</v>
      </c>
    </row>
    <row r="536" spans="21:57" x14ac:dyDescent="0.3">
      <c r="U536" s="2">
        <v>532</v>
      </c>
      <c r="V536">
        <v>0.63100000000000001</v>
      </c>
      <c r="W536">
        <f t="shared" si="247"/>
        <v>0.63100000000000001</v>
      </c>
      <c r="X536">
        <f t="shared" si="248"/>
        <v>0.63100000000000001</v>
      </c>
      <c r="Y536">
        <f t="shared" si="249"/>
        <v>0.63100000000000001</v>
      </c>
      <c r="Z536" s="4">
        <f t="shared" si="250"/>
        <v>303944.78000000003</v>
      </c>
      <c r="AA536" s="4">
        <f t="shared" si="263"/>
        <v>120421.86102186689</v>
      </c>
      <c r="AB536" s="4">
        <f t="shared" si="251"/>
        <v>303947.304</v>
      </c>
      <c r="AC536" s="4">
        <f>SUM($AB$5:AB536)</f>
        <v>66227865.493999988</v>
      </c>
      <c r="AD536">
        <f t="shared" si="252"/>
        <v>0.46105770461638534</v>
      </c>
      <c r="AF536" s="2">
        <v>532</v>
      </c>
      <c r="AG536">
        <f t="shared" si="253"/>
        <v>3.3537500000000127</v>
      </c>
      <c r="AH536">
        <f t="shared" si="254"/>
        <v>3.3537500000000127</v>
      </c>
      <c r="AI536">
        <f t="shared" si="255"/>
        <v>3.3537500000000127</v>
      </c>
      <c r="AJ536">
        <f t="shared" si="256"/>
        <v>3.3537500000000127</v>
      </c>
      <c r="AK536">
        <f t="shared" si="257"/>
        <v>13.415000000000051</v>
      </c>
      <c r="AL536">
        <v>26.830000000000101</v>
      </c>
      <c r="AM536">
        <f>SUM($AL$5:AL536)</f>
        <v>9683.5600000000486</v>
      </c>
      <c r="AU536" s="2">
        <v>532</v>
      </c>
      <c r="AV536" s="1">
        <f t="shared" si="246"/>
        <v>13500</v>
      </c>
      <c r="AW536" s="1">
        <f t="shared" si="258"/>
        <v>13500</v>
      </c>
      <c r="AX536" s="1">
        <f t="shared" si="259"/>
        <v>13500</v>
      </c>
      <c r="AY536" s="1">
        <f t="shared" si="260"/>
        <v>13500</v>
      </c>
      <c r="AZ536" s="1">
        <f t="shared" si="261"/>
        <v>270000</v>
      </c>
      <c r="BA536" s="1">
        <f t="shared" si="262"/>
        <v>324000</v>
      </c>
      <c r="BB536">
        <v>5</v>
      </c>
      <c r="BC536" s="1">
        <f>SUM($BA$5:BA536)</f>
        <v>81177900</v>
      </c>
      <c r="BD536" s="1">
        <v>0</v>
      </c>
      <c r="BE536" s="1">
        <f>SUM($BA$235:BA536)</f>
        <v>69048000</v>
      </c>
    </row>
    <row r="537" spans="21:57" x14ac:dyDescent="0.3">
      <c r="U537" s="2">
        <v>533</v>
      </c>
      <c r="V537">
        <v>0.63200000000000001</v>
      </c>
      <c r="W537">
        <f t="shared" si="247"/>
        <v>0.63200000000000001</v>
      </c>
      <c r="X537">
        <f t="shared" si="248"/>
        <v>0.63200000000000001</v>
      </c>
      <c r="Y537">
        <f t="shared" si="249"/>
        <v>0.63200000000000001</v>
      </c>
      <c r="Z537" s="4">
        <f t="shared" si="250"/>
        <v>304730.90000000002</v>
      </c>
      <c r="AA537" s="4">
        <f t="shared" si="263"/>
        <v>120542.28288288874</v>
      </c>
      <c r="AB537" s="4">
        <f t="shared" si="251"/>
        <v>304733.42800000001</v>
      </c>
      <c r="AC537" s="4">
        <f>SUM($AB$5:AB537)</f>
        <v>66532598.921999991</v>
      </c>
      <c r="AD537">
        <f t="shared" si="252"/>
        <v>0.4601287173110099</v>
      </c>
      <c r="AF537" s="2">
        <v>533</v>
      </c>
      <c r="AG537">
        <f t="shared" si="253"/>
        <v>3.3550000000000124</v>
      </c>
      <c r="AH537">
        <f t="shared" si="254"/>
        <v>3.3550000000000124</v>
      </c>
      <c r="AI537">
        <f t="shared" si="255"/>
        <v>3.3550000000000124</v>
      </c>
      <c r="AJ537">
        <f t="shared" si="256"/>
        <v>3.3550000000000124</v>
      </c>
      <c r="AK537">
        <f t="shared" si="257"/>
        <v>13.42000000000005</v>
      </c>
      <c r="AL537">
        <v>26.840000000000099</v>
      </c>
      <c r="AM537">
        <f>SUM($AL$5:AL537)</f>
        <v>9710.4000000000487</v>
      </c>
      <c r="AU537" s="2">
        <v>533</v>
      </c>
      <c r="AV537" s="1">
        <f t="shared" si="246"/>
        <v>13500</v>
      </c>
      <c r="AW537" s="1">
        <f t="shared" si="258"/>
        <v>13500</v>
      </c>
      <c r="AX537" s="1">
        <f t="shared" si="259"/>
        <v>13500</v>
      </c>
      <c r="AY537" s="1">
        <f t="shared" si="260"/>
        <v>13500</v>
      </c>
      <c r="AZ537" s="1">
        <f t="shared" si="261"/>
        <v>270000</v>
      </c>
      <c r="BA537" s="1">
        <f t="shared" si="262"/>
        <v>324000</v>
      </c>
      <c r="BB537">
        <v>5</v>
      </c>
      <c r="BC537" s="1">
        <f>SUM($BA$5:BA537)</f>
        <v>81501900</v>
      </c>
      <c r="BD537" s="1">
        <v>0</v>
      </c>
      <c r="BE537" s="1">
        <f>SUM($BA$235:BA537)</f>
        <v>69372000</v>
      </c>
    </row>
    <row r="538" spans="21:57" x14ac:dyDescent="0.3">
      <c r="U538" s="2">
        <v>534</v>
      </c>
      <c r="V538">
        <v>0.63300000000000001</v>
      </c>
      <c r="W538">
        <f t="shared" si="247"/>
        <v>0.63300000000000001</v>
      </c>
      <c r="X538">
        <f t="shared" si="248"/>
        <v>0.63300000000000001</v>
      </c>
      <c r="Y538">
        <f t="shared" si="249"/>
        <v>0.63300000000000001</v>
      </c>
      <c r="Z538" s="4">
        <f t="shared" si="250"/>
        <v>305518.28000000003</v>
      </c>
      <c r="AA538" s="4">
        <f t="shared" si="263"/>
        <v>120662.82516577162</v>
      </c>
      <c r="AB538" s="4">
        <f t="shared" si="251"/>
        <v>305520.81200000003</v>
      </c>
      <c r="AC538" s="4">
        <f>SUM($AB$5:AB538)</f>
        <v>66838119.73399999</v>
      </c>
      <c r="AD538">
        <f t="shared" si="252"/>
        <v>0.45920468604898285</v>
      </c>
      <c r="AF538" s="2">
        <v>534</v>
      </c>
      <c r="AG538">
        <f t="shared" si="253"/>
        <v>3.3562500000000126</v>
      </c>
      <c r="AH538">
        <f t="shared" si="254"/>
        <v>3.3562500000000126</v>
      </c>
      <c r="AI538">
        <f t="shared" si="255"/>
        <v>3.3562500000000126</v>
      </c>
      <c r="AJ538">
        <f t="shared" si="256"/>
        <v>3.3562500000000126</v>
      </c>
      <c r="AK538">
        <f t="shared" si="257"/>
        <v>13.42500000000005</v>
      </c>
      <c r="AL538">
        <v>26.850000000000101</v>
      </c>
      <c r="AM538">
        <f>SUM($AL$5:AL538)</f>
        <v>9737.2500000000491</v>
      </c>
      <c r="AU538" s="2">
        <v>534</v>
      </c>
      <c r="AV538" s="1">
        <f t="shared" si="246"/>
        <v>13500</v>
      </c>
      <c r="AW538" s="1">
        <f t="shared" si="258"/>
        <v>13500</v>
      </c>
      <c r="AX538" s="1">
        <f t="shared" si="259"/>
        <v>13500</v>
      </c>
      <c r="AY538" s="1">
        <f t="shared" si="260"/>
        <v>13500</v>
      </c>
      <c r="AZ538" s="1">
        <f t="shared" si="261"/>
        <v>270000</v>
      </c>
      <c r="BA538" s="1">
        <f t="shared" si="262"/>
        <v>324000</v>
      </c>
      <c r="BB538">
        <v>5</v>
      </c>
      <c r="BC538" s="1">
        <f>SUM($BA$5:BA538)</f>
        <v>81825900</v>
      </c>
      <c r="BD538" s="1">
        <v>0</v>
      </c>
      <c r="BE538" s="1">
        <f>SUM($BA$235:BA538)</f>
        <v>69696000</v>
      </c>
    </row>
    <row r="539" spans="21:57" x14ac:dyDescent="0.3">
      <c r="U539" s="2">
        <v>535</v>
      </c>
      <c r="V539">
        <v>0.63400000000000001</v>
      </c>
      <c r="W539">
        <f t="shared" si="247"/>
        <v>0.63400000000000001</v>
      </c>
      <c r="X539">
        <f t="shared" si="248"/>
        <v>0.63400000000000001</v>
      </c>
      <c r="Y539">
        <f t="shared" si="249"/>
        <v>0.63400000000000001</v>
      </c>
      <c r="Z539" s="4">
        <f t="shared" si="250"/>
        <v>306306.93</v>
      </c>
      <c r="AA539" s="4">
        <f t="shared" si="263"/>
        <v>120783.48799093737</v>
      </c>
      <c r="AB539" s="4">
        <f t="shared" si="251"/>
        <v>306309.46600000001</v>
      </c>
      <c r="AC539" s="4">
        <f>SUM($AB$5:AB539)</f>
        <v>67144429.199999988</v>
      </c>
      <c r="AD539">
        <f t="shared" si="252"/>
        <v>0.45828558196884928</v>
      </c>
      <c r="AF539" s="2">
        <v>535</v>
      </c>
      <c r="AG539">
        <f t="shared" si="253"/>
        <v>3.3575000000000124</v>
      </c>
      <c r="AH539">
        <f t="shared" si="254"/>
        <v>3.3575000000000124</v>
      </c>
      <c r="AI539">
        <f t="shared" si="255"/>
        <v>3.3575000000000124</v>
      </c>
      <c r="AJ539">
        <f t="shared" si="256"/>
        <v>3.3575000000000124</v>
      </c>
      <c r="AK539">
        <f t="shared" si="257"/>
        <v>13.430000000000049</v>
      </c>
      <c r="AL539">
        <v>26.860000000000099</v>
      </c>
      <c r="AM539">
        <f>SUM($AL$5:AL539)</f>
        <v>9764.1100000000497</v>
      </c>
      <c r="AU539" s="2">
        <v>535</v>
      </c>
      <c r="AV539" s="1">
        <f t="shared" si="246"/>
        <v>13500</v>
      </c>
      <c r="AW539" s="1">
        <f t="shared" si="258"/>
        <v>13500</v>
      </c>
      <c r="AX539" s="1">
        <f t="shared" si="259"/>
        <v>13500</v>
      </c>
      <c r="AY539" s="1">
        <f t="shared" si="260"/>
        <v>13500</v>
      </c>
      <c r="AZ539" s="1">
        <f t="shared" si="261"/>
        <v>270000</v>
      </c>
      <c r="BA539" s="1">
        <f t="shared" si="262"/>
        <v>324000</v>
      </c>
      <c r="BB539">
        <v>5</v>
      </c>
      <c r="BC539" s="1">
        <f>SUM($BA$5:BA539)</f>
        <v>82149900</v>
      </c>
      <c r="BD539" s="1">
        <v>0</v>
      </c>
      <c r="BE539" s="1">
        <f>SUM($BA$235:BA539)</f>
        <v>70020000</v>
      </c>
    </row>
    <row r="540" spans="21:57" x14ac:dyDescent="0.3">
      <c r="U540" s="2">
        <v>536</v>
      </c>
      <c r="V540">
        <v>0.63500000000000001</v>
      </c>
      <c r="W540">
        <f t="shared" si="247"/>
        <v>0.63500000000000001</v>
      </c>
      <c r="X540">
        <f t="shared" si="248"/>
        <v>0.63500000000000001</v>
      </c>
      <c r="Y540">
        <f t="shared" si="249"/>
        <v>0.63500000000000001</v>
      </c>
      <c r="Z540" s="4">
        <f t="shared" si="250"/>
        <v>307096.85000000003</v>
      </c>
      <c r="AA540" s="4">
        <f t="shared" si="263"/>
        <v>120904.27147892829</v>
      </c>
      <c r="AB540" s="4">
        <f t="shared" si="251"/>
        <v>307099.39</v>
      </c>
      <c r="AC540" s="4">
        <f>SUM($AB$5:AB540)</f>
        <v>67451528.589999989</v>
      </c>
      <c r="AD540">
        <f t="shared" si="252"/>
        <v>0.4573713614948724</v>
      </c>
      <c r="AF540" s="2">
        <v>536</v>
      </c>
      <c r="AG540">
        <f t="shared" si="253"/>
        <v>3.3587500000000126</v>
      </c>
      <c r="AH540">
        <f t="shared" si="254"/>
        <v>3.3587500000000126</v>
      </c>
      <c r="AI540">
        <f t="shared" si="255"/>
        <v>3.3587500000000126</v>
      </c>
      <c r="AJ540">
        <f t="shared" si="256"/>
        <v>3.3587500000000126</v>
      </c>
      <c r="AK540">
        <f t="shared" si="257"/>
        <v>13.43500000000005</v>
      </c>
      <c r="AL540">
        <v>26.8700000000001</v>
      </c>
      <c r="AM540">
        <f>SUM($AL$5:AL540)</f>
        <v>9790.9800000000505</v>
      </c>
      <c r="AU540" s="2">
        <v>536</v>
      </c>
      <c r="AV540" s="1">
        <f t="shared" si="246"/>
        <v>13500</v>
      </c>
      <c r="AW540" s="1">
        <f t="shared" si="258"/>
        <v>13500</v>
      </c>
      <c r="AX540" s="1">
        <f t="shared" si="259"/>
        <v>13500</v>
      </c>
      <c r="AY540" s="1">
        <f t="shared" si="260"/>
        <v>13500</v>
      </c>
      <c r="AZ540" s="1">
        <f t="shared" si="261"/>
        <v>270000</v>
      </c>
      <c r="BA540" s="1">
        <f t="shared" si="262"/>
        <v>324000</v>
      </c>
      <c r="BB540">
        <v>5</v>
      </c>
      <c r="BC540" s="1">
        <f>SUM($BA$5:BA540)</f>
        <v>82473900</v>
      </c>
      <c r="BD540" s="1">
        <v>0</v>
      </c>
      <c r="BE540" s="1">
        <f>SUM($BA$235:BA540)</f>
        <v>70344000</v>
      </c>
    </row>
    <row r="541" spans="21:57" x14ac:dyDescent="0.3">
      <c r="U541" s="2">
        <v>537</v>
      </c>
      <c r="V541">
        <v>0.63600000000000001</v>
      </c>
      <c r="W541">
        <f t="shared" si="247"/>
        <v>0.63600000000000001</v>
      </c>
      <c r="X541">
        <f t="shared" si="248"/>
        <v>0.63600000000000001</v>
      </c>
      <c r="Y541">
        <f t="shared" si="249"/>
        <v>0.63600000000000001</v>
      </c>
      <c r="Z541" s="4">
        <f t="shared" si="250"/>
        <v>307888.05</v>
      </c>
      <c r="AA541" s="4">
        <f t="shared" si="263"/>
        <v>121025.1757504072</v>
      </c>
      <c r="AB541" s="4">
        <f t="shared" si="251"/>
        <v>307890.59399999998</v>
      </c>
      <c r="AC541" s="4">
        <f>SUM($AB$5:AB541)</f>
        <v>67759419.183999985</v>
      </c>
      <c r="AD541">
        <f t="shared" si="252"/>
        <v>0.45646199639372304</v>
      </c>
      <c r="AF541" s="2">
        <v>537</v>
      </c>
      <c r="AG541">
        <f t="shared" si="253"/>
        <v>3.3600000000000123</v>
      </c>
      <c r="AH541">
        <f t="shared" si="254"/>
        <v>3.3600000000000123</v>
      </c>
      <c r="AI541">
        <f t="shared" si="255"/>
        <v>3.3600000000000123</v>
      </c>
      <c r="AJ541">
        <f t="shared" si="256"/>
        <v>3.3600000000000123</v>
      </c>
      <c r="AK541">
        <f t="shared" si="257"/>
        <v>13.440000000000049</v>
      </c>
      <c r="AL541">
        <v>26.880000000000098</v>
      </c>
      <c r="AM541">
        <f>SUM($AL$5:AL541)</f>
        <v>9817.8600000000497</v>
      </c>
      <c r="AU541" s="2">
        <v>537</v>
      </c>
      <c r="AV541" s="1">
        <f t="shared" si="246"/>
        <v>13500</v>
      </c>
      <c r="AW541" s="1">
        <f t="shared" si="258"/>
        <v>13500</v>
      </c>
      <c r="AX541" s="1">
        <f t="shared" si="259"/>
        <v>13500</v>
      </c>
      <c r="AY541" s="1">
        <f t="shared" si="260"/>
        <v>13500</v>
      </c>
      <c r="AZ541" s="1">
        <f t="shared" si="261"/>
        <v>270000</v>
      </c>
      <c r="BA541" s="1">
        <f t="shared" si="262"/>
        <v>324000</v>
      </c>
      <c r="BB541">
        <v>5</v>
      </c>
      <c r="BC541" s="1">
        <f>SUM($BA$5:BA541)</f>
        <v>82797900</v>
      </c>
      <c r="BD541" s="1">
        <v>0</v>
      </c>
      <c r="BE541" s="1">
        <f>SUM($BA$235:BA541)</f>
        <v>70668000</v>
      </c>
    </row>
    <row r="542" spans="21:57" x14ac:dyDescent="0.3">
      <c r="U542" s="2">
        <v>538</v>
      </c>
      <c r="V542">
        <v>0.63700000000000001</v>
      </c>
      <c r="W542">
        <f t="shared" si="247"/>
        <v>0.63700000000000001</v>
      </c>
      <c r="X542">
        <f t="shared" si="248"/>
        <v>0.63700000000000001</v>
      </c>
      <c r="Y542">
        <f t="shared" si="249"/>
        <v>0.63700000000000001</v>
      </c>
      <c r="Z542" s="4">
        <f t="shared" si="250"/>
        <v>308680.52</v>
      </c>
      <c r="AA542" s="4">
        <f t="shared" si="263"/>
        <v>121146.2009261576</v>
      </c>
      <c r="AB542" s="4">
        <f t="shared" si="251"/>
        <v>308683.06800000003</v>
      </c>
      <c r="AC542" s="4">
        <f>SUM($AB$5:AB542)</f>
        <v>68068102.251999989</v>
      </c>
      <c r="AD542">
        <f t="shared" si="252"/>
        <v>0.45555742908860847</v>
      </c>
      <c r="AF542" s="2">
        <v>538</v>
      </c>
      <c r="AG542">
        <f t="shared" si="253"/>
        <v>3.3612500000000125</v>
      </c>
      <c r="AH542">
        <f t="shared" si="254"/>
        <v>3.3612500000000125</v>
      </c>
      <c r="AI542">
        <f t="shared" si="255"/>
        <v>3.3612500000000125</v>
      </c>
      <c r="AJ542">
        <f t="shared" si="256"/>
        <v>3.3612500000000125</v>
      </c>
      <c r="AK542">
        <f t="shared" si="257"/>
        <v>13.44500000000005</v>
      </c>
      <c r="AL542">
        <v>26.8900000000001</v>
      </c>
      <c r="AM542">
        <f>SUM($AL$5:AL542)</f>
        <v>9844.7500000000491</v>
      </c>
      <c r="AU542" s="2">
        <v>538</v>
      </c>
      <c r="AV542" s="1">
        <f t="shared" si="246"/>
        <v>13500</v>
      </c>
      <c r="AW542" s="1">
        <f t="shared" si="258"/>
        <v>13500</v>
      </c>
      <c r="AX542" s="1">
        <f t="shared" si="259"/>
        <v>13500</v>
      </c>
      <c r="AY542" s="1">
        <f t="shared" si="260"/>
        <v>13500</v>
      </c>
      <c r="AZ542" s="1">
        <f t="shared" si="261"/>
        <v>270000</v>
      </c>
      <c r="BA542" s="1">
        <f t="shared" si="262"/>
        <v>324000</v>
      </c>
      <c r="BB542">
        <v>5</v>
      </c>
      <c r="BC542" s="1">
        <f>SUM($BA$5:BA542)</f>
        <v>83121900</v>
      </c>
      <c r="BD542" s="1">
        <v>0</v>
      </c>
      <c r="BE542" s="1">
        <f>SUM($BA$235:BA542)</f>
        <v>70992000</v>
      </c>
    </row>
    <row r="543" spans="21:57" x14ac:dyDescent="0.3">
      <c r="U543" s="2">
        <v>539</v>
      </c>
      <c r="V543">
        <v>0.63800000000000001</v>
      </c>
      <c r="W543">
        <f t="shared" si="247"/>
        <v>0.63800000000000001</v>
      </c>
      <c r="X543">
        <f t="shared" si="248"/>
        <v>0.63800000000000001</v>
      </c>
      <c r="Y543">
        <f t="shared" si="249"/>
        <v>0.63800000000000001</v>
      </c>
      <c r="Z543" s="4">
        <f t="shared" si="250"/>
        <v>309474.27</v>
      </c>
      <c r="AA543" s="4">
        <f t="shared" si="263"/>
        <v>121267.34712708375</v>
      </c>
      <c r="AB543" s="4">
        <f t="shared" si="251"/>
        <v>309476.82200000004</v>
      </c>
      <c r="AC543" s="4">
        <f>SUM($AB$5:AB543)</f>
        <v>68377579.073999986</v>
      </c>
      <c r="AD543">
        <f t="shared" si="252"/>
        <v>0.45465763222582539</v>
      </c>
      <c r="AE543" s="16"/>
      <c r="AF543" s="2">
        <v>539</v>
      </c>
      <c r="AG543">
        <f t="shared" si="253"/>
        <v>3.3625000000000127</v>
      </c>
      <c r="AH543">
        <f t="shared" si="254"/>
        <v>3.3625000000000127</v>
      </c>
      <c r="AI543">
        <f t="shared" si="255"/>
        <v>3.3625000000000127</v>
      </c>
      <c r="AJ543">
        <f t="shared" si="256"/>
        <v>3.3625000000000127</v>
      </c>
      <c r="AK543">
        <f t="shared" si="257"/>
        <v>13.450000000000051</v>
      </c>
      <c r="AL543">
        <v>26.900000000000102</v>
      </c>
      <c r="AM543">
        <f>SUM($AL$5:AL543)</f>
        <v>9871.6500000000487</v>
      </c>
      <c r="AU543" s="2">
        <v>539</v>
      </c>
      <c r="AV543" s="1">
        <f t="shared" si="246"/>
        <v>13500</v>
      </c>
      <c r="AW543" s="1">
        <f t="shared" si="258"/>
        <v>13500</v>
      </c>
      <c r="AX543" s="1">
        <f t="shared" si="259"/>
        <v>13500</v>
      </c>
      <c r="AY543" s="1">
        <f t="shared" si="260"/>
        <v>13500</v>
      </c>
      <c r="AZ543" s="1">
        <f t="shared" si="261"/>
        <v>270000</v>
      </c>
      <c r="BA543" s="1">
        <f t="shared" si="262"/>
        <v>324000</v>
      </c>
      <c r="BB543">
        <v>5</v>
      </c>
      <c r="BC543" s="1">
        <f>SUM($BA$5:BA543)</f>
        <v>83445900</v>
      </c>
      <c r="BD543" s="1">
        <v>0</v>
      </c>
      <c r="BE543" s="1">
        <f>SUM($BA$235:BA543)</f>
        <v>71316000</v>
      </c>
    </row>
    <row r="544" spans="21:57" x14ac:dyDescent="0.3">
      <c r="U544" s="2">
        <v>540</v>
      </c>
      <c r="V544">
        <v>0.63900000000000001</v>
      </c>
      <c r="W544">
        <f t="shared" si="247"/>
        <v>0.63900000000000001</v>
      </c>
      <c r="X544">
        <f t="shared" si="248"/>
        <v>0.63900000000000001</v>
      </c>
      <c r="Y544">
        <f t="shared" si="249"/>
        <v>0.63900000000000001</v>
      </c>
      <c r="Z544" s="4">
        <f t="shared" si="250"/>
        <v>310269.3</v>
      </c>
      <c r="AA544" s="4">
        <f t="shared" si="263"/>
        <v>121388.61447421082</v>
      </c>
      <c r="AB544" s="4">
        <f t="shared" si="251"/>
        <v>310271.85599999997</v>
      </c>
      <c r="AC544" s="4">
        <f>SUM($AB$5:AB544)</f>
        <v>68687850.929999992</v>
      </c>
      <c r="AD544">
        <f t="shared" si="252"/>
        <v>0.45376256398931869</v>
      </c>
      <c r="AF544" s="2">
        <v>540</v>
      </c>
      <c r="AG544">
        <f t="shared" si="253"/>
        <v>3.3637500000000125</v>
      </c>
      <c r="AH544">
        <f t="shared" si="254"/>
        <v>3.3637500000000125</v>
      </c>
      <c r="AI544">
        <f t="shared" si="255"/>
        <v>3.3637500000000125</v>
      </c>
      <c r="AJ544">
        <f t="shared" si="256"/>
        <v>3.3637500000000125</v>
      </c>
      <c r="AK544">
        <f t="shared" si="257"/>
        <v>13.45500000000005</v>
      </c>
      <c r="AL544">
        <v>26.9100000000001</v>
      </c>
      <c r="AM544">
        <f>SUM($AL$5:AL544)</f>
        <v>9898.5600000000486</v>
      </c>
      <c r="AU544" s="2">
        <v>540</v>
      </c>
      <c r="AV544" s="1">
        <f t="shared" si="246"/>
        <v>13500</v>
      </c>
      <c r="AW544" s="1">
        <f t="shared" si="258"/>
        <v>13500</v>
      </c>
      <c r="AX544" s="1">
        <f t="shared" si="259"/>
        <v>13500</v>
      </c>
      <c r="AY544" s="1">
        <f t="shared" si="260"/>
        <v>13500</v>
      </c>
      <c r="AZ544" s="1">
        <f t="shared" si="261"/>
        <v>270000</v>
      </c>
      <c r="BA544" s="1">
        <f t="shared" si="262"/>
        <v>324000</v>
      </c>
      <c r="BB544">
        <v>5</v>
      </c>
      <c r="BC544" s="1">
        <f>SUM($BA$5:BA544)</f>
        <v>83769900</v>
      </c>
      <c r="BD544" s="1">
        <v>0</v>
      </c>
      <c r="BE544" s="1">
        <f>SUM($BA$235:BA544)</f>
        <v>71640000</v>
      </c>
    </row>
    <row r="545" spans="21:57" x14ac:dyDescent="0.3">
      <c r="U545" s="2">
        <v>541</v>
      </c>
      <c r="V545">
        <v>0.64</v>
      </c>
      <c r="W545">
        <f t="shared" si="247"/>
        <v>0.64</v>
      </c>
      <c r="X545">
        <f t="shared" si="248"/>
        <v>0.64</v>
      </c>
      <c r="Y545">
        <f t="shared" si="249"/>
        <v>0.64</v>
      </c>
      <c r="Z545" s="4">
        <f t="shared" si="250"/>
        <v>311065.61</v>
      </c>
      <c r="AA545" s="4">
        <f t="shared" si="263"/>
        <v>121510.00308868501</v>
      </c>
      <c r="AB545" s="4">
        <f t="shared" si="251"/>
        <v>311068.17</v>
      </c>
      <c r="AC545" s="4">
        <f>SUM($AB$5:AB545)</f>
        <v>68998919.099999994</v>
      </c>
      <c r="AD545">
        <f t="shared" si="252"/>
        <v>0.45287218305463128</v>
      </c>
      <c r="AF545" s="2">
        <v>541</v>
      </c>
      <c r="AG545">
        <f t="shared" si="253"/>
        <v>3.3650000000000126</v>
      </c>
      <c r="AH545">
        <f t="shared" si="254"/>
        <v>3.3650000000000126</v>
      </c>
      <c r="AI545">
        <f t="shared" si="255"/>
        <v>3.3650000000000126</v>
      </c>
      <c r="AJ545">
        <f t="shared" si="256"/>
        <v>3.3650000000000126</v>
      </c>
      <c r="AK545">
        <f t="shared" si="257"/>
        <v>13.460000000000051</v>
      </c>
      <c r="AL545">
        <v>26.920000000000101</v>
      </c>
      <c r="AM545">
        <f>SUM($AL$5:AL545)</f>
        <v>9925.4800000000487</v>
      </c>
      <c r="AU545" s="2">
        <v>541</v>
      </c>
      <c r="AV545" s="1">
        <f t="shared" si="246"/>
        <v>13500</v>
      </c>
      <c r="AW545" s="1">
        <f t="shared" si="258"/>
        <v>13500</v>
      </c>
      <c r="AX545" s="1">
        <f t="shared" si="259"/>
        <v>13500</v>
      </c>
      <c r="AY545" s="1">
        <f t="shared" si="260"/>
        <v>13500</v>
      </c>
      <c r="AZ545" s="1">
        <f t="shared" si="261"/>
        <v>270000</v>
      </c>
      <c r="BA545" s="1">
        <f t="shared" si="262"/>
        <v>324000</v>
      </c>
      <c r="BB545">
        <v>5</v>
      </c>
      <c r="BC545" s="1">
        <f>SUM($BA$5:BA545)</f>
        <v>84093900</v>
      </c>
      <c r="BD545" s="1">
        <v>0</v>
      </c>
      <c r="BE545" s="1">
        <f>SUM($BA$235:BA545)</f>
        <v>71964000</v>
      </c>
    </row>
    <row r="546" spans="21:57" x14ac:dyDescent="0.3">
      <c r="U546" s="2">
        <v>542</v>
      </c>
      <c r="V546">
        <v>0.64100000000000001</v>
      </c>
      <c r="W546">
        <f t="shared" si="247"/>
        <v>0.64100000000000001</v>
      </c>
      <c r="X546">
        <f t="shared" si="248"/>
        <v>0.64100000000000001</v>
      </c>
      <c r="Y546">
        <f t="shared" si="249"/>
        <v>0.64100000000000001</v>
      </c>
      <c r="Z546" s="4">
        <f t="shared" si="250"/>
        <v>311863.2</v>
      </c>
      <c r="AA546" s="4">
        <f t="shared" si="263"/>
        <v>121631.51309177368</v>
      </c>
      <c r="AB546" s="4">
        <f t="shared" si="251"/>
        <v>311865.76400000002</v>
      </c>
      <c r="AC546" s="4">
        <f>SUM($AB$5:AB546)</f>
        <v>69310784.863999993</v>
      </c>
      <c r="AD546">
        <f t="shared" si="252"/>
        <v>0.451986448581915</v>
      </c>
      <c r="AF546" s="2">
        <v>542</v>
      </c>
      <c r="AG546">
        <f t="shared" si="253"/>
        <v>3.3662500000000124</v>
      </c>
      <c r="AH546">
        <f t="shared" si="254"/>
        <v>3.3662500000000124</v>
      </c>
      <c r="AI546">
        <f t="shared" si="255"/>
        <v>3.3662500000000124</v>
      </c>
      <c r="AJ546">
        <f t="shared" si="256"/>
        <v>3.3662500000000124</v>
      </c>
      <c r="AK546">
        <f t="shared" si="257"/>
        <v>13.46500000000005</v>
      </c>
      <c r="AL546">
        <v>26.930000000000099</v>
      </c>
      <c r="AM546">
        <f>SUM($AL$5:AL546)</f>
        <v>9952.410000000049</v>
      </c>
      <c r="AU546" s="2">
        <v>542</v>
      </c>
      <c r="AV546" s="1">
        <f t="shared" si="246"/>
        <v>13500</v>
      </c>
      <c r="AW546" s="1">
        <f t="shared" si="258"/>
        <v>13500</v>
      </c>
      <c r="AX546" s="1">
        <f t="shared" si="259"/>
        <v>13500</v>
      </c>
      <c r="AY546" s="1">
        <f t="shared" si="260"/>
        <v>13500</v>
      </c>
      <c r="AZ546" s="1">
        <f t="shared" si="261"/>
        <v>270000</v>
      </c>
      <c r="BA546" s="1">
        <f t="shared" si="262"/>
        <v>324000</v>
      </c>
      <c r="BB546">
        <v>5</v>
      </c>
      <c r="BC546" s="1">
        <f>SUM($BA$5:BA546)</f>
        <v>84417900</v>
      </c>
      <c r="BD546" s="1">
        <v>0</v>
      </c>
      <c r="BE546" s="1">
        <f>SUM($BA$235:BA546)</f>
        <v>72288000</v>
      </c>
    </row>
    <row r="547" spans="21:57" x14ac:dyDescent="0.3">
      <c r="U547" s="2">
        <v>543</v>
      </c>
      <c r="V547">
        <v>0.64200000000000002</v>
      </c>
      <c r="W547">
        <f t="shared" si="247"/>
        <v>0.64200000000000002</v>
      </c>
      <c r="X547">
        <f t="shared" si="248"/>
        <v>0.64200000000000002</v>
      </c>
      <c r="Y547">
        <f t="shared" si="249"/>
        <v>0.64200000000000002</v>
      </c>
      <c r="Z547" s="4">
        <f t="shared" si="250"/>
        <v>312662.08</v>
      </c>
      <c r="AA547" s="4">
        <f t="shared" si="263"/>
        <v>121753.14460486545</v>
      </c>
      <c r="AB547" s="4">
        <f t="shared" si="251"/>
        <v>312664.64800000004</v>
      </c>
      <c r="AC547" s="4">
        <f>SUM($AB$5:AB547)</f>
        <v>69623449.511999995</v>
      </c>
      <c r="AD547">
        <f t="shared" si="252"/>
        <v>0.45110533463660124</v>
      </c>
      <c r="AF547" s="2">
        <v>543</v>
      </c>
      <c r="AG547">
        <f t="shared" si="253"/>
        <v>3.3675000000000126</v>
      </c>
      <c r="AH547">
        <f t="shared" si="254"/>
        <v>3.3675000000000126</v>
      </c>
      <c r="AI547">
        <f t="shared" si="255"/>
        <v>3.3675000000000126</v>
      </c>
      <c r="AJ547">
        <f t="shared" si="256"/>
        <v>3.3675000000000126</v>
      </c>
      <c r="AK547">
        <f t="shared" si="257"/>
        <v>13.47000000000005</v>
      </c>
      <c r="AL547">
        <v>26.940000000000101</v>
      </c>
      <c r="AM547">
        <f>SUM($AL$5:AL547)</f>
        <v>9979.3500000000495</v>
      </c>
      <c r="AU547" s="2">
        <v>543</v>
      </c>
      <c r="AV547" s="1">
        <f t="shared" si="246"/>
        <v>13500</v>
      </c>
      <c r="AW547" s="1">
        <f t="shared" si="258"/>
        <v>13500</v>
      </c>
      <c r="AX547" s="1">
        <f t="shared" si="259"/>
        <v>13500</v>
      </c>
      <c r="AY547" s="1">
        <f t="shared" si="260"/>
        <v>13500</v>
      </c>
      <c r="AZ547" s="1">
        <f t="shared" si="261"/>
        <v>270000</v>
      </c>
      <c r="BA547" s="1">
        <f t="shared" si="262"/>
        <v>324000</v>
      </c>
      <c r="BB547">
        <v>5</v>
      </c>
      <c r="BC547" s="1">
        <f>SUM($BA$5:BA547)</f>
        <v>84741900</v>
      </c>
      <c r="BD547" s="1">
        <v>0</v>
      </c>
      <c r="BE547" s="1">
        <f>SUM($BA$235:BA547)</f>
        <v>72612000</v>
      </c>
    </row>
    <row r="548" spans="21:57" x14ac:dyDescent="0.3">
      <c r="U548" s="2">
        <v>544</v>
      </c>
      <c r="V548">
        <v>0.64300000000000002</v>
      </c>
      <c r="W548">
        <f t="shared" si="247"/>
        <v>0.64300000000000002</v>
      </c>
      <c r="X548">
        <f t="shared" si="248"/>
        <v>0.64300000000000002</v>
      </c>
      <c r="Y548">
        <f t="shared" si="249"/>
        <v>0.64300000000000002</v>
      </c>
      <c r="Z548" s="4">
        <f t="shared" si="250"/>
        <v>313462.24</v>
      </c>
      <c r="AA548" s="4">
        <f t="shared" si="263"/>
        <v>121874.8977494703</v>
      </c>
      <c r="AB548" s="4">
        <f t="shared" si="251"/>
        <v>313464.81199999998</v>
      </c>
      <c r="AC548" s="4">
        <f>SUM($AB$5:AB548)</f>
        <v>69936914.324000001</v>
      </c>
      <c r="AD548">
        <f t="shared" si="252"/>
        <v>0.45022878670494348</v>
      </c>
      <c r="AF548" s="2">
        <v>544</v>
      </c>
      <c r="AG548">
        <f t="shared" si="253"/>
        <v>3.3687500000000123</v>
      </c>
      <c r="AH548">
        <f t="shared" si="254"/>
        <v>3.3687500000000123</v>
      </c>
      <c r="AI548">
        <f t="shared" si="255"/>
        <v>3.3687500000000123</v>
      </c>
      <c r="AJ548">
        <f t="shared" si="256"/>
        <v>3.3687500000000123</v>
      </c>
      <c r="AK548">
        <f t="shared" si="257"/>
        <v>13.475000000000049</v>
      </c>
      <c r="AL548">
        <v>26.950000000000099</v>
      </c>
      <c r="AM548">
        <f>SUM($AL$5:AL548)</f>
        <v>10006.30000000005</v>
      </c>
      <c r="AU548" s="2">
        <v>544</v>
      </c>
      <c r="AV548" s="1">
        <f t="shared" si="246"/>
        <v>13500</v>
      </c>
      <c r="AW548" s="1">
        <f t="shared" si="258"/>
        <v>13500</v>
      </c>
      <c r="AX548" s="1">
        <f t="shared" si="259"/>
        <v>13500</v>
      </c>
      <c r="AY548" s="1">
        <f t="shared" si="260"/>
        <v>13500</v>
      </c>
      <c r="AZ548" s="1">
        <f t="shared" si="261"/>
        <v>270000</v>
      </c>
      <c r="BA548" s="1">
        <f t="shared" si="262"/>
        <v>324000</v>
      </c>
      <c r="BB548">
        <v>5</v>
      </c>
      <c r="BC548" s="1">
        <f>SUM($BA$5:BA548)</f>
        <v>85065900</v>
      </c>
      <c r="BD548" s="1">
        <v>0</v>
      </c>
      <c r="BE548" s="1">
        <f>SUM($BA$235:BA548)</f>
        <v>72936000</v>
      </c>
    </row>
    <row r="549" spans="21:57" x14ac:dyDescent="0.3">
      <c r="U549" s="2">
        <v>545</v>
      </c>
      <c r="V549">
        <v>0.64400000000000002</v>
      </c>
      <c r="W549">
        <f t="shared" si="247"/>
        <v>0.64400000000000002</v>
      </c>
      <c r="X549">
        <f t="shared" si="248"/>
        <v>0.64400000000000002</v>
      </c>
      <c r="Y549">
        <f t="shared" si="249"/>
        <v>0.64400000000000002</v>
      </c>
      <c r="Z549" s="4">
        <f t="shared" si="250"/>
        <v>314263.69</v>
      </c>
      <c r="AA549" s="4">
        <f t="shared" si="263"/>
        <v>121996.77264721975</v>
      </c>
      <c r="AB549" s="4">
        <f t="shared" si="251"/>
        <v>314266.266</v>
      </c>
      <c r="AC549" s="4">
        <f>SUM($AB$5:AB549)</f>
        <v>70251180.590000004</v>
      </c>
      <c r="AD549">
        <f t="shared" si="252"/>
        <v>0.4493567796601472</v>
      </c>
      <c r="AF549" s="2">
        <v>545</v>
      </c>
      <c r="AG549">
        <f t="shared" si="253"/>
        <v>3.3700000000000125</v>
      </c>
      <c r="AH549">
        <f t="shared" si="254"/>
        <v>3.3700000000000125</v>
      </c>
      <c r="AI549">
        <f t="shared" si="255"/>
        <v>3.3700000000000125</v>
      </c>
      <c r="AJ549">
        <f t="shared" si="256"/>
        <v>3.3700000000000125</v>
      </c>
      <c r="AK549">
        <f t="shared" si="257"/>
        <v>13.48000000000005</v>
      </c>
      <c r="AL549">
        <v>26.9600000000001</v>
      </c>
      <c r="AM549">
        <f>SUM($AL$5:AL549)</f>
        <v>10033.260000000051</v>
      </c>
      <c r="AU549" s="2">
        <v>545</v>
      </c>
      <c r="AV549" s="1">
        <f t="shared" si="246"/>
        <v>13500</v>
      </c>
      <c r="AW549" s="1">
        <f t="shared" si="258"/>
        <v>13500</v>
      </c>
      <c r="AX549" s="1">
        <f t="shared" si="259"/>
        <v>13500</v>
      </c>
      <c r="AY549" s="1">
        <f t="shared" si="260"/>
        <v>13500</v>
      </c>
      <c r="AZ549" s="1">
        <f t="shared" si="261"/>
        <v>270000</v>
      </c>
      <c r="BA549" s="1">
        <f t="shared" si="262"/>
        <v>324000</v>
      </c>
      <c r="BB549">
        <v>5</v>
      </c>
      <c r="BC549" s="1">
        <f>SUM($BA$5:BA549)</f>
        <v>85389900</v>
      </c>
      <c r="BD549" s="1">
        <v>0</v>
      </c>
      <c r="BE549" s="1">
        <f>SUM($BA$235:BA549)</f>
        <v>73260000</v>
      </c>
    </row>
    <row r="550" spans="21:57" x14ac:dyDescent="0.3">
      <c r="U550" s="2">
        <v>546</v>
      </c>
      <c r="V550">
        <v>0.64500000000000002</v>
      </c>
      <c r="W550">
        <f t="shared" si="247"/>
        <v>0.64500000000000002</v>
      </c>
      <c r="X550">
        <f t="shared" si="248"/>
        <v>0.64500000000000002</v>
      </c>
      <c r="Y550">
        <f t="shared" si="249"/>
        <v>0.64500000000000002</v>
      </c>
      <c r="Z550" s="4">
        <f t="shared" si="250"/>
        <v>315066.43</v>
      </c>
      <c r="AA550" s="4">
        <f t="shared" si="263"/>
        <v>122118.76941986696</v>
      </c>
      <c r="AB550" s="4">
        <f t="shared" si="251"/>
        <v>315069.01</v>
      </c>
      <c r="AC550" s="4">
        <f>SUM($AB$5:AB550)</f>
        <v>70566249.600000009</v>
      </c>
      <c r="AD550">
        <f t="shared" si="252"/>
        <v>0.4484892742782664</v>
      </c>
      <c r="AF550" s="2">
        <v>546</v>
      </c>
      <c r="AG550">
        <f t="shared" si="253"/>
        <v>3.3712500000000123</v>
      </c>
      <c r="AH550">
        <f t="shared" si="254"/>
        <v>3.3712500000000123</v>
      </c>
      <c r="AI550">
        <f t="shared" si="255"/>
        <v>3.3712500000000123</v>
      </c>
      <c r="AJ550">
        <f t="shared" si="256"/>
        <v>3.3712500000000123</v>
      </c>
      <c r="AK550">
        <f t="shared" si="257"/>
        <v>13.485000000000049</v>
      </c>
      <c r="AL550">
        <v>26.970000000000098</v>
      </c>
      <c r="AM550">
        <f>SUM($AL$5:AL550)</f>
        <v>10060.23000000005</v>
      </c>
      <c r="AU550" s="2">
        <v>546</v>
      </c>
      <c r="AV550" s="1">
        <f t="shared" si="246"/>
        <v>13500</v>
      </c>
      <c r="AW550" s="1">
        <f t="shared" si="258"/>
        <v>13500</v>
      </c>
      <c r="AX550" s="1">
        <f t="shared" si="259"/>
        <v>13500</v>
      </c>
      <c r="AY550" s="1">
        <f t="shared" si="260"/>
        <v>13500</v>
      </c>
      <c r="AZ550" s="1">
        <f t="shared" si="261"/>
        <v>270000</v>
      </c>
      <c r="BA550" s="1">
        <f t="shared" si="262"/>
        <v>324000</v>
      </c>
      <c r="BB550">
        <v>5</v>
      </c>
      <c r="BC550" s="1">
        <f>SUM($BA$5:BA550)</f>
        <v>85713900</v>
      </c>
      <c r="BD550" s="1">
        <v>0</v>
      </c>
      <c r="BE550" s="1">
        <f>SUM($BA$235:BA550)</f>
        <v>73584000</v>
      </c>
    </row>
    <row r="551" spans="21:57" x14ac:dyDescent="0.3">
      <c r="U551" s="2">
        <v>547</v>
      </c>
      <c r="V551">
        <v>0.64600000000000002</v>
      </c>
      <c r="W551">
        <f t="shared" si="247"/>
        <v>0.64600000000000002</v>
      </c>
      <c r="X551">
        <f t="shared" si="248"/>
        <v>0.64600000000000002</v>
      </c>
      <c r="Y551">
        <f t="shared" si="249"/>
        <v>0.64600000000000002</v>
      </c>
      <c r="Z551" s="4">
        <f t="shared" si="250"/>
        <v>315870.46000000002</v>
      </c>
      <c r="AA551" s="4">
        <f t="shared" si="263"/>
        <v>122240.88818928682</v>
      </c>
      <c r="AB551" s="4">
        <f t="shared" si="251"/>
        <v>315873.04399999999</v>
      </c>
      <c r="AC551" s="4">
        <f>SUM($AB$5:AB551)</f>
        <v>70882122.644000009</v>
      </c>
      <c r="AD551">
        <f t="shared" si="252"/>
        <v>0.44762623178999122</v>
      </c>
      <c r="AF551" s="2">
        <v>547</v>
      </c>
      <c r="AG551">
        <f t="shared" si="253"/>
        <v>3.3725000000000125</v>
      </c>
      <c r="AH551">
        <f t="shared" si="254"/>
        <v>3.3725000000000125</v>
      </c>
      <c r="AI551">
        <f t="shared" si="255"/>
        <v>3.3725000000000125</v>
      </c>
      <c r="AJ551">
        <f t="shared" si="256"/>
        <v>3.3725000000000125</v>
      </c>
      <c r="AK551">
        <f t="shared" si="257"/>
        <v>13.49000000000005</v>
      </c>
      <c r="AL551">
        <v>26.9800000000001</v>
      </c>
      <c r="AM551">
        <f>SUM($AL$5:AL551)</f>
        <v>10087.21000000005</v>
      </c>
      <c r="AU551" s="2">
        <v>547</v>
      </c>
      <c r="AV551" s="1">
        <f t="shared" si="246"/>
        <v>13500</v>
      </c>
      <c r="AW551" s="1">
        <f t="shared" si="258"/>
        <v>13500</v>
      </c>
      <c r="AX551" s="1">
        <f t="shared" si="259"/>
        <v>13500</v>
      </c>
      <c r="AY551" s="1">
        <f t="shared" si="260"/>
        <v>13500</v>
      </c>
      <c r="AZ551" s="1">
        <f t="shared" si="261"/>
        <v>270000</v>
      </c>
      <c r="BA551" s="1">
        <f t="shared" si="262"/>
        <v>324000</v>
      </c>
      <c r="BB551">
        <v>5</v>
      </c>
      <c r="BC551" s="1">
        <f>SUM($BA$5:BA551)</f>
        <v>86037900</v>
      </c>
      <c r="BD551" s="1">
        <v>0</v>
      </c>
      <c r="BE551" s="1">
        <f>SUM($BA$235:BA551)</f>
        <v>73908000</v>
      </c>
    </row>
    <row r="552" spans="21:57" x14ac:dyDescent="0.3">
      <c r="U552" s="2">
        <v>548</v>
      </c>
      <c r="V552">
        <v>0.64700000000000002</v>
      </c>
      <c r="W552">
        <f t="shared" si="247"/>
        <v>0.64700000000000002</v>
      </c>
      <c r="X552">
        <f t="shared" si="248"/>
        <v>0.64700000000000002</v>
      </c>
      <c r="Y552">
        <f t="shared" si="249"/>
        <v>0.64700000000000002</v>
      </c>
      <c r="Z552" s="4">
        <f t="shared" si="250"/>
        <v>316675.78000000003</v>
      </c>
      <c r="AA552" s="4">
        <f t="shared" si="263"/>
        <v>122363.1290774761</v>
      </c>
      <c r="AB552" s="4">
        <f t="shared" si="251"/>
        <v>316678.36800000002</v>
      </c>
      <c r="AC552" s="4">
        <f>SUM($AB$5:AB552)</f>
        <v>71198801.012000009</v>
      </c>
      <c r="AD552">
        <f t="shared" si="252"/>
        <v>0.44676761387422526</v>
      </c>
      <c r="AF552" s="2">
        <v>548</v>
      </c>
      <c r="AG552">
        <f t="shared" si="253"/>
        <v>3.3737500000000127</v>
      </c>
      <c r="AH552">
        <f t="shared" si="254"/>
        <v>3.3737500000000127</v>
      </c>
      <c r="AI552">
        <f t="shared" si="255"/>
        <v>3.3737500000000127</v>
      </c>
      <c r="AJ552">
        <f t="shared" si="256"/>
        <v>3.3737500000000127</v>
      </c>
      <c r="AK552">
        <f t="shared" si="257"/>
        <v>13.495000000000051</v>
      </c>
      <c r="AL552">
        <v>26.990000000000101</v>
      </c>
      <c r="AM552">
        <f>SUM($AL$5:AL552)</f>
        <v>10114.20000000005</v>
      </c>
      <c r="AU552" s="2">
        <v>548</v>
      </c>
      <c r="AV552" s="1">
        <f t="shared" si="246"/>
        <v>13500</v>
      </c>
      <c r="AW552" s="1">
        <f t="shared" si="258"/>
        <v>13500</v>
      </c>
      <c r="AX552" s="1">
        <f t="shared" si="259"/>
        <v>13500</v>
      </c>
      <c r="AY552" s="1">
        <f t="shared" si="260"/>
        <v>13500</v>
      </c>
      <c r="AZ552" s="1">
        <f t="shared" si="261"/>
        <v>270000</v>
      </c>
      <c r="BA552" s="1">
        <f t="shared" si="262"/>
        <v>324000</v>
      </c>
      <c r="BB552">
        <v>5</v>
      </c>
      <c r="BC552" s="1">
        <f>SUM($BA$5:BA552)</f>
        <v>86361900</v>
      </c>
      <c r="BD552" s="1">
        <v>0</v>
      </c>
      <c r="BE552" s="1">
        <f>SUM($BA$235:BA552)</f>
        <v>74232000</v>
      </c>
    </row>
    <row r="553" spans="21:57" x14ac:dyDescent="0.3">
      <c r="U553" s="2">
        <v>549</v>
      </c>
      <c r="V553">
        <v>0.64800000000000002</v>
      </c>
      <c r="W553">
        <f t="shared" si="247"/>
        <v>0.64800000000000002</v>
      </c>
      <c r="X553">
        <f t="shared" si="248"/>
        <v>0.64800000000000002</v>
      </c>
      <c r="Y553">
        <f t="shared" si="249"/>
        <v>0.64800000000000002</v>
      </c>
      <c r="Z553" s="4">
        <f t="shared" si="250"/>
        <v>317482.40000000002</v>
      </c>
      <c r="AA553" s="4">
        <f t="shared" si="263"/>
        <v>122485.49220655356</v>
      </c>
      <c r="AB553" s="4">
        <f t="shared" si="251"/>
        <v>317484.99200000003</v>
      </c>
      <c r="AC553" s="4">
        <f>SUM($AB$5:AB553)</f>
        <v>71516286.004000008</v>
      </c>
      <c r="AD553">
        <f t="shared" si="252"/>
        <v>0.44591339669679136</v>
      </c>
      <c r="AF553" s="2">
        <v>549</v>
      </c>
      <c r="AG553">
        <f t="shared" si="253"/>
        <v>3.3750000000000124</v>
      </c>
      <c r="AH553">
        <f t="shared" si="254"/>
        <v>3.3750000000000124</v>
      </c>
      <c r="AI553">
        <f t="shared" si="255"/>
        <v>3.3750000000000124</v>
      </c>
      <c r="AJ553">
        <f t="shared" si="256"/>
        <v>3.3750000000000124</v>
      </c>
      <c r="AK553">
        <f t="shared" si="257"/>
        <v>13.50000000000005</v>
      </c>
      <c r="AL553">
        <v>27.000000000000099</v>
      </c>
      <c r="AM553">
        <f>SUM($AL$5:AL553)</f>
        <v>10141.20000000005</v>
      </c>
      <c r="AU553" s="2">
        <v>549</v>
      </c>
      <c r="AV553" s="1">
        <f t="shared" si="246"/>
        <v>13500</v>
      </c>
      <c r="AW553" s="1">
        <f t="shared" si="258"/>
        <v>13500</v>
      </c>
      <c r="AX553" s="1">
        <f t="shared" si="259"/>
        <v>13500</v>
      </c>
      <c r="AY553" s="1">
        <f t="shared" si="260"/>
        <v>13500</v>
      </c>
      <c r="AZ553" s="1">
        <f t="shared" si="261"/>
        <v>270000</v>
      </c>
      <c r="BA553" s="1">
        <f t="shared" si="262"/>
        <v>324000</v>
      </c>
      <c r="BB553">
        <v>5</v>
      </c>
      <c r="BC553" s="1">
        <f>SUM($BA$5:BA553)</f>
        <v>86685900</v>
      </c>
      <c r="BD553" s="1">
        <v>0</v>
      </c>
      <c r="BE553" s="1">
        <f>SUM($BA$235:BA553)</f>
        <v>74556000</v>
      </c>
    </row>
    <row r="554" spans="21:57" x14ac:dyDescent="0.3">
      <c r="U554" s="2">
        <v>550</v>
      </c>
      <c r="V554">
        <v>0.64900000000000002</v>
      </c>
      <c r="W554">
        <f t="shared" si="247"/>
        <v>0.64900000000000002</v>
      </c>
      <c r="X554">
        <f t="shared" si="248"/>
        <v>0.64900000000000002</v>
      </c>
      <c r="Y554">
        <f t="shared" si="249"/>
        <v>0.64900000000000002</v>
      </c>
      <c r="Z554" s="4">
        <f t="shared" si="250"/>
        <v>318290.32</v>
      </c>
      <c r="AA554" s="4">
        <f t="shared" si="263"/>
        <v>122607.97769876011</v>
      </c>
      <c r="AB554" s="4">
        <f t="shared" si="251"/>
        <v>318292.91600000003</v>
      </c>
      <c r="AC554" s="4">
        <f>SUM($AB$5:AB554)</f>
        <v>71834578.920000002</v>
      </c>
      <c r="AD554">
        <f t="shared" si="252"/>
        <v>0.44506354256454411</v>
      </c>
      <c r="AF554" s="2">
        <v>550</v>
      </c>
      <c r="AG554">
        <f t="shared" si="253"/>
        <v>3.3762500000000126</v>
      </c>
      <c r="AH554">
        <f t="shared" si="254"/>
        <v>3.3762500000000126</v>
      </c>
      <c r="AI554">
        <f t="shared" si="255"/>
        <v>3.3762500000000126</v>
      </c>
      <c r="AJ554">
        <f t="shared" si="256"/>
        <v>3.3762500000000126</v>
      </c>
      <c r="AK554">
        <f t="shared" si="257"/>
        <v>13.505000000000051</v>
      </c>
      <c r="AL554">
        <v>27.010000000000101</v>
      </c>
      <c r="AM554">
        <f>SUM($AL$5:AL554)</f>
        <v>10168.21000000005</v>
      </c>
      <c r="AU554" s="2">
        <v>550</v>
      </c>
      <c r="AV554" s="1">
        <f t="shared" si="246"/>
        <v>13500</v>
      </c>
      <c r="AW554" s="1">
        <f t="shared" si="258"/>
        <v>13500</v>
      </c>
      <c r="AX554" s="1">
        <f t="shared" si="259"/>
        <v>13500</v>
      </c>
      <c r="AY554" s="1">
        <f t="shared" si="260"/>
        <v>13500</v>
      </c>
      <c r="AZ554" s="1">
        <f t="shared" si="261"/>
        <v>270000</v>
      </c>
      <c r="BA554" s="1">
        <f t="shared" si="262"/>
        <v>324000</v>
      </c>
      <c r="BB554">
        <v>5</v>
      </c>
      <c r="BC554" s="1">
        <f>SUM($BA$5:BA554)</f>
        <v>87009900</v>
      </c>
      <c r="BD554" s="1">
        <v>0</v>
      </c>
      <c r="BE554" s="1">
        <f>SUM($BA$235:BA554)</f>
        <v>74880000</v>
      </c>
    </row>
    <row r="555" spans="21:57" x14ac:dyDescent="0.3">
      <c r="U555" s="2">
        <v>551</v>
      </c>
      <c r="V555">
        <v>0.65</v>
      </c>
      <c r="W555">
        <f t="shared" si="247"/>
        <v>0.65</v>
      </c>
      <c r="X555">
        <f t="shared" si="248"/>
        <v>0.65</v>
      </c>
      <c r="Y555">
        <f t="shared" si="249"/>
        <v>0.65</v>
      </c>
      <c r="Z555" s="4">
        <f t="shared" si="250"/>
        <v>319099.53000000003</v>
      </c>
      <c r="AA555" s="4">
        <f t="shared" si="263"/>
        <v>122730.58567645885</v>
      </c>
      <c r="AB555" s="4">
        <f t="shared" si="251"/>
        <v>319102.13</v>
      </c>
      <c r="AC555" s="4">
        <f>SUM($AB$5:AB555)</f>
        <v>72153681.049999997</v>
      </c>
      <c r="AD555">
        <f t="shared" si="252"/>
        <v>0.44421800029672287</v>
      </c>
      <c r="AF555" s="2">
        <v>551</v>
      </c>
      <c r="AG555">
        <f t="shared" si="253"/>
        <v>3.3775000000000124</v>
      </c>
      <c r="AH555">
        <f t="shared" si="254"/>
        <v>3.3775000000000124</v>
      </c>
      <c r="AI555">
        <f t="shared" si="255"/>
        <v>3.3775000000000124</v>
      </c>
      <c r="AJ555">
        <f t="shared" si="256"/>
        <v>3.3775000000000124</v>
      </c>
      <c r="AK555">
        <f t="shared" si="257"/>
        <v>13.51000000000005</v>
      </c>
      <c r="AL555">
        <v>27.020000000000099</v>
      </c>
      <c r="AM555">
        <f>SUM($AL$5:AL555)</f>
        <v>10195.23000000005</v>
      </c>
      <c r="AU555" s="2">
        <v>551</v>
      </c>
      <c r="AV555" s="1">
        <f t="shared" si="246"/>
        <v>14000</v>
      </c>
      <c r="AW555" s="1">
        <f t="shared" si="258"/>
        <v>14000</v>
      </c>
      <c r="AX555" s="1">
        <f t="shared" si="259"/>
        <v>14000</v>
      </c>
      <c r="AY555" s="1">
        <f t="shared" si="260"/>
        <v>14000</v>
      </c>
      <c r="AZ555" s="1">
        <f t="shared" si="261"/>
        <v>280000</v>
      </c>
      <c r="BA555" s="1">
        <f t="shared" si="262"/>
        <v>336000</v>
      </c>
      <c r="BB555">
        <v>5</v>
      </c>
      <c r="BC555" s="1">
        <f>SUM($BA$5:BA555)</f>
        <v>87345900</v>
      </c>
      <c r="BD555" s="1">
        <v>0</v>
      </c>
      <c r="BE555" s="1">
        <f>SUM($BA$235:BA555)</f>
        <v>75216000</v>
      </c>
    </row>
    <row r="556" spans="21:57" x14ac:dyDescent="0.3">
      <c r="U556" s="2">
        <v>552</v>
      </c>
      <c r="V556">
        <v>0.65100000000000002</v>
      </c>
      <c r="W556">
        <f t="shared" si="247"/>
        <v>0.65100000000000002</v>
      </c>
      <c r="X556">
        <f t="shared" si="248"/>
        <v>0.65100000000000002</v>
      </c>
      <c r="Y556">
        <f t="shared" si="249"/>
        <v>0.65100000000000002</v>
      </c>
      <c r="Z556" s="4">
        <f t="shared" si="250"/>
        <v>319910.04000000004</v>
      </c>
      <c r="AA556" s="4">
        <f t="shared" si="263"/>
        <v>122853.3162621353</v>
      </c>
      <c r="AB556" s="4">
        <f t="shared" si="251"/>
        <v>319912.64400000003</v>
      </c>
      <c r="AC556" s="4">
        <f>SUM($AB$5:AB556)</f>
        <v>72473593.693999991</v>
      </c>
      <c r="AD556">
        <f t="shared" si="252"/>
        <v>0.44337674716596298</v>
      </c>
      <c r="AF556" s="2">
        <v>552</v>
      </c>
      <c r="AG556">
        <f t="shared" si="253"/>
        <v>3.3787500000000126</v>
      </c>
      <c r="AH556">
        <f t="shared" si="254"/>
        <v>3.3787500000000126</v>
      </c>
      <c r="AI556">
        <f t="shared" si="255"/>
        <v>3.3787500000000126</v>
      </c>
      <c r="AJ556">
        <f t="shared" si="256"/>
        <v>3.3787500000000126</v>
      </c>
      <c r="AK556">
        <f t="shared" si="257"/>
        <v>13.51500000000005</v>
      </c>
      <c r="AL556">
        <v>27.030000000000101</v>
      </c>
      <c r="AM556">
        <f>SUM($AL$5:AL556)</f>
        <v>10222.260000000051</v>
      </c>
      <c r="AU556" s="2">
        <v>552</v>
      </c>
      <c r="AV556" s="1">
        <f t="shared" si="246"/>
        <v>14000</v>
      </c>
      <c r="AW556" s="1">
        <f t="shared" si="258"/>
        <v>14000</v>
      </c>
      <c r="AX556" s="1">
        <f t="shared" si="259"/>
        <v>14000</v>
      </c>
      <c r="AY556" s="1">
        <f t="shared" si="260"/>
        <v>14000</v>
      </c>
      <c r="AZ556" s="1">
        <f t="shared" si="261"/>
        <v>280000</v>
      </c>
      <c r="BA556" s="1">
        <f t="shared" si="262"/>
        <v>336000</v>
      </c>
      <c r="BB556">
        <v>5</v>
      </c>
      <c r="BC556" s="1">
        <f>SUM($BA$5:BA556)</f>
        <v>87681900</v>
      </c>
      <c r="BD556" s="1">
        <v>0</v>
      </c>
      <c r="BE556" s="1">
        <f>SUM($BA$235:BA556)</f>
        <v>75552000</v>
      </c>
    </row>
    <row r="557" spans="21:57" x14ac:dyDescent="0.3">
      <c r="U557" s="2">
        <v>553</v>
      </c>
      <c r="V557">
        <v>0.65200000000000002</v>
      </c>
      <c r="W557">
        <f t="shared" si="247"/>
        <v>0.65200000000000002</v>
      </c>
      <c r="X557">
        <f t="shared" si="248"/>
        <v>0.65200000000000002</v>
      </c>
      <c r="Y557">
        <f t="shared" si="249"/>
        <v>0.65200000000000002</v>
      </c>
      <c r="Z557" s="4">
        <f t="shared" si="250"/>
        <v>320721.86</v>
      </c>
      <c r="AA557" s="4">
        <f t="shared" si="263"/>
        <v>122976.16957839741</v>
      </c>
      <c r="AB557" s="4">
        <f t="shared" si="251"/>
        <v>320724.46799999999</v>
      </c>
      <c r="AC557" s="4">
        <f>SUM($AB$5:AB557)</f>
        <v>72794318.161999986</v>
      </c>
      <c r="AD557">
        <f t="shared" si="252"/>
        <v>0.4425397605563296</v>
      </c>
      <c r="AF557" s="2">
        <v>553</v>
      </c>
      <c r="AG557">
        <f t="shared" si="253"/>
        <v>3.3800000000000123</v>
      </c>
      <c r="AH557">
        <f t="shared" si="254"/>
        <v>3.3800000000000123</v>
      </c>
      <c r="AI557">
        <f t="shared" si="255"/>
        <v>3.3800000000000123</v>
      </c>
      <c r="AJ557">
        <f t="shared" si="256"/>
        <v>3.3800000000000123</v>
      </c>
      <c r="AK557">
        <f t="shared" si="257"/>
        <v>13.520000000000049</v>
      </c>
      <c r="AL557">
        <v>27.040000000000099</v>
      </c>
      <c r="AM557">
        <f>SUM($AL$5:AL557)</f>
        <v>10249.300000000052</v>
      </c>
      <c r="AU557" s="2">
        <v>553</v>
      </c>
      <c r="AV557" s="1">
        <f t="shared" si="246"/>
        <v>14000</v>
      </c>
      <c r="AW557" s="1">
        <f t="shared" si="258"/>
        <v>14000</v>
      </c>
      <c r="AX557" s="1">
        <f t="shared" si="259"/>
        <v>14000</v>
      </c>
      <c r="AY557" s="1">
        <f t="shared" si="260"/>
        <v>14000</v>
      </c>
      <c r="AZ557" s="1">
        <f t="shared" si="261"/>
        <v>280000</v>
      </c>
      <c r="BA557" s="1">
        <f t="shared" si="262"/>
        <v>336000</v>
      </c>
      <c r="BB557">
        <v>5</v>
      </c>
      <c r="BC557" s="1">
        <f>SUM($BA$5:BA557)</f>
        <v>88017900</v>
      </c>
      <c r="BD557" s="1">
        <v>0</v>
      </c>
      <c r="BE557" s="1">
        <f>SUM($BA$235:BA557)</f>
        <v>75888000</v>
      </c>
    </row>
    <row r="558" spans="21:57" x14ac:dyDescent="0.3">
      <c r="U558" s="2">
        <v>554</v>
      </c>
      <c r="V558">
        <v>0.65300000000000002</v>
      </c>
      <c r="W558">
        <f t="shared" si="247"/>
        <v>0.65300000000000002</v>
      </c>
      <c r="X558">
        <f t="shared" si="248"/>
        <v>0.65300000000000002</v>
      </c>
      <c r="Y558">
        <f t="shared" si="249"/>
        <v>0.65300000000000002</v>
      </c>
      <c r="Z558" s="4">
        <f t="shared" si="250"/>
        <v>321534.97000000003</v>
      </c>
      <c r="AA558" s="4">
        <f t="shared" si="263"/>
        <v>123099.1457479758</v>
      </c>
      <c r="AB558" s="4">
        <f t="shared" si="251"/>
        <v>321537.58200000005</v>
      </c>
      <c r="AC558" s="4">
        <f>SUM($AB$5:AB558)</f>
        <v>73115855.743999988</v>
      </c>
      <c r="AD558">
        <f t="shared" si="252"/>
        <v>0.44170697675117593</v>
      </c>
      <c r="AE558" s="16"/>
      <c r="AF558" s="2">
        <v>554</v>
      </c>
      <c r="AG558">
        <f t="shared" si="253"/>
        <v>3.3812500000000125</v>
      </c>
      <c r="AH558">
        <f t="shared" si="254"/>
        <v>3.3812500000000125</v>
      </c>
      <c r="AI558">
        <f t="shared" si="255"/>
        <v>3.3812500000000125</v>
      </c>
      <c r="AJ558">
        <f t="shared" si="256"/>
        <v>3.3812500000000125</v>
      </c>
      <c r="AK558">
        <f t="shared" si="257"/>
        <v>13.52500000000005</v>
      </c>
      <c r="AL558">
        <v>27.0500000000001</v>
      </c>
      <c r="AM558">
        <f>SUM($AL$5:AL558)</f>
        <v>10276.350000000051</v>
      </c>
      <c r="AU558" s="2">
        <v>554</v>
      </c>
      <c r="AV558" s="1">
        <f t="shared" si="246"/>
        <v>14000</v>
      </c>
      <c r="AW558" s="1">
        <f t="shared" si="258"/>
        <v>14000</v>
      </c>
      <c r="AX558" s="1">
        <f t="shared" si="259"/>
        <v>14000</v>
      </c>
      <c r="AY558" s="1">
        <f t="shared" si="260"/>
        <v>14000</v>
      </c>
      <c r="AZ558" s="1">
        <f t="shared" si="261"/>
        <v>280000</v>
      </c>
      <c r="BA558" s="1">
        <f t="shared" si="262"/>
        <v>336000</v>
      </c>
      <c r="BB558">
        <v>5</v>
      </c>
      <c r="BC558" s="1">
        <f>SUM($BA$5:BA558)</f>
        <v>88353900</v>
      </c>
      <c r="BD558" s="1">
        <v>0</v>
      </c>
      <c r="BE558" s="1">
        <f>SUM($BA$235:BA558)</f>
        <v>76224000</v>
      </c>
    </row>
    <row r="559" spans="21:57" x14ac:dyDescent="0.3">
      <c r="U559" s="2">
        <v>555</v>
      </c>
      <c r="V559">
        <v>0.65400000000000003</v>
      </c>
      <c r="W559">
        <f t="shared" si="247"/>
        <v>0.65400000000000003</v>
      </c>
      <c r="X559">
        <f t="shared" si="248"/>
        <v>0.65400000000000003</v>
      </c>
      <c r="Y559">
        <f t="shared" si="249"/>
        <v>0.65400000000000003</v>
      </c>
      <c r="Z559" s="4">
        <f t="shared" si="250"/>
        <v>322349.40000000002</v>
      </c>
      <c r="AA559" s="4">
        <f t="shared" si="263"/>
        <v>123222.24489372376</v>
      </c>
      <c r="AB559" s="4">
        <f t="shared" si="251"/>
        <v>322352.016</v>
      </c>
      <c r="AC559" s="4">
        <f>SUM($AB$5:AB559)</f>
        <v>73438207.75999999</v>
      </c>
      <c r="AD559">
        <f t="shared" si="252"/>
        <v>0.44087840143545798</v>
      </c>
      <c r="AF559" s="2">
        <v>555</v>
      </c>
      <c r="AG559">
        <f t="shared" si="253"/>
        <v>3.3825000000000127</v>
      </c>
      <c r="AH559">
        <f t="shared" si="254"/>
        <v>3.3825000000000127</v>
      </c>
      <c r="AI559">
        <f t="shared" si="255"/>
        <v>3.3825000000000127</v>
      </c>
      <c r="AJ559">
        <f t="shared" si="256"/>
        <v>3.3825000000000127</v>
      </c>
      <c r="AK559">
        <f t="shared" si="257"/>
        <v>13.530000000000051</v>
      </c>
      <c r="AL559">
        <v>27.060000000000102</v>
      </c>
      <c r="AM559">
        <f>SUM($AL$5:AL559)</f>
        <v>10303.410000000051</v>
      </c>
      <c r="AU559" s="2">
        <v>555</v>
      </c>
      <c r="AV559" s="1">
        <f t="shared" si="246"/>
        <v>14000</v>
      </c>
      <c r="AW559" s="1">
        <f t="shared" si="258"/>
        <v>14000</v>
      </c>
      <c r="AX559" s="1">
        <f t="shared" si="259"/>
        <v>14000</v>
      </c>
      <c r="AY559" s="1">
        <f t="shared" si="260"/>
        <v>14000</v>
      </c>
      <c r="AZ559" s="1">
        <f t="shared" si="261"/>
        <v>280000</v>
      </c>
      <c r="BA559" s="1">
        <f t="shared" si="262"/>
        <v>336000</v>
      </c>
      <c r="BB559">
        <v>5</v>
      </c>
      <c r="BC559" s="1">
        <f>SUM($BA$5:BA559)</f>
        <v>88689900</v>
      </c>
      <c r="BD559" s="1">
        <v>0</v>
      </c>
      <c r="BE559" s="1">
        <f>SUM($BA$235:BA559)</f>
        <v>76560000</v>
      </c>
    </row>
    <row r="560" spans="21:57" x14ac:dyDescent="0.3">
      <c r="U560" s="2">
        <v>556</v>
      </c>
      <c r="V560">
        <v>0.65500000000000003</v>
      </c>
      <c r="W560">
        <f t="shared" si="247"/>
        <v>0.65500000000000003</v>
      </c>
      <c r="X560">
        <f t="shared" si="248"/>
        <v>0.65500000000000003</v>
      </c>
      <c r="Y560">
        <f t="shared" si="249"/>
        <v>0.65500000000000003</v>
      </c>
      <c r="Z560" s="4">
        <f t="shared" si="250"/>
        <v>323165.13</v>
      </c>
      <c r="AA560" s="4">
        <f t="shared" si="263"/>
        <v>123345.46713861747</v>
      </c>
      <c r="AB560" s="4">
        <f t="shared" si="251"/>
        <v>323167.75</v>
      </c>
      <c r="AC560" s="4">
        <f>SUM($AB$5:AB560)</f>
        <v>73761375.50999999</v>
      </c>
      <c r="AD560">
        <f t="shared" si="252"/>
        <v>0.44005397170929</v>
      </c>
      <c r="AF560" s="2">
        <v>556</v>
      </c>
      <c r="AG560">
        <f t="shared" si="253"/>
        <v>3.3837500000000125</v>
      </c>
      <c r="AH560">
        <f t="shared" si="254"/>
        <v>3.3837500000000125</v>
      </c>
      <c r="AI560">
        <f t="shared" si="255"/>
        <v>3.3837500000000125</v>
      </c>
      <c r="AJ560">
        <f t="shared" si="256"/>
        <v>3.3837500000000125</v>
      </c>
      <c r="AK560">
        <f t="shared" si="257"/>
        <v>13.53500000000005</v>
      </c>
      <c r="AL560">
        <v>27.0700000000001</v>
      </c>
      <c r="AM560">
        <f>SUM($AL$5:AL560)</f>
        <v>10330.48000000005</v>
      </c>
      <c r="AU560" s="2">
        <v>556</v>
      </c>
      <c r="AV560" s="1">
        <f t="shared" si="246"/>
        <v>14000</v>
      </c>
      <c r="AW560" s="1">
        <f t="shared" si="258"/>
        <v>14000</v>
      </c>
      <c r="AX560" s="1">
        <f t="shared" si="259"/>
        <v>14000</v>
      </c>
      <c r="AY560" s="1">
        <f t="shared" si="260"/>
        <v>14000</v>
      </c>
      <c r="AZ560" s="1">
        <f t="shared" si="261"/>
        <v>280000</v>
      </c>
      <c r="BA560" s="1">
        <f t="shared" si="262"/>
        <v>336000</v>
      </c>
      <c r="BB560">
        <v>5</v>
      </c>
      <c r="BC560" s="1">
        <f>SUM($BA$5:BA560)</f>
        <v>89025900</v>
      </c>
      <c r="BD560" s="1">
        <v>0</v>
      </c>
      <c r="BE560" s="1">
        <f>SUM($BA$235:BA560)</f>
        <v>76896000</v>
      </c>
    </row>
    <row r="561" spans="21:57" x14ac:dyDescent="0.3">
      <c r="U561" s="2">
        <v>557</v>
      </c>
      <c r="V561">
        <v>0.65600000000000003</v>
      </c>
      <c r="W561">
        <f t="shared" si="247"/>
        <v>0.65600000000000003</v>
      </c>
      <c r="X561">
        <f t="shared" si="248"/>
        <v>0.65600000000000003</v>
      </c>
      <c r="Y561">
        <f t="shared" si="249"/>
        <v>0.65600000000000003</v>
      </c>
      <c r="Z561" s="4">
        <f t="shared" si="250"/>
        <v>323982.17</v>
      </c>
      <c r="AA561" s="4">
        <f t="shared" si="263"/>
        <v>123468.81260575607</v>
      </c>
      <c r="AB561" s="4">
        <f t="shared" si="251"/>
        <v>323984.79399999999</v>
      </c>
      <c r="AC561" s="4">
        <f>SUM($AB$5:AB561)</f>
        <v>74085360.30399999</v>
      </c>
      <c r="AD561">
        <f t="shared" si="252"/>
        <v>0.43923366634625249</v>
      </c>
      <c r="AF561" s="2">
        <v>557</v>
      </c>
      <c r="AG561">
        <f t="shared" si="253"/>
        <v>3.3850000000000127</v>
      </c>
      <c r="AH561">
        <f t="shared" si="254"/>
        <v>3.3850000000000127</v>
      </c>
      <c r="AI561">
        <f t="shared" si="255"/>
        <v>3.3850000000000127</v>
      </c>
      <c r="AJ561">
        <f t="shared" si="256"/>
        <v>3.3850000000000127</v>
      </c>
      <c r="AK561">
        <f t="shared" si="257"/>
        <v>13.540000000000051</v>
      </c>
      <c r="AL561">
        <v>27.080000000000101</v>
      </c>
      <c r="AM561">
        <f>SUM($AL$5:AL561)</f>
        <v>10357.56000000005</v>
      </c>
      <c r="AU561" s="2">
        <v>557</v>
      </c>
      <c r="AV561" s="1">
        <f t="shared" si="246"/>
        <v>14000</v>
      </c>
      <c r="AW561" s="1">
        <f t="shared" si="258"/>
        <v>14000</v>
      </c>
      <c r="AX561" s="1">
        <f t="shared" si="259"/>
        <v>14000</v>
      </c>
      <c r="AY561" s="1">
        <f t="shared" si="260"/>
        <v>14000</v>
      </c>
      <c r="AZ561" s="1">
        <f t="shared" si="261"/>
        <v>280000</v>
      </c>
      <c r="BA561" s="1">
        <f t="shared" si="262"/>
        <v>336000</v>
      </c>
      <c r="BB561">
        <v>5</v>
      </c>
      <c r="BC561" s="1">
        <f>SUM($BA$5:BA561)</f>
        <v>89361900</v>
      </c>
      <c r="BD561" s="1">
        <v>0</v>
      </c>
      <c r="BE561" s="1">
        <f>SUM($BA$235:BA561)</f>
        <v>77232000</v>
      </c>
    </row>
    <row r="562" spans="21:57" x14ac:dyDescent="0.3">
      <c r="U562" s="2">
        <v>558</v>
      </c>
      <c r="V562">
        <v>0.65700000000000003</v>
      </c>
      <c r="W562">
        <f t="shared" si="247"/>
        <v>0.65700000000000003</v>
      </c>
      <c r="X562">
        <f t="shared" si="248"/>
        <v>0.65700000000000003</v>
      </c>
      <c r="Y562">
        <f t="shared" si="249"/>
        <v>0.65700000000000003</v>
      </c>
      <c r="Z562" s="4">
        <f t="shared" si="250"/>
        <v>324800.52</v>
      </c>
      <c r="AA562" s="4">
        <f t="shared" si="263"/>
        <v>123592.28141836182</v>
      </c>
      <c r="AB562" s="4">
        <f t="shared" si="251"/>
        <v>324803.14800000004</v>
      </c>
      <c r="AC562" s="4">
        <f>SUM($AB$5:AB562)</f>
        <v>74410163.451999992</v>
      </c>
      <c r="AD562">
        <f t="shared" si="252"/>
        <v>0.43841745071794602</v>
      </c>
      <c r="AF562" s="2">
        <v>558</v>
      </c>
      <c r="AG562">
        <f t="shared" si="253"/>
        <v>3.3862500000000124</v>
      </c>
      <c r="AH562">
        <f t="shared" si="254"/>
        <v>3.3862500000000124</v>
      </c>
      <c r="AI562">
        <f t="shared" si="255"/>
        <v>3.3862500000000124</v>
      </c>
      <c r="AJ562">
        <f t="shared" si="256"/>
        <v>3.3862500000000124</v>
      </c>
      <c r="AK562">
        <f t="shared" si="257"/>
        <v>13.54500000000005</v>
      </c>
      <c r="AL562">
        <v>27.090000000000099</v>
      </c>
      <c r="AM562">
        <f>SUM($AL$5:AL562)</f>
        <v>10384.650000000051</v>
      </c>
      <c r="AU562" s="2">
        <v>558</v>
      </c>
      <c r="AV562" s="1">
        <f t="shared" si="246"/>
        <v>14000</v>
      </c>
      <c r="AW562" s="1">
        <f t="shared" si="258"/>
        <v>14000</v>
      </c>
      <c r="AX562" s="1">
        <f t="shared" si="259"/>
        <v>14000</v>
      </c>
      <c r="AY562" s="1">
        <f t="shared" si="260"/>
        <v>14000</v>
      </c>
      <c r="AZ562" s="1">
        <f t="shared" si="261"/>
        <v>280000</v>
      </c>
      <c r="BA562" s="1">
        <f t="shared" si="262"/>
        <v>336000</v>
      </c>
      <c r="BB562">
        <v>5</v>
      </c>
      <c r="BC562" s="1">
        <f>SUM($BA$5:BA562)</f>
        <v>89697900</v>
      </c>
      <c r="BD562" s="1">
        <v>0</v>
      </c>
      <c r="BE562" s="1">
        <f>SUM($BA$235:BA562)</f>
        <v>77568000</v>
      </c>
    </row>
    <row r="563" spans="21:57" x14ac:dyDescent="0.3">
      <c r="U563" s="2">
        <v>559</v>
      </c>
      <c r="V563">
        <v>0.65800000000000003</v>
      </c>
      <c r="W563">
        <f t="shared" si="247"/>
        <v>0.65800000000000003</v>
      </c>
      <c r="X563">
        <f t="shared" si="248"/>
        <v>0.65800000000000003</v>
      </c>
      <c r="Y563">
        <f t="shared" si="249"/>
        <v>0.65800000000000003</v>
      </c>
      <c r="Z563" s="4">
        <f t="shared" si="250"/>
        <v>325620.18</v>
      </c>
      <c r="AA563" s="4">
        <f t="shared" si="263"/>
        <v>123715.87369978016</v>
      </c>
      <c r="AB563" s="4">
        <f t="shared" si="251"/>
        <v>325622.81199999998</v>
      </c>
      <c r="AC563" s="4">
        <f>SUM($AB$5:AB563)</f>
        <v>74735786.263999999</v>
      </c>
      <c r="AD563">
        <f t="shared" si="252"/>
        <v>0.43760529058648961</v>
      </c>
      <c r="AF563" s="2">
        <v>559</v>
      </c>
      <c r="AG563">
        <f t="shared" si="253"/>
        <v>3.3875000000000126</v>
      </c>
      <c r="AH563">
        <f t="shared" si="254"/>
        <v>3.3875000000000126</v>
      </c>
      <c r="AI563">
        <f t="shared" si="255"/>
        <v>3.3875000000000126</v>
      </c>
      <c r="AJ563">
        <f t="shared" si="256"/>
        <v>3.3875000000000126</v>
      </c>
      <c r="AK563">
        <f t="shared" si="257"/>
        <v>13.55000000000005</v>
      </c>
      <c r="AL563">
        <v>27.100000000000101</v>
      </c>
      <c r="AM563">
        <f>SUM($AL$5:AL563)</f>
        <v>10411.750000000051</v>
      </c>
      <c r="AU563" s="2">
        <v>559</v>
      </c>
      <c r="AV563" s="1">
        <f t="shared" si="246"/>
        <v>14000</v>
      </c>
      <c r="AW563" s="1">
        <f t="shared" si="258"/>
        <v>14000</v>
      </c>
      <c r="AX563" s="1">
        <f t="shared" si="259"/>
        <v>14000</v>
      </c>
      <c r="AY563" s="1">
        <f t="shared" si="260"/>
        <v>14000</v>
      </c>
      <c r="AZ563" s="1">
        <f t="shared" si="261"/>
        <v>280000</v>
      </c>
      <c r="BA563" s="1">
        <f t="shared" si="262"/>
        <v>336000</v>
      </c>
      <c r="BB563">
        <v>5</v>
      </c>
      <c r="BC563" s="1">
        <f>SUM($BA$5:BA563)</f>
        <v>90033900</v>
      </c>
      <c r="BD563" s="1">
        <v>0</v>
      </c>
      <c r="BE563" s="1">
        <f>SUM($BA$235:BA563)</f>
        <v>77904000</v>
      </c>
    </row>
    <row r="564" spans="21:57" x14ac:dyDescent="0.3">
      <c r="U564" s="2">
        <v>560</v>
      </c>
      <c r="V564">
        <v>0.65900000000000003</v>
      </c>
      <c r="W564">
        <f t="shared" si="247"/>
        <v>0.65900000000000003</v>
      </c>
      <c r="X564">
        <f t="shared" si="248"/>
        <v>0.65900000000000003</v>
      </c>
      <c r="Y564">
        <f t="shared" si="249"/>
        <v>0.65900000000000003</v>
      </c>
      <c r="Z564" s="4">
        <f t="shared" si="250"/>
        <v>326441.16000000003</v>
      </c>
      <c r="AA564" s="4">
        <f t="shared" si="263"/>
        <v>123839.58957347993</v>
      </c>
      <c r="AB564" s="4">
        <f t="shared" si="251"/>
        <v>326443.79600000003</v>
      </c>
      <c r="AC564" s="4">
        <f>SUM($AB$5:AB564)</f>
        <v>75062230.060000002</v>
      </c>
      <c r="AD564">
        <f t="shared" si="252"/>
        <v>0.43679716547954595</v>
      </c>
      <c r="AF564" s="2">
        <v>560</v>
      </c>
      <c r="AG564">
        <f t="shared" si="253"/>
        <v>3.3887500000000124</v>
      </c>
      <c r="AH564">
        <f t="shared" si="254"/>
        <v>3.3887500000000124</v>
      </c>
      <c r="AI564">
        <f t="shared" si="255"/>
        <v>3.3887500000000124</v>
      </c>
      <c r="AJ564">
        <f t="shared" si="256"/>
        <v>3.3887500000000124</v>
      </c>
      <c r="AK564">
        <f t="shared" si="257"/>
        <v>13.555000000000049</v>
      </c>
      <c r="AL564">
        <v>27.110000000000099</v>
      </c>
      <c r="AM564">
        <f>SUM($AL$5:AL564)</f>
        <v>10438.860000000052</v>
      </c>
      <c r="AU564" s="2">
        <v>560</v>
      </c>
      <c r="AV564" s="1">
        <f t="shared" si="246"/>
        <v>14000</v>
      </c>
      <c r="AW564" s="1">
        <f t="shared" si="258"/>
        <v>14000</v>
      </c>
      <c r="AX564" s="1">
        <f t="shared" si="259"/>
        <v>14000</v>
      </c>
      <c r="AY564" s="1">
        <f t="shared" si="260"/>
        <v>14000</v>
      </c>
      <c r="AZ564" s="1">
        <f t="shared" si="261"/>
        <v>280000</v>
      </c>
      <c r="BA564" s="1">
        <f t="shared" si="262"/>
        <v>336000</v>
      </c>
      <c r="BB564">
        <v>5</v>
      </c>
      <c r="BC564" s="1">
        <f>SUM($BA$5:BA564)</f>
        <v>90369900</v>
      </c>
      <c r="BD564" s="1">
        <v>0</v>
      </c>
      <c r="BE564" s="1">
        <f>SUM($BA$235:BA564)</f>
        <v>78240000</v>
      </c>
    </row>
    <row r="565" spans="21:57" x14ac:dyDescent="0.3">
      <c r="U565" s="2">
        <v>561</v>
      </c>
      <c r="V565">
        <v>0.66</v>
      </c>
      <c r="W565">
        <f t="shared" si="247"/>
        <v>0.66</v>
      </c>
      <c r="X565">
        <f t="shared" si="248"/>
        <v>0.66</v>
      </c>
      <c r="Y565">
        <f t="shared" si="249"/>
        <v>0.66</v>
      </c>
      <c r="Z565" s="4">
        <f t="shared" si="250"/>
        <v>327263.46000000002</v>
      </c>
      <c r="AA565" s="4">
        <f t="shared" si="263"/>
        <v>123963.4291630534</v>
      </c>
      <c r="AB565" s="4">
        <f t="shared" si="251"/>
        <v>327266.10000000003</v>
      </c>
      <c r="AC565" s="4">
        <f>SUM($AB$5:AB565)</f>
        <v>75389496.159999996</v>
      </c>
      <c r="AD565">
        <f t="shared" si="252"/>
        <v>0.4359930416914049</v>
      </c>
      <c r="AF565" s="2">
        <v>561</v>
      </c>
      <c r="AG565">
        <f t="shared" si="253"/>
        <v>3.3900000000000126</v>
      </c>
      <c r="AH565">
        <f t="shared" si="254"/>
        <v>3.3900000000000126</v>
      </c>
      <c r="AI565">
        <f t="shared" si="255"/>
        <v>3.3900000000000126</v>
      </c>
      <c r="AJ565">
        <f t="shared" si="256"/>
        <v>3.3900000000000126</v>
      </c>
      <c r="AK565">
        <f t="shared" si="257"/>
        <v>13.56000000000005</v>
      </c>
      <c r="AL565">
        <v>27.1200000000001</v>
      </c>
      <c r="AM565">
        <f>SUM($AL$5:AL565)</f>
        <v>10465.980000000052</v>
      </c>
      <c r="AU565" s="2">
        <v>561</v>
      </c>
      <c r="AV565" s="1">
        <f t="shared" si="246"/>
        <v>14000</v>
      </c>
      <c r="AW565" s="1">
        <f t="shared" si="258"/>
        <v>14000</v>
      </c>
      <c r="AX565" s="1">
        <f t="shared" si="259"/>
        <v>14000</v>
      </c>
      <c r="AY565" s="1">
        <f t="shared" si="260"/>
        <v>14000</v>
      </c>
      <c r="AZ565" s="1">
        <f t="shared" si="261"/>
        <v>280000</v>
      </c>
      <c r="BA565" s="1">
        <f t="shared" si="262"/>
        <v>336000</v>
      </c>
      <c r="BB565">
        <v>5</v>
      </c>
      <c r="BC565" s="1">
        <f>SUM($BA$5:BA565)</f>
        <v>90705900</v>
      </c>
      <c r="BD565" s="1">
        <v>0</v>
      </c>
      <c r="BE565" s="1">
        <f>SUM($BA$235:BA565)</f>
        <v>78576000</v>
      </c>
    </row>
    <row r="566" spans="21:57" x14ac:dyDescent="0.3">
      <c r="U566" s="2">
        <v>562</v>
      </c>
      <c r="V566">
        <v>0.66100000000000003</v>
      </c>
      <c r="W566">
        <f t="shared" si="247"/>
        <v>0.66100000000000003</v>
      </c>
      <c r="X566">
        <f t="shared" si="248"/>
        <v>0.66100000000000003</v>
      </c>
      <c r="Y566">
        <f t="shared" si="249"/>
        <v>0.66100000000000003</v>
      </c>
      <c r="Z566" s="4">
        <f t="shared" si="250"/>
        <v>328087.07</v>
      </c>
      <c r="AA566" s="4">
        <f t="shared" si="263"/>
        <v>124087.39259221643</v>
      </c>
      <c r="AB566" s="4">
        <f t="shared" si="251"/>
        <v>328089.71399999998</v>
      </c>
      <c r="AC566" s="4">
        <f>SUM($AB$5:AB566)</f>
        <v>75717585.873999998</v>
      </c>
      <c r="AD566">
        <f t="shared" si="252"/>
        <v>0.43519287263001866</v>
      </c>
      <c r="AF566" s="2">
        <v>562</v>
      </c>
      <c r="AG566">
        <f t="shared" si="253"/>
        <v>3.3912500000000123</v>
      </c>
      <c r="AH566">
        <f t="shared" si="254"/>
        <v>3.3912500000000123</v>
      </c>
      <c r="AI566">
        <f t="shared" si="255"/>
        <v>3.3912500000000123</v>
      </c>
      <c r="AJ566">
        <f t="shared" si="256"/>
        <v>3.3912500000000123</v>
      </c>
      <c r="AK566">
        <f t="shared" si="257"/>
        <v>13.565000000000049</v>
      </c>
      <c r="AL566">
        <v>27.130000000000098</v>
      </c>
      <c r="AM566">
        <f>SUM($AL$5:AL566)</f>
        <v>10493.110000000052</v>
      </c>
      <c r="AU566" s="2">
        <v>562</v>
      </c>
      <c r="AV566" s="1">
        <f t="shared" si="246"/>
        <v>14000</v>
      </c>
      <c r="AW566" s="1">
        <f t="shared" si="258"/>
        <v>14000</v>
      </c>
      <c r="AX566" s="1">
        <f t="shared" si="259"/>
        <v>14000</v>
      </c>
      <c r="AY566" s="1">
        <f t="shared" si="260"/>
        <v>14000</v>
      </c>
      <c r="AZ566" s="1">
        <f t="shared" si="261"/>
        <v>280000</v>
      </c>
      <c r="BA566" s="1">
        <f t="shared" si="262"/>
        <v>336000</v>
      </c>
      <c r="BB566">
        <v>5</v>
      </c>
      <c r="BC566" s="1">
        <f>SUM($BA$5:BA566)</f>
        <v>91041900</v>
      </c>
      <c r="BD566" s="1">
        <v>0</v>
      </c>
      <c r="BE566" s="1">
        <f>SUM($BA$235:BA566)</f>
        <v>78912000</v>
      </c>
    </row>
    <row r="567" spans="21:57" x14ac:dyDescent="0.3">
      <c r="U567" s="2">
        <v>563</v>
      </c>
      <c r="V567">
        <v>0.66200000000000003</v>
      </c>
      <c r="W567">
        <f t="shared" si="247"/>
        <v>0.66200000000000003</v>
      </c>
      <c r="X567">
        <f t="shared" si="248"/>
        <v>0.66200000000000003</v>
      </c>
      <c r="Y567">
        <f t="shared" si="249"/>
        <v>0.66200000000000003</v>
      </c>
      <c r="Z567" s="4">
        <f t="shared" si="250"/>
        <v>328912</v>
      </c>
      <c r="AA567" s="4">
        <f t="shared" si="263"/>
        <v>124211.47998480864</v>
      </c>
      <c r="AB567" s="4">
        <f t="shared" si="251"/>
        <v>328914.64799999999</v>
      </c>
      <c r="AC567" s="4">
        <f>SUM($AB$5:AB567)</f>
        <v>76046500.522</v>
      </c>
      <c r="AD567">
        <f t="shared" si="252"/>
        <v>0.43439663877733986</v>
      </c>
      <c r="AF567" s="2">
        <v>563</v>
      </c>
      <c r="AG567">
        <f t="shared" si="253"/>
        <v>3.3925000000000125</v>
      </c>
      <c r="AH567">
        <f t="shared" si="254"/>
        <v>3.3925000000000125</v>
      </c>
      <c r="AI567">
        <f t="shared" si="255"/>
        <v>3.3925000000000125</v>
      </c>
      <c r="AJ567">
        <f t="shared" si="256"/>
        <v>3.3925000000000125</v>
      </c>
      <c r="AK567">
        <f t="shared" si="257"/>
        <v>13.57000000000005</v>
      </c>
      <c r="AL567">
        <v>27.1400000000001</v>
      </c>
      <c r="AM567">
        <f>SUM($AL$5:AL567)</f>
        <v>10520.250000000051</v>
      </c>
      <c r="AU567" s="2">
        <v>563</v>
      </c>
      <c r="AV567" s="1">
        <f t="shared" si="246"/>
        <v>14000</v>
      </c>
      <c r="AW567" s="1">
        <f t="shared" si="258"/>
        <v>14000</v>
      </c>
      <c r="AX567" s="1">
        <f t="shared" si="259"/>
        <v>14000</v>
      </c>
      <c r="AY567" s="1">
        <f t="shared" si="260"/>
        <v>14000</v>
      </c>
      <c r="AZ567" s="1">
        <f t="shared" si="261"/>
        <v>280000</v>
      </c>
      <c r="BA567" s="1">
        <f t="shared" si="262"/>
        <v>336000</v>
      </c>
      <c r="BB567">
        <v>5</v>
      </c>
      <c r="BC567" s="1">
        <f>SUM($BA$5:BA567)</f>
        <v>91377900</v>
      </c>
      <c r="BD567" s="1">
        <v>0</v>
      </c>
      <c r="BE567" s="1">
        <f>SUM($BA$235:BA567)</f>
        <v>79248000</v>
      </c>
    </row>
    <row r="568" spans="21:57" x14ac:dyDescent="0.3">
      <c r="U568" s="2">
        <v>564</v>
      </c>
      <c r="V568">
        <v>0.66300000000000003</v>
      </c>
      <c r="W568">
        <f t="shared" si="247"/>
        <v>0.66300000000000003</v>
      </c>
      <c r="X568">
        <f t="shared" si="248"/>
        <v>0.66300000000000003</v>
      </c>
      <c r="Y568">
        <f t="shared" si="249"/>
        <v>0.66300000000000003</v>
      </c>
      <c r="Z568" s="4">
        <f t="shared" si="250"/>
        <v>329738.26</v>
      </c>
      <c r="AA568" s="4">
        <f t="shared" si="263"/>
        <v>124335.69146479343</v>
      </c>
      <c r="AB568" s="4">
        <f t="shared" si="251"/>
        <v>329740.91200000001</v>
      </c>
      <c r="AC568" s="4">
        <f>SUM($AB$5:AB568)</f>
        <v>76376241.434</v>
      </c>
      <c r="AD568">
        <f t="shared" si="252"/>
        <v>0.43360432069403054</v>
      </c>
      <c r="AF568" s="2">
        <v>564</v>
      </c>
      <c r="AG568">
        <f t="shared" si="253"/>
        <v>3.3937499999999998</v>
      </c>
      <c r="AH568">
        <f t="shared" si="254"/>
        <v>3.3937499999999998</v>
      </c>
      <c r="AI568">
        <f t="shared" si="255"/>
        <v>3.3937499999999998</v>
      </c>
      <c r="AJ568">
        <f t="shared" si="256"/>
        <v>3.3937499999999998</v>
      </c>
      <c r="AK568">
        <f t="shared" si="257"/>
        <v>13.574999999999999</v>
      </c>
      <c r="AL568">
        <v>27.15</v>
      </c>
      <c r="AM568">
        <f>SUM($AL$5:AL568)</f>
        <v>10547.400000000051</v>
      </c>
      <c r="AU568" s="2">
        <v>564</v>
      </c>
      <c r="AV568" s="1">
        <f t="shared" ref="AV568:AV631" si="264">AV548+500</f>
        <v>14000</v>
      </c>
      <c r="AW568" s="1">
        <f t="shared" si="258"/>
        <v>14000</v>
      </c>
      <c r="AX568" s="1">
        <f t="shared" si="259"/>
        <v>14000</v>
      </c>
      <c r="AY568" s="1">
        <f t="shared" si="260"/>
        <v>14000</v>
      </c>
      <c r="AZ568" s="1">
        <f t="shared" si="261"/>
        <v>280000</v>
      </c>
      <c r="BA568" s="1">
        <f t="shared" si="262"/>
        <v>336000</v>
      </c>
      <c r="BB568">
        <v>5</v>
      </c>
      <c r="BC568" s="1">
        <f>SUM($BA$5:BA568)</f>
        <v>91713900</v>
      </c>
      <c r="BD568" s="1">
        <v>0</v>
      </c>
      <c r="BE568" s="1">
        <f>SUM($BA$235:BA568)</f>
        <v>79584000</v>
      </c>
    </row>
    <row r="569" spans="21:57" x14ac:dyDescent="0.3">
      <c r="U569" s="2">
        <v>565</v>
      </c>
      <c r="V569">
        <v>0.66400000000000003</v>
      </c>
      <c r="W569">
        <f t="shared" si="247"/>
        <v>0.66400000000000003</v>
      </c>
      <c r="X569">
        <f t="shared" si="248"/>
        <v>0.66400000000000003</v>
      </c>
      <c r="Y569">
        <f t="shared" si="249"/>
        <v>0.66400000000000003</v>
      </c>
      <c r="Z569" s="4">
        <f t="shared" si="250"/>
        <v>330565.84000000003</v>
      </c>
      <c r="AA569" s="4">
        <f t="shared" si="263"/>
        <v>124460.02715625821</v>
      </c>
      <c r="AB569" s="4">
        <f t="shared" si="251"/>
        <v>330568.49600000004</v>
      </c>
      <c r="AC569" s="4">
        <f>SUM($AB$5:AB569)</f>
        <v>76706809.930000007</v>
      </c>
      <c r="AD569">
        <f t="shared" si="252"/>
        <v>0.43281587283352413</v>
      </c>
      <c r="AF569" s="2">
        <v>565</v>
      </c>
      <c r="AG569">
        <f t="shared" si="253"/>
        <v>3.395</v>
      </c>
      <c r="AH569">
        <f t="shared" si="254"/>
        <v>3.395</v>
      </c>
      <c r="AI569">
        <f t="shared" si="255"/>
        <v>3.395</v>
      </c>
      <c r="AJ569">
        <f t="shared" si="256"/>
        <v>3.395</v>
      </c>
      <c r="AK569">
        <f t="shared" si="257"/>
        <v>13.58</v>
      </c>
      <c r="AL569">
        <v>27.16</v>
      </c>
      <c r="AM569">
        <f>SUM($AL$5:AL569)</f>
        <v>10574.56000000005</v>
      </c>
      <c r="AU569" s="2">
        <v>565</v>
      </c>
      <c r="AV569" s="1">
        <f t="shared" si="264"/>
        <v>14000</v>
      </c>
      <c r="AW569" s="1">
        <f t="shared" si="258"/>
        <v>14000</v>
      </c>
      <c r="AX569" s="1">
        <f t="shared" si="259"/>
        <v>14000</v>
      </c>
      <c r="AY569" s="1">
        <f t="shared" si="260"/>
        <v>14000</v>
      </c>
      <c r="AZ569" s="1">
        <f t="shared" si="261"/>
        <v>280000</v>
      </c>
      <c r="BA569" s="1">
        <f t="shared" si="262"/>
        <v>336000</v>
      </c>
      <c r="BB569">
        <v>5</v>
      </c>
      <c r="BC569" s="1">
        <f>SUM($BA$5:BA569)</f>
        <v>92049900</v>
      </c>
      <c r="BD569" s="1">
        <v>0</v>
      </c>
      <c r="BE569" s="1">
        <f>SUM($BA$235:BA569)</f>
        <v>79920000</v>
      </c>
    </row>
    <row r="570" spans="21:57" x14ac:dyDescent="0.3">
      <c r="U570" s="2">
        <v>566</v>
      </c>
      <c r="V570">
        <v>0.66500000000000004</v>
      </c>
      <c r="W570">
        <f t="shared" si="247"/>
        <v>0.66500000000000004</v>
      </c>
      <c r="X570">
        <f t="shared" si="248"/>
        <v>0.66500000000000004</v>
      </c>
      <c r="Y570">
        <f t="shared" si="249"/>
        <v>0.66500000000000004</v>
      </c>
      <c r="Z570" s="4">
        <f t="shared" si="250"/>
        <v>331394.74</v>
      </c>
      <c r="AA570" s="4">
        <f t="shared" si="263"/>
        <v>124584.48718341444</v>
      </c>
      <c r="AB570" s="4">
        <f t="shared" si="251"/>
        <v>331397.39999999997</v>
      </c>
      <c r="AC570" s="4">
        <f>SUM($AB$5:AB570)</f>
        <v>77038207.330000013</v>
      </c>
      <c r="AD570">
        <f t="shared" si="252"/>
        <v>0.43203126332906794</v>
      </c>
      <c r="AF570" s="2">
        <v>566</v>
      </c>
      <c r="AG570">
        <f t="shared" si="253"/>
        <v>3.3962500000000002</v>
      </c>
      <c r="AH570">
        <f t="shared" si="254"/>
        <v>3.3962500000000002</v>
      </c>
      <c r="AI570">
        <f t="shared" si="255"/>
        <v>3.3962500000000002</v>
      </c>
      <c r="AJ570">
        <f t="shared" si="256"/>
        <v>3.3962500000000002</v>
      </c>
      <c r="AK570">
        <f t="shared" si="257"/>
        <v>13.585000000000001</v>
      </c>
      <c r="AL570">
        <v>27.17</v>
      </c>
      <c r="AM570">
        <f>SUM($AL$5:AL570)</f>
        <v>10601.73000000005</v>
      </c>
      <c r="AU570" s="2">
        <v>566</v>
      </c>
      <c r="AV570" s="1">
        <f t="shared" si="264"/>
        <v>14000</v>
      </c>
      <c r="AW570" s="1">
        <f t="shared" si="258"/>
        <v>14000</v>
      </c>
      <c r="AX570" s="1">
        <f t="shared" si="259"/>
        <v>14000</v>
      </c>
      <c r="AY570" s="1">
        <f t="shared" si="260"/>
        <v>14000</v>
      </c>
      <c r="AZ570" s="1">
        <f t="shared" si="261"/>
        <v>280000</v>
      </c>
      <c r="BA570" s="1">
        <f t="shared" si="262"/>
        <v>336000</v>
      </c>
      <c r="BB570">
        <v>5</v>
      </c>
      <c r="BC570" s="1">
        <f>SUM($BA$5:BA570)</f>
        <v>92385900</v>
      </c>
      <c r="BD570" s="1">
        <v>0</v>
      </c>
      <c r="BE570" s="1">
        <f>SUM($BA$235:BA570)</f>
        <v>80256000</v>
      </c>
    </row>
    <row r="571" spans="21:57" x14ac:dyDescent="0.3">
      <c r="U571" s="2">
        <v>567</v>
      </c>
      <c r="V571">
        <v>0.66600000000000004</v>
      </c>
      <c r="W571">
        <f t="shared" si="247"/>
        <v>0.66600000000000004</v>
      </c>
      <c r="X571">
        <f t="shared" si="248"/>
        <v>0.66600000000000004</v>
      </c>
      <c r="Y571">
        <f t="shared" si="249"/>
        <v>0.66600000000000004</v>
      </c>
      <c r="Z571" s="4">
        <f t="shared" si="250"/>
        <v>332224.97000000003</v>
      </c>
      <c r="AA571" s="4">
        <f t="shared" si="263"/>
        <v>124709.07167059784</v>
      </c>
      <c r="AB571" s="4">
        <f t="shared" si="251"/>
        <v>332227.63400000002</v>
      </c>
      <c r="AC571" s="4">
        <f>SUM($AB$5:AB571)</f>
        <v>77370434.964000016</v>
      </c>
      <c r="AD571">
        <f t="shared" si="252"/>
        <v>0.43125047364728608</v>
      </c>
      <c r="AF571" s="2">
        <v>567</v>
      </c>
      <c r="AG571">
        <f t="shared" si="253"/>
        <v>3.3975</v>
      </c>
      <c r="AH571">
        <f t="shared" si="254"/>
        <v>3.3975</v>
      </c>
      <c r="AI571">
        <f t="shared" si="255"/>
        <v>3.3975</v>
      </c>
      <c r="AJ571">
        <f t="shared" si="256"/>
        <v>3.3975</v>
      </c>
      <c r="AK571">
        <f t="shared" si="257"/>
        <v>13.59</v>
      </c>
      <c r="AL571">
        <v>27.18</v>
      </c>
      <c r="AM571">
        <f>SUM($AL$5:AL571)</f>
        <v>10628.910000000051</v>
      </c>
      <c r="AU571" s="2">
        <v>567</v>
      </c>
      <c r="AV571" s="1">
        <f t="shared" si="264"/>
        <v>14000</v>
      </c>
      <c r="AW571" s="1">
        <f t="shared" si="258"/>
        <v>14000</v>
      </c>
      <c r="AX571" s="1">
        <f t="shared" si="259"/>
        <v>14000</v>
      </c>
      <c r="AY571" s="1">
        <f t="shared" si="260"/>
        <v>14000</v>
      </c>
      <c r="AZ571" s="1">
        <f t="shared" si="261"/>
        <v>280000</v>
      </c>
      <c r="BA571" s="1">
        <f t="shared" si="262"/>
        <v>336000</v>
      </c>
      <c r="BB571">
        <v>5</v>
      </c>
      <c r="BC571" s="1">
        <f>SUM($BA$5:BA571)</f>
        <v>92721900</v>
      </c>
      <c r="BD571" s="1">
        <v>0</v>
      </c>
      <c r="BE571" s="1">
        <f>SUM($BA$235:BA571)</f>
        <v>80592000</v>
      </c>
    </row>
    <row r="572" spans="21:57" x14ac:dyDescent="0.3">
      <c r="U572" s="2">
        <v>568</v>
      </c>
      <c r="V572">
        <v>0.66700000000000004</v>
      </c>
      <c r="W572">
        <f t="shared" si="247"/>
        <v>0.66700000000000004</v>
      </c>
      <c r="X572">
        <f t="shared" si="248"/>
        <v>0.66700000000000004</v>
      </c>
      <c r="Y572">
        <f t="shared" si="249"/>
        <v>0.66700000000000004</v>
      </c>
      <c r="Z572" s="4">
        <f t="shared" si="250"/>
        <v>333056.53000000003</v>
      </c>
      <c r="AA572" s="4">
        <f t="shared" si="263"/>
        <v>124833.78074226843</v>
      </c>
      <c r="AB572" s="4">
        <f t="shared" si="251"/>
        <v>333059.19800000003</v>
      </c>
      <c r="AC572" s="4">
        <f>SUM($AB$5:AB572)</f>
        <v>77703494.162000015</v>
      </c>
      <c r="AD572">
        <f t="shared" si="252"/>
        <v>0.43047347239933359</v>
      </c>
      <c r="AF572" s="2">
        <v>568</v>
      </c>
      <c r="AG572">
        <f t="shared" si="253"/>
        <v>3.3987500000000002</v>
      </c>
      <c r="AH572">
        <f t="shared" si="254"/>
        <v>3.3987500000000002</v>
      </c>
      <c r="AI572">
        <f t="shared" si="255"/>
        <v>3.3987500000000002</v>
      </c>
      <c r="AJ572">
        <f t="shared" si="256"/>
        <v>3.3987500000000002</v>
      </c>
      <c r="AK572">
        <f t="shared" si="257"/>
        <v>13.595000000000001</v>
      </c>
      <c r="AL572">
        <v>27.19</v>
      </c>
      <c r="AM572">
        <f>SUM($AL$5:AL572)</f>
        <v>10656.100000000051</v>
      </c>
      <c r="AU572" s="2">
        <v>568</v>
      </c>
      <c r="AV572" s="1">
        <f t="shared" si="264"/>
        <v>14000</v>
      </c>
      <c r="AW572" s="1">
        <f t="shared" si="258"/>
        <v>14000</v>
      </c>
      <c r="AX572" s="1">
        <f t="shared" si="259"/>
        <v>14000</v>
      </c>
      <c r="AY572" s="1">
        <f t="shared" si="260"/>
        <v>14000</v>
      </c>
      <c r="AZ572" s="1">
        <f t="shared" si="261"/>
        <v>280000</v>
      </c>
      <c r="BA572" s="1">
        <f t="shared" si="262"/>
        <v>336000</v>
      </c>
      <c r="BB572">
        <v>5</v>
      </c>
      <c r="BC572" s="1">
        <f>SUM($BA$5:BA572)</f>
        <v>93057900</v>
      </c>
      <c r="BD572" s="1">
        <v>0</v>
      </c>
      <c r="BE572" s="1">
        <f>SUM($BA$235:BA572)</f>
        <v>80928000</v>
      </c>
    </row>
    <row r="573" spans="21:57" x14ac:dyDescent="0.3">
      <c r="U573" s="2">
        <v>569</v>
      </c>
      <c r="V573">
        <v>0.66800000000000004</v>
      </c>
      <c r="W573">
        <f t="shared" si="247"/>
        <v>0.66800000000000004</v>
      </c>
      <c r="X573">
        <f t="shared" si="248"/>
        <v>0.66800000000000004</v>
      </c>
      <c r="Y573">
        <f t="shared" si="249"/>
        <v>0.66800000000000004</v>
      </c>
      <c r="Z573" s="4">
        <f t="shared" si="250"/>
        <v>333889.42</v>
      </c>
      <c r="AA573" s="4">
        <f t="shared" si="263"/>
        <v>124958.61452301068</v>
      </c>
      <c r="AB573" s="4">
        <f t="shared" si="251"/>
        <v>333892.092</v>
      </c>
      <c r="AC573" s="4">
        <f>SUM($AB$5:AB573)</f>
        <v>78037386.254000008</v>
      </c>
      <c r="AD573">
        <f t="shared" si="252"/>
        <v>0.42970022854297685</v>
      </c>
      <c r="AE573" s="16"/>
      <c r="AF573" s="2">
        <v>569</v>
      </c>
      <c r="AG573">
        <f t="shared" si="253"/>
        <v>3.4</v>
      </c>
      <c r="AH573">
        <f t="shared" si="254"/>
        <v>3.4</v>
      </c>
      <c r="AI573">
        <f t="shared" si="255"/>
        <v>3.4</v>
      </c>
      <c r="AJ573">
        <f t="shared" si="256"/>
        <v>3.4</v>
      </c>
      <c r="AK573">
        <f t="shared" si="257"/>
        <v>13.6</v>
      </c>
      <c r="AL573">
        <v>27.2</v>
      </c>
      <c r="AM573">
        <f>SUM($AL$5:AL573)</f>
        <v>10683.300000000052</v>
      </c>
      <c r="AU573" s="2">
        <v>569</v>
      </c>
      <c r="AV573" s="1">
        <f t="shared" si="264"/>
        <v>14000</v>
      </c>
      <c r="AW573" s="1">
        <f t="shared" si="258"/>
        <v>14000</v>
      </c>
      <c r="AX573" s="1">
        <f t="shared" si="259"/>
        <v>14000</v>
      </c>
      <c r="AY573" s="1">
        <f t="shared" si="260"/>
        <v>14000</v>
      </c>
      <c r="AZ573" s="1">
        <f t="shared" si="261"/>
        <v>280000</v>
      </c>
      <c r="BA573" s="1">
        <f t="shared" si="262"/>
        <v>336000</v>
      </c>
      <c r="BB573">
        <v>5</v>
      </c>
      <c r="BC573" s="1">
        <f>SUM($BA$5:BA573)</f>
        <v>93393900</v>
      </c>
      <c r="BD573" s="1">
        <v>0</v>
      </c>
      <c r="BE573" s="1">
        <f>SUM($BA$235:BA573)</f>
        <v>81264000</v>
      </c>
    </row>
    <row r="574" spans="21:57" x14ac:dyDescent="0.3">
      <c r="U574" s="2">
        <v>570</v>
      </c>
      <c r="V574">
        <v>0.66900000000000004</v>
      </c>
      <c r="W574">
        <f t="shared" si="247"/>
        <v>0.66900000000000004</v>
      </c>
      <c r="X574">
        <f t="shared" si="248"/>
        <v>0.66900000000000004</v>
      </c>
      <c r="Y574">
        <f t="shared" si="249"/>
        <v>0.66900000000000004</v>
      </c>
      <c r="Z574" s="4">
        <f t="shared" si="250"/>
        <v>334723.65000000002</v>
      </c>
      <c r="AA574" s="4">
        <f t="shared" si="263"/>
        <v>125083.57313753368</v>
      </c>
      <c r="AB574" s="4">
        <f t="shared" si="251"/>
        <v>334726.326</v>
      </c>
      <c r="AC574" s="4">
        <f>SUM($AB$5:AB574)</f>
        <v>78372112.580000013</v>
      </c>
      <c r="AD574">
        <f t="shared" si="252"/>
        <v>0.4289307241922749</v>
      </c>
      <c r="AF574" s="2">
        <v>570</v>
      </c>
      <c r="AG574">
        <f t="shared" si="253"/>
        <v>3.4012500000000001</v>
      </c>
      <c r="AH574">
        <f t="shared" si="254"/>
        <v>3.4012500000000001</v>
      </c>
      <c r="AI574">
        <f t="shared" si="255"/>
        <v>3.4012500000000001</v>
      </c>
      <c r="AJ574">
        <f t="shared" si="256"/>
        <v>3.4012500000000001</v>
      </c>
      <c r="AK574">
        <f t="shared" si="257"/>
        <v>13.605</v>
      </c>
      <c r="AL574">
        <v>27.21</v>
      </c>
      <c r="AM574">
        <f>SUM($AL$5:AL574)</f>
        <v>10710.510000000051</v>
      </c>
      <c r="AU574" s="2">
        <v>570</v>
      </c>
      <c r="AV574" s="1">
        <f t="shared" si="264"/>
        <v>14000</v>
      </c>
      <c r="AW574" s="1">
        <f t="shared" si="258"/>
        <v>14000</v>
      </c>
      <c r="AX574" s="1">
        <f t="shared" si="259"/>
        <v>14000</v>
      </c>
      <c r="AY574" s="1">
        <f t="shared" si="260"/>
        <v>14000</v>
      </c>
      <c r="AZ574" s="1">
        <f t="shared" si="261"/>
        <v>280000</v>
      </c>
      <c r="BA574" s="1">
        <f t="shared" si="262"/>
        <v>336000</v>
      </c>
      <c r="BB574">
        <v>5</v>
      </c>
      <c r="BC574" s="1">
        <f>SUM($BA$5:BA574)</f>
        <v>93729900</v>
      </c>
      <c r="BD574" s="1">
        <v>0</v>
      </c>
      <c r="BE574" s="1">
        <f>SUM($BA$235:BA574)</f>
        <v>81600000</v>
      </c>
    </row>
    <row r="575" spans="21:57" x14ac:dyDescent="0.3">
      <c r="U575" s="2">
        <v>571</v>
      </c>
      <c r="V575">
        <v>0.67</v>
      </c>
      <c r="W575">
        <f t="shared" si="247"/>
        <v>0.67</v>
      </c>
      <c r="X575">
        <f t="shared" si="248"/>
        <v>0.67</v>
      </c>
      <c r="Y575">
        <f t="shared" si="249"/>
        <v>0.67</v>
      </c>
      <c r="Z575" s="4">
        <f t="shared" si="250"/>
        <v>335559.2</v>
      </c>
      <c r="AA575" s="4">
        <f t="shared" si="263"/>
        <v>125208.6567106712</v>
      </c>
      <c r="AB575" s="4">
        <f t="shared" si="251"/>
        <v>335561.88</v>
      </c>
      <c r="AC575" s="4">
        <f>SUM($AB$5:AB575)</f>
        <v>78707674.460000008</v>
      </c>
      <c r="AD575">
        <f t="shared" si="252"/>
        <v>0.42816490324598977</v>
      </c>
      <c r="AF575" s="2">
        <v>571</v>
      </c>
      <c r="AG575">
        <f t="shared" si="253"/>
        <v>3.4024999999999999</v>
      </c>
      <c r="AH575">
        <f t="shared" si="254"/>
        <v>3.4024999999999999</v>
      </c>
      <c r="AI575">
        <f t="shared" si="255"/>
        <v>3.4024999999999999</v>
      </c>
      <c r="AJ575">
        <f t="shared" si="256"/>
        <v>3.4024999999999999</v>
      </c>
      <c r="AK575">
        <f t="shared" si="257"/>
        <v>13.61</v>
      </c>
      <c r="AL575">
        <v>27.22</v>
      </c>
      <c r="AM575">
        <f>SUM($AL$5:AL575)</f>
        <v>10737.73000000005</v>
      </c>
      <c r="AU575" s="2">
        <v>571</v>
      </c>
      <c r="AV575" s="1">
        <f t="shared" si="264"/>
        <v>14500</v>
      </c>
      <c r="AW575" s="1">
        <f t="shared" si="258"/>
        <v>14500</v>
      </c>
      <c r="AX575" s="1">
        <f t="shared" si="259"/>
        <v>14500</v>
      </c>
      <c r="AY575" s="1">
        <f t="shared" si="260"/>
        <v>14500</v>
      </c>
      <c r="AZ575" s="1">
        <f t="shared" si="261"/>
        <v>290000</v>
      </c>
      <c r="BA575" s="1">
        <f t="shared" si="262"/>
        <v>348000</v>
      </c>
      <c r="BB575">
        <v>5</v>
      </c>
      <c r="BC575" s="1">
        <f>SUM($BA$5:BA575)</f>
        <v>94077900</v>
      </c>
      <c r="BD575" s="1">
        <v>0</v>
      </c>
      <c r="BE575" s="1">
        <f>SUM($BA$235:BA575)</f>
        <v>81948000</v>
      </c>
    </row>
    <row r="576" spans="21:57" x14ac:dyDescent="0.3">
      <c r="U576" s="2">
        <v>572</v>
      </c>
      <c r="V576">
        <v>0.67100000000000004</v>
      </c>
      <c r="W576">
        <f t="shared" si="247"/>
        <v>0.67100000000000004</v>
      </c>
      <c r="X576">
        <f t="shared" si="248"/>
        <v>0.67100000000000004</v>
      </c>
      <c r="Y576">
        <f t="shared" si="249"/>
        <v>0.67100000000000004</v>
      </c>
      <c r="Z576" s="4">
        <f t="shared" si="250"/>
        <v>336396.10000000003</v>
      </c>
      <c r="AA576" s="4">
        <f t="shared" si="263"/>
        <v>125333.86536738186</v>
      </c>
      <c r="AB576" s="4">
        <f t="shared" si="251"/>
        <v>336398.78400000004</v>
      </c>
      <c r="AC576" s="4">
        <f>SUM($AB$5:AB576)</f>
        <v>79044073.244000003</v>
      </c>
      <c r="AD576">
        <f t="shared" si="252"/>
        <v>0.42740277400897608</v>
      </c>
      <c r="AF576" s="2">
        <v>572</v>
      </c>
      <c r="AG576">
        <f t="shared" si="253"/>
        <v>3.4037500000000001</v>
      </c>
      <c r="AH576">
        <f t="shared" si="254"/>
        <v>3.4037500000000001</v>
      </c>
      <c r="AI576">
        <f t="shared" si="255"/>
        <v>3.4037500000000001</v>
      </c>
      <c r="AJ576">
        <f t="shared" si="256"/>
        <v>3.4037500000000001</v>
      </c>
      <c r="AK576">
        <f t="shared" si="257"/>
        <v>13.615</v>
      </c>
      <c r="AL576">
        <v>27.23</v>
      </c>
      <c r="AM576">
        <f>SUM($AL$5:AL576)</f>
        <v>10764.96000000005</v>
      </c>
      <c r="AU576" s="2">
        <v>572</v>
      </c>
      <c r="AV576" s="1">
        <f t="shared" si="264"/>
        <v>14500</v>
      </c>
      <c r="AW576" s="1">
        <f t="shared" si="258"/>
        <v>14500</v>
      </c>
      <c r="AX576" s="1">
        <f t="shared" si="259"/>
        <v>14500</v>
      </c>
      <c r="AY576" s="1">
        <f t="shared" si="260"/>
        <v>14500</v>
      </c>
      <c r="AZ576" s="1">
        <f t="shared" si="261"/>
        <v>290000</v>
      </c>
      <c r="BA576" s="1">
        <f t="shared" si="262"/>
        <v>348000</v>
      </c>
      <c r="BB576">
        <v>5</v>
      </c>
      <c r="BC576" s="1">
        <f>SUM($BA$5:BA576)</f>
        <v>94425900</v>
      </c>
      <c r="BD576" s="1">
        <v>0</v>
      </c>
      <c r="BE576" s="1">
        <f>SUM($BA$235:BA576)</f>
        <v>82296000</v>
      </c>
    </row>
    <row r="577" spans="21:57" x14ac:dyDescent="0.3">
      <c r="U577" s="2">
        <v>573</v>
      </c>
      <c r="V577">
        <v>0.67200000000000004</v>
      </c>
      <c r="W577">
        <f t="shared" si="247"/>
        <v>0.67200000000000004</v>
      </c>
      <c r="X577">
        <f t="shared" si="248"/>
        <v>0.67200000000000004</v>
      </c>
      <c r="Y577">
        <f t="shared" si="249"/>
        <v>0.67200000000000004</v>
      </c>
      <c r="Z577" s="4">
        <f t="shared" si="250"/>
        <v>337234.33</v>
      </c>
      <c r="AA577" s="4">
        <f t="shared" si="263"/>
        <v>125459.19923274923</v>
      </c>
      <c r="AB577" s="4">
        <f t="shared" si="251"/>
        <v>337237.01800000004</v>
      </c>
      <c r="AC577" s="4">
        <f>SUM($AB$5:AB577)</f>
        <v>79381310.262000009</v>
      </c>
      <c r="AD577">
        <f t="shared" si="252"/>
        <v>0.42664428104431634</v>
      </c>
      <c r="AF577" s="2">
        <v>573</v>
      </c>
      <c r="AG577">
        <f t="shared" si="253"/>
        <v>3.4049999999999998</v>
      </c>
      <c r="AH577">
        <f t="shared" si="254"/>
        <v>3.4049999999999998</v>
      </c>
      <c r="AI577">
        <f t="shared" si="255"/>
        <v>3.4049999999999998</v>
      </c>
      <c r="AJ577">
        <f t="shared" si="256"/>
        <v>3.4049999999999998</v>
      </c>
      <c r="AK577">
        <f t="shared" si="257"/>
        <v>13.62</v>
      </c>
      <c r="AL577">
        <v>27.24</v>
      </c>
      <c r="AM577">
        <f>SUM($AL$5:AL577)</f>
        <v>10792.20000000005</v>
      </c>
      <c r="AU577" s="2">
        <v>573</v>
      </c>
      <c r="AV577" s="1">
        <f t="shared" si="264"/>
        <v>14500</v>
      </c>
      <c r="AW577" s="1">
        <f t="shared" si="258"/>
        <v>14500</v>
      </c>
      <c r="AX577" s="1">
        <f t="shared" si="259"/>
        <v>14500</v>
      </c>
      <c r="AY577" s="1">
        <f t="shared" si="260"/>
        <v>14500</v>
      </c>
      <c r="AZ577" s="1">
        <f t="shared" si="261"/>
        <v>290000</v>
      </c>
      <c r="BA577" s="1">
        <f t="shared" si="262"/>
        <v>348000</v>
      </c>
      <c r="BB577">
        <v>5</v>
      </c>
      <c r="BC577" s="1">
        <f>SUM($BA$5:BA577)</f>
        <v>94773900</v>
      </c>
      <c r="BD577" s="1">
        <v>0</v>
      </c>
      <c r="BE577" s="1">
        <f>SUM($BA$235:BA577)</f>
        <v>82644000</v>
      </c>
    </row>
    <row r="578" spans="21:57" x14ac:dyDescent="0.3">
      <c r="U578" s="2">
        <v>574</v>
      </c>
      <c r="V578">
        <v>0.67300000000000004</v>
      </c>
      <c r="W578">
        <f t="shared" si="247"/>
        <v>0.67300000000000004</v>
      </c>
      <c r="X578">
        <f t="shared" si="248"/>
        <v>0.67300000000000004</v>
      </c>
      <c r="Y578">
        <f t="shared" si="249"/>
        <v>0.67300000000000004</v>
      </c>
      <c r="Z578" s="4">
        <f t="shared" si="250"/>
        <v>338073.91000000003</v>
      </c>
      <c r="AA578" s="4">
        <f t="shared" si="263"/>
        <v>125584.65843198197</v>
      </c>
      <c r="AB578" s="4">
        <f t="shared" si="251"/>
        <v>338076.60200000001</v>
      </c>
      <c r="AC578" s="4">
        <f>SUM($AB$5:AB578)</f>
        <v>79719386.864000008</v>
      </c>
      <c r="AD578">
        <f t="shared" si="252"/>
        <v>0.42588942017228965</v>
      </c>
      <c r="AF578" s="2">
        <v>574</v>
      </c>
      <c r="AG578">
        <f t="shared" si="253"/>
        <v>3.40625</v>
      </c>
      <c r="AH578">
        <f t="shared" si="254"/>
        <v>3.40625</v>
      </c>
      <c r="AI578">
        <f t="shared" si="255"/>
        <v>3.40625</v>
      </c>
      <c r="AJ578">
        <f t="shared" si="256"/>
        <v>3.40625</v>
      </c>
      <c r="AK578">
        <f t="shared" si="257"/>
        <v>13.625</v>
      </c>
      <c r="AL578">
        <v>27.25</v>
      </c>
      <c r="AM578">
        <f>SUM($AL$5:AL578)</f>
        <v>10819.45000000005</v>
      </c>
      <c r="AU578" s="2">
        <v>574</v>
      </c>
      <c r="AV578" s="1">
        <f t="shared" si="264"/>
        <v>14500</v>
      </c>
      <c r="AW578" s="1">
        <f t="shared" si="258"/>
        <v>14500</v>
      </c>
      <c r="AX578" s="1">
        <f t="shared" si="259"/>
        <v>14500</v>
      </c>
      <c r="AY578" s="1">
        <f t="shared" si="260"/>
        <v>14500</v>
      </c>
      <c r="AZ578" s="1">
        <f t="shared" si="261"/>
        <v>290000</v>
      </c>
      <c r="BA578" s="1">
        <f t="shared" si="262"/>
        <v>348000</v>
      </c>
      <c r="BB578">
        <v>5</v>
      </c>
      <c r="BC578" s="1">
        <f>SUM($BA$5:BA578)</f>
        <v>95121900</v>
      </c>
      <c r="BD578" s="1">
        <v>0</v>
      </c>
      <c r="BE578" s="1">
        <f>SUM($BA$235:BA578)</f>
        <v>82992000</v>
      </c>
    </row>
    <row r="579" spans="21:57" x14ac:dyDescent="0.3">
      <c r="U579" s="2">
        <v>575</v>
      </c>
      <c r="V579">
        <v>0.67400000000000004</v>
      </c>
      <c r="W579">
        <f t="shared" si="247"/>
        <v>0.67400000000000004</v>
      </c>
      <c r="X579">
        <f t="shared" si="248"/>
        <v>0.67400000000000004</v>
      </c>
      <c r="Y579">
        <f t="shared" si="249"/>
        <v>0.67400000000000004</v>
      </c>
      <c r="Z579" s="4">
        <f t="shared" si="250"/>
        <v>338914.82</v>
      </c>
      <c r="AA579" s="4">
        <f t="shared" si="263"/>
        <v>125710.24309041393</v>
      </c>
      <c r="AB579" s="4">
        <f t="shared" si="251"/>
        <v>338917.516</v>
      </c>
      <c r="AC579" s="4">
        <f>SUM($AB$5:AB579)</f>
        <v>80058304.38000001</v>
      </c>
      <c r="AD579">
        <f t="shared" si="252"/>
        <v>0.42513813682259055</v>
      </c>
      <c r="AF579" s="2">
        <v>575</v>
      </c>
      <c r="AG579">
        <f t="shared" si="253"/>
        <v>3.4075000000000002</v>
      </c>
      <c r="AH579">
        <f t="shared" si="254"/>
        <v>3.4075000000000002</v>
      </c>
      <c r="AI579">
        <f t="shared" si="255"/>
        <v>3.4075000000000002</v>
      </c>
      <c r="AJ579">
        <f t="shared" si="256"/>
        <v>3.4075000000000002</v>
      </c>
      <c r="AK579">
        <f t="shared" si="257"/>
        <v>13.63</v>
      </c>
      <c r="AL579">
        <v>27.26</v>
      </c>
      <c r="AM579">
        <f>SUM($AL$5:AL579)</f>
        <v>10846.71000000005</v>
      </c>
      <c r="AU579" s="2">
        <v>575</v>
      </c>
      <c r="AV579" s="1">
        <f t="shared" si="264"/>
        <v>14500</v>
      </c>
      <c r="AW579" s="1">
        <f t="shared" si="258"/>
        <v>14500</v>
      </c>
      <c r="AX579" s="1">
        <f t="shared" si="259"/>
        <v>14500</v>
      </c>
      <c r="AY579" s="1">
        <f t="shared" si="260"/>
        <v>14500</v>
      </c>
      <c r="AZ579" s="1">
        <f t="shared" si="261"/>
        <v>290000</v>
      </c>
      <c r="BA579" s="1">
        <f t="shared" si="262"/>
        <v>348000</v>
      </c>
      <c r="BB579">
        <v>5</v>
      </c>
      <c r="BC579" s="1">
        <f>SUM($BA$5:BA579)</f>
        <v>95469900</v>
      </c>
      <c r="BD579" s="1">
        <v>0</v>
      </c>
      <c r="BE579" s="1">
        <f>SUM($BA$235:BA579)</f>
        <v>83340000</v>
      </c>
    </row>
    <row r="580" spans="21:57" x14ac:dyDescent="0.3">
      <c r="U580" s="2">
        <v>576</v>
      </c>
      <c r="V580">
        <v>0.67500000000000004</v>
      </c>
      <c r="W580">
        <f t="shared" si="247"/>
        <v>0.67500000000000004</v>
      </c>
      <c r="X580">
        <f t="shared" si="248"/>
        <v>0.67500000000000004</v>
      </c>
      <c r="Y580">
        <f t="shared" si="249"/>
        <v>0.67500000000000004</v>
      </c>
      <c r="Z580" s="4">
        <f t="shared" si="250"/>
        <v>339757.08</v>
      </c>
      <c r="AA580" s="4">
        <f t="shared" si="263"/>
        <v>125835.95333350434</v>
      </c>
      <c r="AB580" s="4">
        <f t="shared" si="251"/>
        <v>339759.78</v>
      </c>
      <c r="AC580" s="4">
        <f>SUM($AB$5:AB580)</f>
        <v>80398064.160000011</v>
      </c>
      <c r="AD580">
        <f t="shared" si="252"/>
        <v>0.42439042724077386</v>
      </c>
      <c r="AF580" s="2">
        <v>576</v>
      </c>
      <c r="AG580">
        <f t="shared" si="253"/>
        <v>3.4087499999999999</v>
      </c>
      <c r="AH580">
        <f t="shared" si="254"/>
        <v>3.4087499999999999</v>
      </c>
      <c r="AI580">
        <f t="shared" si="255"/>
        <v>3.4087499999999999</v>
      </c>
      <c r="AJ580">
        <f t="shared" si="256"/>
        <v>3.4087499999999999</v>
      </c>
      <c r="AK580">
        <f t="shared" si="257"/>
        <v>13.635</v>
      </c>
      <c r="AL580">
        <v>27.27</v>
      </c>
      <c r="AM580">
        <f>SUM($AL$5:AL580)</f>
        <v>10873.98000000005</v>
      </c>
      <c r="AU580" s="2">
        <v>576</v>
      </c>
      <c r="AV580" s="1">
        <f t="shared" si="264"/>
        <v>14500</v>
      </c>
      <c r="AW580" s="1">
        <f t="shared" si="258"/>
        <v>14500</v>
      </c>
      <c r="AX580" s="1">
        <f t="shared" si="259"/>
        <v>14500</v>
      </c>
      <c r="AY580" s="1">
        <f t="shared" si="260"/>
        <v>14500</v>
      </c>
      <c r="AZ580" s="1">
        <f t="shared" si="261"/>
        <v>290000</v>
      </c>
      <c r="BA580" s="1">
        <f t="shared" si="262"/>
        <v>348000</v>
      </c>
      <c r="BB580">
        <v>5</v>
      </c>
      <c r="BC580" s="1">
        <f>SUM($BA$5:BA580)</f>
        <v>95817900</v>
      </c>
      <c r="BD580" s="1">
        <v>0</v>
      </c>
      <c r="BE580" s="1">
        <f>SUM($BA$235:BA580)</f>
        <v>83688000</v>
      </c>
    </row>
    <row r="581" spans="21:57" x14ac:dyDescent="0.3">
      <c r="U581" s="2">
        <v>577</v>
      </c>
      <c r="V581">
        <v>0.67600000000000005</v>
      </c>
      <c r="W581">
        <f t="shared" si="247"/>
        <v>0.67600000000000005</v>
      </c>
      <c r="X581">
        <f t="shared" si="248"/>
        <v>0.67600000000000005</v>
      </c>
      <c r="Y581">
        <f t="shared" si="249"/>
        <v>0.67600000000000005</v>
      </c>
      <c r="Z581" s="4">
        <f t="shared" si="250"/>
        <v>340600.68</v>
      </c>
      <c r="AA581" s="4">
        <f t="shared" si="263"/>
        <v>125961.78928683783</v>
      </c>
      <c r="AB581" s="4">
        <f t="shared" si="251"/>
        <v>340603.38400000002</v>
      </c>
      <c r="AC581" s="4">
        <f>SUM($AB$5:AB581)</f>
        <v>80738667.544000015</v>
      </c>
      <c r="AD581">
        <f t="shared" si="252"/>
        <v>0.42364625014125873</v>
      </c>
      <c r="AF581" s="2">
        <v>577</v>
      </c>
      <c r="AG581">
        <f t="shared" si="253"/>
        <v>3.41</v>
      </c>
      <c r="AH581">
        <f t="shared" si="254"/>
        <v>3.41</v>
      </c>
      <c r="AI581">
        <f t="shared" si="255"/>
        <v>3.41</v>
      </c>
      <c r="AJ581">
        <f t="shared" si="256"/>
        <v>3.41</v>
      </c>
      <c r="AK581">
        <f t="shared" si="257"/>
        <v>13.64</v>
      </c>
      <c r="AL581">
        <v>27.28</v>
      </c>
      <c r="AM581">
        <f>SUM($AL$5:AL581)</f>
        <v>10901.260000000051</v>
      </c>
      <c r="AU581" s="2">
        <v>577</v>
      </c>
      <c r="AV581" s="1">
        <f t="shared" si="264"/>
        <v>14500</v>
      </c>
      <c r="AW581" s="1">
        <f t="shared" si="258"/>
        <v>14500</v>
      </c>
      <c r="AX581" s="1">
        <f t="shared" si="259"/>
        <v>14500</v>
      </c>
      <c r="AY581" s="1">
        <f t="shared" si="260"/>
        <v>14500</v>
      </c>
      <c r="AZ581" s="1">
        <f t="shared" si="261"/>
        <v>290000</v>
      </c>
      <c r="BA581" s="1">
        <f t="shared" si="262"/>
        <v>348000</v>
      </c>
      <c r="BB581">
        <v>5</v>
      </c>
      <c r="BC581" s="1">
        <f>SUM($BA$5:BA581)</f>
        <v>96165900</v>
      </c>
      <c r="BD581" s="1">
        <v>0</v>
      </c>
      <c r="BE581" s="1">
        <f>SUM($BA$235:BA581)</f>
        <v>84036000</v>
      </c>
    </row>
    <row r="582" spans="21:57" x14ac:dyDescent="0.3">
      <c r="U582" s="2">
        <v>578</v>
      </c>
      <c r="V582">
        <v>0.67700000000000005</v>
      </c>
      <c r="W582">
        <f t="shared" ref="W582:W645" si="265">V582</f>
        <v>0.67700000000000005</v>
      </c>
      <c r="X582">
        <f t="shared" ref="X582:X645" si="266">V582</f>
        <v>0.67700000000000005</v>
      </c>
      <c r="Y582">
        <f t="shared" ref="Y582:Y645" si="267">V582</f>
        <v>0.67700000000000005</v>
      </c>
      <c r="Z582" s="4">
        <f t="shared" ref="Z582:Z645" si="268">ROUNDUP((SUM(V582:Y582)*(AA582)),2)</f>
        <v>341445.63</v>
      </c>
      <c r="AA582" s="4">
        <f t="shared" si="263"/>
        <v>126087.75107612465</v>
      </c>
      <c r="AB582" s="4">
        <f t="shared" ref="AB582:AB645" si="269">SUM(V582:Z582)</f>
        <v>341448.33799999999</v>
      </c>
      <c r="AC582" s="4">
        <f>SUM($AB$5:AB582)</f>
        <v>81080115.882000014</v>
      </c>
      <c r="AD582">
        <f t="shared" ref="AD582:AD645" si="270">((AC582-AC581)/AC581)*100</f>
        <v>0.42290558958496688</v>
      </c>
      <c r="AF582" s="2">
        <v>578</v>
      </c>
      <c r="AG582">
        <f t="shared" ref="AG582:AG645" si="271">AL582/8</f>
        <v>3.4112499999999999</v>
      </c>
      <c r="AH582">
        <f t="shared" ref="AH582:AH645" si="272">AG582</f>
        <v>3.4112499999999999</v>
      </c>
      <c r="AI582">
        <f t="shared" ref="AI582:AI645" si="273">AG582</f>
        <v>3.4112499999999999</v>
      </c>
      <c r="AJ582">
        <f t="shared" ref="AJ582:AJ645" si="274">AG582</f>
        <v>3.4112499999999999</v>
      </c>
      <c r="AK582">
        <f t="shared" ref="AK582:AK645" si="275">AL582/2</f>
        <v>13.645</v>
      </c>
      <c r="AL582">
        <v>27.29</v>
      </c>
      <c r="AM582">
        <f>SUM($AL$5:AL582)</f>
        <v>10928.550000000052</v>
      </c>
      <c r="AU582" s="2">
        <v>578</v>
      </c>
      <c r="AV582" s="1">
        <f t="shared" si="264"/>
        <v>14500</v>
      </c>
      <c r="AW582" s="1">
        <f t="shared" ref="AW582:AW645" si="276">AV582</f>
        <v>14500</v>
      </c>
      <c r="AX582" s="1">
        <f t="shared" ref="AX582:AX645" si="277">AV582</f>
        <v>14500</v>
      </c>
      <c r="AY582" s="1">
        <f t="shared" ref="AY582:AY645" si="278">AV582</f>
        <v>14500</v>
      </c>
      <c r="AZ582" s="1">
        <f t="shared" ref="AZ582:AZ645" si="279">ROUNDUP(SUM(AV582:AY582)*BB582,-1)</f>
        <v>290000</v>
      </c>
      <c r="BA582" s="1">
        <f t="shared" ref="BA582:BA645" si="280">SUM(AV582:AZ582)</f>
        <v>348000</v>
      </c>
      <c r="BB582">
        <v>5</v>
      </c>
      <c r="BC582" s="1">
        <f>SUM($BA$5:BA582)</f>
        <v>96513900</v>
      </c>
      <c r="BD582" s="1">
        <v>0</v>
      </c>
      <c r="BE582" s="1">
        <f>SUM($BA$235:BA582)</f>
        <v>84384000</v>
      </c>
    </row>
    <row r="583" spans="21:57" x14ac:dyDescent="0.3">
      <c r="U583" s="2">
        <v>579</v>
      </c>
      <c r="V583">
        <v>0.67800000000000005</v>
      </c>
      <c r="W583">
        <f t="shared" si="265"/>
        <v>0.67800000000000005</v>
      </c>
      <c r="X583">
        <f t="shared" si="266"/>
        <v>0.67800000000000005</v>
      </c>
      <c r="Y583">
        <f t="shared" si="267"/>
        <v>0.67800000000000005</v>
      </c>
      <c r="Z583" s="4">
        <f t="shared" si="268"/>
        <v>342291.94</v>
      </c>
      <c r="AA583" s="4">
        <f t="shared" si="263"/>
        <v>126213.83882720076</v>
      </c>
      <c r="AB583" s="4">
        <f t="shared" si="269"/>
        <v>342294.652</v>
      </c>
      <c r="AC583" s="4">
        <f>SUM($AB$5:AB583)</f>
        <v>81422410.534000009</v>
      </c>
      <c r="AD583">
        <f t="shared" si="270"/>
        <v>0.4221684296778187</v>
      </c>
      <c r="AF583" s="2">
        <v>579</v>
      </c>
      <c r="AG583">
        <f t="shared" si="271"/>
        <v>3.4125000000000001</v>
      </c>
      <c r="AH583">
        <f t="shared" si="272"/>
        <v>3.4125000000000001</v>
      </c>
      <c r="AI583">
        <f t="shared" si="273"/>
        <v>3.4125000000000001</v>
      </c>
      <c r="AJ583">
        <f t="shared" si="274"/>
        <v>3.4125000000000001</v>
      </c>
      <c r="AK583">
        <f t="shared" si="275"/>
        <v>13.65</v>
      </c>
      <c r="AL583">
        <v>27.3</v>
      </c>
      <c r="AM583">
        <f>SUM($AL$5:AL583)</f>
        <v>10955.850000000051</v>
      </c>
      <c r="AU583" s="2">
        <v>579</v>
      </c>
      <c r="AV583" s="1">
        <f t="shared" si="264"/>
        <v>14500</v>
      </c>
      <c r="AW583" s="1">
        <f t="shared" si="276"/>
        <v>14500</v>
      </c>
      <c r="AX583" s="1">
        <f t="shared" si="277"/>
        <v>14500</v>
      </c>
      <c r="AY583" s="1">
        <f t="shared" si="278"/>
        <v>14500</v>
      </c>
      <c r="AZ583" s="1">
        <f t="shared" si="279"/>
        <v>290000</v>
      </c>
      <c r="BA583" s="1">
        <f t="shared" si="280"/>
        <v>348000</v>
      </c>
      <c r="BB583">
        <v>5</v>
      </c>
      <c r="BC583" s="1">
        <f>SUM($BA$5:BA583)</f>
        <v>96861900</v>
      </c>
      <c r="BD583" s="1">
        <v>0</v>
      </c>
      <c r="BE583" s="1">
        <f>SUM($BA$235:BA583)</f>
        <v>84732000</v>
      </c>
    </row>
    <row r="584" spans="21:57" x14ac:dyDescent="0.3">
      <c r="U584" s="2">
        <v>580</v>
      </c>
      <c r="V584">
        <v>0.67900000000000005</v>
      </c>
      <c r="W584">
        <f t="shared" si="265"/>
        <v>0.67900000000000005</v>
      </c>
      <c r="X584">
        <f t="shared" si="266"/>
        <v>0.67900000000000005</v>
      </c>
      <c r="Y584">
        <f t="shared" si="267"/>
        <v>0.67900000000000005</v>
      </c>
      <c r="Z584" s="4">
        <f t="shared" si="268"/>
        <v>343139.59</v>
      </c>
      <c r="AA584" s="4">
        <f t="shared" si="263"/>
        <v>126340.05266602794</v>
      </c>
      <c r="AB584" s="4">
        <f t="shared" si="269"/>
        <v>343142.30600000004</v>
      </c>
      <c r="AC584" s="4">
        <f>SUM($AB$5:AB584)</f>
        <v>81765552.840000004</v>
      </c>
      <c r="AD584">
        <f t="shared" si="270"/>
        <v>0.42143471772640095</v>
      </c>
      <c r="AF584" s="2">
        <v>580</v>
      </c>
      <c r="AG584">
        <f t="shared" si="271"/>
        <v>3.4137499999999998</v>
      </c>
      <c r="AH584">
        <f t="shared" si="272"/>
        <v>3.4137499999999998</v>
      </c>
      <c r="AI584">
        <f t="shared" si="273"/>
        <v>3.4137499999999998</v>
      </c>
      <c r="AJ584">
        <f t="shared" si="274"/>
        <v>3.4137499999999998</v>
      </c>
      <c r="AK584">
        <f t="shared" si="275"/>
        <v>13.654999999999999</v>
      </c>
      <c r="AL584">
        <v>27.31</v>
      </c>
      <c r="AM584">
        <f>SUM($AL$5:AL584)</f>
        <v>10983.160000000051</v>
      </c>
      <c r="AU584" s="2">
        <v>580</v>
      </c>
      <c r="AV584" s="1">
        <f t="shared" si="264"/>
        <v>14500</v>
      </c>
      <c r="AW584" s="1">
        <f t="shared" si="276"/>
        <v>14500</v>
      </c>
      <c r="AX584" s="1">
        <f t="shared" si="277"/>
        <v>14500</v>
      </c>
      <c r="AY584" s="1">
        <f t="shared" si="278"/>
        <v>14500</v>
      </c>
      <c r="AZ584" s="1">
        <f t="shared" si="279"/>
        <v>290000</v>
      </c>
      <c r="BA584" s="1">
        <f t="shared" si="280"/>
        <v>348000</v>
      </c>
      <c r="BB584">
        <v>5</v>
      </c>
      <c r="BC584" s="1">
        <f>SUM($BA$5:BA584)</f>
        <v>97209900</v>
      </c>
      <c r="BD584" s="1">
        <v>0</v>
      </c>
      <c r="BE584" s="1">
        <f>SUM($BA$235:BA584)</f>
        <v>85080000</v>
      </c>
    </row>
    <row r="585" spans="21:57" x14ac:dyDescent="0.3">
      <c r="U585" s="2">
        <v>581</v>
      </c>
      <c r="V585">
        <v>0.68</v>
      </c>
      <c r="W585">
        <f t="shared" si="265"/>
        <v>0.68</v>
      </c>
      <c r="X585">
        <f t="shared" si="266"/>
        <v>0.68</v>
      </c>
      <c r="Y585">
        <f t="shared" si="267"/>
        <v>0.68</v>
      </c>
      <c r="Z585" s="4">
        <f t="shared" si="268"/>
        <v>343988.59</v>
      </c>
      <c r="AA585" s="4">
        <f t="shared" si="263"/>
        <v>126466.39271869395</v>
      </c>
      <c r="AB585" s="4">
        <f t="shared" si="269"/>
        <v>343991.31</v>
      </c>
      <c r="AC585" s="4">
        <f>SUM($AB$5:AB585)</f>
        <v>82109544.150000006</v>
      </c>
      <c r="AD585">
        <f t="shared" si="270"/>
        <v>0.42070443854654721</v>
      </c>
      <c r="AF585" s="2">
        <v>581</v>
      </c>
      <c r="AG585">
        <f t="shared" si="271"/>
        <v>3.415</v>
      </c>
      <c r="AH585">
        <f t="shared" si="272"/>
        <v>3.415</v>
      </c>
      <c r="AI585">
        <f t="shared" si="273"/>
        <v>3.415</v>
      </c>
      <c r="AJ585">
        <f t="shared" si="274"/>
        <v>3.415</v>
      </c>
      <c r="AK585">
        <f t="shared" si="275"/>
        <v>13.66</v>
      </c>
      <c r="AL585">
        <v>27.32</v>
      </c>
      <c r="AM585">
        <f>SUM($AL$5:AL585)</f>
        <v>11010.48000000005</v>
      </c>
      <c r="AU585" s="2">
        <v>581</v>
      </c>
      <c r="AV585" s="1">
        <f t="shared" si="264"/>
        <v>14500</v>
      </c>
      <c r="AW585" s="1">
        <f t="shared" si="276"/>
        <v>14500</v>
      </c>
      <c r="AX585" s="1">
        <f t="shared" si="277"/>
        <v>14500</v>
      </c>
      <c r="AY585" s="1">
        <f t="shared" si="278"/>
        <v>14500</v>
      </c>
      <c r="AZ585" s="1">
        <f t="shared" si="279"/>
        <v>290000</v>
      </c>
      <c r="BA585" s="1">
        <f t="shared" si="280"/>
        <v>348000</v>
      </c>
      <c r="BB585">
        <v>5</v>
      </c>
      <c r="BC585" s="1">
        <f>SUM($BA$5:BA585)</f>
        <v>97557900</v>
      </c>
      <c r="BD585" s="1">
        <v>0</v>
      </c>
      <c r="BE585" s="1">
        <f>SUM($BA$235:BA585)</f>
        <v>85428000</v>
      </c>
    </row>
    <row r="586" spans="21:57" x14ac:dyDescent="0.3">
      <c r="U586" s="2">
        <v>582</v>
      </c>
      <c r="V586">
        <v>0.68100000000000005</v>
      </c>
      <c r="W586">
        <f t="shared" si="265"/>
        <v>0.68100000000000005</v>
      </c>
      <c r="X586">
        <f t="shared" si="266"/>
        <v>0.68100000000000005</v>
      </c>
      <c r="Y586">
        <f t="shared" si="267"/>
        <v>0.68100000000000005</v>
      </c>
      <c r="Z586" s="4">
        <f t="shared" si="268"/>
        <v>344838.95</v>
      </c>
      <c r="AA586" s="4">
        <f t="shared" si="263"/>
        <v>126592.85911141263</v>
      </c>
      <c r="AB586" s="4">
        <f t="shared" si="269"/>
        <v>344841.674</v>
      </c>
      <c r="AC586" s="4">
        <f>SUM($AB$5:AB586)</f>
        <v>82454385.824000001</v>
      </c>
      <c r="AD586">
        <f t="shared" si="270"/>
        <v>0.4199775769915719</v>
      </c>
      <c r="AF586" s="2">
        <v>582</v>
      </c>
      <c r="AG586">
        <f t="shared" si="271"/>
        <v>3.4162499999999998</v>
      </c>
      <c r="AH586">
        <f t="shared" si="272"/>
        <v>3.4162499999999998</v>
      </c>
      <c r="AI586">
        <f t="shared" si="273"/>
        <v>3.4162499999999998</v>
      </c>
      <c r="AJ586">
        <f t="shared" si="274"/>
        <v>3.4162499999999998</v>
      </c>
      <c r="AK586">
        <f t="shared" si="275"/>
        <v>13.664999999999999</v>
      </c>
      <c r="AL586">
        <v>27.33</v>
      </c>
      <c r="AM586">
        <f>SUM($AL$5:AL586)</f>
        <v>11037.81000000005</v>
      </c>
      <c r="AU586" s="2">
        <v>582</v>
      </c>
      <c r="AV586" s="1">
        <f t="shared" si="264"/>
        <v>14500</v>
      </c>
      <c r="AW586" s="1">
        <f t="shared" si="276"/>
        <v>14500</v>
      </c>
      <c r="AX586" s="1">
        <f t="shared" si="277"/>
        <v>14500</v>
      </c>
      <c r="AY586" s="1">
        <f t="shared" si="278"/>
        <v>14500</v>
      </c>
      <c r="AZ586" s="1">
        <f t="shared" si="279"/>
        <v>290000</v>
      </c>
      <c r="BA586" s="1">
        <f t="shared" si="280"/>
        <v>348000</v>
      </c>
      <c r="BB586">
        <v>5</v>
      </c>
      <c r="BC586" s="1">
        <f>SUM($BA$5:BA586)</f>
        <v>97905900</v>
      </c>
      <c r="BD586" s="1">
        <v>0</v>
      </c>
      <c r="BE586" s="1">
        <f>SUM($BA$235:BA586)</f>
        <v>85776000</v>
      </c>
    </row>
    <row r="587" spans="21:57" x14ac:dyDescent="0.3">
      <c r="U587" s="2">
        <v>583</v>
      </c>
      <c r="V587">
        <v>0.68200000000000005</v>
      </c>
      <c r="W587">
        <f t="shared" si="265"/>
        <v>0.68200000000000005</v>
      </c>
      <c r="X587">
        <f t="shared" si="266"/>
        <v>0.68200000000000005</v>
      </c>
      <c r="Y587">
        <f t="shared" si="267"/>
        <v>0.68200000000000005</v>
      </c>
      <c r="Z587" s="4">
        <f t="shared" si="268"/>
        <v>345690.67</v>
      </c>
      <c r="AA587" s="4">
        <f t="shared" si="263"/>
        <v>126719.45197052402</v>
      </c>
      <c r="AB587" s="4">
        <f t="shared" si="269"/>
        <v>345693.39799999999</v>
      </c>
      <c r="AC587" s="4">
        <f>SUM($AB$5:AB587)</f>
        <v>82800079.222000003</v>
      </c>
      <c r="AD587">
        <f t="shared" si="270"/>
        <v>0.41925410582511541</v>
      </c>
      <c r="AF587" s="2">
        <v>583</v>
      </c>
      <c r="AG587">
        <f t="shared" si="271"/>
        <v>3.4175</v>
      </c>
      <c r="AH587">
        <f t="shared" si="272"/>
        <v>3.4175</v>
      </c>
      <c r="AI587">
        <f t="shared" si="273"/>
        <v>3.4175</v>
      </c>
      <c r="AJ587">
        <f t="shared" si="274"/>
        <v>3.4175</v>
      </c>
      <c r="AK587">
        <f t="shared" si="275"/>
        <v>13.67</v>
      </c>
      <c r="AL587">
        <v>27.34</v>
      </c>
      <c r="AM587">
        <f>SUM($AL$5:AL587)</f>
        <v>11065.150000000051</v>
      </c>
      <c r="AU587" s="2">
        <v>583</v>
      </c>
      <c r="AV587" s="1">
        <f t="shared" si="264"/>
        <v>14500</v>
      </c>
      <c r="AW587" s="1">
        <f t="shared" si="276"/>
        <v>14500</v>
      </c>
      <c r="AX587" s="1">
        <f t="shared" si="277"/>
        <v>14500</v>
      </c>
      <c r="AY587" s="1">
        <f t="shared" si="278"/>
        <v>14500</v>
      </c>
      <c r="AZ587" s="1">
        <f t="shared" si="279"/>
        <v>290000</v>
      </c>
      <c r="BA587" s="1">
        <f t="shared" si="280"/>
        <v>348000</v>
      </c>
      <c r="BB587">
        <v>5</v>
      </c>
      <c r="BC587" s="1">
        <f>SUM($BA$5:BA587)</f>
        <v>98253900</v>
      </c>
      <c r="BD587" s="1">
        <v>0</v>
      </c>
      <c r="BE587" s="1">
        <f>SUM($BA$235:BA587)</f>
        <v>86124000</v>
      </c>
    </row>
    <row r="588" spans="21:57" x14ac:dyDescent="0.3">
      <c r="U588" s="2">
        <v>584</v>
      </c>
      <c r="V588">
        <v>0.68300000000000005</v>
      </c>
      <c r="W588">
        <f t="shared" si="265"/>
        <v>0.68300000000000005</v>
      </c>
      <c r="X588">
        <f t="shared" si="266"/>
        <v>0.68300000000000005</v>
      </c>
      <c r="Y588">
        <f t="shared" si="267"/>
        <v>0.68300000000000005</v>
      </c>
      <c r="Z588" s="4">
        <f t="shared" si="268"/>
        <v>346543.75</v>
      </c>
      <c r="AA588" s="4">
        <f t="shared" si="263"/>
        <v>126846.17142249453</v>
      </c>
      <c r="AB588" s="4">
        <f t="shared" si="269"/>
        <v>346546.48200000002</v>
      </c>
      <c r="AC588" s="4">
        <f>SUM($AB$5:AB588)</f>
        <v>83146625.703999996</v>
      </c>
      <c r="AD588">
        <f t="shared" si="270"/>
        <v>0.41853399810264413</v>
      </c>
      <c r="AE588" s="16"/>
      <c r="AF588" s="2">
        <v>584</v>
      </c>
      <c r="AG588">
        <f t="shared" si="271"/>
        <v>3.4187500000000002</v>
      </c>
      <c r="AH588">
        <f t="shared" si="272"/>
        <v>3.4187500000000002</v>
      </c>
      <c r="AI588">
        <f t="shared" si="273"/>
        <v>3.4187500000000002</v>
      </c>
      <c r="AJ588">
        <f t="shared" si="274"/>
        <v>3.4187500000000002</v>
      </c>
      <c r="AK588">
        <f t="shared" si="275"/>
        <v>13.675000000000001</v>
      </c>
      <c r="AL588">
        <v>27.35</v>
      </c>
      <c r="AM588">
        <f>SUM($AL$5:AL588)</f>
        <v>11092.500000000051</v>
      </c>
      <c r="AU588" s="2">
        <v>584</v>
      </c>
      <c r="AV588" s="1">
        <f t="shared" si="264"/>
        <v>14500</v>
      </c>
      <c r="AW588" s="1">
        <f t="shared" si="276"/>
        <v>14500</v>
      </c>
      <c r="AX588" s="1">
        <f t="shared" si="277"/>
        <v>14500</v>
      </c>
      <c r="AY588" s="1">
        <f t="shared" si="278"/>
        <v>14500</v>
      </c>
      <c r="AZ588" s="1">
        <f t="shared" si="279"/>
        <v>290000</v>
      </c>
      <c r="BA588" s="1">
        <f t="shared" si="280"/>
        <v>348000</v>
      </c>
      <c r="BB588">
        <v>5</v>
      </c>
      <c r="BC588" s="1">
        <f>SUM($BA$5:BA588)</f>
        <v>98601900</v>
      </c>
      <c r="BD588" s="1">
        <v>0</v>
      </c>
      <c r="BE588" s="1">
        <f>SUM($BA$235:BA588)</f>
        <v>86472000</v>
      </c>
    </row>
    <row r="589" spans="21:57" x14ac:dyDescent="0.3">
      <c r="U589" s="2">
        <v>585</v>
      </c>
      <c r="V589">
        <v>0.68400000000000005</v>
      </c>
      <c r="W589">
        <f t="shared" si="265"/>
        <v>0.68400000000000005</v>
      </c>
      <c r="X589">
        <f t="shared" si="266"/>
        <v>0.68400000000000005</v>
      </c>
      <c r="Y589">
        <f t="shared" si="267"/>
        <v>0.68400000000000005</v>
      </c>
      <c r="Z589" s="4">
        <f t="shared" si="268"/>
        <v>347398.18</v>
      </c>
      <c r="AA589" s="4">
        <f t="shared" si="263"/>
        <v>126973.01759391701</v>
      </c>
      <c r="AB589" s="4">
        <f t="shared" si="269"/>
        <v>347400.91599999997</v>
      </c>
      <c r="AC589" s="4">
        <f>SUM($AB$5:AB589)</f>
        <v>83494026.61999999</v>
      </c>
      <c r="AD589">
        <f t="shared" si="270"/>
        <v>0.41781721514079556</v>
      </c>
      <c r="AF589" s="2">
        <v>585</v>
      </c>
      <c r="AG589">
        <f t="shared" si="271"/>
        <v>3.42</v>
      </c>
      <c r="AH589">
        <f t="shared" si="272"/>
        <v>3.42</v>
      </c>
      <c r="AI589">
        <f t="shared" si="273"/>
        <v>3.42</v>
      </c>
      <c r="AJ589">
        <f t="shared" si="274"/>
        <v>3.42</v>
      </c>
      <c r="AK589">
        <f t="shared" si="275"/>
        <v>13.68</v>
      </c>
      <c r="AL589">
        <v>27.36</v>
      </c>
      <c r="AM589">
        <f>SUM($AL$5:AL589)</f>
        <v>11119.860000000052</v>
      </c>
      <c r="AU589" s="2">
        <v>585</v>
      </c>
      <c r="AV589" s="1">
        <f t="shared" si="264"/>
        <v>14500</v>
      </c>
      <c r="AW589" s="1">
        <f t="shared" si="276"/>
        <v>14500</v>
      </c>
      <c r="AX589" s="1">
        <f t="shared" si="277"/>
        <v>14500</v>
      </c>
      <c r="AY589" s="1">
        <f t="shared" si="278"/>
        <v>14500</v>
      </c>
      <c r="AZ589" s="1">
        <f t="shared" si="279"/>
        <v>290000</v>
      </c>
      <c r="BA589" s="1">
        <f t="shared" si="280"/>
        <v>348000</v>
      </c>
      <c r="BB589">
        <v>5</v>
      </c>
      <c r="BC589" s="1">
        <f>SUM($BA$5:BA589)</f>
        <v>98949900</v>
      </c>
      <c r="BD589" s="1">
        <v>0</v>
      </c>
      <c r="BE589" s="1">
        <f>SUM($BA$235:BA589)</f>
        <v>86820000</v>
      </c>
    </row>
    <row r="590" spans="21:57" x14ac:dyDescent="0.3">
      <c r="U590" s="2">
        <v>586</v>
      </c>
      <c r="V590">
        <v>0.68500000000000005</v>
      </c>
      <c r="W590">
        <f t="shared" si="265"/>
        <v>0.68500000000000005</v>
      </c>
      <c r="X590">
        <f t="shared" si="266"/>
        <v>0.68500000000000005</v>
      </c>
      <c r="Y590">
        <f t="shared" si="267"/>
        <v>0.68500000000000005</v>
      </c>
      <c r="Z590" s="4">
        <f t="shared" si="268"/>
        <v>348253.98</v>
      </c>
      <c r="AA590" s="4">
        <f t="shared" si="263"/>
        <v>127099.99061151092</v>
      </c>
      <c r="AB590" s="4">
        <f t="shared" si="269"/>
        <v>348256.72</v>
      </c>
      <c r="AC590" s="4">
        <f>SUM($AB$5:AB590)</f>
        <v>83842283.339999989</v>
      </c>
      <c r="AD590">
        <f t="shared" si="270"/>
        <v>0.41710375472127265</v>
      </c>
      <c r="AF590" s="2">
        <v>586</v>
      </c>
      <c r="AG590">
        <f t="shared" si="271"/>
        <v>3.4212500000000001</v>
      </c>
      <c r="AH590">
        <f t="shared" si="272"/>
        <v>3.4212500000000001</v>
      </c>
      <c r="AI590">
        <f t="shared" si="273"/>
        <v>3.4212500000000001</v>
      </c>
      <c r="AJ590">
        <f t="shared" si="274"/>
        <v>3.4212500000000001</v>
      </c>
      <c r="AK590">
        <f t="shared" si="275"/>
        <v>13.685</v>
      </c>
      <c r="AL590">
        <v>27.37</v>
      </c>
      <c r="AM590">
        <f>SUM($AL$5:AL590)</f>
        <v>11147.230000000052</v>
      </c>
      <c r="AU590" s="2">
        <v>586</v>
      </c>
      <c r="AV590" s="1">
        <f t="shared" si="264"/>
        <v>14500</v>
      </c>
      <c r="AW590" s="1">
        <f t="shared" si="276"/>
        <v>14500</v>
      </c>
      <c r="AX590" s="1">
        <f t="shared" si="277"/>
        <v>14500</v>
      </c>
      <c r="AY590" s="1">
        <f t="shared" si="278"/>
        <v>14500</v>
      </c>
      <c r="AZ590" s="1">
        <f t="shared" si="279"/>
        <v>290000</v>
      </c>
      <c r="BA590" s="1">
        <f t="shared" si="280"/>
        <v>348000</v>
      </c>
      <c r="BB590">
        <v>5</v>
      </c>
      <c r="BC590" s="1">
        <f>SUM($BA$5:BA590)</f>
        <v>99297900</v>
      </c>
      <c r="BD590" s="1">
        <v>0</v>
      </c>
      <c r="BE590" s="1">
        <f>SUM($BA$235:BA590)</f>
        <v>87168000</v>
      </c>
    </row>
    <row r="591" spans="21:57" x14ac:dyDescent="0.3">
      <c r="U591" s="2">
        <v>587</v>
      </c>
      <c r="V591">
        <v>0.68600000000000005</v>
      </c>
      <c r="W591">
        <f t="shared" si="265"/>
        <v>0.68600000000000005</v>
      </c>
      <c r="X591">
        <f t="shared" si="266"/>
        <v>0.68600000000000005</v>
      </c>
      <c r="Y591">
        <f t="shared" si="267"/>
        <v>0.68600000000000005</v>
      </c>
      <c r="Z591" s="4">
        <f t="shared" si="268"/>
        <v>349111.14</v>
      </c>
      <c r="AA591" s="4">
        <f t="shared" si="263"/>
        <v>127227.09060212242</v>
      </c>
      <c r="AB591" s="4">
        <f t="shared" si="269"/>
        <v>349113.88400000002</v>
      </c>
      <c r="AC591" s="4">
        <f>SUM($AB$5:AB591)</f>
        <v>84191397.223999992</v>
      </c>
      <c r="AD591">
        <f t="shared" si="270"/>
        <v>0.41639357862460075</v>
      </c>
      <c r="AF591" s="2">
        <v>587</v>
      </c>
      <c r="AG591">
        <f t="shared" si="271"/>
        <v>3.4224999999999999</v>
      </c>
      <c r="AH591">
        <f t="shared" si="272"/>
        <v>3.4224999999999999</v>
      </c>
      <c r="AI591">
        <f t="shared" si="273"/>
        <v>3.4224999999999999</v>
      </c>
      <c r="AJ591">
        <f t="shared" si="274"/>
        <v>3.4224999999999999</v>
      </c>
      <c r="AK591">
        <f t="shared" si="275"/>
        <v>13.69</v>
      </c>
      <c r="AL591">
        <v>27.38</v>
      </c>
      <c r="AM591">
        <f>SUM($AL$5:AL591)</f>
        <v>11174.610000000052</v>
      </c>
      <c r="AU591" s="2">
        <v>587</v>
      </c>
      <c r="AV591" s="1">
        <f t="shared" si="264"/>
        <v>14500</v>
      </c>
      <c r="AW591" s="1">
        <f t="shared" si="276"/>
        <v>14500</v>
      </c>
      <c r="AX591" s="1">
        <f t="shared" si="277"/>
        <v>14500</v>
      </c>
      <c r="AY591" s="1">
        <f t="shared" si="278"/>
        <v>14500</v>
      </c>
      <c r="AZ591" s="1">
        <f t="shared" si="279"/>
        <v>290000</v>
      </c>
      <c r="BA591" s="1">
        <f t="shared" si="280"/>
        <v>348000</v>
      </c>
      <c r="BB591">
        <v>5</v>
      </c>
      <c r="BC591" s="1">
        <f>SUM($BA$5:BA591)</f>
        <v>99645900</v>
      </c>
      <c r="BD591" s="1">
        <v>0</v>
      </c>
      <c r="BE591" s="1">
        <f>SUM($BA$235:BA591)</f>
        <v>87516000</v>
      </c>
    </row>
    <row r="592" spans="21:57" x14ac:dyDescent="0.3">
      <c r="U592" s="2">
        <v>588</v>
      </c>
      <c r="V592">
        <v>0.68700000000000006</v>
      </c>
      <c r="W592">
        <f t="shared" si="265"/>
        <v>0.68700000000000006</v>
      </c>
      <c r="X592">
        <f t="shared" si="266"/>
        <v>0.68700000000000006</v>
      </c>
      <c r="Y592">
        <f t="shared" si="267"/>
        <v>0.68700000000000006</v>
      </c>
      <c r="Z592" s="4">
        <f t="shared" si="268"/>
        <v>349969.67</v>
      </c>
      <c r="AA592" s="4">
        <f t="shared" si="263"/>
        <v>127354.31769272454</v>
      </c>
      <c r="AB592" s="4">
        <f t="shared" si="269"/>
        <v>349972.41800000001</v>
      </c>
      <c r="AC592" s="4">
        <f>SUM($AB$5:AB592)</f>
        <v>84541369.64199999</v>
      </c>
      <c r="AD592">
        <f t="shared" si="270"/>
        <v>0.41568667291369404</v>
      </c>
      <c r="AF592" s="2">
        <v>588</v>
      </c>
      <c r="AG592">
        <f t="shared" si="271"/>
        <v>3.4237500000000001</v>
      </c>
      <c r="AH592">
        <f t="shared" si="272"/>
        <v>3.4237500000000001</v>
      </c>
      <c r="AI592">
        <f t="shared" si="273"/>
        <v>3.4237500000000001</v>
      </c>
      <c r="AJ592">
        <f t="shared" si="274"/>
        <v>3.4237500000000001</v>
      </c>
      <c r="AK592">
        <f t="shared" si="275"/>
        <v>13.695</v>
      </c>
      <c r="AL592">
        <v>27.39</v>
      </c>
      <c r="AM592">
        <f>SUM($AL$5:AL592)</f>
        <v>11202.000000000051</v>
      </c>
      <c r="AU592" s="2">
        <v>588</v>
      </c>
      <c r="AV592" s="1">
        <f t="shared" si="264"/>
        <v>14500</v>
      </c>
      <c r="AW592" s="1">
        <f t="shared" si="276"/>
        <v>14500</v>
      </c>
      <c r="AX592" s="1">
        <f t="shared" si="277"/>
        <v>14500</v>
      </c>
      <c r="AY592" s="1">
        <f t="shared" si="278"/>
        <v>14500</v>
      </c>
      <c r="AZ592" s="1">
        <f t="shared" si="279"/>
        <v>290000</v>
      </c>
      <c r="BA592" s="1">
        <f t="shared" si="280"/>
        <v>348000</v>
      </c>
      <c r="BB592">
        <v>5</v>
      </c>
      <c r="BC592" s="1">
        <f>SUM($BA$5:BA592)</f>
        <v>99993900</v>
      </c>
      <c r="BD592" s="1">
        <v>0</v>
      </c>
      <c r="BE592" s="1">
        <f>SUM($BA$235:BA592)</f>
        <v>87864000</v>
      </c>
    </row>
    <row r="593" spans="21:57" x14ac:dyDescent="0.3">
      <c r="U593" s="2">
        <v>589</v>
      </c>
      <c r="V593">
        <v>0.68799999999999994</v>
      </c>
      <c r="W593">
        <f t="shared" si="265"/>
        <v>0.68799999999999994</v>
      </c>
      <c r="X593">
        <f t="shared" si="266"/>
        <v>0.68799999999999994</v>
      </c>
      <c r="Y593">
        <f t="shared" si="267"/>
        <v>0.68799999999999994</v>
      </c>
      <c r="Z593" s="4">
        <f t="shared" si="268"/>
        <v>350829.57</v>
      </c>
      <c r="AA593" s="4">
        <f t="shared" si="263"/>
        <v>127481.67201041724</v>
      </c>
      <c r="AB593" s="4">
        <f t="shared" si="269"/>
        <v>350832.32199999999</v>
      </c>
      <c r="AC593" s="4">
        <f>SUM($AB$5:AB593)</f>
        <v>84892201.963999987</v>
      </c>
      <c r="AD593">
        <f t="shared" si="270"/>
        <v>0.41498301185045394</v>
      </c>
      <c r="AF593" s="2">
        <v>589</v>
      </c>
      <c r="AG593">
        <f t="shared" si="271"/>
        <v>3.4249999999999998</v>
      </c>
      <c r="AH593">
        <f t="shared" si="272"/>
        <v>3.4249999999999998</v>
      </c>
      <c r="AI593">
        <f t="shared" si="273"/>
        <v>3.4249999999999998</v>
      </c>
      <c r="AJ593">
        <f t="shared" si="274"/>
        <v>3.4249999999999998</v>
      </c>
      <c r="AK593">
        <f t="shared" si="275"/>
        <v>13.7</v>
      </c>
      <c r="AL593">
        <v>27.4</v>
      </c>
      <c r="AM593">
        <f>SUM($AL$5:AL593)</f>
        <v>11229.400000000051</v>
      </c>
      <c r="AU593" s="2">
        <v>589</v>
      </c>
      <c r="AV593" s="1">
        <f t="shared" si="264"/>
        <v>14500</v>
      </c>
      <c r="AW593" s="1">
        <f t="shared" si="276"/>
        <v>14500</v>
      </c>
      <c r="AX593" s="1">
        <f t="shared" si="277"/>
        <v>14500</v>
      </c>
      <c r="AY593" s="1">
        <f t="shared" si="278"/>
        <v>14500</v>
      </c>
      <c r="AZ593" s="1">
        <f t="shared" si="279"/>
        <v>290000</v>
      </c>
      <c r="BA593" s="1">
        <f t="shared" si="280"/>
        <v>348000</v>
      </c>
      <c r="BB593">
        <v>5</v>
      </c>
      <c r="BC593" s="1">
        <f>SUM($BA$5:BA593)</f>
        <v>100341900</v>
      </c>
      <c r="BD593" s="1">
        <v>0</v>
      </c>
      <c r="BE593" s="1">
        <f>SUM($BA$235:BA593)</f>
        <v>88212000</v>
      </c>
    </row>
    <row r="594" spans="21:57" x14ac:dyDescent="0.3">
      <c r="U594" s="2">
        <v>590</v>
      </c>
      <c r="V594">
        <v>0.68899999999999995</v>
      </c>
      <c r="W594">
        <f t="shared" si="265"/>
        <v>0.68899999999999995</v>
      </c>
      <c r="X594">
        <f t="shared" si="266"/>
        <v>0.68899999999999995</v>
      </c>
      <c r="Y594">
        <f t="shared" si="267"/>
        <v>0.68899999999999995</v>
      </c>
      <c r="Z594" s="4">
        <f t="shared" si="268"/>
        <v>351690.83</v>
      </c>
      <c r="AA594" s="4">
        <f t="shared" si="263"/>
        <v>127609.15368242764</v>
      </c>
      <c r="AB594" s="4">
        <f t="shared" si="269"/>
        <v>351693.58600000001</v>
      </c>
      <c r="AC594" s="4">
        <f>SUM($AB$5:AB594)</f>
        <v>85243895.549999982</v>
      </c>
      <c r="AD594">
        <f t="shared" si="270"/>
        <v>0.41428255818966414</v>
      </c>
      <c r="AF594" s="2">
        <v>590</v>
      </c>
      <c r="AG594">
        <f t="shared" si="271"/>
        <v>3.42625</v>
      </c>
      <c r="AH594">
        <f t="shared" si="272"/>
        <v>3.42625</v>
      </c>
      <c r="AI594">
        <f t="shared" si="273"/>
        <v>3.42625</v>
      </c>
      <c r="AJ594">
        <f t="shared" si="274"/>
        <v>3.42625</v>
      </c>
      <c r="AK594">
        <f t="shared" si="275"/>
        <v>13.705</v>
      </c>
      <c r="AL594">
        <v>27.41</v>
      </c>
      <c r="AM594">
        <f>SUM($AL$5:AL594)</f>
        <v>11256.81000000005</v>
      </c>
      <c r="AU594" s="2">
        <v>590</v>
      </c>
      <c r="AV594" s="1">
        <f t="shared" si="264"/>
        <v>14500</v>
      </c>
      <c r="AW594" s="1">
        <f t="shared" si="276"/>
        <v>14500</v>
      </c>
      <c r="AX594" s="1">
        <f t="shared" si="277"/>
        <v>14500</v>
      </c>
      <c r="AY594" s="1">
        <f t="shared" si="278"/>
        <v>14500</v>
      </c>
      <c r="AZ594" s="1">
        <f t="shared" si="279"/>
        <v>290000</v>
      </c>
      <c r="BA594" s="1">
        <f t="shared" si="280"/>
        <v>348000</v>
      </c>
      <c r="BB594">
        <v>5</v>
      </c>
      <c r="BC594" s="1">
        <f>SUM($BA$5:BA594)</f>
        <v>100689900</v>
      </c>
      <c r="BD594" s="1">
        <v>0</v>
      </c>
      <c r="BE594" s="1">
        <f>SUM($BA$235:BA594)</f>
        <v>88560000</v>
      </c>
    </row>
    <row r="595" spans="21:57" x14ac:dyDescent="0.3">
      <c r="U595" s="2">
        <v>591</v>
      </c>
      <c r="V595">
        <v>0.69</v>
      </c>
      <c r="W595">
        <f t="shared" si="265"/>
        <v>0.69</v>
      </c>
      <c r="X595">
        <f t="shared" si="266"/>
        <v>0.69</v>
      </c>
      <c r="Y595">
        <f t="shared" si="267"/>
        <v>0.69</v>
      </c>
      <c r="Z595" s="4">
        <f t="shared" si="268"/>
        <v>352553.47000000003</v>
      </c>
      <c r="AA595" s="4">
        <f t="shared" si="263"/>
        <v>127736.76283611005</v>
      </c>
      <c r="AB595" s="4">
        <f t="shared" si="269"/>
        <v>352556.23000000004</v>
      </c>
      <c r="AC595" s="4">
        <f>SUM($AB$5:AB595)</f>
        <v>85596451.779999986</v>
      </c>
      <c r="AD595">
        <f t="shared" si="270"/>
        <v>0.41358531039118412</v>
      </c>
      <c r="AF595" s="2">
        <v>591</v>
      </c>
      <c r="AG595">
        <f t="shared" si="271"/>
        <v>3.4275000000000002</v>
      </c>
      <c r="AH595">
        <f t="shared" si="272"/>
        <v>3.4275000000000002</v>
      </c>
      <c r="AI595">
        <f t="shared" si="273"/>
        <v>3.4275000000000002</v>
      </c>
      <c r="AJ595">
        <f t="shared" si="274"/>
        <v>3.4275000000000002</v>
      </c>
      <c r="AK595">
        <f t="shared" si="275"/>
        <v>13.71</v>
      </c>
      <c r="AL595">
        <v>27.42</v>
      </c>
      <c r="AM595">
        <f>SUM($AL$5:AL595)</f>
        <v>11284.23000000005</v>
      </c>
      <c r="AU595" s="2">
        <v>591</v>
      </c>
      <c r="AV595" s="1">
        <f t="shared" si="264"/>
        <v>15000</v>
      </c>
      <c r="AW595" s="1">
        <f t="shared" si="276"/>
        <v>15000</v>
      </c>
      <c r="AX595" s="1">
        <f t="shared" si="277"/>
        <v>15000</v>
      </c>
      <c r="AY595" s="1">
        <f t="shared" si="278"/>
        <v>15000</v>
      </c>
      <c r="AZ595" s="1">
        <f t="shared" si="279"/>
        <v>300000</v>
      </c>
      <c r="BA595" s="1">
        <f t="shared" si="280"/>
        <v>360000</v>
      </c>
      <c r="BB595">
        <v>5</v>
      </c>
      <c r="BC595" s="1">
        <f>SUM($BA$5:BA595)</f>
        <v>101049900</v>
      </c>
      <c r="BD595" s="1">
        <v>0</v>
      </c>
      <c r="BE595" s="1">
        <f>SUM($BA$235:BA595)</f>
        <v>88920000</v>
      </c>
    </row>
    <row r="596" spans="21:57" x14ac:dyDescent="0.3">
      <c r="U596" s="2">
        <v>592</v>
      </c>
      <c r="V596">
        <v>0.69099999999999995</v>
      </c>
      <c r="W596">
        <f t="shared" si="265"/>
        <v>0.69099999999999995</v>
      </c>
      <c r="X596">
        <f t="shared" si="266"/>
        <v>0.69099999999999995</v>
      </c>
      <c r="Y596">
        <f t="shared" si="267"/>
        <v>0.69099999999999995</v>
      </c>
      <c r="Z596" s="4">
        <f t="shared" si="268"/>
        <v>353417.48</v>
      </c>
      <c r="AA596" s="4">
        <f t="shared" ref="AA596:AA659" si="281">AA595*1.001</f>
        <v>127864.49959894615</v>
      </c>
      <c r="AB596" s="4">
        <f t="shared" si="269"/>
        <v>353420.24400000001</v>
      </c>
      <c r="AC596" s="4">
        <f>SUM($AB$5:AB596)</f>
        <v>85949872.023999989</v>
      </c>
      <c r="AD596">
        <f t="shared" si="270"/>
        <v>0.41289123164633446</v>
      </c>
      <c r="AF596" s="2">
        <v>592</v>
      </c>
      <c r="AG596">
        <f t="shared" si="271"/>
        <v>3.42875</v>
      </c>
      <c r="AH596">
        <f t="shared" si="272"/>
        <v>3.42875</v>
      </c>
      <c r="AI596">
        <f t="shared" si="273"/>
        <v>3.42875</v>
      </c>
      <c r="AJ596">
        <f t="shared" si="274"/>
        <v>3.42875</v>
      </c>
      <c r="AK596">
        <f t="shared" si="275"/>
        <v>13.715</v>
      </c>
      <c r="AL596">
        <v>27.43</v>
      </c>
      <c r="AM596">
        <f>SUM($AL$5:AL596)</f>
        <v>11311.660000000051</v>
      </c>
      <c r="AU596" s="2">
        <v>592</v>
      </c>
      <c r="AV596" s="1">
        <f t="shared" si="264"/>
        <v>15000</v>
      </c>
      <c r="AW596" s="1">
        <f t="shared" si="276"/>
        <v>15000</v>
      </c>
      <c r="AX596" s="1">
        <f t="shared" si="277"/>
        <v>15000</v>
      </c>
      <c r="AY596" s="1">
        <f t="shared" si="278"/>
        <v>15000</v>
      </c>
      <c r="AZ596" s="1">
        <f t="shared" si="279"/>
        <v>300000</v>
      </c>
      <c r="BA596" s="1">
        <f t="shared" si="280"/>
        <v>360000</v>
      </c>
      <c r="BB596">
        <v>5</v>
      </c>
      <c r="BC596" s="1">
        <f>SUM($BA$5:BA596)</f>
        <v>101409900</v>
      </c>
      <c r="BD596" s="1">
        <v>0</v>
      </c>
      <c r="BE596" s="1">
        <f>SUM($BA$235:BA596)</f>
        <v>89280000</v>
      </c>
    </row>
    <row r="597" spans="21:57" x14ac:dyDescent="0.3">
      <c r="U597" s="2">
        <v>593</v>
      </c>
      <c r="V597">
        <v>0.69199999999999995</v>
      </c>
      <c r="W597">
        <f t="shared" si="265"/>
        <v>0.69199999999999995</v>
      </c>
      <c r="X597">
        <f t="shared" si="266"/>
        <v>0.69199999999999995</v>
      </c>
      <c r="Y597">
        <f t="shared" si="267"/>
        <v>0.69199999999999995</v>
      </c>
      <c r="Z597" s="4">
        <f t="shared" si="268"/>
        <v>354282.87</v>
      </c>
      <c r="AA597" s="4">
        <f t="shared" si="281"/>
        <v>127992.36409854508</v>
      </c>
      <c r="AB597" s="4">
        <f t="shared" si="269"/>
        <v>354285.63799999998</v>
      </c>
      <c r="AC597" s="4">
        <f>SUM($AB$5:AB597)</f>
        <v>86304157.661999986</v>
      </c>
      <c r="AD597">
        <f t="shared" si="270"/>
        <v>0.41220030892084225</v>
      </c>
      <c r="AF597" s="2">
        <v>593</v>
      </c>
      <c r="AG597">
        <f t="shared" si="271"/>
        <v>3.43</v>
      </c>
      <c r="AH597">
        <f t="shared" si="272"/>
        <v>3.43</v>
      </c>
      <c r="AI597">
        <f t="shared" si="273"/>
        <v>3.43</v>
      </c>
      <c r="AJ597">
        <f t="shared" si="274"/>
        <v>3.43</v>
      </c>
      <c r="AK597">
        <f t="shared" si="275"/>
        <v>13.72</v>
      </c>
      <c r="AL597">
        <v>27.44</v>
      </c>
      <c r="AM597">
        <f>SUM($AL$5:AL597)</f>
        <v>11339.100000000051</v>
      </c>
      <c r="AU597" s="2">
        <v>593</v>
      </c>
      <c r="AV597" s="1">
        <f t="shared" si="264"/>
        <v>15000</v>
      </c>
      <c r="AW597" s="1">
        <f t="shared" si="276"/>
        <v>15000</v>
      </c>
      <c r="AX597" s="1">
        <f t="shared" si="277"/>
        <v>15000</v>
      </c>
      <c r="AY597" s="1">
        <f t="shared" si="278"/>
        <v>15000</v>
      </c>
      <c r="AZ597" s="1">
        <f t="shared" si="279"/>
        <v>300000</v>
      </c>
      <c r="BA597" s="1">
        <f t="shared" si="280"/>
        <v>360000</v>
      </c>
      <c r="BB597">
        <v>5</v>
      </c>
      <c r="BC597" s="1">
        <f>SUM($BA$5:BA597)</f>
        <v>101769900</v>
      </c>
      <c r="BD597" s="1">
        <v>0</v>
      </c>
      <c r="BE597" s="1">
        <f>SUM($BA$235:BA597)</f>
        <v>89640000</v>
      </c>
    </row>
    <row r="598" spans="21:57" x14ac:dyDescent="0.3">
      <c r="U598" s="2">
        <v>594</v>
      </c>
      <c r="V598">
        <v>0.69299999999999995</v>
      </c>
      <c r="W598">
        <f t="shared" si="265"/>
        <v>0.69299999999999995</v>
      </c>
      <c r="X598">
        <f t="shared" si="266"/>
        <v>0.69299999999999995</v>
      </c>
      <c r="Y598">
        <f t="shared" si="267"/>
        <v>0.69299999999999995</v>
      </c>
      <c r="Z598" s="4">
        <f t="shared" si="268"/>
        <v>355149.63</v>
      </c>
      <c r="AA598" s="4">
        <f t="shared" si="281"/>
        <v>128120.35646264361</v>
      </c>
      <c r="AB598" s="4">
        <f t="shared" si="269"/>
        <v>355152.402</v>
      </c>
      <c r="AC598" s="4">
        <f>SUM($AB$5:AB598)</f>
        <v>86659310.063999981</v>
      </c>
      <c r="AD598">
        <f t="shared" si="270"/>
        <v>0.41151250602654332</v>
      </c>
      <c r="AF598" s="2">
        <v>594</v>
      </c>
      <c r="AG598">
        <f t="shared" si="271"/>
        <v>3.4312499999999999</v>
      </c>
      <c r="AH598">
        <f t="shared" si="272"/>
        <v>3.4312499999999999</v>
      </c>
      <c r="AI598">
        <f t="shared" si="273"/>
        <v>3.4312499999999999</v>
      </c>
      <c r="AJ598">
        <f t="shared" si="274"/>
        <v>3.4312499999999999</v>
      </c>
      <c r="AK598">
        <f t="shared" si="275"/>
        <v>13.725</v>
      </c>
      <c r="AL598">
        <v>27.45</v>
      </c>
      <c r="AM598">
        <f>SUM($AL$5:AL598)</f>
        <v>11366.550000000052</v>
      </c>
      <c r="AU598" s="2">
        <v>594</v>
      </c>
      <c r="AV598" s="1">
        <f t="shared" si="264"/>
        <v>15000</v>
      </c>
      <c r="AW598" s="1">
        <f t="shared" si="276"/>
        <v>15000</v>
      </c>
      <c r="AX598" s="1">
        <f t="shared" si="277"/>
        <v>15000</v>
      </c>
      <c r="AY598" s="1">
        <f t="shared" si="278"/>
        <v>15000</v>
      </c>
      <c r="AZ598" s="1">
        <f t="shared" si="279"/>
        <v>300000</v>
      </c>
      <c r="BA598" s="1">
        <f t="shared" si="280"/>
        <v>360000</v>
      </c>
      <c r="BB598">
        <v>5</v>
      </c>
      <c r="BC598" s="1">
        <f>SUM($BA$5:BA598)</f>
        <v>102129900</v>
      </c>
      <c r="BD598" s="1">
        <v>0</v>
      </c>
      <c r="BE598" s="1">
        <f>SUM($BA$235:BA598)</f>
        <v>90000000</v>
      </c>
    </row>
    <row r="599" spans="21:57" x14ac:dyDescent="0.3">
      <c r="U599" s="2">
        <v>595</v>
      </c>
      <c r="V599">
        <v>0.69399999999999995</v>
      </c>
      <c r="W599">
        <f t="shared" si="265"/>
        <v>0.69399999999999995</v>
      </c>
      <c r="X599">
        <f t="shared" si="266"/>
        <v>0.69399999999999995</v>
      </c>
      <c r="Y599">
        <f t="shared" si="267"/>
        <v>0.69399999999999995</v>
      </c>
      <c r="Z599" s="4">
        <f t="shared" si="268"/>
        <v>356017.78</v>
      </c>
      <c r="AA599" s="4">
        <f t="shared" si="281"/>
        <v>128248.47681910625</v>
      </c>
      <c r="AB599" s="4">
        <f t="shared" si="269"/>
        <v>356020.55600000004</v>
      </c>
      <c r="AC599" s="4">
        <f>SUM($AB$5:AB599)</f>
        <v>87015330.619999975</v>
      </c>
      <c r="AD599">
        <f t="shared" si="270"/>
        <v>0.4108278218890325</v>
      </c>
      <c r="AF599" s="2">
        <v>595</v>
      </c>
      <c r="AG599">
        <f t="shared" si="271"/>
        <v>3.4325000000000001</v>
      </c>
      <c r="AH599">
        <f t="shared" si="272"/>
        <v>3.4325000000000001</v>
      </c>
      <c r="AI599">
        <f t="shared" si="273"/>
        <v>3.4325000000000001</v>
      </c>
      <c r="AJ599">
        <f t="shared" si="274"/>
        <v>3.4325000000000001</v>
      </c>
      <c r="AK599">
        <f t="shared" si="275"/>
        <v>13.73</v>
      </c>
      <c r="AL599">
        <v>27.46</v>
      </c>
      <c r="AM599">
        <f>SUM($AL$5:AL599)</f>
        <v>11394.010000000051</v>
      </c>
      <c r="AU599" s="2">
        <v>595</v>
      </c>
      <c r="AV599" s="1">
        <f t="shared" si="264"/>
        <v>15000</v>
      </c>
      <c r="AW599" s="1">
        <f t="shared" si="276"/>
        <v>15000</v>
      </c>
      <c r="AX599" s="1">
        <f t="shared" si="277"/>
        <v>15000</v>
      </c>
      <c r="AY599" s="1">
        <f t="shared" si="278"/>
        <v>15000</v>
      </c>
      <c r="AZ599" s="1">
        <f t="shared" si="279"/>
        <v>300000</v>
      </c>
      <c r="BA599" s="1">
        <f t="shared" si="280"/>
        <v>360000</v>
      </c>
      <c r="BB599">
        <v>5</v>
      </c>
      <c r="BC599" s="1">
        <f>SUM($BA$5:BA599)</f>
        <v>102489900</v>
      </c>
      <c r="BD599" s="1">
        <v>0</v>
      </c>
      <c r="BE599" s="1">
        <f>SUM($BA$235:BA599)</f>
        <v>90360000</v>
      </c>
    </row>
    <row r="600" spans="21:57" x14ac:dyDescent="0.3">
      <c r="U600" s="2">
        <v>596</v>
      </c>
      <c r="V600">
        <v>0.69499999999999995</v>
      </c>
      <c r="W600">
        <f t="shared" si="265"/>
        <v>0.69499999999999995</v>
      </c>
      <c r="X600">
        <f t="shared" si="266"/>
        <v>0.69499999999999995</v>
      </c>
      <c r="Y600">
        <f t="shared" si="267"/>
        <v>0.69499999999999995</v>
      </c>
      <c r="Z600" s="4">
        <f t="shared" si="268"/>
        <v>356887.3</v>
      </c>
      <c r="AA600" s="4">
        <f t="shared" si="281"/>
        <v>128376.72529592534</v>
      </c>
      <c r="AB600" s="4">
        <f t="shared" si="269"/>
        <v>356890.08</v>
      </c>
      <c r="AC600" s="4">
        <f>SUM($AB$5:AB600)</f>
        <v>87372220.699999973</v>
      </c>
      <c r="AD600">
        <f t="shared" si="270"/>
        <v>0.41014620924507417</v>
      </c>
      <c r="AF600" s="2">
        <v>596</v>
      </c>
      <c r="AG600">
        <f t="shared" si="271"/>
        <v>3.4337499999999999</v>
      </c>
      <c r="AH600">
        <f t="shared" si="272"/>
        <v>3.4337499999999999</v>
      </c>
      <c r="AI600">
        <f t="shared" si="273"/>
        <v>3.4337499999999999</v>
      </c>
      <c r="AJ600">
        <f t="shared" si="274"/>
        <v>3.4337499999999999</v>
      </c>
      <c r="AK600">
        <f t="shared" si="275"/>
        <v>13.734999999999999</v>
      </c>
      <c r="AL600">
        <v>27.47</v>
      </c>
      <c r="AM600">
        <f>SUM($AL$5:AL600)</f>
        <v>11421.48000000005</v>
      </c>
      <c r="AU600" s="2">
        <v>596</v>
      </c>
      <c r="AV600" s="1">
        <f t="shared" si="264"/>
        <v>15000</v>
      </c>
      <c r="AW600" s="1">
        <f t="shared" si="276"/>
        <v>15000</v>
      </c>
      <c r="AX600" s="1">
        <f t="shared" si="277"/>
        <v>15000</v>
      </c>
      <c r="AY600" s="1">
        <f t="shared" si="278"/>
        <v>15000</v>
      </c>
      <c r="AZ600" s="1">
        <f t="shared" si="279"/>
        <v>300000</v>
      </c>
      <c r="BA600" s="1">
        <f t="shared" si="280"/>
        <v>360000</v>
      </c>
      <c r="BB600">
        <v>5</v>
      </c>
      <c r="BC600" s="1">
        <f>SUM($BA$5:BA600)</f>
        <v>102849900</v>
      </c>
      <c r="BD600" s="1">
        <v>0</v>
      </c>
      <c r="BE600" s="1">
        <f>SUM($BA$235:BA600)</f>
        <v>90720000</v>
      </c>
    </row>
    <row r="601" spans="21:57" x14ac:dyDescent="0.3">
      <c r="U601" s="2">
        <v>597</v>
      </c>
      <c r="V601">
        <v>0.69599999999999995</v>
      </c>
      <c r="W601">
        <f t="shared" si="265"/>
        <v>0.69599999999999995</v>
      </c>
      <c r="X601">
        <f t="shared" si="266"/>
        <v>0.69599999999999995</v>
      </c>
      <c r="Y601">
        <f t="shared" si="267"/>
        <v>0.69599999999999995</v>
      </c>
      <c r="Z601" s="4">
        <f t="shared" si="268"/>
        <v>357758.21</v>
      </c>
      <c r="AA601" s="4">
        <f t="shared" si="281"/>
        <v>128505.10202122125</v>
      </c>
      <c r="AB601" s="4">
        <f t="shared" si="269"/>
        <v>357760.99400000001</v>
      </c>
      <c r="AC601" s="4">
        <f>SUM($AB$5:AB601)</f>
        <v>87729981.693999976</v>
      </c>
      <c r="AD601">
        <f t="shared" si="270"/>
        <v>0.40946766733605855</v>
      </c>
      <c r="AF601" s="2">
        <v>597</v>
      </c>
      <c r="AG601">
        <f t="shared" si="271"/>
        <v>3.4350000000000001</v>
      </c>
      <c r="AH601">
        <f t="shared" si="272"/>
        <v>3.4350000000000001</v>
      </c>
      <c r="AI601">
        <f t="shared" si="273"/>
        <v>3.4350000000000001</v>
      </c>
      <c r="AJ601">
        <f t="shared" si="274"/>
        <v>3.4350000000000001</v>
      </c>
      <c r="AK601">
        <f t="shared" si="275"/>
        <v>13.74</v>
      </c>
      <c r="AL601">
        <v>27.48</v>
      </c>
      <c r="AM601">
        <f>SUM($AL$5:AL601)</f>
        <v>11448.96000000005</v>
      </c>
      <c r="AU601" s="2">
        <v>597</v>
      </c>
      <c r="AV601" s="1">
        <f t="shared" si="264"/>
        <v>15000</v>
      </c>
      <c r="AW601" s="1">
        <f t="shared" si="276"/>
        <v>15000</v>
      </c>
      <c r="AX601" s="1">
        <f t="shared" si="277"/>
        <v>15000</v>
      </c>
      <c r="AY601" s="1">
        <f t="shared" si="278"/>
        <v>15000</v>
      </c>
      <c r="AZ601" s="1">
        <f t="shared" si="279"/>
        <v>300000</v>
      </c>
      <c r="BA601" s="1">
        <f t="shared" si="280"/>
        <v>360000</v>
      </c>
      <c r="BB601">
        <v>5</v>
      </c>
      <c r="BC601" s="1">
        <f>SUM($BA$5:BA601)</f>
        <v>103209900</v>
      </c>
      <c r="BD601" s="1">
        <v>0</v>
      </c>
      <c r="BE601" s="1">
        <f>SUM($BA$235:BA601)</f>
        <v>91080000</v>
      </c>
    </row>
    <row r="602" spans="21:57" x14ac:dyDescent="0.3">
      <c r="U602" s="2">
        <v>598</v>
      </c>
      <c r="V602">
        <v>0.69699999999999995</v>
      </c>
      <c r="W602">
        <f t="shared" si="265"/>
        <v>0.69699999999999995</v>
      </c>
      <c r="X602">
        <f t="shared" si="266"/>
        <v>0.69699999999999995</v>
      </c>
      <c r="Y602">
        <f t="shared" si="267"/>
        <v>0.69699999999999995</v>
      </c>
      <c r="Z602" s="4">
        <f t="shared" si="268"/>
        <v>358630.5</v>
      </c>
      <c r="AA602" s="4">
        <f t="shared" si="281"/>
        <v>128633.60712324246</v>
      </c>
      <c r="AB602" s="4">
        <f t="shared" si="269"/>
        <v>358633.288</v>
      </c>
      <c r="AC602" s="4">
        <f>SUM($AB$5:AB602)</f>
        <v>88088614.981999978</v>
      </c>
      <c r="AD602">
        <f t="shared" si="270"/>
        <v>0.40879216098654458</v>
      </c>
      <c r="AF602" s="2">
        <v>598</v>
      </c>
      <c r="AG602">
        <f t="shared" si="271"/>
        <v>3.4362499999999998</v>
      </c>
      <c r="AH602">
        <f t="shared" si="272"/>
        <v>3.4362499999999998</v>
      </c>
      <c r="AI602">
        <f t="shared" si="273"/>
        <v>3.4362499999999998</v>
      </c>
      <c r="AJ602">
        <f t="shared" si="274"/>
        <v>3.4362499999999998</v>
      </c>
      <c r="AK602">
        <f t="shared" si="275"/>
        <v>13.744999999999999</v>
      </c>
      <c r="AL602">
        <v>27.49</v>
      </c>
      <c r="AM602">
        <f>SUM($AL$5:AL602)</f>
        <v>11476.45000000005</v>
      </c>
      <c r="AU602" s="2">
        <v>598</v>
      </c>
      <c r="AV602" s="1">
        <f t="shared" si="264"/>
        <v>15000</v>
      </c>
      <c r="AW602" s="1">
        <f t="shared" si="276"/>
        <v>15000</v>
      </c>
      <c r="AX602" s="1">
        <f t="shared" si="277"/>
        <v>15000</v>
      </c>
      <c r="AY602" s="1">
        <f t="shared" si="278"/>
        <v>15000</v>
      </c>
      <c r="AZ602" s="1">
        <f t="shared" si="279"/>
        <v>300000</v>
      </c>
      <c r="BA602" s="1">
        <f t="shared" si="280"/>
        <v>360000</v>
      </c>
      <c r="BB602">
        <v>5</v>
      </c>
      <c r="BC602" s="1">
        <f>SUM($BA$5:BA602)</f>
        <v>103569900</v>
      </c>
      <c r="BD602" s="1">
        <v>0</v>
      </c>
      <c r="BE602" s="1">
        <f>SUM($BA$235:BA602)</f>
        <v>91440000</v>
      </c>
    </row>
    <row r="603" spans="21:57" x14ac:dyDescent="0.3">
      <c r="U603" s="2">
        <v>599</v>
      </c>
      <c r="V603">
        <v>0.69799999999999995</v>
      </c>
      <c r="W603">
        <f t="shared" si="265"/>
        <v>0.69799999999999995</v>
      </c>
      <c r="X603">
        <f t="shared" si="266"/>
        <v>0.69799999999999995</v>
      </c>
      <c r="Y603">
        <f t="shared" si="267"/>
        <v>0.69799999999999995</v>
      </c>
      <c r="Z603" s="4">
        <f t="shared" si="268"/>
        <v>359504.18</v>
      </c>
      <c r="AA603" s="4">
        <f t="shared" si="281"/>
        <v>128762.24073036568</v>
      </c>
      <c r="AB603" s="4">
        <f t="shared" si="269"/>
        <v>359506.97200000001</v>
      </c>
      <c r="AC603" s="4">
        <f>SUM($AB$5:AB603)</f>
        <v>88448121.953999981</v>
      </c>
      <c r="AD603">
        <f t="shared" si="270"/>
        <v>0.40811967820525336</v>
      </c>
      <c r="AE603" s="16"/>
      <c r="AF603" s="2">
        <v>599</v>
      </c>
      <c r="AG603">
        <f t="shared" si="271"/>
        <v>3.4375</v>
      </c>
      <c r="AH603">
        <f t="shared" si="272"/>
        <v>3.4375</v>
      </c>
      <c r="AI603">
        <f t="shared" si="273"/>
        <v>3.4375</v>
      </c>
      <c r="AJ603">
        <f t="shared" si="274"/>
        <v>3.4375</v>
      </c>
      <c r="AK603">
        <f t="shared" si="275"/>
        <v>13.75</v>
      </c>
      <c r="AL603">
        <v>27.5</v>
      </c>
      <c r="AM603">
        <f>SUM($AL$5:AL603)</f>
        <v>11503.95000000005</v>
      </c>
      <c r="AU603" s="2">
        <v>599</v>
      </c>
      <c r="AV603" s="1">
        <f t="shared" si="264"/>
        <v>15000</v>
      </c>
      <c r="AW603" s="1">
        <f t="shared" si="276"/>
        <v>15000</v>
      </c>
      <c r="AX603" s="1">
        <f t="shared" si="277"/>
        <v>15000</v>
      </c>
      <c r="AY603" s="1">
        <f t="shared" si="278"/>
        <v>15000</v>
      </c>
      <c r="AZ603" s="1">
        <f t="shared" si="279"/>
        <v>300000</v>
      </c>
      <c r="BA603" s="1">
        <f t="shared" si="280"/>
        <v>360000</v>
      </c>
      <c r="BB603">
        <v>5</v>
      </c>
      <c r="BC603" s="1">
        <f>SUM($BA$5:BA603)</f>
        <v>103929900</v>
      </c>
      <c r="BD603" s="1">
        <v>0</v>
      </c>
      <c r="BE603" s="1">
        <f>SUM($BA$235:BA603)</f>
        <v>91800000</v>
      </c>
    </row>
    <row r="604" spans="21:57" x14ac:dyDescent="0.3">
      <c r="U604" s="2">
        <v>600</v>
      </c>
      <c r="V604">
        <v>0.69899999999999995</v>
      </c>
      <c r="W604">
        <f t="shared" si="265"/>
        <v>0.69899999999999995</v>
      </c>
      <c r="X604">
        <f t="shared" si="266"/>
        <v>0.69899999999999995</v>
      </c>
      <c r="Y604">
        <f t="shared" si="267"/>
        <v>0.69899999999999995</v>
      </c>
      <c r="Z604" s="4">
        <f t="shared" si="268"/>
        <v>360379.25</v>
      </c>
      <c r="AA604" s="4">
        <f t="shared" si="281"/>
        <v>128891.00297109604</v>
      </c>
      <c r="AB604" s="4">
        <f t="shared" si="269"/>
        <v>360382.04599999997</v>
      </c>
      <c r="AC604" s="4">
        <f>SUM($AB$5:AB604)</f>
        <v>88808503.999999985</v>
      </c>
      <c r="AD604">
        <f t="shared" si="270"/>
        <v>0.40745019570616881</v>
      </c>
      <c r="AF604" s="2">
        <v>600</v>
      </c>
      <c r="AG604">
        <f t="shared" si="271"/>
        <v>3.4387500000000002</v>
      </c>
      <c r="AH604">
        <f t="shared" si="272"/>
        <v>3.4387500000000002</v>
      </c>
      <c r="AI604">
        <f t="shared" si="273"/>
        <v>3.4387500000000002</v>
      </c>
      <c r="AJ604">
        <f t="shared" si="274"/>
        <v>3.4387500000000002</v>
      </c>
      <c r="AK604">
        <f t="shared" si="275"/>
        <v>13.755000000000001</v>
      </c>
      <c r="AL604">
        <v>27.51</v>
      </c>
      <c r="AM604">
        <f>SUM($AL$5:AL604)</f>
        <v>11531.46000000005</v>
      </c>
      <c r="AU604" s="2">
        <v>600</v>
      </c>
      <c r="AV604" s="1">
        <f t="shared" si="264"/>
        <v>15000</v>
      </c>
      <c r="AW604" s="1">
        <f t="shared" si="276"/>
        <v>15000</v>
      </c>
      <c r="AX604" s="1">
        <f t="shared" si="277"/>
        <v>15000</v>
      </c>
      <c r="AY604" s="1">
        <f t="shared" si="278"/>
        <v>15000</v>
      </c>
      <c r="AZ604" s="1">
        <f t="shared" si="279"/>
        <v>300000</v>
      </c>
      <c r="BA604" s="1">
        <f t="shared" si="280"/>
        <v>360000</v>
      </c>
      <c r="BB604">
        <v>5</v>
      </c>
      <c r="BC604" s="1">
        <f>SUM($BA$5:BA604)</f>
        <v>104289900</v>
      </c>
      <c r="BD604" s="1">
        <v>0</v>
      </c>
      <c r="BE604" s="1">
        <f>SUM($BA$235:BA604)</f>
        <v>92160000</v>
      </c>
    </row>
    <row r="605" spans="21:57" x14ac:dyDescent="0.3">
      <c r="U605" s="2">
        <v>601</v>
      </c>
      <c r="V605">
        <v>0.7</v>
      </c>
      <c r="W605">
        <f t="shared" si="265"/>
        <v>0.7</v>
      </c>
      <c r="X605">
        <f t="shared" si="266"/>
        <v>0.7</v>
      </c>
      <c r="Y605">
        <f t="shared" si="267"/>
        <v>0.7</v>
      </c>
      <c r="Z605" s="4">
        <f t="shared" si="268"/>
        <v>361255.71</v>
      </c>
      <c r="AA605" s="4">
        <f t="shared" si="281"/>
        <v>129019.89397406712</v>
      </c>
      <c r="AB605" s="4">
        <f t="shared" si="269"/>
        <v>361258.51</v>
      </c>
      <c r="AC605" s="4">
        <f>SUM($AB$5:AB605)</f>
        <v>89169762.50999999</v>
      </c>
      <c r="AD605">
        <f t="shared" si="270"/>
        <v>0.40678369044478602</v>
      </c>
      <c r="AF605" s="2">
        <v>601</v>
      </c>
      <c r="AG605">
        <f t="shared" si="271"/>
        <v>3.44</v>
      </c>
      <c r="AH605">
        <f t="shared" si="272"/>
        <v>3.44</v>
      </c>
      <c r="AI605">
        <f t="shared" si="273"/>
        <v>3.44</v>
      </c>
      <c r="AJ605">
        <f t="shared" si="274"/>
        <v>3.44</v>
      </c>
      <c r="AK605">
        <f t="shared" si="275"/>
        <v>13.76</v>
      </c>
      <c r="AL605">
        <v>27.52</v>
      </c>
      <c r="AM605">
        <f>SUM($AL$5:AL605)</f>
        <v>11558.98000000005</v>
      </c>
      <c r="AU605" s="2">
        <v>601</v>
      </c>
      <c r="AV605" s="1">
        <f t="shared" si="264"/>
        <v>15000</v>
      </c>
      <c r="AW605" s="1">
        <f t="shared" si="276"/>
        <v>15000</v>
      </c>
      <c r="AX605" s="1">
        <f t="shared" si="277"/>
        <v>15000</v>
      </c>
      <c r="AY605" s="1">
        <f t="shared" si="278"/>
        <v>15000</v>
      </c>
      <c r="AZ605" s="1">
        <f t="shared" si="279"/>
        <v>300000</v>
      </c>
      <c r="BA605" s="1">
        <f t="shared" si="280"/>
        <v>360000</v>
      </c>
      <c r="BB605">
        <v>5</v>
      </c>
      <c r="BC605" s="1">
        <f>SUM($BA$5:BA605)</f>
        <v>104649900</v>
      </c>
      <c r="BD605" s="1">
        <v>0</v>
      </c>
      <c r="BE605" s="1">
        <f>SUM($BA$235:BA605)</f>
        <v>92520000</v>
      </c>
    </row>
    <row r="606" spans="21:57" x14ac:dyDescent="0.3">
      <c r="U606" s="2">
        <v>602</v>
      </c>
      <c r="V606">
        <v>0.70099999999999996</v>
      </c>
      <c r="W606">
        <f t="shared" si="265"/>
        <v>0.70099999999999996</v>
      </c>
      <c r="X606">
        <f t="shared" si="266"/>
        <v>0.70099999999999996</v>
      </c>
      <c r="Y606">
        <f t="shared" si="267"/>
        <v>0.70099999999999996</v>
      </c>
      <c r="Z606" s="4">
        <f t="shared" si="268"/>
        <v>362133.56</v>
      </c>
      <c r="AA606" s="4">
        <f t="shared" si="281"/>
        <v>129148.91386804117</v>
      </c>
      <c r="AB606" s="4">
        <f t="shared" si="269"/>
        <v>362136.364</v>
      </c>
      <c r="AC606" s="4">
        <f>SUM($AB$5:AB606)</f>
        <v>89531898.873999983</v>
      </c>
      <c r="AD606">
        <f t="shared" si="270"/>
        <v>0.40612013961501875</v>
      </c>
      <c r="AF606" s="2">
        <v>602</v>
      </c>
      <c r="AG606">
        <f t="shared" si="271"/>
        <v>3.4412500000000001</v>
      </c>
      <c r="AH606">
        <f t="shared" si="272"/>
        <v>3.4412500000000001</v>
      </c>
      <c r="AI606">
        <f t="shared" si="273"/>
        <v>3.4412500000000001</v>
      </c>
      <c r="AJ606">
        <f t="shared" si="274"/>
        <v>3.4412500000000001</v>
      </c>
      <c r="AK606">
        <f t="shared" si="275"/>
        <v>13.765000000000001</v>
      </c>
      <c r="AL606">
        <v>27.53</v>
      </c>
      <c r="AM606">
        <f>SUM($AL$5:AL606)</f>
        <v>11586.510000000051</v>
      </c>
      <c r="AU606" s="2">
        <v>602</v>
      </c>
      <c r="AV606" s="1">
        <f t="shared" si="264"/>
        <v>15000</v>
      </c>
      <c r="AW606" s="1">
        <f t="shared" si="276"/>
        <v>15000</v>
      </c>
      <c r="AX606" s="1">
        <f t="shared" si="277"/>
        <v>15000</v>
      </c>
      <c r="AY606" s="1">
        <f t="shared" si="278"/>
        <v>15000</v>
      </c>
      <c r="AZ606" s="1">
        <f t="shared" si="279"/>
        <v>300000</v>
      </c>
      <c r="BA606" s="1">
        <f t="shared" si="280"/>
        <v>360000</v>
      </c>
      <c r="BB606">
        <v>5</v>
      </c>
      <c r="BC606" s="1">
        <f>SUM($BA$5:BA606)</f>
        <v>105009900</v>
      </c>
      <c r="BD606" s="1">
        <v>0</v>
      </c>
      <c r="BE606" s="1">
        <f>SUM($BA$235:BA606)</f>
        <v>92880000</v>
      </c>
    </row>
    <row r="607" spans="21:57" x14ac:dyDescent="0.3">
      <c r="U607" s="2">
        <v>603</v>
      </c>
      <c r="V607">
        <v>0.70199999999999996</v>
      </c>
      <c r="W607">
        <f t="shared" si="265"/>
        <v>0.70199999999999996</v>
      </c>
      <c r="X607">
        <f t="shared" si="266"/>
        <v>0.70199999999999996</v>
      </c>
      <c r="Y607">
        <f t="shared" si="267"/>
        <v>0.70199999999999996</v>
      </c>
      <c r="Z607" s="4">
        <f t="shared" si="268"/>
        <v>363012.81</v>
      </c>
      <c r="AA607" s="4">
        <f t="shared" si="281"/>
        <v>129278.0627819092</v>
      </c>
      <c r="AB607" s="4">
        <f t="shared" si="269"/>
        <v>363015.61800000002</v>
      </c>
      <c r="AC607" s="4">
        <f>SUM($AB$5:AB607)</f>
        <v>89894914.491999984</v>
      </c>
      <c r="AD607">
        <f t="shared" si="270"/>
        <v>0.40545953181544803</v>
      </c>
      <c r="AF607" s="2">
        <v>603</v>
      </c>
      <c r="AG607">
        <f t="shared" si="271"/>
        <v>3.4424999999999999</v>
      </c>
      <c r="AH607">
        <f t="shared" si="272"/>
        <v>3.4424999999999999</v>
      </c>
      <c r="AI607">
        <f t="shared" si="273"/>
        <v>3.4424999999999999</v>
      </c>
      <c r="AJ607">
        <f t="shared" si="274"/>
        <v>3.4424999999999999</v>
      </c>
      <c r="AK607">
        <f t="shared" si="275"/>
        <v>13.77</v>
      </c>
      <c r="AL607">
        <v>27.54</v>
      </c>
      <c r="AM607">
        <f>SUM($AL$5:AL607)</f>
        <v>11614.050000000052</v>
      </c>
      <c r="AU607" s="2">
        <v>603</v>
      </c>
      <c r="AV607" s="1">
        <f t="shared" si="264"/>
        <v>15000</v>
      </c>
      <c r="AW607" s="1">
        <f t="shared" si="276"/>
        <v>15000</v>
      </c>
      <c r="AX607" s="1">
        <f t="shared" si="277"/>
        <v>15000</v>
      </c>
      <c r="AY607" s="1">
        <f t="shared" si="278"/>
        <v>15000</v>
      </c>
      <c r="AZ607" s="1">
        <f t="shared" si="279"/>
        <v>300000</v>
      </c>
      <c r="BA607" s="1">
        <f t="shared" si="280"/>
        <v>360000</v>
      </c>
      <c r="BB607">
        <v>5</v>
      </c>
      <c r="BC607" s="1">
        <f>SUM($BA$5:BA607)</f>
        <v>105369900</v>
      </c>
      <c r="BD607" s="1">
        <v>0</v>
      </c>
      <c r="BE607" s="1">
        <f>SUM($BA$235:BA607)</f>
        <v>93240000</v>
      </c>
    </row>
    <row r="608" spans="21:57" x14ac:dyDescent="0.3">
      <c r="U608" s="2">
        <v>604</v>
      </c>
      <c r="V608">
        <v>0.70299999999999996</v>
      </c>
      <c r="W608">
        <f t="shared" si="265"/>
        <v>0.70299999999999996</v>
      </c>
      <c r="X608">
        <f t="shared" si="266"/>
        <v>0.70299999999999996</v>
      </c>
      <c r="Y608">
        <f t="shared" si="267"/>
        <v>0.70299999999999996</v>
      </c>
      <c r="Z608" s="4">
        <f t="shared" si="268"/>
        <v>363893.45</v>
      </c>
      <c r="AA608" s="4">
        <f t="shared" si="281"/>
        <v>129407.34084469111</v>
      </c>
      <c r="AB608" s="4">
        <f t="shared" si="269"/>
        <v>363896.26199999999</v>
      </c>
      <c r="AC608" s="4">
        <f>SUM($AB$5:AB608)</f>
        <v>90258810.753999978</v>
      </c>
      <c r="AD608">
        <f t="shared" si="270"/>
        <v>0.4048018334033554</v>
      </c>
      <c r="AF608" s="2">
        <v>604</v>
      </c>
      <c r="AG608">
        <f t="shared" si="271"/>
        <v>3.4437500000000001</v>
      </c>
      <c r="AH608">
        <f t="shared" si="272"/>
        <v>3.4437500000000001</v>
      </c>
      <c r="AI608">
        <f t="shared" si="273"/>
        <v>3.4437500000000001</v>
      </c>
      <c r="AJ608">
        <f t="shared" si="274"/>
        <v>3.4437500000000001</v>
      </c>
      <c r="AK608">
        <f t="shared" si="275"/>
        <v>13.775</v>
      </c>
      <c r="AL608">
        <v>27.55</v>
      </c>
      <c r="AM608">
        <f>SUM($AL$5:AL608)</f>
        <v>11641.600000000051</v>
      </c>
      <c r="AU608" s="2">
        <v>604</v>
      </c>
      <c r="AV608" s="1">
        <f t="shared" si="264"/>
        <v>15000</v>
      </c>
      <c r="AW608" s="1">
        <f t="shared" si="276"/>
        <v>15000</v>
      </c>
      <c r="AX608" s="1">
        <f t="shared" si="277"/>
        <v>15000</v>
      </c>
      <c r="AY608" s="1">
        <f t="shared" si="278"/>
        <v>15000</v>
      </c>
      <c r="AZ608" s="1">
        <f t="shared" si="279"/>
        <v>300000</v>
      </c>
      <c r="BA608" s="1">
        <f t="shared" si="280"/>
        <v>360000</v>
      </c>
      <c r="BB608">
        <v>5</v>
      </c>
      <c r="BC608" s="1">
        <f>SUM($BA$5:BA608)</f>
        <v>105729900</v>
      </c>
      <c r="BD608" s="1">
        <v>0</v>
      </c>
      <c r="BE608" s="1">
        <f>SUM($BA$235:BA608)</f>
        <v>93600000</v>
      </c>
    </row>
    <row r="609" spans="21:57" x14ac:dyDescent="0.3">
      <c r="U609" s="2">
        <v>605</v>
      </c>
      <c r="V609">
        <v>0.70399999999999996</v>
      </c>
      <c r="W609">
        <f t="shared" si="265"/>
        <v>0.70399999999999996</v>
      </c>
      <c r="X609">
        <f t="shared" si="266"/>
        <v>0.70399999999999996</v>
      </c>
      <c r="Y609">
        <f t="shared" si="267"/>
        <v>0.70399999999999996</v>
      </c>
      <c r="Z609" s="4">
        <f t="shared" si="268"/>
        <v>364775.49</v>
      </c>
      <c r="AA609" s="4">
        <f t="shared" si="281"/>
        <v>129536.74818553578</v>
      </c>
      <c r="AB609" s="4">
        <f t="shared" si="269"/>
        <v>364778.30599999998</v>
      </c>
      <c r="AC609" s="4">
        <f>SUM($AB$5:AB609)</f>
        <v>90623589.059999973</v>
      </c>
      <c r="AD609">
        <f t="shared" si="270"/>
        <v>0.4041470333507895</v>
      </c>
      <c r="AF609" s="2">
        <v>605</v>
      </c>
      <c r="AG609">
        <f t="shared" si="271"/>
        <v>3.4449999999999998</v>
      </c>
      <c r="AH609">
        <f t="shared" si="272"/>
        <v>3.4449999999999998</v>
      </c>
      <c r="AI609">
        <f t="shared" si="273"/>
        <v>3.4449999999999998</v>
      </c>
      <c r="AJ609">
        <f t="shared" si="274"/>
        <v>3.4449999999999998</v>
      </c>
      <c r="AK609">
        <f t="shared" si="275"/>
        <v>13.78</v>
      </c>
      <c r="AL609">
        <v>27.56</v>
      </c>
      <c r="AM609">
        <f>SUM($AL$5:AL609)</f>
        <v>11669.160000000051</v>
      </c>
      <c r="AU609" s="2">
        <v>605</v>
      </c>
      <c r="AV609" s="1">
        <f t="shared" si="264"/>
        <v>15000</v>
      </c>
      <c r="AW609" s="1">
        <f t="shared" si="276"/>
        <v>15000</v>
      </c>
      <c r="AX609" s="1">
        <f t="shared" si="277"/>
        <v>15000</v>
      </c>
      <c r="AY609" s="1">
        <f t="shared" si="278"/>
        <v>15000</v>
      </c>
      <c r="AZ609" s="1">
        <f t="shared" si="279"/>
        <v>300000</v>
      </c>
      <c r="BA609" s="1">
        <f t="shared" si="280"/>
        <v>360000</v>
      </c>
      <c r="BB609">
        <v>5</v>
      </c>
      <c r="BC609" s="1">
        <f>SUM($BA$5:BA609)</f>
        <v>106089900</v>
      </c>
      <c r="BD609" s="1">
        <v>0</v>
      </c>
      <c r="BE609" s="1">
        <f>SUM($BA$235:BA609)</f>
        <v>93960000</v>
      </c>
    </row>
    <row r="610" spans="21:57" x14ac:dyDescent="0.3">
      <c r="U610" s="2">
        <v>606</v>
      </c>
      <c r="V610">
        <v>0.70499999999999996</v>
      </c>
      <c r="W610">
        <f t="shared" si="265"/>
        <v>0.70499999999999996</v>
      </c>
      <c r="X610">
        <f t="shared" si="266"/>
        <v>0.70499999999999996</v>
      </c>
      <c r="Y610">
        <f t="shared" si="267"/>
        <v>0.70499999999999996</v>
      </c>
      <c r="Z610" s="4">
        <f t="shared" si="268"/>
        <v>365658.93</v>
      </c>
      <c r="AA610" s="4">
        <f t="shared" si="281"/>
        <v>129666.2849337213</v>
      </c>
      <c r="AB610" s="4">
        <f t="shared" si="269"/>
        <v>365661.75</v>
      </c>
      <c r="AC610" s="4">
        <f>SUM($AB$5:AB610)</f>
        <v>90989250.809999973</v>
      </c>
      <c r="AD610">
        <f t="shared" si="270"/>
        <v>0.40349510959878565</v>
      </c>
      <c r="AF610" s="2">
        <v>606</v>
      </c>
      <c r="AG610">
        <f t="shared" si="271"/>
        <v>3.44625</v>
      </c>
      <c r="AH610">
        <f t="shared" si="272"/>
        <v>3.44625</v>
      </c>
      <c r="AI610">
        <f t="shared" si="273"/>
        <v>3.44625</v>
      </c>
      <c r="AJ610">
        <f t="shared" si="274"/>
        <v>3.44625</v>
      </c>
      <c r="AK610">
        <f t="shared" si="275"/>
        <v>13.785</v>
      </c>
      <c r="AL610">
        <v>27.57</v>
      </c>
      <c r="AM610">
        <f>SUM($AL$5:AL610)</f>
        <v>11696.73000000005</v>
      </c>
      <c r="AU610" s="2">
        <v>606</v>
      </c>
      <c r="AV610" s="1">
        <f t="shared" si="264"/>
        <v>15000</v>
      </c>
      <c r="AW610" s="1">
        <f t="shared" si="276"/>
        <v>15000</v>
      </c>
      <c r="AX610" s="1">
        <f t="shared" si="277"/>
        <v>15000</v>
      </c>
      <c r="AY610" s="1">
        <f t="shared" si="278"/>
        <v>15000</v>
      </c>
      <c r="AZ610" s="1">
        <f t="shared" si="279"/>
        <v>300000</v>
      </c>
      <c r="BA610" s="1">
        <f t="shared" si="280"/>
        <v>360000</v>
      </c>
      <c r="BB610">
        <v>5</v>
      </c>
      <c r="BC610" s="1">
        <f>SUM($BA$5:BA610)</f>
        <v>106449900</v>
      </c>
      <c r="BD610" s="1">
        <v>0</v>
      </c>
      <c r="BE610" s="1">
        <f>SUM($BA$235:BA610)</f>
        <v>94320000</v>
      </c>
    </row>
    <row r="611" spans="21:57" x14ac:dyDescent="0.3">
      <c r="U611" s="2">
        <v>607</v>
      </c>
      <c r="V611">
        <v>0.70599999999999996</v>
      </c>
      <c r="W611">
        <f t="shared" si="265"/>
        <v>0.70599999999999996</v>
      </c>
      <c r="X611">
        <f t="shared" si="266"/>
        <v>0.70599999999999996</v>
      </c>
      <c r="Y611">
        <f t="shared" si="267"/>
        <v>0.70599999999999996</v>
      </c>
      <c r="Z611" s="4">
        <f t="shared" si="268"/>
        <v>366543.77</v>
      </c>
      <c r="AA611" s="4">
        <f t="shared" si="281"/>
        <v>129795.951218655</v>
      </c>
      <c r="AB611" s="4">
        <f t="shared" si="269"/>
        <v>366546.59400000004</v>
      </c>
      <c r="AC611" s="4">
        <f>SUM($AB$5:AB611)</f>
        <v>91355797.403999969</v>
      </c>
      <c r="AD611">
        <f t="shared" si="270"/>
        <v>0.40284604031459104</v>
      </c>
      <c r="AF611" s="2">
        <v>607</v>
      </c>
      <c r="AG611">
        <f t="shared" si="271"/>
        <v>3.4474999999999998</v>
      </c>
      <c r="AH611">
        <f t="shared" si="272"/>
        <v>3.4474999999999998</v>
      </c>
      <c r="AI611">
        <f t="shared" si="273"/>
        <v>3.4474999999999998</v>
      </c>
      <c r="AJ611">
        <f t="shared" si="274"/>
        <v>3.4474999999999998</v>
      </c>
      <c r="AK611">
        <f t="shared" si="275"/>
        <v>13.79</v>
      </c>
      <c r="AL611">
        <v>27.58</v>
      </c>
      <c r="AM611">
        <f>SUM($AL$5:AL611)</f>
        <v>11724.31000000005</v>
      </c>
      <c r="AU611" s="2">
        <v>607</v>
      </c>
      <c r="AV611" s="1">
        <f t="shared" si="264"/>
        <v>15000</v>
      </c>
      <c r="AW611" s="1">
        <f t="shared" si="276"/>
        <v>15000</v>
      </c>
      <c r="AX611" s="1">
        <f t="shared" si="277"/>
        <v>15000</v>
      </c>
      <c r="AY611" s="1">
        <f t="shared" si="278"/>
        <v>15000</v>
      </c>
      <c r="AZ611" s="1">
        <f t="shared" si="279"/>
        <v>300000</v>
      </c>
      <c r="BA611" s="1">
        <f t="shared" si="280"/>
        <v>360000</v>
      </c>
      <c r="BB611">
        <v>5</v>
      </c>
      <c r="BC611" s="1">
        <f>SUM($BA$5:BA611)</f>
        <v>106809900</v>
      </c>
      <c r="BD611" s="1">
        <v>0</v>
      </c>
      <c r="BE611" s="1">
        <f>SUM($BA$235:BA611)</f>
        <v>94680000</v>
      </c>
    </row>
    <row r="612" spans="21:57" x14ac:dyDescent="0.3">
      <c r="U612" s="2">
        <v>608</v>
      </c>
      <c r="V612">
        <v>0.70699999999999996</v>
      </c>
      <c r="W612">
        <f t="shared" si="265"/>
        <v>0.70699999999999996</v>
      </c>
      <c r="X612">
        <f t="shared" si="266"/>
        <v>0.70699999999999996</v>
      </c>
      <c r="Y612">
        <f t="shared" si="267"/>
        <v>0.70699999999999996</v>
      </c>
      <c r="Z612" s="4">
        <f t="shared" si="268"/>
        <v>367430.02</v>
      </c>
      <c r="AA612" s="4">
        <f t="shared" si="281"/>
        <v>129925.74716987363</v>
      </c>
      <c r="AB612" s="4">
        <f t="shared" si="269"/>
        <v>367432.848</v>
      </c>
      <c r="AC612" s="4">
        <f>SUM($AB$5:AB612)</f>
        <v>91723230.251999974</v>
      </c>
      <c r="AD612">
        <f t="shared" si="270"/>
        <v>0.40219981483508677</v>
      </c>
      <c r="AF612" s="2">
        <v>608</v>
      </c>
      <c r="AG612">
        <f t="shared" si="271"/>
        <v>3.44875</v>
      </c>
      <c r="AH612">
        <f t="shared" si="272"/>
        <v>3.44875</v>
      </c>
      <c r="AI612">
        <f t="shared" si="273"/>
        <v>3.44875</v>
      </c>
      <c r="AJ612">
        <f t="shared" si="274"/>
        <v>3.44875</v>
      </c>
      <c r="AK612">
        <f t="shared" si="275"/>
        <v>13.795</v>
      </c>
      <c r="AL612">
        <v>27.59</v>
      </c>
      <c r="AM612">
        <f>SUM($AL$5:AL612)</f>
        <v>11751.900000000051</v>
      </c>
      <c r="AU612" s="2">
        <v>608</v>
      </c>
      <c r="AV612" s="1">
        <f t="shared" si="264"/>
        <v>15000</v>
      </c>
      <c r="AW612" s="1">
        <f t="shared" si="276"/>
        <v>15000</v>
      </c>
      <c r="AX612" s="1">
        <f t="shared" si="277"/>
        <v>15000</v>
      </c>
      <c r="AY612" s="1">
        <f t="shared" si="278"/>
        <v>15000</v>
      </c>
      <c r="AZ612" s="1">
        <f t="shared" si="279"/>
        <v>300000</v>
      </c>
      <c r="BA612" s="1">
        <f t="shared" si="280"/>
        <v>360000</v>
      </c>
      <c r="BB612">
        <v>5</v>
      </c>
      <c r="BC612" s="1">
        <f>SUM($BA$5:BA612)</f>
        <v>107169900</v>
      </c>
      <c r="BD612" s="1">
        <v>0</v>
      </c>
      <c r="BE612" s="1">
        <f>SUM($BA$235:BA612)</f>
        <v>95040000</v>
      </c>
    </row>
    <row r="613" spans="21:57" x14ac:dyDescent="0.3">
      <c r="U613" s="2">
        <v>609</v>
      </c>
      <c r="V613">
        <v>0.70799999999999996</v>
      </c>
      <c r="W613">
        <f t="shared" si="265"/>
        <v>0.70799999999999996</v>
      </c>
      <c r="X613">
        <f t="shared" si="266"/>
        <v>0.70799999999999996</v>
      </c>
      <c r="Y613">
        <f t="shared" si="267"/>
        <v>0.70799999999999996</v>
      </c>
      <c r="Z613" s="4">
        <f t="shared" si="268"/>
        <v>368317.67</v>
      </c>
      <c r="AA613" s="4">
        <f t="shared" si="281"/>
        <v>130055.6729170435</v>
      </c>
      <c r="AB613" s="4">
        <f t="shared" si="269"/>
        <v>368320.50199999998</v>
      </c>
      <c r="AC613" s="4">
        <f>SUM($AB$5:AB613)</f>
        <v>92091550.753999978</v>
      </c>
      <c r="AD613">
        <f t="shared" si="270"/>
        <v>0.40155640069378506</v>
      </c>
      <c r="AF613" s="2">
        <v>609</v>
      </c>
      <c r="AG613">
        <f t="shared" si="271"/>
        <v>3.45</v>
      </c>
      <c r="AH613">
        <f t="shared" si="272"/>
        <v>3.45</v>
      </c>
      <c r="AI613">
        <f t="shared" si="273"/>
        <v>3.45</v>
      </c>
      <c r="AJ613">
        <f t="shared" si="274"/>
        <v>3.45</v>
      </c>
      <c r="AK613">
        <f t="shared" si="275"/>
        <v>13.8</v>
      </c>
      <c r="AL613">
        <v>27.6</v>
      </c>
      <c r="AM613">
        <f>SUM($AL$5:AL613)</f>
        <v>11779.500000000051</v>
      </c>
      <c r="AU613" s="2">
        <v>609</v>
      </c>
      <c r="AV613" s="1">
        <f t="shared" si="264"/>
        <v>15000</v>
      </c>
      <c r="AW613" s="1">
        <f t="shared" si="276"/>
        <v>15000</v>
      </c>
      <c r="AX613" s="1">
        <f t="shared" si="277"/>
        <v>15000</v>
      </c>
      <c r="AY613" s="1">
        <f t="shared" si="278"/>
        <v>15000</v>
      </c>
      <c r="AZ613" s="1">
        <f t="shared" si="279"/>
        <v>300000</v>
      </c>
      <c r="BA613" s="1">
        <f t="shared" si="280"/>
        <v>360000</v>
      </c>
      <c r="BB613">
        <v>5</v>
      </c>
      <c r="BC613" s="1">
        <f>SUM($BA$5:BA613)</f>
        <v>107529900</v>
      </c>
      <c r="BD613" s="1">
        <v>0</v>
      </c>
      <c r="BE613" s="1">
        <f>SUM($BA$235:BA613)</f>
        <v>95400000</v>
      </c>
    </row>
    <row r="614" spans="21:57" x14ac:dyDescent="0.3">
      <c r="U614" s="2">
        <v>610</v>
      </c>
      <c r="V614">
        <v>0.70899999999999996</v>
      </c>
      <c r="W614">
        <f t="shared" si="265"/>
        <v>0.70899999999999996</v>
      </c>
      <c r="X614">
        <f t="shared" si="266"/>
        <v>0.70899999999999996</v>
      </c>
      <c r="Y614">
        <f t="shared" si="267"/>
        <v>0.70899999999999996</v>
      </c>
      <c r="Z614" s="4">
        <f t="shared" si="268"/>
        <v>369206.73</v>
      </c>
      <c r="AA614" s="4">
        <f t="shared" si="281"/>
        <v>130185.72858996053</v>
      </c>
      <c r="AB614" s="4">
        <f t="shared" si="269"/>
        <v>369209.56599999999</v>
      </c>
      <c r="AC614" s="4">
        <f>SUM($AB$5:AB614)</f>
        <v>92460760.319999978</v>
      </c>
      <c r="AD614">
        <f t="shared" si="270"/>
        <v>0.40091578757996221</v>
      </c>
      <c r="AF614" s="2">
        <v>610</v>
      </c>
      <c r="AG614">
        <f t="shared" si="271"/>
        <v>3.4512499999999875</v>
      </c>
      <c r="AH614">
        <f t="shared" si="272"/>
        <v>3.4512499999999875</v>
      </c>
      <c r="AI614">
        <f t="shared" si="273"/>
        <v>3.4512499999999875</v>
      </c>
      <c r="AJ614">
        <f t="shared" si="274"/>
        <v>3.4512499999999875</v>
      </c>
      <c r="AK614">
        <f t="shared" si="275"/>
        <v>13.80499999999995</v>
      </c>
      <c r="AL614">
        <v>27.6099999999999</v>
      </c>
      <c r="AM614">
        <f>SUM($AL$5:AL614)</f>
        <v>11807.110000000052</v>
      </c>
      <c r="AU614" s="2">
        <v>610</v>
      </c>
      <c r="AV614" s="1">
        <f t="shared" si="264"/>
        <v>15000</v>
      </c>
      <c r="AW614" s="1">
        <f t="shared" si="276"/>
        <v>15000</v>
      </c>
      <c r="AX614" s="1">
        <f t="shared" si="277"/>
        <v>15000</v>
      </c>
      <c r="AY614" s="1">
        <f t="shared" si="278"/>
        <v>15000</v>
      </c>
      <c r="AZ614" s="1">
        <f t="shared" si="279"/>
        <v>300000</v>
      </c>
      <c r="BA614" s="1">
        <f t="shared" si="280"/>
        <v>360000</v>
      </c>
      <c r="BB614">
        <v>5</v>
      </c>
      <c r="BC614" s="1">
        <f>SUM($BA$5:BA614)</f>
        <v>107889900</v>
      </c>
      <c r="BD614" s="1">
        <v>0</v>
      </c>
      <c r="BE614" s="1">
        <f>SUM($BA$235:BA614)</f>
        <v>95760000</v>
      </c>
    </row>
    <row r="615" spans="21:57" x14ac:dyDescent="0.3">
      <c r="U615" s="2">
        <v>611</v>
      </c>
      <c r="V615">
        <v>0.71</v>
      </c>
      <c r="W615">
        <f t="shared" si="265"/>
        <v>0.71</v>
      </c>
      <c r="X615">
        <f t="shared" si="266"/>
        <v>0.71</v>
      </c>
      <c r="Y615">
        <f t="shared" si="267"/>
        <v>0.71</v>
      </c>
      <c r="Z615" s="4">
        <f t="shared" si="268"/>
        <v>370097.2</v>
      </c>
      <c r="AA615" s="4">
        <f t="shared" si="281"/>
        <v>130315.91431855048</v>
      </c>
      <c r="AB615" s="4">
        <f t="shared" si="269"/>
        <v>370100.04000000004</v>
      </c>
      <c r="AC615" s="4">
        <f>SUM($AB$5:AB615)</f>
        <v>92830860.359999985</v>
      </c>
      <c r="AD615">
        <f t="shared" si="270"/>
        <v>0.40027795436584901</v>
      </c>
      <c r="AF615" s="2">
        <v>611</v>
      </c>
      <c r="AG615">
        <f t="shared" si="271"/>
        <v>3.4525000000000001</v>
      </c>
      <c r="AH615">
        <f t="shared" si="272"/>
        <v>3.4525000000000001</v>
      </c>
      <c r="AI615">
        <f t="shared" si="273"/>
        <v>3.4525000000000001</v>
      </c>
      <c r="AJ615">
        <f t="shared" si="274"/>
        <v>3.4525000000000001</v>
      </c>
      <c r="AK615">
        <f t="shared" si="275"/>
        <v>13.81</v>
      </c>
      <c r="AL615">
        <v>27.62</v>
      </c>
      <c r="AM615">
        <f>SUM($AL$5:AL615)</f>
        <v>11834.730000000052</v>
      </c>
      <c r="AU615" s="2">
        <v>611</v>
      </c>
      <c r="AV615" s="1">
        <f t="shared" si="264"/>
        <v>15500</v>
      </c>
      <c r="AW615" s="1">
        <f t="shared" si="276"/>
        <v>15500</v>
      </c>
      <c r="AX615" s="1">
        <f t="shared" si="277"/>
        <v>15500</v>
      </c>
      <c r="AY615" s="1">
        <f t="shared" si="278"/>
        <v>15500</v>
      </c>
      <c r="AZ615" s="1">
        <f t="shared" si="279"/>
        <v>310000</v>
      </c>
      <c r="BA615" s="1">
        <f t="shared" si="280"/>
        <v>372000</v>
      </c>
      <c r="BB615">
        <v>5</v>
      </c>
      <c r="BC615" s="1">
        <f>SUM($BA$5:BA615)</f>
        <v>108261900</v>
      </c>
      <c r="BD615" s="1">
        <v>0</v>
      </c>
      <c r="BE615" s="1">
        <f>SUM($BA$235:BA615)</f>
        <v>96132000</v>
      </c>
    </row>
    <row r="616" spans="21:57" x14ac:dyDescent="0.3">
      <c r="U616" s="2">
        <v>612</v>
      </c>
      <c r="V616">
        <v>0.71099999999999997</v>
      </c>
      <c r="W616">
        <f t="shared" si="265"/>
        <v>0.71099999999999997</v>
      </c>
      <c r="X616">
        <f t="shared" si="266"/>
        <v>0.71099999999999997</v>
      </c>
      <c r="Y616">
        <f t="shared" si="267"/>
        <v>0.71099999999999997</v>
      </c>
      <c r="Z616" s="4">
        <f t="shared" si="268"/>
        <v>370989.08</v>
      </c>
      <c r="AA616" s="4">
        <f t="shared" si="281"/>
        <v>130446.23023286901</v>
      </c>
      <c r="AB616" s="4">
        <f t="shared" si="269"/>
        <v>370991.924</v>
      </c>
      <c r="AC616" s="4">
        <f>SUM($AB$5:AB616)</f>
        <v>93201852.283999979</v>
      </c>
      <c r="AD616">
        <f t="shared" si="270"/>
        <v>0.39964288013843746</v>
      </c>
      <c r="AF616" s="2">
        <v>612</v>
      </c>
      <c r="AG616">
        <f t="shared" si="271"/>
        <v>3.4537499999999999</v>
      </c>
      <c r="AH616">
        <f t="shared" si="272"/>
        <v>3.4537499999999999</v>
      </c>
      <c r="AI616">
        <f t="shared" si="273"/>
        <v>3.4537499999999999</v>
      </c>
      <c r="AJ616">
        <f t="shared" si="274"/>
        <v>3.4537499999999999</v>
      </c>
      <c r="AK616">
        <f t="shared" si="275"/>
        <v>13.815</v>
      </c>
      <c r="AL616">
        <v>27.63</v>
      </c>
      <c r="AM616">
        <f>SUM($AL$5:AL616)</f>
        <v>11862.360000000052</v>
      </c>
      <c r="AU616" s="2">
        <v>612</v>
      </c>
      <c r="AV616" s="1">
        <f t="shared" si="264"/>
        <v>15500</v>
      </c>
      <c r="AW616" s="1">
        <f t="shared" si="276"/>
        <v>15500</v>
      </c>
      <c r="AX616" s="1">
        <f t="shared" si="277"/>
        <v>15500</v>
      </c>
      <c r="AY616" s="1">
        <f t="shared" si="278"/>
        <v>15500</v>
      </c>
      <c r="AZ616" s="1">
        <f t="shared" si="279"/>
        <v>310000</v>
      </c>
      <c r="BA616" s="1">
        <f t="shared" si="280"/>
        <v>372000</v>
      </c>
      <c r="BB616">
        <v>5</v>
      </c>
      <c r="BC616" s="1">
        <f>SUM($BA$5:BA616)</f>
        <v>108633900</v>
      </c>
      <c r="BD616" s="1">
        <v>0</v>
      </c>
      <c r="BE616" s="1">
        <f>SUM($BA$235:BA616)</f>
        <v>96504000</v>
      </c>
    </row>
    <row r="617" spans="21:57" x14ac:dyDescent="0.3">
      <c r="U617" s="2">
        <v>613</v>
      </c>
      <c r="V617">
        <v>0.71199999999999997</v>
      </c>
      <c r="W617">
        <f t="shared" si="265"/>
        <v>0.71199999999999997</v>
      </c>
      <c r="X617">
        <f t="shared" si="266"/>
        <v>0.71199999999999997</v>
      </c>
      <c r="Y617">
        <f t="shared" si="267"/>
        <v>0.71199999999999997</v>
      </c>
      <c r="Z617" s="4">
        <f t="shared" si="268"/>
        <v>371882.38</v>
      </c>
      <c r="AA617" s="4">
        <f t="shared" si="281"/>
        <v>130576.67646310187</v>
      </c>
      <c r="AB617" s="4">
        <f t="shared" si="269"/>
        <v>371885.228</v>
      </c>
      <c r="AC617" s="4">
        <f>SUM($AB$5:AB617)</f>
        <v>93573737.51199998</v>
      </c>
      <c r="AD617">
        <f t="shared" si="270"/>
        <v>0.39901055492632292</v>
      </c>
      <c r="AF617" s="2">
        <v>613</v>
      </c>
      <c r="AG617">
        <f t="shared" si="271"/>
        <v>3.4550000000000001</v>
      </c>
      <c r="AH617">
        <f t="shared" si="272"/>
        <v>3.4550000000000001</v>
      </c>
      <c r="AI617">
        <f t="shared" si="273"/>
        <v>3.4550000000000001</v>
      </c>
      <c r="AJ617">
        <f t="shared" si="274"/>
        <v>3.4550000000000001</v>
      </c>
      <c r="AK617">
        <f t="shared" si="275"/>
        <v>13.82</v>
      </c>
      <c r="AL617">
        <v>27.64</v>
      </c>
      <c r="AM617">
        <f>SUM($AL$5:AL617)</f>
        <v>11890.000000000051</v>
      </c>
      <c r="AU617" s="2">
        <v>613</v>
      </c>
      <c r="AV617" s="1">
        <f t="shared" si="264"/>
        <v>15500</v>
      </c>
      <c r="AW617" s="1">
        <f t="shared" si="276"/>
        <v>15500</v>
      </c>
      <c r="AX617" s="1">
        <f t="shared" si="277"/>
        <v>15500</v>
      </c>
      <c r="AY617" s="1">
        <f t="shared" si="278"/>
        <v>15500</v>
      </c>
      <c r="AZ617" s="1">
        <f t="shared" si="279"/>
        <v>310000</v>
      </c>
      <c r="BA617" s="1">
        <f t="shared" si="280"/>
        <v>372000</v>
      </c>
      <c r="BB617">
        <v>5</v>
      </c>
      <c r="BC617" s="1">
        <f>SUM($BA$5:BA617)</f>
        <v>109005900</v>
      </c>
      <c r="BD617" s="1">
        <v>0</v>
      </c>
      <c r="BE617" s="1">
        <f>SUM($BA$235:BA617)</f>
        <v>96876000</v>
      </c>
    </row>
    <row r="618" spans="21:57" x14ac:dyDescent="0.3">
      <c r="U618" s="2">
        <v>614</v>
      </c>
      <c r="V618">
        <v>0.71299999999999997</v>
      </c>
      <c r="W618">
        <f t="shared" si="265"/>
        <v>0.71299999999999997</v>
      </c>
      <c r="X618">
        <f t="shared" si="266"/>
        <v>0.71299999999999997</v>
      </c>
      <c r="Y618">
        <f t="shared" si="267"/>
        <v>0.71299999999999997</v>
      </c>
      <c r="Z618" s="4">
        <f t="shared" si="268"/>
        <v>372777.09</v>
      </c>
      <c r="AA618" s="4">
        <f t="shared" si="281"/>
        <v>130707.25313956496</v>
      </c>
      <c r="AB618" s="4">
        <f t="shared" si="269"/>
        <v>372779.94200000004</v>
      </c>
      <c r="AC618" s="4">
        <f>SUM($AB$5:AB618)</f>
        <v>93946517.453999981</v>
      </c>
      <c r="AD618">
        <f t="shared" si="270"/>
        <v>0.39838094738087815</v>
      </c>
      <c r="AE618" s="16"/>
      <c r="AF618" s="2">
        <v>614</v>
      </c>
      <c r="AG618">
        <f t="shared" si="271"/>
        <v>3.4562499999999874</v>
      </c>
      <c r="AH618">
        <f t="shared" si="272"/>
        <v>3.4562499999999874</v>
      </c>
      <c r="AI618">
        <f t="shared" si="273"/>
        <v>3.4562499999999874</v>
      </c>
      <c r="AJ618">
        <f t="shared" si="274"/>
        <v>3.4562499999999874</v>
      </c>
      <c r="AK618">
        <f t="shared" si="275"/>
        <v>13.82499999999995</v>
      </c>
      <c r="AL618">
        <v>27.649999999999899</v>
      </c>
      <c r="AM618">
        <f>SUM($AL$5:AL618)</f>
        <v>11917.650000000051</v>
      </c>
      <c r="AU618" s="2">
        <v>614</v>
      </c>
      <c r="AV618" s="1">
        <f t="shared" si="264"/>
        <v>15500</v>
      </c>
      <c r="AW618" s="1">
        <f t="shared" si="276"/>
        <v>15500</v>
      </c>
      <c r="AX618" s="1">
        <f t="shared" si="277"/>
        <v>15500</v>
      </c>
      <c r="AY618" s="1">
        <f t="shared" si="278"/>
        <v>15500</v>
      </c>
      <c r="AZ618" s="1">
        <f t="shared" si="279"/>
        <v>310000</v>
      </c>
      <c r="BA618" s="1">
        <f t="shared" si="280"/>
        <v>372000</v>
      </c>
      <c r="BB618">
        <v>5</v>
      </c>
      <c r="BC618" s="1">
        <f>SUM($BA$5:BA618)</f>
        <v>109377900</v>
      </c>
      <c r="BD618" s="1">
        <v>0</v>
      </c>
      <c r="BE618" s="1">
        <f>SUM($BA$235:BA618)</f>
        <v>97248000</v>
      </c>
    </row>
    <row r="619" spans="21:57" x14ac:dyDescent="0.3">
      <c r="U619" s="2">
        <v>615</v>
      </c>
      <c r="V619">
        <v>0.71399999999999997</v>
      </c>
      <c r="W619">
        <f t="shared" si="265"/>
        <v>0.71399999999999997</v>
      </c>
      <c r="X619">
        <f t="shared" si="266"/>
        <v>0.71399999999999997</v>
      </c>
      <c r="Y619">
        <f t="shared" si="267"/>
        <v>0.71399999999999997</v>
      </c>
      <c r="Z619" s="4">
        <f t="shared" si="268"/>
        <v>373673.22000000003</v>
      </c>
      <c r="AA619" s="4">
        <f t="shared" si="281"/>
        <v>130837.96039270451</v>
      </c>
      <c r="AB619" s="4">
        <f t="shared" si="269"/>
        <v>373676.07600000006</v>
      </c>
      <c r="AC619" s="4">
        <f>SUM($AB$5:AB619)</f>
        <v>94320193.529999986</v>
      </c>
      <c r="AD619">
        <f t="shared" si="270"/>
        <v>0.39775404786342605</v>
      </c>
      <c r="AF619" s="2">
        <v>615</v>
      </c>
      <c r="AG619">
        <f t="shared" si="271"/>
        <v>3.4574999999999876</v>
      </c>
      <c r="AH619">
        <f t="shared" si="272"/>
        <v>3.4574999999999876</v>
      </c>
      <c r="AI619">
        <f t="shared" si="273"/>
        <v>3.4574999999999876</v>
      </c>
      <c r="AJ619">
        <f t="shared" si="274"/>
        <v>3.4574999999999876</v>
      </c>
      <c r="AK619">
        <f t="shared" si="275"/>
        <v>13.82999999999995</v>
      </c>
      <c r="AL619">
        <v>27.659999999999901</v>
      </c>
      <c r="AM619">
        <f>SUM($AL$5:AL619)</f>
        <v>11945.31000000005</v>
      </c>
      <c r="AU619" s="2">
        <v>615</v>
      </c>
      <c r="AV619" s="1">
        <f t="shared" si="264"/>
        <v>15500</v>
      </c>
      <c r="AW619" s="1">
        <f t="shared" si="276"/>
        <v>15500</v>
      </c>
      <c r="AX619" s="1">
        <f t="shared" si="277"/>
        <v>15500</v>
      </c>
      <c r="AY619" s="1">
        <f t="shared" si="278"/>
        <v>15500</v>
      </c>
      <c r="AZ619" s="1">
        <f t="shared" si="279"/>
        <v>310000</v>
      </c>
      <c r="BA619" s="1">
        <f t="shared" si="280"/>
        <v>372000</v>
      </c>
      <c r="BB619">
        <v>5</v>
      </c>
      <c r="BC619" s="1">
        <f>SUM($BA$5:BA619)</f>
        <v>109749900</v>
      </c>
      <c r="BD619" s="1">
        <v>0</v>
      </c>
      <c r="BE619" s="1">
        <f>SUM($BA$235:BA619)</f>
        <v>97620000</v>
      </c>
    </row>
    <row r="620" spans="21:57" x14ac:dyDescent="0.3">
      <c r="U620" s="2">
        <v>616</v>
      </c>
      <c r="V620">
        <v>0.71499999999999997</v>
      </c>
      <c r="W620">
        <f t="shared" si="265"/>
        <v>0.71499999999999997</v>
      </c>
      <c r="X620">
        <f t="shared" si="266"/>
        <v>0.71499999999999997</v>
      </c>
      <c r="Y620">
        <f t="shared" si="267"/>
        <v>0.71499999999999997</v>
      </c>
      <c r="Z620" s="4">
        <f t="shared" si="268"/>
        <v>374570.77</v>
      </c>
      <c r="AA620" s="4">
        <f t="shared" si="281"/>
        <v>130968.7983530972</v>
      </c>
      <c r="AB620" s="4">
        <f t="shared" si="269"/>
        <v>374573.63</v>
      </c>
      <c r="AC620" s="4">
        <f>SUM($AB$5:AB620)</f>
        <v>94694767.159999982</v>
      </c>
      <c r="AD620">
        <f t="shared" si="270"/>
        <v>0.39712983612661512</v>
      </c>
      <c r="AF620" s="2">
        <v>616</v>
      </c>
      <c r="AG620">
        <f t="shared" si="271"/>
        <v>3.4587499999999873</v>
      </c>
      <c r="AH620">
        <f t="shared" si="272"/>
        <v>3.4587499999999873</v>
      </c>
      <c r="AI620">
        <f t="shared" si="273"/>
        <v>3.4587499999999873</v>
      </c>
      <c r="AJ620">
        <f t="shared" si="274"/>
        <v>3.4587499999999873</v>
      </c>
      <c r="AK620">
        <f t="shared" si="275"/>
        <v>13.834999999999949</v>
      </c>
      <c r="AL620">
        <v>27.669999999999899</v>
      </c>
      <c r="AM620">
        <f>SUM($AL$5:AL620)</f>
        <v>11972.98000000005</v>
      </c>
      <c r="AU620" s="2">
        <v>616</v>
      </c>
      <c r="AV620" s="1">
        <f t="shared" si="264"/>
        <v>15500</v>
      </c>
      <c r="AW620" s="1">
        <f t="shared" si="276"/>
        <v>15500</v>
      </c>
      <c r="AX620" s="1">
        <f t="shared" si="277"/>
        <v>15500</v>
      </c>
      <c r="AY620" s="1">
        <f t="shared" si="278"/>
        <v>15500</v>
      </c>
      <c r="AZ620" s="1">
        <f t="shared" si="279"/>
        <v>310000</v>
      </c>
      <c r="BA620" s="1">
        <f t="shared" si="280"/>
        <v>372000</v>
      </c>
      <c r="BB620">
        <v>5</v>
      </c>
      <c r="BC620" s="1">
        <f>SUM($BA$5:BA620)</f>
        <v>110121900</v>
      </c>
      <c r="BD620" s="1">
        <v>0</v>
      </c>
      <c r="BE620" s="1">
        <f>SUM($BA$235:BA620)</f>
        <v>97992000</v>
      </c>
    </row>
    <row r="621" spans="21:57" x14ac:dyDescent="0.3">
      <c r="U621" s="2">
        <v>617</v>
      </c>
      <c r="V621">
        <v>0.71599999999999997</v>
      </c>
      <c r="W621">
        <f t="shared" si="265"/>
        <v>0.71599999999999997</v>
      </c>
      <c r="X621">
        <f t="shared" si="266"/>
        <v>0.71599999999999997</v>
      </c>
      <c r="Y621">
        <f t="shared" si="267"/>
        <v>0.71599999999999997</v>
      </c>
      <c r="Z621" s="4">
        <f t="shared" si="268"/>
        <v>375469.74</v>
      </c>
      <c r="AA621" s="4">
        <f t="shared" si="281"/>
        <v>131099.76715145027</v>
      </c>
      <c r="AB621" s="4">
        <f t="shared" si="269"/>
        <v>375472.60399999999</v>
      </c>
      <c r="AC621" s="4">
        <f>SUM($AB$5:AB621)</f>
        <v>95070239.763999984</v>
      </c>
      <c r="AD621">
        <f t="shared" si="270"/>
        <v>0.39650829212726074</v>
      </c>
      <c r="AF621" s="2">
        <v>617</v>
      </c>
      <c r="AG621">
        <f t="shared" si="271"/>
        <v>3.4599999999999875</v>
      </c>
      <c r="AH621">
        <f t="shared" si="272"/>
        <v>3.4599999999999875</v>
      </c>
      <c r="AI621">
        <f t="shared" si="273"/>
        <v>3.4599999999999875</v>
      </c>
      <c r="AJ621">
        <f t="shared" si="274"/>
        <v>3.4599999999999875</v>
      </c>
      <c r="AK621">
        <f t="shared" si="275"/>
        <v>13.83999999999995</v>
      </c>
      <c r="AL621">
        <v>27.6799999999999</v>
      </c>
      <c r="AM621">
        <f>SUM($AL$5:AL621)</f>
        <v>12000.660000000051</v>
      </c>
      <c r="AU621" s="2">
        <v>617</v>
      </c>
      <c r="AV621" s="1">
        <f t="shared" si="264"/>
        <v>15500</v>
      </c>
      <c r="AW621" s="1">
        <f t="shared" si="276"/>
        <v>15500</v>
      </c>
      <c r="AX621" s="1">
        <f t="shared" si="277"/>
        <v>15500</v>
      </c>
      <c r="AY621" s="1">
        <f t="shared" si="278"/>
        <v>15500</v>
      </c>
      <c r="AZ621" s="1">
        <f t="shared" si="279"/>
        <v>310000</v>
      </c>
      <c r="BA621" s="1">
        <f t="shared" si="280"/>
        <v>372000</v>
      </c>
      <c r="BB621">
        <v>5</v>
      </c>
      <c r="BC621" s="1">
        <f>SUM($BA$5:BA621)</f>
        <v>110493900</v>
      </c>
      <c r="BD621" s="1">
        <v>0</v>
      </c>
      <c r="BE621" s="1">
        <f>SUM($BA$235:BA621)</f>
        <v>98364000</v>
      </c>
    </row>
    <row r="622" spans="21:57" x14ac:dyDescent="0.3">
      <c r="U622" s="2">
        <v>618</v>
      </c>
      <c r="V622">
        <v>0.71699999999999997</v>
      </c>
      <c r="W622">
        <f t="shared" si="265"/>
        <v>0.71699999999999997</v>
      </c>
      <c r="X622">
        <f t="shared" si="266"/>
        <v>0.71699999999999997</v>
      </c>
      <c r="Y622">
        <f t="shared" si="267"/>
        <v>0.71699999999999997</v>
      </c>
      <c r="Z622" s="4">
        <f t="shared" si="268"/>
        <v>376370.13</v>
      </c>
      <c r="AA622" s="4">
        <f t="shared" si="281"/>
        <v>131230.86691860171</v>
      </c>
      <c r="AB622" s="4">
        <f t="shared" si="269"/>
        <v>376372.99800000002</v>
      </c>
      <c r="AC622" s="4">
        <f>SUM($AB$5:AB622)</f>
        <v>95446612.76199998</v>
      </c>
      <c r="AD622">
        <f t="shared" si="270"/>
        <v>0.39588939602371359</v>
      </c>
      <c r="AF622" s="2">
        <v>618</v>
      </c>
      <c r="AG622">
        <f t="shared" si="271"/>
        <v>3.4612499999999873</v>
      </c>
      <c r="AH622">
        <f t="shared" si="272"/>
        <v>3.4612499999999873</v>
      </c>
      <c r="AI622">
        <f t="shared" si="273"/>
        <v>3.4612499999999873</v>
      </c>
      <c r="AJ622">
        <f t="shared" si="274"/>
        <v>3.4612499999999873</v>
      </c>
      <c r="AK622">
        <f t="shared" si="275"/>
        <v>13.844999999999949</v>
      </c>
      <c r="AL622">
        <v>27.689999999999898</v>
      </c>
      <c r="AM622">
        <f>SUM($AL$5:AL622)</f>
        <v>12028.350000000051</v>
      </c>
      <c r="AU622" s="2">
        <v>618</v>
      </c>
      <c r="AV622" s="1">
        <f t="shared" si="264"/>
        <v>15500</v>
      </c>
      <c r="AW622" s="1">
        <f t="shared" si="276"/>
        <v>15500</v>
      </c>
      <c r="AX622" s="1">
        <f t="shared" si="277"/>
        <v>15500</v>
      </c>
      <c r="AY622" s="1">
        <f t="shared" si="278"/>
        <v>15500</v>
      </c>
      <c r="AZ622" s="1">
        <f t="shared" si="279"/>
        <v>310000</v>
      </c>
      <c r="BA622" s="1">
        <f t="shared" si="280"/>
        <v>372000</v>
      </c>
      <c r="BB622">
        <v>5</v>
      </c>
      <c r="BC622" s="1">
        <f>SUM($BA$5:BA622)</f>
        <v>110865900</v>
      </c>
      <c r="BD622" s="1">
        <v>0</v>
      </c>
      <c r="BE622" s="1">
        <f>SUM($BA$235:BA622)</f>
        <v>98736000</v>
      </c>
    </row>
    <row r="623" spans="21:57" x14ac:dyDescent="0.3">
      <c r="U623" s="2">
        <v>619</v>
      </c>
      <c r="V623">
        <v>0.71799999999999997</v>
      </c>
      <c r="W623">
        <f t="shared" si="265"/>
        <v>0.71799999999999997</v>
      </c>
      <c r="X623">
        <f t="shared" si="266"/>
        <v>0.71799999999999997</v>
      </c>
      <c r="Y623">
        <f t="shared" si="267"/>
        <v>0.71799999999999997</v>
      </c>
      <c r="Z623" s="4">
        <f t="shared" si="268"/>
        <v>377271.95</v>
      </c>
      <c r="AA623" s="4">
        <f t="shared" si="281"/>
        <v>131362.09778552028</v>
      </c>
      <c r="AB623" s="4">
        <f t="shared" si="269"/>
        <v>377274.82199999999</v>
      </c>
      <c r="AC623" s="4">
        <f>SUM($AB$5:AB623)</f>
        <v>95823887.583999977</v>
      </c>
      <c r="AD623">
        <f t="shared" si="270"/>
        <v>0.39527313865055336</v>
      </c>
      <c r="AF623" s="2">
        <v>619</v>
      </c>
      <c r="AG623">
        <f t="shared" si="271"/>
        <v>3.4624999999999875</v>
      </c>
      <c r="AH623">
        <f t="shared" si="272"/>
        <v>3.4624999999999875</v>
      </c>
      <c r="AI623">
        <f t="shared" si="273"/>
        <v>3.4624999999999875</v>
      </c>
      <c r="AJ623">
        <f t="shared" si="274"/>
        <v>3.4624999999999875</v>
      </c>
      <c r="AK623">
        <f t="shared" si="275"/>
        <v>13.84999999999995</v>
      </c>
      <c r="AL623">
        <v>27.6999999999999</v>
      </c>
      <c r="AM623">
        <f>SUM($AL$5:AL623)</f>
        <v>12056.050000000052</v>
      </c>
      <c r="AU623" s="2">
        <v>619</v>
      </c>
      <c r="AV623" s="1">
        <f t="shared" si="264"/>
        <v>15500</v>
      </c>
      <c r="AW623" s="1">
        <f t="shared" si="276"/>
        <v>15500</v>
      </c>
      <c r="AX623" s="1">
        <f t="shared" si="277"/>
        <v>15500</v>
      </c>
      <c r="AY623" s="1">
        <f t="shared" si="278"/>
        <v>15500</v>
      </c>
      <c r="AZ623" s="1">
        <f t="shared" si="279"/>
        <v>310000</v>
      </c>
      <c r="BA623" s="1">
        <f t="shared" si="280"/>
        <v>372000</v>
      </c>
      <c r="BB623">
        <v>5</v>
      </c>
      <c r="BC623" s="1">
        <f>SUM($BA$5:BA623)</f>
        <v>111237900</v>
      </c>
      <c r="BD623" s="1">
        <v>0</v>
      </c>
      <c r="BE623" s="1">
        <f>SUM($BA$235:BA623)</f>
        <v>99108000</v>
      </c>
    </row>
    <row r="624" spans="21:57" x14ac:dyDescent="0.3">
      <c r="U624" s="2">
        <v>620</v>
      </c>
      <c r="V624">
        <v>0.71899999999999997</v>
      </c>
      <c r="W624">
        <f t="shared" si="265"/>
        <v>0.71899999999999997</v>
      </c>
      <c r="X624">
        <f t="shared" si="266"/>
        <v>0.71899999999999997</v>
      </c>
      <c r="Y624">
        <f t="shared" si="267"/>
        <v>0.71899999999999997</v>
      </c>
      <c r="Z624" s="4">
        <f t="shared" si="268"/>
        <v>378175.2</v>
      </c>
      <c r="AA624" s="4">
        <f t="shared" si="281"/>
        <v>131493.4598833058</v>
      </c>
      <c r="AB624" s="4">
        <f t="shared" si="269"/>
        <v>378178.076</v>
      </c>
      <c r="AC624" s="4">
        <f>SUM($AB$5:AB624)</f>
        <v>96202065.659999982</v>
      </c>
      <c r="AD624">
        <f t="shared" si="270"/>
        <v>0.39465950039700809</v>
      </c>
      <c r="AF624" s="2">
        <v>620</v>
      </c>
      <c r="AG624">
        <f t="shared" si="271"/>
        <v>3.4637499999999877</v>
      </c>
      <c r="AH624">
        <f t="shared" si="272"/>
        <v>3.4637499999999877</v>
      </c>
      <c r="AI624">
        <f t="shared" si="273"/>
        <v>3.4637499999999877</v>
      </c>
      <c r="AJ624">
        <f t="shared" si="274"/>
        <v>3.4637499999999877</v>
      </c>
      <c r="AK624">
        <f t="shared" si="275"/>
        <v>13.854999999999951</v>
      </c>
      <c r="AL624">
        <v>27.709999999999901</v>
      </c>
      <c r="AM624">
        <f>SUM($AL$5:AL624)</f>
        <v>12083.760000000051</v>
      </c>
      <c r="AU624" s="2">
        <v>620</v>
      </c>
      <c r="AV624" s="1">
        <f t="shared" si="264"/>
        <v>15500</v>
      </c>
      <c r="AW624" s="1">
        <f t="shared" si="276"/>
        <v>15500</v>
      </c>
      <c r="AX624" s="1">
        <f t="shared" si="277"/>
        <v>15500</v>
      </c>
      <c r="AY624" s="1">
        <f t="shared" si="278"/>
        <v>15500</v>
      </c>
      <c r="AZ624" s="1">
        <f t="shared" si="279"/>
        <v>310000</v>
      </c>
      <c r="BA624" s="1">
        <f t="shared" si="280"/>
        <v>372000</v>
      </c>
      <c r="BB624">
        <v>5</v>
      </c>
      <c r="BC624" s="1">
        <f>SUM($BA$5:BA624)</f>
        <v>111609900</v>
      </c>
      <c r="BD624" s="1">
        <v>0</v>
      </c>
      <c r="BE624" s="1">
        <f>SUM($BA$235:BA624)</f>
        <v>99480000</v>
      </c>
    </row>
    <row r="625" spans="21:57" x14ac:dyDescent="0.3">
      <c r="U625" s="2">
        <v>621</v>
      </c>
      <c r="V625">
        <v>0.72</v>
      </c>
      <c r="W625">
        <f t="shared" si="265"/>
        <v>0.72</v>
      </c>
      <c r="X625">
        <f t="shared" si="266"/>
        <v>0.72</v>
      </c>
      <c r="Y625">
        <f t="shared" si="267"/>
        <v>0.72</v>
      </c>
      <c r="Z625" s="4">
        <f t="shared" si="268"/>
        <v>379079.87</v>
      </c>
      <c r="AA625" s="4">
        <f t="shared" si="281"/>
        <v>131624.95334318909</v>
      </c>
      <c r="AB625" s="4">
        <f t="shared" si="269"/>
        <v>379082.75</v>
      </c>
      <c r="AC625" s="4">
        <f>SUM($AB$5:AB625)</f>
        <v>96581148.409999982</v>
      </c>
      <c r="AD625">
        <f t="shared" si="270"/>
        <v>0.39404845145401018</v>
      </c>
      <c r="AF625" s="2">
        <v>621</v>
      </c>
      <c r="AG625">
        <f t="shared" si="271"/>
        <v>3.4649999999999874</v>
      </c>
      <c r="AH625">
        <f t="shared" si="272"/>
        <v>3.4649999999999874</v>
      </c>
      <c r="AI625">
        <f t="shared" si="273"/>
        <v>3.4649999999999874</v>
      </c>
      <c r="AJ625">
        <f t="shared" si="274"/>
        <v>3.4649999999999874</v>
      </c>
      <c r="AK625">
        <f t="shared" si="275"/>
        <v>13.85999999999995</v>
      </c>
      <c r="AL625">
        <v>27.719999999999899</v>
      </c>
      <c r="AM625">
        <f>SUM($AL$5:AL625)</f>
        <v>12111.48000000005</v>
      </c>
      <c r="AU625" s="2">
        <v>621</v>
      </c>
      <c r="AV625" s="1">
        <f t="shared" si="264"/>
        <v>15500</v>
      </c>
      <c r="AW625" s="1">
        <f t="shared" si="276"/>
        <v>15500</v>
      </c>
      <c r="AX625" s="1">
        <f t="shared" si="277"/>
        <v>15500</v>
      </c>
      <c r="AY625" s="1">
        <f t="shared" si="278"/>
        <v>15500</v>
      </c>
      <c r="AZ625" s="1">
        <f t="shared" si="279"/>
        <v>310000</v>
      </c>
      <c r="BA625" s="1">
        <f t="shared" si="280"/>
        <v>372000</v>
      </c>
      <c r="BB625">
        <v>5</v>
      </c>
      <c r="BC625" s="1">
        <f>SUM($BA$5:BA625)</f>
        <v>111981900</v>
      </c>
      <c r="BD625" s="1">
        <v>0</v>
      </c>
      <c r="BE625" s="1">
        <f>SUM($BA$235:BA625)</f>
        <v>99852000</v>
      </c>
    </row>
    <row r="626" spans="21:57" x14ac:dyDescent="0.3">
      <c r="U626" s="2">
        <v>622</v>
      </c>
      <c r="V626">
        <v>0.72099999999999997</v>
      </c>
      <c r="W626">
        <f t="shared" si="265"/>
        <v>0.72099999999999997</v>
      </c>
      <c r="X626">
        <f t="shared" si="266"/>
        <v>0.72099999999999997</v>
      </c>
      <c r="Y626">
        <f t="shared" si="267"/>
        <v>0.72099999999999997</v>
      </c>
      <c r="Z626" s="4">
        <f t="shared" si="268"/>
        <v>379985.98</v>
      </c>
      <c r="AA626" s="4">
        <f t="shared" si="281"/>
        <v>131756.57829653227</v>
      </c>
      <c r="AB626" s="4">
        <f t="shared" si="269"/>
        <v>379988.864</v>
      </c>
      <c r="AC626" s="4">
        <f>SUM($AB$5:AB626)</f>
        <v>96961137.273999974</v>
      </c>
      <c r="AD626">
        <f t="shared" si="270"/>
        <v>0.39343999347252401</v>
      </c>
      <c r="AF626" s="2">
        <v>622</v>
      </c>
      <c r="AG626">
        <f t="shared" si="271"/>
        <v>3.4662499999999876</v>
      </c>
      <c r="AH626">
        <f t="shared" si="272"/>
        <v>3.4662499999999876</v>
      </c>
      <c r="AI626">
        <f t="shared" si="273"/>
        <v>3.4662499999999876</v>
      </c>
      <c r="AJ626">
        <f t="shared" si="274"/>
        <v>3.4662499999999876</v>
      </c>
      <c r="AK626">
        <f t="shared" si="275"/>
        <v>13.86499999999995</v>
      </c>
      <c r="AL626">
        <v>27.729999999999901</v>
      </c>
      <c r="AM626">
        <f>SUM($AL$5:AL626)</f>
        <v>12139.21000000005</v>
      </c>
      <c r="AU626" s="2">
        <v>622</v>
      </c>
      <c r="AV626" s="1">
        <f t="shared" si="264"/>
        <v>15500</v>
      </c>
      <c r="AW626" s="1">
        <f t="shared" si="276"/>
        <v>15500</v>
      </c>
      <c r="AX626" s="1">
        <f t="shared" si="277"/>
        <v>15500</v>
      </c>
      <c r="AY626" s="1">
        <f t="shared" si="278"/>
        <v>15500</v>
      </c>
      <c r="AZ626" s="1">
        <f t="shared" si="279"/>
        <v>310000</v>
      </c>
      <c r="BA626" s="1">
        <f t="shared" si="280"/>
        <v>372000</v>
      </c>
      <c r="BB626">
        <v>5</v>
      </c>
      <c r="BC626" s="1">
        <f>SUM($BA$5:BA626)</f>
        <v>112353900</v>
      </c>
      <c r="BD626" s="1">
        <v>0</v>
      </c>
      <c r="BE626" s="1">
        <f>SUM($BA$235:BA626)</f>
        <v>100224000</v>
      </c>
    </row>
    <row r="627" spans="21:57" x14ac:dyDescent="0.3">
      <c r="U627" s="2">
        <v>623</v>
      </c>
      <c r="V627">
        <v>0.72199999999999998</v>
      </c>
      <c r="W627">
        <f t="shared" si="265"/>
        <v>0.72199999999999998</v>
      </c>
      <c r="X627">
        <f t="shared" si="266"/>
        <v>0.72199999999999998</v>
      </c>
      <c r="Y627">
        <f t="shared" si="267"/>
        <v>0.72199999999999998</v>
      </c>
      <c r="Z627" s="4">
        <f t="shared" si="268"/>
        <v>380893.52</v>
      </c>
      <c r="AA627" s="4">
        <f t="shared" si="281"/>
        <v>131888.33487482878</v>
      </c>
      <c r="AB627" s="4">
        <f t="shared" si="269"/>
        <v>380896.408</v>
      </c>
      <c r="AC627" s="4">
        <f>SUM($AB$5:AB627)</f>
        <v>97342033.681999981</v>
      </c>
      <c r="AD627">
        <f t="shared" si="270"/>
        <v>0.39283409694715316</v>
      </c>
      <c r="AF627" s="2">
        <v>623</v>
      </c>
      <c r="AG627">
        <f t="shared" si="271"/>
        <v>3.4674999999999874</v>
      </c>
      <c r="AH627">
        <f t="shared" si="272"/>
        <v>3.4674999999999874</v>
      </c>
      <c r="AI627">
        <f t="shared" si="273"/>
        <v>3.4674999999999874</v>
      </c>
      <c r="AJ627">
        <f t="shared" si="274"/>
        <v>3.4674999999999874</v>
      </c>
      <c r="AK627">
        <f t="shared" si="275"/>
        <v>13.869999999999949</v>
      </c>
      <c r="AL627">
        <v>27.739999999999899</v>
      </c>
      <c r="AM627">
        <f>SUM($AL$5:AL627)</f>
        <v>12166.95000000005</v>
      </c>
      <c r="AU627" s="2">
        <v>623</v>
      </c>
      <c r="AV627" s="1">
        <f t="shared" si="264"/>
        <v>15500</v>
      </c>
      <c r="AW627" s="1">
        <f t="shared" si="276"/>
        <v>15500</v>
      </c>
      <c r="AX627" s="1">
        <f t="shared" si="277"/>
        <v>15500</v>
      </c>
      <c r="AY627" s="1">
        <f t="shared" si="278"/>
        <v>15500</v>
      </c>
      <c r="AZ627" s="1">
        <f t="shared" si="279"/>
        <v>310000</v>
      </c>
      <c r="BA627" s="1">
        <f t="shared" si="280"/>
        <v>372000</v>
      </c>
      <c r="BB627">
        <v>5</v>
      </c>
      <c r="BC627" s="1">
        <f>SUM($BA$5:BA627)</f>
        <v>112725900</v>
      </c>
      <c r="BD627" s="1">
        <v>0</v>
      </c>
      <c r="BE627" s="1">
        <f>SUM($BA$235:BA627)</f>
        <v>100596000</v>
      </c>
    </row>
    <row r="628" spans="21:57" x14ac:dyDescent="0.3">
      <c r="U628" s="2">
        <v>624</v>
      </c>
      <c r="V628">
        <v>0.72299999999999998</v>
      </c>
      <c r="W628">
        <f t="shared" si="265"/>
        <v>0.72299999999999998</v>
      </c>
      <c r="X628">
        <f t="shared" si="266"/>
        <v>0.72299999999999998</v>
      </c>
      <c r="Y628">
        <f t="shared" si="267"/>
        <v>0.72299999999999998</v>
      </c>
      <c r="Z628" s="4">
        <f t="shared" si="268"/>
        <v>381802.49</v>
      </c>
      <c r="AA628" s="4">
        <f t="shared" si="281"/>
        <v>132020.2232097036</v>
      </c>
      <c r="AB628" s="4">
        <f t="shared" si="269"/>
        <v>381805.38199999998</v>
      </c>
      <c r="AC628" s="4">
        <f>SUM($AB$5:AB628)</f>
        <v>97723839.063999981</v>
      </c>
      <c r="AD628">
        <f t="shared" si="270"/>
        <v>0.39223074303881211</v>
      </c>
      <c r="AF628" s="2">
        <v>624</v>
      </c>
      <c r="AG628">
        <f t="shared" si="271"/>
        <v>3.4687499999999876</v>
      </c>
      <c r="AH628">
        <f t="shared" si="272"/>
        <v>3.4687499999999876</v>
      </c>
      <c r="AI628">
        <f t="shared" si="273"/>
        <v>3.4687499999999876</v>
      </c>
      <c r="AJ628">
        <f t="shared" si="274"/>
        <v>3.4687499999999876</v>
      </c>
      <c r="AK628">
        <f t="shared" si="275"/>
        <v>13.87499999999995</v>
      </c>
      <c r="AL628">
        <v>27.749999999999901</v>
      </c>
      <c r="AM628">
        <f>SUM($AL$5:AL628)</f>
        <v>12194.70000000005</v>
      </c>
      <c r="AU628" s="2">
        <v>624</v>
      </c>
      <c r="AV628" s="1">
        <f t="shared" si="264"/>
        <v>15500</v>
      </c>
      <c r="AW628" s="1">
        <f t="shared" si="276"/>
        <v>15500</v>
      </c>
      <c r="AX628" s="1">
        <f t="shared" si="277"/>
        <v>15500</v>
      </c>
      <c r="AY628" s="1">
        <f t="shared" si="278"/>
        <v>15500</v>
      </c>
      <c r="AZ628" s="1">
        <f t="shared" si="279"/>
        <v>310000</v>
      </c>
      <c r="BA628" s="1">
        <f t="shared" si="280"/>
        <v>372000</v>
      </c>
      <c r="BB628">
        <v>5</v>
      </c>
      <c r="BC628" s="1">
        <f>SUM($BA$5:BA628)</f>
        <v>113097900</v>
      </c>
      <c r="BD628" s="1">
        <v>0</v>
      </c>
      <c r="BE628" s="1">
        <f>SUM($BA$235:BA628)</f>
        <v>100968000</v>
      </c>
    </row>
    <row r="629" spans="21:57" x14ac:dyDescent="0.3">
      <c r="U629" s="2">
        <v>625</v>
      </c>
      <c r="V629">
        <v>0.72399999999999998</v>
      </c>
      <c r="W629">
        <f t="shared" si="265"/>
        <v>0.72399999999999998</v>
      </c>
      <c r="X629">
        <f t="shared" si="266"/>
        <v>0.72399999999999998</v>
      </c>
      <c r="Y629">
        <f t="shared" si="267"/>
        <v>0.72399999999999998</v>
      </c>
      <c r="Z629" s="4">
        <f t="shared" si="268"/>
        <v>382712.9</v>
      </c>
      <c r="AA629" s="4">
        <f t="shared" si="281"/>
        <v>132152.2434329133</v>
      </c>
      <c r="AB629" s="4">
        <f t="shared" si="269"/>
        <v>382715.79600000003</v>
      </c>
      <c r="AC629" s="4">
        <f>SUM($AB$5:AB629)</f>
        <v>98106554.859999985</v>
      </c>
      <c r="AD629">
        <f t="shared" si="270"/>
        <v>0.39162992332849378</v>
      </c>
      <c r="AF629" s="2">
        <v>625</v>
      </c>
      <c r="AG629">
        <f t="shared" si="271"/>
        <v>3.4699999999999873</v>
      </c>
      <c r="AH629">
        <f t="shared" si="272"/>
        <v>3.4699999999999873</v>
      </c>
      <c r="AI629">
        <f t="shared" si="273"/>
        <v>3.4699999999999873</v>
      </c>
      <c r="AJ629">
        <f t="shared" si="274"/>
        <v>3.4699999999999873</v>
      </c>
      <c r="AK629">
        <f t="shared" si="275"/>
        <v>13.879999999999949</v>
      </c>
      <c r="AL629">
        <v>27.759999999999899</v>
      </c>
      <c r="AM629">
        <f>SUM($AL$5:AL629)</f>
        <v>12222.46000000005</v>
      </c>
      <c r="AU629" s="2">
        <v>625</v>
      </c>
      <c r="AV629" s="1">
        <f t="shared" si="264"/>
        <v>15500</v>
      </c>
      <c r="AW629" s="1">
        <f t="shared" si="276"/>
        <v>15500</v>
      </c>
      <c r="AX629" s="1">
        <f t="shared" si="277"/>
        <v>15500</v>
      </c>
      <c r="AY629" s="1">
        <f t="shared" si="278"/>
        <v>15500</v>
      </c>
      <c r="AZ629" s="1">
        <f t="shared" si="279"/>
        <v>310000</v>
      </c>
      <c r="BA629" s="1">
        <f t="shared" si="280"/>
        <v>372000</v>
      </c>
      <c r="BB629">
        <v>5</v>
      </c>
      <c r="BC629" s="1">
        <f>SUM($BA$5:BA629)</f>
        <v>113469900</v>
      </c>
      <c r="BD629" s="1">
        <v>0</v>
      </c>
      <c r="BE629" s="1">
        <f>SUM($BA$235:BA629)</f>
        <v>101340000</v>
      </c>
    </row>
    <row r="630" spans="21:57" x14ac:dyDescent="0.3">
      <c r="U630" s="2">
        <v>626</v>
      </c>
      <c r="V630">
        <v>0.72499999999999998</v>
      </c>
      <c r="W630">
        <f t="shared" si="265"/>
        <v>0.72499999999999998</v>
      </c>
      <c r="X630">
        <f t="shared" si="266"/>
        <v>0.72499999999999998</v>
      </c>
      <c r="Y630">
        <f t="shared" si="267"/>
        <v>0.72499999999999998</v>
      </c>
      <c r="Z630" s="4">
        <f t="shared" si="268"/>
        <v>383624.75</v>
      </c>
      <c r="AA630" s="4">
        <f t="shared" si="281"/>
        <v>132284.3956763462</v>
      </c>
      <c r="AB630" s="4">
        <f t="shared" si="269"/>
        <v>383627.65</v>
      </c>
      <c r="AC630" s="4">
        <f>SUM($AB$5:AB630)</f>
        <v>98490182.50999999</v>
      </c>
      <c r="AD630">
        <f t="shared" si="270"/>
        <v>0.39103161918941121</v>
      </c>
      <c r="AF630" s="2">
        <v>626</v>
      </c>
      <c r="AG630">
        <f t="shared" si="271"/>
        <v>3.4712499999999875</v>
      </c>
      <c r="AH630">
        <f t="shared" si="272"/>
        <v>3.4712499999999875</v>
      </c>
      <c r="AI630">
        <f t="shared" si="273"/>
        <v>3.4712499999999875</v>
      </c>
      <c r="AJ630">
        <f t="shared" si="274"/>
        <v>3.4712499999999875</v>
      </c>
      <c r="AK630">
        <f t="shared" si="275"/>
        <v>13.88499999999995</v>
      </c>
      <c r="AL630">
        <v>27.7699999999999</v>
      </c>
      <c r="AM630">
        <f>SUM($AL$5:AL630)</f>
        <v>12250.23000000005</v>
      </c>
      <c r="AU630" s="2">
        <v>626</v>
      </c>
      <c r="AV630" s="1">
        <f t="shared" si="264"/>
        <v>15500</v>
      </c>
      <c r="AW630" s="1">
        <f t="shared" si="276"/>
        <v>15500</v>
      </c>
      <c r="AX630" s="1">
        <f t="shared" si="277"/>
        <v>15500</v>
      </c>
      <c r="AY630" s="1">
        <f t="shared" si="278"/>
        <v>15500</v>
      </c>
      <c r="AZ630" s="1">
        <f t="shared" si="279"/>
        <v>310000</v>
      </c>
      <c r="BA630" s="1">
        <f t="shared" si="280"/>
        <v>372000</v>
      </c>
      <c r="BB630">
        <v>5</v>
      </c>
      <c r="BC630" s="1">
        <f>SUM($BA$5:BA630)</f>
        <v>113841900</v>
      </c>
      <c r="BD630" s="1">
        <v>0</v>
      </c>
      <c r="BE630" s="1">
        <f>SUM($BA$235:BA630)</f>
        <v>101712000</v>
      </c>
    </row>
    <row r="631" spans="21:57" x14ac:dyDescent="0.3">
      <c r="U631" s="2">
        <v>627</v>
      </c>
      <c r="V631">
        <v>0.72599999999999998</v>
      </c>
      <c r="W631">
        <f t="shared" si="265"/>
        <v>0.72599999999999998</v>
      </c>
      <c r="X631">
        <f t="shared" si="266"/>
        <v>0.72599999999999998</v>
      </c>
      <c r="Y631">
        <f t="shared" si="267"/>
        <v>0.72599999999999998</v>
      </c>
      <c r="Z631" s="4">
        <f t="shared" si="268"/>
        <v>384538.04000000004</v>
      </c>
      <c r="AA631" s="4">
        <f t="shared" si="281"/>
        <v>132416.68007202254</v>
      </c>
      <c r="AB631" s="4">
        <f t="shared" si="269"/>
        <v>384540.94400000002</v>
      </c>
      <c r="AC631" s="4">
        <f>SUM($AB$5:AB631)</f>
        <v>98874723.453999996</v>
      </c>
      <c r="AD631">
        <f t="shared" si="270"/>
        <v>0.39043581217951567</v>
      </c>
      <c r="AF631" s="2">
        <v>627</v>
      </c>
      <c r="AG631">
        <f t="shared" si="271"/>
        <v>3.4724999999999877</v>
      </c>
      <c r="AH631">
        <f t="shared" si="272"/>
        <v>3.4724999999999877</v>
      </c>
      <c r="AI631">
        <f t="shared" si="273"/>
        <v>3.4724999999999877</v>
      </c>
      <c r="AJ631">
        <f t="shared" si="274"/>
        <v>3.4724999999999877</v>
      </c>
      <c r="AK631">
        <f t="shared" si="275"/>
        <v>13.889999999999951</v>
      </c>
      <c r="AL631">
        <v>27.779999999999902</v>
      </c>
      <c r="AM631">
        <f>SUM($AL$5:AL631)</f>
        <v>12278.010000000051</v>
      </c>
      <c r="AU631" s="2">
        <v>627</v>
      </c>
      <c r="AV631" s="1">
        <f t="shared" si="264"/>
        <v>15500</v>
      </c>
      <c r="AW631" s="1">
        <f t="shared" si="276"/>
        <v>15500</v>
      </c>
      <c r="AX631" s="1">
        <f t="shared" si="277"/>
        <v>15500</v>
      </c>
      <c r="AY631" s="1">
        <f t="shared" si="278"/>
        <v>15500</v>
      </c>
      <c r="AZ631" s="1">
        <f t="shared" si="279"/>
        <v>310000</v>
      </c>
      <c r="BA631" s="1">
        <f t="shared" si="280"/>
        <v>372000</v>
      </c>
      <c r="BB631">
        <v>5</v>
      </c>
      <c r="BC631" s="1">
        <f>SUM($BA$5:BA631)</f>
        <v>114213900</v>
      </c>
      <c r="BD631" s="1">
        <v>0</v>
      </c>
      <c r="BE631" s="1">
        <f>SUM($BA$235:BA631)</f>
        <v>102084000</v>
      </c>
    </row>
    <row r="632" spans="21:57" x14ac:dyDescent="0.3">
      <c r="U632" s="2">
        <v>628</v>
      </c>
      <c r="V632">
        <v>0.72699999999999998</v>
      </c>
      <c r="W632">
        <f t="shared" si="265"/>
        <v>0.72699999999999998</v>
      </c>
      <c r="X632">
        <f t="shared" si="266"/>
        <v>0.72699999999999998</v>
      </c>
      <c r="Y632">
        <f t="shared" si="267"/>
        <v>0.72699999999999998</v>
      </c>
      <c r="Z632" s="4">
        <f t="shared" si="268"/>
        <v>385452.78</v>
      </c>
      <c r="AA632" s="4">
        <f t="shared" si="281"/>
        <v>132549.09675209454</v>
      </c>
      <c r="AB632" s="4">
        <f t="shared" si="269"/>
        <v>385455.68800000002</v>
      </c>
      <c r="AC632" s="4">
        <f>SUM($AB$5:AB632)</f>
        <v>99260179.14199999</v>
      </c>
      <c r="AD632">
        <f t="shared" si="270"/>
        <v>0.38984249415303918</v>
      </c>
      <c r="AF632" s="2">
        <v>628</v>
      </c>
      <c r="AG632">
        <f t="shared" si="271"/>
        <v>3.4737499999999875</v>
      </c>
      <c r="AH632">
        <f t="shared" si="272"/>
        <v>3.4737499999999875</v>
      </c>
      <c r="AI632">
        <f t="shared" si="273"/>
        <v>3.4737499999999875</v>
      </c>
      <c r="AJ632">
        <f t="shared" si="274"/>
        <v>3.4737499999999875</v>
      </c>
      <c r="AK632">
        <f t="shared" si="275"/>
        <v>13.89499999999995</v>
      </c>
      <c r="AL632">
        <v>27.7899999999999</v>
      </c>
      <c r="AM632">
        <f>SUM($AL$5:AL632)</f>
        <v>12305.80000000005</v>
      </c>
      <c r="AU632" s="2">
        <v>628</v>
      </c>
      <c r="AV632" s="1">
        <f t="shared" ref="AV632:AV695" si="282">AV612+500</f>
        <v>15500</v>
      </c>
      <c r="AW632" s="1">
        <f t="shared" si="276"/>
        <v>15500</v>
      </c>
      <c r="AX632" s="1">
        <f t="shared" si="277"/>
        <v>15500</v>
      </c>
      <c r="AY632" s="1">
        <f t="shared" si="278"/>
        <v>15500</v>
      </c>
      <c r="AZ632" s="1">
        <f t="shared" si="279"/>
        <v>310000</v>
      </c>
      <c r="BA632" s="1">
        <f t="shared" si="280"/>
        <v>372000</v>
      </c>
      <c r="BB632">
        <v>5</v>
      </c>
      <c r="BC632" s="1">
        <f>SUM($BA$5:BA632)</f>
        <v>114585900</v>
      </c>
      <c r="BD632" s="1">
        <v>0</v>
      </c>
      <c r="BE632" s="1">
        <f>SUM($BA$235:BA632)</f>
        <v>102456000</v>
      </c>
    </row>
    <row r="633" spans="21:57" x14ac:dyDescent="0.3">
      <c r="U633" s="2">
        <v>629</v>
      </c>
      <c r="V633">
        <v>0.72799999999999998</v>
      </c>
      <c r="W633">
        <f t="shared" si="265"/>
        <v>0.72799999999999998</v>
      </c>
      <c r="X633">
        <f t="shared" si="266"/>
        <v>0.72799999999999998</v>
      </c>
      <c r="Y633">
        <f t="shared" si="267"/>
        <v>0.72799999999999998</v>
      </c>
      <c r="Z633" s="4">
        <f t="shared" si="268"/>
        <v>386368.96</v>
      </c>
      <c r="AA633" s="4">
        <f t="shared" si="281"/>
        <v>132681.64584884662</v>
      </c>
      <c r="AB633" s="4">
        <f t="shared" si="269"/>
        <v>386371.87200000003</v>
      </c>
      <c r="AC633" s="4">
        <f>SUM($AB$5:AB633)</f>
        <v>99646551.013999984</v>
      </c>
      <c r="AD633">
        <f t="shared" si="270"/>
        <v>0.38925163679914043</v>
      </c>
      <c r="AE633" s="16"/>
      <c r="AF633" s="2">
        <v>629</v>
      </c>
      <c r="AG633">
        <f t="shared" si="271"/>
        <v>3.4749999999999877</v>
      </c>
      <c r="AH633">
        <f t="shared" si="272"/>
        <v>3.4749999999999877</v>
      </c>
      <c r="AI633">
        <f t="shared" si="273"/>
        <v>3.4749999999999877</v>
      </c>
      <c r="AJ633">
        <f t="shared" si="274"/>
        <v>3.4749999999999877</v>
      </c>
      <c r="AK633">
        <f t="shared" si="275"/>
        <v>13.899999999999951</v>
      </c>
      <c r="AL633">
        <v>27.799999999999901</v>
      </c>
      <c r="AM633">
        <f>SUM($AL$5:AL633)</f>
        <v>12333.600000000049</v>
      </c>
      <c r="AU633" s="2">
        <v>629</v>
      </c>
      <c r="AV633" s="1">
        <f t="shared" si="282"/>
        <v>15500</v>
      </c>
      <c r="AW633" s="1">
        <f t="shared" si="276"/>
        <v>15500</v>
      </c>
      <c r="AX633" s="1">
        <f t="shared" si="277"/>
        <v>15500</v>
      </c>
      <c r="AY633" s="1">
        <f t="shared" si="278"/>
        <v>15500</v>
      </c>
      <c r="AZ633" s="1">
        <f t="shared" si="279"/>
        <v>310000</v>
      </c>
      <c r="BA633" s="1">
        <f t="shared" si="280"/>
        <v>372000</v>
      </c>
      <c r="BB633">
        <v>5</v>
      </c>
      <c r="BC633" s="1">
        <f>SUM($BA$5:BA633)</f>
        <v>114957900</v>
      </c>
      <c r="BD633" s="1">
        <v>0</v>
      </c>
      <c r="BE633" s="1">
        <f>SUM($BA$235:BA633)</f>
        <v>102828000</v>
      </c>
    </row>
    <row r="634" spans="21:57" x14ac:dyDescent="0.3">
      <c r="U634" s="2">
        <v>630</v>
      </c>
      <c r="V634">
        <v>0.72899999999999998</v>
      </c>
      <c r="W634">
        <f t="shared" si="265"/>
        <v>0.72899999999999998</v>
      </c>
      <c r="X634">
        <f t="shared" si="266"/>
        <v>0.72899999999999998</v>
      </c>
      <c r="Y634">
        <f t="shared" si="267"/>
        <v>0.72899999999999998</v>
      </c>
      <c r="Z634" s="4">
        <f t="shared" si="268"/>
        <v>387286.58</v>
      </c>
      <c r="AA634" s="4">
        <f t="shared" si="281"/>
        <v>132814.32749469546</v>
      </c>
      <c r="AB634" s="4">
        <f t="shared" si="269"/>
        <v>387289.49600000004</v>
      </c>
      <c r="AC634" s="4">
        <f>SUM($AB$5:AB634)</f>
        <v>100033840.50999999</v>
      </c>
      <c r="AD634">
        <f t="shared" si="270"/>
        <v>0.3886632222178909</v>
      </c>
      <c r="AF634" s="2">
        <v>630</v>
      </c>
      <c r="AG634">
        <f t="shared" si="271"/>
        <v>3.4762499999999874</v>
      </c>
      <c r="AH634">
        <f t="shared" si="272"/>
        <v>3.4762499999999874</v>
      </c>
      <c r="AI634">
        <f t="shared" si="273"/>
        <v>3.4762499999999874</v>
      </c>
      <c r="AJ634">
        <f t="shared" si="274"/>
        <v>3.4762499999999874</v>
      </c>
      <c r="AK634">
        <f t="shared" si="275"/>
        <v>13.90499999999995</v>
      </c>
      <c r="AL634">
        <v>27.809999999999899</v>
      </c>
      <c r="AM634">
        <f>SUM($AL$5:AL634)</f>
        <v>12361.410000000049</v>
      </c>
      <c r="AU634" s="2">
        <v>630</v>
      </c>
      <c r="AV634" s="1">
        <f t="shared" si="282"/>
        <v>15500</v>
      </c>
      <c r="AW634" s="1">
        <f t="shared" si="276"/>
        <v>15500</v>
      </c>
      <c r="AX634" s="1">
        <f t="shared" si="277"/>
        <v>15500</v>
      </c>
      <c r="AY634" s="1">
        <f t="shared" si="278"/>
        <v>15500</v>
      </c>
      <c r="AZ634" s="1">
        <f t="shared" si="279"/>
        <v>310000</v>
      </c>
      <c r="BA634" s="1">
        <f t="shared" si="280"/>
        <v>372000</v>
      </c>
      <c r="BB634">
        <v>5</v>
      </c>
      <c r="BC634" s="1">
        <f>SUM($BA$5:BA634)</f>
        <v>115329900</v>
      </c>
      <c r="BD634" s="1">
        <v>0</v>
      </c>
      <c r="BE634" s="1">
        <f>SUM($BA$235:BA634)</f>
        <v>103200000</v>
      </c>
    </row>
    <row r="635" spans="21:57" x14ac:dyDescent="0.3">
      <c r="U635" s="2">
        <v>631</v>
      </c>
      <c r="V635">
        <v>0.73</v>
      </c>
      <c r="W635">
        <f t="shared" si="265"/>
        <v>0.73</v>
      </c>
      <c r="X635">
        <f t="shared" si="266"/>
        <v>0.73</v>
      </c>
      <c r="Y635">
        <f t="shared" si="267"/>
        <v>0.73</v>
      </c>
      <c r="Z635" s="4">
        <f t="shared" si="268"/>
        <v>388205.66000000003</v>
      </c>
      <c r="AA635" s="4">
        <f t="shared" si="281"/>
        <v>132947.14182219014</v>
      </c>
      <c r="AB635" s="4">
        <f t="shared" si="269"/>
        <v>388208.58</v>
      </c>
      <c r="AC635" s="4">
        <f>SUM($AB$5:AB635)</f>
        <v>100422049.08999999</v>
      </c>
      <c r="AD635">
        <f t="shared" si="270"/>
        <v>0.38807725267849785</v>
      </c>
      <c r="AF635" s="2">
        <v>631</v>
      </c>
      <c r="AG635">
        <f t="shared" si="271"/>
        <v>3.4774999999999876</v>
      </c>
      <c r="AH635">
        <f t="shared" si="272"/>
        <v>3.4774999999999876</v>
      </c>
      <c r="AI635">
        <f t="shared" si="273"/>
        <v>3.4774999999999876</v>
      </c>
      <c r="AJ635">
        <f t="shared" si="274"/>
        <v>3.4774999999999876</v>
      </c>
      <c r="AK635">
        <f t="shared" si="275"/>
        <v>13.90999999999995</v>
      </c>
      <c r="AL635">
        <v>27.819999999999901</v>
      </c>
      <c r="AM635">
        <f>SUM($AL$5:AL635)</f>
        <v>12389.230000000049</v>
      </c>
      <c r="AU635" s="2">
        <v>631</v>
      </c>
      <c r="AV635" s="1">
        <f t="shared" si="282"/>
        <v>16000</v>
      </c>
      <c r="AW635" s="1">
        <f t="shared" si="276"/>
        <v>16000</v>
      </c>
      <c r="AX635" s="1">
        <f t="shared" si="277"/>
        <v>16000</v>
      </c>
      <c r="AY635" s="1">
        <f t="shared" si="278"/>
        <v>16000</v>
      </c>
      <c r="AZ635" s="1">
        <f t="shared" si="279"/>
        <v>320000</v>
      </c>
      <c r="BA635" s="1">
        <f t="shared" si="280"/>
        <v>384000</v>
      </c>
      <c r="BB635">
        <v>5</v>
      </c>
      <c r="BC635" s="1">
        <f>SUM($BA$5:BA635)</f>
        <v>115713900</v>
      </c>
      <c r="BD635" s="1">
        <v>0</v>
      </c>
      <c r="BE635" s="1">
        <f>SUM($BA$235:BA635)</f>
        <v>103584000</v>
      </c>
    </row>
    <row r="636" spans="21:57" x14ac:dyDescent="0.3">
      <c r="U636" s="2">
        <v>632</v>
      </c>
      <c r="V636">
        <v>0.73099999999999998</v>
      </c>
      <c r="W636">
        <f t="shared" si="265"/>
        <v>0.73099999999999998</v>
      </c>
      <c r="X636">
        <f t="shared" si="266"/>
        <v>0.73099999999999998</v>
      </c>
      <c r="Y636">
        <f t="shared" si="267"/>
        <v>0.73099999999999998</v>
      </c>
      <c r="Z636" s="4">
        <f t="shared" si="268"/>
        <v>389126.19</v>
      </c>
      <c r="AA636" s="4">
        <f t="shared" si="281"/>
        <v>133080.08896401231</v>
      </c>
      <c r="AB636" s="4">
        <f t="shared" si="269"/>
        <v>389129.114</v>
      </c>
      <c r="AC636" s="4">
        <f>SUM($AB$5:AB636)</f>
        <v>100811178.20399998</v>
      </c>
      <c r="AD636">
        <f t="shared" si="270"/>
        <v>0.38749370036379988</v>
      </c>
      <c r="AF636" s="2">
        <v>632</v>
      </c>
      <c r="AG636">
        <f t="shared" si="271"/>
        <v>3.4787499999999874</v>
      </c>
      <c r="AH636">
        <f t="shared" si="272"/>
        <v>3.4787499999999874</v>
      </c>
      <c r="AI636">
        <f t="shared" si="273"/>
        <v>3.4787499999999874</v>
      </c>
      <c r="AJ636">
        <f t="shared" si="274"/>
        <v>3.4787499999999874</v>
      </c>
      <c r="AK636">
        <f t="shared" si="275"/>
        <v>13.914999999999949</v>
      </c>
      <c r="AL636">
        <v>27.829999999999899</v>
      </c>
      <c r="AM636">
        <f>SUM($AL$5:AL636)</f>
        <v>12417.060000000049</v>
      </c>
      <c r="AU636" s="2">
        <v>632</v>
      </c>
      <c r="AV636" s="1">
        <f t="shared" si="282"/>
        <v>16000</v>
      </c>
      <c r="AW636" s="1">
        <f t="shared" si="276"/>
        <v>16000</v>
      </c>
      <c r="AX636" s="1">
        <f t="shared" si="277"/>
        <v>16000</v>
      </c>
      <c r="AY636" s="1">
        <f t="shared" si="278"/>
        <v>16000</v>
      </c>
      <c r="AZ636" s="1">
        <f t="shared" si="279"/>
        <v>320000</v>
      </c>
      <c r="BA636" s="1">
        <f t="shared" si="280"/>
        <v>384000</v>
      </c>
      <c r="BB636">
        <v>5</v>
      </c>
      <c r="BC636" s="1">
        <f>SUM($BA$5:BA636)</f>
        <v>116097900</v>
      </c>
      <c r="BD636" s="1">
        <v>0</v>
      </c>
      <c r="BE636" s="1">
        <f>SUM($BA$235:BA636)</f>
        <v>103968000</v>
      </c>
    </row>
    <row r="637" spans="21:57" x14ac:dyDescent="0.3">
      <c r="U637" s="2">
        <v>633</v>
      </c>
      <c r="V637">
        <v>0.73199999999999998</v>
      </c>
      <c r="W637">
        <f t="shared" si="265"/>
        <v>0.73199999999999998</v>
      </c>
      <c r="X637">
        <f t="shared" si="266"/>
        <v>0.73199999999999998</v>
      </c>
      <c r="Y637">
        <f t="shared" si="267"/>
        <v>0.73199999999999998</v>
      </c>
      <c r="Z637" s="4">
        <f t="shared" si="268"/>
        <v>390048.16000000003</v>
      </c>
      <c r="AA637" s="4">
        <f t="shared" si="281"/>
        <v>133213.1690529763</v>
      </c>
      <c r="AB637" s="4">
        <f t="shared" si="269"/>
        <v>390051.08800000005</v>
      </c>
      <c r="AC637" s="4">
        <f>SUM($AB$5:AB637)</f>
        <v>101201229.29199998</v>
      </c>
      <c r="AD637">
        <f t="shared" si="270"/>
        <v>0.38691253782462298</v>
      </c>
      <c r="AF637" s="2">
        <v>633</v>
      </c>
      <c r="AG637">
        <f t="shared" si="271"/>
        <v>3.4799999999999875</v>
      </c>
      <c r="AH637">
        <f t="shared" si="272"/>
        <v>3.4799999999999875</v>
      </c>
      <c r="AI637">
        <f t="shared" si="273"/>
        <v>3.4799999999999875</v>
      </c>
      <c r="AJ637">
        <f t="shared" si="274"/>
        <v>3.4799999999999875</v>
      </c>
      <c r="AK637">
        <f t="shared" si="275"/>
        <v>13.91999999999995</v>
      </c>
      <c r="AL637">
        <v>27.8399999999999</v>
      </c>
      <c r="AM637">
        <f>SUM($AL$5:AL637)</f>
        <v>12444.900000000049</v>
      </c>
      <c r="AU637" s="2">
        <v>633</v>
      </c>
      <c r="AV637" s="1">
        <f t="shared" si="282"/>
        <v>16000</v>
      </c>
      <c r="AW637" s="1">
        <f t="shared" si="276"/>
        <v>16000</v>
      </c>
      <c r="AX637" s="1">
        <f t="shared" si="277"/>
        <v>16000</v>
      </c>
      <c r="AY637" s="1">
        <f t="shared" si="278"/>
        <v>16000</v>
      </c>
      <c r="AZ637" s="1">
        <f t="shared" si="279"/>
        <v>320000</v>
      </c>
      <c r="BA637" s="1">
        <f t="shared" si="280"/>
        <v>384000</v>
      </c>
      <c r="BB637">
        <v>5</v>
      </c>
      <c r="BC637" s="1">
        <f>SUM($BA$5:BA637)</f>
        <v>116481900</v>
      </c>
      <c r="BD637" s="1">
        <v>0</v>
      </c>
      <c r="BE637" s="1">
        <f>SUM($BA$235:BA637)</f>
        <v>104352000</v>
      </c>
    </row>
    <row r="638" spans="21:57" x14ac:dyDescent="0.3">
      <c r="U638" s="2">
        <v>634</v>
      </c>
      <c r="V638">
        <v>0.73299999999999998</v>
      </c>
      <c r="W638">
        <f t="shared" si="265"/>
        <v>0.73299999999999998</v>
      </c>
      <c r="X638">
        <f t="shared" si="266"/>
        <v>0.73299999999999998</v>
      </c>
      <c r="Y638">
        <f t="shared" si="267"/>
        <v>0.73299999999999998</v>
      </c>
      <c r="Z638" s="4">
        <f t="shared" si="268"/>
        <v>390971.60000000003</v>
      </c>
      <c r="AA638" s="4">
        <f t="shared" si="281"/>
        <v>133346.38222202926</v>
      </c>
      <c r="AB638" s="4">
        <f t="shared" si="269"/>
        <v>390974.53200000001</v>
      </c>
      <c r="AC638" s="4">
        <f>SUM($AB$5:AB638)</f>
        <v>101592203.82399999</v>
      </c>
      <c r="AD638">
        <f t="shared" si="270"/>
        <v>0.38633377749978776</v>
      </c>
      <c r="AF638" s="2">
        <v>634</v>
      </c>
      <c r="AG638">
        <f t="shared" si="271"/>
        <v>3.4812499999999873</v>
      </c>
      <c r="AH638">
        <f t="shared" si="272"/>
        <v>3.4812499999999873</v>
      </c>
      <c r="AI638">
        <f t="shared" si="273"/>
        <v>3.4812499999999873</v>
      </c>
      <c r="AJ638">
        <f t="shared" si="274"/>
        <v>3.4812499999999873</v>
      </c>
      <c r="AK638">
        <f t="shared" si="275"/>
        <v>13.924999999999949</v>
      </c>
      <c r="AL638">
        <v>27.849999999999898</v>
      </c>
      <c r="AM638">
        <f>SUM($AL$5:AL638)</f>
        <v>12472.750000000049</v>
      </c>
      <c r="AU638" s="2">
        <v>634</v>
      </c>
      <c r="AV638" s="1">
        <f t="shared" si="282"/>
        <v>16000</v>
      </c>
      <c r="AW638" s="1">
        <f t="shared" si="276"/>
        <v>16000</v>
      </c>
      <c r="AX638" s="1">
        <f t="shared" si="277"/>
        <v>16000</v>
      </c>
      <c r="AY638" s="1">
        <f t="shared" si="278"/>
        <v>16000</v>
      </c>
      <c r="AZ638" s="1">
        <f t="shared" si="279"/>
        <v>320000</v>
      </c>
      <c r="BA638" s="1">
        <f t="shared" si="280"/>
        <v>384000</v>
      </c>
      <c r="BB638">
        <v>5</v>
      </c>
      <c r="BC638" s="1">
        <f>SUM($BA$5:BA638)</f>
        <v>116865900</v>
      </c>
      <c r="BD638" s="1">
        <v>0</v>
      </c>
      <c r="BE638" s="1">
        <f>SUM($BA$235:BA638)</f>
        <v>104736000</v>
      </c>
    </row>
    <row r="639" spans="21:57" x14ac:dyDescent="0.3">
      <c r="U639" s="2">
        <v>635</v>
      </c>
      <c r="V639">
        <v>0.73399999999999999</v>
      </c>
      <c r="W639">
        <f t="shared" si="265"/>
        <v>0.73399999999999999</v>
      </c>
      <c r="X639">
        <f t="shared" si="266"/>
        <v>0.73399999999999999</v>
      </c>
      <c r="Y639">
        <f t="shared" si="267"/>
        <v>0.73399999999999999</v>
      </c>
      <c r="Z639" s="4">
        <f t="shared" si="268"/>
        <v>391896.49</v>
      </c>
      <c r="AA639" s="4">
        <f t="shared" si="281"/>
        <v>133479.72860425129</v>
      </c>
      <c r="AB639" s="4">
        <f t="shared" si="269"/>
        <v>391899.42599999998</v>
      </c>
      <c r="AC639" s="4">
        <f>SUM($AB$5:AB639)</f>
        <v>101984103.24999999</v>
      </c>
      <c r="AD639">
        <f t="shared" si="270"/>
        <v>0.38575738220910344</v>
      </c>
      <c r="AF639" s="2">
        <v>635</v>
      </c>
      <c r="AG639">
        <f t="shared" si="271"/>
        <v>3.4824999999999875</v>
      </c>
      <c r="AH639">
        <f t="shared" si="272"/>
        <v>3.4824999999999875</v>
      </c>
      <c r="AI639">
        <f t="shared" si="273"/>
        <v>3.4824999999999875</v>
      </c>
      <c r="AJ639">
        <f t="shared" si="274"/>
        <v>3.4824999999999875</v>
      </c>
      <c r="AK639">
        <f t="shared" si="275"/>
        <v>13.92999999999995</v>
      </c>
      <c r="AL639">
        <v>27.8599999999999</v>
      </c>
      <c r="AM639">
        <f>SUM($AL$5:AL639)</f>
        <v>12500.61000000005</v>
      </c>
      <c r="AU639" s="2">
        <v>635</v>
      </c>
      <c r="AV639" s="1">
        <f t="shared" si="282"/>
        <v>16000</v>
      </c>
      <c r="AW639" s="1">
        <f t="shared" si="276"/>
        <v>16000</v>
      </c>
      <c r="AX639" s="1">
        <f t="shared" si="277"/>
        <v>16000</v>
      </c>
      <c r="AY639" s="1">
        <f t="shared" si="278"/>
        <v>16000</v>
      </c>
      <c r="AZ639" s="1">
        <f t="shared" si="279"/>
        <v>320000</v>
      </c>
      <c r="BA639" s="1">
        <f t="shared" si="280"/>
        <v>384000</v>
      </c>
      <c r="BB639">
        <v>5</v>
      </c>
      <c r="BC639" s="1">
        <f>SUM($BA$5:BA639)</f>
        <v>117249900</v>
      </c>
      <c r="BD639" s="1">
        <v>0</v>
      </c>
      <c r="BE639" s="1">
        <f>SUM($BA$235:BA639)</f>
        <v>105120000</v>
      </c>
    </row>
    <row r="640" spans="21:57" x14ac:dyDescent="0.3">
      <c r="U640" s="2">
        <v>636</v>
      </c>
      <c r="V640">
        <v>0.73499999999999999</v>
      </c>
      <c r="W640">
        <f t="shared" si="265"/>
        <v>0.73499999999999999</v>
      </c>
      <c r="X640">
        <f t="shared" si="266"/>
        <v>0.73499999999999999</v>
      </c>
      <c r="Y640">
        <f t="shared" si="267"/>
        <v>0.73499999999999999</v>
      </c>
      <c r="Z640" s="4">
        <f t="shared" si="268"/>
        <v>392822.84</v>
      </c>
      <c r="AA640" s="4">
        <f t="shared" si="281"/>
        <v>133613.20833285552</v>
      </c>
      <c r="AB640" s="4">
        <f t="shared" si="269"/>
        <v>392825.78</v>
      </c>
      <c r="AC640" s="4">
        <f>SUM($AB$5:AB640)</f>
        <v>102376929.02999999</v>
      </c>
      <c r="AD640">
        <f t="shared" si="270"/>
        <v>0.38518334473858429</v>
      </c>
      <c r="AF640" s="2">
        <v>636</v>
      </c>
      <c r="AG640">
        <f t="shared" si="271"/>
        <v>3.4837499999999877</v>
      </c>
      <c r="AH640">
        <f t="shared" si="272"/>
        <v>3.4837499999999877</v>
      </c>
      <c r="AI640">
        <f t="shared" si="273"/>
        <v>3.4837499999999877</v>
      </c>
      <c r="AJ640">
        <f t="shared" si="274"/>
        <v>3.4837499999999877</v>
      </c>
      <c r="AK640">
        <f t="shared" si="275"/>
        <v>13.934999999999951</v>
      </c>
      <c r="AL640">
        <v>27.869999999999902</v>
      </c>
      <c r="AM640">
        <f>SUM($AL$5:AL640)</f>
        <v>12528.48000000005</v>
      </c>
      <c r="AU640" s="2">
        <v>636</v>
      </c>
      <c r="AV640" s="1">
        <f t="shared" si="282"/>
        <v>16000</v>
      </c>
      <c r="AW640" s="1">
        <f t="shared" si="276"/>
        <v>16000</v>
      </c>
      <c r="AX640" s="1">
        <f t="shared" si="277"/>
        <v>16000</v>
      </c>
      <c r="AY640" s="1">
        <f t="shared" si="278"/>
        <v>16000</v>
      </c>
      <c r="AZ640" s="1">
        <f t="shared" si="279"/>
        <v>320000</v>
      </c>
      <c r="BA640" s="1">
        <f t="shared" si="280"/>
        <v>384000</v>
      </c>
      <c r="BB640">
        <v>5</v>
      </c>
      <c r="BC640" s="1">
        <f>SUM($BA$5:BA640)</f>
        <v>117633900</v>
      </c>
      <c r="BD640" s="1">
        <v>0</v>
      </c>
      <c r="BE640" s="1">
        <f>SUM($BA$235:BA640)</f>
        <v>105504000</v>
      </c>
    </row>
    <row r="641" spans="21:57" x14ac:dyDescent="0.3">
      <c r="U641" s="2">
        <v>637</v>
      </c>
      <c r="V641">
        <v>0.73599999999999999</v>
      </c>
      <c r="W641">
        <f t="shared" si="265"/>
        <v>0.73599999999999999</v>
      </c>
      <c r="X641">
        <f t="shared" si="266"/>
        <v>0.73599999999999999</v>
      </c>
      <c r="Y641">
        <f t="shared" si="267"/>
        <v>0.73599999999999999</v>
      </c>
      <c r="Z641" s="4">
        <f t="shared" si="268"/>
        <v>393750.65</v>
      </c>
      <c r="AA641" s="4">
        <f t="shared" si="281"/>
        <v>133746.82154118834</v>
      </c>
      <c r="AB641" s="4">
        <f t="shared" si="269"/>
        <v>393753.59400000004</v>
      </c>
      <c r="AC641" s="4">
        <f>SUM($AB$5:AB641)</f>
        <v>102770682.62399998</v>
      </c>
      <c r="AD641">
        <f t="shared" si="270"/>
        <v>0.3846116480839285</v>
      </c>
      <c r="AF641" s="2">
        <v>637</v>
      </c>
      <c r="AG641">
        <f t="shared" si="271"/>
        <v>3.4849999999999874</v>
      </c>
      <c r="AH641">
        <f t="shared" si="272"/>
        <v>3.4849999999999874</v>
      </c>
      <c r="AI641">
        <f t="shared" si="273"/>
        <v>3.4849999999999874</v>
      </c>
      <c r="AJ641">
        <f t="shared" si="274"/>
        <v>3.4849999999999874</v>
      </c>
      <c r="AK641">
        <f t="shared" si="275"/>
        <v>13.93999999999995</v>
      </c>
      <c r="AL641">
        <v>27.8799999999999</v>
      </c>
      <c r="AM641">
        <f>SUM($AL$5:AL641)</f>
        <v>12556.36000000005</v>
      </c>
      <c r="AU641" s="2">
        <v>637</v>
      </c>
      <c r="AV641" s="1">
        <f t="shared" si="282"/>
        <v>16000</v>
      </c>
      <c r="AW641" s="1">
        <f t="shared" si="276"/>
        <v>16000</v>
      </c>
      <c r="AX641" s="1">
        <f t="shared" si="277"/>
        <v>16000</v>
      </c>
      <c r="AY641" s="1">
        <f t="shared" si="278"/>
        <v>16000</v>
      </c>
      <c r="AZ641" s="1">
        <f t="shared" si="279"/>
        <v>320000</v>
      </c>
      <c r="BA641" s="1">
        <f t="shared" si="280"/>
        <v>384000</v>
      </c>
      <c r="BB641">
        <v>5</v>
      </c>
      <c r="BC641" s="1">
        <f>SUM($BA$5:BA641)</f>
        <v>118017900</v>
      </c>
      <c r="BD641" s="1">
        <v>0</v>
      </c>
      <c r="BE641" s="1">
        <f>SUM($BA$235:BA641)</f>
        <v>105888000</v>
      </c>
    </row>
    <row r="642" spans="21:57" x14ac:dyDescent="0.3">
      <c r="U642" s="2">
        <v>638</v>
      </c>
      <c r="V642">
        <v>0.73699999999999999</v>
      </c>
      <c r="W642">
        <f t="shared" si="265"/>
        <v>0.73699999999999999</v>
      </c>
      <c r="X642">
        <f t="shared" si="266"/>
        <v>0.73699999999999999</v>
      </c>
      <c r="Y642">
        <f t="shared" si="267"/>
        <v>0.73699999999999999</v>
      </c>
      <c r="Z642" s="4">
        <f t="shared" si="268"/>
        <v>394679.92</v>
      </c>
      <c r="AA642" s="4">
        <f t="shared" si="281"/>
        <v>133880.56836272951</v>
      </c>
      <c r="AB642" s="4">
        <f t="shared" si="269"/>
        <v>394682.86799999996</v>
      </c>
      <c r="AC642" s="4">
        <f>SUM($AB$5:AB642)</f>
        <v>103165365.49199998</v>
      </c>
      <c r="AD642">
        <f t="shared" si="270"/>
        <v>0.38404227540649871</v>
      </c>
      <c r="AF642" s="2">
        <v>638</v>
      </c>
      <c r="AG642">
        <f t="shared" si="271"/>
        <v>3.4862499999999876</v>
      </c>
      <c r="AH642">
        <f t="shared" si="272"/>
        <v>3.4862499999999876</v>
      </c>
      <c r="AI642">
        <f t="shared" si="273"/>
        <v>3.4862499999999876</v>
      </c>
      <c r="AJ642">
        <f t="shared" si="274"/>
        <v>3.4862499999999876</v>
      </c>
      <c r="AK642">
        <f t="shared" si="275"/>
        <v>13.944999999999951</v>
      </c>
      <c r="AL642">
        <v>27.889999999999901</v>
      </c>
      <c r="AM642">
        <f>SUM($AL$5:AL642)</f>
        <v>12584.250000000049</v>
      </c>
      <c r="AU642" s="2">
        <v>638</v>
      </c>
      <c r="AV642" s="1">
        <f t="shared" si="282"/>
        <v>16000</v>
      </c>
      <c r="AW642" s="1">
        <f t="shared" si="276"/>
        <v>16000</v>
      </c>
      <c r="AX642" s="1">
        <f t="shared" si="277"/>
        <v>16000</v>
      </c>
      <c r="AY642" s="1">
        <f t="shared" si="278"/>
        <v>16000</v>
      </c>
      <c r="AZ642" s="1">
        <f t="shared" si="279"/>
        <v>320000</v>
      </c>
      <c r="BA642" s="1">
        <f t="shared" si="280"/>
        <v>384000</v>
      </c>
      <c r="BB642">
        <v>5</v>
      </c>
      <c r="BC642" s="1">
        <f>SUM($BA$5:BA642)</f>
        <v>118401900</v>
      </c>
      <c r="BD642" s="1">
        <v>0</v>
      </c>
      <c r="BE642" s="1">
        <f>SUM($BA$235:BA642)</f>
        <v>106272000</v>
      </c>
    </row>
    <row r="643" spans="21:57" x14ac:dyDescent="0.3">
      <c r="U643" s="2">
        <v>639</v>
      </c>
      <c r="V643">
        <v>0.73799999999999999</v>
      </c>
      <c r="W643">
        <f t="shared" si="265"/>
        <v>0.73799999999999999</v>
      </c>
      <c r="X643">
        <f t="shared" si="266"/>
        <v>0.73799999999999999</v>
      </c>
      <c r="Y643">
        <f t="shared" si="267"/>
        <v>0.73799999999999999</v>
      </c>
      <c r="Z643" s="4">
        <f t="shared" si="268"/>
        <v>395610.66000000003</v>
      </c>
      <c r="AA643" s="4">
        <f t="shared" si="281"/>
        <v>134014.44893109222</v>
      </c>
      <c r="AB643" s="4">
        <f t="shared" si="269"/>
        <v>395613.61200000002</v>
      </c>
      <c r="AC643" s="4">
        <f>SUM($AB$5:AB643)</f>
        <v>103560979.10399999</v>
      </c>
      <c r="AD643">
        <f t="shared" si="270"/>
        <v>0.38347521972447385</v>
      </c>
      <c r="AF643" s="2">
        <v>639</v>
      </c>
      <c r="AG643">
        <f t="shared" si="271"/>
        <v>3.4874999999999874</v>
      </c>
      <c r="AH643">
        <f t="shared" si="272"/>
        <v>3.4874999999999874</v>
      </c>
      <c r="AI643">
        <f t="shared" si="273"/>
        <v>3.4874999999999874</v>
      </c>
      <c r="AJ643">
        <f t="shared" si="274"/>
        <v>3.4874999999999874</v>
      </c>
      <c r="AK643">
        <f t="shared" si="275"/>
        <v>13.94999999999995</v>
      </c>
      <c r="AL643">
        <v>27.899999999999899</v>
      </c>
      <c r="AM643">
        <f>SUM($AL$5:AL643)</f>
        <v>12612.150000000049</v>
      </c>
      <c r="AU643" s="2">
        <v>639</v>
      </c>
      <c r="AV643" s="1">
        <f t="shared" si="282"/>
        <v>16000</v>
      </c>
      <c r="AW643" s="1">
        <f t="shared" si="276"/>
        <v>16000</v>
      </c>
      <c r="AX643" s="1">
        <f t="shared" si="277"/>
        <v>16000</v>
      </c>
      <c r="AY643" s="1">
        <f t="shared" si="278"/>
        <v>16000</v>
      </c>
      <c r="AZ643" s="1">
        <f t="shared" si="279"/>
        <v>320000</v>
      </c>
      <c r="BA643" s="1">
        <f t="shared" si="280"/>
        <v>384000</v>
      </c>
      <c r="BB643">
        <v>5</v>
      </c>
      <c r="BC643" s="1">
        <f>SUM($BA$5:BA643)</f>
        <v>118785900</v>
      </c>
      <c r="BD643" s="1">
        <v>0</v>
      </c>
      <c r="BE643" s="1">
        <f>SUM($BA$235:BA643)</f>
        <v>106656000</v>
      </c>
    </row>
    <row r="644" spans="21:57" x14ac:dyDescent="0.3">
      <c r="U644" s="2">
        <v>640</v>
      </c>
      <c r="V644">
        <v>0.73899999999999999</v>
      </c>
      <c r="W644">
        <f t="shared" si="265"/>
        <v>0.73899999999999999</v>
      </c>
      <c r="X644">
        <f t="shared" si="266"/>
        <v>0.73899999999999999</v>
      </c>
      <c r="Y644">
        <f t="shared" si="267"/>
        <v>0.73899999999999999</v>
      </c>
      <c r="Z644" s="4">
        <f t="shared" si="268"/>
        <v>396542.86</v>
      </c>
      <c r="AA644" s="4">
        <f t="shared" si="281"/>
        <v>134148.46338002331</v>
      </c>
      <c r="AB644" s="4">
        <f t="shared" si="269"/>
        <v>396545.81599999999</v>
      </c>
      <c r="AC644" s="4">
        <f>SUM($AB$5:AB644)</f>
        <v>103957524.91999999</v>
      </c>
      <c r="AD644">
        <f t="shared" si="270"/>
        <v>0.38291045472037571</v>
      </c>
      <c r="AF644" s="2">
        <v>640</v>
      </c>
      <c r="AG644">
        <f t="shared" si="271"/>
        <v>3.4887499999999876</v>
      </c>
      <c r="AH644">
        <f t="shared" si="272"/>
        <v>3.4887499999999876</v>
      </c>
      <c r="AI644">
        <f t="shared" si="273"/>
        <v>3.4887499999999876</v>
      </c>
      <c r="AJ644">
        <f t="shared" si="274"/>
        <v>3.4887499999999876</v>
      </c>
      <c r="AK644">
        <f t="shared" si="275"/>
        <v>13.95499999999995</v>
      </c>
      <c r="AL644">
        <v>27.909999999999901</v>
      </c>
      <c r="AM644">
        <f>SUM($AL$5:AL644)</f>
        <v>12640.060000000049</v>
      </c>
      <c r="AU644" s="2">
        <v>640</v>
      </c>
      <c r="AV644" s="1">
        <f t="shared" si="282"/>
        <v>16000</v>
      </c>
      <c r="AW644" s="1">
        <f t="shared" si="276"/>
        <v>16000</v>
      </c>
      <c r="AX644" s="1">
        <f t="shared" si="277"/>
        <v>16000</v>
      </c>
      <c r="AY644" s="1">
        <f t="shared" si="278"/>
        <v>16000</v>
      </c>
      <c r="AZ644" s="1">
        <f t="shared" si="279"/>
        <v>320000</v>
      </c>
      <c r="BA644" s="1">
        <f t="shared" si="280"/>
        <v>384000</v>
      </c>
      <c r="BB644">
        <v>5</v>
      </c>
      <c r="BC644" s="1">
        <f>SUM($BA$5:BA644)</f>
        <v>119169900</v>
      </c>
      <c r="BD644" s="1">
        <v>0</v>
      </c>
      <c r="BE644" s="1">
        <f>SUM($BA$235:BA644)</f>
        <v>107040000</v>
      </c>
    </row>
    <row r="645" spans="21:57" x14ac:dyDescent="0.3">
      <c r="U645" s="2">
        <v>641</v>
      </c>
      <c r="V645">
        <v>0.74</v>
      </c>
      <c r="W645">
        <f t="shared" si="265"/>
        <v>0.74</v>
      </c>
      <c r="X645">
        <f t="shared" si="266"/>
        <v>0.74</v>
      </c>
      <c r="Y645">
        <f t="shared" si="267"/>
        <v>0.74</v>
      </c>
      <c r="Z645" s="4">
        <f t="shared" si="268"/>
        <v>397476.54000000004</v>
      </c>
      <c r="AA645" s="4">
        <f t="shared" si="281"/>
        <v>134282.61184340331</v>
      </c>
      <c r="AB645" s="4">
        <f t="shared" si="269"/>
        <v>397479.50000000006</v>
      </c>
      <c r="AC645" s="4">
        <f>SUM($AB$5:AB645)</f>
        <v>104355004.41999999</v>
      </c>
      <c r="AD645">
        <f t="shared" si="270"/>
        <v>0.38234798328055464</v>
      </c>
      <c r="AF645" s="2">
        <v>641</v>
      </c>
      <c r="AG645">
        <f t="shared" si="271"/>
        <v>3.4899999999999873</v>
      </c>
      <c r="AH645">
        <f t="shared" si="272"/>
        <v>3.4899999999999873</v>
      </c>
      <c r="AI645">
        <f t="shared" si="273"/>
        <v>3.4899999999999873</v>
      </c>
      <c r="AJ645">
        <f t="shared" si="274"/>
        <v>3.4899999999999873</v>
      </c>
      <c r="AK645">
        <f t="shared" si="275"/>
        <v>13.959999999999949</v>
      </c>
      <c r="AL645">
        <v>27.919999999999899</v>
      </c>
      <c r="AM645">
        <f>SUM($AL$5:AL645)</f>
        <v>12667.980000000049</v>
      </c>
      <c r="AU645" s="2">
        <v>641</v>
      </c>
      <c r="AV645" s="1">
        <f t="shared" si="282"/>
        <v>16000</v>
      </c>
      <c r="AW645" s="1">
        <f t="shared" si="276"/>
        <v>16000</v>
      </c>
      <c r="AX645" s="1">
        <f t="shared" si="277"/>
        <v>16000</v>
      </c>
      <c r="AY645" s="1">
        <f t="shared" si="278"/>
        <v>16000</v>
      </c>
      <c r="AZ645" s="1">
        <f t="shared" si="279"/>
        <v>320000</v>
      </c>
      <c r="BA645" s="1">
        <f t="shared" si="280"/>
        <v>384000</v>
      </c>
      <c r="BB645">
        <v>5</v>
      </c>
      <c r="BC645" s="1">
        <f>SUM($BA$5:BA645)</f>
        <v>119553900</v>
      </c>
      <c r="BD645" s="1">
        <v>0</v>
      </c>
      <c r="BE645" s="1">
        <f>SUM($BA$235:BA645)</f>
        <v>107424000</v>
      </c>
    </row>
    <row r="646" spans="21:57" x14ac:dyDescent="0.3">
      <c r="U646" s="2">
        <v>642</v>
      </c>
      <c r="V646">
        <v>0.74099999999999999</v>
      </c>
      <c r="W646">
        <f t="shared" ref="W646:W709" si="283">V646</f>
        <v>0.74099999999999999</v>
      </c>
      <c r="X646">
        <f t="shared" ref="X646:X709" si="284">V646</f>
        <v>0.74099999999999999</v>
      </c>
      <c r="Y646">
        <f t="shared" ref="Y646:Y709" si="285">V646</f>
        <v>0.74099999999999999</v>
      </c>
      <c r="Z646" s="4">
        <f t="shared" ref="Z646:Z709" si="286">ROUNDUP((SUM(V646:Y646)*(AA646)),2)</f>
        <v>398411.68</v>
      </c>
      <c r="AA646" s="4">
        <f t="shared" si="281"/>
        <v>134416.89445524671</v>
      </c>
      <c r="AB646" s="4">
        <f t="shared" ref="AB646:AB709" si="287">SUM(V646:Z646)</f>
        <v>398414.64399999997</v>
      </c>
      <c r="AC646" s="4">
        <f>SUM($AB$5:AB646)</f>
        <v>104753419.06399998</v>
      </c>
      <c r="AD646">
        <f t="shared" ref="AD646:AD709" si="288">((AC646-AC645)/AC645)*100</f>
        <v>0.38178776975226336</v>
      </c>
      <c r="AF646" s="2">
        <v>642</v>
      </c>
      <c r="AG646">
        <f t="shared" ref="AG646:AG709" si="289">AL646/8</f>
        <v>3.4912499999999875</v>
      </c>
      <c r="AH646">
        <f t="shared" ref="AH646:AH709" si="290">AG646</f>
        <v>3.4912499999999875</v>
      </c>
      <c r="AI646">
        <f t="shared" ref="AI646:AI709" si="291">AG646</f>
        <v>3.4912499999999875</v>
      </c>
      <c r="AJ646">
        <f t="shared" ref="AJ646:AJ709" si="292">AG646</f>
        <v>3.4912499999999875</v>
      </c>
      <c r="AK646">
        <f t="shared" ref="AK646:AK709" si="293">AL646/2</f>
        <v>13.96499999999995</v>
      </c>
      <c r="AL646">
        <v>27.9299999999999</v>
      </c>
      <c r="AM646">
        <f>SUM($AL$5:AL646)</f>
        <v>12695.910000000049</v>
      </c>
      <c r="AU646" s="2">
        <v>642</v>
      </c>
      <c r="AV646" s="1">
        <f t="shared" si="282"/>
        <v>16000</v>
      </c>
      <c r="AW646" s="1">
        <f t="shared" ref="AW646:AW709" si="294">AV646</f>
        <v>16000</v>
      </c>
      <c r="AX646" s="1">
        <f t="shared" ref="AX646:AX709" si="295">AV646</f>
        <v>16000</v>
      </c>
      <c r="AY646" s="1">
        <f t="shared" ref="AY646:AY709" si="296">AV646</f>
        <v>16000</v>
      </c>
      <c r="AZ646" s="1">
        <f t="shared" ref="AZ646:AZ709" si="297">ROUNDUP(SUM(AV646:AY646)*BB646,-1)</f>
        <v>320000</v>
      </c>
      <c r="BA646" s="1">
        <f t="shared" ref="BA646:BA709" si="298">SUM(AV646:AZ646)</f>
        <v>384000</v>
      </c>
      <c r="BB646">
        <v>5</v>
      </c>
      <c r="BC646" s="1">
        <f>SUM($BA$5:BA646)</f>
        <v>119937900</v>
      </c>
      <c r="BD646" s="1">
        <v>0</v>
      </c>
      <c r="BE646" s="1">
        <f>SUM($BA$235:BA646)</f>
        <v>107808000</v>
      </c>
    </row>
    <row r="647" spans="21:57" x14ac:dyDescent="0.3">
      <c r="U647" s="2">
        <v>643</v>
      </c>
      <c r="V647">
        <v>0.74199999999999999</v>
      </c>
      <c r="W647">
        <f t="shared" si="283"/>
        <v>0.74199999999999999</v>
      </c>
      <c r="X647">
        <f t="shared" si="284"/>
        <v>0.74199999999999999</v>
      </c>
      <c r="Y647">
        <f t="shared" si="285"/>
        <v>0.74199999999999999</v>
      </c>
      <c r="Z647" s="4">
        <f t="shared" si="286"/>
        <v>399348.3</v>
      </c>
      <c r="AA647" s="4">
        <f t="shared" si="281"/>
        <v>134551.31134970195</v>
      </c>
      <c r="AB647" s="4">
        <f t="shared" si="287"/>
        <v>399351.26799999998</v>
      </c>
      <c r="AC647" s="4">
        <f>SUM($AB$5:AB647)</f>
        <v>105152770.33199999</v>
      </c>
      <c r="AD647">
        <f t="shared" si="288"/>
        <v>0.38122981719195215</v>
      </c>
      <c r="AF647" s="2">
        <v>643</v>
      </c>
      <c r="AG647">
        <f t="shared" si="289"/>
        <v>3.4924999999999873</v>
      </c>
      <c r="AH647">
        <f t="shared" si="290"/>
        <v>3.4924999999999873</v>
      </c>
      <c r="AI647">
        <f t="shared" si="291"/>
        <v>3.4924999999999873</v>
      </c>
      <c r="AJ647">
        <f t="shared" si="292"/>
        <v>3.4924999999999873</v>
      </c>
      <c r="AK647">
        <f t="shared" si="293"/>
        <v>13.969999999999949</v>
      </c>
      <c r="AL647">
        <v>27.939999999999898</v>
      </c>
      <c r="AM647">
        <f>SUM($AL$5:AL647)</f>
        <v>12723.850000000049</v>
      </c>
      <c r="AU647" s="2">
        <v>643</v>
      </c>
      <c r="AV647" s="1">
        <f t="shared" si="282"/>
        <v>16000</v>
      </c>
      <c r="AW647" s="1">
        <f t="shared" si="294"/>
        <v>16000</v>
      </c>
      <c r="AX647" s="1">
        <f t="shared" si="295"/>
        <v>16000</v>
      </c>
      <c r="AY647" s="1">
        <f t="shared" si="296"/>
        <v>16000</v>
      </c>
      <c r="AZ647" s="1">
        <f t="shared" si="297"/>
        <v>320000</v>
      </c>
      <c r="BA647" s="1">
        <f t="shared" si="298"/>
        <v>384000</v>
      </c>
      <c r="BB647">
        <v>5</v>
      </c>
      <c r="BC647" s="1">
        <f>SUM($BA$5:BA647)</f>
        <v>120321900</v>
      </c>
      <c r="BD647" s="1">
        <v>0</v>
      </c>
      <c r="BE647" s="1">
        <f>SUM($BA$235:BA647)</f>
        <v>108192000</v>
      </c>
    </row>
    <row r="648" spans="21:57" x14ac:dyDescent="0.3">
      <c r="U648" s="2">
        <v>644</v>
      </c>
      <c r="V648">
        <v>0.74299999999999999</v>
      </c>
      <c r="W648">
        <f t="shared" si="283"/>
        <v>0.74299999999999999</v>
      </c>
      <c r="X648">
        <f t="shared" si="284"/>
        <v>0.74299999999999999</v>
      </c>
      <c r="Y648">
        <f t="shared" si="285"/>
        <v>0.74299999999999999</v>
      </c>
      <c r="Z648" s="4">
        <f t="shared" si="286"/>
        <v>400286.39</v>
      </c>
      <c r="AA648" s="4">
        <f t="shared" si="281"/>
        <v>134685.86266105165</v>
      </c>
      <c r="AB648" s="4">
        <f t="shared" si="287"/>
        <v>400289.36200000002</v>
      </c>
      <c r="AC648" s="4">
        <f>SUM($AB$5:AB648)</f>
        <v>105553059.69399999</v>
      </c>
      <c r="AD648">
        <f t="shared" si="288"/>
        <v>0.38067409991782958</v>
      </c>
      <c r="AE648" s="16"/>
      <c r="AF648" s="2">
        <v>644</v>
      </c>
      <c r="AG648">
        <f t="shared" si="289"/>
        <v>3.4937499999999875</v>
      </c>
      <c r="AH648">
        <f t="shared" si="290"/>
        <v>3.4937499999999875</v>
      </c>
      <c r="AI648">
        <f t="shared" si="291"/>
        <v>3.4937499999999875</v>
      </c>
      <c r="AJ648">
        <f t="shared" si="292"/>
        <v>3.4937499999999875</v>
      </c>
      <c r="AK648">
        <f t="shared" si="293"/>
        <v>13.97499999999995</v>
      </c>
      <c r="AL648">
        <v>27.9499999999999</v>
      </c>
      <c r="AM648">
        <f>SUM($AL$5:AL648)</f>
        <v>12751.80000000005</v>
      </c>
      <c r="AU648" s="2">
        <v>644</v>
      </c>
      <c r="AV648" s="1">
        <f t="shared" si="282"/>
        <v>16000</v>
      </c>
      <c r="AW648" s="1">
        <f t="shared" si="294"/>
        <v>16000</v>
      </c>
      <c r="AX648" s="1">
        <f t="shared" si="295"/>
        <v>16000</v>
      </c>
      <c r="AY648" s="1">
        <f t="shared" si="296"/>
        <v>16000</v>
      </c>
      <c r="AZ648" s="1">
        <f t="shared" si="297"/>
        <v>320000</v>
      </c>
      <c r="BA648" s="1">
        <f t="shared" si="298"/>
        <v>384000</v>
      </c>
      <c r="BB648">
        <v>5</v>
      </c>
      <c r="BC648" s="1">
        <f>SUM($BA$5:BA648)</f>
        <v>120705900</v>
      </c>
      <c r="BD648" s="1">
        <v>0</v>
      </c>
      <c r="BE648" s="1">
        <f>SUM($BA$235:BA648)</f>
        <v>108576000</v>
      </c>
    </row>
    <row r="649" spans="21:57" x14ac:dyDescent="0.3">
      <c r="U649" s="2">
        <v>645</v>
      </c>
      <c r="V649">
        <v>0.74399999999999999</v>
      </c>
      <c r="W649">
        <f t="shared" si="283"/>
        <v>0.74399999999999999</v>
      </c>
      <c r="X649">
        <f t="shared" si="284"/>
        <v>0.74399999999999999</v>
      </c>
      <c r="Y649">
        <f t="shared" si="285"/>
        <v>0.74399999999999999</v>
      </c>
      <c r="Z649" s="4">
        <f t="shared" si="286"/>
        <v>401225.96</v>
      </c>
      <c r="AA649" s="4">
        <f t="shared" si="281"/>
        <v>134820.5485237127</v>
      </c>
      <c r="AB649" s="4">
        <f t="shared" si="287"/>
        <v>401228.93600000005</v>
      </c>
      <c r="AC649" s="4">
        <f>SUM($AB$5:AB649)</f>
        <v>105954288.63</v>
      </c>
      <c r="AD649">
        <f t="shared" si="288"/>
        <v>0.38012061153241178</v>
      </c>
      <c r="AF649" s="2">
        <v>645</v>
      </c>
      <c r="AG649">
        <f t="shared" si="289"/>
        <v>3.4949999999999877</v>
      </c>
      <c r="AH649">
        <f t="shared" si="290"/>
        <v>3.4949999999999877</v>
      </c>
      <c r="AI649">
        <f t="shared" si="291"/>
        <v>3.4949999999999877</v>
      </c>
      <c r="AJ649">
        <f t="shared" si="292"/>
        <v>3.4949999999999877</v>
      </c>
      <c r="AK649">
        <f t="shared" si="293"/>
        <v>13.979999999999951</v>
      </c>
      <c r="AL649">
        <v>27.959999999999901</v>
      </c>
      <c r="AM649">
        <f>SUM($AL$5:AL649)</f>
        <v>12779.760000000049</v>
      </c>
      <c r="AU649" s="2">
        <v>645</v>
      </c>
      <c r="AV649" s="1">
        <f t="shared" si="282"/>
        <v>16000</v>
      </c>
      <c r="AW649" s="1">
        <f t="shared" si="294"/>
        <v>16000</v>
      </c>
      <c r="AX649" s="1">
        <f t="shared" si="295"/>
        <v>16000</v>
      </c>
      <c r="AY649" s="1">
        <f t="shared" si="296"/>
        <v>16000</v>
      </c>
      <c r="AZ649" s="1">
        <f t="shared" si="297"/>
        <v>320000</v>
      </c>
      <c r="BA649" s="1">
        <f t="shared" si="298"/>
        <v>384000</v>
      </c>
      <c r="BB649">
        <v>5</v>
      </c>
      <c r="BC649" s="1">
        <f>SUM($BA$5:BA649)</f>
        <v>121089900</v>
      </c>
      <c r="BD649" s="1">
        <v>0</v>
      </c>
      <c r="BE649" s="1">
        <f>SUM($BA$235:BA649)</f>
        <v>108960000</v>
      </c>
    </row>
    <row r="650" spans="21:57" x14ac:dyDescent="0.3">
      <c r="U650" s="2">
        <v>646</v>
      </c>
      <c r="V650">
        <v>0.745</v>
      </c>
      <c r="W650">
        <f t="shared" si="283"/>
        <v>0.745</v>
      </c>
      <c r="X650">
        <f t="shared" si="284"/>
        <v>0.745</v>
      </c>
      <c r="Y650">
        <f t="shared" si="285"/>
        <v>0.745</v>
      </c>
      <c r="Z650" s="4">
        <f t="shared" si="286"/>
        <v>402167</v>
      </c>
      <c r="AA650" s="4">
        <f t="shared" si="281"/>
        <v>134955.36907223641</v>
      </c>
      <c r="AB650" s="4">
        <f t="shared" si="287"/>
        <v>402169.98</v>
      </c>
      <c r="AC650" s="4">
        <f>SUM($AB$5:AB650)</f>
        <v>106356458.61</v>
      </c>
      <c r="AD650">
        <f t="shared" si="288"/>
        <v>0.37956932673524024</v>
      </c>
      <c r="AF650" s="2">
        <v>646</v>
      </c>
      <c r="AG650">
        <f t="shared" si="289"/>
        <v>3.4962499999999874</v>
      </c>
      <c r="AH650">
        <f t="shared" si="290"/>
        <v>3.4962499999999874</v>
      </c>
      <c r="AI650">
        <f t="shared" si="291"/>
        <v>3.4962499999999874</v>
      </c>
      <c r="AJ650">
        <f t="shared" si="292"/>
        <v>3.4962499999999874</v>
      </c>
      <c r="AK650">
        <f t="shared" si="293"/>
        <v>13.98499999999995</v>
      </c>
      <c r="AL650">
        <v>27.969999999999899</v>
      </c>
      <c r="AM650">
        <f>SUM($AL$5:AL650)</f>
        <v>12807.730000000049</v>
      </c>
      <c r="AU650" s="2">
        <v>646</v>
      </c>
      <c r="AV650" s="1">
        <f t="shared" si="282"/>
        <v>16000</v>
      </c>
      <c r="AW650" s="1">
        <f t="shared" si="294"/>
        <v>16000</v>
      </c>
      <c r="AX650" s="1">
        <f t="shared" si="295"/>
        <v>16000</v>
      </c>
      <c r="AY650" s="1">
        <f t="shared" si="296"/>
        <v>16000</v>
      </c>
      <c r="AZ650" s="1">
        <f t="shared" si="297"/>
        <v>320000</v>
      </c>
      <c r="BA650" s="1">
        <f t="shared" si="298"/>
        <v>384000</v>
      </c>
      <c r="BB650">
        <v>5</v>
      </c>
      <c r="BC650" s="1">
        <f>SUM($BA$5:BA650)</f>
        <v>121473900</v>
      </c>
      <c r="BD650" s="1">
        <v>0</v>
      </c>
      <c r="BE650" s="1">
        <f>SUM($BA$235:BA650)</f>
        <v>109344000</v>
      </c>
    </row>
    <row r="651" spans="21:57" x14ac:dyDescent="0.3">
      <c r="U651" s="2">
        <v>647</v>
      </c>
      <c r="V651">
        <v>0.746</v>
      </c>
      <c r="W651">
        <f t="shared" si="283"/>
        <v>0.746</v>
      </c>
      <c r="X651">
        <f t="shared" si="284"/>
        <v>0.746</v>
      </c>
      <c r="Y651">
        <f t="shared" si="285"/>
        <v>0.746</v>
      </c>
      <c r="Z651" s="4">
        <f t="shared" si="286"/>
        <v>403109.53</v>
      </c>
      <c r="AA651" s="4">
        <f t="shared" si="281"/>
        <v>135090.32444130862</v>
      </c>
      <c r="AB651" s="4">
        <f t="shared" si="287"/>
        <v>403112.51400000002</v>
      </c>
      <c r="AC651" s="4">
        <f>SUM($AB$5:AB651)</f>
        <v>106759571.124</v>
      </c>
      <c r="AD651">
        <f t="shared" si="288"/>
        <v>0.37902024876380808</v>
      </c>
      <c r="AF651" s="2">
        <v>647</v>
      </c>
      <c r="AG651">
        <f t="shared" si="289"/>
        <v>3.4974999999999876</v>
      </c>
      <c r="AH651">
        <f t="shared" si="290"/>
        <v>3.4974999999999876</v>
      </c>
      <c r="AI651">
        <f t="shared" si="291"/>
        <v>3.4974999999999876</v>
      </c>
      <c r="AJ651">
        <f t="shared" si="292"/>
        <v>3.4974999999999876</v>
      </c>
      <c r="AK651">
        <f t="shared" si="293"/>
        <v>13.98999999999995</v>
      </c>
      <c r="AL651">
        <v>27.979999999999901</v>
      </c>
      <c r="AM651">
        <f>SUM($AL$5:AL651)</f>
        <v>12835.710000000048</v>
      </c>
      <c r="AU651" s="2">
        <v>647</v>
      </c>
      <c r="AV651" s="1">
        <f t="shared" si="282"/>
        <v>16000</v>
      </c>
      <c r="AW651" s="1">
        <f t="shared" si="294"/>
        <v>16000</v>
      </c>
      <c r="AX651" s="1">
        <f t="shared" si="295"/>
        <v>16000</v>
      </c>
      <c r="AY651" s="1">
        <f t="shared" si="296"/>
        <v>16000</v>
      </c>
      <c r="AZ651" s="1">
        <f t="shared" si="297"/>
        <v>320000</v>
      </c>
      <c r="BA651" s="1">
        <f t="shared" si="298"/>
        <v>384000</v>
      </c>
      <c r="BB651">
        <v>5</v>
      </c>
      <c r="BC651" s="1">
        <f>SUM($BA$5:BA651)</f>
        <v>121857900</v>
      </c>
      <c r="BD651" s="1">
        <v>0</v>
      </c>
      <c r="BE651" s="1">
        <f>SUM($BA$235:BA651)</f>
        <v>109728000</v>
      </c>
    </row>
    <row r="652" spans="21:57" x14ac:dyDescent="0.3">
      <c r="U652" s="2">
        <v>648</v>
      </c>
      <c r="V652">
        <v>0.747</v>
      </c>
      <c r="W652">
        <f t="shared" si="283"/>
        <v>0.747</v>
      </c>
      <c r="X652">
        <f t="shared" si="284"/>
        <v>0.747</v>
      </c>
      <c r="Y652">
        <f t="shared" si="285"/>
        <v>0.747</v>
      </c>
      <c r="Z652" s="4">
        <f t="shared" si="286"/>
        <v>404053.54000000004</v>
      </c>
      <c r="AA652" s="4">
        <f t="shared" si="281"/>
        <v>135225.41476574991</v>
      </c>
      <c r="AB652" s="4">
        <f t="shared" si="287"/>
        <v>404056.52800000005</v>
      </c>
      <c r="AC652" s="4">
        <f>SUM($AB$5:AB652)</f>
        <v>107163627.652</v>
      </c>
      <c r="AD652">
        <f t="shared" si="288"/>
        <v>0.3784733525490564</v>
      </c>
      <c r="AF652" s="2">
        <v>648</v>
      </c>
      <c r="AG652">
        <f t="shared" si="289"/>
        <v>3.4987499999999874</v>
      </c>
      <c r="AH652">
        <f t="shared" si="290"/>
        <v>3.4987499999999874</v>
      </c>
      <c r="AI652">
        <f t="shared" si="291"/>
        <v>3.4987499999999874</v>
      </c>
      <c r="AJ652">
        <f t="shared" si="292"/>
        <v>3.4987499999999874</v>
      </c>
      <c r="AK652">
        <f t="shared" si="293"/>
        <v>13.994999999999949</v>
      </c>
      <c r="AL652">
        <v>27.989999999999899</v>
      </c>
      <c r="AM652">
        <f>SUM($AL$5:AL652)</f>
        <v>12863.700000000048</v>
      </c>
      <c r="AU652" s="2">
        <v>648</v>
      </c>
      <c r="AV652" s="1">
        <f t="shared" si="282"/>
        <v>16000</v>
      </c>
      <c r="AW652" s="1">
        <f t="shared" si="294"/>
        <v>16000</v>
      </c>
      <c r="AX652" s="1">
        <f t="shared" si="295"/>
        <v>16000</v>
      </c>
      <c r="AY652" s="1">
        <f t="shared" si="296"/>
        <v>16000</v>
      </c>
      <c r="AZ652" s="1">
        <f t="shared" si="297"/>
        <v>320000</v>
      </c>
      <c r="BA652" s="1">
        <f t="shared" si="298"/>
        <v>384000</v>
      </c>
      <c r="BB652">
        <v>5</v>
      </c>
      <c r="BC652" s="1">
        <f>SUM($BA$5:BA652)</f>
        <v>122241900</v>
      </c>
      <c r="BD652" s="1">
        <v>0</v>
      </c>
      <c r="BE652" s="1">
        <f>SUM($BA$235:BA652)</f>
        <v>110112000</v>
      </c>
    </row>
    <row r="653" spans="21:57" x14ac:dyDescent="0.3">
      <c r="U653" s="2">
        <v>649</v>
      </c>
      <c r="V653">
        <v>0.748</v>
      </c>
      <c r="W653">
        <f t="shared" si="283"/>
        <v>0.748</v>
      </c>
      <c r="X653">
        <f t="shared" si="284"/>
        <v>0.748</v>
      </c>
      <c r="Y653">
        <f t="shared" si="285"/>
        <v>0.748</v>
      </c>
      <c r="Z653" s="4">
        <f t="shared" si="286"/>
        <v>404999.04000000004</v>
      </c>
      <c r="AA653" s="4">
        <f t="shared" si="281"/>
        <v>135360.64018051565</v>
      </c>
      <c r="AB653" s="4">
        <f t="shared" si="287"/>
        <v>405002.03200000006</v>
      </c>
      <c r="AC653" s="4">
        <f>SUM($AB$5:AB653)</f>
        <v>107568629.684</v>
      </c>
      <c r="AD653">
        <f t="shared" si="288"/>
        <v>0.37792863201234372</v>
      </c>
      <c r="AF653" s="2">
        <v>649</v>
      </c>
      <c r="AG653">
        <f t="shared" si="289"/>
        <v>3.4999999999999876</v>
      </c>
      <c r="AH653">
        <f t="shared" si="290"/>
        <v>3.4999999999999876</v>
      </c>
      <c r="AI653">
        <f t="shared" si="291"/>
        <v>3.4999999999999876</v>
      </c>
      <c r="AJ653">
        <f t="shared" si="292"/>
        <v>3.4999999999999876</v>
      </c>
      <c r="AK653">
        <f t="shared" si="293"/>
        <v>13.99999999999995</v>
      </c>
      <c r="AL653">
        <v>27.999999999999901</v>
      </c>
      <c r="AM653">
        <f>SUM($AL$5:AL653)</f>
        <v>12891.700000000048</v>
      </c>
      <c r="AU653" s="2">
        <v>649</v>
      </c>
      <c r="AV653" s="1">
        <f t="shared" si="282"/>
        <v>16000</v>
      </c>
      <c r="AW653" s="1">
        <f t="shared" si="294"/>
        <v>16000</v>
      </c>
      <c r="AX653" s="1">
        <f t="shared" si="295"/>
        <v>16000</v>
      </c>
      <c r="AY653" s="1">
        <f t="shared" si="296"/>
        <v>16000</v>
      </c>
      <c r="AZ653" s="1">
        <f t="shared" si="297"/>
        <v>320000</v>
      </c>
      <c r="BA653" s="1">
        <f t="shared" si="298"/>
        <v>384000</v>
      </c>
      <c r="BB653">
        <v>5</v>
      </c>
      <c r="BC653" s="1">
        <f>SUM($BA$5:BA653)</f>
        <v>122625900</v>
      </c>
      <c r="BD653" s="1">
        <v>0</v>
      </c>
      <c r="BE653" s="1">
        <f>SUM($BA$235:BA653)</f>
        <v>110496000</v>
      </c>
    </row>
    <row r="654" spans="21:57" x14ac:dyDescent="0.3">
      <c r="U654" s="2">
        <v>650</v>
      </c>
      <c r="V654">
        <v>0.749</v>
      </c>
      <c r="W654">
        <f t="shared" si="283"/>
        <v>0.749</v>
      </c>
      <c r="X654">
        <f t="shared" si="284"/>
        <v>0.749</v>
      </c>
      <c r="Y654">
        <f t="shared" si="285"/>
        <v>0.749</v>
      </c>
      <c r="Z654" s="4">
        <f t="shared" si="286"/>
        <v>405946.02</v>
      </c>
      <c r="AA654" s="4">
        <f t="shared" si="281"/>
        <v>135496.00082069615</v>
      </c>
      <c r="AB654" s="4">
        <f t="shared" si="287"/>
        <v>405949.016</v>
      </c>
      <c r="AC654" s="4">
        <f>SUM($AB$5:AB654)</f>
        <v>107974578.7</v>
      </c>
      <c r="AD654">
        <f t="shared" si="288"/>
        <v>0.37738606245384232</v>
      </c>
      <c r="AF654" s="2">
        <v>650</v>
      </c>
      <c r="AG654">
        <f t="shared" si="289"/>
        <v>3.5012499999999873</v>
      </c>
      <c r="AH654">
        <f t="shared" si="290"/>
        <v>3.5012499999999873</v>
      </c>
      <c r="AI654">
        <f t="shared" si="291"/>
        <v>3.5012499999999873</v>
      </c>
      <c r="AJ654">
        <f t="shared" si="292"/>
        <v>3.5012499999999873</v>
      </c>
      <c r="AK654">
        <f t="shared" si="293"/>
        <v>14.004999999999949</v>
      </c>
      <c r="AL654">
        <v>28.009999999999899</v>
      </c>
      <c r="AM654">
        <f>SUM($AL$5:AL654)</f>
        <v>12919.710000000048</v>
      </c>
      <c r="AU654" s="2">
        <v>650</v>
      </c>
      <c r="AV654" s="1">
        <f t="shared" si="282"/>
        <v>16000</v>
      </c>
      <c r="AW654" s="1">
        <f t="shared" si="294"/>
        <v>16000</v>
      </c>
      <c r="AX654" s="1">
        <f t="shared" si="295"/>
        <v>16000</v>
      </c>
      <c r="AY654" s="1">
        <f t="shared" si="296"/>
        <v>16000</v>
      </c>
      <c r="AZ654" s="1">
        <f t="shared" si="297"/>
        <v>320000</v>
      </c>
      <c r="BA654" s="1">
        <f t="shared" si="298"/>
        <v>384000</v>
      </c>
      <c r="BB654">
        <v>5</v>
      </c>
      <c r="BC654" s="1">
        <f>SUM($BA$5:BA654)</f>
        <v>123009900</v>
      </c>
      <c r="BD654" s="1">
        <v>0</v>
      </c>
      <c r="BE654" s="1">
        <f>SUM($BA$235:BA654)</f>
        <v>110880000</v>
      </c>
    </row>
    <row r="655" spans="21:57" x14ac:dyDescent="0.3">
      <c r="U655" s="2">
        <v>651</v>
      </c>
      <c r="V655">
        <v>0.75</v>
      </c>
      <c r="W655">
        <f t="shared" si="283"/>
        <v>0.75</v>
      </c>
      <c r="X655">
        <f t="shared" si="284"/>
        <v>0.75</v>
      </c>
      <c r="Y655">
        <f t="shared" si="285"/>
        <v>0.75</v>
      </c>
      <c r="Z655" s="4">
        <f t="shared" si="286"/>
        <v>406894.5</v>
      </c>
      <c r="AA655" s="4">
        <f t="shared" si="281"/>
        <v>135631.49682151683</v>
      </c>
      <c r="AB655" s="4">
        <f t="shared" si="287"/>
        <v>406897.5</v>
      </c>
      <c r="AC655" s="4">
        <f>SUM($AB$5:AB655)</f>
        <v>108381476.2</v>
      </c>
      <c r="AD655">
        <f t="shared" si="288"/>
        <v>0.37684564728012221</v>
      </c>
      <c r="AF655" s="2">
        <v>651</v>
      </c>
      <c r="AG655">
        <f t="shared" si="289"/>
        <v>3.5024999999999875</v>
      </c>
      <c r="AH655">
        <f t="shared" si="290"/>
        <v>3.5024999999999875</v>
      </c>
      <c r="AI655">
        <f t="shared" si="291"/>
        <v>3.5024999999999875</v>
      </c>
      <c r="AJ655">
        <f t="shared" si="292"/>
        <v>3.5024999999999875</v>
      </c>
      <c r="AK655">
        <f t="shared" si="293"/>
        <v>14.00999999999995</v>
      </c>
      <c r="AL655">
        <v>28.0199999999999</v>
      </c>
      <c r="AM655">
        <f>SUM($AL$5:AL655)</f>
        <v>12947.730000000049</v>
      </c>
      <c r="AU655" s="2">
        <v>651</v>
      </c>
      <c r="AV655" s="1">
        <f t="shared" si="282"/>
        <v>16500</v>
      </c>
      <c r="AW655" s="1">
        <f t="shared" si="294"/>
        <v>16500</v>
      </c>
      <c r="AX655" s="1">
        <f t="shared" si="295"/>
        <v>16500</v>
      </c>
      <c r="AY655" s="1">
        <f t="shared" si="296"/>
        <v>16500</v>
      </c>
      <c r="AZ655" s="1">
        <f t="shared" si="297"/>
        <v>330000</v>
      </c>
      <c r="BA655" s="1">
        <f t="shared" si="298"/>
        <v>396000</v>
      </c>
      <c r="BB655">
        <v>5</v>
      </c>
      <c r="BC655" s="1">
        <f>SUM($BA$5:BA655)</f>
        <v>123405900</v>
      </c>
      <c r="BD655" s="1">
        <v>0</v>
      </c>
      <c r="BE655" s="1">
        <f>SUM($BA$235:BA655)</f>
        <v>111276000</v>
      </c>
    </row>
    <row r="656" spans="21:57" x14ac:dyDescent="0.3">
      <c r="U656" s="2">
        <v>652</v>
      </c>
      <c r="V656">
        <v>0.751</v>
      </c>
      <c r="W656">
        <f t="shared" si="283"/>
        <v>0.751</v>
      </c>
      <c r="X656">
        <f t="shared" si="284"/>
        <v>0.751</v>
      </c>
      <c r="Y656">
        <f t="shared" si="285"/>
        <v>0.751</v>
      </c>
      <c r="Z656" s="4">
        <f t="shared" si="286"/>
        <v>407844.46</v>
      </c>
      <c r="AA656" s="4">
        <f t="shared" si="281"/>
        <v>135767.12831833833</v>
      </c>
      <c r="AB656" s="4">
        <f t="shared" si="287"/>
        <v>407847.46400000004</v>
      </c>
      <c r="AC656" s="4">
        <f>SUM($AB$5:AB656)</f>
        <v>108789323.664</v>
      </c>
      <c r="AD656">
        <f t="shared" si="288"/>
        <v>0.37630735278728517</v>
      </c>
      <c r="AF656" s="2">
        <v>652</v>
      </c>
      <c r="AG656">
        <f t="shared" si="289"/>
        <v>3.5037499999999877</v>
      </c>
      <c r="AH656">
        <f t="shared" si="290"/>
        <v>3.5037499999999877</v>
      </c>
      <c r="AI656">
        <f t="shared" si="291"/>
        <v>3.5037499999999877</v>
      </c>
      <c r="AJ656">
        <f t="shared" si="292"/>
        <v>3.5037499999999877</v>
      </c>
      <c r="AK656">
        <f t="shared" si="293"/>
        <v>14.014999999999951</v>
      </c>
      <c r="AL656">
        <v>28.029999999999902</v>
      </c>
      <c r="AM656">
        <f>SUM($AL$5:AL656)</f>
        <v>12975.760000000049</v>
      </c>
      <c r="AU656" s="2">
        <v>652</v>
      </c>
      <c r="AV656" s="1">
        <f t="shared" si="282"/>
        <v>16500</v>
      </c>
      <c r="AW656" s="1">
        <f t="shared" si="294"/>
        <v>16500</v>
      </c>
      <c r="AX656" s="1">
        <f t="shared" si="295"/>
        <v>16500</v>
      </c>
      <c r="AY656" s="1">
        <f t="shared" si="296"/>
        <v>16500</v>
      </c>
      <c r="AZ656" s="1">
        <f t="shared" si="297"/>
        <v>330000</v>
      </c>
      <c r="BA656" s="1">
        <f t="shared" si="298"/>
        <v>396000</v>
      </c>
      <c r="BB656">
        <v>5</v>
      </c>
      <c r="BC656" s="1">
        <f>SUM($BA$5:BA656)</f>
        <v>123801900</v>
      </c>
      <c r="BD656" s="1">
        <v>0</v>
      </c>
      <c r="BE656" s="1">
        <f>SUM($BA$235:BA656)</f>
        <v>111672000</v>
      </c>
    </row>
    <row r="657" spans="21:57" x14ac:dyDescent="0.3">
      <c r="U657" s="2">
        <v>653</v>
      </c>
      <c r="V657">
        <v>0.752</v>
      </c>
      <c r="W657">
        <f t="shared" si="283"/>
        <v>0.752</v>
      </c>
      <c r="X657">
        <f t="shared" si="284"/>
        <v>0.752</v>
      </c>
      <c r="Y657">
        <f t="shared" si="285"/>
        <v>0.752</v>
      </c>
      <c r="Z657" s="4">
        <f t="shared" si="286"/>
        <v>408795.91000000003</v>
      </c>
      <c r="AA657" s="4">
        <f t="shared" si="281"/>
        <v>135902.89544665665</v>
      </c>
      <c r="AB657" s="4">
        <f t="shared" si="287"/>
        <v>408798.91800000001</v>
      </c>
      <c r="AC657" s="4">
        <f>SUM($AB$5:AB657)</f>
        <v>109198122.582</v>
      </c>
      <c r="AD657">
        <f t="shared" si="288"/>
        <v>0.37577117333920451</v>
      </c>
      <c r="AF657" s="2">
        <v>653</v>
      </c>
      <c r="AG657">
        <f t="shared" si="289"/>
        <v>3.5049999999999875</v>
      </c>
      <c r="AH657">
        <f t="shared" si="290"/>
        <v>3.5049999999999875</v>
      </c>
      <c r="AI657">
        <f t="shared" si="291"/>
        <v>3.5049999999999875</v>
      </c>
      <c r="AJ657">
        <f t="shared" si="292"/>
        <v>3.5049999999999875</v>
      </c>
      <c r="AK657">
        <f t="shared" si="293"/>
        <v>14.01999999999995</v>
      </c>
      <c r="AL657">
        <v>28.0399999999999</v>
      </c>
      <c r="AM657">
        <f>SUM($AL$5:AL657)</f>
        <v>13003.800000000048</v>
      </c>
      <c r="AU657" s="2">
        <v>653</v>
      </c>
      <c r="AV657" s="1">
        <f t="shared" si="282"/>
        <v>16500</v>
      </c>
      <c r="AW657" s="1">
        <f t="shared" si="294"/>
        <v>16500</v>
      </c>
      <c r="AX657" s="1">
        <f t="shared" si="295"/>
        <v>16500</v>
      </c>
      <c r="AY657" s="1">
        <f t="shared" si="296"/>
        <v>16500</v>
      </c>
      <c r="AZ657" s="1">
        <f t="shared" si="297"/>
        <v>330000</v>
      </c>
      <c r="BA657" s="1">
        <f t="shared" si="298"/>
        <v>396000</v>
      </c>
      <c r="BB657">
        <v>5</v>
      </c>
      <c r="BC657" s="1">
        <f>SUM($BA$5:BA657)</f>
        <v>124197900</v>
      </c>
      <c r="BD657" s="1">
        <v>0</v>
      </c>
      <c r="BE657" s="1">
        <f>SUM($BA$235:BA657)</f>
        <v>112068000</v>
      </c>
    </row>
    <row r="658" spans="21:57" x14ac:dyDescent="0.3">
      <c r="U658" s="2">
        <v>654</v>
      </c>
      <c r="V658">
        <v>0.753</v>
      </c>
      <c r="W658">
        <f t="shared" si="283"/>
        <v>0.753</v>
      </c>
      <c r="X658">
        <f t="shared" si="284"/>
        <v>0.753</v>
      </c>
      <c r="Y658">
        <f t="shared" si="285"/>
        <v>0.753</v>
      </c>
      <c r="Z658" s="4">
        <f t="shared" si="286"/>
        <v>409748.87</v>
      </c>
      <c r="AA658" s="4">
        <f t="shared" si="281"/>
        <v>136038.79834210328</v>
      </c>
      <c r="AB658" s="4">
        <f t="shared" si="287"/>
        <v>409751.88199999998</v>
      </c>
      <c r="AC658" s="4">
        <f>SUM($AB$5:AB658)</f>
        <v>109607874.464</v>
      </c>
      <c r="AD658">
        <f t="shared" si="288"/>
        <v>0.37523711242590718</v>
      </c>
      <c r="AF658" s="2">
        <v>654</v>
      </c>
      <c r="AG658">
        <f t="shared" si="289"/>
        <v>3.5062499999999877</v>
      </c>
      <c r="AH658">
        <f t="shared" si="290"/>
        <v>3.5062499999999877</v>
      </c>
      <c r="AI658">
        <f t="shared" si="291"/>
        <v>3.5062499999999877</v>
      </c>
      <c r="AJ658">
        <f t="shared" si="292"/>
        <v>3.5062499999999877</v>
      </c>
      <c r="AK658">
        <f t="shared" si="293"/>
        <v>14.024999999999951</v>
      </c>
      <c r="AL658">
        <v>28.049999999999901</v>
      </c>
      <c r="AM658">
        <f>SUM($AL$5:AL658)</f>
        <v>13031.850000000048</v>
      </c>
      <c r="AU658" s="2">
        <v>654</v>
      </c>
      <c r="AV658" s="1">
        <f t="shared" si="282"/>
        <v>16500</v>
      </c>
      <c r="AW658" s="1">
        <f t="shared" si="294"/>
        <v>16500</v>
      </c>
      <c r="AX658" s="1">
        <f t="shared" si="295"/>
        <v>16500</v>
      </c>
      <c r="AY658" s="1">
        <f t="shared" si="296"/>
        <v>16500</v>
      </c>
      <c r="AZ658" s="1">
        <f t="shared" si="297"/>
        <v>330000</v>
      </c>
      <c r="BA658" s="1">
        <f t="shared" si="298"/>
        <v>396000</v>
      </c>
      <c r="BB658">
        <v>5</v>
      </c>
      <c r="BC658" s="1">
        <f>SUM($BA$5:BA658)</f>
        <v>124593900</v>
      </c>
      <c r="BD658" s="1">
        <v>0</v>
      </c>
      <c r="BE658" s="1">
        <f>SUM($BA$235:BA658)</f>
        <v>112464000</v>
      </c>
    </row>
    <row r="659" spans="21:57" x14ac:dyDescent="0.3">
      <c r="U659" s="2">
        <v>655</v>
      </c>
      <c r="V659">
        <v>0.754</v>
      </c>
      <c r="W659">
        <f t="shared" si="283"/>
        <v>0.754</v>
      </c>
      <c r="X659">
        <f t="shared" si="284"/>
        <v>0.754</v>
      </c>
      <c r="Y659">
        <f t="shared" si="285"/>
        <v>0.754</v>
      </c>
      <c r="Z659" s="4">
        <f t="shared" si="286"/>
        <v>410703.31</v>
      </c>
      <c r="AA659" s="4">
        <f t="shared" si="281"/>
        <v>136174.83714044536</v>
      </c>
      <c r="AB659" s="4">
        <f t="shared" si="287"/>
        <v>410706.326</v>
      </c>
      <c r="AC659" s="4">
        <f>SUM($AB$5:AB659)</f>
        <v>110018580.79000001</v>
      </c>
      <c r="AD659">
        <f t="shared" si="288"/>
        <v>0.37470512771862835</v>
      </c>
      <c r="AF659" s="2">
        <v>655</v>
      </c>
      <c r="AG659">
        <f t="shared" si="289"/>
        <v>3.5074999999999874</v>
      </c>
      <c r="AH659">
        <f t="shared" si="290"/>
        <v>3.5074999999999874</v>
      </c>
      <c r="AI659">
        <f t="shared" si="291"/>
        <v>3.5074999999999874</v>
      </c>
      <c r="AJ659">
        <f t="shared" si="292"/>
        <v>3.5074999999999874</v>
      </c>
      <c r="AK659">
        <f t="shared" si="293"/>
        <v>14.02999999999995</v>
      </c>
      <c r="AL659">
        <v>28.059999999999899</v>
      </c>
      <c r="AM659">
        <f>SUM($AL$5:AL659)</f>
        <v>13059.910000000047</v>
      </c>
      <c r="AU659" s="2">
        <v>655</v>
      </c>
      <c r="AV659" s="1">
        <f t="shared" si="282"/>
        <v>16500</v>
      </c>
      <c r="AW659" s="1">
        <f t="shared" si="294"/>
        <v>16500</v>
      </c>
      <c r="AX659" s="1">
        <f t="shared" si="295"/>
        <v>16500</v>
      </c>
      <c r="AY659" s="1">
        <f t="shared" si="296"/>
        <v>16500</v>
      </c>
      <c r="AZ659" s="1">
        <f t="shared" si="297"/>
        <v>330000</v>
      </c>
      <c r="BA659" s="1">
        <f t="shared" si="298"/>
        <v>396000</v>
      </c>
      <c r="BB659">
        <v>5</v>
      </c>
      <c r="BC659" s="1">
        <f>SUM($BA$5:BA659)</f>
        <v>124989900</v>
      </c>
      <c r="BD659" s="1">
        <v>0</v>
      </c>
      <c r="BE659" s="1">
        <f>SUM($BA$235:BA659)</f>
        <v>112860000</v>
      </c>
    </row>
    <row r="660" spans="21:57" x14ac:dyDescent="0.3">
      <c r="U660" s="2">
        <v>656</v>
      </c>
      <c r="V660">
        <v>0.755</v>
      </c>
      <c r="W660">
        <f t="shared" si="283"/>
        <v>0.755</v>
      </c>
      <c r="X660">
        <f t="shared" si="284"/>
        <v>0.755</v>
      </c>
      <c r="Y660">
        <f t="shared" si="285"/>
        <v>0.755</v>
      </c>
      <c r="Z660" s="4">
        <f t="shared" si="286"/>
        <v>411659.26</v>
      </c>
      <c r="AA660" s="4">
        <f t="shared" ref="AA660:AA719" si="299">AA659*1.001</f>
        <v>136311.01197758579</v>
      </c>
      <c r="AB660" s="4">
        <f t="shared" si="287"/>
        <v>411662.28</v>
      </c>
      <c r="AC660" s="4">
        <f>SUM($AB$5:AB660)</f>
        <v>110430243.07000001</v>
      </c>
      <c r="AD660">
        <f t="shared" si="288"/>
        <v>0.37417523207808795</v>
      </c>
      <c r="AF660" s="2">
        <v>656</v>
      </c>
      <c r="AG660">
        <f t="shared" si="289"/>
        <v>3.5087499999999876</v>
      </c>
      <c r="AH660">
        <f t="shared" si="290"/>
        <v>3.5087499999999876</v>
      </c>
      <c r="AI660">
        <f t="shared" si="291"/>
        <v>3.5087499999999876</v>
      </c>
      <c r="AJ660">
        <f t="shared" si="292"/>
        <v>3.5087499999999876</v>
      </c>
      <c r="AK660">
        <f t="shared" si="293"/>
        <v>14.03499999999995</v>
      </c>
      <c r="AL660">
        <v>28.069999999999901</v>
      </c>
      <c r="AM660">
        <f>SUM($AL$5:AL660)</f>
        <v>13087.980000000047</v>
      </c>
      <c r="AU660" s="2">
        <v>656</v>
      </c>
      <c r="AV660" s="1">
        <f t="shared" si="282"/>
        <v>16500</v>
      </c>
      <c r="AW660" s="1">
        <f t="shared" si="294"/>
        <v>16500</v>
      </c>
      <c r="AX660" s="1">
        <f t="shared" si="295"/>
        <v>16500</v>
      </c>
      <c r="AY660" s="1">
        <f t="shared" si="296"/>
        <v>16500</v>
      </c>
      <c r="AZ660" s="1">
        <f t="shared" si="297"/>
        <v>330000</v>
      </c>
      <c r="BA660" s="1">
        <f t="shared" si="298"/>
        <v>396000</v>
      </c>
      <c r="BB660">
        <v>5</v>
      </c>
      <c r="BC660" s="1">
        <f>SUM($BA$5:BA660)</f>
        <v>125385900</v>
      </c>
      <c r="BD660" s="1">
        <v>0</v>
      </c>
      <c r="BE660" s="1">
        <f>SUM($BA$235:BA660)</f>
        <v>113256000</v>
      </c>
    </row>
    <row r="661" spans="21:57" x14ac:dyDescent="0.3">
      <c r="U661" s="2">
        <v>657</v>
      </c>
      <c r="V661">
        <v>0.75600000000000001</v>
      </c>
      <c r="W661">
        <f t="shared" si="283"/>
        <v>0.75600000000000001</v>
      </c>
      <c r="X661">
        <f t="shared" si="284"/>
        <v>0.75600000000000001</v>
      </c>
      <c r="Y661">
        <f t="shared" si="285"/>
        <v>0.75600000000000001</v>
      </c>
      <c r="Z661" s="4">
        <f t="shared" si="286"/>
        <v>412616.71</v>
      </c>
      <c r="AA661" s="4">
        <f t="shared" si="299"/>
        <v>136447.32298956337</v>
      </c>
      <c r="AB661" s="4">
        <f t="shared" si="287"/>
        <v>412619.734</v>
      </c>
      <c r="AC661" s="4">
        <f>SUM($AB$5:AB661)</f>
        <v>110842862.80400001</v>
      </c>
      <c r="AD661">
        <f t="shared" si="288"/>
        <v>0.37364740177058575</v>
      </c>
      <c r="AF661" s="2">
        <v>657</v>
      </c>
      <c r="AG661">
        <f t="shared" si="289"/>
        <v>3.5099999999999874</v>
      </c>
      <c r="AH661">
        <f t="shared" si="290"/>
        <v>3.5099999999999874</v>
      </c>
      <c r="AI661">
        <f t="shared" si="291"/>
        <v>3.5099999999999874</v>
      </c>
      <c r="AJ661">
        <f t="shared" si="292"/>
        <v>3.5099999999999874</v>
      </c>
      <c r="AK661">
        <f t="shared" si="293"/>
        <v>14.039999999999949</v>
      </c>
      <c r="AL661">
        <v>28.079999999999899</v>
      </c>
      <c r="AM661">
        <f>SUM($AL$5:AL661)</f>
        <v>13116.060000000047</v>
      </c>
      <c r="AU661" s="2">
        <v>657</v>
      </c>
      <c r="AV661" s="1">
        <f t="shared" si="282"/>
        <v>16500</v>
      </c>
      <c r="AW661" s="1">
        <f t="shared" si="294"/>
        <v>16500</v>
      </c>
      <c r="AX661" s="1">
        <f t="shared" si="295"/>
        <v>16500</v>
      </c>
      <c r="AY661" s="1">
        <f t="shared" si="296"/>
        <v>16500</v>
      </c>
      <c r="AZ661" s="1">
        <f t="shared" si="297"/>
        <v>330000</v>
      </c>
      <c r="BA661" s="1">
        <f t="shared" si="298"/>
        <v>396000</v>
      </c>
      <c r="BB661">
        <v>5</v>
      </c>
      <c r="BC661" s="1">
        <f>SUM($BA$5:BA661)</f>
        <v>125781900</v>
      </c>
      <c r="BD661" s="1">
        <v>0</v>
      </c>
      <c r="BE661" s="1">
        <f>SUM($BA$235:BA661)</f>
        <v>113652000</v>
      </c>
    </row>
    <row r="662" spans="21:57" x14ac:dyDescent="0.3">
      <c r="U662" s="2">
        <v>658</v>
      </c>
      <c r="V662">
        <v>0.75700000000000001</v>
      </c>
      <c r="W662">
        <f t="shared" si="283"/>
        <v>0.75700000000000001</v>
      </c>
      <c r="X662">
        <f t="shared" si="284"/>
        <v>0.75700000000000001</v>
      </c>
      <c r="Y662">
        <f t="shared" si="285"/>
        <v>0.75700000000000001</v>
      </c>
      <c r="Z662" s="4">
        <f t="shared" si="286"/>
        <v>413575.66000000003</v>
      </c>
      <c r="AA662" s="4">
        <f t="shared" si="299"/>
        <v>136583.77031255292</v>
      </c>
      <c r="AB662" s="4">
        <f t="shared" si="287"/>
        <v>413578.68800000002</v>
      </c>
      <c r="AC662" s="4">
        <f>SUM($AB$5:AB662)</f>
        <v>111256441.492</v>
      </c>
      <c r="AD662">
        <f t="shared" si="288"/>
        <v>0.373121622391973</v>
      </c>
      <c r="AF662" s="2">
        <v>658</v>
      </c>
      <c r="AG662">
        <f t="shared" si="289"/>
        <v>3.5112499999999875</v>
      </c>
      <c r="AH662">
        <f t="shared" si="290"/>
        <v>3.5112499999999875</v>
      </c>
      <c r="AI662">
        <f t="shared" si="291"/>
        <v>3.5112499999999875</v>
      </c>
      <c r="AJ662">
        <f t="shared" si="292"/>
        <v>3.5112499999999875</v>
      </c>
      <c r="AK662">
        <f t="shared" si="293"/>
        <v>14.04499999999995</v>
      </c>
      <c r="AL662">
        <v>28.0899999999999</v>
      </c>
      <c r="AM662">
        <f>SUM($AL$5:AL662)</f>
        <v>13144.150000000047</v>
      </c>
      <c r="AU662" s="2">
        <v>658</v>
      </c>
      <c r="AV662" s="1">
        <f t="shared" si="282"/>
        <v>16500</v>
      </c>
      <c r="AW662" s="1">
        <f t="shared" si="294"/>
        <v>16500</v>
      </c>
      <c r="AX662" s="1">
        <f t="shared" si="295"/>
        <v>16500</v>
      </c>
      <c r="AY662" s="1">
        <f t="shared" si="296"/>
        <v>16500</v>
      </c>
      <c r="AZ662" s="1">
        <f t="shared" si="297"/>
        <v>330000</v>
      </c>
      <c r="BA662" s="1">
        <f t="shared" si="298"/>
        <v>396000</v>
      </c>
      <c r="BB662">
        <v>5</v>
      </c>
      <c r="BC662" s="1">
        <f>SUM($BA$5:BA662)</f>
        <v>126177900</v>
      </c>
      <c r="BD662" s="1">
        <v>0</v>
      </c>
      <c r="BE662" s="1">
        <f>SUM($BA$235:BA662)</f>
        <v>114048000</v>
      </c>
    </row>
    <row r="663" spans="21:57" x14ac:dyDescent="0.3">
      <c r="U663" s="2">
        <v>659</v>
      </c>
      <c r="V663">
        <v>0.75800000000000001</v>
      </c>
      <c r="W663">
        <f t="shared" si="283"/>
        <v>0.75800000000000001</v>
      </c>
      <c r="X663">
        <f t="shared" si="284"/>
        <v>0.75800000000000001</v>
      </c>
      <c r="Y663">
        <f t="shared" si="285"/>
        <v>0.75800000000000001</v>
      </c>
      <c r="Z663" s="4">
        <f t="shared" si="286"/>
        <v>414536.12</v>
      </c>
      <c r="AA663" s="4">
        <f t="shared" si="299"/>
        <v>136720.35408286547</v>
      </c>
      <c r="AB663" s="4">
        <f t="shared" si="287"/>
        <v>414539.152</v>
      </c>
      <c r="AC663" s="4">
        <f>SUM($AB$5:AB663)</f>
        <v>111670980.64399999</v>
      </c>
      <c r="AD663">
        <f t="shared" si="288"/>
        <v>0.37259788866229643</v>
      </c>
      <c r="AE663" s="16"/>
      <c r="AF663" s="2">
        <v>659</v>
      </c>
      <c r="AG663">
        <f t="shared" si="289"/>
        <v>3.5124999999999873</v>
      </c>
      <c r="AH663">
        <f t="shared" si="290"/>
        <v>3.5124999999999873</v>
      </c>
      <c r="AI663">
        <f t="shared" si="291"/>
        <v>3.5124999999999873</v>
      </c>
      <c r="AJ663">
        <f t="shared" si="292"/>
        <v>3.5124999999999873</v>
      </c>
      <c r="AK663">
        <f t="shared" si="293"/>
        <v>14.049999999999949</v>
      </c>
      <c r="AL663">
        <v>28.099999999999898</v>
      </c>
      <c r="AM663">
        <f>SUM($AL$5:AL663)</f>
        <v>13172.250000000047</v>
      </c>
      <c r="AU663" s="2">
        <v>659</v>
      </c>
      <c r="AV663" s="1">
        <f t="shared" si="282"/>
        <v>16500</v>
      </c>
      <c r="AW663" s="1">
        <f t="shared" si="294"/>
        <v>16500</v>
      </c>
      <c r="AX663" s="1">
        <f t="shared" si="295"/>
        <v>16500</v>
      </c>
      <c r="AY663" s="1">
        <f t="shared" si="296"/>
        <v>16500</v>
      </c>
      <c r="AZ663" s="1">
        <f t="shared" si="297"/>
        <v>330000</v>
      </c>
      <c r="BA663" s="1">
        <f t="shared" si="298"/>
        <v>396000</v>
      </c>
      <c r="BB663">
        <v>5</v>
      </c>
      <c r="BC663" s="1">
        <f>SUM($BA$5:BA663)</f>
        <v>126573900</v>
      </c>
      <c r="BD663" s="1">
        <v>0</v>
      </c>
      <c r="BE663" s="1">
        <f>SUM($BA$235:BA663)</f>
        <v>114444000</v>
      </c>
    </row>
    <row r="664" spans="21:57" x14ac:dyDescent="0.3">
      <c r="U664" s="2">
        <v>660</v>
      </c>
      <c r="V664">
        <v>0.75900000000000001</v>
      </c>
      <c r="W664">
        <f t="shared" si="283"/>
        <v>0.75900000000000001</v>
      </c>
      <c r="X664">
        <f t="shared" si="284"/>
        <v>0.75900000000000001</v>
      </c>
      <c r="Y664">
        <f t="shared" si="285"/>
        <v>0.75900000000000001</v>
      </c>
      <c r="Z664" s="4">
        <f t="shared" si="286"/>
        <v>415498.08</v>
      </c>
      <c r="AA664" s="4">
        <f t="shared" si="299"/>
        <v>136857.07443694831</v>
      </c>
      <c r="AB664" s="4">
        <f t="shared" si="287"/>
        <v>415501.11600000004</v>
      </c>
      <c r="AC664" s="4">
        <f>SUM($AB$5:AB664)</f>
        <v>112086481.75999999</v>
      </c>
      <c r="AD664">
        <f t="shared" si="288"/>
        <v>0.37207617735944121</v>
      </c>
      <c r="AF664" s="2">
        <v>660</v>
      </c>
      <c r="AG664">
        <f t="shared" si="289"/>
        <v>3.5137499999999875</v>
      </c>
      <c r="AH664">
        <f t="shared" si="290"/>
        <v>3.5137499999999875</v>
      </c>
      <c r="AI664">
        <f t="shared" si="291"/>
        <v>3.5137499999999875</v>
      </c>
      <c r="AJ664">
        <f t="shared" si="292"/>
        <v>3.5137499999999875</v>
      </c>
      <c r="AK664">
        <f t="shared" si="293"/>
        <v>14.05499999999995</v>
      </c>
      <c r="AL664">
        <v>28.1099999999999</v>
      </c>
      <c r="AM664">
        <f>SUM($AL$5:AL664)</f>
        <v>13200.360000000048</v>
      </c>
      <c r="AU664" s="2">
        <v>660</v>
      </c>
      <c r="AV664" s="1">
        <f t="shared" si="282"/>
        <v>16500</v>
      </c>
      <c r="AW664" s="1">
        <f t="shared" si="294"/>
        <v>16500</v>
      </c>
      <c r="AX664" s="1">
        <f t="shared" si="295"/>
        <v>16500</v>
      </c>
      <c r="AY664" s="1">
        <f t="shared" si="296"/>
        <v>16500</v>
      </c>
      <c r="AZ664" s="1">
        <f t="shared" si="297"/>
        <v>330000</v>
      </c>
      <c r="BA664" s="1">
        <f t="shared" si="298"/>
        <v>396000</v>
      </c>
      <c r="BB664">
        <v>5</v>
      </c>
      <c r="BC664" s="1">
        <f>SUM($BA$5:BA664)</f>
        <v>126969900</v>
      </c>
      <c r="BD664" s="1">
        <v>0</v>
      </c>
      <c r="BE664" s="1">
        <f>SUM($BA$235:BA664)</f>
        <v>114840000</v>
      </c>
    </row>
    <row r="665" spans="21:57" x14ac:dyDescent="0.3">
      <c r="U665" s="2">
        <v>661</v>
      </c>
      <c r="V665">
        <v>0.76</v>
      </c>
      <c r="W665">
        <f t="shared" si="283"/>
        <v>0.76</v>
      </c>
      <c r="X665">
        <f t="shared" si="284"/>
        <v>0.76</v>
      </c>
      <c r="Y665">
        <f t="shared" si="285"/>
        <v>0.76</v>
      </c>
      <c r="Z665" s="4">
        <f t="shared" si="286"/>
        <v>416461.56</v>
      </c>
      <c r="AA665" s="4">
        <f t="shared" si="299"/>
        <v>136993.93151138525</v>
      </c>
      <c r="AB665" s="4">
        <f t="shared" si="287"/>
        <v>416464.6</v>
      </c>
      <c r="AC665" s="4">
        <f>SUM($AB$5:AB665)</f>
        <v>112502946.35999998</v>
      </c>
      <c r="AD665">
        <f t="shared" si="288"/>
        <v>0.37155649232681748</v>
      </c>
      <c r="AF665" s="2">
        <v>661</v>
      </c>
      <c r="AG665">
        <f t="shared" si="289"/>
        <v>3.5149999999999877</v>
      </c>
      <c r="AH665">
        <f t="shared" si="290"/>
        <v>3.5149999999999877</v>
      </c>
      <c r="AI665">
        <f t="shared" si="291"/>
        <v>3.5149999999999877</v>
      </c>
      <c r="AJ665">
        <f t="shared" si="292"/>
        <v>3.5149999999999877</v>
      </c>
      <c r="AK665">
        <f t="shared" si="293"/>
        <v>14.059999999999951</v>
      </c>
      <c r="AL665">
        <v>28.119999999999902</v>
      </c>
      <c r="AM665">
        <f>SUM($AL$5:AL665)</f>
        <v>13228.480000000049</v>
      </c>
      <c r="AU665" s="2">
        <v>661</v>
      </c>
      <c r="AV665" s="1">
        <f t="shared" si="282"/>
        <v>16500</v>
      </c>
      <c r="AW665" s="1">
        <f t="shared" si="294"/>
        <v>16500</v>
      </c>
      <c r="AX665" s="1">
        <f t="shared" si="295"/>
        <v>16500</v>
      </c>
      <c r="AY665" s="1">
        <f t="shared" si="296"/>
        <v>16500</v>
      </c>
      <c r="AZ665" s="1">
        <f t="shared" si="297"/>
        <v>330000</v>
      </c>
      <c r="BA665" s="1">
        <f t="shared" si="298"/>
        <v>396000</v>
      </c>
      <c r="BB665">
        <v>5</v>
      </c>
      <c r="BC665" s="1">
        <f>SUM($BA$5:BA665)</f>
        <v>127365900</v>
      </c>
      <c r="BD665" s="1">
        <v>0</v>
      </c>
      <c r="BE665" s="1">
        <f>SUM($BA$235:BA665)</f>
        <v>115236000</v>
      </c>
    </row>
    <row r="666" spans="21:57" x14ac:dyDescent="0.3">
      <c r="U666" s="2">
        <v>662</v>
      </c>
      <c r="V666">
        <v>0.76100000000000001</v>
      </c>
      <c r="W666">
        <f t="shared" si="283"/>
        <v>0.76100000000000001</v>
      </c>
      <c r="X666">
        <f t="shared" si="284"/>
        <v>0.76100000000000001</v>
      </c>
      <c r="Y666">
        <f t="shared" si="285"/>
        <v>0.76100000000000001</v>
      </c>
      <c r="Z666" s="4">
        <f t="shared" si="286"/>
        <v>417426.54000000004</v>
      </c>
      <c r="AA666" s="4">
        <f t="shared" si="299"/>
        <v>137130.92544289661</v>
      </c>
      <c r="AB666" s="4">
        <f t="shared" si="287"/>
        <v>417429.58400000003</v>
      </c>
      <c r="AC666" s="4">
        <f>SUM($AB$5:AB666)</f>
        <v>112920375.94399999</v>
      </c>
      <c r="AD666">
        <f t="shared" si="288"/>
        <v>0.37103880165437325</v>
      </c>
      <c r="AF666" s="2">
        <v>662</v>
      </c>
      <c r="AG666">
        <f t="shared" si="289"/>
        <v>3.5162499999999874</v>
      </c>
      <c r="AH666">
        <f t="shared" si="290"/>
        <v>3.5162499999999874</v>
      </c>
      <c r="AI666">
        <f t="shared" si="291"/>
        <v>3.5162499999999874</v>
      </c>
      <c r="AJ666">
        <f t="shared" si="292"/>
        <v>3.5162499999999874</v>
      </c>
      <c r="AK666">
        <f t="shared" si="293"/>
        <v>14.06499999999995</v>
      </c>
      <c r="AL666">
        <v>28.1299999999999</v>
      </c>
      <c r="AM666">
        <f>SUM($AL$5:AL666)</f>
        <v>13256.610000000048</v>
      </c>
      <c r="AU666" s="2">
        <v>662</v>
      </c>
      <c r="AV666" s="1">
        <f t="shared" si="282"/>
        <v>16500</v>
      </c>
      <c r="AW666" s="1">
        <f t="shared" si="294"/>
        <v>16500</v>
      </c>
      <c r="AX666" s="1">
        <f t="shared" si="295"/>
        <v>16500</v>
      </c>
      <c r="AY666" s="1">
        <f t="shared" si="296"/>
        <v>16500</v>
      </c>
      <c r="AZ666" s="1">
        <f t="shared" si="297"/>
        <v>330000</v>
      </c>
      <c r="BA666" s="1">
        <f t="shared" si="298"/>
        <v>396000</v>
      </c>
      <c r="BB666">
        <v>5</v>
      </c>
      <c r="BC666" s="1">
        <f>SUM($BA$5:BA666)</f>
        <v>127761900</v>
      </c>
      <c r="BD666" s="1">
        <v>0</v>
      </c>
      <c r="BE666" s="1">
        <f>SUM($BA$235:BA666)</f>
        <v>115632000</v>
      </c>
    </row>
    <row r="667" spans="21:57" x14ac:dyDescent="0.3">
      <c r="U667" s="2">
        <v>663</v>
      </c>
      <c r="V667">
        <v>0.76200000000000001</v>
      </c>
      <c r="W667">
        <f t="shared" si="283"/>
        <v>0.76200000000000001</v>
      </c>
      <c r="X667">
        <f t="shared" si="284"/>
        <v>0.76200000000000001</v>
      </c>
      <c r="Y667">
        <f t="shared" si="285"/>
        <v>0.76200000000000001</v>
      </c>
      <c r="Z667" s="4">
        <f t="shared" si="286"/>
        <v>418393.04000000004</v>
      </c>
      <c r="AA667" s="4">
        <f t="shared" si="299"/>
        <v>137268.05636833949</v>
      </c>
      <c r="AB667" s="4">
        <f t="shared" si="287"/>
        <v>418396.08800000005</v>
      </c>
      <c r="AC667" s="4">
        <f>SUM($AB$5:AB667)</f>
        <v>113338772.03199999</v>
      </c>
      <c r="AD667">
        <f t="shared" si="288"/>
        <v>0.37052310931686278</v>
      </c>
      <c r="AF667" s="2">
        <v>663</v>
      </c>
      <c r="AG667">
        <f t="shared" si="289"/>
        <v>3.5174999999999876</v>
      </c>
      <c r="AH667">
        <f t="shared" si="290"/>
        <v>3.5174999999999876</v>
      </c>
      <c r="AI667">
        <f t="shared" si="291"/>
        <v>3.5174999999999876</v>
      </c>
      <c r="AJ667">
        <f t="shared" si="292"/>
        <v>3.5174999999999876</v>
      </c>
      <c r="AK667">
        <f t="shared" si="293"/>
        <v>14.069999999999951</v>
      </c>
      <c r="AL667">
        <v>28.139999999999901</v>
      </c>
      <c r="AM667">
        <f>SUM($AL$5:AL667)</f>
        <v>13284.750000000047</v>
      </c>
      <c r="AU667" s="2">
        <v>663</v>
      </c>
      <c r="AV667" s="1">
        <f t="shared" si="282"/>
        <v>16500</v>
      </c>
      <c r="AW667" s="1">
        <f t="shared" si="294"/>
        <v>16500</v>
      </c>
      <c r="AX667" s="1">
        <f t="shared" si="295"/>
        <v>16500</v>
      </c>
      <c r="AY667" s="1">
        <f t="shared" si="296"/>
        <v>16500</v>
      </c>
      <c r="AZ667" s="1">
        <f t="shared" si="297"/>
        <v>330000</v>
      </c>
      <c r="BA667" s="1">
        <f t="shared" si="298"/>
        <v>396000</v>
      </c>
      <c r="BB667">
        <v>5</v>
      </c>
      <c r="BC667" s="1">
        <f>SUM($BA$5:BA667)</f>
        <v>128157900</v>
      </c>
      <c r="BD667" s="1">
        <v>0</v>
      </c>
      <c r="BE667" s="1">
        <f>SUM($BA$235:BA667)</f>
        <v>116028000</v>
      </c>
    </row>
    <row r="668" spans="21:57" x14ac:dyDescent="0.3">
      <c r="U668" s="2">
        <v>664</v>
      </c>
      <c r="V668">
        <v>0.76300000000000001</v>
      </c>
      <c r="W668">
        <f t="shared" si="283"/>
        <v>0.76300000000000001</v>
      </c>
      <c r="X668">
        <f t="shared" si="284"/>
        <v>0.76300000000000001</v>
      </c>
      <c r="Y668">
        <f t="shared" si="285"/>
        <v>0.76300000000000001</v>
      </c>
      <c r="Z668" s="4">
        <f t="shared" si="286"/>
        <v>419361.06</v>
      </c>
      <c r="AA668" s="4">
        <f t="shared" si="299"/>
        <v>137405.32442470783</v>
      </c>
      <c r="AB668" s="4">
        <f t="shared" si="287"/>
        <v>419364.11200000002</v>
      </c>
      <c r="AC668" s="4">
        <f>SUM($AB$5:AB668)</f>
        <v>113758136.14399999</v>
      </c>
      <c r="AD668">
        <f t="shared" si="288"/>
        <v>0.37000940144437111</v>
      </c>
      <c r="AF668" s="2">
        <v>664</v>
      </c>
      <c r="AG668">
        <f t="shared" si="289"/>
        <v>3.518749999999975</v>
      </c>
      <c r="AH668">
        <f t="shared" si="290"/>
        <v>3.518749999999975</v>
      </c>
      <c r="AI668">
        <f t="shared" si="291"/>
        <v>3.518749999999975</v>
      </c>
      <c r="AJ668">
        <f t="shared" si="292"/>
        <v>3.518749999999975</v>
      </c>
      <c r="AK668">
        <f t="shared" si="293"/>
        <v>14.0749999999999</v>
      </c>
      <c r="AL668">
        <v>28.1499999999998</v>
      </c>
      <c r="AM668">
        <f>SUM($AL$5:AL668)</f>
        <v>13312.900000000047</v>
      </c>
      <c r="AU668" s="2">
        <v>664</v>
      </c>
      <c r="AV668" s="1">
        <f t="shared" si="282"/>
        <v>16500</v>
      </c>
      <c r="AW668" s="1">
        <f t="shared" si="294"/>
        <v>16500</v>
      </c>
      <c r="AX668" s="1">
        <f t="shared" si="295"/>
        <v>16500</v>
      </c>
      <c r="AY668" s="1">
        <f t="shared" si="296"/>
        <v>16500</v>
      </c>
      <c r="AZ668" s="1">
        <f t="shared" si="297"/>
        <v>330000</v>
      </c>
      <c r="BA668" s="1">
        <f t="shared" si="298"/>
        <v>396000</v>
      </c>
      <c r="BB668">
        <v>5</v>
      </c>
      <c r="BC668" s="1">
        <f>SUM($BA$5:BA668)</f>
        <v>128553900</v>
      </c>
      <c r="BD668" s="1">
        <v>0</v>
      </c>
      <c r="BE668" s="1">
        <f>SUM($BA$235:BA668)</f>
        <v>116424000</v>
      </c>
    </row>
    <row r="669" spans="21:57" x14ac:dyDescent="0.3">
      <c r="U669" s="2">
        <v>665</v>
      </c>
      <c r="V669">
        <v>0.76400000000000001</v>
      </c>
      <c r="W669">
        <f t="shared" si="283"/>
        <v>0.76400000000000001</v>
      </c>
      <c r="X669">
        <f t="shared" si="284"/>
        <v>0.76400000000000001</v>
      </c>
      <c r="Y669">
        <f t="shared" si="285"/>
        <v>0.76400000000000001</v>
      </c>
      <c r="Z669" s="4">
        <f t="shared" si="286"/>
        <v>420330.59</v>
      </c>
      <c r="AA669" s="4">
        <f t="shared" si="299"/>
        <v>137542.72974913253</v>
      </c>
      <c r="AB669" s="4">
        <f t="shared" si="287"/>
        <v>420333.64600000001</v>
      </c>
      <c r="AC669" s="4">
        <f>SUM($AB$5:AB669)</f>
        <v>114178469.78999999</v>
      </c>
      <c r="AD669">
        <f t="shared" si="288"/>
        <v>0.36949765550652242</v>
      </c>
      <c r="AF669" s="2">
        <v>665</v>
      </c>
      <c r="AG669">
        <f t="shared" si="289"/>
        <v>3.5199999999999751</v>
      </c>
      <c r="AH669">
        <f t="shared" si="290"/>
        <v>3.5199999999999751</v>
      </c>
      <c r="AI669">
        <f t="shared" si="291"/>
        <v>3.5199999999999751</v>
      </c>
      <c r="AJ669">
        <f t="shared" si="292"/>
        <v>3.5199999999999751</v>
      </c>
      <c r="AK669">
        <f t="shared" si="293"/>
        <v>14.079999999999901</v>
      </c>
      <c r="AL669">
        <v>28.159999999999801</v>
      </c>
      <c r="AM669">
        <f>SUM($AL$5:AL669)</f>
        <v>13341.060000000047</v>
      </c>
      <c r="AU669" s="2">
        <v>665</v>
      </c>
      <c r="AV669" s="1">
        <f t="shared" si="282"/>
        <v>16500</v>
      </c>
      <c r="AW669" s="1">
        <f t="shared" si="294"/>
        <v>16500</v>
      </c>
      <c r="AX669" s="1">
        <f t="shared" si="295"/>
        <v>16500</v>
      </c>
      <c r="AY669" s="1">
        <f t="shared" si="296"/>
        <v>16500</v>
      </c>
      <c r="AZ669" s="1">
        <f t="shared" si="297"/>
        <v>330000</v>
      </c>
      <c r="BA669" s="1">
        <f t="shared" si="298"/>
        <v>396000</v>
      </c>
      <c r="BB669">
        <v>5</v>
      </c>
      <c r="BC669" s="1">
        <f>SUM($BA$5:BA669)</f>
        <v>128949900</v>
      </c>
      <c r="BD669" s="1">
        <v>0</v>
      </c>
      <c r="BE669" s="1">
        <f>SUM($BA$235:BA669)</f>
        <v>116820000</v>
      </c>
    </row>
    <row r="670" spans="21:57" x14ac:dyDescent="0.3">
      <c r="U670" s="2">
        <v>666</v>
      </c>
      <c r="V670">
        <v>0.76500000000000001</v>
      </c>
      <c r="W670">
        <f t="shared" si="283"/>
        <v>0.76500000000000001</v>
      </c>
      <c r="X670">
        <f t="shared" si="284"/>
        <v>0.76500000000000001</v>
      </c>
      <c r="Y670">
        <f t="shared" si="285"/>
        <v>0.76500000000000001</v>
      </c>
      <c r="Z670" s="4">
        <f t="shared" si="286"/>
        <v>421301.64</v>
      </c>
      <c r="AA670" s="4">
        <f t="shared" si="299"/>
        <v>137680.27247888164</v>
      </c>
      <c r="AB670" s="4">
        <f t="shared" si="287"/>
        <v>421304.7</v>
      </c>
      <c r="AC670" s="4">
        <f>SUM($AB$5:AB670)</f>
        <v>114599774.48999999</v>
      </c>
      <c r="AD670">
        <f t="shared" si="288"/>
        <v>0.36898786677985573</v>
      </c>
      <c r="AF670" s="2">
        <v>666</v>
      </c>
      <c r="AG670">
        <f t="shared" si="289"/>
        <v>3.5212499999999749</v>
      </c>
      <c r="AH670">
        <f t="shared" si="290"/>
        <v>3.5212499999999749</v>
      </c>
      <c r="AI670">
        <f t="shared" si="291"/>
        <v>3.5212499999999749</v>
      </c>
      <c r="AJ670">
        <f t="shared" si="292"/>
        <v>3.5212499999999749</v>
      </c>
      <c r="AK670">
        <f t="shared" si="293"/>
        <v>14.0849999999999</v>
      </c>
      <c r="AL670">
        <v>28.169999999999799</v>
      </c>
      <c r="AM670">
        <f>SUM($AL$5:AL670)</f>
        <v>13369.230000000047</v>
      </c>
      <c r="AU670" s="2">
        <v>666</v>
      </c>
      <c r="AV670" s="1">
        <f t="shared" si="282"/>
        <v>16500</v>
      </c>
      <c r="AW670" s="1">
        <f t="shared" si="294"/>
        <v>16500</v>
      </c>
      <c r="AX670" s="1">
        <f t="shared" si="295"/>
        <v>16500</v>
      </c>
      <c r="AY670" s="1">
        <f t="shared" si="296"/>
        <v>16500</v>
      </c>
      <c r="AZ670" s="1">
        <f t="shared" si="297"/>
        <v>330000</v>
      </c>
      <c r="BA670" s="1">
        <f t="shared" si="298"/>
        <v>396000</v>
      </c>
      <c r="BB670">
        <v>5</v>
      </c>
      <c r="BC670" s="1">
        <f>SUM($BA$5:BA670)</f>
        <v>129345900</v>
      </c>
      <c r="BD670" s="1">
        <v>0</v>
      </c>
      <c r="BE670" s="1">
        <f>SUM($BA$235:BA670)</f>
        <v>117216000</v>
      </c>
    </row>
    <row r="671" spans="21:57" x14ac:dyDescent="0.3">
      <c r="U671" s="2">
        <v>667</v>
      </c>
      <c r="V671">
        <v>0.76600000000000001</v>
      </c>
      <c r="W671">
        <f t="shared" si="283"/>
        <v>0.76600000000000001</v>
      </c>
      <c r="X671">
        <f t="shared" si="284"/>
        <v>0.76600000000000001</v>
      </c>
      <c r="Y671">
        <f t="shared" si="285"/>
        <v>0.76600000000000001</v>
      </c>
      <c r="Z671" s="4">
        <f t="shared" si="286"/>
        <v>422274.21</v>
      </c>
      <c r="AA671" s="4">
        <f t="shared" si="299"/>
        <v>137817.95275136051</v>
      </c>
      <c r="AB671" s="4">
        <f t="shared" si="287"/>
        <v>422277.27400000003</v>
      </c>
      <c r="AC671" s="4">
        <f>SUM($AB$5:AB671)</f>
        <v>115022051.764</v>
      </c>
      <c r="AD671">
        <f t="shared" si="288"/>
        <v>0.36848002177949479</v>
      </c>
      <c r="AF671" s="2">
        <v>667</v>
      </c>
      <c r="AG671">
        <f t="shared" si="289"/>
        <v>3.5224999999999751</v>
      </c>
      <c r="AH671">
        <f t="shared" si="290"/>
        <v>3.5224999999999751</v>
      </c>
      <c r="AI671">
        <f t="shared" si="291"/>
        <v>3.5224999999999751</v>
      </c>
      <c r="AJ671">
        <f t="shared" si="292"/>
        <v>3.5224999999999751</v>
      </c>
      <c r="AK671">
        <f t="shared" si="293"/>
        <v>14.0899999999999</v>
      </c>
      <c r="AL671">
        <v>28.179999999999801</v>
      </c>
      <c r="AM671">
        <f>SUM($AL$5:AL671)</f>
        <v>13397.410000000047</v>
      </c>
      <c r="AU671" s="2">
        <v>667</v>
      </c>
      <c r="AV671" s="1">
        <f t="shared" si="282"/>
        <v>16500</v>
      </c>
      <c r="AW671" s="1">
        <f t="shared" si="294"/>
        <v>16500</v>
      </c>
      <c r="AX671" s="1">
        <f t="shared" si="295"/>
        <v>16500</v>
      </c>
      <c r="AY671" s="1">
        <f t="shared" si="296"/>
        <v>16500</v>
      </c>
      <c r="AZ671" s="1">
        <f t="shared" si="297"/>
        <v>330000</v>
      </c>
      <c r="BA671" s="1">
        <f t="shared" si="298"/>
        <v>396000</v>
      </c>
      <c r="BB671">
        <v>5</v>
      </c>
      <c r="BC671" s="1">
        <f>SUM($BA$5:BA671)</f>
        <v>129741900</v>
      </c>
      <c r="BD671" s="1">
        <v>0</v>
      </c>
      <c r="BE671" s="1">
        <f>SUM($BA$235:BA671)</f>
        <v>117612000</v>
      </c>
    </row>
    <row r="672" spans="21:57" x14ac:dyDescent="0.3">
      <c r="U672" s="2">
        <v>668</v>
      </c>
      <c r="V672">
        <v>0.76700000000000002</v>
      </c>
      <c r="W672">
        <f t="shared" si="283"/>
        <v>0.76700000000000002</v>
      </c>
      <c r="X672">
        <f t="shared" si="284"/>
        <v>0.76700000000000002</v>
      </c>
      <c r="Y672">
        <f t="shared" si="285"/>
        <v>0.76700000000000002</v>
      </c>
      <c r="Z672" s="4">
        <f t="shared" si="286"/>
        <v>423248.31</v>
      </c>
      <c r="AA672" s="4">
        <f t="shared" si="299"/>
        <v>137955.77070411187</v>
      </c>
      <c r="AB672" s="4">
        <f t="shared" si="287"/>
        <v>423251.37800000003</v>
      </c>
      <c r="AC672" s="4">
        <f>SUM($AB$5:AB672)</f>
        <v>115445303.142</v>
      </c>
      <c r="AD672">
        <f t="shared" si="288"/>
        <v>0.36797411584034773</v>
      </c>
      <c r="AF672" s="2">
        <v>668</v>
      </c>
      <c r="AG672">
        <f t="shared" si="289"/>
        <v>3.5237499999999748</v>
      </c>
      <c r="AH672">
        <f t="shared" si="290"/>
        <v>3.5237499999999748</v>
      </c>
      <c r="AI672">
        <f t="shared" si="291"/>
        <v>3.5237499999999748</v>
      </c>
      <c r="AJ672">
        <f t="shared" si="292"/>
        <v>3.5237499999999748</v>
      </c>
      <c r="AK672">
        <f t="shared" si="293"/>
        <v>14.094999999999899</v>
      </c>
      <c r="AL672">
        <v>28.189999999999799</v>
      </c>
      <c r="AM672">
        <f>SUM($AL$5:AL672)</f>
        <v>13425.600000000048</v>
      </c>
      <c r="AU672" s="2">
        <v>668</v>
      </c>
      <c r="AV672" s="1">
        <f t="shared" si="282"/>
        <v>16500</v>
      </c>
      <c r="AW672" s="1">
        <f t="shared" si="294"/>
        <v>16500</v>
      </c>
      <c r="AX672" s="1">
        <f t="shared" si="295"/>
        <v>16500</v>
      </c>
      <c r="AY672" s="1">
        <f t="shared" si="296"/>
        <v>16500</v>
      </c>
      <c r="AZ672" s="1">
        <f t="shared" si="297"/>
        <v>330000</v>
      </c>
      <c r="BA672" s="1">
        <f t="shared" si="298"/>
        <v>396000</v>
      </c>
      <c r="BB672">
        <v>5</v>
      </c>
      <c r="BC672" s="1">
        <f>SUM($BA$5:BA672)</f>
        <v>130137900</v>
      </c>
      <c r="BD672" s="1">
        <v>0</v>
      </c>
      <c r="BE672" s="1">
        <f>SUM($BA$235:BA672)</f>
        <v>118008000</v>
      </c>
    </row>
    <row r="673" spans="21:57" x14ac:dyDescent="0.3">
      <c r="U673" s="2">
        <v>669</v>
      </c>
      <c r="V673">
        <v>0.76800000000000002</v>
      </c>
      <c r="W673">
        <f t="shared" si="283"/>
        <v>0.76800000000000002</v>
      </c>
      <c r="X673">
        <f t="shared" si="284"/>
        <v>0.76800000000000002</v>
      </c>
      <c r="Y673">
        <f t="shared" si="285"/>
        <v>0.76800000000000002</v>
      </c>
      <c r="Z673" s="4">
        <f t="shared" si="286"/>
        <v>424223.93</v>
      </c>
      <c r="AA673" s="4">
        <f t="shared" si="299"/>
        <v>138093.72647481598</v>
      </c>
      <c r="AB673" s="4">
        <f t="shared" si="287"/>
        <v>424227.00199999998</v>
      </c>
      <c r="AC673" s="4">
        <f>SUM($AB$5:AB673)</f>
        <v>115869530.14400001</v>
      </c>
      <c r="AD673">
        <f t="shared" si="288"/>
        <v>0.36747012693811931</v>
      </c>
      <c r="AF673" s="2">
        <v>669</v>
      </c>
      <c r="AG673">
        <f t="shared" si="289"/>
        <v>3.524999999999975</v>
      </c>
      <c r="AH673">
        <f t="shared" si="290"/>
        <v>3.524999999999975</v>
      </c>
      <c r="AI673">
        <f t="shared" si="291"/>
        <v>3.524999999999975</v>
      </c>
      <c r="AJ673">
        <f t="shared" si="292"/>
        <v>3.524999999999975</v>
      </c>
      <c r="AK673">
        <f t="shared" si="293"/>
        <v>14.0999999999999</v>
      </c>
      <c r="AL673">
        <v>28.1999999999998</v>
      </c>
      <c r="AM673">
        <f>SUM($AL$5:AL673)</f>
        <v>13453.800000000047</v>
      </c>
      <c r="AU673" s="2">
        <v>669</v>
      </c>
      <c r="AV673" s="1">
        <f t="shared" si="282"/>
        <v>16500</v>
      </c>
      <c r="AW673" s="1">
        <f t="shared" si="294"/>
        <v>16500</v>
      </c>
      <c r="AX673" s="1">
        <f t="shared" si="295"/>
        <v>16500</v>
      </c>
      <c r="AY673" s="1">
        <f t="shared" si="296"/>
        <v>16500</v>
      </c>
      <c r="AZ673" s="1">
        <f t="shared" si="297"/>
        <v>330000</v>
      </c>
      <c r="BA673" s="1">
        <f t="shared" si="298"/>
        <v>396000</v>
      </c>
      <c r="BB673">
        <v>5</v>
      </c>
      <c r="BC673" s="1">
        <f>SUM($BA$5:BA673)</f>
        <v>130533900</v>
      </c>
      <c r="BD673" s="1">
        <v>0</v>
      </c>
      <c r="BE673" s="1">
        <f>SUM($BA$235:BA673)</f>
        <v>118404000</v>
      </c>
    </row>
    <row r="674" spans="21:57" x14ac:dyDescent="0.3">
      <c r="U674" s="2">
        <v>670</v>
      </c>
      <c r="V674">
        <v>0.76900000000000002</v>
      </c>
      <c r="W674">
        <f t="shared" si="283"/>
        <v>0.76900000000000002</v>
      </c>
      <c r="X674">
        <f t="shared" si="284"/>
        <v>0.76900000000000002</v>
      </c>
      <c r="Y674">
        <f t="shared" si="285"/>
        <v>0.76900000000000002</v>
      </c>
      <c r="Z674" s="4">
        <f t="shared" si="286"/>
        <v>425201.08</v>
      </c>
      <c r="AA674" s="4">
        <f t="shared" si="299"/>
        <v>138231.82020129077</v>
      </c>
      <c r="AB674" s="4">
        <f t="shared" si="287"/>
        <v>425204.15600000002</v>
      </c>
      <c r="AC674" s="4">
        <f>SUM($AB$5:AB674)</f>
        <v>116294734.30000001</v>
      </c>
      <c r="AD674">
        <f t="shared" si="288"/>
        <v>0.36696805059239407</v>
      </c>
      <c r="AF674" s="2">
        <v>670</v>
      </c>
      <c r="AG674">
        <f t="shared" si="289"/>
        <v>3.5262499999999748</v>
      </c>
      <c r="AH674">
        <f t="shared" si="290"/>
        <v>3.5262499999999748</v>
      </c>
      <c r="AI674">
        <f t="shared" si="291"/>
        <v>3.5262499999999748</v>
      </c>
      <c r="AJ674">
        <f t="shared" si="292"/>
        <v>3.5262499999999748</v>
      </c>
      <c r="AK674">
        <f t="shared" si="293"/>
        <v>14.104999999999899</v>
      </c>
      <c r="AL674">
        <v>28.209999999999798</v>
      </c>
      <c r="AM674">
        <f>SUM($AL$5:AL674)</f>
        <v>13482.010000000046</v>
      </c>
      <c r="AU674" s="2">
        <v>670</v>
      </c>
      <c r="AV674" s="1">
        <f t="shared" si="282"/>
        <v>16500</v>
      </c>
      <c r="AW674" s="1">
        <f t="shared" si="294"/>
        <v>16500</v>
      </c>
      <c r="AX674" s="1">
        <f t="shared" si="295"/>
        <v>16500</v>
      </c>
      <c r="AY674" s="1">
        <f t="shared" si="296"/>
        <v>16500</v>
      </c>
      <c r="AZ674" s="1">
        <f t="shared" si="297"/>
        <v>330000</v>
      </c>
      <c r="BA674" s="1">
        <f t="shared" si="298"/>
        <v>396000</v>
      </c>
      <c r="BB674">
        <v>5</v>
      </c>
      <c r="BC674" s="1">
        <f>SUM($BA$5:BA674)</f>
        <v>130929900</v>
      </c>
      <c r="BD674" s="1">
        <v>0</v>
      </c>
      <c r="BE674" s="1">
        <f>SUM($BA$235:BA674)</f>
        <v>118800000</v>
      </c>
    </row>
    <row r="675" spans="21:57" x14ac:dyDescent="0.3">
      <c r="U675" s="2">
        <v>671</v>
      </c>
      <c r="V675">
        <v>0.77</v>
      </c>
      <c r="W675">
        <f t="shared" si="283"/>
        <v>0.77</v>
      </c>
      <c r="X675">
        <f t="shared" si="284"/>
        <v>0.77</v>
      </c>
      <c r="Y675">
        <f t="shared" si="285"/>
        <v>0.77</v>
      </c>
      <c r="Z675" s="4">
        <f t="shared" si="286"/>
        <v>426179.77</v>
      </c>
      <c r="AA675" s="4">
        <f t="shared" si="299"/>
        <v>138370.05202149204</v>
      </c>
      <c r="AB675" s="4">
        <f t="shared" si="287"/>
        <v>426182.85000000003</v>
      </c>
      <c r="AC675" s="4">
        <f>SUM($AB$5:AB675)</f>
        <v>116720917.15000001</v>
      </c>
      <c r="AD675">
        <f t="shared" si="288"/>
        <v>0.36646788228656196</v>
      </c>
      <c r="AF675" s="2">
        <v>671</v>
      </c>
      <c r="AG675">
        <f t="shared" si="289"/>
        <v>3.527499999999975</v>
      </c>
      <c r="AH675">
        <f t="shared" si="290"/>
        <v>3.527499999999975</v>
      </c>
      <c r="AI675">
        <f t="shared" si="291"/>
        <v>3.527499999999975</v>
      </c>
      <c r="AJ675">
        <f t="shared" si="292"/>
        <v>3.527499999999975</v>
      </c>
      <c r="AK675">
        <f t="shared" si="293"/>
        <v>14.1099999999999</v>
      </c>
      <c r="AL675">
        <v>28.2199999999998</v>
      </c>
      <c r="AM675">
        <f>SUM($AL$5:AL675)</f>
        <v>13510.230000000045</v>
      </c>
      <c r="AU675" s="2">
        <v>671</v>
      </c>
      <c r="AV675" s="1">
        <f t="shared" si="282"/>
        <v>17000</v>
      </c>
      <c r="AW675" s="1">
        <f t="shared" si="294"/>
        <v>17000</v>
      </c>
      <c r="AX675" s="1">
        <f t="shared" si="295"/>
        <v>17000</v>
      </c>
      <c r="AY675" s="1">
        <f t="shared" si="296"/>
        <v>17000</v>
      </c>
      <c r="AZ675" s="1">
        <f t="shared" si="297"/>
        <v>340000</v>
      </c>
      <c r="BA675" s="1">
        <f t="shared" si="298"/>
        <v>408000</v>
      </c>
      <c r="BB675">
        <v>5</v>
      </c>
      <c r="BC675" s="1">
        <f>SUM($BA$5:BA675)</f>
        <v>131337900</v>
      </c>
      <c r="BD675" s="1">
        <v>0</v>
      </c>
      <c r="BE675" s="1">
        <f>SUM($BA$235:BA675)</f>
        <v>119208000</v>
      </c>
    </row>
    <row r="676" spans="21:57" x14ac:dyDescent="0.3">
      <c r="U676" s="2">
        <v>672</v>
      </c>
      <c r="V676">
        <v>0.77100000000000002</v>
      </c>
      <c r="W676">
        <f t="shared" si="283"/>
        <v>0.77100000000000002</v>
      </c>
      <c r="X676">
        <f t="shared" si="284"/>
        <v>0.77100000000000002</v>
      </c>
      <c r="Y676">
        <f t="shared" si="285"/>
        <v>0.77100000000000002</v>
      </c>
      <c r="Z676" s="4">
        <f t="shared" si="286"/>
        <v>427159.98</v>
      </c>
      <c r="AA676" s="4">
        <f t="shared" si="299"/>
        <v>138508.4220735135</v>
      </c>
      <c r="AB676" s="4">
        <f t="shared" si="287"/>
        <v>427163.06399999995</v>
      </c>
      <c r="AC676" s="4">
        <f>SUM($AB$5:AB676)</f>
        <v>117148080.214</v>
      </c>
      <c r="AD676">
        <f t="shared" si="288"/>
        <v>0.36596959176652216</v>
      </c>
      <c r="AF676" s="2">
        <v>672</v>
      </c>
      <c r="AG676">
        <f t="shared" si="289"/>
        <v>3.5287499999999752</v>
      </c>
      <c r="AH676">
        <f t="shared" si="290"/>
        <v>3.5287499999999752</v>
      </c>
      <c r="AI676">
        <f t="shared" si="291"/>
        <v>3.5287499999999752</v>
      </c>
      <c r="AJ676">
        <f t="shared" si="292"/>
        <v>3.5287499999999752</v>
      </c>
      <c r="AK676">
        <f t="shared" si="293"/>
        <v>14.114999999999901</v>
      </c>
      <c r="AL676">
        <v>28.229999999999801</v>
      </c>
      <c r="AM676">
        <f>SUM($AL$5:AL676)</f>
        <v>13538.460000000045</v>
      </c>
      <c r="AU676" s="2">
        <v>672</v>
      </c>
      <c r="AV676" s="1">
        <f t="shared" si="282"/>
        <v>17000</v>
      </c>
      <c r="AW676" s="1">
        <f t="shared" si="294"/>
        <v>17000</v>
      </c>
      <c r="AX676" s="1">
        <f t="shared" si="295"/>
        <v>17000</v>
      </c>
      <c r="AY676" s="1">
        <f t="shared" si="296"/>
        <v>17000</v>
      </c>
      <c r="AZ676" s="1">
        <f t="shared" si="297"/>
        <v>340000</v>
      </c>
      <c r="BA676" s="1">
        <f t="shared" si="298"/>
        <v>408000</v>
      </c>
      <c r="BB676">
        <v>5</v>
      </c>
      <c r="BC676" s="1">
        <f>SUM($BA$5:BA676)</f>
        <v>131745900</v>
      </c>
      <c r="BD676" s="1">
        <v>0</v>
      </c>
      <c r="BE676" s="1">
        <f>SUM($BA$235:BA676)</f>
        <v>119616000</v>
      </c>
    </row>
    <row r="677" spans="21:57" x14ac:dyDescent="0.3">
      <c r="U677" s="2">
        <v>673</v>
      </c>
      <c r="V677">
        <v>0.77200000000000002</v>
      </c>
      <c r="W677">
        <f t="shared" si="283"/>
        <v>0.77200000000000002</v>
      </c>
      <c r="X677">
        <f t="shared" si="284"/>
        <v>0.77200000000000002</v>
      </c>
      <c r="Y677">
        <f t="shared" si="285"/>
        <v>0.77200000000000002</v>
      </c>
      <c r="Z677" s="4">
        <f t="shared" si="286"/>
        <v>428141.73</v>
      </c>
      <c r="AA677" s="4">
        <f t="shared" si="299"/>
        <v>138646.930495587</v>
      </c>
      <c r="AB677" s="4">
        <f t="shared" si="287"/>
        <v>428144.81799999997</v>
      </c>
      <c r="AC677" s="4">
        <f>SUM($AB$5:AB677)</f>
        <v>117576225.03200001</v>
      </c>
      <c r="AD677">
        <f t="shared" si="288"/>
        <v>0.36547318335724416</v>
      </c>
      <c r="AF677" s="2">
        <v>673</v>
      </c>
      <c r="AG677">
        <f t="shared" si="289"/>
        <v>3.5299999999999749</v>
      </c>
      <c r="AH677">
        <f t="shared" si="290"/>
        <v>3.5299999999999749</v>
      </c>
      <c r="AI677">
        <f t="shared" si="291"/>
        <v>3.5299999999999749</v>
      </c>
      <c r="AJ677">
        <f t="shared" si="292"/>
        <v>3.5299999999999749</v>
      </c>
      <c r="AK677">
        <f t="shared" si="293"/>
        <v>14.1199999999999</v>
      </c>
      <c r="AL677">
        <v>28.239999999999799</v>
      </c>
      <c r="AM677">
        <f>SUM($AL$5:AL677)</f>
        <v>13566.700000000044</v>
      </c>
      <c r="AU677" s="2">
        <v>673</v>
      </c>
      <c r="AV677" s="1">
        <f t="shared" si="282"/>
        <v>17000</v>
      </c>
      <c r="AW677" s="1">
        <f t="shared" si="294"/>
        <v>17000</v>
      </c>
      <c r="AX677" s="1">
        <f t="shared" si="295"/>
        <v>17000</v>
      </c>
      <c r="AY677" s="1">
        <f t="shared" si="296"/>
        <v>17000</v>
      </c>
      <c r="AZ677" s="1">
        <f t="shared" si="297"/>
        <v>340000</v>
      </c>
      <c r="BA677" s="1">
        <f t="shared" si="298"/>
        <v>408000</v>
      </c>
      <c r="BB677">
        <v>5</v>
      </c>
      <c r="BC677" s="1">
        <f>SUM($BA$5:BA677)</f>
        <v>132153900</v>
      </c>
      <c r="BD677" s="1">
        <v>0</v>
      </c>
      <c r="BE677" s="1">
        <f>SUM($BA$235:BA677)</f>
        <v>120024000</v>
      </c>
    </row>
    <row r="678" spans="21:57" x14ac:dyDescent="0.3">
      <c r="U678" s="2">
        <v>674</v>
      </c>
      <c r="V678">
        <v>0.77300000000000002</v>
      </c>
      <c r="W678">
        <f t="shared" si="283"/>
        <v>0.77300000000000002</v>
      </c>
      <c r="X678">
        <f t="shared" si="284"/>
        <v>0.77300000000000002</v>
      </c>
      <c r="Y678">
        <f t="shared" si="285"/>
        <v>0.77300000000000002</v>
      </c>
      <c r="Z678" s="4">
        <f t="shared" si="286"/>
        <v>429125.01</v>
      </c>
      <c r="AA678" s="4">
        <f t="shared" si="299"/>
        <v>138785.57742608257</v>
      </c>
      <c r="AB678" s="4">
        <f t="shared" si="287"/>
        <v>429128.10200000001</v>
      </c>
      <c r="AC678" s="4">
        <f>SUM($AB$5:AB678)</f>
        <v>118005353.134</v>
      </c>
      <c r="AD678">
        <f t="shared" si="288"/>
        <v>0.36497863567503114</v>
      </c>
      <c r="AE678" s="16"/>
      <c r="AF678" s="2">
        <v>674</v>
      </c>
      <c r="AG678">
        <f t="shared" si="289"/>
        <v>3.5312499999999751</v>
      </c>
      <c r="AH678">
        <f t="shared" si="290"/>
        <v>3.5312499999999751</v>
      </c>
      <c r="AI678">
        <f t="shared" si="291"/>
        <v>3.5312499999999751</v>
      </c>
      <c r="AJ678">
        <f t="shared" si="292"/>
        <v>3.5312499999999751</v>
      </c>
      <c r="AK678">
        <f t="shared" si="293"/>
        <v>14.124999999999901</v>
      </c>
      <c r="AL678">
        <v>28.249999999999801</v>
      </c>
      <c r="AM678">
        <f>SUM($AL$5:AL678)</f>
        <v>13594.950000000044</v>
      </c>
      <c r="AU678" s="2">
        <v>674</v>
      </c>
      <c r="AV678" s="1">
        <f t="shared" si="282"/>
        <v>17000</v>
      </c>
      <c r="AW678" s="1">
        <f t="shared" si="294"/>
        <v>17000</v>
      </c>
      <c r="AX678" s="1">
        <f t="shared" si="295"/>
        <v>17000</v>
      </c>
      <c r="AY678" s="1">
        <f t="shared" si="296"/>
        <v>17000</v>
      </c>
      <c r="AZ678" s="1">
        <f t="shared" si="297"/>
        <v>340000</v>
      </c>
      <c r="BA678" s="1">
        <f t="shared" si="298"/>
        <v>408000</v>
      </c>
      <c r="BB678">
        <v>5</v>
      </c>
      <c r="BC678" s="1">
        <f>SUM($BA$5:BA678)</f>
        <v>132561900</v>
      </c>
      <c r="BD678" s="1">
        <v>0</v>
      </c>
      <c r="BE678" s="1">
        <f>SUM($BA$235:BA678)</f>
        <v>120432000</v>
      </c>
    </row>
    <row r="679" spans="21:57" x14ac:dyDescent="0.3">
      <c r="U679" s="2">
        <v>675</v>
      </c>
      <c r="V679">
        <v>0.77400000000000002</v>
      </c>
      <c r="W679">
        <f t="shared" si="283"/>
        <v>0.77400000000000002</v>
      </c>
      <c r="X679">
        <f t="shared" si="284"/>
        <v>0.77400000000000002</v>
      </c>
      <c r="Y679">
        <f t="shared" si="285"/>
        <v>0.77400000000000002</v>
      </c>
      <c r="Z679" s="4">
        <f t="shared" si="286"/>
        <v>430109.83</v>
      </c>
      <c r="AA679" s="4">
        <f t="shared" si="299"/>
        <v>138924.36300350862</v>
      </c>
      <c r="AB679" s="4">
        <f t="shared" si="287"/>
        <v>430112.92600000004</v>
      </c>
      <c r="AC679" s="4">
        <f>SUM($AB$5:AB679)</f>
        <v>118435466.06</v>
      </c>
      <c r="AD679">
        <f t="shared" si="288"/>
        <v>0.36448594455845396</v>
      </c>
      <c r="AF679" s="2">
        <v>675</v>
      </c>
      <c r="AG679">
        <f t="shared" si="289"/>
        <v>3.5324999999999749</v>
      </c>
      <c r="AH679">
        <f t="shared" si="290"/>
        <v>3.5324999999999749</v>
      </c>
      <c r="AI679">
        <f t="shared" si="291"/>
        <v>3.5324999999999749</v>
      </c>
      <c r="AJ679">
        <f t="shared" si="292"/>
        <v>3.5324999999999749</v>
      </c>
      <c r="AK679">
        <f t="shared" si="293"/>
        <v>14.1299999999999</v>
      </c>
      <c r="AL679">
        <v>28.259999999999799</v>
      </c>
      <c r="AM679">
        <f>SUM($AL$5:AL679)</f>
        <v>13623.210000000045</v>
      </c>
      <c r="AU679" s="2">
        <v>675</v>
      </c>
      <c r="AV679" s="1">
        <f t="shared" si="282"/>
        <v>17000</v>
      </c>
      <c r="AW679" s="1">
        <f t="shared" si="294"/>
        <v>17000</v>
      </c>
      <c r="AX679" s="1">
        <f t="shared" si="295"/>
        <v>17000</v>
      </c>
      <c r="AY679" s="1">
        <f t="shared" si="296"/>
        <v>17000</v>
      </c>
      <c r="AZ679" s="1">
        <f t="shared" si="297"/>
        <v>340000</v>
      </c>
      <c r="BA679" s="1">
        <f t="shared" si="298"/>
        <v>408000</v>
      </c>
      <c r="BB679">
        <v>5</v>
      </c>
      <c r="BC679" s="1">
        <f>SUM($BA$5:BA679)</f>
        <v>132969900</v>
      </c>
      <c r="BD679" s="1">
        <v>0</v>
      </c>
      <c r="BE679" s="1">
        <f>SUM($BA$235:BA679)</f>
        <v>120840000</v>
      </c>
    </row>
    <row r="680" spans="21:57" x14ac:dyDescent="0.3">
      <c r="U680" s="2">
        <v>676</v>
      </c>
      <c r="V680">
        <v>0.77500000000000002</v>
      </c>
      <c r="W680">
        <f t="shared" si="283"/>
        <v>0.77500000000000002</v>
      </c>
      <c r="X680">
        <f t="shared" si="284"/>
        <v>0.77500000000000002</v>
      </c>
      <c r="Y680">
        <f t="shared" si="285"/>
        <v>0.77500000000000002</v>
      </c>
      <c r="Z680" s="4">
        <f t="shared" si="286"/>
        <v>431096.2</v>
      </c>
      <c r="AA680" s="4">
        <f t="shared" si="299"/>
        <v>139063.28736651212</v>
      </c>
      <c r="AB680" s="4">
        <f t="shared" si="287"/>
        <v>431099.3</v>
      </c>
      <c r="AC680" s="4">
        <f>SUM($AB$5:AB680)</f>
        <v>118866565.36</v>
      </c>
      <c r="AD680">
        <f t="shared" si="288"/>
        <v>0.36399510580859279</v>
      </c>
      <c r="AF680" s="2">
        <v>676</v>
      </c>
      <c r="AG680">
        <f t="shared" si="289"/>
        <v>3.5337499999999751</v>
      </c>
      <c r="AH680">
        <f t="shared" si="290"/>
        <v>3.5337499999999751</v>
      </c>
      <c r="AI680">
        <f t="shared" si="291"/>
        <v>3.5337499999999751</v>
      </c>
      <c r="AJ680">
        <f t="shared" si="292"/>
        <v>3.5337499999999751</v>
      </c>
      <c r="AK680">
        <f t="shared" si="293"/>
        <v>14.1349999999999</v>
      </c>
      <c r="AL680">
        <v>28.269999999999801</v>
      </c>
      <c r="AM680">
        <f>SUM($AL$5:AL680)</f>
        <v>13651.480000000045</v>
      </c>
      <c r="AU680" s="2">
        <v>676</v>
      </c>
      <c r="AV680" s="1">
        <f t="shared" si="282"/>
        <v>17000</v>
      </c>
      <c r="AW680" s="1">
        <f t="shared" si="294"/>
        <v>17000</v>
      </c>
      <c r="AX680" s="1">
        <f t="shared" si="295"/>
        <v>17000</v>
      </c>
      <c r="AY680" s="1">
        <f t="shared" si="296"/>
        <v>17000</v>
      </c>
      <c r="AZ680" s="1">
        <f t="shared" si="297"/>
        <v>340000</v>
      </c>
      <c r="BA680" s="1">
        <f t="shared" si="298"/>
        <v>408000</v>
      </c>
      <c r="BB680">
        <v>5</v>
      </c>
      <c r="BC680" s="1">
        <f>SUM($BA$5:BA680)</f>
        <v>133377900</v>
      </c>
      <c r="BD680" s="1">
        <v>0</v>
      </c>
      <c r="BE680" s="1">
        <f>SUM($BA$235:BA680)</f>
        <v>121248000</v>
      </c>
    </row>
    <row r="681" spans="21:57" x14ac:dyDescent="0.3">
      <c r="U681" s="2">
        <v>677</v>
      </c>
      <c r="V681">
        <v>0.77600000000000002</v>
      </c>
      <c r="W681">
        <f t="shared" si="283"/>
        <v>0.77600000000000002</v>
      </c>
      <c r="X681">
        <f t="shared" si="284"/>
        <v>0.77600000000000002</v>
      </c>
      <c r="Y681">
        <f t="shared" si="285"/>
        <v>0.77600000000000002</v>
      </c>
      <c r="Z681" s="4">
        <f t="shared" si="286"/>
        <v>432084.10000000003</v>
      </c>
      <c r="AA681" s="4">
        <f t="shared" si="299"/>
        <v>139202.35065387862</v>
      </c>
      <c r="AB681" s="4">
        <f t="shared" si="287"/>
        <v>432087.20400000003</v>
      </c>
      <c r="AC681" s="4">
        <f>SUM($AB$5:AB681)</f>
        <v>119298652.564</v>
      </c>
      <c r="AD681">
        <f t="shared" si="288"/>
        <v>0.36350608995168177</v>
      </c>
      <c r="AF681" s="2">
        <v>677</v>
      </c>
      <c r="AG681">
        <f t="shared" si="289"/>
        <v>3.5349999999999748</v>
      </c>
      <c r="AH681">
        <f t="shared" si="290"/>
        <v>3.5349999999999748</v>
      </c>
      <c r="AI681">
        <f t="shared" si="291"/>
        <v>3.5349999999999748</v>
      </c>
      <c r="AJ681">
        <f t="shared" si="292"/>
        <v>3.5349999999999748</v>
      </c>
      <c r="AK681">
        <f t="shared" si="293"/>
        <v>14.139999999999899</v>
      </c>
      <c r="AL681">
        <v>28.279999999999799</v>
      </c>
      <c r="AM681">
        <f>SUM($AL$5:AL681)</f>
        <v>13679.760000000046</v>
      </c>
      <c r="AU681" s="2">
        <v>677</v>
      </c>
      <c r="AV681" s="1">
        <f t="shared" si="282"/>
        <v>17000</v>
      </c>
      <c r="AW681" s="1">
        <f t="shared" si="294"/>
        <v>17000</v>
      </c>
      <c r="AX681" s="1">
        <f t="shared" si="295"/>
        <v>17000</v>
      </c>
      <c r="AY681" s="1">
        <f t="shared" si="296"/>
        <v>17000</v>
      </c>
      <c r="AZ681" s="1">
        <f t="shared" si="297"/>
        <v>340000</v>
      </c>
      <c r="BA681" s="1">
        <f t="shared" si="298"/>
        <v>408000</v>
      </c>
      <c r="BB681">
        <v>5</v>
      </c>
      <c r="BC681" s="1">
        <f>SUM($BA$5:BA681)</f>
        <v>133785900</v>
      </c>
      <c r="BD681" s="1">
        <v>0</v>
      </c>
      <c r="BE681" s="1">
        <f>SUM($BA$235:BA681)</f>
        <v>121656000</v>
      </c>
    </row>
    <row r="682" spans="21:57" x14ac:dyDescent="0.3">
      <c r="U682" s="2">
        <v>678</v>
      </c>
      <c r="V682">
        <v>0.77700000000000002</v>
      </c>
      <c r="W682">
        <f t="shared" si="283"/>
        <v>0.77700000000000002</v>
      </c>
      <c r="X682">
        <f t="shared" si="284"/>
        <v>0.77700000000000002</v>
      </c>
      <c r="Y682">
        <f t="shared" si="285"/>
        <v>0.77700000000000002</v>
      </c>
      <c r="Z682" s="4">
        <f t="shared" si="286"/>
        <v>433073.55</v>
      </c>
      <c r="AA682" s="4">
        <f t="shared" si="299"/>
        <v>139341.55300453247</v>
      </c>
      <c r="AB682" s="4">
        <f t="shared" si="287"/>
        <v>433076.658</v>
      </c>
      <c r="AC682" s="4">
        <f>SUM($AB$5:AB682)</f>
        <v>119731729.222</v>
      </c>
      <c r="AD682">
        <f t="shared" si="288"/>
        <v>0.36301890146468768</v>
      </c>
      <c r="AF682" s="2">
        <v>678</v>
      </c>
      <c r="AG682">
        <f t="shared" si="289"/>
        <v>3.536249999999975</v>
      </c>
      <c r="AH682">
        <f t="shared" si="290"/>
        <v>3.536249999999975</v>
      </c>
      <c r="AI682">
        <f t="shared" si="291"/>
        <v>3.536249999999975</v>
      </c>
      <c r="AJ682">
        <f t="shared" si="292"/>
        <v>3.536249999999975</v>
      </c>
      <c r="AK682">
        <f t="shared" si="293"/>
        <v>14.1449999999999</v>
      </c>
      <c r="AL682">
        <v>28.2899999999998</v>
      </c>
      <c r="AM682">
        <f>SUM($AL$5:AL682)</f>
        <v>13708.050000000045</v>
      </c>
      <c r="AU682" s="2">
        <v>678</v>
      </c>
      <c r="AV682" s="1">
        <f t="shared" si="282"/>
        <v>17000</v>
      </c>
      <c r="AW682" s="1">
        <f t="shared" si="294"/>
        <v>17000</v>
      </c>
      <c r="AX682" s="1">
        <f t="shared" si="295"/>
        <v>17000</v>
      </c>
      <c r="AY682" s="1">
        <f t="shared" si="296"/>
        <v>17000</v>
      </c>
      <c r="AZ682" s="1">
        <f t="shared" si="297"/>
        <v>340000</v>
      </c>
      <c r="BA682" s="1">
        <f t="shared" si="298"/>
        <v>408000</v>
      </c>
      <c r="BB682">
        <v>5</v>
      </c>
      <c r="BC682" s="1">
        <f>SUM($BA$5:BA682)</f>
        <v>134193900</v>
      </c>
      <c r="BD682" s="1">
        <v>0</v>
      </c>
      <c r="BE682" s="1">
        <f>SUM($BA$235:BA682)</f>
        <v>122064000</v>
      </c>
    </row>
    <row r="683" spans="21:57" x14ac:dyDescent="0.3">
      <c r="U683" s="2">
        <v>679</v>
      </c>
      <c r="V683">
        <v>0.77800000000000002</v>
      </c>
      <c r="W683">
        <f t="shared" si="283"/>
        <v>0.77800000000000002</v>
      </c>
      <c r="X683">
        <f t="shared" si="284"/>
        <v>0.77800000000000002</v>
      </c>
      <c r="Y683">
        <f t="shared" si="285"/>
        <v>0.77800000000000002</v>
      </c>
      <c r="Z683" s="4">
        <f t="shared" si="286"/>
        <v>434064.55</v>
      </c>
      <c r="AA683" s="4">
        <f t="shared" si="299"/>
        <v>139480.89455753699</v>
      </c>
      <c r="AB683" s="4">
        <f t="shared" si="287"/>
        <v>434067.66200000001</v>
      </c>
      <c r="AC683" s="4">
        <f>SUM($AB$5:AB683)</f>
        <v>120165796.884</v>
      </c>
      <c r="AD683">
        <f t="shared" si="288"/>
        <v>0.3625335279299074</v>
      </c>
      <c r="AF683" s="2">
        <v>679</v>
      </c>
      <c r="AG683">
        <f t="shared" si="289"/>
        <v>3.5374999999999752</v>
      </c>
      <c r="AH683">
        <f t="shared" si="290"/>
        <v>3.5374999999999752</v>
      </c>
      <c r="AI683">
        <f t="shared" si="291"/>
        <v>3.5374999999999752</v>
      </c>
      <c r="AJ683">
        <f t="shared" si="292"/>
        <v>3.5374999999999752</v>
      </c>
      <c r="AK683">
        <f t="shared" si="293"/>
        <v>14.149999999999901</v>
      </c>
      <c r="AL683">
        <v>28.299999999999802</v>
      </c>
      <c r="AM683">
        <f>SUM($AL$5:AL683)</f>
        <v>13736.350000000044</v>
      </c>
      <c r="AU683" s="2">
        <v>679</v>
      </c>
      <c r="AV683" s="1">
        <f t="shared" si="282"/>
        <v>17000</v>
      </c>
      <c r="AW683" s="1">
        <f t="shared" si="294"/>
        <v>17000</v>
      </c>
      <c r="AX683" s="1">
        <f t="shared" si="295"/>
        <v>17000</v>
      </c>
      <c r="AY683" s="1">
        <f t="shared" si="296"/>
        <v>17000</v>
      </c>
      <c r="AZ683" s="1">
        <f t="shared" si="297"/>
        <v>340000</v>
      </c>
      <c r="BA683" s="1">
        <f t="shared" si="298"/>
        <v>408000</v>
      </c>
      <c r="BB683">
        <v>5</v>
      </c>
      <c r="BC683" s="1">
        <f>SUM($BA$5:BA683)</f>
        <v>134601900</v>
      </c>
      <c r="BD683" s="1">
        <v>0</v>
      </c>
      <c r="BE683" s="1">
        <f>SUM($BA$235:BA683)</f>
        <v>122472000</v>
      </c>
    </row>
    <row r="684" spans="21:57" x14ac:dyDescent="0.3">
      <c r="U684" s="2">
        <v>680</v>
      </c>
      <c r="V684">
        <v>0.77900000000000003</v>
      </c>
      <c r="W684">
        <f t="shared" si="283"/>
        <v>0.77900000000000003</v>
      </c>
      <c r="X684">
        <f t="shared" si="284"/>
        <v>0.77900000000000003</v>
      </c>
      <c r="Y684">
        <f t="shared" si="285"/>
        <v>0.77900000000000003</v>
      </c>
      <c r="Z684" s="4">
        <f t="shared" si="286"/>
        <v>435057.09</v>
      </c>
      <c r="AA684" s="4">
        <f t="shared" si="299"/>
        <v>139620.37545209451</v>
      </c>
      <c r="AB684" s="4">
        <f t="shared" si="287"/>
        <v>435060.20600000001</v>
      </c>
      <c r="AC684" s="4">
        <f>SUM($AB$5:AB684)</f>
        <v>120600857.09</v>
      </c>
      <c r="AD684">
        <f t="shared" si="288"/>
        <v>0.36204994872207952</v>
      </c>
      <c r="AF684" s="2">
        <v>680</v>
      </c>
      <c r="AG684">
        <f t="shared" si="289"/>
        <v>3.538749999999975</v>
      </c>
      <c r="AH684">
        <f t="shared" si="290"/>
        <v>3.538749999999975</v>
      </c>
      <c r="AI684">
        <f t="shared" si="291"/>
        <v>3.538749999999975</v>
      </c>
      <c r="AJ684">
        <f t="shared" si="292"/>
        <v>3.538749999999975</v>
      </c>
      <c r="AK684">
        <f t="shared" si="293"/>
        <v>14.1549999999999</v>
      </c>
      <c r="AL684">
        <v>28.3099999999998</v>
      </c>
      <c r="AM684">
        <f>SUM($AL$5:AL684)</f>
        <v>13764.660000000044</v>
      </c>
      <c r="AU684" s="2">
        <v>680</v>
      </c>
      <c r="AV684" s="1">
        <f t="shared" si="282"/>
        <v>17000</v>
      </c>
      <c r="AW684" s="1">
        <f t="shared" si="294"/>
        <v>17000</v>
      </c>
      <c r="AX684" s="1">
        <f t="shared" si="295"/>
        <v>17000</v>
      </c>
      <c r="AY684" s="1">
        <f t="shared" si="296"/>
        <v>17000</v>
      </c>
      <c r="AZ684" s="1">
        <f t="shared" si="297"/>
        <v>340000</v>
      </c>
      <c r="BA684" s="1">
        <f t="shared" si="298"/>
        <v>408000</v>
      </c>
      <c r="BB684">
        <v>5</v>
      </c>
      <c r="BC684" s="1">
        <f>SUM($BA$5:BA684)</f>
        <v>135009900</v>
      </c>
      <c r="BD684" s="1">
        <v>0</v>
      </c>
      <c r="BE684" s="1">
        <f>SUM($BA$235:BA684)</f>
        <v>122880000</v>
      </c>
    </row>
    <row r="685" spans="21:57" x14ac:dyDescent="0.3">
      <c r="U685" s="2">
        <v>681</v>
      </c>
      <c r="V685">
        <v>0.78</v>
      </c>
      <c r="W685">
        <f t="shared" si="283"/>
        <v>0.78</v>
      </c>
      <c r="X685">
        <f t="shared" si="284"/>
        <v>0.78</v>
      </c>
      <c r="Y685">
        <f t="shared" si="285"/>
        <v>0.78</v>
      </c>
      <c r="Z685" s="4">
        <f t="shared" si="286"/>
        <v>436051.19</v>
      </c>
      <c r="AA685" s="4">
        <f t="shared" si="299"/>
        <v>139759.99582754658</v>
      </c>
      <c r="AB685" s="4">
        <f t="shared" si="287"/>
        <v>436054.31</v>
      </c>
      <c r="AC685" s="4">
        <f>SUM($AB$5:AB685)</f>
        <v>121036911.40000001</v>
      </c>
      <c r="AD685">
        <f t="shared" si="288"/>
        <v>0.36156816835438493</v>
      </c>
      <c r="AF685" s="2">
        <v>681</v>
      </c>
      <c r="AG685">
        <f t="shared" si="289"/>
        <v>3.5399999999999752</v>
      </c>
      <c r="AH685">
        <f t="shared" si="290"/>
        <v>3.5399999999999752</v>
      </c>
      <c r="AI685">
        <f t="shared" si="291"/>
        <v>3.5399999999999752</v>
      </c>
      <c r="AJ685">
        <f t="shared" si="292"/>
        <v>3.5399999999999752</v>
      </c>
      <c r="AK685">
        <f t="shared" si="293"/>
        <v>14.159999999999901</v>
      </c>
      <c r="AL685">
        <v>28.319999999999801</v>
      </c>
      <c r="AM685">
        <f>SUM($AL$5:AL685)</f>
        <v>13792.980000000043</v>
      </c>
      <c r="AU685" s="2">
        <v>681</v>
      </c>
      <c r="AV685" s="1">
        <f t="shared" si="282"/>
        <v>17000</v>
      </c>
      <c r="AW685" s="1">
        <f t="shared" si="294"/>
        <v>17000</v>
      </c>
      <c r="AX685" s="1">
        <f t="shared" si="295"/>
        <v>17000</v>
      </c>
      <c r="AY685" s="1">
        <f t="shared" si="296"/>
        <v>17000</v>
      </c>
      <c r="AZ685" s="1">
        <f t="shared" si="297"/>
        <v>340000</v>
      </c>
      <c r="BA685" s="1">
        <f t="shared" si="298"/>
        <v>408000</v>
      </c>
      <c r="BB685">
        <v>5</v>
      </c>
      <c r="BC685" s="1">
        <f>SUM($BA$5:BA685)</f>
        <v>135417900</v>
      </c>
      <c r="BD685" s="1">
        <v>0</v>
      </c>
      <c r="BE685" s="1">
        <f>SUM($BA$235:BA685)</f>
        <v>123288000</v>
      </c>
    </row>
    <row r="686" spans="21:57" x14ac:dyDescent="0.3">
      <c r="U686" s="2">
        <v>682</v>
      </c>
      <c r="V686">
        <v>0.78100000000000003</v>
      </c>
      <c r="W686">
        <f t="shared" si="283"/>
        <v>0.78100000000000003</v>
      </c>
      <c r="X686">
        <f t="shared" si="284"/>
        <v>0.78100000000000003</v>
      </c>
      <c r="Y686">
        <f t="shared" si="285"/>
        <v>0.78100000000000003</v>
      </c>
      <c r="Z686" s="4">
        <f t="shared" si="286"/>
        <v>437046.84</v>
      </c>
      <c r="AA686" s="4">
        <f t="shared" si="299"/>
        <v>139899.75582337411</v>
      </c>
      <c r="AB686" s="4">
        <f t="shared" si="287"/>
        <v>437049.96400000004</v>
      </c>
      <c r="AC686" s="4">
        <f>SUM($AB$5:AB686)</f>
        <v>121473961.36400001</v>
      </c>
      <c r="AD686">
        <f t="shared" si="288"/>
        <v>0.36108816636575336</v>
      </c>
      <c r="AF686" s="2">
        <v>682</v>
      </c>
      <c r="AG686">
        <f t="shared" si="289"/>
        <v>3.5412499999999749</v>
      </c>
      <c r="AH686">
        <f t="shared" si="290"/>
        <v>3.5412499999999749</v>
      </c>
      <c r="AI686">
        <f t="shared" si="291"/>
        <v>3.5412499999999749</v>
      </c>
      <c r="AJ686">
        <f t="shared" si="292"/>
        <v>3.5412499999999749</v>
      </c>
      <c r="AK686">
        <f t="shared" si="293"/>
        <v>14.1649999999999</v>
      </c>
      <c r="AL686">
        <v>28.329999999999799</v>
      </c>
      <c r="AM686">
        <f>SUM($AL$5:AL686)</f>
        <v>13821.310000000043</v>
      </c>
      <c r="AU686" s="2">
        <v>682</v>
      </c>
      <c r="AV686" s="1">
        <f t="shared" si="282"/>
        <v>17000</v>
      </c>
      <c r="AW686" s="1">
        <f t="shared" si="294"/>
        <v>17000</v>
      </c>
      <c r="AX686" s="1">
        <f t="shared" si="295"/>
        <v>17000</v>
      </c>
      <c r="AY686" s="1">
        <f t="shared" si="296"/>
        <v>17000</v>
      </c>
      <c r="AZ686" s="1">
        <f t="shared" si="297"/>
        <v>340000</v>
      </c>
      <c r="BA686" s="1">
        <f t="shared" si="298"/>
        <v>408000</v>
      </c>
      <c r="BB686">
        <v>5</v>
      </c>
      <c r="BC686" s="1">
        <f>SUM($BA$5:BA686)</f>
        <v>135825900</v>
      </c>
      <c r="BD686" s="1">
        <v>0</v>
      </c>
      <c r="BE686" s="1">
        <f>SUM($BA$235:BA686)</f>
        <v>123696000</v>
      </c>
    </row>
    <row r="687" spans="21:57" x14ac:dyDescent="0.3">
      <c r="U687" s="2">
        <v>683</v>
      </c>
      <c r="V687">
        <v>0.78200000000000003</v>
      </c>
      <c r="W687">
        <f t="shared" si="283"/>
        <v>0.78200000000000003</v>
      </c>
      <c r="X687">
        <f t="shared" si="284"/>
        <v>0.78200000000000003</v>
      </c>
      <c r="Y687">
        <f t="shared" si="285"/>
        <v>0.78200000000000003</v>
      </c>
      <c r="Z687" s="4">
        <f t="shared" si="286"/>
        <v>438044.05</v>
      </c>
      <c r="AA687" s="4">
        <f t="shared" si="299"/>
        <v>140039.65557919748</v>
      </c>
      <c r="AB687" s="4">
        <f t="shared" si="287"/>
        <v>438047.17800000001</v>
      </c>
      <c r="AC687" s="4">
        <f>SUM($AB$5:AB687)</f>
        <v>121912008.54200001</v>
      </c>
      <c r="AD687">
        <f t="shared" si="288"/>
        <v>0.36060993902008587</v>
      </c>
      <c r="AF687" s="2">
        <v>683</v>
      </c>
      <c r="AG687">
        <f t="shared" si="289"/>
        <v>3.5424999999999751</v>
      </c>
      <c r="AH687">
        <f t="shared" si="290"/>
        <v>3.5424999999999751</v>
      </c>
      <c r="AI687">
        <f t="shared" si="291"/>
        <v>3.5424999999999751</v>
      </c>
      <c r="AJ687">
        <f t="shared" si="292"/>
        <v>3.5424999999999751</v>
      </c>
      <c r="AK687">
        <f t="shared" si="293"/>
        <v>14.1699999999999</v>
      </c>
      <c r="AL687">
        <v>28.339999999999801</v>
      </c>
      <c r="AM687">
        <f>SUM($AL$5:AL687)</f>
        <v>13849.650000000043</v>
      </c>
      <c r="AU687" s="2">
        <v>683</v>
      </c>
      <c r="AV687" s="1">
        <f t="shared" si="282"/>
        <v>17000</v>
      </c>
      <c r="AW687" s="1">
        <f t="shared" si="294"/>
        <v>17000</v>
      </c>
      <c r="AX687" s="1">
        <f t="shared" si="295"/>
        <v>17000</v>
      </c>
      <c r="AY687" s="1">
        <f t="shared" si="296"/>
        <v>17000</v>
      </c>
      <c r="AZ687" s="1">
        <f t="shared" si="297"/>
        <v>340000</v>
      </c>
      <c r="BA687" s="1">
        <f t="shared" si="298"/>
        <v>408000</v>
      </c>
      <c r="BB687">
        <v>5</v>
      </c>
      <c r="BC687" s="1">
        <f>SUM($BA$5:BA687)</f>
        <v>136233900</v>
      </c>
      <c r="BD687" s="1">
        <v>0</v>
      </c>
      <c r="BE687" s="1">
        <f>SUM($BA$235:BA687)</f>
        <v>124104000</v>
      </c>
    </row>
    <row r="688" spans="21:57" x14ac:dyDescent="0.3">
      <c r="U688" s="2">
        <v>684</v>
      </c>
      <c r="V688">
        <v>0.78300000000000003</v>
      </c>
      <c r="W688">
        <f t="shared" si="283"/>
        <v>0.78300000000000003</v>
      </c>
      <c r="X688">
        <f t="shared" si="284"/>
        <v>0.78300000000000003</v>
      </c>
      <c r="Y688">
        <f t="shared" si="285"/>
        <v>0.78300000000000003</v>
      </c>
      <c r="Z688" s="4">
        <f t="shared" si="286"/>
        <v>439042.81</v>
      </c>
      <c r="AA688" s="4">
        <f t="shared" si="299"/>
        <v>140179.69523477668</v>
      </c>
      <c r="AB688" s="4">
        <f t="shared" si="287"/>
        <v>439045.94199999998</v>
      </c>
      <c r="AC688" s="4">
        <f>SUM($AB$5:AB688)</f>
        <v>122351054.48400001</v>
      </c>
      <c r="AD688">
        <f t="shared" si="288"/>
        <v>0.36013346613737857</v>
      </c>
      <c r="AF688" s="2">
        <v>684</v>
      </c>
      <c r="AG688">
        <f t="shared" si="289"/>
        <v>3.5437499999999749</v>
      </c>
      <c r="AH688">
        <f t="shared" si="290"/>
        <v>3.5437499999999749</v>
      </c>
      <c r="AI688">
        <f t="shared" si="291"/>
        <v>3.5437499999999749</v>
      </c>
      <c r="AJ688">
        <f t="shared" si="292"/>
        <v>3.5437499999999749</v>
      </c>
      <c r="AK688">
        <f t="shared" si="293"/>
        <v>14.174999999999899</v>
      </c>
      <c r="AL688">
        <v>28.349999999999799</v>
      </c>
      <c r="AM688">
        <f>SUM($AL$5:AL688)</f>
        <v>13878.000000000044</v>
      </c>
      <c r="AU688" s="2">
        <v>684</v>
      </c>
      <c r="AV688" s="1">
        <f t="shared" si="282"/>
        <v>17000</v>
      </c>
      <c r="AW688" s="1">
        <f t="shared" si="294"/>
        <v>17000</v>
      </c>
      <c r="AX688" s="1">
        <f t="shared" si="295"/>
        <v>17000</v>
      </c>
      <c r="AY688" s="1">
        <f t="shared" si="296"/>
        <v>17000</v>
      </c>
      <c r="AZ688" s="1">
        <f t="shared" si="297"/>
        <v>340000</v>
      </c>
      <c r="BA688" s="1">
        <f t="shared" si="298"/>
        <v>408000</v>
      </c>
      <c r="BB688">
        <v>5</v>
      </c>
      <c r="BC688" s="1">
        <f>SUM($BA$5:BA688)</f>
        <v>136641900</v>
      </c>
      <c r="BD688" s="1">
        <v>0</v>
      </c>
      <c r="BE688" s="1">
        <f>SUM($BA$235:BA688)</f>
        <v>124512000</v>
      </c>
    </row>
    <row r="689" spans="21:57" x14ac:dyDescent="0.3">
      <c r="U689" s="2">
        <v>685</v>
      </c>
      <c r="V689">
        <v>0.78400000000000003</v>
      </c>
      <c r="W689">
        <f t="shared" si="283"/>
        <v>0.78400000000000003</v>
      </c>
      <c r="X689">
        <f t="shared" si="284"/>
        <v>0.78400000000000003</v>
      </c>
      <c r="Y689">
        <f t="shared" si="285"/>
        <v>0.78400000000000003</v>
      </c>
      <c r="Z689" s="4">
        <f t="shared" si="286"/>
        <v>440043.13</v>
      </c>
      <c r="AA689" s="4">
        <f t="shared" si="299"/>
        <v>140319.87493001143</v>
      </c>
      <c r="AB689" s="4">
        <f t="shared" si="287"/>
        <v>440046.266</v>
      </c>
      <c r="AC689" s="4">
        <f>SUM($AB$5:AB689)</f>
        <v>122791100.75000001</v>
      </c>
      <c r="AD689">
        <f t="shared" si="288"/>
        <v>0.35965874414065468</v>
      </c>
      <c r="AF689" s="2">
        <v>685</v>
      </c>
      <c r="AG689">
        <f t="shared" si="289"/>
        <v>3.5449999999999751</v>
      </c>
      <c r="AH689">
        <f t="shared" si="290"/>
        <v>3.5449999999999751</v>
      </c>
      <c r="AI689">
        <f t="shared" si="291"/>
        <v>3.5449999999999751</v>
      </c>
      <c r="AJ689">
        <f t="shared" si="292"/>
        <v>3.5449999999999751</v>
      </c>
      <c r="AK689">
        <f t="shared" si="293"/>
        <v>14.1799999999999</v>
      </c>
      <c r="AL689">
        <v>28.3599999999998</v>
      </c>
      <c r="AM689">
        <f>SUM($AL$5:AL689)</f>
        <v>13906.360000000044</v>
      </c>
      <c r="AU689" s="2">
        <v>685</v>
      </c>
      <c r="AV689" s="1">
        <f t="shared" si="282"/>
        <v>17000</v>
      </c>
      <c r="AW689" s="1">
        <f t="shared" si="294"/>
        <v>17000</v>
      </c>
      <c r="AX689" s="1">
        <f t="shared" si="295"/>
        <v>17000</v>
      </c>
      <c r="AY689" s="1">
        <f t="shared" si="296"/>
        <v>17000</v>
      </c>
      <c r="AZ689" s="1">
        <f t="shared" si="297"/>
        <v>340000</v>
      </c>
      <c r="BA689" s="1">
        <f t="shared" si="298"/>
        <v>408000</v>
      </c>
      <c r="BB689">
        <v>5</v>
      </c>
      <c r="BC689" s="1">
        <f>SUM($BA$5:BA689)</f>
        <v>137049900</v>
      </c>
      <c r="BD689" s="1">
        <v>0</v>
      </c>
      <c r="BE689" s="1">
        <f>SUM($BA$235:BA689)</f>
        <v>124920000</v>
      </c>
    </row>
    <row r="690" spans="21:57" x14ac:dyDescent="0.3">
      <c r="U690" s="2">
        <v>686</v>
      </c>
      <c r="V690">
        <v>0.78500000000000003</v>
      </c>
      <c r="W690">
        <f t="shared" si="283"/>
        <v>0.78500000000000003</v>
      </c>
      <c r="X690">
        <f t="shared" si="284"/>
        <v>0.78500000000000003</v>
      </c>
      <c r="Y690">
        <f t="shared" si="285"/>
        <v>0.78500000000000003</v>
      </c>
      <c r="Z690" s="4">
        <f t="shared" si="286"/>
        <v>441045.02</v>
      </c>
      <c r="AA690" s="4">
        <f t="shared" si="299"/>
        <v>140460.19480494142</v>
      </c>
      <c r="AB690" s="4">
        <f t="shared" si="287"/>
        <v>441048.16000000003</v>
      </c>
      <c r="AC690" s="4">
        <f>SUM($AB$5:AB690)</f>
        <v>123232148.91000001</v>
      </c>
      <c r="AD690">
        <f t="shared" si="288"/>
        <v>0.35918576941333946</v>
      </c>
      <c r="AF690" s="2">
        <v>686</v>
      </c>
      <c r="AG690">
        <f t="shared" si="289"/>
        <v>3.5462499999999748</v>
      </c>
      <c r="AH690">
        <f t="shared" si="290"/>
        <v>3.5462499999999748</v>
      </c>
      <c r="AI690">
        <f t="shared" si="291"/>
        <v>3.5462499999999748</v>
      </c>
      <c r="AJ690">
        <f t="shared" si="292"/>
        <v>3.5462499999999748</v>
      </c>
      <c r="AK690">
        <f t="shared" si="293"/>
        <v>14.184999999999899</v>
      </c>
      <c r="AL690">
        <v>28.369999999999798</v>
      </c>
      <c r="AM690">
        <f>SUM($AL$5:AL690)</f>
        <v>13934.730000000043</v>
      </c>
      <c r="AU690" s="2">
        <v>686</v>
      </c>
      <c r="AV690" s="1">
        <f t="shared" si="282"/>
        <v>17000</v>
      </c>
      <c r="AW690" s="1">
        <f t="shared" si="294"/>
        <v>17000</v>
      </c>
      <c r="AX690" s="1">
        <f t="shared" si="295"/>
        <v>17000</v>
      </c>
      <c r="AY690" s="1">
        <f t="shared" si="296"/>
        <v>17000</v>
      </c>
      <c r="AZ690" s="1">
        <f t="shared" si="297"/>
        <v>340000</v>
      </c>
      <c r="BA690" s="1">
        <f t="shared" si="298"/>
        <v>408000</v>
      </c>
      <c r="BB690">
        <v>5</v>
      </c>
      <c r="BC690" s="1">
        <f>SUM($BA$5:BA690)</f>
        <v>137457900</v>
      </c>
      <c r="BD690" s="1">
        <v>0</v>
      </c>
      <c r="BE690" s="1">
        <f>SUM($BA$235:BA690)</f>
        <v>125328000</v>
      </c>
    </row>
    <row r="691" spans="21:57" x14ac:dyDescent="0.3">
      <c r="U691" s="2">
        <v>687</v>
      </c>
      <c r="V691">
        <v>0.78600000000000003</v>
      </c>
      <c r="W691">
        <f t="shared" si="283"/>
        <v>0.78600000000000003</v>
      </c>
      <c r="X691">
        <f t="shared" si="284"/>
        <v>0.78600000000000003</v>
      </c>
      <c r="Y691">
        <f t="shared" si="285"/>
        <v>0.78600000000000003</v>
      </c>
      <c r="Z691" s="4">
        <f t="shared" si="286"/>
        <v>442048.46</v>
      </c>
      <c r="AA691" s="4">
        <f t="shared" si="299"/>
        <v>140600.65499974636</v>
      </c>
      <c r="AB691" s="4">
        <f t="shared" si="287"/>
        <v>442051.60399999999</v>
      </c>
      <c r="AC691" s="4">
        <f>SUM($AB$5:AB691)</f>
        <v>123674200.51400001</v>
      </c>
      <c r="AD691">
        <f t="shared" si="288"/>
        <v>0.35871451395596871</v>
      </c>
      <c r="AF691" s="2">
        <v>687</v>
      </c>
      <c r="AG691">
        <f t="shared" si="289"/>
        <v>3.547499999999975</v>
      </c>
      <c r="AH691">
        <f t="shared" si="290"/>
        <v>3.547499999999975</v>
      </c>
      <c r="AI691">
        <f t="shared" si="291"/>
        <v>3.547499999999975</v>
      </c>
      <c r="AJ691">
        <f t="shared" si="292"/>
        <v>3.547499999999975</v>
      </c>
      <c r="AK691">
        <f t="shared" si="293"/>
        <v>14.1899999999999</v>
      </c>
      <c r="AL691">
        <v>28.3799999999998</v>
      </c>
      <c r="AM691">
        <f>SUM($AL$5:AL691)</f>
        <v>13963.110000000042</v>
      </c>
      <c r="AU691" s="2">
        <v>687</v>
      </c>
      <c r="AV691" s="1">
        <f t="shared" si="282"/>
        <v>17000</v>
      </c>
      <c r="AW691" s="1">
        <f t="shared" si="294"/>
        <v>17000</v>
      </c>
      <c r="AX691" s="1">
        <f t="shared" si="295"/>
        <v>17000</v>
      </c>
      <c r="AY691" s="1">
        <f t="shared" si="296"/>
        <v>17000</v>
      </c>
      <c r="AZ691" s="1">
        <f t="shared" si="297"/>
        <v>340000</v>
      </c>
      <c r="BA691" s="1">
        <f t="shared" si="298"/>
        <v>408000</v>
      </c>
      <c r="BB691">
        <v>5</v>
      </c>
      <c r="BC691" s="1">
        <f>SUM($BA$5:BA691)</f>
        <v>137865900</v>
      </c>
      <c r="BD691" s="1">
        <v>0</v>
      </c>
      <c r="BE691" s="1">
        <f>SUM($BA$235:BA691)</f>
        <v>125736000</v>
      </c>
    </row>
    <row r="692" spans="21:57" x14ac:dyDescent="0.3">
      <c r="U692" s="2">
        <v>688</v>
      </c>
      <c r="V692">
        <v>0.78700000000000003</v>
      </c>
      <c r="W692">
        <f t="shared" si="283"/>
        <v>0.78700000000000003</v>
      </c>
      <c r="X692">
        <f t="shared" si="284"/>
        <v>0.78700000000000003</v>
      </c>
      <c r="Y692">
        <f t="shared" si="285"/>
        <v>0.78700000000000003</v>
      </c>
      <c r="Z692" s="4">
        <f t="shared" si="286"/>
        <v>443053.48</v>
      </c>
      <c r="AA692" s="4">
        <f t="shared" si="299"/>
        <v>140741.25565474608</v>
      </c>
      <c r="AB692" s="4">
        <f t="shared" si="287"/>
        <v>443056.62799999997</v>
      </c>
      <c r="AC692" s="4">
        <f>SUM($AB$5:AB692)</f>
        <v>124117257.14200002</v>
      </c>
      <c r="AD692">
        <f t="shared" si="288"/>
        <v>0.35824499059514986</v>
      </c>
      <c r="AF692" s="2">
        <v>688</v>
      </c>
      <c r="AG692">
        <f t="shared" si="289"/>
        <v>3.5487499999999752</v>
      </c>
      <c r="AH692">
        <f t="shared" si="290"/>
        <v>3.5487499999999752</v>
      </c>
      <c r="AI692">
        <f t="shared" si="291"/>
        <v>3.5487499999999752</v>
      </c>
      <c r="AJ692">
        <f t="shared" si="292"/>
        <v>3.5487499999999752</v>
      </c>
      <c r="AK692">
        <f t="shared" si="293"/>
        <v>14.194999999999901</v>
      </c>
      <c r="AL692">
        <v>28.389999999999802</v>
      </c>
      <c r="AM692">
        <f>SUM($AL$5:AL692)</f>
        <v>13991.500000000042</v>
      </c>
      <c r="AU692" s="2">
        <v>688</v>
      </c>
      <c r="AV692" s="1">
        <f t="shared" si="282"/>
        <v>17000</v>
      </c>
      <c r="AW692" s="1">
        <f t="shared" si="294"/>
        <v>17000</v>
      </c>
      <c r="AX692" s="1">
        <f t="shared" si="295"/>
        <v>17000</v>
      </c>
      <c r="AY692" s="1">
        <f t="shared" si="296"/>
        <v>17000</v>
      </c>
      <c r="AZ692" s="1">
        <f t="shared" si="297"/>
        <v>340000</v>
      </c>
      <c r="BA692" s="1">
        <f t="shared" si="298"/>
        <v>408000</v>
      </c>
      <c r="BB692">
        <v>5</v>
      </c>
      <c r="BC692" s="1">
        <f>SUM($BA$5:BA692)</f>
        <v>138273900</v>
      </c>
      <c r="BD692" s="1">
        <v>0</v>
      </c>
      <c r="BE692" s="1">
        <f>SUM($BA$235:BA692)</f>
        <v>126144000</v>
      </c>
    </row>
    <row r="693" spans="21:57" x14ac:dyDescent="0.3">
      <c r="U693" s="2">
        <v>689</v>
      </c>
      <c r="V693">
        <v>0.78800000000000003</v>
      </c>
      <c r="W693">
        <f t="shared" si="283"/>
        <v>0.78800000000000003</v>
      </c>
      <c r="X693">
        <f t="shared" si="284"/>
        <v>0.78800000000000003</v>
      </c>
      <c r="Y693">
        <f t="shared" si="285"/>
        <v>0.78800000000000003</v>
      </c>
      <c r="Z693" s="4">
        <f t="shared" si="286"/>
        <v>444060.06</v>
      </c>
      <c r="AA693" s="4">
        <f t="shared" si="299"/>
        <v>140881.99691040081</v>
      </c>
      <c r="AB693" s="4">
        <f t="shared" si="287"/>
        <v>444063.212</v>
      </c>
      <c r="AC693" s="4">
        <f>SUM($AB$5:AB693)</f>
        <v>124561320.35400002</v>
      </c>
      <c r="AD693">
        <f t="shared" si="288"/>
        <v>0.35777717154348154</v>
      </c>
      <c r="AE693" s="16"/>
      <c r="AF693" s="2">
        <v>689</v>
      </c>
      <c r="AG693">
        <f t="shared" si="289"/>
        <v>3.549999999999975</v>
      </c>
      <c r="AH693">
        <f t="shared" si="290"/>
        <v>3.549999999999975</v>
      </c>
      <c r="AI693">
        <f t="shared" si="291"/>
        <v>3.549999999999975</v>
      </c>
      <c r="AJ693">
        <f t="shared" si="292"/>
        <v>3.549999999999975</v>
      </c>
      <c r="AK693">
        <f t="shared" si="293"/>
        <v>14.1999999999999</v>
      </c>
      <c r="AL693">
        <v>28.3999999999998</v>
      </c>
      <c r="AM693">
        <f>SUM($AL$5:AL693)</f>
        <v>14019.900000000041</v>
      </c>
      <c r="AU693" s="2">
        <v>689</v>
      </c>
      <c r="AV693" s="1">
        <f t="shared" si="282"/>
        <v>17000</v>
      </c>
      <c r="AW693" s="1">
        <f t="shared" si="294"/>
        <v>17000</v>
      </c>
      <c r="AX693" s="1">
        <f t="shared" si="295"/>
        <v>17000</v>
      </c>
      <c r="AY693" s="1">
        <f t="shared" si="296"/>
        <v>17000</v>
      </c>
      <c r="AZ693" s="1">
        <f t="shared" si="297"/>
        <v>340000</v>
      </c>
      <c r="BA693" s="1">
        <f t="shared" si="298"/>
        <v>408000</v>
      </c>
      <c r="BB693">
        <v>5</v>
      </c>
      <c r="BC693" s="1">
        <f>SUM($BA$5:BA693)</f>
        <v>138681900</v>
      </c>
      <c r="BD693" s="1">
        <v>0</v>
      </c>
      <c r="BE693" s="1">
        <f>SUM($BA$235:BA693)</f>
        <v>126552000</v>
      </c>
    </row>
    <row r="694" spans="21:57" x14ac:dyDescent="0.3">
      <c r="U694" s="2">
        <v>690</v>
      </c>
      <c r="V694">
        <v>0.78900000000000003</v>
      </c>
      <c r="W694">
        <f t="shared" si="283"/>
        <v>0.78900000000000003</v>
      </c>
      <c r="X694">
        <f t="shared" si="284"/>
        <v>0.78900000000000003</v>
      </c>
      <c r="Y694">
        <f t="shared" si="285"/>
        <v>0.78900000000000003</v>
      </c>
      <c r="Z694" s="4">
        <f t="shared" si="286"/>
        <v>445068.21</v>
      </c>
      <c r="AA694" s="4">
        <f t="shared" si="299"/>
        <v>141022.87890731118</v>
      </c>
      <c r="AB694" s="4">
        <f t="shared" si="287"/>
        <v>445071.36600000004</v>
      </c>
      <c r="AC694" s="4">
        <f>SUM($AB$5:AB694)</f>
        <v>125006391.72000001</v>
      </c>
      <c r="AD694">
        <f t="shared" si="288"/>
        <v>0.35731105349165815</v>
      </c>
      <c r="AF694" s="2">
        <v>690</v>
      </c>
      <c r="AG694">
        <f t="shared" si="289"/>
        <v>3.5512499999999751</v>
      </c>
      <c r="AH694">
        <f t="shared" si="290"/>
        <v>3.5512499999999751</v>
      </c>
      <c r="AI694">
        <f t="shared" si="291"/>
        <v>3.5512499999999751</v>
      </c>
      <c r="AJ694">
        <f t="shared" si="292"/>
        <v>3.5512499999999751</v>
      </c>
      <c r="AK694">
        <f t="shared" si="293"/>
        <v>14.204999999999901</v>
      </c>
      <c r="AL694">
        <v>28.409999999999801</v>
      </c>
      <c r="AM694">
        <f>SUM($AL$5:AL694)</f>
        <v>14048.310000000041</v>
      </c>
      <c r="AU694" s="2">
        <v>690</v>
      </c>
      <c r="AV694" s="1">
        <f t="shared" si="282"/>
        <v>17000</v>
      </c>
      <c r="AW694" s="1">
        <f t="shared" si="294"/>
        <v>17000</v>
      </c>
      <c r="AX694" s="1">
        <f t="shared" si="295"/>
        <v>17000</v>
      </c>
      <c r="AY694" s="1">
        <f t="shared" si="296"/>
        <v>17000</v>
      </c>
      <c r="AZ694" s="1">
        <f t="shared" si="297"/>
        <v>340000</v>
      </c>
      <c r="BA694" s="1">
        <f t="shared" si="298"/>
        <v>408000</v>
      </c>
      <c r="BB694">
        <v>5</v>
      </c>
      <c r="BC694" s="1">
        <f>SUM($BA$5:BA694)</f>
        <v>139089900</v>
      </c>
      <c r="BD694" s="1">
        <v>0</v>
      </c>
      <c r="BE694" s="1">
        <f>SUM($BA$235:BA694)</f>
        <v>126960000</v>
      </c>
    </row>
    <row r="695" spans="21:57" x14ac:dyDescent="0.3">
      <c r="U695" s="2">
        <v>691</v>
      </c>
      <c r="V695">
        <v>0.79</v>
      </c>
      <c r="W695">
        <f t="shared" si="283"/>
        <v>0.79</v>
      </c>
      <c r="X695">
        <f t="shared" si="284"/>
        <v>0.79</v>
      </c>
      <c r="Y695">
        <f t="shared" si="285"/>
        <v>0.79</v>
      </c>
      <c r="Z695" s="4">
        <f t="shared" si="286"/>
        <v>446077.93</v>
      </c>
      <c r="AA695" s="4">
        <f t="shared" si="299"/>
        <v>141163.90178621848</v>
      </c>
      <c r="AB695" s="4">
        <f t="shared" si="287"/>
        <v>446081.08999999997</v>
      </c>
      <c r="AC695" s="4">
        <f>SUM($AB$5:AB695)</f>
        <v>125452472.81000002</v>
      </c>
      <c r="AD695">
        <f t="shared" si="288"/>
        <v>0.35684662509031861</v>
      </c>
      <c r="AF695" s="2">
        <v>691</v>
      </c>
      <c r="AG695">
        <f t="shared" si="289"/>
        <v>3.5524999999999749</v>
      </c>
      <c r="AH695">
        <f t="shared" si="290"/>
        <v>3.5524999999999749</v>
      </c>
      <c r="AI695">
        <f t="shared" si="291"/>
        <v>3.5524999999999749</v>
      </c>
      <c r="AJ695">
        <f t="shared" si="292"/>
        <v>3.5524999999999749</v>
      </c>
      <c r="AK695">
        <f t="shared" si="293"/>
        <v>14.2099999999999</v>
      </c>
      <c r="AL695">
        <v>28.419999999999799</v>
      </c>
      <c r="AM695">
        <f>SUM($AL$5:AL695)</f>
        <v>14076.730000000041</v>
      </c>
      <c r="AU695" s="2">
        <v>691</v>
      </c>
      <c r="AV695" s="1">
        <f t="shared" si="282"/>
        <v>17500</v>
      </c>
      <c r="AW695" s="1">
        <f t="shared" si="294"/>
        <v>17500</v>
      </c>
      <c r="AX695" s="1">
        <f t="shared" si="295"/>
        <v>17500</v>
      </c>
      <c r="AY695" s="1">
        <f t="shared" si="296"/>
        <v>17500</v>
      </c>
      <c r="AZ695" s="1">
        <f t="shared" si="297"/>
        <v>350000</v>
      </c>
      <c r="BA695" s="1">
        <f t="shared" si="298"/>
        <v>420000</v>
      </c>
      <c r="BB695">
        <v>5</v>
      </c>
      <c r="BC695" s="1">
        <f>SUM($BA$5:BA695)</f>
        <v>139509900</v>
      </c>
      <c r="BD695" s="1">
        <v>0</v>
      </c>
      <c r="BE695" s="1">
        <f>SUM($BA$235:BA695)</f>
        <v>127380000</v>
      </c>
    </row>
    <row r="696" spans="21:57" x14ac:dyDescent="0.3">
      <c r="U696" s="2">
        <v>692</v>
      </c>
      <c r="V696">
        <v>0.79100000000000004</v>
      </c>
      <c r="W696">
        <f t="shared" si="283"/>
        <v>0.79100000000000004</v>
      </c>
      <c r="X696">
        <f t="shared" si="284"/>
        <v>0.79100000000000004</v>
      </c>
      <c r="Y696">
        <f t="shared" si="285"/>
        <v>0.79100000000000004</v>
      </c>
      <c r="Z696" s="4">
        <f t="shared" si="286"/>
        <v>447089.23</v>
      </c>
      <c r="AA696" s="4">
        <f t="shared" si="299"/>
        <v>141305.06568800469</v>
      </c>
      <c r="AB696" s="4">
        <f t="shared" si="287"/>
        <v>447092.39399999997</v>
      </c>
      <c r="AC696" s="4">
        <f>SUM($AB$5:AB696)</f>
        <v>125899565.20400001</v>
      </c>
      <c r="AD696">
        <f t="shared" si="288"/>
        <v>0.35638388306392582</v>
      </c>
      <c r="AF696" s="2">
        <v>692</v>
      </c>
      <c r="AG696">
        <f t="shared" si="289"/>
        <v>3.5537499999999751</v>
      </c>
      <c r="AH696">
        <f t="shared" si="290"/>
        <v>3.5537499999999751</v>
      </c>
      <c r="AI696">
        <f t="shared" si="291"/>
        <v>3.5537499999999751</v>
      </c>
      <c r="AJ696">
        <f t="shared" si="292"/>
        <v>3.5537499999999751</v>
      </c>
      <c r="AK696">
        <f t="shared" si="293"/>
        <v>14.2149999999999</v>
      </c>
      <c r="AL696">
        <v>28.429999999999801</v>
      </c>
      <c r="AM696">
        <f>SUM($AL$5:AL696)</f>
        <v>14105.160000000042</v>
      </c>
      <c r="AU696" s="2">
        <v>692</v>
      </c>
      <c r="AV696" s="1">
        <f t="shared" ref="AV696:AV750" si="300">AV676+500</f>
        <v>17500</v>
      </c>
      <c r="AW696" s="1">
        <f t="shared" si="294"/>
        <v>17500</v>
      </c>
      <c r="AX696" s="1">
        <f t="shared" si="295"/>
        <v>17500</v>
      </c>
      <c r="AY696" s="1">
        <f t="shared" si="296"/>
        <v>17500</v>
      </c>
      <c r="AZ696" s="1">
        <f t="shared" si="297"/>
        <v>350000</v>
      </c>
      <c r="BA696" s="1">
        <f t="shared" si="298"/>
        <v>420000</v>
      </c>
      <c r="BB696">
        <v>5</v>
      </c>
      <c r="BC696" s="1">
        <f>SUM($BA$5:BA696)</f>
        <v>139929900</v>
      </c>
      <c r="BD696" s="1">
        <v>0</v>
      </c>
      <c r="BE696" s="1">
        <f>SUM($BA$235:BA696)</f>
        <v>127800000</v>
      </c>
    </row>
    <row r="697" spans="21:57" x14ac:dyDescent="0.3">
      <c r="U697" s="2">
        <v>693</v>
      </c>
      <c r="V697">
        <v>0.79200000000000004</v>
      </c>
      <c r="W697">
        <f t="shared" si="283"/>
        <v>0.79200000000000004</v>
      </c>
      <c r="X697">
        <f t="shared" si="284"/>
        <v>0.79200000000000004</v>
      </c>
      <c r="Y697">
        <f t="shared" si="285"/>
        <v>0.79200000000000004</v>
      </c>
      <c r="Z697" s="4">
        <f t="shared" si="286"/>
        <v>448102.11</v>
      </c>
      <c r="AA697" s="4">
        <f t="shared" si="299"/>
        <v>141446.37075369267</v>
      </c>
      <c r="AB697" s="4">
        <f t="shared" si="287"/>
        <v>448105.27799999999</v>
      </c>
      <c r="AC697" s="4">
        <f>SUM($AB$5:AB697)</f>
        <v>126347670.48200001</v>
      </c>
      <c r="AD697">
        <f t="shared" si="288"/>
        <v>0.3559228161542215</v>
      </c>
      <c r="AF697" s="2">
        <v>693</v>
      </c>
      <c r="AG697">
        <f t="shared" si="289"/>
        <v>3.5549999999999748</v>
      </c>
      <c r="AH697">
        <f t="shared" si="290"/>
        <v>3.5549999999999748</v>
      </c>
      <c r="AI697">
        <f t="shared" si="291"/>
        <v>3.5549999999999748</v>
      </c>
      <c r="AJ697">
        <f t="shared" si="292"/>
        <v>3.5549999999999748</v>
      </c>
      <c r="AK697">
        <f t="shared" si="293"/>
        <v>14.219999999999899</v>
      </c>
      <c r="AL697">
        <v>28.439999999999799</v>
      </c>
      <c r="AM697">
        <f>SUM($AL$5:AL697)</f>
        <v>14133.600000000042</v>
      </c>
      <c r="AU697" s="2">
        <v>693</v>
      </c>
      <c r="AV697" s="1">
        <f t="shared" si="300"/>
        <v>17500</v>
      </c>
      <c r="AW697" s="1">
        <f t="shared" si="294"/>
        <v>17500</v>
      </c>
      <c r="AX697" s="1">
        <f t="shared" si="295"/>
        <v>17500</v>
      </c>
      <c r="AY697" s="1">
        <f t="shared" si="296"/>
        <v>17500</v>
      </c>
      <c r="AZ697" s="1">
        <f t="shared" si="297"/>
        <v>350000</v>
      </c>
      <c r="BA697" s="1">
        <f t="shared" si="298"/>
        <v>420000</v>
      </c>
      <c r="BB697">
        <v>5</v>
      </c>
      <c r="BC697" s="1">
        <f>SUM($BA$5:BA697)</f>
        <v>140349900</v>
      </c>
      <c r="BD697" s="1">
        <v>0</v>
      </c>
      <c r="BE697" s="1">
        <f>SUM($BA$235:BA697)</f>
        <v>128220000</v>
      </c>
    </row>
    <row r="698" spans="21:57" x14ac:dyDescent="0.3">
      <c r="U698" s="2">
        <v>694</v>
      </c>
      <c r="V698">
        <v>0.79300000000000004</v>
      </c>
      <c r="W698">
        <f t="shared" si="283"/>
        <v>0.79300000000000004</v>
      </c>
      <c r="X698">
        <f t="shared" si="284"/>
        <v>0.79300000000000004</v>
      </c>
      <c r="Y698">
        <f t="shared" si="285"/>
        <v>0.79300000000000004</v>
      </c>
      <c r="Z698" s="4">
        <f t="shared" si="286"/>
        <v>449116.56</v>
      </c>
      <c r="AA698" s="4">
        <f t="shared" si="299"/>
        <v>141587.81712444633</v>
      </c>
      <c r="AB698" s="4">
        <f t="shared" si="287"/>
        <v>449119.73200000002</v>
      </c>
      <c r="AC698" s="4">
        <f>SUM($AB$5:AB698)</f>
        <v>126796790.214</v>
      </c>
      <c r="AD698">
        <f t="shared" si="288"/>
        <v>0.35546340529006959</v>
      </c>
      <c r="AF698" s="2">
        <v>694</v>
      </c>
      <c r="AG698">
        <f t="shared" si="289"/>
        <v>3.556249999999975</v>
      </c>
      <c r="AH698">
        <f t="shared" si="290"/>
        <v>3.556249999999975</v>
      </c>
      <c r="AI698">
        <f t="shared" si="291"/>
        <v>3.556249999999975</v>
      </c>
      <c r="AJ698">
        <f t="shared" si="292"/>
        <v>3.556249999999975</v>
      </c>
      <c r="AK698">
        <f t="shared" si="293"/>
        <v>14.2249999999999</v>
      </c>
      <c r="AL698">
        <v>28.4499999999998</v>
      </c>
      <c r="AM698">
        <f>SUM($AL$5:AL698)</f>
        <v>14162.050000000041</v>
      </c>
      <c r="AU698" s="2">
        <v>694</v>
      </c>
      <c r="AV698" s="1">
        <f t="shared" si="300"/>
        <v>17500</v>
      </c>
      <c r="AW698" s="1">
        <f t="shared" si="294"/>
        <v>17500</v>
      </c>
      <c r="AX698" s="1">
        <f t="shared" si="295"/>
        <v>17500</v>
      </c>
      <c r="AY698" s="1">
        <f t="shared" si="296"/>
        <v>17500</v>
      </c>
      <c r="AZ698" s="1">
        <f t="shared" si="297"/>
        <v>350000</v>
      </c>
      <c r="BA698" s="1">
        <f t="shared" si="298"/>
        <v>420000</v>
      </c>
      <c r="BB698">
        <v>5</v>
      </c>
      <c r="BC698" s="1">
        <f>SUM($BA$5:BA698)</f>
        <v>140769900</v>
      </c>
      <c r="BD698" s="1">
        <v>0</v>
      </c>
      <c r="BE698" s="1">
        <f>SUM($BA$235:BA698)</f>
        <v>128640000</v>
      </c>
    </row>
    <row r="699" spans="21:57" x14ac:dyDescent="0.3">
      <c r="U699" s="2">
        <v>695</v>
      </c>
      <c r="V699">
        <v>0.79400000000000004</v>
      </c>
      <c r="W699">
        <f t="shared" si="283"/>
        <v>0.79400000000000004</v>
      </c>
      <c r="X699">
        <f t="shared" si="284"/>
        <v>0.79400000000000004</v>
      </c>
      <c r="Y699">
        <f t="shared" si="285"/>
        <v>0.79400000000000004</v>
      </c>
      <c r="Z699" s="4">
        <f t="shared" si="286"/>
        <v>450132.60000000003</v>
      </c>
      <c r="AA699" s="4">
        <f t="shared" si="299"/>
        <v>141729.40494157077</v>
      </c>
      <c r="AB699" s="4">
        <f t="shared" si="287"/>
        <v>450135.77600000001</v>
      </c>
      <c r="AC699" s="4">
        <f>SUM($AB$5:AB699)</f>
        <v>127246925.98999999</v>
      </c>
      <c r="AD699">
        <f t="shared" si="288"/>
        <v>0.35500565530111683</v>
      </c>
      <c r="AF699" s="2">
        <v>695</v>
      </c>
      <c r="AG699">
        <f t="shared" si="289"/>
        <v>3.5574999999999748</v>
      </c>
      <c r="AH699">
        <f t="shared" si="290"/>
        <v>3.5574999999999748</v>
      </c>
      <c r="AI699">
        <f t="shared" si="291"/>
        <v>3.5574999999999748</v>
      </c>
      <c r="AJ699">
        <f t="shared" si="292"/>
        <v>3.5574999999999748</v>
      </c>
      <c r="AK699">
        <f t="shared" si="293"/>
        <v>14.229999999999899</v>
      </c>
      <c r="AL699">
        <v>28.459999999999798</v>
      </c>
      <c r="AM699">
        <f>SUM($AL$5:AL699)</f>
        <v>14190.51000000004</v>
      </c>
      <c r="AU699" s="2">
        <v>695</v>
      </c>
      <c r="AV699" s="1">
        <f t="shared" si="300"/>
        <v>17500</v>
      </c>
      <c r="AW699" s="1">
        <f t="shared" si="294"/>
        <v>17500</v>
      </c>
      <c r="AX699" s="1">
        <f t="shared" si="295"/>
        <v>17500</v>
      </c>
      <c r="AY699" s="1">
        <f t="shared" si="296"/>
        <v>17500</v>
      </c>
      <c r="AZ699" s="1">
        <f t="shared" si="297"/>
        <v>350000</v>
      </c>
      <c r="BA699" s="1">
        <f t="shared" si="298"/>
        <v>420000</v>
      </c>
      <c r="BB699">
        <v>5</v>
      </c>
      <c r="BC699" s="1">
        <f>SUM($BA$5:BA699)</f>
        <v>141189900</v>
      </c>
      <c r="BD699" s="1">
        <v>0</v>
      </c>
      <c r="BE699" s="1">
        <f>SUM($BA$235:BA699)</f>
        <v>129060000</v>
      </c>
    </row>
    <row r="700" spans="21:57" x14ac:dyDescent="0.3">
      <c r="U700" s="2">
        <v>696</v>
      </c>
      <c r="V700">
        <v>0.79500000000000004</v>
      </c>
      <c r="W700">
        <f t="shared" si="283"/>
        <v>0.79500000000000004</v>
      </c>
      <c r="X700">
        <f t="shared" si="284"/>
        <v>0.79500000000000004</v>
      </c>
      <c r="Y700">
        <f t="shared" si="285"/>
        <v>0.79500000000000004</v>
      </c>
      <c r="Z700" s="4">
        <f t="shared" si="286"/>
        <v>451150.21</v>
      </c>
      <c r="AA700" s="4">
        <f t="shared" si="299"/>
        <v>141871.13434651232</v>
      </c>
      <c r="AB700" s="4">
        <f t="shared" si="287"/>
        <v>451153.39</v>
      </c>
      <c r="AC700" s="4">
        <f>SUM($AB$5:AB700)</f>
        <v>127698079.38</v>
      </c>
      <c r="AD700">
        <f t="shared" si="288"/>
        <v>0.35454953940141198</v>
      </c>
      <c r="AF700" s="2">
        <v>696</v>
      </c>
      <c r="AG700">
        <f t="shared" si="289"/>
        <v>3.558749999999975</v>
      </c>
      <c r="AH700">
        <f t="shared" si="290"/>
        <v>3.558749999999975</v>
      </c>
      <c r="AI700">
        <f t="shared" si="291"/>
        <v>3.558749999999975</v>
      </c>
      <c r="AJ700">
        <f t="shared" si="292"/>
        <v>3.558749999999975</v>
      </c>
      <c r="AK700">
        <f t="shared" si="293"/>
        <v>14.2349999999999</v>
      </c>
      <c r="AL700">
        <v>28.4699999999998</v>
      </c>
      <c r="AM700">
        <f>SUM($AL$5:AL700)</f>
        <v>14218.98000000004</v>
      </c>
      <c r="AU700" s="2">
        <v>696</v>
      </c>
      <c r="AV700" s="1">
        <f t="shared" si="300"/>
        <v>17500</v>
      </c>
      <c r="AW700" s="1">
        <f t="shared" si="294"/>
        <v>17500</v>
      </c>
      <c r="AX700" s="1">
        <f t="shared" si="295"/>
        <v>17500</v>
      </c>
      <c r="AY700" s="1">
        <f t="shared" si="296"/>
        <v>17500</v>
      </c>
      <c r="AZ700" s="1">
        <f t="shared" si="297"/>
        <v>350000</v>
      </c>
      <c r="BA700" s="1">
        <f t="shared" si="298"/>
        <v>420000</v>
      </c>
      <c r="BB700">
        <v>5</v>
      </c>
      <c r="BC700" s="1">
        <f>SUM($BA$5:BA700)</f>
        <v>141609900</v>
      </c>
      <c r="BD700" s="1">
        <v>0</v>
      </c>
      <c r="BE700" s="1">
        <f>SUM($BA$235:BA700)</f>
        <v>129480000</v>
      </c>
    </row>
    <row r="701" spans="21:57" x14ac:dyDescent="0.3">
      <c r="U701" s="2">
        <v>697</v>
      </c>
      <c r="V701">
        <v>0.79600000000000004</v>
      </c>
      <c r="W701">
        <f t="shared" si="283"/>
        <v>0.79600000000000004</v>
      </c>
      <c r="X701">
        <f t="shared" si="284"/>
        <v>0.79600000000000004</v>
      </c>
      <c r="Y701">
        <f t="shared" si="285"/>
        <v>0.79600000000000004</v>
      </c>
      <c r="Z701" s="4">
        <f t="shared" si="286"/>
        <v>452169.41000000003</v>
      </c>
      <c r="AA701" s="4">
        <f t="shared" si="299"/>
        <v>142013.00548085882</v>
      </c>
      <c r="AB701" s="4">
        <f t="shared" si="287"/>
        <v>452172.59400000004</v>
      </c>
      <c r="AC701" s="4">
        <f>SUM($AB$5:AB701)</f>
        <v>128150251.97399999</v>
      </c>
      <c r="AD701">
        <f t="shared" si="288"/>
        <v>0.35409506250633227</v>
      </c>
      <c r="AF701" s="2">
        <v>697</v>
      </c>
      <c r="AG701">
        <f t="shared" si="289"/>
        <v>3.5599999999999752</v>
      </c>
      <c r="AH701">
        <f t="shared" si="290"/>
        <v>3.5599999999999752</v>
      </c>
      <c r="AI701">
        <f t="shared" si="291"/>
        <v>3.5599999999999752</v>
      </c>
      <c r="AJ701">
        <f t="shared" si="292"/>
        <v>3.5599999999999752</v>
      </c>
      <c r="AK701">
        <f t="shared" si="293"/>
        <v>14.239999999999901</v>
      </c>
      <c r="AL701">
        <v>28.479999999999801</v>
      </c>
      <c r="AM701">
        <f>SUM($AL$5:AL701)</f>
        <v>14247.460000000039</v>
      </c>
      <c r="AU701" s="2">
        <v>697</v>
      </c>
      <c r="AV701" s="1">
        <f t="shared" si="300"/>
        <v>17500</v>
      </c>
      <c r="AW701" s="1">
        <f t="shared" si="294"/>
        <v>17500</v>
      </c>
      <c r="AX701" s="1">
        <f t="shared" si="295"/>
        <v>17500</v>
      </c>
      <c r="AY701" s="1">
        <f t="shared" si="296"/>
        <v>17500</v>
      </c>
      <c r="AZ701" s="1">
        <f t="shared" si="297"/>
        <v>350000</v>
      </c>
      <c r="BA701" s="1">
        <f t="shared" si="298"/>
        <v>420000</v>
      </c>
      <c r="BB701">
        <v>5</v>
      </c>
      <c r="BC701" s="1">
        <f>SUM($BA$5:BA701)</f>
        <v>142029900</v>
      </c>
      <c r="BD701" s="1">
        <v>0</v>
      </c>
      <c r="BE701" s="1">
        <f>SUM($BA$235:BA701)</f>
        <v>129900000</v>
      </c>
    </row>
    <row r="702" spans="21:57" x14ac:dyDescent="0.3">
      <c r="U702" s="2">
        <v>698</v>
      </c>
      <c r="V702">
        <v>0.79700000000000004</v>
      </c>
      <c r="W702">
        <f t="shared" si="283"/>
        <v>0.79700000000000004</v>
      </c>
      <c r="X702">
        <f t="shared" si="284"/>
        <v>0.79700000000000004</v>
      </c>
      <c r="Y702">
        <f t="shared" si="285"/>
        <v>0.79700000000000004</v>
      </c>
      <c r="Z702" s="4">
        <f t="shared" si="286"/>
        <v>453190.2</v>
      </c>
      <c r="AA702" s="4">
        <f t="shared" si="299"/>
        <v>142155.01848633966</v>
      </c>
      <c r="AB702" s="4">
        <f t="shared" si="287"/>
        <v>453193.38800000004</v>
      </c>
      <c r="AC702" s="4">
        <f>SUM($AB$5:AB702)</f>
        <v>128603445.36199999</v>
      </c>
      <c r="AD702">
        <f t="shared" si="288"/>
        <v>0.35364221374449073</v>
      </c>
      <c r="AF702" s="2">
        <v>698</v>
      </c>
      <c r="AG702">
        <f t="shared" si="289"/>
        <v>3.5612499999999749</v>
      </c>
      <c r="AH702">
        <f t="shared" si="290"/>
        <v>3.5612499999999749</v>
      </c>
      <c r="AI702">
        <f t="shared" si="291"/>
        <v>3.5612499999999749</v>
      </c>
      <c r="AJ702">
        <f t="shared" si="292"/>
        <v>3.5612499999999749</v>
      </c>
      <c r="AK702">
        <f t="shared" si="293"/>
        <v>14.2449999999999</v>
      </c>
      <c r="AL702">
        <v>28.489999999999799</v>
      </c>
      <c r="AM702">
        <f>SUM($AL$5:AL702)</f>
        <v>14275.950000000039</v>
      </c>
      <c r="AU702" s="2">
        <v>698</v>
      </c>
      <c r="AV702" s="1">
        <f t="shared" si="300"/>
        <v>17500</v>
      </c>
      <c r="AW702" s="1">
        <f t="shared" si="294"/>
        <v>17500</v>
      </c>
      <c r="AX702" s="1">
        <f t="shared" si="295"/>
        <v>17500</v>
      </c>
      <c r="AY702" s="1">
        <f t="shared" si="296"/>
        <v>17500</v>
      </c>
      <c r="AZ702" s="1">
        <f t="shared" si="297"/>
        <v>350000</v>
      </c>
      <c r="BA702" s="1">
        <f t="shared" si="298"/>
        <v>420000</v>
      </c>
      <c r="BB702">
        <v>5</v>
      </c>
      <c r="BC702" s="1">
        <f>SUM($BA$5:BA702)</f>
        <v>142449900</v>
      </c>
      <c r="BD702" s="1">
        <v>0</v>
      </c>
      <c r="BE702" s="1">
        <f>SUM($BA$235:BA702)</f>
        <v>130320000</v>
      </c>
    </row>
    <row r="703" spans="21:57" x14ac:dyDescent="0.3">
      <c r="U703" s="2">
        <v>699</v>
      </c>
      <c r="V703">
        <v>0.79800000000000004</v>
      </c>
      <c r="W703">
        <f t="shared" si="283"/>
        <v>0.79800000000000004</v>
      </c>
      <c r="X703">
        <f t="shared" si="284"/>
        <v>0.79800000000000004</v>
      </c>
      <c r="Y703">
        <f t="shared" si="285"/>
        <v>0.79800000000000004</v>
      </c>
      <c r="Z703" s="4">
        <f t="shared" si="286"/>
        <v>454212.58</v>
      </c>
      <c r="AA703" s="4">
        <f t="shared" si="299"/>
        <v>142297.17350482597</v>
      </c>
      <c r="AB703" s="4">
        <f t="shared" si="287"/>
        <v>454215.772</v>
      </c>
      <c r="AC703" s="4">
        <f>SUM($AB$5:AB703)</f>
        <v>129057661.13399999</v>
      </c>
      <c r="AD703">
        <f t="shared" si="288"/>
        <v>0.35319098234222929</v>
      </c>
      <c r="AF703" s="2">
        <v>699</v>
      </c>
      <c r="AG703">
        <f t="shared" si="289"/>
        <v>3.5624999999999751</v>
      </c>
      <c r="AH703">
        <f t="shared" si="290"/>
        <v>3.5624999999999751</v>
      </c>
      <c r="AI703">
        <f t="shared" si="291"/>
        <v>3.5624999999999751</v>
      </c>
      <c r="AJ703">
        <f t="shared" si="292"/>
        <v>3.5624999999999751</v>
      </c>
      <c r="AK703">
        <f t="shared" si="293"/>
        <v>14.249999999999901</v>
      </c>
      <c r="AL703">
        <v>28.499999999999801</v>
      </c>
      <c r="AM703">
        <f>SUM($AL$5:AL703)</f>
        <v>14304.450000000039</v>
      </c>
      <c r="AU703" s="2">
        <v>699</v>
      </c>
      <c r="AV703" s="1">
        <f t="shared" si="300"/>
        <v>17500</v>
      </c>
      <c r="AW703" s="1">
        <f t="shared" si="294"/>
        <v>17500</v>
      </c>
      <c r="AX703" s="1">
        <f t="shared" si="295"/>
        <v>17500</v>
      </c>
      <c r="AY703" s="1">
        <f t="shared" si="296"/>
        <v>17500</v>
      </c>
      <c r="AZ703" s="1">
        <f t="shared" si="297"/>
        <v>350000</v>
      </c>
      <c r="BA703" s="1">
        <f t="shared" si="298"/>
        <v>420000</v>
      </c>
      <c r="BB703">
        <v>5</v>
      </c>
      <c r="BC703" s="1">
        <f>SUM($BA$5:BA703)</f>
        <v>142869900</v>
      </c>
      <c r="BD703" s="1">
        <v>0</v>
      </c>
      <c r="BE703" s="1">
        <f>SUM($BA$235:BA703)</f>
        <v>130740000</v>
      </c>
    </row>
    <row r="704" spans="21:57" x14ac:dyDescent="0.3">
      <c r="U704" s="2">
        <v>700</v>
      </c>
      <c r="V704">
        <v>0.79900000000000004</v>
      </c>
      <c r="W704">
        <f t="shared" si="283"/>
        <v>0.79900000000000004</v>
      </c>
      <c r="X704">
        <f t="shared" si="284"/>
        <v>0.79900000000000004</v>
      </c>
      <c r="Y704">
        <f t="shared" si="285"/>
        <v>0.79900000000000004</v>
      </c>
      <c r="Z704" s="4">
        <f t="shared" si="286"/>
        <v>455236.55</v>
      </c>
      <c r="AA704" s="4">
        <f t="shared" si="299"/>
        <v>142439.47067833078</v>
      </c>
      <c r="AB704" s="4">
        <f t="shared" si="287"/>
        <v>455239.74599999998</v>
      </c>
      <c r="AC704" s="4">
        <f>SUM($AB$5:AB704)</f>
        <v>129512900.88</v>
      </c>
      <c r="AD704">
        <f t="shared" si="288"/>
        <v>0.35274135762256953</v>
      </c>
      <c r="AF704" s="2">
        <v>700</v>
      </c>
      <c r="AG704">
        <f t="shared" si="289"/>
        <v>3.5637499999999749</v>
      </c>
      <c r="AH704">
        <f t="shared" si="290"/>
        <v>3.5637499999999749</v>
      </c>
      <c r="AI704">
        <f t="shared" si="291"/>
        <v>3.5637499999999749</v>
      </c>
      <c r="AJ704">
        <f t="shared" si="292"/>
        <v>3.5637499999999749</v>
      </c>
      <c r="AK704">
        <f t="shared" si="293"/>
        <v>14.2549999999999</v>
      </c>
      <c r="AL704">
        <v>28.509999999999799</v>
      </c>
      <c r="AM704">
        <f>SUM($AL$5:AL704)</f>
        <v>14332.960000000039</v>
      </c>
      <c r="AU704" s="2">
        <v>700</v>
      </c>
      <c r="AV704" s="1">
        <f t="shared" si="300"/>
        <v>17500</v>
      </c>
      <c r="AW704" s="1">
        <f t="shared" si="294"/>
        <v>17500</v>
      </c>
      <c r="AX704" s="1">
        <f t="shared" si="295"/>
        <v>17500</v>
      </c>
      <c r="AY704" s="1">
        <f t="shared" si="296"/>
        <v>17500</v>
      </c>
      <c r="AZ704" s="1">
        <f t="shared" si="297"/>
        <v>350000</v>
      </c>
      <c r="BA704" s="1">
        <f t="shared" si="298"/>
        <v>420000</v>
      </c>
      <c r="BB704">
        <v>5</v>
      </c>
      <c r="BC704" s="1">
        <f>SUM($BA$5:BA704)</f>
        <v>143289900</v>
      </c>
      <c r="BD704" s="1">
        <v>0</v>
      </c>
      <c r="BE704" s="1">
        <f>SUM($BA$235:BA704)</f>
        <v>131160000</v>
      </c>
    </row>
    <row r="705" spans="21:57" x14ac:dyDescent="0.3">
      <c r="U705" s="2">
        <v>701</v>
      </c>
      <c r="V705">
        <v>0.8</v>
      </c>
      <c r="W705">
        <f t="shared" si="283"/>
        <v>0.8</v>
      </c>
      <c r="X705">
        <f t="shared" si="284"/>
        <v>0.8</v>
      </c>
      <c r="Y705">
        <f t="shared" si="285"/>
        <v>0.8</v>
      </c>
      <c r="Z705" s="4">
        <f t="shared" si="286"/>
        <v>456262.12</v>
      </c>
      <c r="AA705" s="4">
        <f t="shared" si="299"/>
        <v>142581.91014900908</v>
      </c>
      <c r="AB705" s="4">
        <f t="shared" si="287"/>
        <v>456265.32</v>
      </c>
      <c r="AC705" s="4">
        <f>SUM($AB$5:AB705)</f>
        <v>129969166.19999999</v>
      </c>
      <c r="AD705">
        <f t="shared" si="288"/>
        <v>0.35229333672538526</v>
      </c>
      <c r="AF705" s="2">
        <v>701</v>
      </c>
      <c r="AG705">
        <f t="shared" si="289"/>
        <v>3.5649999999999751</v>
      </c>
      <c r="AH705">
        <f t="shared" si="290"/>
        <v>3.5649999999999751</v>
      </c>
      <c r="AI705">
        <f t="shared" si="291"/>
        <v>3.5649999999999751</v>
      </c>
      <c r="AJ705">
        <f t="shared" si="292"/>
        <v>3.5649999999999751</v>
      </c>
      <c r="AK705">
        <f t="shared" si="293"/>
        <v>14.2599999999999</v>
      </c>
      <c r="AL705">
        <v>28.519999999999801</v>
      </c>
      <c r="AM705">
        <f>SUM($AL$5:AL705)</f>
        <v>14361.48000000004</v>
      </c>
      <c r="AU705" s="2">
        <v>701</v>
      </c>
      <c r="AV705" s="1">
        <f t="shared" si="300"/>
        <v>17500</v>
      </c>
      <c r="AW705" s="1">
        <f t="shared" si="294"/>
        <v>17500</v>
      </c>
      <c r="AX705" s="1">
        <f t="shared" si="295"/>
        <v>17500</v>
      </c>
      <c r="AY705" s="1">
        <f t="shared" si="296"/>
        <v>17500</v>
      </c>
      <c r="AZ705" s="1">
        <f t="shared" si="297"/>
        <v>350000</v>
      </c>
      <c r="BA705" s="1">
        <f t="shared" si="298"/>
        <v>420000</v>
      </c>
      <c r="BB705">
        <v>5</v>
      </c>
      <c r="BC705" s="1">
        <f>SUM($BA$5:BA705)</f>
        <v>143709900</v>
      </c>
      <c r="BD705" s="1">
        <v>0</v>
      </c>
      <c r="BE705" s="1">
        <f>SUM($BA$235:BA705)</f>
        <v>131580000</v>
      </c>
    </row>
    <row r="706" spans="21:57" x14ac:dyDescent="0.3">
      <c r="U706" s="2">
        <v>702</v>
      </c>
      <c r="V706">
        <v>0.80100000000000005</v>
      </c>
      <c r="W706">
        <f t="shared" si="283"/>
        <v>0.80100000000000005</v>
      </c>
      <c r="X706">
        <f t="shared" si="284"/>
        <v>0.80100000000000005</v>
      </c>
      <c r="Y706">
        <f t="shared" si="285"/>
        <v>0.80100000000000005</v>
      </c>
      <c r="Z706" s="4">
        <f t="shared" si="286"/>
        <v>457289.28</v>
      </c>
      <c r="AA706" s="4">
        <f t="shared" si="299"/>
        <v>142724.49205915807</v>
      </c>
      <c r="AB706" s="4">
        <f t="shared" si="287"/>
        <v>457292.48400000005</v>
      </c>
      <c r="AC706" s="4">
        <f>SUM($AB$5:AB706)</f>
        <v>130426458.68399999</v>
      </c>
      <c r="AD706">
        <f t="shared" si="288"/>
        <v>0.35184690136143804</v>
      </c>
      <c r="AF706" s="2">
        <v>702</v>
      </c>
      <c r="AG706">
        <f t="shared" si="289"/>
        <v>3.5662499999999748</v>
      </c>
      <c r="AH706">
        <f t="shared" si="290"/>
        <v>3.5662499999999748</v>
      </c>
      <c r="AI706">
        <f t="shared" si="291"/>
        <v>3.5662499999999748</v>
      </c>
      <c r="AJ706">
        <f t="shared" si="292"/>
        <v>3.5662499999999748</v>
      </c>
      <c r="AK706">
        <f t="shared" si="293"/>
        <v>14.264999999999899</v>
      </c>
      <c r="AL706">
        <v>28.529999999999799</v>
      </c>
      <c r="AM706">
        <f>SUM($AL$5:AL706)</f>
        <v>14390.01000000004</v>
      </c>
      <c r="AU706" s="2">
        <v>702</v>
      </c>
      <c r="AV706" s="1">
        <f t="shared" si="300"/>
        <v>17500</v>
      </c>
      <c r="AW706" s="1">
        <f t="shared" si="294"/>
        <v>17500</v>
      </c>
      <c r="AX706" s="1">
        <f t="shared" si="295"/>
        <v>17500</v>
      </c>
      <c r="AY706" s="1">
        <f t="shared" si="296"/>
        <v>17500</v>
      </c>
      <c r="AZ706" s="1">
        <f t="shared" si="297"/>
        <v>350000</v>
      </c>
      <c r="BA706" s="1">
        <f t="shared" si="298"/>
        <v>420000</v>
      </c>
      <c r="BB706">
        <v>5</v>
      </c>
      <c r="BC706" s="1">
        <f>SUM($BA$5:BA706)</f>
        <v>144129900</v>
      </c>
      <c r="BD706" s="1">
        <v>0</v>
      </c>
      <c r="BE706" s="1">
        <f>SUM($BA$235:BA706)</f>
        <v>132000000</v>
      </c>
    </row>
    <row r="707" spans="21:57" x14ac:dyDescent="0.3">
      <c r="U707" s="2">
        <v>703</v>
      </c>
      <c r="V707">
        <v>0.80200000000000005</v>
      </c>
      <c r="W707">
        <f t="shared" si="283"/>
        <v>0.80200000000000005</v>
      </c>
      <c r="X707">
        <f t="shared" si="284"/>
        <v>0.80200000000000005</v>
      </c>
      <c r="Y707">
        <f t="shared" si="285"/>
        <v>0.80200000000000005</v>
      </c>
      <c r="Z707" s="4">
        <f t="shared" si="286"/>
        <v>458318.04000000004</v>
      </c>
      <c r="AA707" s="4">
        <f t="shared" si="299"/>
        <v>142867.21655121722</v>
      </c>
      <c r="AB707" s="4">
        <f t="shared" si="287"/>
        <v>458321.24800000002</v>
      </c>
      <c r="AC707" s="4">
        <f>SUM($AB$5:AB707)</f>
        <v>130884779.93199998</v>
      </c>
      <c r="AD707">
        <f t="shared" si="288"/>
        <v>0.35140204880547016</v>
      </c>
      <c r="AF707" s="2">
        <v>703</v>
      </c>
      <c r="AG707">
        <f t="shared" si="289"/>
        <v>3.567499999999975</v>
      </c>
      <c r="AH707">
        <f t="shared" si="290"/>
        <v>3.567499999999975</v>
      </c>
      <c r="AI707">
        <f t="shared" si="291"/>
        <v>3.567499999999975</v>
      </c>
      <c r="AJ707">
        <f t="shared" si="292"/>
        <v>3.567499999999975</v>
      </c>
      <c r="AK707">
        <f t="shared" si="293"/>
        <v>14.2699999999999</v>
      </c>
      <c r="AL707">
        <v>28.5399999999998</v>
      </c>
      <c r="AM707">
        <f>SUM($AL$5:AL707)</f>
        <v>14418.550000000039</v>
      </c>
      <c r="AU707" s="2">
        <v>703</v>
      </c>
      <c r="AV707" s="1">
        <f t="shared" si="300"/>
        <v>17500</v>
      </c>
      <c r="AW707" s="1">
        <f t="shared" si="294"/>
        <v>17500</v>
      </c>
      <c r="AX707" s="1">
        <f t="shared" si="295"/>
        <v>17500</v>
      </c>
      <c r="AY707" s="1">
        <f t="shared" si="296"/>
        <v>17500</v>
      </c>
      <c r="AZ707" s="1">
        <f t="shared" si="297"/>
        <v>350000</v>
      </c>
      <c r="BA707" s="1">
        <f t="shared" si="298"/>
        <v>420000</v>
      </c>
      <c r="BB707">
        <v>5</v>
      </c>
      <c r="BC707" s="1">
        <f>SUM($BA$5:BA707)</f>
        <v>144549900</v>
      </c>
      <c r="BD707" s="1">
        <v>0</v>
      </c>
      <c r="BE707" s="1">
        <f>SUM($BA$235:BA707)</f>
        <v>132420000</v>
      </c>
    </row>
    <row r="708" spans="21:57" x14ac:dyDescent="0.3">
      <c r="U708" s="2">
        <v>704</v>
      </c>
      <c r="V708">
        <v>0.80300000000000005</v>
      </c>
      <c r="W708">
        <f t="shared" si="283"/>
        <v>0.80300000000000005</v>
      </c>
      <c r="X708">
        <f t="shared" si="284"/>
        <v>0.80300000000000005</v>
      </c>
      <c r="Y708">
        <f t="shared" si="285"/>
        <v>0.80300000000000005</v>
      </c>
      <c r="Z708" s="4">
        <f t="shared" si="286"/>
        <v>459348.39</v>
      </c>
      <c r="AA708" s="4">
        <f t="shared" si="299"/>
        <v>143010.08376776843</v>
      </c>
      <c r="AB708" s="4">
        <f t="shared" si="287"/>
        <v>459351.60200000001</v>
      </c>
      <c r="AC708" s="4">
        <f>SUM($AB$5:AB708)</f>
        <v>131344131.53399998</v>
      </c>
      <c r="AD708">
        <f t="shared" si="288"/>
        <v>0.35095876100998918</v>
      </c>
      <c r="AE708" s="16"/>
      <c r="AF708" s="2">
        <v>704</v>
      </c>
      <c r="AG708">
        <f t="shared" si="289"/>
        <v>3.5687499999999752</v>
      </c>
      <c r="AH708">
        <f t="shared" si="290"/>
        <v>3.5687499999999752</v>
      </c>
      <c r="AI708">
        <f t="shared" si="291"/>
        <v>3.5687499999999752</v>
      </c>
      <c r="AJ708">
        <f t="shared" si="292"/>
        <v>3.5687499999999752</v>
      </c>
      <c r="AK708">
        <f t="shared" si="293"/>
        <v>14.274999999999901</v>
      </c>
      <c r="AL708">
        <v>28.549999999999802</v>
      </c>
      <c r="AM708">
        <f>SUM($AL$5:AL708)</f>
        <v>14447.100000000039</v>
      </c>
      <c r="AU708" s="2">
        <v>704</v>
      </c>
      <c r="AV708" s="1">
        <f t="shared" si="300"/>
        <v>17500</v>
      </c>
      <c r="AW708" s="1">
        <f t="shared" si="294"/>
        <v>17500</v>
      </c>
      <c r="AX708" s="1">
        <f t="shared" si="295"/>
        <v>17500</v>
      </c>
      <c r="AY708" s="1">
        <f t="shared" si="296"/>
        <v>17500</v>
      </c>
      <c r="AZ708" s="1">
        <f t="shared" si="297"/>
        <v>350000</v>
      </c>
      <c r="BA708" s="1">
        <f t="shared" si="298"/>
        <v>420000</v>
      </c>
      <c r="BB708">
        <v>5</v>
      </c>
      <c r="BC708" s="1">
        <f>SUM($BA$5:BA708)</f>
        <v>144969900</v>
      </c>
      <c r="BD708" s="1">
        <v>0</v>
      </c>
      <c r="BE708" s="1">
        <f>SUM($BA$235:BA708)</f>
        <v>132840000</v>
      </c>
    </row>
    <row r="709" spans="21:57" x14ac:dyDescent="0.3">
      <c r="U709" s="2">
        <v>705</v>
      </c>
      <c r="V709">
        <v>0.80400000000000005</v>
      </c>
      <c r="W709">
        <f t="shared" si="283"/>
        <v>0.80400000000000005</v>
      </c>
      <c r="X709">
        <f t="shared" si="284"/>
        <v>0.80400000000000005</v>
      </c>
      <c r="Y709">
        <f t="shared" si="285"/>
        <v>0.80400000000000005</v>
      </c>
      <c r="Z709" s="4">
        <f t="shared" si="286"/>
        <v>460380.35000000003</v>
      </c>
      <c r="AA709" s="4">
        <f t="shared" si="299"/>
        <v>143153.09385153619</v>
      </c>
      <c r="AB709" s="4">
        <f t="shared" si="287"/>
        <v>460383.56600000005</v>
      </c>
      <c r="AC709" s="4">
        <f>SUM($AB$5:AB709)</f>
        <v>131804515.09999998</v>
      </c>
      <c r="AD709">
        <f t="shared" si="288"/>
        <v>0.35051704299466468</v>
      </c>
      <c r="AF709" s="2">
        <v>705</v>
      </c>
      <c r="AG709">
        <f t="shared" si="289"/>
        <v>3.569999999999975</v>
      </c>
      <c r="AH709">
        <f t="shared" si="290"/>
        <v>3.569999999999975</v>
      </c>
      <c r="AI709">
        <f t="shared" si="291"/>
        <v>3.569999999999975</v>
      </c>
      <c r="AJ709">
        <f t="shared" si="292"/>
        <v>3.569999999999975</v>
      </c>
      <c r="AK709">
        <f t="shared" si="293"/>
        <v>14.2799999999999</v>
      </c>
      <c r="AL709">
        <v>28.5599999999998</v>
      </c>
      <c r="AM709">
        <f>SUM($AL$5:AL709)</f>
        <v>14475.660000000038</v>
      </c>
      <c r="AU709" s="2">
        <v>705</v>
      </c>
      <c r="AV709" s="1">
        <f t="shared" si="300"/>
        <v>17500</v>
      </c>
      <c r="AW709" s="1">
        <f t="shared" si="294"/>
        <v>17500</v>
      </c>
      <c r="AX709" s="1">
        <f t="shared" si="295"/>
        <v>17500</v>
      </c>
      <c r="AY709" s="1">
        <f t="shared" si="296"/>
        <v>17500</v>
      </c>
      <c r="AZ709" s="1">
        <f t="shared" si="297"/>
        <v>350000</v>
      </c>
      <c r="BA709" s="1">
        <f t="shared" si="298"/>
        <v>420000</v>
      </c>
      <c r="BB709">
        <v>5</v>
      </c>
      <c r="BC709" s="1">
        <f>SUM($BA$5:BA709)</f>
        <v>145389900</v>
      </c>
      <c r="BD709" s="1">
        <v>0</v>
      </c>
      <c r="BE709" s="1">
        <f>SUM($BA$235:BA709)</f>
        <v>133260000</v>
      </c>
    </row>
    <row r="710" spans="21:57" x14ac:dyDescent="0.3">
      <c r="U710" s="2">
        <v>706</v>
      </c>
      <c r="V710">
        <v>0.80500000000000005</v>
      </c>
      <c r="W710">
        <f t="shared" ref="W710:W719" si="301">V710</f>
        <v>0.80500000000000005</v>
      </c>
      <c r="X710">
        <f t="shared" ref="X710:X719" si="302">V710</f>
        <v>0.80500000000000005</v>
      </c>
      <c r="Y710">
        <f t="shared" ref="Y710:Y719" si="303">V710</f>
        <v>0.80500000000000005</v>
      </c>
      <c r="Z710" s="4">
        <f t="shared" ref="Z710:Z719" si="304">ROUNDUP((SUM(V710:Y710)*(AA710)),2)</f>
        <v>461413.92</v>
      </c>
      <c r="AA710" s="4">
        <f t="shared" si="299"/>
        <v>143296.24694538771</v>
      </c>
      <c r="AB710" s="4">
        <f t="shared" ref="AB710:AB719" si="305">SUM(V710:Z710)</f>
        <v>461417.13999999996</v>
      </c>
      <c r="AC710" s="4">
        <f>SUM($AB$5:AB710)</f>
        <v>132265932.23999998</v>
      </c>
      <c r="AD710">
        <f t="shared" ref="AD710:AD719" si="306">((AC710-AC709)/AC709)*100</f>
        <v>0.35007688442988749</v>
      </c>
      <c r="AF710" s="2">
        <v>706</v>
      </c>
      <c r="AG710">
        <f t="shared" ref="AG710:AG719" si="307">AL710/8</f>
        <v>3.5712499999999752</v>
      </c>
      <c r="AH710">
        <f t="shared" ref="AH710:AH719" si="308">AG710</f>
        <v>3.5712499999999752</v>
      </c>
      <c r="AI710">
        <f t="shared" ref="AI710:AI719" si="309">AG710</f>
        <v>3.5712499999999752</v>
      </c>
      <c r="AJ710">
        <f t="shared" ref="AJ710:AJ719" si="310">AG710</f>
        <v>3.5712499999999752</v>
      </c>
      <c r="AK710">
        <f t="shared" ref="AK710:AK719" si="311">AL710/2</f>
        <v>14.284999999999901</v>
      </c>
      <c r="AL710">
        <v>28.569999999999801</v>
      </c>
      <c r="AM710">
        <f>SUM($AL$5:AL710)</f>
        <v>14504.230000000038</v>
      </c>
      <c r="AU710" s="2">
        <v>706</v>
      </c>
      <c r="AV710" s="1">
        <f t="shared" si="300"/>
        <v>17500</v>
      </c>
      <c r="AW710" s="1">
        <f t="shared" ref="AW710:AW750" si="312">AV710</f>
        <v>17500</v>
      </c>
      <c r="AX710" s="1">
        <f t="shared" ref="AX710:AX750" si="313">AV710</f>
        <v>17500</v>
      </c>
      <c r="AY710" s="1">
        <f t="shared" ref="AY710:AY750" si="314">AV710</f>
        <v>17500</v>
      </c>
      <c r="AZ710" s="1">
        <f t="shared" ref="AZ710:AZ750" si="315">ROUNDUP(SUM(AV710:AY710)*BB710,-1)</f>
        <v>350000</v>
      </c>
      <c r="BA710" s="1">
        <f t="shared" ref="BA710:BA750" si="316">SUM(AV710:AZ710)</f>
        <v>420000</v>
      </c>
      <c r="BB710">
        <v>5</v>
      </c>
      <c r="BC710" s="1">
        <f>SUM($BA$5:BA710)</f>
        <v>145809900</v>
      </c>
      <c r="BD710" s="1">
        <v>0</v>
      </c>
      <c r="BE710" s="1">
        <f>SUM($BA$235:BA710)</f>
        <v>133680000</v>
      </c>
    </row>
    <row r="711" spans="21:57" x14ac:dyDescent="0.3">
      <c r="U711" s="2">
        <v>707</v>
      </c>
      <c r="V711">
        <v>0.80600000000000005</v>
      </c>
      <c r="W711">
        <f t="shared" si="301"/>
        <v>0.80600000000000005</v>
      </c>
      <c r="X711">
        <f t="shared" si="302"/>
        <v>0.80600000000000005</v>
      </c>
      <c r="Y711">
        <f t="shared" si="303"/>
        <v>0.80600000000000005</v>
      </c>
      <c r="Z711" s="4">
        <f t="shared" si="304"/>
        <v>462449.09</v>
      </c>
      <c r="AA711" s="4">
        <f t="shared" si="299"/>
        <v>143439.54319233308</v>
      </c>
      <c r="AB711" s="4">
        <f t="shared" si="305"/>
        <v>462452.31400000001</v>
      </c>
      <c r="AC711" s="4">
        <f>SUM($AB$5:AB711)</f>
        <v>132728384.55399998</v>
      </c>
      <c r="AD711">
        <f t="shared" si="306"/>
        <v>0.34963826751764299</v>
      </c>
      <c r="AF711" s="2">
        <v>707</v>
      </c>
      <c r="AG711">
        <f t="shared" si="307"/>
        <v>3.5724999999999749</v>
      </c>
      <c r="AH711">
        <f t="shared" si="308"/>
        <v>3.5724999999999749</v>
      </c>
      <c r="AI711">
        <f t="shared" si="309"/>
        <v>3.5724999999999749</v>
      </c>
      <c r="AJ711">
        <f t="shared" si="310"/>
        <v>3.5724999999999749</v>
      </c>
      <c r="AK711">
        <f t="shared" si="311"/>
        <v>14.2899999999999</v>
      </c>
      <c r="AL711">
        <v>28.579999999999799</v>
      </c>
      <c r="AM711">
        <f>SUM($AL$5:AL711)</f>
        <v>14532.810000000038</v>
      </c>
      <c r="AU711" s="2">
        <v>707</v>
      </c>
      <c r="AV711" s="1">
        <f t="shared" si="300"/>
        <v>17500</v>
      </c>
      <c r="AW711" s="1">
        <f t="shared" si="312"/>
        <v>17500</v>
      </c>
      <c r="AX711" s="1">
        <f t="shared" si="313"/>
        <v>17500</v>
      </c>
      <c r="AY711" s="1">
        <f t="shared" si="314"/>
        <v>17500</v>
      </c>
      <c r="AZ711" s="1">
        <f t="shared" si="315"/>
        <v>350000</v>
      </c>
      <c r="BA711" s="1">
        <f t="shared" si="316"/>
        <v>420000</v>
      </c>
      <c r="BB711">
        <v>5</v>
      </c>
      <c r="BC711" s="1">
        <f>SUM($BA$5:BA711)</f>
        <v>146229900</v>
      </c>
      <c r="BD711" s="1">
        <v>0</v>
      </c>
      <c r="BE711" s="1">
        <f>SUM($BA$235:BA711)</f>
        <v>134100000</v>
      </c>
    </row>
    <row r="712" spans="21:57" x14ac:dyDescent="0.3">
      <c r="U712" s="2">
        <v>708</v>
      </c>
      <c r="V712">
        <v>0.80700000000000005</v>
      </c>
      <c r="W712">
        <f t="shared" si="301"/>
        <v>0.80700000000000005</v>
      </c>
      <c r="X712">
        <f t="shared" si="302"/>
        <v>0.80700000000000005</v>
      </c>
      <c r="Y712">
        <f t="shared" si="303"/>
        <v>0.80700000000000005</v>
      </c>
      <c r="Z712" s="4">
        <f t="shared" si="304"/>
        <v>463485.87</v>
      </c>
      <c r="AA712" s="4">
        <f t="shared" si="299"/>
        <v>143582.98273552538</v>
      </c>
      <c r="AB712" s="4">
        <f t="shared" si="305"/>
        <v>463489.098</v>
      </c>
      <c r="AC712" s="4">
        <f>SUM($AB$5:AB712)</f>
        <v>133191873.65199998</v>
      </c>
      <c r="AD712">
        <f t="shared" si="306"/>
        <v>0.34920118975111636</v>
      </c>
      <c r="AF712" s="2">
        <v>708</v>
      </c>
      <c r="AG712">
        <f t="shared" si="307"/>
        <v>3.5737499999999751</v>
      </c>
      <c r="AH712">
        <f t="shared" si="308"/>
        <v>3.5737499999999751</v>
      </c>
      <c r="AI712">
        <f t="shared" si="309"/>
        <v>3.5737499999999751</v>
      </c>
      <c r="AJ712">
        <f t="shared" si="310"/>
        <v>3.5737499999999751</v>
      </c>
      <c r="AK712">
        <f t="shared" si="311"/>
        <v>14.2949999999999</v>
      </c>
      <c r="AL712">
        <v>28.589999999999801</v>
      </c>
      <c r="AM712">
        <f>SUM($AL$5:AL712)</f>
        <v>14561.400000000038</v>
      </c>
      <c r="AU712" s="2">
        <v>708</v>
      </c>
      <c r="AV712" s="1">
        <f t="shared" si="300"/>
        <v>17500</v>
      </c>
      <c r="AW712" s="1">
        <f t="shared" si="312"/>
        <v>17500</v>
      </c>
      <c r="AX712" s="1">
        <f t="shared" si="313"/>
        <v>17500</v>
      </c>
      <c r="AY712" s="1">
        <f t="shared" si="314"/>
        <v>17500</v>
      </c>
      <c r="AZ712" s="1">
        <f t="shared" si="315"/>
        <v>350000</v>
      </c>
      <c r="BA712" s="1">
        <f t="shared" si="316"/>
        <v>420000</v>
      </c>
      <c r="BB712">
        <v>5</v>
      </c>
      <c r="BC712" s="1">
        <f>SUM($BA$5:BA712)</f>
        <v>146649900</v>
      </c>
      <c r="BD712" s="1">
        <v>0</v>
      </c>
      <c r="BE712" s="1">
        <f>SUM($BA$235:BA712)</f>
        <v>134520000</v>
      </c>
    </row>
    <row r="713" spans="21:57" x14ac:dyDescent="0.3">
      <c r="U713" s="2">
        <v>709</v>
      </c>
      <c r="V713">
        <v>0.80800000000000005</v>
      </c>
      <c r="W713">
        <f t="shared" si="301"/>
        <v>0.80800000000000005</v>
      </c>
      <c r="X713">
        <f t="shared" si="302"/>
        <v>0.80800000000000005</v>
      </c>
      <c r="Y713">
        <f t="shared" si="303"/>
        <v>0.80800000000000005</v>
      </c>
      <c r="Z713" s="4">
        <f t="shared" si="304"/>
        <v>464524.27</v>
      </c>
      <c r="AA713" s="4">
        <f t="shared" si="299"/>
        <v>143726.56571826088</v>
      </c>
      <c r="AB713" s="4">
        <f t="shared" si="305"/>
        <v>464527.50200000004</v>
      </c>
      <c r="AC713" s="4">
        <f>SUM($AB$5:AB713)</f>
        <v>133656401.15399998</v>
      </c>
      <c r="AD713">
        <f t="shared" si="306"/>
        <v>0.34876564858131553</v>
      </c>
      <c r="AF713" s="2">
        <v>709</v>
      </c>
      <c r="AG713">
        <f t="shared" si="307"/>
        <v>3.5749999999999749</v>
      </c>
      <c r="AH713">
        <f t="shared" si="308"/>
        <v>3.5749999999999749</v>
      </c>
      <c r="AI713">
        <f t="shared" si="309"/>
        <v>3.5749999999999749</v>
      </c>
      <c r="AJ713">
        <f t="shared" si="310"/>
        <v>3.5749999999999749</v>
      </c>
      <c r="AK713">
        <f t="shared" si="311"/>
        <v>14.299999999999899</v>
      </c>
      <c r="AL713">
        <v>28.599999999999799</v>
      </c>
      <c r="AM713">
        <f>SUM($AL$5:AL713)</f>
        <v>14590.000000000038</v>
      </c>
      <c r="AU713" s="2">
        <v>709</v>
      </c>
      <c r="AV713" s="1">
        <f t="shared" si="300"/>
        <v>17500</v>
      </c>
      <c r="AW713" s="1">
        <f t="shared" si="312"/>
        <v>17500</v>
      </c>
      <c r="AX713" s="1">
        <f t="shared" si="313"/>
        <v>17500</v>
      </c>
      <c r="AY713" s="1">
        <f t="shared" si="314"/>
        <v>17500</v>
      </c>
      <c r="AZ713" s="1">
        <f t="shared" si="315"/>
        <v>350000</v>
      </c>
      <c r="BA713" s="1">
        <f t="shared" si="316"/>
        <v>420000</v>
      </c>
      <c r="BB713">
        <v>5</v>
      </c>
      <c r="BC713" s="1">
        <f>SUM($BA$5:BA713)</f>
        <v>147069900</v>
      </c>
      <c r="BD713" s="1">
        <v>0</v>
      </c>
      <c r="BE713" s="1">
        <f>SUM($BA$235:BA713)</f>
        <v>134940000</v>
      </c>
    </row>
    <row r="714" spans="21:57" x14ac:dyDescent="0.3">
      <c r="U714" s="2">
        <v>710</v>
      </c>
      <c r="V714">
        <v>0.80900000000000005</v>
      </c>
      <c r="W714">
        <f t="shared" si="301"/>
        <v>0.80900000000000005</v>
      </c>
      <c r="X714">
        <f t="shared" si="302"/>
        <v>0.80900000000000005</v>
      </c>
      <c r="Y714">
        <f t="shared" si="303"/>
        <v>0.80900000000000005</v>
      </c>
      <c r="Z714" s="4">
        <f t="shared" si="304"/>
        <v>465564.27</v>
      </c>
      <c r="AA714" s="4">
        <f t="shared" si="299"/>
        <v>143870.29228397913</v>
      </c>
      <c r="AB714" s="4">
        <f t="shared" si="305"/>
        <v>465567.50599999999</v>
      </c>
      <c r="AC714" s="4">
        <f>SUM($AB$5:AB714)</f>
        <v>134121968.65999998</v>
      </c>
      <c r="AD714">
        <f t="shared" si="306"/>
        <v>0.34833161897241766</v>
      </c>
      <c r="AF714" s="2">
        <v>710</v>
      </c>
      <c r="AG714">
        <f t="shared" si="307"/>
        <v>3.5762499999999751</v>
      </c>
      <c r="AH714">
        <f t="shared" si="308"/>
        <v>3.5762499999999751</v>
      </c>
      <c r="AI714">
        <f t="shared" si="309"/>
        <v>3.5762499999999751</v>
      </c>
      <c r="AJ714">
        <f t="shared" si="310"/>
        <v>3.5762499999999751</v>
      </c>
      <c r="AK714">
        <f t="shared" si="311"/>
        <v>14.3049999999999</v>
      </c>
      <c r="AL714">
        <v>28.6099999999998</v>
      </c>
      <c r="AM714">
        <f>SUM($AL$5:AL714)</f>
        <v>14618.610000000039</v>
      </c>
      <c r="AU714" s="2">
        <v>710</v>
      </c>
      <c r="AV714" s="1">
        <f t="shared" si="300"/>
        <v>17500</v>
      </c>
      <c r="AW714" s="1">
        <f t="shared" si="312"/>
        <v>17500</v>
      </c>
      <c r="AX714" s="1">
        <f t="shared" si="313"/>
        <v>17500</v>
      </c>
      <c r="AY714" s="1">
        <f t="shared" si="314"/>
        <v>17500</v>
      </c>
      <c r="AZ714" s="1">
        <f t="shared" si="315"/>
        <v>350000</v>
      </c>
      <c r="BA714" s="1">
        <f t="shared" si="316"/>
        <v>420000</v>
      </c>
      <c r="BB714">
        <v>5</v>
      </c>
      <c r="BC714" s="1">
        <f>SUM($BA$5:BA714)</f>
        <v>147489900</v>
      </c>
      <c r="BD714" s="1">
        <v>0</v>
      </c>
      <c r="BE714" s="1">
        <f>SUM($BA$235:BA714)</f>
        <v>135360000</v>
      </c>
    </row>
    <row r="715" spans="21:57" x14ac:dyDescent="0.3">
      <c r="U715" s="2">
        <v>711</v>
      </c>
      <c r="V715">
        <v>0.81</v>
      </c>
      <c r="W715">
        <f t="shared" si="301"/>
        <v>0.81</v>
      </c>
      <c r="X715">
        <f t="shared" si="302"/>
        <v>0.81</v>
      </c>
      <c r="Y715">
        <f t="shared" si="303"/>
        <v>0.81</v>
      </c>
      <c r="Z715" s="4">
        <f t="shared" si="304"/>
        <v>466605.89</v>
      </c>
      <c r="AA715" s="4">
        <f t="shared" si="299"/>
        <v>144014.1625762631</v>
      </c>
      <c r="AB715" s="4">
        <f t="shared" si="305"/>
        <v>466609.13</v>
      </c>
      <c r="AC715" s="4">
        <f>SUM($AB$5:AB715)</f>
        <v>134588577.78999999</v>
      </c>
      <c r="AD715">
        <f t="shared" si="306"/>
        <v>0.34789910606133967</v>
      </c>
      <c r="AF715" s="2">
        <v>711</v>
      </c>
      <c r="AG715">
        <f t="shared" si="307"/>
        <v>3.5774999999999748</v>
      </c>
      <c r="AH715">
        <f t="shared" si="308"/>
        <v>3.5774999999999748</v>
      </c>
      <c r="AI715">
        <f t="shared" si="309"/>
        <v>3.5774999999999748</v>
      </c>
      <c r="AJ715">
        <f t="shared" si="310"/>
        <v>3.5774999999999748</v>
      </c>
      <c r="AK715">
        <f t="shared" si="311"/>
        <v>14.309999999999899</v>
      </c>
      <c r="AL715">
        <v>28.619999999999798</v>
      </c>
      <c r="AM715">
        <f>SUM($AL$5:AL715)</f>
        <v>14647.230000000038</v>
      </c>
      <c r="AU715" s="2">
        <v>711</v>
      </c>
      <c r="AV715" s="1">
        <f t="shared" si="300"/>
        <v>18000</v>
      </c>
      <c r="AW715" s="1">
        <f t="shared" si="312"/>
        <v>18000</v>
      </c>
      <c r="AX715" s="1">
        <f t="shared" si="313"/>
        <v>18000</v>
      </c>
      <c r="AY715" s="1">
        <f t="shared" si="314"/>
        <v>18000</v>
      </c>
      <c r="AZ715" s="1">
        <f t="shared" si="315"/>
        <v>360000</v>
      </c>
      <c r="BA715" s="1">
        <f t="shared" si="316"/>
        <v>432000</v>
      </c>
      <c r="BB715">
        <v>5</v>
      </c>
      <c r="BC715" s="1">
        <f>SUM($BA$5:BA715)</f>
        <v>147921900</v>
      </c>
      <c r="BD715" s="1">
        <v>0</v>
      </c>
      <c r="BE715" s="1">
        <f>SUM($BA$235:BA715)</f>
        <v>135792000</v>
      </c>
    </row>
    <row r="716" spans="21:57" x14ac:dyDescent="0.3">
      <c r="U716" s="2">
        <v>712</v>
      </c>
      <c r="V716">
        <v>0.81100000000000005</v>
      </c>
      <c r="W716">
        <f t="shared" si="301"/>
        <v>0.81100000000000005</v>
      </c>
      <c r="X716">
        <f t="shared" si="302"/>
        <v>0.81100000000000005</v>
      </c>
      <c r="Y716">
        <f t="shared" si="303"/>
        <v>0.81100000000000005</v>
      </c>
      <c r="Z716" s="4">
        <f t="shared" si="304"/>
        <v>467649.13</v>
      </c>
      <c r="AA716" s="4">
        <f t="shared" si="299"/>
        <v>144158.17673883933</v>
      </c>
      <c r="AB716" s="4">
        <f t="shared" si="305"/>
        <v>467652.37400000001</v>
      </c>
      <c r="AC716" s="4">
        <f>SUM($AB$5:AB716)</f>
        <v>135056230.164</v>
      </c>
      <c r="AD716">
        <f t="shared" si="306"/>
        <v>0.34746809995250555</v>
      </c>
      <c r="AF716" s="2">
        <v>712</v>
      </c>
      <c r="AG716">
        <f t="shared" si="307"/>
        <v>3.578749999999975</v>
      </c>
      <c r="AH716">
        <f t="shared" si="308"/>
        <v>3.578749999999975</v>
      </c>
      <c r="AI716">
        <f t="shared" si="309"/>
        <v>3.578749999999975</v>
      </c>
      <c r="AJ716">
        <f t="shared" si="310"/>
        <v>3.578749999999975</v>
      </c>
      <c r="AK716">
        <f t="shared" si="311"/>
        <v>14.3149999999999</v>
      </c>
      <c r="AL716">
        <v>28.6299999999998</v>
      </c>
      <c r="AM716">
        <f>SUM($AL$5:AL716)</f>
        <v>14675.860000000037</v>
      </c>
      <c r="AU716" s="2">
        <v>712</v>
      </c>
      <c r="AV716" s="1">
        <f t="shared" si="300"/>
        <v>18000</v>
      </c>
      <c r="AW716" s="1">
        <f t="shared" si="312"/>
        <v>18000</v>
      </c>
      <c r="AX716" s="1">
        <f t="shared" si="313"/>
        <v>18000</v>
      </c>
      <c r="AY716" s="1">
        <f t="shared" si="314"/>
        <v>18000</v>
      </c>
      <c r="AZ716" s="1">
        <f t="shared" si="315"/>
        <v>360000</v>
      </c>
      <c r="BA716" s="1">
        <f t="shared" si="316"/>
        <v>432000</v>
      </c>
      <c r="BB716">
        <v>5</v>
      </c>
      <c r="BC716" s="1">
        <f>SUM($BA$5:BA716)</f>
        <v>148353900</v>
      </c>
      <c r="BD716" s="1">
        <v>0</v>
      </c>
      <c r="BE716" s="1">
        <f>SUM($BA$235:BA716)</f>
        <v>136224000</v>
      </c>
    </row>
    <row r="717" spans="21:57" x14ac:dyDescent="0.3">
      <c r="U717" s="2">
        <v>713</v>
      </c>
      <c r="V717">
        <v>0.81200000000000006</v>
      </c>
      <c r="W717">
        <f t="shared" si="301"/>
        <v>0.81200000000000006</v>
      </c>
      <c r="X717">
        <f t="shared" si="302"/>
        <v>0.81200000000000006</v>
      </c>
      <c r="Y717">
        <f t="shared" si="303"/>
        <v>0.81200000000000006</v>
      </c>
      <c r="Z717" s="4">
        <f t="shared" si="304"/>
        <v>468693.99</v>
      </c>
      <c r="AA717" s="4">
        <f t="shared" si="299"/>
        <v>144302.33491557816</v>
      </c>
      <c r="AB717" s="4">
        <f t="shared" si="305"/>
        <v>468697.23800000001</v>
      </c>
      <c r="AC717" s="4">
        <f>SUM($AB$5:AB717)</f>
        <v>135524927.40200001</v>
      </c>
      <c r="AD717">
        <f t="shared" si="306"/>
        <v>0.34703859083795113</v>
      </c>
      <c r="AF717" s="2">
        <v>713</v>
      </c>
      <c r="AG717">
        <f t="shared" si="307"/>
        <v>3.5799999999999752</v>
      </c>
      <c r="AH717">
        <f t="shared" si="308"/>
        <v>3.5799999999999752</v>
      </c>
      <c r="AI717">
        <f t="shared" si="309"/>
        <v>3.5799999999999752</v>
      </c>
      <c r="AJ717">
        <f t="shared" si="310"/>
        <v>3.5799999999999752</v>
      </c>
      <c r="AK717">
        <f t="shared" si="311"/>
        <v>14.319999999999901</v>
      </c>
      <c r="AL717">
        <v>28.639999999999802</v>
      </c>
      <c r="AM717">
        <f>SUM($AL$5:AL717)</f>
        <v>14704.500000000036</v>
      </c>
      <c r="AU717" s="2">
        <v>713</v>
      </c>
      <c r="AV717" s="1">
        <f t="shared" si="300"/>
        <v>18000</v>
      </c>
      <c r="AW717" s="1">
        <f t="shared" si="312"/>
        <v>18000</v>
      </c>
      <c r="AX717" s="1">
        <f t="shared" si="313"/>
        <v>18000</v>
      </c>
      <c r="AY717" s="1">
        <f t="shared" si="314"/>
        <v>18000</v>
      </c>
      <c r="AZ717" s="1">
        <f t="shared" si="315"/>
        <v>360000</v>
      </c>
      <c r="BA717" s="1">
        <f t="shared" si="316"/>
        <v>432000</v>
      </c>
      <c r="BB717">
        <v>5</v>
      </c>
      <c r="BC717" s="1">
        <f>SUM($BA$5:BA717)</f>
        <v>148785900</v>
      </c>
      <c r="BD717" s="1">
        <v>0</v>
      </c>
      <c r="BE717" s="1">
        <f>SUM($BA$235:BA717)</f>
        <v>136656000</v>
      </c>
    </row>
    <row r="718" spans="21:57" x14ac:dyDescent="0.3">
      <c r="U718" s="2">
        <v>714</v>
      </c>
      <c r="V718">
        <v>0.81299999999999994</v>
      </c>
      <c r="W718">
        <f t="shared" si="301"/>
        <v>0.81299999999999994</v>
      </c>
      <c r="X718">
        <f t="shared" si="302"/>
        <v>0.81299999999999994</v>
      </c>
      <c r="Y718">
        <f t="shared" si="303"/>
        <v>0.81299999999999994</v>
      </c>
      <c r="Z718" s="4">
        <f t="shared" si="304"/>
        <v>469740.47000000003</v>
      </c>
      <c r="AA718" s="4">
        <f t="shared" si="299"/>
        <v>144446.63725049372</v>
      </c>
      <c r="AB718" s="4">
        <f t="shared" si="305"/>
        <v>469743.72200000001</v>
      </c>
      <c r="AC718" s="4">
        <f>SUM($AB$5:AB718)</f>
        <v>135994671.12400001</v>
      </c>
      <c r="AD718">
        <f t="shared" si="306"/>
        <v>0.34661056899637982</v>
      </c>
      <c r="AF718" s="2">
        <v>714</v>
      </c>
      <c r="AG718">
        <f t="shared" si="307"/>
        <v>3.5812499999999625</v>
      </c>
      <c r="AH718">
        <f t="shared" si="308"/>
        <v>3.5812499999999625</v>
      </c>
      <c r="AI718">
        <f t="shared" si="309"/>
        <v>3.5812499999999625</v>
      </c>
      <c r="AJ718">
        <f t="shared" si="310"/>
        <v>3.5812499999999625</v>
      </c>
      <c r="AK718">
        <f t="shared" si="311"/>
        <v>14.32499999999985</v>
      </c>
      <c r="AL718">
        <v>28.6499999999997</v>
      </c>
      <c r="AM718">
        <f>SUM($AL$5:AL718)</f>
        <v>14733.150000000036</v>
      </c>
      <c r="AU718" s="2">
        <v>714</v>
      </c>
      <c r="AV718" s="1">
        <f t="shared" si="300"/>
        <v>18000</v>
      </c>
      <c r="AW718" s="1">
        <f t="shared" si="312"/>
        <v>18000</v>
      </c>
      <c r="AX718" s="1">
        <f t="shared" si="313"/>
        <v>18000</v>
      </c>
      <c r="AY718" s="1">
        <f t="shared" si="314"/>
        <v>18000</v>
      </c>
      <c r="AZ718" s="1">
        <f t="shared" si="315"/>
        <v>360000</v>
      </c>
      <c r="BA718" s="1">
        <f t="shared" si="316"/>
        <v>432000</v>
      </c>
      <c r="BB718">
        <v>5</v>
      </c>
      <c r="BC718" s="1">
        <f>SUM($BA$5:BA718)</f>
        <v>149217900</v>
      </c>
      <c r="BD718" s="1">
        <v>0</v>
      </c>
      <c r="BE718" s="1">
        <f>SUM($BA$235:BA718)</f>
        <v>137088000</v>
      </c>
    </row>
    <row r="719" spans="21:57" x14ac:dyDescent="0.3">
      <c r="U719" s="2">
        <v>715</v>
      </c>
      <c r="V719">
        <v>0.81399999999999995</v>
      </c>
      <c r="W719">
        <f t="shared" si="301"/>
        <v>0.81399999999999995</v>
      </c>
      <c r="X719">
        <f t="shared" si="302"/>
        <v>0.81399999999999995</v>
      </c>
      <c r="Y719">
        <f t="shared" si="303"/>
        <v>0.81399999999999995</v>
      </c>
      <c r="Z719" s="4">
        <f t="shared" si="304"/>
        <v>470788.57</v>
      </c>
      <c r="AA719" s="4">
        <f t="shared" si="299"/>
        <v>144591.0838877442</v>
      </c>
      <c r="AB719" s="4">
        <f t="shared" si="305"/>
        <v>470791.826</v>
      </c>
      <c r="AC719" s="4">
        <f>SUM($AB$5:AB719)</f>
        <v>136465462.95000002</v>
      </c>
      <c r="AD719">
        <f t="shared" si="306"/>
        <v>0.3461840247922191</v>
      </c>
      <c r="AF719" s="2">
        <v>715</v>
      </c>
      <c r="AG719">
        <f t="shared" si="307"/>
        <v>3.5824999999999627</v>
      </c>
      <c r="AH719">
        <f t="shared" si="308"/>
        <v>3.5824999999999627</v>
      </c>
      <c r="AI719">
        <f t="shared" si="309"/>
        <v>3.5824999999999627</v>
      </c>
      <c r="AJ719">
        <f t="shared" si="310"/>
        <v>3.5824999999999627</v>
      </c>
      <c r="AK719">
        <f t="shared" si="311"/>
        <v>14.329999999999851</v>
      </c>
      <c r="AL719">
        <v>28.659999999999702</v>
      </c>
      <c r="AM719">
        <f>SUM($AL$5:AL719)</f>
        <v>14761.810000000036</v>
      </c>
      <c r="AU719" s="2">
        <v>715</v>
      </c>
      <c r="AV719" s="1">
        <f t="shared" si="300"/>
        <v>18000</v>
      </c>
      <c r="AW719" s="1">
        <f t="shared" si="312"/>
        <v>18000</v>
      </c>
      <c r="AX719" s="1">
        <f t="shared" si="313"/>
        <v>18000</v>
      </c>
      <c r="AY719" s="1">
        <f t="shared" si="314"/>
        <v>18000</v>
      </c>
      <c r="AZ719" s="1">
        <f t="shared" si="315"/>
        <v>360000</v>
      </c>
      <c r="BA719" s="1">
        <f t="shared" si="316"/>
        <v>432000</v>
      </c>
      <c r="BB719">
        <v>5</v>
      </c>
      <c r="BC719" s="1">
        <f>SUM($BA$5:BA719)</f>
        <v>149649900</v>
      </c>
      <c r="BD719" s="1">
        <v>0</v>
      </c>
      <c r="BE719" s="1">
        <f>SUM($BA$235:BA719)</f>
        <v>137520000</v>
      </c>
    </row>
    <row r="720" spans="21:57" x14ac:dyDescent="0.3">
      <c r="AU720" s="2">
        <v>716</v>
      </c>
      <c r="AV720" s="1">
        <f t="shared" si="300"/>
        <v>18000</v>
      </c>
      <c r="AW720" s="1">
        <f t="shared" si="312"/>
        <v>18000</v>
      </c>
      <c r="AX720" s="1">
        <f t="shared" si="313"/>
        <v>18000</v>
      </c>
      <c r="AY720" s="1">
        <f t="shared" si="314"/>
        <v>18000</v>
      </c>
      <c r="AZ720" s="1">
        <f t="shared" si="315"/>
        <v>360000</v>
      </c>
      <c r="BA720" s="1">
        <f t="shared" si="316"/>
        <v>432000</v>
      </c>
      <c r="BB720">
        <v>5</v>
      </c>
      <c r="BC720" s="1">
        <f>SUM($BA$5:BA720)</f>
        <v>150081900</v>
      </c>
      <c r="BD720" s="1">
        <v>0</v>
      </c>
      <c r="BE720" s="1">
        <f>SUM($BA$235:BA720)</f>
        <v>137952000</v>
      </c>
    </row>
    <row r="721" spans="47:57" x14ac:dyDescent="0.3">
      <c r="AU721" s="2">
        <v>717</v>
      </c>
      <c r="AV721" s="1">
        <f t="shared" si="300"/>
        <v>18000</v>
      </c>
      <c r="AW721" s="1">
        <f t="shared" si="312"/>
        <v>18000</v>
      </c>
      <c r="AX721" s="1">
        <f t="shared" si="313"/>
        <v>18000</v>
      </c>
      <c r="AY721" s="1">
        <f t="shared" si="314"/>
        <v>18000</v>
      </c>
      <c r="AZ721" s="1">
        <f t="shared" si="315"/>
        <v>360000</v>
      </c>
      <c r="BA721" s="1">
        <f t="shared" si="316"/>
        <v>432000</v>
      </c>
      <c r="BB721">
        <v>5</v>
      </c>
      <c r="BC721" s="1">
        <f>SUM($BA$5:BA721)</f>
        <v>150513900</v>
      </c>
      <c r="BD721" s="1">
        <v>0</v>
      </c>
      <c r="BE721" s="1">
        <f>SUM($BA$235:BA721)</f>
        <v>138384000</v>
      </c>
    </row>
    <row r="722" spans="47:57" x14ac:dyDescent="0.3">
      <c r="AU722" s="2">
        <v>718</v>
      </c>
      <c r="AV722" s="1">
        <f t="shared" si="300"/>
        <v>18000</v>
      </c>
      <c r="AW722" s="1">
        <f t="shared" si="312"/>
        <v>18000</v>
      </c>
      <c r="AX722" s="1">
        <f t="shared" si="313"/>
        <v>18000</v>
      </c>
      <c r="AY722" s="1">
        <f t="shared" si="314"/>
        <v>18000</v>
      </c>
      <c r="AZ722" s="1">
        <f t="shared" si="315"/>
        <v>360000</v>
      </c>
      <c r="BA722" s="1">
        <f t="shared" si="316"/>
        <v>432000</v>
      </c>
      <c r="BB722">
        <v>5</v>
      </c>
      <c r="BC722" s="1">
        <f>SUM($BA$5:BA722)</f>
        <v>150945900</v>
      </c>
      <c r="BD722" s="1">
        <v>0</v>
      </c>
      <c r="BE722" s="1">
        <f>SUM($BA$235:BA722)</f>
        <v>138816000</v>
      </c>
    </row>
    <row r="723" spans="47:57" x14ac:dyDescent="0.3">
      <c r="AU723" s="2">
        <v>719</v>
      </c>
      <c r="AV723" s="1">
        <f t="shared" si="300"/>
        <v>18000</v>
      </c>
      <c r="AW723" s="1">
        <f t="shared" si="312"/>
        <v>18000</v>
      </c>
      <c r="AX723" s="1">
        <f t="shared" si="313"/>
        <v>18000</v>
      </c>
      <c r="AY723" s="1">
        <f t="shared" si="314"/>
        <v>18000</v>
      </c>
      <c r="AZ723" s="1">
        <f t="shared" si="315"/>
        <v>360000</v>
      </c>
      <c r="BA723" s="1">
        <f t="shared" si="316"/>
        <v>432000</v>
      </c>
      <c r="BB723">
        <v>5</v>
      </c>
      <c r="BC723" s="1">
        <f>SUM($BA$5:BA723)</f>
        <v>151377900</v>
      </c>
      <c r="BD723" s="1">
        <v>0</v>
      </c>
      <c r="BE723" s="1">
        <f>SUM($BA$235:BA723)</f>
        <v>139248000</v>
      </c>
    </row>
    <row r="724" spans="47:57" x14ac:dyDescent="0.3">
      <c r="AU724" s="2">
        <v>720</v>
      </c>
      <c r="AV724" s="1">
        <f t="shared" si="300"/>
        <v>18000</v>
      </c>
      <c r="AW724" s="1">
        <f t="shared" si="312"/>
        <v>18000</v>
      </c>
      <c r="AX724" s="1">
        <f t="shared" si="313"/>
        <v>18000</v>
      </c>
      <c r="AY724" s="1">
        <f t="shared" si="314"/>
        <v>18000</v>
      </c>
      <c r="AZ724" s="1">
        <f t="shared" si="315"/>
        <v>360000</v>
      </c>
      <c r="BA724" s="1">
        <f t="shared" si="316"/>
        <v>432000</v>
      </c>
      <c r="BB724">
        <v>5</v>
      </c>
      <c r="BC724" s="1">
        <f>SUM($BA$5:BA724)</f>
        <v>151809900</v>
      </c>
      <c r="BD724" s="1">
        <v>0</v>
      </c>
      <c r="BE724" s="1">
        <f>SUM($BA$235:BA724)</f>
        <v>139680000</v>
      </c>
    </row>
    <row r="725" spans="47:57" x14ac:dyDescent="0.3">
      <c r="AU725" s="2">
        <v>721</v>
      </c>
      <c r="AV725" s="1">
        <f t="shared" si="300"/>
        <v>18000</v>
      </c>
      <c r="AW725" s="1">
        <f t="shared" si="312"/>
        <v>18000</v>
      </c>
      <c r="AX725" s="1">
        <f t="shared" si="313"/>
        <v>18000</v>
      </c>
      <c r="AY725" s="1">
        <f t="shared" si="314"/>
        <v>18000</v>
      </c>
      <c r="AZ725" s="1">
        <f t="shared" si="315"/>
        <v>360000</v>
      </c>
      <c r="BA725" s="1">
        <f t="shared" si="316"/>
        <v>432000</v>
      </c>
      <c r="BB725">
        <v>5</v>
      </c>
      <c r="BC725" s="1">
        <f>SUM($BA$5:BA725)</f>
        <v>152241900</v>
      </c>
      <c r="BD725" s="1">
        <v>0</v>
      </c>
      <c r="BE725" s="1">
        <f>SUM($BA$235:BA725)</f>
        <v>140112000</v>
      </c>
    </row>
    <row r="726" spans="47:57" x14ac:dyDescent="0.3">
      <c r="AU726" s="2">
        <v>722</v>
      </c>
      <c r="AV726" s="1">
        <f t="shared" si="300"/>
        <v>18000</v>
      </c>
      <c r="AW726" s="1">
        <f t="shared" si="312"/>
        <v>18000</v>
      </c>
      <c r="AX726" s="1">
        <f t="shared" si="313"/>
        <v>18000</v>
      </c>
      <c r="AY726" s="1">
        <f t="shared" si="314"/>
        <v>18000</v>
      </c>
      <c r="AZ726" s="1">
        <f t="shared" si="315"/>
        <v>360000</v>
      </c>
      <c r="BA726" s="1">
        <f t="shared" si="316"/>
        <v>432000</v>
      </c>
      <c r="BB726">
        <v>5</v>
      </c>
      <c r="BC726" s="1">
        <f>SUM($BA$5:BA726)</f>
        <v>152673900</v>
      </c>
      <c r="BD726" s="1">
        <v>0</v>
      </c>
      <c r="BE726" s="1">
        <f>SUM($BA$235:BA726)</f>
        <v>140544000</v>
      </c>
    </row>
    <row r="727" spans="47:57" x14ac:dyDescent="0.3">
      <c r="AU727" s="2">
        <v>723</v>
      </c>
      <c r="AV727" s="1">
        <f t="shared" si="300"/>
        <v>18000</v>
      </c>
      <c r="AW727" s="1">
        <f t="shared" si="312"/>
        <v>18000</v>
      </c>
      <c r="AX727" s="1">
        <f t="shared" si="313"/>
        <v>18000</v>
      </c>
      <c r="AY727" s="1">
        <f t="shared" si="314"/>
        <v>18000</v>
      </c>
      <c r="AZ727" s="1">
        <f t="shared" si="315"/>
        <v>360000</v>
      </c>
      <c r="BA727" s="1">
        <f t="shared" si="316"/>
        <v>432000</v>
      </c>
      <c r="BB727">
        <v>5</v>
      </c>
      <c r="BC727" s="1">
        <f>SUM($BA$5:BA727)</f>
        <v>153105900</v>
      </c>
      <c r="BD727" s="1">
        <v>0</v>
      </c>
      <c r="BE727" s="1">
        <f>SUM($BA$235:BA727)</f>
        <v>140976000</v>
      </c>
    </row>
    <row r="728" spans="47:57" x14ac:dyDescent="0.3">
      <c r="AU728" s="2">
        <v>724</v>
      </c>
      <c r="AV728" s="1">
        <f t="shared" si="300"/>
        <v>18000</v>
      </c>
      <c r="AW728" s="1">
        <f t="shared" si="312"/>
        <v>18000</v>
      </c>
      <c r="AX728" s="1">
        <f t="shared" si="313"/>
        <v>18000</v>
      </c>
      <c r="AY728" s="1">
        <f t="shared" si="314"/>
        <v>18000</v>
      </c>
      <c r="AZ728" s="1">
        <f t="shared" si="315"/>
        <v>360000</v>
      </c>
      <c r="BA728" s="1">
        <f t="shared" si="316"/>
        <v>432000</v>
      </c>
      <c r="BB728">
        <v>5</v>
      </c>
      <c r="BC728" s="1">
        <f>SUM($BA$5:BA728)</f>
        <v>153537900</v>
      </c>
      <c r="BD728" s="1">
        <v>0</v>
      </c>
      <c r="BE728" s="1">
        <f>SUM($BA$235:BA728)</f>
        <v>141408000</v>
      </c>
    </row>
    <row r="729" spans="47:57" x14ac:dyDescent="0.3">
      <c r="AU729" s="2">
        <v>725</v>
      </c>
      <c r="AV729" s="1">
        <f t="shared" si="300"/>
        <v>18000</v>
      </c>
      <c r="AW729" s="1">
        <f t="shared" si="312"/>
        <v>18000</v>
      </c>
      <c r="AX729" s="1">
        <f t="shared" si="313"/>
        <v>18000</v>
      </c>
      <c r="AY729" s="1">
        <f t="shared" si="314"/>
        <v>18000</v>
      </c>
      <c r="AZ729" s="1">
        <f t="shared" si="315"/>
        <v>360000</v>
      </c>
      <c r="BA729" s="1">
        <f t="shared" si="316"/>
        <v>432000</v>
      </c>
      <c r="BB729">
        <v>5</v>
      </c>
      <c r="BC729" s="1">
        <f>SUM($BA$5:BA729)</f>
        <v>153969900</v>
      </c>
      <c r="BD729" s="1">
        <v>0</v>
      </c>
      <c r="BE729" s="1">
        <f>SUM($BA$235:BA729)</f>
        <v>141840000</v>
      </c>
    </row>
    <row r="730" spans="47:57" x14ac:dyDescent="0.3">
      <c r="AU730" s="2">
        <v>726</v>
      </c>
      <c r="AV730" s="1">
        <f t="shared" si="300"/>
        <v>18000</v>
      </c>
      <c r="AW730" s="1">
        <f t="shared" si="312"/>
        <v>18000</v>
      </c>
      <c r="AX730" s="1">
        <f t="shared" si="313"/>
        <v>18000</v>
      </c>
      <c r="AY730" s="1">
        <f t="shared" si="314"/>
        <v>18000</v>
      </c>
      <c r="AZ730" s="1">
        <f t="shared" si="315"/>
        <v>360000</v>
      </c>
      <c r="BA730" s="1">
        <f t="shared" si="316"/>
        <v>432000</v>
      </c>
      <c r="BB730">
        <v>5</v>
      </c>
      <c r="BC730" s="1">
        <f>SUM($BA$5:BA730)</f>
        <v>154401900</v>
      </c>
      <c r="BD730" s="1">
        <v>0</v>
      </c>
      <c r="BE730" s="1">
        <f>SUM($BA$235:BA730)</f>
        <v>142272000</v>
      </c>
    </row>
    <row r="731" spans="47:57" x14ac:dyDescent="0.3">
      <c r="AU731" s="2">
        <v>727</v>
      </c>
      <c r="AV731" s="1">
        <f t="shared" si="300"/>
        <v>18000</v>
      </c>
      <c r="AW731" s="1">
        <f t="shared" si="312"/>
        <v>18000</v>
      </c>
      <c r="AX731" s="1">
        <f t="shared" si="313"/>
        <v>18000</v>
      </c>
      <c r="AY731" s="1">
        <f t="shared" si="314"/>
        <v>18000</v>
      </c>
      <c r="AZ731" s="1">
        <f t="shared" si="315"/>
        <v>360000</v>
      </c>
      <c r="BA731" s="1">
        <f t="shared" si="316"/>
        <v>432000</v>
      </c>
      <c r="BB731">
        <v>5</v>
      </c>
      <c r="BC731" s="1">
        <f>SUM($BA$5:BA731)</f>
        <v>154833900</v>
      </c>
      <c r="BD731" s="1">
        <v>0</v>
      </c>
      <c r="BE731" s="1">
        <f>SUM($BA$235:BA731)</f>
        <v>142704000</v>
      </c>
    </row>
    <row r="732" spans="47:57" x14ac:dyDescent="0.3">
      <c r="AU732" s="2">
        <v>728</v>
      </c>
      <c r="AV732" s="1">
        <f t="shared" si="300"/>
        <v>18000</v>
      </c>
      <c r="AW732" s="1">
        <f t="shared" si="312"/>
        <v>18000</v>
      </c>
      <c r="AX732" s="1">
        <f t="shared" si="313"/>
        <v>18000</v>
      </c>
      <c r="AY732" s="1">
        <f t="shared" si="314"/>
        <v>18000</v>
      </c>
      <c r="AZ732" s="1">
        <f t="shared" si="315"/>
        <v>360000</v>
      </c>
      <c r="BA732" s="1">
        <f t="shared" si="316"/>
        <v>432000</v>
      </c>
      <c r="BB732">
        <v>5</v>
      </c>
      <c r="BC732" s="1">
        <f>SUM($BA$5:BA732)</f>
        <v>155265900</v>
      </c>
      <c r="BD732" s="1">
        <v>0</v>
      </c>
      <c r="BE732" s="1">
        <f>SUM($BA$235:BA732)</f>
        <v>143136000</v>
      </c>
    </row>
    <row r="733" spans="47:57" x14ac:dyDescent="0.3">
      <c r="AU733" s="2">
        <v>729</v>
      </c>
      <c r="AV733" s="1">
        <f t="shared" si="300"/>
        <v>18000</v>
      </c>
      <c r="AW733" s="1">
        <f t="shared" si="312"/>
        <v>18000</v>
      </c>
      <c r="AX733" s="1">
        <f t="shared" si="313"/>
        <v>18000</v>
      </c>
      <c r="AY733" s="1">
        <f t="shared" si="314"/>
        <v>18000</v>
      </c>
      <c r="AZ733" s="1">
        <f t="shared" si="315"/>
        <v>360000</v>
      </c>
      <c r="BA733" s="1">
        <f t="shared" si="316"/>
        <v>432000</v>
      </c>
      <c r="BB733">
        <v>5</v>
      </c>
      <c r="BC733" s="1">
        <f>SUM($BA$5:BA733)</f>
        <v>155697900</v>
      </c>
      <c r="BD733" s="1">
        <v>0</v>
      </c>
      <c r="BE733" s="1">
        <f>SUM($BA$235:BA733)</f>
        <v>143568000</v>
      </c>
    </row>
    <row r="734" spans="47:57" x14ac:dyDescent="0.3">
      <c r="AU734" s="2">
        <v>730</v>
      </c>
      <c r="AV734" s="1">
        <f t="shared" si="300"/>
        <v>18000</v>
      </c>
      <c r="AW734" s="1">
        <f t="shared" si="312"/>
        <v>18000</v>
      </c>
      <c r="AX734" s="1">
        <f t="shared" si="313"/>
        <v>18000</v>
      </c>
      <c r="AY734" s="1">
        <f t="shared" si="314"/>
        <v>18000</v>
      </c>
      <c r="AZ734" s="1">
        <f t="shared" si="315"/>
        <v>360000</v>
      </c>
      <c r="BA734" s="1">
        <f t="shared" si="316"/>
        <v>432000</v>
      </c>
      <c r="BB734">
        <v>5</v>
      </c>
      <c r="BC734" s="1">
        <f>SUM($BA$5:BA734)</f>
        <v>156129900</v>
      </c>
      <c r="BD734" s="1">
        <v>0</v>
      </c>
      <c r="BE734" s="1">
        <f>SUM($BA$235:BA734)</f>
        <v>144000000</v>
      </c>
    </row>
    <row r="735" spans="47:57" x14ac:dyDescent="0.3">
      <c r="AU735" s="2">
        <v>731</v>
      </c>
      <c r="AV735" s="1">
        <f t="shared" si="300"/>
        <v>18500</v>
      </c>
      <c r="AW735" s="1">
        <f t="shared" si="312"/>
        <v>18500</v>
      </c>
      <c r="AX735" s="1">
        <f t="shared" si="313"/>
        <v>18500</v>
      </c>
      <c r="AY735" s="1">
        <f t="shared" si="314"/>
        <v>18500</v>
      </c>
      <c r="AZ735" s="1">
        <f t="shared" si="315"/>
        <v>370000</v>
      </c>
      <c r="BA735" s="1">
        <f t="shared" si="316"/>
        <v>444000</v>
      </c>
      <c r="BB735">
        <v>5</v>
      </c>
      <c r="BC735" s="1">
        <f>SUM($BA$5:BA735)</f>
        <v>156573900</v>
      </c>
      <c r="BD735" s="1">
        <v>0</v>
      </c>
      <c r="BE735" s="1">
        <f>SUM($BA$235:BA735)</f>
        <v>144444000</v>
      </c>
    </row>
    <row r="736" spans="47:57" x14ac:dyDescent="0.3">
      <c r="AU736" s="2">
        <v>732</v>
      </c>
      <c r="AV736" s="1">
        <f t="shared" si="300"/>
        <v>18500</v>
      </c>
      <c r="AW736" s="1">
        <f t="shared" si="312"/>
        <v>18500</v>
      </c>
      <c r="AX736" s="1">
        <f t="shared" si="313"/>
        <v>18500</v>
      </c>
      <c r="AY736" s="1">
        <f t="shared" si="314"/>
        <v>18500</v>
      </c>
      <c r="AZ736" s="1">
        <f t="shared" si="315"/>
        <v>370000</v>
      </c>
      <c r="BA736" s="1">
        <f t="shared" si="316"/>
        <v>444000</v>
      </c>
      <c r="BB736">
        <v>5</v>
      </c>
      <c r="BC736" s="1">
        <f>SUM($BA$5:BA736)</f>
        <v>157017900</v>
      </c>
      <c r="BD736" s="1">
        <v>0</v>
      </c>
      <c r="BE736" s="1">
        <f>SUM($BA$235:BA736)</f>
        <v>144888000</v>
      </c>
    </row>
    <row r="737" spans="47:57" x14ac:dyDescent="0.3">
      <c r="AU737" s="2">
        <v>733</v>
      </c>
      <c r="AV737" s="1">
        <f t="shared" si="300"/>
        <v>18500</v>
      </c>
      <c r="AW737" s="1">
        <f t="shared" si="312"/>
        <v>18500</v>
      </c>
      <c r="AX737" s="1">
        <f t="shared" si="313"/>
        <v>18500</v>
      </c>
      <c r="AY737" s="1">
        <f t="shared" si="314"/>
        <v>18500</v>
      </c>
      <c r="AZ737" s="1">
        <f t="shared" si="315"/>
        <v>370000</v>
      </c>
      <c r="BA737" s="1">
        <f t="shared" si="316"/>
        <v>444000</v>
      </c>
      <c r="BB737">
        <v>5</v>
      </c>
      <c r="BC737" s="1">
        <f>SUM($BA$5:BA737)</f>
        <v>157461900</v>
      </c>
      <c r="BD737" s="1">
        <v>0</v>
      </c>
      <c r="BE737" s="1">
        <f>SUM($BA$235:BA737)</f>
        <v>145332000</v>
      </c>
    </row>
    <row r="738" spans="47:57" x14ac:dyDescent="0.3">
      <c r="AU738" s="2">
        <v>734</v>
      </c>
      <c r="AV738" s="1">
        <f t="shared" si="300"/>
        <v>18500</v>
      </c>
      <c r="AW738" s="1">
        <f t="shared" si="312"/>
        <v>18500</v>
      </c>
      <c r="AX738" s="1">
        <f t="shared" si="313"/>
        <v>18500</v>
      </c>
      <c r="AY738" s="1">
        <f t="shared" si="314"/>
        <v>18500</v>
      </c>
      <c r="AZ738" s="1">
        <f t="shared" si="315"/>
        <v>370000</v>
      </c>
      <c r="BA738" s="1">
        <f t="shared" si="316"/>
        <v>444000</v>
      </c>
      <c r="BB738">
        <v>5</v>
      </c>
      <c r="BC738" s="1">
        <f>SUM($BA$5:BA738)</f>
        <v>157905900</v>
      </c>
      <c r="BD738" s="1">
        <v>0</v>
      </c>
      <c r="BE738" s="1">
        <f>SUM($BA$235:BA738)</f>
        <v>145776000</v>
      </c>
    </row>
    <row r="739" spans="47:57" x14ac:dyDescent="0.3">
      <c r="AU739" s="2">
        <v>735</v>
      </c>
      <c r="AV739" s="1">
        <f t="shared" si="300"/>
        <v>18500</v>
      </c>
      <c r="AW739" s="1">
        <f t="shared" si="312"/>
        <v>18500</v>
      </c>
      <c r="AX739" s="1">
        <f t="shared" si="313"/>
        <v>18500</v>
      </c>
      <c r="AY739" s="1">
        <f t="shared" si="314"/>
        <v>18500</v>
      </c>
      <c r="AZ739" s="1">
        <f t="shared" si="315"/>
        <v>370000</v>
      </c>
      <c r="BA739" s="1">
        <f t="shared" si="316"/>
        <v>444000</v>
      </c>
      <c r="BB739">
        <v>5</v>
      </c>
      <c r="BC739" s="1">
        <f>SUM($BA$5:BA739)</f>
        <v>158349900</v>
      </c>
      <c r="BD739" s="1">
        <v>0</v>
      </c>
      <c r="BE739" s="1">
        <f>SUM($BA$235:BA739)</f>
        <v>146220000</v>
      </c>
    </row>
    <row r="740" spans="47:57" x14ac:dyDescent="0.3">
      <c r="AU740" s="2">
        <v>736</v>
      </c>
      <c r="AV740" s="1">
        <f t="shared" si="300"/>
        <v>18500</v>
      </c>
      <c r="AW740" s="1">
        <f t="shared" si="312"/>
        <v>18500</v>
      </c>
      <c r="AX740" s="1">
        <f t="shared" si="313"/>
        <v>18500</v>
      </c>
      <c r="AY740" s="1">
        <f t="shared" si="314"/>
        <v>18500</v>
      </c>
      <c r="AZ740" s="1">
        <f t="shared" si="315"/>
        <v>370000</v>
      </c>
      <c r="BA740" s="1">
        <f t="shared" si="316"/>
        <v>444000</v>
      </c>
      <c r="BB740">
        <v>5</v>
      </c>
      <c r="BC740" s="1">
        <f>SUM($BA$5:BA740)</f>
        <v>158793900</v>
      </c>
      <c r="BD740" s="1">
        <v>0</v>
      </c>
      <c r="BE740" s="1">
        <f>SUM($BA$235:BA740)</f>
        <v>146664000</v>
      </c>
    </row>
    <row r="741" spans="47:57" x14ac:dyDescent="0.3">
      <c r="AU741" s="2">
        <v>737</v>
      </c>
      <c r="AV741" s="1">
        <f t="shared" si="300"/>
        <v>18500</v>
      </c>
      <c r="AW741" s="1">
        <f t="shared" si="312"/>
        <v>18500</v>
      </c>
      <c r="AX741" s="1">
        <f t="shared" si="313"/>
        <v>18500</v>
      </c>
      <c r="AY741" s="1">
        <f t="shared" si="314"/>
        <v>18500</v>
      </c>
      <c r="AZ741" s="1">
        <f t="shared" si="315"/>
        <v>370000</v>
      </c>
      <c r="BA741" s="1">
        <f t="shared" si="316"/>
        <v>444000</v>
      </c>
      <c r="BB741">
        <v>5</v>
      </c>
      <c r="BC741" s="1">
        <f>SUM($BA$5:BA741)</f>
        <v>159237900</v>
      </c>
      <c r="BD741" s="1">
        <v>0</v>
      </c>
      <c r="BE741" s="1">
        <f>SUM($BA$235:BA741)</f>
        <v>147108000</v>
      </c>
    </row>
    <row r="742" spans="47:57" x14ac:dyDescent="0.3">
      <c r="AU742" s="2">
        <v>738</v>
      </c>
      <c r="AV742" s="1">
        <f t="shared" si="300"/>
        <v>18500</v>
      </c>
      <c r="AW742" s="1">
        <f t="shared" si="312"/>
        <v>18500</v>
      </c>
      <c r="AX742" s="1">
        <f t="shared" si="313"/>
        <v>18500</v>
      </c>
      <c r="AY742" s="1">
        <f t="shared" si="314"/>
        <v>18500</v>
      </c>
      <c r="AZ742" s="1">
        <f t="shared" si="315"/>
        <v>370000</v>
      </c>
      <c r="BA742" s="1">
        <f t="shared" si="316"/>
        <v>444000</v>
      </c>
      <c r="BB742">
        <v>5</v>
      </c>
      <c r="BC742" s="1">
        <f>SUM($BA$5:BA742)</f>
        <v>159681900</v>
      </c>
      <c r="BD742" s="1">
        <v>0</v>
      </c>
      <c r="BE742" s="1">
        <f>SUM($BA$235:BA742)</f>
        <v>147552000</v>
      </c>
    </row>
    <row r="743" spans="47:57" x14ac:dyDescent="0.3">
      <c r="AU743" s="2">
        <v>739</v>
      </c>
      <c r="AV743" s="1">
        <f t="shared" si="300"/>
        <v>18500</v>
      </c>
      <c r="AW743" s="1">
        <f t="shared" si="312"/>
        <v>18500</v>
      </c>
      <c r="AX743" s="1">
        <f t="shared" si="313"/>
        <v>18500</v>
      </c>
      <c r="AY743" s="1">
        <f t="shared" si="314"/>
        <v>18500</v>
      </c>
      <c r="AZ743" s="1">
        <f t="shared" si="315"/>
        <v>370000</v>
      </c>
      <c r="BA743" s="1">
        <f t="shared" si="316"/>
        <v>444000</v>
      </c>
      <c r="BB743">
        <v>5</v>
      </c>
      <c r="BC743" s="1">
        <f>SUM($BA$5:BA743)</f>
        <v>160125900</v>
      </c>
      <c r="BD743" s="1">
        <v>0</v>
      </c>
      <c r="BE743" s="1">
        <f>SUM($BA$235:BA743)</f>
        <v>147996000</v>
      </c>
    </row>
    <row r="744" spans="47:57" x14ac:dyDescent="0.3">
      <c r="AU744" s="2">
        <v>740</v>
      </c>
      <c r="AV744" s="1">
        <f t="shared" si="300"/>
        <v>18500</v>
      </c>
      <c r="AW744" s="1">
        <f t="shared" si="312"/>
        <v>18500</v>
      </c>
      <c r="AX744" s="1">
        <f t="shared" si="313"/>
        <v>18500</v>
      </c>
      <c r="AY744" s="1">
        <f t="shared" si="314"/>
        <v>18500</v>
      </c>
      <c r="AZ744" s="1">
        <f t="shared" si="315"/>
        <v>370000</v>
      </c>
      <c r="BA744" s="1">
        <f t="shared" si="316"/>
        <v>444000</v>
      </c>
      <c r="BB744">
        <v>5</v>
      </c>
      <c r="BC744" s="1">
        <f>SUM($BA$5:BA744)</f>
        <v>160569900</v>
      </c>
      <c r="BD744" s="1">
        <v>0</v>
      </c>
      <c r="BE744" s="1">
        <f>SUM($BA$235:BA744)</f>
        <v>148440000</v>
      </c>
    </row>
    <row r="745" spans="47:57" x14ac:dyDescent="0.3">
      <c r="AU745" s="2">
        <v>741</v>
      </c>
      <c r="AV745" s="1">
        <f t="shared" si="300"/>
        <v>18500</v>
      </c>
      <c r="AW745" s="1">
        <f t="shared" si="312"/>
        <v>18500</v>
      </c>
      <c r="AX745" s="1">
        <f t="shared" si="313"/>
        <v>18500</v>
      </c>
      <c r="AY745" s="1">
        <f t="shared" si="314"/>
        <v>18500</v>
      </c>
      <c r="AZ745" s="1">
        <f t="shared" si="315"/>
        <v>370000</v>
      </c>
      <c r="BA745" s="1">
        <f t="shared" si="316"/>
        <v>444000</v>
      </c>
      <c r="BB745">
        <v>5</v>
      </c>
      <c r="BC745" s="1">
        <f>SUM($BA$5:BA745)</f>
        <v>161013900</v>
      </c>
      <c r="BD745" s="1">
        <v>0</v>
      </c>
      <c r="BE745" s="1">
        <f>SUM($BA$235:BA745)</f>
        <v>148884000</v>
      </c>
    </row>
    <row r="746" spans="47:57" x14ac:dyDescent="0.3">
      <c r="AU746" s="2">
        <v>742</v>
      </c>
      <c r="AV746" s="1">
        <f t="shared" si="300"/>
        <v>18500</v>
      </c>
      <c r="AW746" s="1">
        <f t="shared" si="312"/>
        <v>18500</v>
      </c>
      <c r="AX746" s="1">
        <f t="shared" si="313"/>
        <v>18500</v>
      </c>
      <c r="AY746" s="1">
        <f t="shared" si="314"/>
        <v>18500</v>
      </c>
      <c r="AZ746" s="1">
        <f t="shared" si="315"/>
        <v>370000</v>
      </c>
      <c r="BA746" s="1">
        <f t="shared" si="316"/>
        <v>444000</v>
      </c>
      <c r="BB746">
        <v>5</v>
      </c>
      <c r="BC746" s="1">
        <f>SUM($BA$5:BA746)</f>
        <v>161457900</v>
      </c>
      <c r="BD746" s="1">
        <v>0</v>
      </c>
      <c r="BE746" s="1">
        <f>SUM($BA$235:BA746)</f>
        <v>149328000</v>
      </c>
    </row>
    <row r="747" spans="47:57" x14ac:dyDescent="0.3">
      <c r="AU747" s="2">
        <v>743</v>
      </c>
      <c r="AV747" s="1">
        <f t="shared" si="300"/>
        <v>18500</v>
      </c>
      <c r="AW747" s="1">
        <f t="shared" si="312"/>
        <v>18500</v>
      </c>
      <c r="AX747" s="1">
        <f t="shared" si="313"/>
        <v>18500</v>
      </c>
      <c r="AY747" s="1">
        <f t="shared" si="314"/>
        <v>18500</v>
      </c>
      <c r="AZ747" s="1">
        <f t="shared" si="315"/>
        <v>370000</v>
      </c>
      <c r="BA747" s="1">
        <f t="shared" si="316"/>
        <v>444000</v>
      </c>
      <c r="BB747">
        <v>5</v>
      </c>
      <c r="BC747" s="1">
        <f>SUM($BA$5:BA747)</f>
        <v>161901900</v>
      </c>
      <c r="BD747" s="1">
        <v>0</v>
      </c>
      <c r="BE747" s="1">
        <f>SUM($BA$235:BA747)</f>
        <v>149772000</v>
      </c>
    </row>
    <row r="748" spans="47:57" x14ac:dyDescent="0.3">
      <c r="AU748" s="2">
        <v>744</v>
      </c>
      <c r="AV748" s="1">
        <f t="shared" si="300"/>
        <v>18500</v>
      </c>
      <c r="AW748" s="1">
        <f t="shared" si="312"/>
        <v>18500</v>
      </c>
      <c r="AX748" s="1">
        <f t="shared" si="313"/>
        <v>18500</v>
      </c>
      <c r="AY748" s="1">
        <f t="shared" si="314"/>
        <v>18500</v>
      </c>
      <c r="AZ748" s="1">
        <f t="shared" si="315"/>
        <v>370000</v>
      </c>
      <c r="BA748" s="1">
        <f t="shared" si="316"/>
        <v>444000</v>
      </c>
      <c r="BB748">
        <v>5</v>
      </c>
      <c r="BC748" s="1">
        <f>SUM($BA$5:BA748)</f>
        <v>162345900</v>
      </c>
      <c r="BD748" s="1">
        <v>0</v>
      </c>
      <c r="BE748" s="1">
        <f>SUM($BA$235:BA748)</f>
        <v>150216000</v>
      </c>
    </row>
    <row r="749" spans="47:57" x14ac:dyDescent="0.3">
      <c r="AU749" s="2">
        <v>745</v>
      </c>
      <c r="AV749" s="1">
        <f t="shared" si="300"/>
        <v>18500</v>
      </c>
      <c r="AW749" s="1">
        <f t="shared" si="312"/>
        <v>18500</v>
      </c>
      <c r="AX749" s="1">
        <f t="shared" si="313"/>
        <v>18500</v>
      </c>
      <c r="AY749" s="1">
        <f t="shared" si="314"/>
        <v>18500</v>
      </c>
      <c r="AZ749" s="1">
        <f t="shared" si="315"/>
        <v>370000</v>
      </c>
      <c r="BA749" s="1">
        <f t="shared" si="316"/>
        <v>444000</v>
      </c>
      <c r="BB749">
        <v>5</v>
      </c>
      <c r="BC749" s="1">
        <f>SUM($BA$5:BA749)</f>
        <v>162789900</v>
      </c>
      <c r="BD749" s="1">
        <v>0</v>
      </c>
      <c r="BE749" s="1">
        <f>SUM($BA$235:BA749)</f>
        <v>150660000</v>
      </c>
    </row>
    <row r="750" spans="47:57" x14ac:dyDescent="0.3">
      <c r="AU750" s="2">
        <v>746</v>
      </c>
      <c r="AV750" s="1">
        <f t="shared" si="300"/>
        <v>18500</v>
      </c>
      <c r="AW750" s="1">
        <f t="shared" si="312"/>
        <v>18500</v>
      </c>
      <c r="AX750" s="1">
        <f t="shared" si="313"/>
        <v>18500</v>
      </c>
      <c r="AY750" s="1">
        <f t="shared" si="314"/>
        <v>18500</v>
      </c>
      <c r="AZ750" s="1">
        <f t="shared" si="315"/>
        <v>370000</v>
      </c>
      <c r="BA750" s="1">
        <f t="shared" si="316"/>
        <v>444000</v>
      </c>
      <c r="BB750">
        <v>5</v>
      </c>
      <c r="BC750" s="1">
        <f>SUM($BA$5:BA750)</f>
        <v>163233900</v>
      </c>
      <c r="BD750" s="1">
        <v>0</v>
      </c>
      <c r="BE750" s="1">
        <f>SUM($BA$235:BA750)</f>
        <v>151104000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2024-02-26T07:49:14Z</dcterms:modified>
</cp:coreProperties>
</file>