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7026EBB-9472-4EB2-8C42-6F5E9EA8A204}" xr6:coauthVersionLast="47" xr6:coauthVersionMax="47" xr10:uidLastSave="{00000000-0000-0000-0000-000000000000}"/>
  <bookViews>
    <workbookView xWindow="-120" yWindow="-120" windowWidth="29040" windowHeight="1572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9" i="2" l="1"/>
  <c r="L79" i="2"/>
  <c r="K79" i="2" s="1"/>
  <c r="D72" i="1" s="1"/>
  <c r="H80" i="2"/>
  <c r="K80" i="2"/>
  <c r="L80" i="2"/>
  <c r="P60" i="2"/>
  <c r="Q60" i="2" s="1"/>
  <c r="L72" i="1"/>
  <c r="D73" i="1"/>
  <c r="L73" i="1"/>
  <c r="H77" i="2"/>
  <c r="L77" i="2"/>
  <c r="K77" i="2" s="1"/>
  <c r="D70" i="1" s="1"/>
  <c r="H78" i="2"/>
  <c r="K78" i="2"/>
  <c r="L78" i="2"/>
  <c r="P59" i="2"/>
  <c r="Q59" i="2" s="1"/>
  <c r="P58" i="2"/>
  <c r="Q58" i="2" s="1"/>
  <c r="L70" i="1"/>
  <c r="D71" i="1"/>
  <c r="L71" i="1"/>
  <c r="H73" i="2"/>
  <c r="L73" i="2"/>
  <c r="K73" i="2" s="1"/>
  <c r="D66" i="1" s="1"/>
  <c r="H74" i="2"/>
  <c r="H75" i="2" s="1"/>
  <c r="K74" i="2"/>
  <c r="L74" i="2"/>
  <c r="K75" i="2"/>
  <c r="D68" i="1" s="1"/>
  <c r="L75" i="2"/>
  <c r="L68" i="1" s="1"/>
  <c r="L76" i="2"/>
  <c r="K76" i="2" s="1"/>
  <c r="D69" i="1" s="1"/>
  <c r="P57" i="2"/>
  <c r="Q57" i="2" s="1"/>
  <c r="P56" i="2"/>
  <c r="Q56" i="2" s="1"/>
  <c r="L66" i="1"/>
  <c r="D67" i="1"/>
  <c r="L67" i="1"/>
  <c r="L69" i="1"/>
  <c r="D64" i="1"/>
  <c r="L64" i="1"/>
  <c r="D65" i="1"/>
  <c r="L65" i="1"/>
  <c r="H71" i="2"/>
  <c r="K71" i="2"/>
  <c r="L71" i="2"/>
  <c r="H72" i="2"/>
  <c r="K72" i="2"/>
  <c r="L72" i="2"/>
  <c r="P55" i="2"/>
  <c r="Q55" i="2" s="1"/>
  <c r="D62" i="1"/>
  <c r="L62" i="1"/>
  <c r="D63" i="1"/>
  <c r="L63" i="1"/>
  <c r="H69" i="2"/>
  <c r="L69" i="2"/>
  <c r="K69" i="2" s="1"/>
  <c r="H70" i="2"/>
  <c r="K70" i="2"/>
  <c r="L70" i="2"/>
  <c r="P54" i="2"/>
  <c r="Q54" i="2" s="1"/>
  <c r="D58" i="1"/>
  <c r="L58" i="1"/>
  <c r="D59" i="1"/>
  <c r="L59" i="1"/>
  <c r="D60" i="1"/>
  <c r="L60" i="1"/>
  <c r="D61" i="1"/>
  <c r="L61" i="1"/>
  <c r="H65" i="2"/>
  <c r="L65" i="2"/>
  <c r="K65" i="2" s="1"/>
  <c r="H66" i="2"/>
  <c r="H67" i="2" s="1"/>
  <c r="K66" i="2"/>
  <c r="L66" i="2"/>
  <c r="K67" i="2"/>
  <c r="L67" i="2"/>
  <c r="L68" i="2"/>
  <c r="K68" i="2" s="1"/>
  <c r="D54" i="1"/>
  <c r="L54" i="1"/>
  <c r="D55" i="1"/>
  <c r="L55" i="1"/>
  <c r="D56" i="1"/>
  <c r="L56" i="1"/>
  <c r="D57" i="1"/>
  <c r="L57" i="1"/>
  <c r="H61" i="2"/>
  <c r="L61" i="2"/>
  <c r="K61" i="2" s="1"/>
  <c r="H62" i="2"/>
  <c r="H63" i="2" s="1"/>
  <c r="K62" i="2"/>
  <c r="L62" i="2"/>
  <c r="K63" i="2"/>
  <c r="L63" i="2"/>
  <c r="L64" i="2"/>
  <c r="K64" i="2" s="1"/>
  <c r="P53" i="2"/>
  <c r="Q53" i="2" s="1"/>
  <c r="P52" i="2"/>
  <c r="Q52" i="2" s="1"/>
  <c r="P51" i="2"/>
  <c r="Q51" i="2" s="1"/>
  <c r="P50" i="2"/>
  <c r="Q50" i="2" s="1"/>
  <c r="D52" i="1"/>
  <c r="L52" i="1"/>
  <c r="D53" i="1"/>
  <c r="L53" i="1"/>
  <c r="H59" i="2"/>
  <c r="L59" i="2"/>
  <c r="K59" i="2" s="1"/>
  <c r="H60" i="2"/>
  <c r="K60" i="2"/>
  <c r="L60" i="2"/>
  <c r="D50" i="1"/>
  <c r="L50" i="1"/>
  <c r="D51" i="1"/>
  <c r="L51" i="1"/>
  <c r="H57" i="2"/>
  <c r="L57" i="2"/>
  <c r="K57" i="2" s="1"/>
  <c r="H58" i="2"/>
  <c r="K58" i="2"/>
  <c r="L58" i="2"/>
  <c r="D48" i="1"/>
  <c r="L48" i="1"/>
  <c r="D49" i="1"/>
  <c r="L49" i="1"/>
  <c r="H55" i="2"/>
  <c r="L55" i="2"/>
  <c r="K55" i="2" s="1"/>
  <c r="H56" i="2"/>
  <c r="K56" i="2"/>
  <c r="L56" i="2"/>
  <c r="P49" i="2"/>
  <c r="Q49" i="2" s="1"/>
  <c r="P48" i="2"/>
  <c r="Q48" i="2" s="1"/>
  <c r="D46" i="1"/>
  <c r="L46" i="1"/>
  <c r="D47" i="1"/>
  <c r="L47" i="1"/>
  <c r="H53" i="2"/>
  <c r="L53" i="2"/>
  <c r="K53" i="2" s="1"/>
  <c r="H54" i="2"/>
  <c r="K54" i="2"/>
  <c r="L54" i="2"/>
  <c r="P47" i="2"/>
  <c r="Q47" i="2" s="1"/>
  <c r="D44" i="1"/>
  <c r="L44" i="1"/>
  <c r="D45" i="1"/>
  <c r="L45" i="1"/>
  <c r="D42" i="1"/>
  <c r="L42" i="1"/>
  <c r="D43" i="1"/>
  <c r="L43" i="1"/>
  <c r="H52" i="2"/>
  <c r="L52" i="2"/>
  <c r="K52" i="2" s="1"/>
  <c r="H51" i="2"/>
  <c r="K51" i="2"/>
  <c r="L51" i="2"/>
  <c r="H49" i="2"/>
  <c r="L49" i="2"/>
  <c r="K49" i="2" s="1"/>
  <c r="H50" i="2"/>
  <c r="L50" i="2"/>
  <c r="K50" i="2" s="1"/>
  <c r="P46" i="2"/>
  <c r="Q46" i="2" s="1"/>
  <c r="P45" i="2"/>
  <c r="Q45" i="2" s="1"/>
  <c r="P44" i="2"/>
  <c r="Q44" i="2" s="1"/>
  <c r="D40" i="1"/>
  <c r="L40" i="1"/>
  <c r="D41" i="1"/>
  <c r="L41" i="1"/>
  <c r="H47" i="2"/>
  <c r="L47" i="2"/>
  <c r="K47" i="2" s="1"/>
  <c r="H48" i="2"/>
  <c r="L48" i="2"/>
  <c r="K48" i="2" s="1"/>
  <c r="P43" i="2"/>
  <c r="Q43" i="2" s="1"/>
  <c r="D38" i="1"/>
  <c r="L38" i="1"/>
  <c r="D39" i="1"/>
  <c r="L39" i="1"/>
  <c r="H45" i="2"/>
  <c r="L45" i="2"/>
  <c r="K45" i="2" s="1"/>
  <c r="H46" i="2"/>
  <c r="K46" i="2"/>
  <c r="L46" i="2"/>
  <c r="P42" i="2"/>
  <c r="Q42" i="2" s="1"/>
  <c r="L44" i="2"/>
  <c r="L40" i="2"/>
  <c r="L41" i="2"/>
  <c r="L39" i="2"/>
  <c r="L38" i="2"/>
  <c r="L37" i="2"/>
  <c r="L36" i="2"/>
  <c r="L35" i="2"/>
  <c r="L34" i="2"/>
  <c r="K34" i="2"/>
  <c r="K41" i="2"/>
  <c r="L37" i="1"/>
  <c r="L36" i="1"/>
  <c r="L35" i="1"/>
  <c r="L34" i="1"/>
  <c r="L33" i="1"/>
  <c r="D37" i="1"/>
  <c r="D36" i="1"/>
  <c r="D35" i="1"/>
  <c r="D34" i="1"/>
  <c r="D33" i="1"/>
  <c r="H43" i="2"/>
  <c r="K43" i="2"/>
  <c r="L43" i="2"/>
  <c r="K44" i="2" s="1"/>
  <c r="P41" i="2"/>
  <c r="Q41" i="2" s="1"/>
  <c r="P40" i="2"/>
  <c r="Q40" i="2" s="1"/>
  <c r="H41" i="2"/>
  <c r="L42" i="2"/>
  <c r="K42" i="2" s="1"/>
  <c r="K40" i="2"/>
  <c r="L32" i="1"/>
  <c r="D32" i="1"/>
  <c r="K39" i="2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9" i="2"/>
  <c r="P35" i="2"/>
  <c r="Q35" i="2" s="1"/>
  <c r="P36" i="2"/>
  <c r="Q36" i="2" s="1"/>
  <c r="P37" i="2"/>
  <c r="Q37" i="2" s="1"/>
  <c r="P38" i="2"/>
  <c r="Q38" i="2" s="1"/>
  <c r="I79" i="2" l="1" a="1"/>
  <c r="I79" i="2" s="1"/>
  <c r="H76" i="2"/>
  <c r="H68" i="2"/>
  <c r="H64" i="2"/>
  <c r="H44" i="2"/>
  <c r="H42" i="2"/>
  <c r="P33" i="2"/>
  <c r="Q33" i="2" s="1"/>
  <c r="P34" i="2"/>
  <c r="Q34" i="2" s="1"/>
  <c r="J79" i="2" l="1"/>
  <c r="G79" i="2" s="1"/>
  <c r="F72" i="1" s="1"/>
  <c r="I80" i="2" a="1"/>
  <c r="I80" i="2" s="1"/>
  <c r="F79" i="2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J80" i="2" l="1"/>
  <c r="G80" i="2" s="1"/>
  <c r="F73" i="1" s="1"/>
  <c r="F80" i="2"/>
  <c r="H11" i="2"/>
  <c r="I11" i="2" s="1" a="1"/>
  <c r="I11" i="2" s="1"/>
  <c r="J11" i="2" s="1"/>
  <c r="G11" i="2" s="1"/>
  <c r="J10" i="2"/>
  <c r="G10" i="2" s="1"/>
  <c r="F10" i="2"/>
  <c r="H12" i="2" l="1"/>
  <c r="I12" i="2" s="1" a="1"/>
  <c r="I12" i="2" s="1"/>
  <c r="J12" i="2" s="1"/>
  <c r="G12" i="2" s="1"/>
  <c r="F11" i="2"/>
  <c r="H13" i="2" l="1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2" i="1" s="1"/>
  <c r="F39" i="2"/>
  <c r="I40" i="2" a="1"/>
  <c r="I40" i="2" s="1"/>
  <c r="F40" i="2" l="1"/>
  <c r="I41" i="2" a="1"/>
  <c r="I41" i="2" s="1"/>
  <c r="J40" i="2"/>
  <c r="G40" i="2" s="1"/>
  <c r="F33" i="1" s="1"/>
  <c r="J41" i="2" l="1"/>
  <c r="G41" i="2" s="1"/>
  <c r="F34" i="1" s="1"/>
  <c r="F41" i="2"/>
  <c r="I42" i="2" a="1"/>
  <c r="I42" i="2" s="1"/>
  <c r="I43" i="2" s="1" a="1"/>
  <c r="I43" i="2" s="1"/>
  <c r="J43" i="2" l="1"/>
  <c r="G43" i="2" s="1"/>
  <c r="F36" i="1" s="1"/>
  <c r="F43" i="2"/>
  <c r="I44" i="2" a="1"/>
  <c r="I44" i="2" s="1"/>
  <c r="I45" i="2" s="1" a="1"/>
  <c r="I45" i="2" s="1"/>
  <c r="J42" i="2"/>
  <c r="G42" i="2" s="1"/>
  <c r="F35" i="1" s="1"/>
  <c r="F42" i="2"/>
  <c r="J45" i="2" l="1"/>
  <c r="G45" i="2" s="1"/>
  <c r="F38" i="1" s="1"/>
  <c r="F45" i="2"/>
  <c r="I46" i="2" a="1"/>
  <c r="I46" i="2" s="1"/>
  <c r="I47" i="2" s="1" a="1"/>
  <c r="I47" i="2" s="1"/>
  <c r="J44" i="2"/>
  <c r="G44" i="2" s="1"/>
  <c r="F37" i="1" s="1"/>
  <c r="F44" i="2"/>
  <c r="J47" i="2" l="1"/>
  <c r="G47" i="2" s="1"/>
  <c r="F40" i="1" s="1"/>
  <c r="I48" i="2" a="1"/>
  <c r="I48" i="2" s="1"/>
  <c r="I49" i="2" s="1" a="1"/>
  <c r="I49" i="2" s="1"/>
  <c r="F47" i="2"/>
  <c r="J46" i="2"/>
  <c r="G46" i="2" s="1"/>
  <c r="F39" i="1" s="1"/>
  <c r="F46" i="2"/>
  <c r="J49" i="2" l="1"/>
  <c r="G49" i="2" s="1"/>
  <c r="F42" i="1" s="1"/>
  <c r="I50" i="2" a="1"/>
  <c r="I50" i="2" s="1"/>
  <c r="F49" i="2"/>
  <c r="J48" i="2"/>
  <c r="G48" i="2" s="1"/>
  <c r="F41" i="1" s="1"/>
  <c r="F48" i="2"/>
  <c r="I51" i="2" l="1" a="1"/>
  <c r="I51" i="2" s="1"/>
  <c r="J50" i="2"/>
  <c r="G50" i="2" s="1"/>
  <c r="F43" i="1" s="1"/>
  <c r="F50" i="2"/>
  <c r="J51" i="2" l="1"/>
  <c r="G51" i="2" s="1"/>
  <c r="F44" i="1" s="1"/>
  <c r="I52" i="2" a="1"/>
  <c r="I52" i="2" s="1"/>
  <c r="I53" i="2" s="1" a="1"/>
  <c r="I53" i="2" s="1"/>
  <c r="F51" i="2"/>
  <c r="J53" i="2" l="1"/>
  <c r="G53" i="2" s="1"/>
  <c r="F46" i="1" s="1"/>
  <c r="I54" i="2" a="1"/>
  <c r="I54" i="2" s="1"/>
  <c r="I55" i="2" s="1" a="1"/>
  <c r="I55" i="2" s="1"/>
  <c r="F53" i="2"/>
  <c r="J52" i="2"/>
  <c r="G52" i="2" s="1"/>
  <c r="F45" i="1" s="1"/>
  <c r="F52" i="2"/>
  <c r="J55" i="2" l="1"/>
  <c r="G55" i="2" s="1"/>
  <c r="F48" i="1" s="1"/>
  <c r="F55" i="2"/>
  <c r="I56" i="2" a="1"/>
  <c r="I56" i="2" s="1"/>
  <c r="I57" i="2" s="1" a="1"/>
  <c r="I57" i="2" s="1"/>
  <c r="J54" i="2"/>
  <c r="G54" i="2" s="1"/>
  <c r="F47" i="1" s="1"/>
  <c r="F54" i="2"/>
  <c r="J57" i="2" l="1"/>
  <c r="G57" i="2" s="1"/>
  <c r="F50" i="1" s="1"/>
  <c r="F57" i="2"/>
  <c r="I58" i="2" a="1"/>
  <c r="I58" i="2" s="1"/>
  <c r="I59" i="2" s="1" a="1"/>
  <c r="I59" i="2" s="1"/>
  <c r="J56" i="2"/>
  <c r="G56" i="2" s="1"/>
  <c r="F49" i="1" s="1"/>
  <c r="F56" i="2"/>
  <c r="J59" i="2" l="1"/>
  <c r="G59" i="2" s="1"/>
  <c r="F52" i="1" s="1"/>
  <c r="I60" i="2" a="1"/>
  <c r="I60" i="2" s="1"/>
  <c r="I61" i="2" s="1" a="1"/>
  <c r="I61" i="2" s="1"/>
  <c r="F59" i="2"/>
  <c r="J58" i="2"/>
  <c r="G58" i="2" s="1"/>
  <c r="F51" i="1" s="1"/>
  <c r="F58" i="2"/>
  <c r="J61" i="2" l="1"/>
  <c r="G61" i="2" s="1"/>
  <c r="F54" i="1" s="1"/>
  <c r="I62" i="2" a="1"/>
  <c r="I62" i="2" s="1"/>
  <c r="F61" i="2"/>
  <c r="J60" i="2"/>
  <c r="G60" i="2" s="1"/>
  <c r="F53" i="1" s="1"/>
  <c r="F60" i="2"/>
  <c r="J62" i="2" l="1"/>
  <c r="G62" i="2" s="1"/>
  <c r="F55" i="1" s="1"/>
  <c r="F62" i="2"/>
  <c r="I63" i="2" a="1"/>
  <c r="I63" i="2" s="1"/>
  <c r="J63" i="2" l="1"/>
  <c r="G63" i="2" s="1"/>
  <c r="F56" i="1" s="1"/>
  <c r="F63" i="2"/>
  <c r="I64" i="2" a="1"/>
  <c r="I64" i="2" s="1"/>
  <c r="I65" i="2" s="1" a="1"/>
  <c r="I65" i="2" s="1"/>
  <c r="J65" i="2" l="1"/>
  <c r="G65" i="2" s="1"/>
  <c r="F58" i="1" s="1"/>
  <c r="I66" i="2" a="1"/>
  <c r="I66" i="2" s="1"/>
  <c r="F65" i="2"/>
  <c r="J64" i="2"/>
  <c r="G64" i="2" s="1"/>
  <c r="F57" i="1" s="1"/>
  <c r="F64" i="2"/>
  <c r="J66" i="2" l="1"/>
  <c r="G66" i="2" s="1"/>
  <c r="F59" i="1" s="1"/>
  <c r="I67" i="2" a="1"/>
  <c r="I67" i="2" s="1"/>
  <c r="F66" i="2"/>
  <c r="J67" i="2" l="1"/>
  <c r="G67" i="2" s="1"/>
  <c r="F60" i="1" s="1"/>
  <c r="I68" i="2" a="1"/>
  <c r="I68" i="2" s="1"/>
  <c r="I69" i="2" s="1" a="1"/>
  <c r="I69" i="2" s="1"/>
  <c r="F67" i="2"/>
  <c r="J69" i="2" l="1"/>
  <c r="G69" i="2" s="1"/>
  <c r="F62" i="1" s="1"/>
  <c r="I70" i="2" a="1"/>
  <c r="I70" i="2" s="1"/>
  <c r="I71" i="2" s="1" a="1"/>
  <c r="I71" i="2" s="1"/>
  <c r="F69" i="2"/>
  <c r="J68" i="2"/>
  <c r="G68" i="2" s="1"/>
  <c r="F61" i="1" s="1"/>
  <c r="F68" i="2"/>
  <c r="I72" i="2" l="1" a="1"/>
  <c r="I72" i="2" s="1"/>
  <c r="I73" i="2" s="1" a="1"/>
  <c r="I73" i="2" s="1"/>
  <c r="J71" i="2"/>
  <c r="G71" i="2" s="1"/>
  <c r="F64" i="1" s="1"/>
  <c r="F71" i="2"/>
  <c r="J70" i="2"/>
  <c r="G70" i="2" s="1"/>
  <c r="F63" i="1" s="1"/>
  <c r="F70" i="2"/>
  <c r="J73" i="2" l="1"/>
  <c r="G73" i="2" s="1"/>
  <c r="F66" i="1" s="1"/>
  <c r="F73" i="2"/>
  <c r="I74" i="2" a="1"/>
  <c r="I74" i="2" s="1"/>
  <c r="J72" i="2"/>
  <c r="G72" i="2" s="1"/>
  <c r="F65" i="1" s="1"/>
  <c r="F72" i="2"/>
  <c r="J74" i="2" l="1"/>
  <c r="G74" i="2" s="1"/>
  <c r="F67" i="1" s="1"/>
  <c r="F74" i="2"/>
  <c r="I75" i="2" a="1"/>
  <c r="I75" i="2" s="1"/>
  <c r="J75" i="2" l="1"/>
  <c r="G75" i="2" s="1"/>
  <c r="F68" i="1" s="1"/>
  <c r="I76" i="2" a="1"/>
  <c r="I76" i="2" s="1"/>
  <c r="I77" i="2" s="1" a="1"/>
  <c r="I77" i="2" s="1"/>
  <c r="F75" i="2"/>
  <c r="J77" i="2" l="1"/>
  <c r="G77" i="2" s="1"/>
  <c r="F70" i="1" s="1"/>
  <c r="I78" i="2" a="1"/>
  <c r="I78" i="2" s="1"/>
  <c r="F77" i="2"/>
  <c r="J76" i="2"/>
  <c r="G76" i="2" s="1"/>
  <c r="F69" i="1" s="1"/>
  <c r="F76" i="2"/>
  <c r="J78" i="2" l="1"/>
  <c r="G78" i="2" s="1"/>
  <c r="F71" i="1" s="1"/>
  <c r="F7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<sst xmlns="http://schemas.openxmlformats.org/spreadsheetml/2006/main" count="162" uniqueCount="86">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</sst>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73"/>
  <sheetViews>
    <sheetView tabSelected="1" topLeftCell="A52" workbookViewId="0">
      <selection activeCell="F72" sqref="F72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f>VLOOKUP(A33+1,balacne!E:L,7,FALSE)</f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f>VLOOKUP(A33+1,balacne!E:L,8,FALSE)</f>
        <v>4100</v>
      </c>
    </row>
    <row r="34" spans="1:12" x14ac:dyDescent="0.3">
      <c r="A34">
        <v>32</v>
      </c>
      <c r="B34" s="1" t="s">
        <v>13</v>
      </c>
      <c r="C34">
        <v>9026</v>
      </c>
      <c r="D34">
        <f>VLOOKUP(A34+1,balacne!E:L,7,FALSE)</f>
        <v>4200</v>
      </c>
      <c r="E34">
        <v>1</v>
      </c>
      <c r="F34" s="2">
        <f>VLOOKUP(A34+1,balacne!E:L,3,FALSE)</f>
        <v>1.3759999999999999E+132</v>
      </c>
      <c r="G34">
        <v>1000</v>
      </c>
      <c r="H34">
        <v>8</v>
      </c>
      <c r="I34">
        <v>0</v>
      </c>
      <c r="J34">
        <v>8400</v>
      </c>
      <c r="K34">
        <v>9026</v>
      </c>
      <c r="L34">
        <f>VLOOKUP(A34+1,balacne!E:L,8,FALSE)</f>
        <v>4200</v>
      </c>
    </row>
    <row r="35" spans="1:12" x14ac:dyDescent="0.3">
      <c r="A35">
        <v>33</v>
      </c>
      <c r="B35" s="1" t="s">
        <v>13</v>
      </c>
      <c r="C35">
        <v>9026</v>
      </c>
      <c r="D35">
        <f>VLOOKUP(A35+1,balacne!E:L,7,FALSE)</f>
        <v>4300</v>
      </c>
      <c r="E35">
        <v>1</v>
      </c>
      <c r="F35" s="2">
        <f>VLOOKUP(A35+1,balacne!E:L,3,FALSE)</f>
        <v>1.3897599999999999E+134</v>
      </c>
      <c r="G35">
        <v>1000</v>
      </c>
      <c r="H35">
        <v>8</v>
      </c>
      <c r="I35">
        <v>0</v>
      </c>
      <c r="J35">
        <v>8600</v>
      </c>
      <c r="K35">
        <v>9026</v>
      </c>
      <c r="L35">
        <f>VLOOKUP(A35+1,balacne!E:L,8,FALSE)</f>
        <v>4300</v>
      </c>
    </row>
    <row r="36" spans="1:12" x14ac:dyDescent="0.3">
      <c r="A36">
        <v>34</v>
      </c>
      <c r="B36" s="1" t="s">
        <v>13</v>
      </c>
      <c r="C36">
        <v>9026</v>
      </c>
      <c r="D36">
        <f>VLOOKUP(A36+1,balacne!E:L,7,FALSE)</f>
        <v>4400</v>
      </c>
      <c r="E36">
        <v>1</v>
      </c>
      <c r="F36" s="2">
        <f>VLOOKUP(A36+1,balacne!E:L,3,FALSE)</f>
        <v>1.4037E+136</v>
      </c>
      <c r="G36">
        <v>1000</v>
      </c>
      <c r="H36">
        <v>8</v>
      </c>
      <c r="I36">
        <v>0</v>
      </c>
      <c r="J36">
        <v>8800</v>
      </c>
      <c r="K36">
        <v>9026</v>
      </c>
      <c r="L36">
        <f>VLOOKUP(A36+1,balacne!E:L,8,FALSE)</f>
        <v>4400</v>
      </c>
    </row>
    <row r="37" spans="1:12" x14ac:dyDescent="0.3">
      <c r="A37">
        <v>35</v>
      </c>
      <c r="B37" s="1" t="s">
        <v>13</v>
      </c>
      <c r="C37">
        <v>9026</v>
      </c>
      <c r="D37">
        <f>VLOOKUP(A37+1,balacne!E:L,7,FALSE)</f>
        <v>4500</v>
      </c>
      <c r="E37">
        <v>1</v>
      </c>
      <c r="F37" s="2">
        <f>VLOOKUP(A37+1,balacne!E:L,3,FALSE)</f>
        <v>1.4177369999999999E+138</v>
      </c>
      <c r="G37">
        <v>1000</v>
      </c>
      <c r="H37">
        <v>8</v>
      </c>
      <c r="I37">
        <v>0</v>
      </c>
      <c r="J37">
        <v>9000</v>
      </c>
      <c r="K37">
        <v>9026</v>
      </c>
      <c r="L37">
        <f>VLOOKUP(A37+1,balacne!E:L,8,FALSE)</f>
        <v>4500</v>
      </c>
    </row>
    <row r="38" spans="1:12" x14ac:dyDescent="0.3">
      <c r="A38">
        <v>36</v>
      </c>
      <c r="B38" s="1" t="s">
        <v>13</v>
      </c>
      <c r="C38">
        <v>9026</v>
      </c>
      <c r="D38">
        <f>VLOOKUP(A38+1,balacne!E:L,7,FALSE)</f>
        <v>4600</v>
      </c>
      <c r="E38">
        <v>1</v>
      </c>
      <c r="F38" s="2">
        <f>VLOOKUP(A38+1,balacne!E:L,3,FALSE)</f>
        <v>1.432E+140</v>
      </c>
      <c r="G38">
        <v>1000</v>
      </c>
      <c r="H38">
        <v>8</v>
      </c>
      <c r="I38">
        <v>0</v>
      </c>
      <c r="J38">
        <v>9200</v>
      </c>
      <c r="K38">
        <v>9026</v>
      </c>
      <c r="L38">
        <f>VLOOKUP(A38+1,balacne!E:L,8,FALSE)</f>
        <v>4600</v>
      </c>
    </row>
    <row r="39" spans="1:12" x14ac:dyDescent="0.3">
      <c r="A39">
        <v>37</v>
      </c>
      <c r="B39" s="1" t="s">
        <v>13</v>
      </c>
      <c r="C39">
        <v>9026</v>
      </c>
      <c r="D39">
        <f>VLOOKUP(A39+1,balacne!E:L,7,FALSE)</f>
        <v>4700</v>
      </c>
      <c r="E39">
        <v>1</v>
      </c>
      <c r="F39" s="2">
        <f>VLOOKUP(A39+1,balacne!E:L,3,FALSE)</f>
        <v>1.4463200000000002E+142</v>
      </c>
      <c r="G39">
        <v>1000</v>
      </c>
      <c r="H39">
        <v>8</v>
      </c>
      <c r="I39">
        <v>0</v>
      </c>
      <c r="J39">
        <v>9400</v>
      </c>
      <c r="K39">
        <v>9026</v>
      </c>
      <c r="L39">
        <f>VLOOKUP(A39+1,balacne!E:L,8,FALSE)</f>
        <v>4700</v>
      </c>
    </row>
    <row r="40" spans="1:12" x14ac:dyDescent="0.3">
      <c r="A40">
        <v>38</v>
      </c>
      <c r="B40" s="1" t="s">
        <v>13</v>
      </c>
      <c r="C40">
        <v>9026</v>
      </c>
      <c r="D40">
        <f>VLOOKUP(A40+1,balacne!E:L,7,FALSE)</f>
        <v>4800</v>
      </c>
      <c r="E40">
        <v>1</v>
      </c>
      <c r="F40" s="2">
        <f>VLOOKUP(A40+1,balacne!E:L,3,FALSE)</f>
        <v>1.4608000000000002E+144</v>
      </c>
      <c r="G40">
        <v>1000</v>
      </c>
      <c r="H40">
        <v>8</v>
      </c>
      <c r="I40">
        <v>0</v>
      </c>
      <c r="J40">
        <v>9600</v>
      </c>
      <c r="K40">
        <v>9026</v>
      </c>
      <c r="L40">
        <f>VLOOKUP(A40+1,balacne!E:L,8,FALSE)</f>
        <v>4800</v>
      </c>
    </row>
    <row r="41" spans="1:12" x14ac:dyDescent="0.3">
      <c r="A41">
        <v>39</v>
      </c>
      <c r="B41" s="1" t="s">
        <v>13</v>
      </c>
      <c r="C41">
        <v>9026</v>
      </c>
      <c r="D41">
        <f>VLOOKUP(A41+1,balacne!E:L,7,FALSE)</f>
        <v>4900</v>
      </c>
      <c r="E41">
        <v>1</v>
      </c>
      <c r="F41" s="2">
        <f>VLOOKUP(A41+1,balacne!E:L,3,FALSE)</f>
        <v>1.4754079999999999E+146</v>
      </c>
      <c r="G41">
        <v>1000</v>
      </c>
      <c r="H41">
        <v>8</v>
      </c>
      <c r="I41">
        <v>0</v>
      </c>
      <c r="J41">
        <v>9800</v>
      </c>
      <c r="K41">
        <v>9026</v>
      </c>
      <c r="L41">
        <f>VLOOKUP(A41+1,balacne!E:L,8,FALSE)</f>
        <v>4900</v>
      </c>
    </row>
    <row r="42" spans="1:12" x14ac:dyDescent="0.3">
      <c r="A42">
        <v>40</v>
      </c>
      <c r="B42" s="1" t="s">
        <v>13</v>
      </c>
      <c r="C42">
        <v>9026</v>
      </c>
      <c r="D42">
        <f>VLOOKUP(A42+1,balacne!E:L,7,FALSE)</f>
        <v>5000</v>
      </c>
      <c r="E42">
        <v>1</v>
      </c>
      <c r="F42" s="2">
        <f>VLOOKUP(A42+1,balacne!E:L,3,FALSE)</f>
        <v>1.4901999999999999E+148</v>
      </c>
      <c r="G42">
        <v>1000</v>
      </c>
      <c r="H42">
        <v>8</v>
      </c>
      <c r="I42">
        <v>0</v>
      </c>
      <c r="J42">
        <v>10000</v>
      </c>
      <c r="K42">
        <v>9026</v>
      </c>
      <c r="L42">
        <f>VLOOKUP(A42+1,balacne!E:L,8,FALSE)</f>
        <v>5000</v>
      </c>
    </row>
    <row r="43" spans="1:12" x14ac:dyDescent="0.3">
      <c r="A43">
        <v>41</v>
      </c>
      <c r="B43" s="1" t="s">
        <v>13</v>
      </c>
      <c r="C43">
        <v>9026</v>
      </c>
      <c r="D43">
        <f>VLOOKUP(A43+1,balacne!E:L,7,FALSE)</f>
        <v>5100</v>
      </c>
      <c r="E43">
        <v>1</v>
      </c>
      <c r="F43" s="2">
        <f>VLOOKUP(A43+1,balacne!E:L,3,FALSE)</f>
        <v>1.505102E+150</v>
      </c>
      <c r="G43">
        <v>1000</v>
      </c>
      <c r="H43">
        <v>8</v>
      </c>
      <c r="I43">
        <v>0</v>
      </c>
      <c r="J43">
        <v>10200</v>
      </c>
      <c r="K43">
        <v>9026</v>
      </c>
      <c r="L43">
        <f>VLOOKUP(A43+1,balacne!E:L,8,FALSE)</f>
        <v>5100</v>
      </c>
    </row>
    <row r="44" spans="1:12" x14ac:dyDescent="0.3">
      <c r="A44">
        <v>42</v>
      </c>
      <c r="B44" s="1" t="s">
        <v>13</v>
      </c>
      <c r="C44">
        <v>9026</v>
      </c>
      <c r="D44">
        <f>VLOOKUP(A44+1,balacne!E:L,7,FALSE)</f>
        <v>5200</v>
      </c>
      <c r="E44">
        <v>1</v>
      </c>
      <c r="F44" s="2">
        <f>VLOOKUP(A44+1,balacne!E:L,3,FALSE)</f>
        <v>1.5202000000000001E+152</v>
      </c>
      <c r="G44">
        <v>1000</v>
      </c>
      <c r="H44">
        <v>8</v>
      </c>
      <c r="I44">
        <v>0</v>
      </c>
      <c r="J44">
        <v>10400</v>
      </c>
      <c r="K44">
        <v>9026</v>
      </c>
      <c r="L44">
        <f>VLOOKUP(A44+1,balacne!E:L,8,FALSE)</f>
        <v>5200</v>
      </c>
    </row>
    <row r="45" spans="1:12" x14ac:dyDescent="0.3">
      <c r="A45">
        <v>43</v>
      </c>
      <c r="B45" s="1" t="s">
        <v>13</v>
      </c>
      <c r="C45">
        <v>9026</v>
      </c>
      <c r="D45">
        <f>VLOOKUP(A45+1,balacne!E:L,7,FALSE)</f>
        <v>5300</v>
      </c>
      <c r="E45">
        <v>1</v>
      </c>
      <c r="F45" s="2">
        <f>VLOOKUP(A45+1,balacne!E:L,3,FALSE)</f>
        <v>1.5354020000000001E+154</v>
      </c>
      <c r="G45">
        <v>1000</v>
      </c>
      <c r="H45">
        <v>8</v>
      </c>
      <c r="I45">
        <v>0</v>
      </c>
      <c r="J45">
        <v>10600</v>
      </c>
      <c r="K45">
        <v>9026</v>
      </c>
      <c r="L45">
        <f>VLOOKUP(A45+1,balacne!E:L,8,FALSE)</f>
        <v>5300</v>
      </c>
    </row>
    <row r="46" spans="1:12" x14ac:dyDescent="0.3">
      <c r="A46">
        <v>44</v>
      </c>
      <c r="B46" s="1" t="s">
        <v>13</v>
      </c>
      <c r="C46">
        <v>9026</v>
      </c>
      <c r="D46">
        <f>VLOOKUP(A46+1,balacne!E:L,7,FALSE)</f>
        <v>5400</v>
      </c>
      <c r="E46">
        <v>1</v>
      </c>
      <c r="F46" s="2">
        <f>VLOOKUP(A46+1,balacne!E:L,3,FALSE)</f>
        <v>1.5508E+156</v>
      </c>
      <c r="G46">
        <v>1000</v>
      </c>
      <c r="H46">
        <v>8</v>
      </c>
      <c r="I46">
        <v>0</v>
      </c>
      <c r="J46">
        <v>10800</v>
      </c>
      <c r="K46">
        <v>9026</v>
      </c>
      <c r="L46">
        <f>VLOOKUP(A46+1,balacne!E:L,8,FALSE)</f>
        <v>5400</v>
      </c>
    </row>
    <row r="47" spans="1:12" x14ac:dyDescent="0.3">
      <c r="A47">
        <v>45</v>
      </c>
      <c r="B47" s="1" t="s">
        <v>13</v>
      </c>
      <c r="C47">
        <v>9026</v>
      </c>
      <c r="D47">
        <f>VLOOKUP(A47+1,balacne!E:L,7,FALSE)</f>
        <v>5500</v>
      </c>
      <c r="E47">
        <v>1</v>
      </c>
      <c r="F47" s="2">
        <f>VLOOKUP(A47+1,balacne!E:L,3,FALSE)</f>
        <v>1.5663079999999999E+158</v>
      </c>
      <c r="G47">
        <v>1000</v>
      </c>
      <c r="H47">
        <v>8</v>
      </c>
      <c r="I47">
        <v>0</v>
      </c>
      <c r="J47">
        <v>11000</v>
      </c>
      <c r="K47">
        <v>9026</v>
      </c>
      <c r="L47">
        <f>VLOOKUP(A47+1,balacne!E:L,8,FALSE)</f>
        <v>5500</v>
      </c>
    </row>
    <row r="48" spans="1:12" x14ac:dyDescent="0.3">
      <c r="A48">
        <v>46</v>
      </c>
      <c r="B48" s="1" t="s">
        <v>13</v>
      </c>
      <c r="C48">
        <v>9026</v>
      </c>
      <c r="D48">
        <f>VLOOKUP(A48+1,balacne!E:L,7,FALSE)</f>
        <v>5600</v>
      </c>
      <c r="E48">
        <v>1</v>
      </c>
      <c r="F48" s="2">
        <f>VLOOKUP(A48+1,balacne!E:L,3,FALSE)</f>
        <v>1.582E+160</v>
      </c>
      <c r="G48">
        <v>1000</v>
      </c>
      <c r="H48">
        <v>8</v>
      </c>
      <c r="I48">
        <v>0</v>
      </c>
      <c r="J48">
        <v>11200</v>
      </c>
      <c r="K48">
        <v>9026</v>
      </c>
      <c r="L48">
        <f>VLOOKUP(A48+1,balacne!E:L,8,FALSE)</f>
        <v>5600</v>
      </c>
    </row>
    <row r="49" spans="1:12" x14ac:dyDescent="0.3">
      <c r="A49">
        <v>47</v>
      </c>
      <c r="B49" s="1" t="s">
        <v>13</v>
      </c>
      <c r="C49">
        <v>9026</v>
      </c>
      <c r="D49">
        <f>VLOOKUP(A49+1,balacne!E:L,7,FALSE)</f>
        <v>5700</v>
      </c>
      <c r="E49">
        <v>1</v>
      </c>
      <c r="F49" s="2">
        <f>VLOOKUP(A49+1,balacne!E:L,3,FALSE)</f>
        <v>1.59782E+162</v>
      </c>
      <c r="G49">
        <v>1000</v>
      </c>
      <c r="H49">
        <v>8</v>
      </c>
      <c r="I49">
        <v>0</v>
      </c>
      <c r="J49">
        <v>11400</v>
      </c>
      <c r="K49">
        <v>9026</v>
      </c>
      <c r="L49">
        <f>VLOOKUP(A49+1,balacne!E:L,8,FALSE)</f>
        <v>5700</v>
      </c>
    </row>
    <row r="50" spans="1:12" x14ac:dyDescent="0.3">
      <c r="A50">
        <v>48</v>
      </c>
      <c r="B50" s="1" t="s">
        <v>13</v>
      </c>
      <c r="C50">
        <v>9026</v>
      </c>
      <c r="D50">
        <f>VLOOKUP(A50+1,balacne!E:L,7,FALSE)</f>
        <v>5800</v>
      </c>
      <c r="E50">
        <v>1</v>
      </c>
      <c r="F50" s="2">
        <f>VLOOKUP(A50+1,balacne!E:L,3,FALSE)</f>
        <v>1.6137999999999999E+164</v>
      </c>
      <c r="G50">
        <v>1000</v>
      </c>
      <c r="H50">
        <v>8</v>
      </c>
      <c r="I50">
        <v>0</v>
      </c>
      <c r="J50">
        <v>11600</v>
      </c>
      <c r="K50">
        <v>9026</v>
      </c>
      <c r="L50">
        <f>VLOOKUP(A50+1,balacne!E:L,8,FALSE)</f>
        <v>5800</v>
      </c>
    </row>
    <row r="51" spans="1:12" x14ac:dyDescent="0.3">
      <c r="A51">
        <v>49</v>
      </c>
      <c r="B51" s="1" t="s">
        <v>13</v>
      </c>
      <c r="C51">
        <v>9026</v>
      </c>
      <c r="D51">
        <f>VLOOKUP(A51+1,balacne!E:L,7,FALSE)</f>
        <v>5900</v>
      </c>
      <c r="E51">
        <v>1</v>
      </c>
      <c r="F51" s="2">
        <f>VLOOKUP(A51+1,balacne!E:L,3,FALSE)</f>
        <v>1.6299379999999998E+166</v>
      </c>
      <c r="G51">
        <v>1000</v>
      </c>
      <c r="H51">
        <v>8</v>
      </c>
      <c r="I51">
        <v>0</v>
      </c>
      <c r="J51">
        <v>11800</v>
      </c>
      <c r="K51">
        <v>9026</v>
      </c>
      <c r="L51">
        <f>VLOOKUP(A51+1,balacne!E:L,8,FALSE)</f>
        <v>5900</v>
      </c>
    </row>
    <row r="52" spans="1:12" x14ac:dyDescent="0.3">
      <c r="A52">
        <v>50</v>
      </c>
      <c r="B52" s="1" t="s">
        <v>13</v>
      </c>
      <c r="C52">
        <v>9026</v>
      </c>
      <c r="D52">
        <f>VLOOKUP(A52+1,balacne!E:L,7,FALSE)</f>
        <v>6000</v>
      </c>
      <c r="E52">
        <v>1</v>
      </c>
      <c r="F52" s="2">
        <f>VLOOKUP(A52+1,balacne!E:L,3,FALSE)</f>
        <v>1.6463E+168</v>
      </c>
      <c r="G52">
        <v>1000</v>
      </c>
      <c r="H52">
        <v>8</v>
      </c>
      <c r="I52">
        <v>0</v>
      </c>
      <c r="J52">
        <v>12000</v>
      </c>
      <c r="K52">
        <v>9026</v>
      </c>
      <c r="L52">
        <f>VLOOKUP(A52+1,balacne!E:L,8,FALSE)</f>
        <v>6000</v>
      </c>
    </row>
    <row r="53" spans="1:12" x14ac:dyDescent="0.3">
      <c r="A53">
        <v>51</v>
      </c>
      <c r="B53" s="1" t="s">
        <v>13</v>
      </c>
      <c r="C53">
        <v>9026</v>
      </c>
      <c r="D53">
        <f>VLOOKUP(A53+1,balacne!E:L,7,FALSE)</f>
        <v>6100</v>
      </c>
      <c r="E53">
        <v>1</v>
      </c>
      <c r="F53" s="2">
        <f>VLOOKUP(A53+1,balacne!E:L,3,FALSE)</f>
        <v>1.6627629999999998E+170</v>
      </c>
      <c r="G53">
        <v>1000</v>
      </c>
      <c r="H53">
        <v>8</v>
      </c>
      <c r="I53">
        <v>0</v>
      </c>
      <c r="J53">
        <v>12200</v>
      </c>
      <c r="K53">
        <v>9026</v>
      </c>
      <c r="L53">
        <f>VLOOKUP(A53+1,balacne!E:L,8,FALSE)</f>
        <v>6100</v>
      </c>
    </row>
    <row r="54" spans="1:12" x14ac:dyDescent="0.3">
      <c r="A54">
        <v>52</v>
      </c>
      <c r="B54" s="1" t="s">
        <v>13</v>
      </c>
      <c r="C54">
        <v>9026</v>
      </c>
      <c r="D54">
        <f>VLOOKUP(A54+1,balacne!E:L,7,FALSE)</f>
        <v>6200</v>
      </c>
      <c r="E54">
        <v>1</v>
      </c>
      <c r="F54" s="2">
        <f>VLOOKUP(A54+1,balacne!E:L,3,FALSE)</f>
        <v>1.6794000000000001E+172</v>
      </c>
      <c r="G54">
        <v>1000</v>
      </c>
      <c r="H54">
        <v>8</v>
      </c>
      <c r="I54">
        <v>0</v>
      </c>
      <c r="J54">
        <v>12400</v>
      </c>
      <c r="K54">
        <v>9026</v>
      </c>
      <c r="L54">
        <f>VLOOKUP(A54+1,balacne!E:L,8,FALSE)</f>
        <v>6200</v>
      </c>
    </row>
    <row r="55" spans="1:12" x14ac:dyDescent="0.3">
      <c r="A55">
        <v>53</v>
      </c>
      <c r="B55" s="1" t="s">
        <v>13</v>
      </c>
      <c r="C55">
        <v>9026</v>
      </c>
      <c r="D55">
        <f>VLOOKUP(A55+1,balacne!E:L,7,FALSE)</f>
        <v>6300</v>
      </c>
      <c r="E55">
        <v>1</v>
      </c>
      <c r="F55" s="2">
        <f>VLOOKUP(A55+1,balacne!E:L,3,FALSE)</f>
        <v>1.6961940000000003E+174</v>
      </c>
      <c r="G55">
        <v>1000</v>
      </c>
      <c r="H55">
        <v>8</v>
      </c>
      <c r="I55">
        <v>0</v>
      </c>
      <c r="J55">
        <v>12600</v>
      </c>
      <c r="K55">
        <v>9026</v>
      </c>
      <c r="L55">
        <f>VLOOKUP(A55+1,balacne!E:L,8,FALSE)</f>
        <v>6300</v>
      </c>
    </row>
    <row r="56" spans="1:12" x14ac:dyDescent="0.3">
      <c r="A56">
        <v>54</v>
      </c>
      <c r="B56" s="1" t="s">
        <v>13</v>
      </c>
      <c r="C56">
        <v>9026</v>
      </c>
      <c r="D56">
        <f>VLOOKUP(A56+1,balacne!E:L,7,FALSE)</f>
        <v>6400</v>
      </c>
      <c r="E56">
        <v>1</v>
      </c>
      <c r="F56" s="2">
        <f>VLOOKUP(A56+1,balacne!E:L,3,FALSE)</f>
        <v>1.7132000000000001E+176</v>
      </c>
      <c r="G56">
        <v>1000</v>
      </c>
      <c r="H56">
        <v>8</v>
      </c>
      <c r="I56">
        <v>0</v>
      </c>
      <c r="J56">
        <v>12800</v>
      </c>
      <c r="K56">
        <v>9026</v>
      </c>
      <c r="L56">
        <f>VLOOKUP(A56+1,balacne!E:L,8,FALSE)</f>
        <v>6400</v>
      </c>
    </row>
    <row r="57" spans="1:12" x14ac:dyDescent="0.3">
      <c r="A57">
        <v>55</v>
      </c>
      <c r="B57" s="1" t="s">
        <v>13</v>
      </c>
      <c r="C57">
        <v>9026</v>
      </c>
      <c r="D57">
        <f>VLOOKUP(A57+1,balacne!E:L,7,FALSE)</f>
        <v>6500</v>
      </c>
      <c r="E57">
        <v>1</v>
      </c>
      <c r="F57" s="2">
        <f>VLOOKUP(A57+1,balacne!E:L,3,FALSE)</f>
        <v>1.7303319999999999E+178</v>
      </c>
      <c r="G57">
        <v>1000</v>
      </c>
      <c r="H57">
        <v>8</v>
      </c>
      <c r="I57">
        <v>0</v>
      </c>
      <c r="J57">
        <v>13000</v>
      </c>
      <c r="K57">
        <v>9026</v>
      </c>
      <c r="L57">
        <f>VLOOKUP(A57+1,balacne!E:L,8,FALSE)</f>
        <v>6500</v>
      </c>
    </row>
    <row r="58" spans="1:12" x14ac:dyDescent="0.3">
      <c r="A58">
        <v>56</v>
      </c>
      <c r="B58" s="1" t="s">
        <v>13</v>
      </c>
      <c r="C58">
        <v>9026</v>
      </c>
      <c r="D58">
        <f>VLOOKUP(A58+1,balacne!E:L,7,FALSE)</f>
        <v>6600</v>
      </c>
      <c r="E58">
        <v>1</v>
      </c>
      <c r="F58" s="2">
        <f>VLOOKUP(A58+1,balacne!E:L,3,FALSE)</f>
        <v>1.7477E+180</v>
      </c>
      <c r="G58">
        <v>1000</v>
      </c>
      <c r="H58">
        <v>8</v>
      </c>
      <c r="I58">
        <v>0</v>
      </c>
      <c r="J58">
        <v>13200</v>
      </c>
      <c r="K58">
        <v>9026</v>
      </c>
      <c r="L58">
        <f>VLOOKUP(A58+1,balacne!E:L,8,FALSE)</f>
        <v>6600</v>
      </c>
    </row>
    <row r="59" spans="1:12" x14ac:dyDescent="0.3">
      <c r="A59">
        <v>57</v>
      </c>
      <c r="B59" s="1" t="s">
        <v>13</v>
      </c>
      <c r="C59">
        <v>9026</v>
      </c>
      <c r="D59">
        <f>VLOOKUP(A59+1,balacne!E:L,7,FALSE)</f>
        <v>6700</v>
      </c>
      <c r="E59">
        <v>1</v>
      </c>
      <c r="F59" s="2">
        <f>VLOOKUP(A59+1,balacne!E:L,3,FALSE)</f>
        <v>1.7651769999999998E+182</v>
      </c>
      <c r="G59">
        <v>1000</v>
      </c>
      <c r="H59">
        <v>8</v>
      </c>
      <c r="I59">
        <v>0</v>
      </c>
      <c r="J59">
        <v>13400</v>
      </c>
      <c r="K59">
        <v>9026</v>
      </c>
      <c r="L59">
        <f>VLOOKUP(A59+1,balacne!E:L,8,FALSE)</f>
        <v>6700</v>
      </c>
    </row>
    <row r="60" spans="1:12" x14ac:dyDescent="0.3">
      <c r="A60">
        <v>58</v>
      </c>
      <c r="B60" s="1" t="s">
        <v>13</v>
      </c>
      <c r="C60">
        <v>9026</v>
      </c>
      <c r="D60">
        <f>VLOOKUP(A60+1,balacne!E:L,7,FALSE)</f>
        <v>6800</v>
      </c>
      <c r="E60">
        <v>1</v>
      </c>
      <c r="F60" s="2">
        <f>VLOOKUP(A60+1,balacne!E:L,3,FALSE)</f>
        <v>1.7829E+184</v>
      </c>
      <c r="G60">
        <v>1000</v>
      </c>
      <c r="H60">
        <v>8</v>
      </c>
      <c r="I60">
        <v>0</v>
      </c>
      <c r="J60">
        <v>13600</v>
      </c>
      <c r="K60">
        <v>9026</v>
      </c>
      <c r="L60">
        <f>VLOOKUP(A60+1,balacne!E:L,8,FALSE)</f>
        <v>6800</v>
      </c>
    </row>
    <row r="61" spans="1:12" x14ac:dyDescent="0.3">
      <c r="A61">
        <v>59</v>
      </c>
      <c r="B61" s="1" t="s">
        <v>13</v>
      </c>
      <c r="C61">
        <v>9026</v>
      </c>
      <c r="D61">
        <f>VLOOKUP(A61+1,balacne!E:L,7,FALSE)</f>
        <v>6900</v>
      </c>
      <c r="E61">
        <v>1</v>
      </c>
      <c r="F61" s="2">
        <f>VLOOKUP(A61+1,balacne!E:L,3,FALSE)</f>
        <v>1.8007290000000001E+186</v>
      </c>
      <c r="G61">
        <v>1000</v>
      </c>
      <c r="H61">
        <v>8</v>
      </c>
      <c r="I61">
        <v>0</v>
      </c>
      <c r="J61">
        <v>13800</v>
      </c>
      <c r="K61">
        <v>9026</v>
      </c>
      <c r="L61">
        <f>VLOOKUP(A61+1,balacne!E:L,8,FALSE)</f>
        <v>6900</v>
      </c>
    </row>
    <row r="62" spans="1:12" x14ac:dyDescent="0.3">
      <c r="A62">
        <v>60</v>
      </c>
      <c r="B62" s="1" t="s">
        <v>13</v>
      </c>
      <c r="C62">
        <v>9026</v>
      </c>
      <c r="D62">
        <f>VLOOKUP(A62+1,balacne!E:L,7,FALSE)</f>
        <v>7000</v>
      </c>
      <c r="E62">
        <v>1</v>
      </c>
      <c r="F62" s="2">
        <f>VLOOKUP(A62+1,balacne!E:L,3,FALSE)</f>
        <v>1.8188000000000001E+188</v>
      </c>
      <c r="G62">
        <v>1000</v>
      </c>
      <c r="H62">
        <v>8</v>
      </c>
      <c r="I62">
        <v>0</v>
      </c>
      <c r="J62">
        <v>14000</v>
      </c>
      <c r="K62">
        <v>9026</v>
      </c>
      <c r="L62">
        <f>VLOOKUP(A62+1,balacne!E:L,8,FALSE)</f>
        <v>7000</v>
      </c>
    </row>
    <row r="63" spans="1:12" x14ac:dyDescent="0.3">
      <c r="A63">
        <v>61</v>
      </c>
      <c r="B63" s="1" t="s">
        <v>13</v>
      </c>
      <c r="C63">
        <v>9026</v>
      </c>
      <c r="D63">
        <f>VLOOKUP(A63+1,balacne!E:L,7,FALSE)</f>
        <v>7100</v>
      </c>
      <c r="E63">
        <v>1</v>
      </c>
      <c r="F63" s="2">
        <f>VLOOKUP(A63+1,balacne!E:L,3,FALSE)</f>
        <v>1.8369879999999999E+190</v>
      </c>
      <c r="G63">
        <v>1000</v>
      </c>
      <c r="H63">
        <v>8</v>
      </c>
      <c r="I63">
        <v>0</v>
      </c>
      <c r="J63">
        <v>14200</v>
      </c>
      <c r="K63">
        <v>9026</v>
      </c>
      <c r="L63">
        <f>VLOOKUP(A63+1,balacne!E:L,8,FALSE)</f>
        <v>7100</v>
      </c>
    </row>
    <row r="64" spans="1:12" x14ac:dyDescent="0.3">
      <c r="A64">
        <v>62</v>
      </c>
      <c r="B64" s="1" t="s">
        <v>13</v>
      </c>
      <c r="C64">
        <v>9026</v>
      </c>
      <c r="D64">
        <f>VLOOKUP(A64+1,balacne!E:L,7,FALSE)</f>
        <v>7200</v>
      </c>
      <c r="E64">
        <v>1</v>
      </c>
      <c r="F64" s="2">
        <f>VLOOKUP(A64+1,balacne!E:L,3,FALSE)</f>
        <v>1.8554000000000001E+192</v>
      </c>
      <c r="G64">
        <v>1000</v>
      </c>
      <c r="H64">
        <v>8</v>
      </c>
      <c r="I64">
        <v>0</v>
      </c>
      <c r="J64">
        <v>14400</v>
      </c>
      <c r="K64">
        <v>9026</v>
      </c>
      <c r="L64">
        <f>VLOOKUP(A64+1,balacne!E:L,8,FALSE)</f>
        <v>7200</v>
      </c>
    </row>
    <row r="65" spans="1:12" x14ac:dyDescent="0.3">
      <c r="A65">
        <v>63</v>
      </c>
      <c r="B65" s="1" t="s">
        <v>13</v>
      </c>
      <c r="C65">
        <v>9026</v>
      </c>
      <c r="D65">
        <f>VLOOKUP(A65+1,balacne!E:L,7,FALSE)</f>
        <v>7300</v>
      </c>
      <c r="E65">
        <v>1</v>
      </c>
      <c r="F65" s="2">
        <f>VLOOKUP(A65+1,balacne!E:L,3,FALSE)</f>
        <v>1.873954E+194</v>
      </c>
      <c r="G65">
        <v>1000</v>
      </c>
      <c r="H65">
        <v>8</v>
      </c>
      <c r="I65">
        <v>0</v>
      </c>
      <c r="J65">
        <v>14600</v>
      </c>
      <c r="K65">
        <v>9026</v>
      </c>
      <c r="L65">
        <f>VLOOKUP(A65+1,balacne!E:L,8,FALSE)</f>
        <v>7300</v>
      </c>
    </row>
    <row r="66" spans="1:12" x14ac:dyDescent="0.3">
      <c r="A66">
        <v>64</v>
      </c>
      <c r="B66" s="1" t="s">
        <v>13</v>
      </c>
      <c r="C66">
        <v>9026</v>
      </c>
      <c r="D66">
        <f>VLOOKUP(A66+1,balacne!E:L,7,FALSE)</f>
        <v>7400</v>
      </c>
      <c r="E66">
        <v>1</v>
      </c>
      <c r="F66" s="2">
        <f>VLOOKUP(A66+1,balacne!E:L,3,FALSE)</f>
        <v>1.8927000000000001E+196</v>
      </c>
      <c r="G66">
        <v>1000</v>
      </c>
      <c r="H66">
        <v>8</v>
      </c>
      <c r="I66">
        <v>0</v>
      </c>
      <c r="J66">
        <v>14800</v>
      </c>
      <c r="K66">
        <v>9026</v>
      </c>
      <c r="L66">
        <f>VLOOKUP(A66+1,balacne!E:L,8,FALSE)</f>
        <v>7400</v>
      </c>
    </row>
    <row r="67" spans="1:12" x14ac:dyDescent="0.3">
      <c r="A67">
        <v>65</v>
      </c>
      <c r="B67" s="1" t="s">
        <v>13</v>
      </c>
      <c r="C67">
        <v>9026</v>
      </c>
      <c r="D67">
        <f>VLOOKUP(A67+1,balacne!E:L,7,FALSE)</f>
        <v>7500</v>
      </c>
      <c r="E67">
        <v>1</v>
      </c>
      <c r="F67" s="2">
        <f>VLOOKUP(A67+1,balacne!E:L,3,FALSE)</f>
        <v>1.911627E+198</v>
      </c>
      <c r="G67">
        <v>1000</v>
      </c>
      <c r="H67">
        <v>8</v>
      </c>
      <c r="I67">
        <v>0</v>
      </c>
      <c r="J67">
        <v>15000</v>
      </c>
      <c r="K67">
        <v>9026</v>
      </c>
      <c r="L67">
        <f>VLOOKUP(A67+1,balacne!E:L,8,FALSE)</f>
        <v>7500</v>
      </c>
    </row>
    <row r="68" spans="1:12" x14ac:dyDescent="0.3">
      <c r="A68">
        <v>66</v>
      </c>
      <c r="B68" s="1" t="s">
        <v>13</v>
      </c>
      <c r="C68">
        <v>9026</v>
      </c>
      <c r="D68">
        <f>VLOOKUP(A68+1,balacne!E:L,7,FALSE)</f>
        <v>7600</v>
      </c>
      <c r="E68">
        <v>1</v>
      </c>
      <c r="F68" s="2">
        <f>VLOOKUP(A68+1,balacne!E:L,3,FALSE)</f>
        <v>1.9308E+200</v>
      </c>
      <c r="G68">
        <v>1000</v>
      </c>
      <c r="H68">
        <v>8</v>
      </c>
      <c r="I68">
        <v>0</v>
      </c>
      <c r="J68">
        <v>15200</v>
      </c>
      <c r="K68">
        <v>9026</v>
      </c>
      <c r="L68">
        <f>VLOOKUP(A68+1,balacne!E:L,8,FALSE)</f>
        <v>7600</v>
      </c>
    </row>
    <row r="69" spans="1:12" x14ac:dyDescent="0.3">
      <c r="A69">
        <v>67</v>
      </c>
      <c r="B69" s="1" t="s">
        <v>13</v>
      </c>
      <c r="C69">
        <v>9026</v>
      </c>
      <c r="D69">
        <f>VLOOKUP(A69+1,balacne!E:L,7,FALSE)</f>
        <v>7700</v>
      </c>
      <c r="E69">
        <v>1</v>
      </c>
      <c r="F69" s="2">
        <f>VLOOKUP(A69+1,balacne!E:L,3,FALSE)</f>
        <v>1.9501079999999999E+202</v>
      </c>
      <c r="G69">
        <v>1000</v>
      </c>
      <c r="H69">
        <v>8</v>
      </c>
      <c r="I69">
        <v>0</v>
      </c>
      <c r="J69">
        <v>15400</v>
      </c>
      <c r="K69">
        <v>9026</v>
      </c>
      <c r="L69">
        <f>VLOOKUP(A69+1,balacne!E:L,8,FALSE)</f>
        <v>7700</v>
      </c>
    </row>
    <row r="70" spans="1:12" x14ac:dyDescent="0.3">
      <c r="A70">
        <v>68</v>
      </c>
      <c r="B70" s="1" t="s">
        <v>13</v>
      </c>
      <c r="C70">
        <v>9026</v>
      </c>
      <c r="D70">
        <f>VLOOKUP(A70+1,balacne!E:L,7,FALSE)</f>
        <v>7800</v>
      </c>
      <c r="E70">
        <v>1</v>
      </c>
      <c r="F70" s="2">
        <f>VLOOKUP(A70+1,balacne!E:L,3,FALSE)</f>
        <v>1.9696999999999999E+204</v>
      </c>
      <c r="G70">
        <v>1000</v>
      </c>
      <c r="H70">
        <v>8</v>
      </c>
      <c r="I70">
        <v>0</v>
      </c>
      <c r="J70">
        <v>15600</v>
      </c>
      <c r="K70">
        <v>9026</v>
      </c>
      <c r="L70">
        <f>VLOOKUP(A70+1,balacne!E:L,8,FALSE)</f>
        <v>7800</v>
      </c>
    </row>
    <row r="71" spans="1:12" x14ac:dyDescent="0.3">
      <c r="A71">
        <v>69</v>
      </c>
      <c r="B71" s="1" t="s">
        <v>13</v>
      </c>
      <c r="C71">
        <v>9026</v>
      </c>
      <c r="D71">
        <f>VLOOKUP(A71+1,balacne!E:L,7,FALSE)</f>
        <v>7900</v>
      </c>
      <c r="E71">
        <v>1</v>
      </c>
      <c r="F71" s="2">
        <f>VLOOKUP(A71+1,balacne!E:L,3,FALSE)</f>
        <v>1.9893969999999998E+206</v>
      </c>
      <c r="G71">
        <v>1000</v>
      </c>
      <c r="H71">
        <v>8</v>
      </c>
      <c r="I71">
        <v>0</v>
      </c>
      <c r="J71">
        <v>15800</v>
      </c>
      <c r="K71">
        <v>9026</v>
      </c>
      <c r="L71">
        <f>VLOOKUP(A71+1,balacne!E:L,8,FALSE)</f>
        <v>7900</v>
      </c>
    </row>
    <row r="72" spans="1:12" x14ac:dyDescent="0.3">
      <c r="A72">
        <v>70</v>
      </c>
      <c r="B72" s="1" t="s">
        <v>13</v>
      </c>
      <c r="C72">
        <v>9026</v>
      </c>
      <c r="D72">
        <f>VLOOKUP(A72+1,balacne!E:L,7,FALSE)</f>
        <v>8000</v>
      </c>
      <c r="E72">
        <v>1</v>
      </c>
      <c r="F72" s="2">
        <f>VLOOKUP(A72+1,balacne!E:L,3,FALSE)</f>
        <v>2.0093000000000001E+208</v>
      </c>
      <c r="G72">
        <v>1000</v>
      </c>
      <c r="H72">
        <v>8</v>
      </c>
      <c r="I72">
        <v>0</v>
      </c>
      <c r="J72">
        <v>16000</v>
      </c>
      <c r="K72">
        <v>9026</v>
      </c>
      <c r="L72">
        <f>VLOOKUP(A72+1,balacne!E:L,8,FALSE)</f>
        <v>8000</v>
      </c>
    </row>
    <row r="73" spans="1:12" x14ac:dyDescent="0.3">
      <c r="A73">
        <v>71</v>
      </c>
      <c r="B73" s="1" t="s">
        <v>13</v>
      </c>
      <c r="C73">
        <v>9026</v>
      </c>
      <c r="D73">
        <f>VLOOKUP(A73+1,balacne!E:L,7,FALSE)</f>
        <v>8100</v>
      </c>
      <c r="E73">
        <v>1</v>
      </c>
      <c r="F73" s="2">
        <f>VLOOKUP(A73+1,balacne!E:L,3,FALSE)</f>
        <v>2.0293929999999999E+210</v>
      </c>
      <c r="G73">
        <v>1000</v>
      </c>
      <c r="H73">
        <v>8</v>
      </c>
      <c r="I73">
        <v>0</v>
      </c>
      <c r="J73">
        <v>16200</v>
      </c>
      <c r="K73">
        <v>9026</v>
      </c>
      <c r="L73">
        <f>VLOOKUP(A73+1,balacne!E:L,8,FALSE)</f>
        <v>8100</v>
      </c>
    </row>
  </sheetData>
  <phoneticPr fontId="1" type="noConversion"/>
  <conditionalFormatting sqref="A2:K73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80"/>
  <sheetViews>
    <sheetView topLeftCell="B66" workbookViewId="0">
      <selection activeCell="L77" sqref="L77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3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80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>L34</f>
        <v>3500</v>
      </c>
      <c r="L34" s="11">
        <f t="shared" ref="L34:L41" si="11">($B$14*(E34-1)+2000)/2</f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11"/>
        <v>3600</v>
      </c>
      <c r="N35" s="19" t="s">
        <v>60</v>
      </c>
      <c r="O35" s="19">
        <v>112</v>
      </c>
      <c r="P35" s="20">
        <f t="shared" ref="P35:P38" si="12">POWER(10,O35)</f>
        <v>9.9999999999999993E+111</v>
      </c>
      <c r="Q35" s="20" t="str">
        <f t="shared" ref="Q35:Q38" si="13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11"/>
        <v>3700</v>
      </c>
      <c r="N36" s="19" t="s">
        <v>61</v>
      </c>
      <c r="O36" s="19">
        <v>116</v>
      </c>
      <c r="P36" s="20">
        <f t="shared" si="12"/>
        <v>1E+116</v>
      </c>
      <c r="Q36" s="20" t="str">
        <f t="shared" si="13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11"/>
        <v>3800</v>
      </c>
      <c r="N37" s="19" t="s">
        <v>62</v>
      </c>
      <c r="O37" s="19">
        <v>120</v>
      </c>
      <c r="P37" s="20">
        <f t="shared" si="12"/>
        <v>9.9999999999999998E+119</v>
      </c>
      <c r="Q37" s="20" t="str">
        <f t="shared" si="13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11"/>
        <v>3900</v>
      </c>
      <c r="N38" s="19" t="s">
        <v>63</v>
      </c>
      <c r="O38" s="19">
        <v>124</v>
      </c>
      <c r="P38" s="20">
        <f t="shared" si="12"/>
        <v>9.9999999999999995E+123</v>
      </c>
      <c r="Q38" s="20" t="str">
        <f t="shared" si="13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4">H39&amp;I39</f>
        <v>1.3488위</v>
      </c>
      <c r="G39" s="20">
        <f t="shared" ref="G39" si="15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6">L39</f>
        <v>4000</v>
      </c>
      <c r="L39" s="11">
        <f t="shared" si="11"/>
        <v>4000</v>
      </c>
      <c r="N39" s="19" t="s">
        <v>64</v>
      </c>
      <c r="O39" s="19">
        <v>128</v>
      </c>
      <c r="P39" s="20">
        <f t="shared" ref="P39" si="17">POWER(10,O39)</f>
        <v>1.0000000000000001E+128</v>
      </c>
      <c r="Q39" s="20" t="str">
        <f t="shared" ref="Q39" si="18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4100</v>
      </c>
      <c r="L40" s="11">
        <f t="shared" si="11"/>
        <v>4100</v>
      </c>
      <c r="N40" s="19" t="s">
        <v>65</v>
      </c>
      <c r="O40" s="19">
        <v>132</v>
      </c>
      <c r="P40" s="20">
        <f t="shared" ref="P40:P41" si="19">POWER(10,O40)</f>
        <v>9.9999999999999999E+131</v>
      </c>
      <c r="Q40" s="20" t="str">
        <f t="shared" ref="Q40:Q41" si="20">RIGHT(P40,O40)</f>
        <v>1E+132</v>
      </c>
    </row>
    <row r="41" spans="5:26" x14ac:dyDescent="0.3">
      <c r="E41" s="19">
        <v>33</v>
      </c>
      <c r="F41" s="20" t="str">
        <f t="shared" ref="F41:F44" si="21">H41&amp;I41</f>
        <v>1.376설</v>
      </c>
      <c r="G41" s="20">
        <f t="shared" ref="G41:G44" si="22">H41*J41</f>
        <v>1.3759999999999999E+132</v>
      </c>
      <c r="H41" s="20">
        <f t="shared" si="7"/>
        <v>1.3759999999999999</v>
      </c>
      <c r="I41" s="19" t="str" cm="1">
        <f t="array" ref="I41">IF(AND(H40&gt;100,H41&lt;100),INDEX(N:N,MATCH(I40,N:N,0)+1,0),I40)</f>
        <v>설</v>
      </c>
      <c r="J41" s="19" t="str">
        <f t="shared" ref="J41:J44" si="23">VLOOKUP(I41,N:Q,4,FALSE)</f>
        <v>1E+132</v>
      </c>
      <c r="K41" s="17">
        <f>L41</f>
        <v>4200</v>
      </c>
      <c r="L41" s="11">
        <f t="shared" si="11"/>
        <v>4200</v>
      </c>
      <c r="N41" s="19" t="s">
        <v>66</v>
      </c>
      <c r="O41" s="19">
        <v>136</v>
      </c>
      <c r="P41" s="20">
        <f t="shared" si="19"/>
        <v>1.0000000000000001E+136</v>
      </c>
      <c r="Q41" s="20" t="str">
        <f t="shared" si="20"/>
        <v>1E+136</v>
      </c>
    </row>
    <row r="42" spans="5:26" x14ac:dyDescent="0.3">
      <c r="E42" s="19">
        <v>34</v>
      </c>
      <c r="F42" s="20" t="str">
        <f t="shared" si="21"/>
        <v>138.976설</v>
      </c>
      <c r="G42" s="20">
        <f t="shared" si="22"/>
        <v>1.3897599999999999E+134</v>
      </c>
      <c r="H42" s="20">
        <f t="shared" si="7"/>
        <v>138.976</v>
      </c>
      <c r="I42" s="19" t="str" cm="1">
        <f t="array" ref="I42">IF(AND(H41&gt;100,H42&lt;100),INDEX(N:N,MATCH(I41,N:N,0)+1,0),I41)</f>
        <v>설</v>
      </c>
      <c r="J42" s="19" t="str">
        <f t="shared" si="23"/>
        <v>1E+132</v>
      </c>
      <c r="K42" s="17">
        <f t="shared" ref="K42:K44" si="24">L42</f>
        <v>4300</v>
      </c>
      <c r="L42" s="11">
        <f t="shared" ref="L42:L44" si="25">($B$14*(E42-1)+2000)/2</f>
        <v>4300</v>
      </c>
      <c r="N42" s="19" t="s">
        <v>67</v>
      </c>
      <c r="O42" s="19">
        <v>140</v>
      </c>
      <c r="P42" s="20">
        <f t="shared" ref="P42" si="26">POWER(10,O42)</f>
        <v>1.0000000000000001E+140</v>
      </c>
      <c r="Q42" s="20" t="str">
        <f t="shared" ref="Q42" si="27">RIGHT(P42,O42)</f>
        <v>1E+140</v>
      </c>
    </row>
    <row r="43" spans="5:26" x14ac:dyDescent="0.3">
      <c r="E43" s="19">
        <v>35</v>
      </c>
      <c r="F43" s="20" t="str">
        <f t="shared" si="21"/>
        <v>1.4037적</v>
      </c>
      <c r="G43" s="20">
        <f t="shared" si="22"/>
        <v>1.4037E+136</v>
      </c>
      <c r="H43" s="20">
        <f t="shared" si="7"/>
        <v>1.4036999999999999</v>
      </c>
      <c r="I43" s="19" t="str" cm="1">
        <f t="array" ref="I43">IF(AND(H42&gt;100,H43&lt;100),INDEX(N:N,MATCH(I42,N:N,0)+1,0),I42)</f>
        <v>적</v>
      </c>
      <c r="J43" s="19" t="str">
        <f t="shared" si="23"/>
        <v>1E+136</v>
      </c>
      <c r="K43" s="17">
        <f t="shared" si="24"/>
        <v>4400</v>
      </c>
      <c r="L43" s="11">
        <f t="shared" si="25"/>
        <v>4400</v>
      </c>
      <c r="N43" s="19" t="s">
        <v>68</v>
      </c>
      <c r="O43" s="19">
        <v>144</v>
      </c>
      <c r="P43" s="20">
        <f t="shared" ref="P43" si="28">POWER(10,O43)</f>
        <v>1E+144</v>
      </c>
      <c r="Q43" s="20" t="str">
        <f t="shared" ref="Q43" si="29">RIGHT(P43,O43)</f>
        <v>1E+144</v>
      </c>
    </row>
    <row r="44" spans="5:26" x14ac:dyDescent="0.3">
      <c r="E44" s="19">
        <v>36</v>
      </c>
      <c r="F44" s="20" t="str">
        <f t="shared" si="21"/>
        <v>141.7737적</v>
      </c>
      <c r="G44" s="20">
        <f t="shared" si="22"/>
        <v>1.4177369999999999E+138</v>
      </c>
      <c r="H44" s="20">
        <f t="shared" si="7"/>
        <v>141.77369999999999</v>
      </c>
      <c r="I44" s="19" t="str" cm="1">
        <f t="array" ref="I44">IF(AND(H43&gt;100,H44&lt;100),INDEX(N:N,MATCH(I43,N:N,0)+1,0),I43)</f>
        <v>적</v>
      </c>
      <c r="J44" s="19" t="str">
        <f t="shared" si="23"/>
        <v>1E+136</v>
      </c>
      <c r="K44" s="17">
        <f t="shared" si="24"/>
        <v>4500</v>
      </c>
      <c r="L44" s="11">
        <f t="shared" si="25"/>
        <v>4500</v>
      </c>
      <c r="N44" s="19" t="s">
        <v>69</v>
      </c>
      <c r="O44" s="19">
        <v>148</v>
      </c>
      <c r="P44" s="20">
        <f t="shared" ref="P44" si="30">POWER(10,O44)</f>
        <v>1E+148</v>
      </c>
      <c r="Q44" s="20" t="str">
        <f t="shared" ref="Q44" si="31">RIGHT(P44,O44)</f>
        <v>1E+148</v>
      </c>
    </row>
    <row r="45" spans="5:26" x14ac:dyDescent="0.3">
      <c r="E45" s="19">
        <v>37</v>
      </c>
      <c r="F45" s="20" t="str">
        <f t="shared" ref="F45:F48" si="32">H45&amp;I45</f>
        <v>1.432고</v>
      </c>
      <c r="G45" s="20">
        <f t="shared" ref="G45:G48" si="33">H45*J45</f>
        <v>1.432E+140</v>
      </c>
      <c r="H45" s="20">
        <f t="shared" si="7"/>
        <v>1.4319999999999999</v>
      </c>
      <c r="I45" s="19" t="str" cm="1">
        <f t="array" ref="I45">IF(AND(H44&gt;100,H45&lt;100),INDEX(N:N,MATCH(I44,N:N,0)+1,0),I44)</f>
        <v>고</v>
      </c>
      <c r="J45" s="19" t="str">
        <f t="shared" ref="J45:J48" si="34">VLOOKUP(I45,N:Q,4,FALSE)</f>
        <v>1E+140</v>
      </c>
      <c r="K45" s="17">
        <f t="shared" ref="K45:K48" si="35">L45</f>
        <v>4600</v>
      </c>
      <c r="L45" s="11">
        <f t="shared" ref="L45:L48" si="36">($B$14*(E45-1)+2000)/2</f>
        <v>4600</v>
      </c>
      <c r="N45" s="19" t="s">
        <v>70</v>
      </c>
      <c r="O45" s="19">
        <v>152</v>
      </c>
      <c r="P45" s="20">
        <f t="shared" ref="P45" si="37">POWER(10,O45)</f>
        <v>1E+152</v>
      </c>
      <c r="Q45" s="20" t="str">
        <f t="shared" ref="Q45" si="38">RIGHT(P45,O45)</f>
        <v>1E+152</v>
      </c>
    </row>
    <row r="46" spans="5:26" x14ac:dyDescent="0.3">
      <c r="E46" s="19">
        <v>38</v>
      </c>
      <c r="F46" s="20" t="str">
        <f t="shared" si="32"/>
        <v>144.632고</v>
      </c>
      <c r="G46" s="20">
        <f t="shared" si="33"/>
        <v>1.4463200000000002E+142</v>
      </c>
      <c r="H46" s="20">
        <f t="shared" si="7"/>
        <v>144.63200000000001</v>
      </c>
      <c r="I46" s="19" t="str" cm="1">
        <f t="array" ref="I46">IF(AND(H45&gt;100,H46&lt;100),INDEX(N:N,MATCH(I45,N:N,0)+1,0),I45)</f>
        <v>고</v>
      </c>
      <c r="J46" s="19" t="str">
        <f t="shared" si="34"/>
        <v>1E+140</v>
      </c>
      <c r="K46" s="17">
        <f t="shared" si="35"/>
        <v>4700</v>
      </c>
      <c r="L46" s="11">
        <f t="shared" si="36"/>
        <v>4700</v>
      </c>
      <c r="N46" s="19" t="s">
        <v>71</v>
      </c>
      <c r="O46" s="19">
        <v>156</v>
      </c>
      <c r="P46" s="20">
        <f t="shared" ref="P46" si="39">POWER(10,O46)</f>
        <v>9.9999999999999998E+155</v>
      </c>
      <c r="Q46" s="20" t="str">
        <f t="shared" ref="Q46" si="40">RIGHT(P46,O46)</f>
        <v>1E+156</v>
      </c>
    </row>
    <row r="47" spans="5:26" x14ac:dyDescent="0.3">
      <c r="E47" s="19">
        <v>39</v>
      </c>
      <c r="F47" s="20" t="str">
        <f t="shared" si="32"/>
        <v>1.4608화</v>
      </c>
      <c r="G47" s="20">
        <f t="shared" si="33"/>
        <v>1.4608000000000002E+144</v>
      </c>
      <c r="H47" s="20">
        <f t="shared" si="7"/>
        <v>1.4608000000000001</v>
      </c>
      <c r="I47" s="19" t="str" cm="1">
        <f t="array" ref="I47">IF(AND(H46&gt;100,H47&lt;100),INDEX(N:N,MATCH(I46,N:N,0)+1,0),I46)</f>
        <v>화</v>
      </c>
      <c r="J47" s="19" t="str">
        <f t="shared" si="34"/>
        <v>1E+144</v>
      </c>
      <c r="K47" s="17">
        <f t="shared" si="35"/>
        <v>4800</v>
      </c>
      <c r="L47" s="11">
        <f t="shared" si="36"/>
        <v>4800</v>
      </c>
      <c r="N47" s="19" t="s">
        <v>72</v>
      </c>
      <c r="O47" s="19">
        <v>160</v>
      </c>
      <c r="P47" s="20">
        <f t="shared" ref="P47" si="41">POWER(10,O47)</f>
        <v>1E+160</v>
      </c>
      <c r="Q47" s="20" t="str">
        <f t="shared" ref="Q47" si="42">RIGHT(P47,O47)</f>
        <v>1E+160</v>
      </c>
    </row>
    <row r="48" spans="5:26" x14ac:dyDescent="0.3">
      <c r="E48" s="19">
        <v>40</v>
      </c>
      <c r="F48" s="20" t="str">
        <f t="shared" si="32"/>
        <v>147.5408화</v>
      </c>
      <c r="G48" s="20">
        <f t="shared" si="33"/>
        <v>1.4754079999999999E+146</v>
      </c>
      <c r="H48" s="20">
        <f t="shared" si="7"/>
        <v>147.54079999999999</v>
      </c>
      <c r="I48" s="19" t="str" cm="1">
        <f t="array" ref="I48">IF(AND(H47&gt;100,H48&lt;100),INDEX(N:N,MATCH(I47,N:N,0)+1,0),I47)</f>
        <v>화</v>
      </c>
      <c r="J48" s="19" t="str">
        <f t="shared" si="34"/>
        <v>1E+144</v>
      </c>
      <c r="K48" s="17">
        <f t="shared" si="35"/>
        <v>4900</v>
      </c>
      <c r="L48" s="11">
        <f t="shared" si="36"/>
        <v>4900</v>
      </c>
      <c r="N48" s="19" t="s">
        <v>73</v>
      </c>
      <c r="O48" s="19">
        <v>164</v>
      </c>
      <c r="P48" s="20">
        <f t="shared" ref="P48:P49" si="43">POWER(10,O48)</f>
        <v>1E+164</v>
      </c>
      <c r="Q48" s="20" t="str">
        <f t="shared" ref="Q48:Q49" si="44">RIGHT(P48,O48)</f>
        <v>1E+164</v>
      </c>
    </row>
    <row r="49" spans="5:17" x14ac:dyDescent="0.3">
      <c r="E49" s="19">
        <v>41</v>
      </c>
      <c r="F49" s="20" t="str">
        <f t="shared" ref="F49:F52" si="45">H49&amp;I49</f>
        <v>1.4902명</v>
      </c>
      <c r="G49" s="20">
        <f t="shared" ref="G49:G52" si="46">H49*J49</f>
        <v>1.4901999999999999E+148</v>
      </c>
      <c r="H49" s="20">
        <f t="shared" si="7"/>
        <v>1.4902</v>
      </c>
      <c r="I49" s="19" t="str" cm="1">
        <f t="array" ref="I49">IF(AND(H48&gt;100,H49&lt;100),INDEX(N:N,MATCH(I48,N:N,0)+1,0),I48)</f>
        <v>명</v>
      </c>
      <c r="J49" s="19" t="str">
        <f t="shared" ref="J49:J52" si="47">VLOOKUP(I49,N:Q,4,FALSE)</f>
        <v>1E+148</v>
      </c>
      <c r="K49" s="17">
        <f t="shared" ref="K49:K52" si="48">L49</f>
        <v>5000</v>
      </c>
      <c r="L49" s="11">
        <f t="shared" ref="L49:L52" si="49">($B$14*(E49-1)+2000)/2</f>
        <v>5000</v>
      </c>
      <c r="N49" s="19" t="s">
        <v>74</v>
      </c>
      <c r="O49" s="19">
        <v>168</v>
      </c>
      <c r="P49" s="20">
        <f t="shared" si="43"/>
        <v>9.9999999999999993E+167</v>
      </c>
      <c r="Q49" s="20" t="str">
        <f t="shared" si="44"/>
        <v>1E+168</v>
      </c>
    </row>
    <row r="50" spans="5:17" x14ac:dyDescent="0.3">
      <c r="E50" s="19">
        <v>42</v>
      </c>
      <c r="F50" s="20" t="str">
        <f t="shared" si="45"/>
        <v>150.5102명</v>
      </c>
      <c r="G50" s="20">
        <f t="shared" si="46"/>
        <v>1.505102E+150</v>
      </c>
      <c r="H50" s="20">
        <f t="shared" si="7"/>
        <v>150.5102</v>
      </c>
      <c r="I50" s="19" t="str" cm="1">
        <f t="array" ref="I50">IF(AND(H49&gt;100,H50&lt;100),INDEX(N:N,MATCH(I49,N:N,0)+1,0),I49)</f>
        <v>명</v>
      </c>
      <c r="J50" s="19" t="str">
        <f t="shared" si="47"/>
        <v>1E+148</v>
      </c>
      <c r="K50" s="17">
        <f t="shared" si="48"/>
        <v>5100</v>
      </c>
      <c r="L50" s="11">
        <f t="shared" si="49"/>
        <v>5100</v>
      </c>
      <c r="N50" s="19" t="s">
        <v>75</v>
      </c>
      <c r="O50" s="19">
        <v>172</v>
      </c>
      <c r="P50" s="20">
        <f t="shared" ref="P50:P53" si="50">POWER(10,O50)</f>
        <v>1.0000000000000001E+172</v>
      </c>
      <c r="Q50" s="20" t="str">
        <f t="shared" ref="Q50:Q53" si="51">RIGHT(P50,O50)</f>
        <v>1E+172</v>
      </c>
    </row>
    <row r="51" spans="5:17" x14ac:dyDescent="0.3">
      <c r="E51" s="19">
        <v>43</v>
      </c>
      <c r="F51" s="20" t="str">
        <f t="shared" si="45"/>
        <v>1.5202월</v>
      </c>
      <c r="G51" s="20">
        <f t="shared" si="46"/>
        <v>1.5202000000000001E+152</v>
      </c>
      <c r="H51" s="20">
        <f t="shared" si="7"/>
        <v>1.5202</v>
      </c>
      <c r="I51" s="19" t="str" cm="1">
        <f t="array" ref="I51">IF(AND(H50&gt;100,H51&lt;100),INDEX(N:N,MATCH(I50,N:N,0)+1,0),I50)</f>
        <v>월</v>
      </c>
      <c r="J51" s="19" t="str">
        <f t="shared" si="47"/>
        <v>1E+152</v>
      </c>
      <c r="K51" s="17">
        <f t="shared" si="48"/>
        <v>5200</v>
      </c>
      <c r="L51" s="11">
        <f t="shared" si="49"/>
        <v>5200</v>
      </c>
      <c r="N51" s="19" t="s">
        <v>76</v>
      </c>
      <c r="O51" s="19">
        <v>176</v>
      </c>
      <c r="P51" s="20">
        <f t="shared" si="50"/>
        <v>1E+176</v>
      </c>
      <c r="Q51" s="20" t="str">
        <f t="shared" si="51"/>
        <v>1E+176</v>
      </c>
    </row>
    <row r="52" spans="5:17" x14ac:dyDescent="0.3">
      <c r="E52" s="19">
        <v>44</v>
      </c>
      <c r="F52" s="20" t="str">
        <f t="shared" si="45"/>
        <v>153.5402월</v>
      </c>
      <c r="G52" s="20">
        <f t="shared" si="46"/>
        <v>1.5354020000000001E+154</v>
      </c>
      <c r="H52" s="20">
        <f t="shared" si="7"/>
        <v>153.5402</v>
      </c>
      <c r="I52" s="19" t="str" cm="1">
        <f t="array" ref="I52">IF(AND(H51&gt;100,H52&lt;100),INDEX(N:N,MATCH(I51,N:N,0)+1,0),I51)</f>
        <v>월</v>
      </c>
      <c r="J52" s="19" t="str">
        <f t="shared" si="47"/>
        <v>1E+152</v>
      </c>
      <c r="K52" s="17">
        <f t="shared" si="48"/>
        <v>5300</v>
      </c>
      <c r="L52" s="11">
        <f t="shared" si="49"/>
        <v>5300</v>
      </c>
      <c r="N52" s="19" t="s">
        <v>77</v>
      </c>
      <c r="O52" s="19">
        <v>180</v>
      </c>
      <c r="P52" s="20">
        <f t="shared" si="50"/>
        <v>1E+180</v>
      </c>
      <c r="Q52" s="20" t="str">
        <f t="shared" si="51"/>
        <v>1E+180</v>
      </c>
    </row>
    <row r="53" spans="5:17" x14ac:dyDescent="0.3">
      <c r="E53" s="19">
        <v>45</v>
      </c>
      <c r="F53" s="20" t="str">
        <f t="shared" ref="F53:F58" si="52">H53&amp;I53</f>
        <v>1.5508후</v>
      </c>
      <c r="G53" s="20">
        <f t="shared" ref="G53:G58" si="53">H53*J53</f>
        <v>1.5508E+156</v>
      </c>
      <c r="H53" s="20">
        <f t="shared" si="7"/>
        <v>1.5508</v>
      </c>
      <c r="I53" s="19" t="str" cm="1">
        <f t="array" ref="I53">IF(AND(H52&gt;100,H53&lt;100),INDEX(N:N,MATCH(I52,N:N,0)+1,0),I52)</f>
        <v>후</v>
      </c>
      <c r="J53" s="19" t="str">
        <f t="shared" ref="J53:J58" si="54">VLOOKUP(I53,N:Q,4,FALSE)</f>
        <v>1E+156</v>
      </c>
      <c r="K53" s="17">
        <f t="shared" ref="K53:K58" si="55">L53</f>
        <v>5400</v>
      </c>
      <c r="L53" s="11">
        <f t="shared" ref="L53:L58" si="56">($B$14*(E53-1)+2000)/2</f>
        <v>5400</v>
      </c>
      <c r="N53" s="19" t="s">
        <v>78</v>
      </c>
      <c r="O53" s="19">
        <v>184</v>
      </c>
      <c r="P53" s="20">
        <f t="shared" si="50"/>
        <v>1E+184</v>
      </c>
      <c r="Q53" s="20" t="str">
        <f t="shared" si="51"/>
        <v>1E+184</v>
      </c>
    </row>
    <row r="54" spans="5:17" x14ac:dyDescent="0.3">
      <c r="E54" s="19">
        <v>46</v>
      </c>
      <c r="F54" s="20" t="str">
        <f t="shared" si="52"/>
        <v>156.6308후</v>
      </c>
      <c r="G54" s="20">
        <f t="shared" si="53"/>
        <v>1.5663079999999999E+158</v>
      </c>
      <c r="H54" s="20">
        <f t="shared" si="7"/>
        <v>156.63079999999999</v>
      </c>
      <c r="I54" s="19" t="str" cm="1">
        <f t="array" ref="I54">IF(AND(H53&gt;100,H54&lt;100),INDEX(N:N,MATCH(I53,N:N,0)+1,0),I53)</f>
        <v>후</v>
      </c>
      <c r="J54" s="19" t="str">
        <f t="shared" si="54"/>
        <v>1E+156</v>
      </c>
      <c r="K54" s="17">
        <f t="shared" si="55"/>
        <v>5500</v>
      </c>
      <c r="L54" s="11">
        <f t="shared" si="56"/>
        <v>5500</v>
      </c>
      <c r="N54" s="19" t="s">
        <v>79</v>
      </c>
      <c r="O54" s="19">
        <v>188</v>
      </c>
      <c r="P54" s="20">
        <f t="shared" ref="P54" si="57">POWER(10,O54)</f>
        <v>1E+188</v>
      </c>
      <c r="Q54" s="20" t="str">
        <f t="shared" ref="Q54" si="58">RIGHT(P54,O54)</f>
        <v>1E+188</v>
      </c>
    </row>
    <row r="55" spans="5:17" x14ac:dyDescent="0.3">
      <c r="E55" s="19">
        <v>47</v>
      </c>
      <c r="F55" s="20" t="str">
        <f t="shared" si="52"/>
        <v>1.582단</v>
      </c>
      <c r="G55" s="20">
        <f t="shared" si="53"/>
        <v>1.582E+160</v>
      </c>
      <c r="H55" s="20">
        <f t="shared" si="7"/>
        <v>1.5820000000000001</v>
      </c>
      <c r="I55" s="19" t="str" cm="1">
        <f t="array" ref="I55">IF(AND(H54&gt;100,H55&lt;100),INDEX(N:N,MATCH(I54,N:N,0)+1,0),I54)</f>
        <v>단</v>
      </c>
      <c r="J55" s="19" t="str">
        <f t="shared" si="54"/>
        <v>1E+160</v>
      </c>
      <c r="K55" s="17">
        <f t="shared" si="55"/>
        <v>5600</v>
      </c>
      <c r="L55" s="11">
        <f t="shared" si="56"/>
        <v>5600</v>
      </c>
      <c r="N55" s="19" t="s">
        <v>80</v>
      </c>
      <c r="O55" s="19">
        <v>192</v>
      </c>
      <c r="P55" s="20">
        <f t="shared" ref="P55" si="59">POWER(10,O55)</f>
        <v>1E+192</v>
      </c>
      <c r="Q55" s="20" t="str">
        <f t="shared" ref="Q55" si="60">RIGHT(P55,O55)</f>
        <v>1E+192</v>
      </c>
    </row>
    <row r="56" spans="5:17" x14ac:dyDescent="0.3">
      <c r="E56" s="19">
        <v>48</v>
      </c>
      <c r="F56" s="20" t="str">
        <f t="shared" si="52"/>
        <v>159.782단</v>
      </c>
      <c r="G56" s="20">
        <f t="shared" si="53"/>
        <v>1.59782E+162</v>
      </c>
      <c r="H56" s="20">
        <f t="shared" si="7"/>
        <v>159.78200000000001</v>
      </c>
      <c r="I56" s="19" t="str" cm="1">
        <f t="array" ref="I56">IF(AND(H55&gt;100,H56&lt;100),INDEX(N:N,MATCH(I55,N:N,0)+1,0),I55)</f>
        <v>단</v>
      </c>
      <c r="J56" s="19" t="str">
        <f t="shared" si="54"/>
        <v>1E+160</v>
      </c>
      <c r="K56" s="17">
        <f t="shared" si="55"/>
        <v>5700</v>
      </c>
      <c r="L56" s="11">
        <f t="shared" si="56"/>
        <v>5700</v>
      </c>
      <c r="N56" s="19" t="s">
        <v>81</v>
      </c>
      <c r="O56" s="19">
        <v>196</v>
      </c>
      <c r="P56" s="20">
        <f t="shared" ref="P56:P57" si="61">POWER(10,O56)</f>
        <v>9.9999999999999995E+195</v>
      </c>
      <c r="Q56" s="20" t="str">
        <f t="shared" ref="Q56:Q57" si="62">RIGHT(P56,O56)</f>
        <v>1E+196</v>
      </c>
    </row>
    <row r="57" spans="5:17" x14ac:dyDescent="0.3">
      <c r="E57" s="19">
        <v>49</v>
      </c>
      <c r="F57" s="20" t="str">
        <f t="shared" si="52"/>
        <v>1.6138절</v>
      </c>
      <c r="G57" s="20">
        <f t="shared" si="53"/>
        <v>1.6137999999999999E+164</v>
      </c>
      <c r="H57" s="20">
        <f t="shared" si="7"/>
        <v>1.6137999999999999</v>
      </c>
      <c r="I57" s="19" t="str" cm="1">
        <f t="array" ref="I57">IF(AND(H56&gt;100,H57&lt;100),INDEX(N:N,MATCH(I56,N:N,0)+1,0),I56)</f>
        <v>절</v>
      </c>
      <c r="J57" s="19" t="str">
        <f t="shared" si="54"/>
        <v>1E+164</v>
      </c>
      <c r="K57" s="17">
        <f t="shared" si="55"/>
        <v>5800</v>
      </c>
      <c r="L57" s="11">
        <f t="shared" si="56"/>
        <v>5800</v>
      </c>
      <c r="N57" s="19" t="s">
        <v>82</v>
      </c>
      <c r="O57" s="19">
        <v>200</v>
      </c>
      <c r="P57" s="20">
        <f t="shared" si="61"/>
        <v>9.9999999999999997E+199</v>
      </c>
      <c r="Q57" s="20" t="str">
        <f t="shared" si="62"/>
        <v>1E+200</v>
      </c>
    </row>
    <row r="58" spans="5:17" x14ac:dyDescent="0.3">
      <c r="E58" s="19">
        <v>50</v>
      </c>
      <c r="F58" s="20" t="str">
        <f t="shared" si="52"/>
        <v>162.9938절</v>
      </c>
      <c r="G58" s="20">
        <f t="shared" si="53"/>
        <v>1.6299379999999998E+166</v>
      </c>
      <c r="H58" s="20">
        <f t="shared" si="7"/>
        <v>162.99379999999999</v>
      </c>
      <c r="I58" s="19" t="str" cm="1">
        <f t="array" ref="I58">IF(AND(H57&gt;100,H58&lt;100),INDEX(N:N,MATCH(I57,N:N,0)+1,0),I57)</f>
        <v>절</v>
      </c>
      <c r="J58" s="19" t="str">
        <f t="shared" si="54"/>
        <v>1E+164</v>
      </c>
      <c r="K58" s="17">
        <f t="shared" si="55"/>
        <v>5900</v>
      </c>
      <c r="L58" s="11">
        <f t="shared" si="56"/>
        <v>5900</v>
      </c>
      <c r="N58" s="19" t="s">
        <v>83</v>
      </c>
      <c r="O58" s="19">
        <v>204</v>
      </c>
      <c r="P58" s="20">
        <f t="shared" ref="P58:P59" si="63">POWER(10,O58)</f>
        <v>9.9999999999999999E+203</v>
      </c>
      <c r="Q58" s="20" t="str">
        <f t="shared" ref="Q58:Q59" si="64">RIGHT(P58,O58)</f>
        <v>1E+204</v>
      </c>
    </row>
    <row r="59" spans="5:17" x14ac:dyDescent="0.3">
      <c r="E59" s="19">
        <v>51</v>
      </c>
      <c r="F59" s="20" t="str">
        <f t="shared" ref="F59:F63" si="65">H59&amp;I59</f>
        <v>1.6463격</v>
      </c>
      <c r="G59" s="20">
        <f t="shared" ref="G59:G63" si="66">H59*J59</f>
        <v>1.6463E+168</v>
      </c>
      <c r="H59" s="20">
        <f t="shared" si="7"/>
        <v>1.6463000000000001</v>
      </c>
      <c r="I59" s="19" t="str" cm="1">
        <f t="array" ref="I59">IF(AND(H58&gt;100,H59&lt;100),INDEX(N:N,MATCH(I58,N:N,0)+1,0),I58)</f>
        <v>격</v>
      </c>
      <c r="J59" s="19" t="str">
        <f t="shared" ref="J59:J63" si="67">VLOOKUP(I59,N:Q,4,FALSE)</f>
        <v>1E+168</v>
      </c>
      <c r="K59" s="17">
        <f t="shared" ref="K59:K63" si="68">L59</f>
        <v>6000</v>
      </c>
      <c r="L59" s="11">
        <f t="shared" ref="L59:L63" si="69">($B$14*(E59-1)+2000)/2</f>
        <v>6000</v>
      </c>
      <c r="N59" s="19" t="s">
        <v>84</v>
      </c>
      <c r="O59" s="19">
        <v>208</v>
      </c>
      <c r="P59" s="20">
        <f t="shared" si="63"/>
        <v>9.9999999999999998E+207</v>
      </c>
      <c r="Q59" s="20" t="str">
        <f t="shared" si="64"/>
        <v>1E+208</v>
      </c>
    </row>
    <row r="60" spans="5:17" x14ac:dyDescent="0.3">
      <c r="E60" s="19">
        <v>52</v>
      </c>
      <c r="F60" s="20" t="str">
        <f t="shared" si="65"/>
        <v>166.2763격</v>
      </c>
      <c r="G60" s="20">
        <f t="shared" si="66"/>
        <v>1.6627629999999998E+170</v>
      </c>
      <c r="H60" s="20">
        <f t="shared" si="7"/>
        <v>166.27629999999999</v>
      </c>
      <c r="I60" s="19" t="str" cm="1">
        <f t="array" ref="I60">IF(AND(H59&gt;100,H60&lt;100),INDEX(N:N,MATCH(I59,N:N,0)+1,0),I59)</f>
        <v>격</v>
      </c>
      <c r="J60" s="19" t="str">
        <f t="shared" si="67"/>
        <v>1E+168</v>
      </c>
      <c r="K60" s="17">
        <f t="shared" si="68"/>
        <v>6100</v>
      </c>
      <c r="L60" s="11">
        <f t="shared" si="69"/>
        <v>6100</v>
      </c>
      <c r="N60" s="19" t="s">
        <v>85</v>
      </c>
      <c r="O60" s="19">
        <v>212</v>
      </c>
      <c r="P60" s="20">
        <f t="shared" ref="P60" si="70">POWER(10,O60)</f>
        <v>9.9999999999999991E+211</v>
      </c>
      <c r="Q60" s="20" t="str">
        <f t="shared" ref="Q60" si="71">RIGHT(P60,O60)</f>
        <v>1E+212</v>
      </c>
    </row>
    <row r="61" spans="5:17" x14ac:dyDescent="0.3">
      <c r="E61" s="19">
        <v>53</v>
      </c>
      <c r="F61" s="20" t="str">
        <f t="shared" si="65"/>
        <v>1.6794창</v>
      </c>
      <c r="G61" s="20">
        <f t="shared" si="66"/>
        <v>1.6794000000000001E+172</v>
      </c>
      <c r="H61" s="20">
        <f t="shared" si="7"/>
        <v>1.6794</v>
      </c>
      <c r="I61" s="19" t="str" cm="1">
        <f t="array" ref="I61">IF(AND(H60&gt;100,H61&lt;100),INDEX(N:N,MATCH(I60,N:N,0)+1,0),I60)</f>
        <v>창</v>
      </c>
      <c r="J61" s="19" t="str">
        <f t="shared" si="67"/>
        <v>1E+172</v>
      </c>
      <c r="K61" s="17">
        <f t="shared" si="68"/>
        <v>6200</v>
      </c>
      <c r="L61" s="11">
        <f t="shared" si="69"/>
        <v>6200</v>
      </c>
    </row>
    <row r="62" spans="5:17" x14ac:dyDescent="0.3">
      <c r="E62" s="19">
        <v>54</v>
      </c>
      <c r="F62" s="20" t="str">
        <f t="shared" si="65"/>
        <v>169.6194창</v>
      </c>
      <c r="G62" s="20">
        <f t="shared" si="66"/>
        <v>1.6961940000000003E+174</v>
      </c>
      <c r="H62" s="20">
        <f t="shared" si="7"/>
        <v>169.61940000000001</v>
      </c>
      <c r="I62" s="19" t="str" cm="1">
        <f t="array" ref="I62">IF(AND(H61&gt;100,H62&lt;100),INDEX(N:N,MATCH(I61,N:N,0)+1,0),I61)</f>
        <v>창</v>
      </c>
      <c r="J62" s="19" t="str">
        <f t="shared" si="67"/>
        <v>1E+172</v>
      </c>
      <c r="K62" s="17">
        <f t="shared" si="68"/>
        <v>6300</v>
      </c>
      <c r="L62" s="11">
        <f t="shared" si="69"/>
        <v>6300</v>
      </c>
    </row>
    <row r="63" spans="5:17" x14ac:dyDescent="0.3">
      <c r="E63" s="19">
        <v>55</v>
      </c>
      <c r="F63" s="20" t="str">
        <f t="shared" si="65"/>
        <v>1.7132공</v>
      </c>
      <c r="G63" s="20">
        <f t="shared" si="66"/>
        <v>1.7132000000000001E+176</v>
      </c>
      <c r="H63" s="20">
        <f t="shared" si="7"/>
        <v>1.7132000000000001</v>
      </c>
      <c r="I63" s="19" t="str" cm="1">
        <f t="array" ref="I63">IF(AND(H62&gt;100,H63&lt;100),INDEX(N:N,MATCH(I62,N:N,0)+1,0),I62)</f>
        <v>공</v>
      </c>
      <c r="J63" s="19" t="str">
        <f t="shared" si="67"/>
        <v>1E+176</v>
      </c>
      <c r="K63" s="17">
        <f t="shared" si="68"/>
        <v>6400</v>
      </c>
      <c r="L63" s="11">
        <f t="shared" si="69"/>
        <v>6400</v>
      </c>
    </row>
    <row r="64" spans="5:17" x14ac:dyDescent="0.3">
      <c r="E64" s="19">
        <v>56</v>
      </c>
      <c r="F64" s="20" t="str">
        <f t="shared" ref="F64:F70" si="72">H64&amp;I64</f>
        <v>173.0332공</v>
      </c>
      <c r="G64" s="20">
        <f t="shared" ref="G64:G70" si="73">H64*J64</f>
        <v>1.7303319999999999E+178</v>
      </c>
      <c r="H64" s="20">
        <f t="shared" si="7"/>
        <v>173.03319999999999</v>
      </c>
      <c r="I64" s="19" t="str" cm="1">
        <f t="array" ref="I64">IF(AND(H63&gt;100,H64&lt;100),INDEX(N:N,MATCH(I63,N:N,0)+1,0),I63)</f>
        <v>공</v>
      </c>
      <c r="J64" s="19" t="str">
        <f t="shared" ref="J64:J70" si="74">VLOOKUP(I64,N:Q,4,FALSE)</f>
        <v>1E+176</v>
      </c>
      <c r="K64" s="17">
        <f t="shared" ref="K64:K70" si="75">L64</f>
        <v>6500</v>
      </c>
      <c r="L64" s="11">
        <f t="shared" ref="L64:L70" si="76">($B$14*(E64-1)+2000)/2</f>
        <v>6500</v>
      </c>
    </row>
    <row r="65" spans="5:12" x14ac:dyDescent="0.3">
      <c r="E65" s="19">
        <v>57</v>
      </c>
      <c r="F65" s="20" t="str">
        <f t="shared" si="72"/>
        <v>1.7477채</v>
      </c>
      <c r="G65" s="20">
        <f t="shared" si="73"/>
        <v>1.7477E+180</v>
      </c>
      <c r="H65" s="20">
        <f t="shared" si="7"/>
        <v>1.7477</v>
      </c>
      <c r="I65" s="19" t="str" cm="1">
        <f t="array" ref="I65">IF(AND(H64&gt;100,H65&lt;100),INDEX(N:N,MATCH(I64,N:N,0)+1,0),I64)</f>
        <v>채</v>
      </c>
      <c r="J65" s="19" t="str">
        <f t="shared" si="74"/>
        <v>1E+180</v>
      </c>
      <c r="K65" s="17">
        <f t="shared" si="75"/>
        <v>6600</v>
      </c>
      <c r="L65" s="11">
        <f t="shared" si="76"/>
        <v>6600</v>
      </c>
    </row>
    <row r="66" spans="5:12" x14ac:dyDescent="0.3">
      <c r="E66" s="19">
        <v>58</v>
      </c>
      <c r="F66" s="20" t="str">
        <f t="shared" si="72"/>
        <v>176.5177채</v>
      </c>
      <c r="G66" s="20">
        <f t="shared" si="73"/>
        <v>1.7651769999999998E+182</v>
      </c>
      <c r="H66" s="20">
        <f t="shared" si="7"/>
        <v>176.51769999999999</v>
      </c>
      <c r="I66" s="19" t="str" cm="1">
        <f t="array" ref="I66">IF(AND(H65&gt;100,H66&lt;100),INDEX(N:N,MATCH(I65,N:N,0)+1,0),I65)</f>
        <v>채</v>
      </c>
      <c r="J66" s="19" t="str">
        <f t="shared" si="74"/>
        <v>1E+180</v>
      </c>
      <c r="K66" s="17">
        <f t="shared" si="75"/>
        <v>6700</v>
      </c>
      <c r="L66" s="11">
        <f t="shared" si="76"/>
        <v>6700</v>
      </c>
    </row>
    <row r="67" spans="5:12" x14ac:dyDescent="0.3">
      <c r="E67" s="19">
        <v>59</v>
      </c>
      <c r="F67" s="20" t="str">
        <f t="shared" si="72"/>
        <v>1.7829피</v>
      </c>
      <c r="G67" s="20">
        <f t="shared" si="73"/>
        <v>1.7829E+184</v>
      </c>
      <c r="H67" s="20">
        <f t="shared" si="7"/>
        <v>1.7828999999999999</v>
      </c>
      <c r="I67" s="19" t="str" cm="1">
        <f t="array" ref="I67">IF(AND(H66&gt;100,H67&lt;100),INDEX(N:N,MATCH(I66,N:N,0)+1,0),I66)</f>
        <v>피</v>
      </c>
      <c r="J67" s="19" t="str">
        <f t="shared" si="74"/>
        <v>1E+184</v>
      </c>
      <c r="K67" s="17">
        <f t="shared" si="75"/>
        <v>6800</v>
      </c>
      <c r="L67" s="11">
        <f t="shared" si="76"/>
        <v>6800</v>
      </c>
    </row>
    <row r="68" spans="5:12" x14ac:dyDescent="0.3">
      <c r="E68" s="19">
        <v>60</v>
      </c>
      <c r="F68" s="20" t="str">
        <f t="shared" si="72"/>
        <v>180.0729피</v>
      </c>
      <c r="G68" s="20">
        <f t="shared" si="73"/>
        <v>1.8007290000000001E+186</v>
      </c>
      <c r="H68" s="20">
        <f t="shared" si="7"/>
        <v>180.0729</v>
      </c>
      <c r="I68" s="19" t="str" cm="1">
        <f t="array" ref="I68">IF(AND(H67&gt;100,H68&lt;100),INDEX(N:N,MATCH(I67,N:N,0)+1,0),I67)</f>
        <v>피</v>
      </c>
      <c r="J68" s="19" t="str">
        <f t="shared" si="74"/>
        <v>1E+184</v>
      </c>
      <c r="K68" s="17">
        <f t="shared" si="75"/>
        <v>6900</v>
      </c>
      <c r="L68" s="11">
        <f t="shared" si="76"/>
        <v>6900</v>
      </c>
    </row>
    <row r="69" spans="5:12" x14ac:dyDescent="0.3">
      <c r="E69" s="19">
        <v>61</v>
      </c>
      <c r="F69" s="20" t="str">
        <f t="shared" si="72"/>
        <v>1.8188동</v>
      </c>
      <c r="G69" s="20">
        <f t="shared" si="73"/>
        <v>1.8188000000000001E+188</v>
      </c>
      <c r="H69" s="20">
        <f t="shared" si="7"/>
        <v>1.8188</v>
      </c>
      <c r="I69" s="19" t="str" cm="1">
        <f t="array" ref="I69">IF(AND(H68&gt;100,H69&lt;100),INDEX(N:N,MATCH(I68,N:N,0)+1,0),I68)</f>
        <v>동</v>
      </c>
      <c r="J69" s="19" t="str">
        <f t="shared" si="74"/>
        <v>1E+188</v>
      </c>
      <c r="K69" s="17">
        <f t="shared" si="75"/>
        <v>7000</v>
      </c>
      <c r="L69" s="11">
        <f t="shared" si="76"/>
        <v>7000</v>
      </c>
    </row>
    <row r="70" spans="5:12" x14ac:dyDescent="0.3">
      <c r="E70" s="19">
        <v>62</v>
      </c>
      <c r="F70" s="20" t="str">
        <f t="shared" si="72"/>
        <v>183.6988동</v>
      </c>
      <c r="G70" s="20">
        <f t="shared" si="73"/>
        <v>1.8369879999999999E+190</v>
      </c>
      <c r="H70" s="20">
        <f t="shared" si="7"/>
        <v>183.69880000000001</v>
      </c>
      <c r="I70" s="19" t="str" cm="1">
        <f t="array" ref="I70">IF(AND(H69&gt;100,H70&lt;100),INDEX(N:N,MATCH(I69,N:N,0)+1,0),I69)</f>
        <v>동</v>
      </c>
      <c r="J70" s="19" t="str">
        <f t="shared" si="74"/>
        <v>1E+188</v>
      </c>
      <c r="K70" s="17">
        <f t="shared" si="75"/>
        <v>7100</v>
      </c>
      <c r="L70" s="11">
        <f t="shared" si="76"/>
        <v>7100</v>
      </c>
    </row>
    <row r="71" spans="5:12" x14ac:dyDescent="0.3">
      <c r="E71" s="19">
        <v>63</v>
      </c>
      <c r="F71" s="20" t="str">
        <f t="shared" ref="F71:F74" si="77">H71&amp;I71</f>
        <v>1.8554멸</v>
      </c>
      <c r="G71" s="20">
        <f t="shared" ref="G71:G74" si="78">H71*J71</f>
        <v>1.8554000000000001E+192</v>
      </c>
      <c r="H71" s="20">
        <f t="shared" si="7"/>
        <v>1.8553999999999999</v>
      </c>
      <c r="I71" s="19" t="str" cm="1">
        <f t="array" ref="I71">IF(AND(H70&gt;100,H71&lt;100),INDEX(N:N,MATCH(I70,N:N,0)+1,0),I70)</f>
        <v>멸</v>
      </c>
      <c r="J71" s="19" t="str">
        <f t="shared" ref="J71:J74" si="79">VLOOKUP(I71,N:Q,4,FALSE)</f>
        <v>1E+192</v>
      </c>
      <c r="K71" s="17">
        <f t="shared" ref="K71:K74" si="80">L71</f>
        <v>7200</v>
      </c>
      <c r="L71" s="11">
        <f t="shared" ref="L71:L74" si="81">($B$14*(E71-1)+2000)/2</f>
        <v>7200</v>
      </c>
    </row>
    <row r="72" spans="5:12" x14ac:dyDescent="0.3">
      <c r="E72" s="19">
        <v>64</v>
      </c>
      <c r="F72" s="20" t="str">
        <f t="shared" si="77"/>
        <v>187.3954멸</v>
      </c>
      <c r="G72" s="20">
        <f t="shared" si="78"/>
        <v>1.873954E+194</v>
      </c>
      <c r="H72" s="20">
        <f t="shared" si="7"/>
        <v>187.3954</v>
      </c>
      <c r="I72" s="19" t="str" cm="1">
        <f t="array" ref="I72">IF(AND(H71&gt;100,H72&lt;100),INDEX(N:N,MATCH(I71,N:N,0)+1,0),I71)</f>
        <v>멸</v>
      </c>
      <c r="J72" s="19" t="str">
        <f t="shared" si="79"/>
        <v>1E+192</v>
      </c>
      <c r="K72" s="17">
        <f t="shared" si="80"/>
        <v>7300</v>
      </c>
      <c r="L72" s="11">
        <f t="shared" si="81"/>
        <v>7300</v>
      </c>
    </row>
    <row r="73" spans="5:12" x14ac:dyDescent="0.3">
      <c r="E73" s="19">
        <v>65</v>
      </c>
      <c r="F73" s="20" t="str">
        <f t="shared" si="77"/>
        <v>1.8927향</v>
      </c>
      <c r="G73" s="20">
        <f t="shared" si="78"/>
        <v>1.8927000000000001E+196</v>
      </c>
      <c r="H73" s="20">
        <f t="shared" si="7"/>
        <v>1.8927</v>
      </c>
      <c r="I73" s="19" t="str" cm="1">
        <f t="array" ref="I73">IF(AND(H72&gt;100,H73&lt;100),INDEX(N:N,MATCH(I72,N:N,0)+1,0),I72)</f>
        <v>향</v>
      </c>
      <c r="J73" s="19" t="str">
        <f t="shared" si="79"/>
        <v>1E+196</v>
      </c>
      <c r="K73" s="17">
        <f t="shared" si="80"/>
        <v>7400</v>
      </c>
      <c r="L73" s="11">
        <f t="shared" si="81"/>
        <v>7400</v>
      </c>
    </row>
    <row r="74" spans="5:12" x14ac:dyDescent="0.3">
      <c r="E74" s="19">
        <v>66</v>
      </c>
      <c r="F74" s="20" t="str">
        <f t="shared" si="77"/>
        <v>191.1627향</v>
      </c>
      <c r="G74" s="20">
        <f t="shared" si="78"/>
        <v>1.911627E+198</v>
      </c>
      <c r="H74" s="20">
        <f t="shared" si="7"/>
        <v>191.1627</v>
      </c>
      <c r="I74" s="19" t="str" cm="1">
        <f t="array" ref="I74">IF(AND(H73&gt;100,H74&lt;100),INDEX(N:N,MATCH(I73,N:N,0)+1,0),I73)</f>
        <v>향</v>
      </c>
      <c r="J74" s="19" t="str">
        <f t="shared" si="79"/>
        <v>1E+196</v>
      </c>
      <c r="K74" s="17">
        <f t="shared" si="80"/>
        <v>7500</v>
      </c>
      <c r="L74" s="11">
        <f t="shared" si="81"/>
        <v>7500</v>
      </c>
    </row>
    <row r="75" spans="5:12" x14ac:dyDescent="0.3">
      <c r="E75" s="19">
        <v>67</v>
      </c>
      <c r="F75" s="20" t="str">
        <f t="shared" ref="F75:F77" si="82">H75&amp;I75</f>
        <v>1.9308증</v>
      </c>
      <c r="G75" s="20">
        <f t="shared" ref="G75:G77" si="83">H75*J75</f>
        <v>1.9308E+200</v>
      </c>
      <c r="H75" s="20">
        <f t="shared" si="7"/>
        <v>1.9308000000000001</v>
      </c>
      <c r="I75" s="19" t="str" cm="1">
        <f t="array" ref="I75">IF(AND(H74&gt;100,H75&lt;100),INDEX(N:N,MATCH(I74,N:N,0)+1,0),I74)</f>
        <v>증</v>
      </c>
      <c r="J75" s="19" t="str">
        <f t="shared" ref="J75:J77" si="84">VLOOKUP(I75,N:Q,4,FALSE)</f>
        <v>1E+200</v>
      </c>
      <c r="K75" s="17">
        <f t="shared" ref="K75:K77" si="85">L75</f>
        <v>7600</v>
      </c>
      <c r="L75" s="11">
        <f t="shared" ref="L75:L77" si="86">($B$14*(E75-1)+2000)/2</f>
        <v>7600</v>
      </c>
    </row>
    <row r="76" spans="5:12" x14ac:dyDescent="0.3">
      <c r="E76" s="19">
        <v>68</v>
      </c>
      <c r="F76" s="20" t="str">
        <f t="shared" si="82"/>
        <v>195.0108증</v>
      </c>
      <c r="G76" s="20">
        <f t="shared" si="83"/>
        <v>1.9501079999999999E+202</v>
      </c>
      <c r="H76" s="20">
        <f t="shared" si="7"/>
        <v>195.01079999999999</v>
      </c>
      <c r="I76" s="19" t="str" cm="1">
        <f t="array" ref="I76">IF(AND(H75&gt;100,H76&lt;100),INDEX(N:N,MATCH(I75,N:N,0)+1,0),I75)</f>
        <v>증</v>
      </c>
      <c r="J76" s="19" t="str">
        <f t="shared" si="84"/>
        <v>1E+200</v>
      </c>
      <c r="K76" s="17">
        <f t="shared" si="85"/>
        <v>7700</v>
      </c>
      <c r="L76" s="11">
        <f t="shared" si="86"/>
        <v>7700</v>
      </c>
    </row>
    <row r="77" spans="5:12" x14ac:dyDescent="0.3">
      <c r="E77" s="19">
        <v>69</v>
      </c>
      <c r="F77" s="20" t="str">
        <f t="shared" si="82"/>
        <v>1.9697쾌</v>
      </c>
      <c r="G77" s="20">
        <f t="shared" si="83"/>
        <v>1.9696999999999999E+204</v>
      </c>
      <c r="H77" s="20">
        <f t="shared" si="7"/>
        <v>1.9697</v>
      </c>
      <c r="I77" s="19" t="str" cm="1">
        <f t="array" ref="I77">IF(AND(H76&gt;100,H77&lt;100),INDEX(N:N,MATCH(I76,N:N,0)+1,0),I76)</f>
        <v>쾌</v>
      </c>
      <c r="J77" s="19" t="str">
        <f t="shared" si="84"/>
        <v>1E+204</v>
      </c>
      <c r="K77" s="17">
        <f t="shared" si="85"/>
        <v>7800</v>
      </c>
      <c r="L77" s="11">
        <f t="shared" si="86"/>
        <v>7800</v>
      </c>
    </row>
    <row r="78" spans="5:12" x14ac:dyDescent="0.3">
      <c r="E78" s="19">
        <v>70</v>
      </c>
      <c r="F78" s="20" t="str">
        <f t="shared" ref="F78:F79" si="87">H78&amp;I78</f>
        <v>198.9397쾌</v>
      </c>
      <c r="G78" s="20">
        <f t="shared" ref="G78:G79" si="88">H78*J78</f>
        <v>1.9893969999999998E+206</v>
      </c>
      <c r="H78" s="20">
        <f t="shared" si="7"/>
        <v>198.93969999999999</v>
      </c>
      <c r="I78" s="19" t="str" cm="1">
        <f t="array" ref="I78">IF(AND(H77&gt;100,H78&lt;100),INDEX(N:N,MATCH(I77,N:N,0)+1,0),I77)</f>
        <v>쾌</v>
      </c>
      <c r="J78" s="19" t="str">
        <f t="shared" ref="J78:J79" si="89">VLOOKUP(I78,N:Q,4,FALSE)</f>
        <v>1E+204</v>
      </c>
      <c r="K78" s="17">
        <f t="shared" ref="K78:K79" si="90">L78</f>
        <v>7900</v>
      </c>
      <c r="L78" s="11">
        <f t="shared" ref="L78:L79" si="91">($B$14*(E78-1)+2000)/2</f>
        <v>7900</v>
      </c>
    </row>
    <row r="79" spans="5:12" x14ac:dyDescent="0.3">
      <c r="E79" s="19">
        <v>71</v>
      </c>
      <c r="F79" s="20" t="str">
        <f t="shared" si="87"/>
        <v>2.0093우</v>
      </c>
      <c r="G79" s="20">
        <f t="shared" si="88"/>
        <v>2.0093000000000001E+208</v>
      </c>
      <c r="H79" s="20">
        <f t="shared" si="7"/>
        <v>2.0093000000000001</v>
      </c>
      <c r="I79" s="19" t="str" cm="1">
        <f t="array" ref="I79">IF(AND(H78&gt;100,H79&lt;100),INDEX(N:N,MATCH(I78,N:N,0)+1,0),I78)</f>
        <v>우</v>
      </c>
      <c r="J79" s="19" t="str">
        <f t="shared" si="89"/>
        <v>1E+208</v>
      </c>
      <c r="K79" s="17">
        <f t="shared" si="90"/>
        <v>8000</v>
      </c>
      <c r="L79" s="11">
        <f t="shared" si="91"/>
        <v>8000</v>
      </c>
    </row>
    <row r="80" spans="5:12" x14ac:dyDescent="0.3">
      <c r="E80" s="19">
        <v>72</v>
      </c>
      <c r="F80" s="20" t="str">
        <f t="shared" ref="F80" si="92">H80&amp;I80</f>
        <v>202.9393우</v>
      </c>
      <c r="G80" s="20">
        <f t="shared" ref="G80" si="93">H80*J80</f>
        <v>2.0293929999999999E+210</v>
      </c>
      <c r="H80" s="20">
        <f t="shared" si="7"/>
        <v>202.9393</v>
      </c>
      <c r="I80" s="19" t="str" cm="1">
        <f t="array" ref="I80">IF(AND(H79&gt;100,H80&lt;100),INDEX(N:N,MATCH(I79,N:N,0)+1,0),I79)</f>
        <v>우</v>
      </c>
      <c r="J80" s="19" t="str">
        <f t="shared" ref="J80" si="94">VLOOKUP(I80,N:Q,4,FALSE)</f>
        <v>1E+208</v>
      </c>
      <c r="K80" s="17">
        <f t="shared" ref="K80" si="95">L80</f>
        <v>8100</v>
      </c>
      <c r="L80" s="11">
        <f t="shared" ref="L80" si="96">($B$14*(E80-1)+2000)/2</f>
        <v>8100</v>
      </c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중범 최</cp:lastModifiedBy>
  <dcterms:created xsi:type="dcterms:W3CDTF">2023-04-24T09:18:25Z</dcterms:created>
  <dcterms:modified xsi:type="dcterms:W3CDTF">2024-02-26T07:49:56Z</dcterms:modified>
</cp:coreProperties>
</file>