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DCBCA39-D47E-41B9-98C6-B69E17D5560E}" xr6:coauthVersionLast="47" xr6:coauthVersionMax="47" xr10:uidLastSave="{00000000-0000-0000-0000-000000000000}"/>
  <bookViews>
    <workbookView xWindow="28680" yWindow="-120" windowWidth="29040" windowHeight="15720" xr2:uid="{CBB89704-E8C9-4645-84CD-F80943CBDC5E}"/>
  </bookViews>
  <sheets>
    <sheet name="StudentTable" sheetId="2" r:id="rId1"/>
    <sheet name="Balanc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" i="3" l="1"/>
  <c r="AB7" i="3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AB55" i="3" s="1"/>
  <c r="AB56" i="3" s="1"/>
  <c r="AB57" i="3" s="1"/>
  <c r="AB58" i="3" s="1"/>
  <c r="AB59" i="3" s="1"/>
  <c r="AB60" i="3" s="1"/>
  <c r="AB61" i="3" s="1"/>
  <c r="AB62" i="3" s="1"/>
  <c r="AB63" i="3" s="1"/>
  <c r="AB64" i="3" s="1"/>
  <c r="AB65" i="3" s="1"/>
  <c r="AB66" i="3" s="1"/>
  <c r="AB67" i="3" s="1"/>
  <c r="AB68" i="3" s="1"/>
  <c r="AB69" i="3" s="1"/>
  <c r="AB70" i="3" s="1"/>
  <c r="AB71" i="3" s="1"/>
  <c r="AB72" i="3" s="1"/>
  <c r="AB73" i="3" s="1"/>
  <c r="AB74" i="3" s="1"/>
  <c r="AB75" i="3" s="1"/>
  <c r="AB76" i="3" s="1"/>
  <c r="AB77" i="3" s="1"/>
  <c r="AB78" i="3" s="1"/>
  <c r="AB79" i="3" s="1"/>
  <c r="AB80" i="3" s="1"/>
  <c r="AB81" i="3" s="1"/>
  <c r="AB82" i="3" s="1"/>
  <c r="AB83" i="3" s="1"/>
  <c r="AB84" i="3" s="1"/>
  <c r="F102" i="2" l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D102" i="2"/>
  <c r="D103" i="2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H36" i="3"/>
  <c r="H37" i="3"/>
  <c r="H38" i="3"/>
  <c r="H39" i="3"/>
  <c r="H40" i="3"/>
  <c r="H41" i="3"/>
  <c r="H42" i="3"/>
  <c r="H43" i="3"/>
  <c r="H44" i="3"/>
  <c r="H25" i="3"/>
  <c r="H26" i="3"/>
  <c r="H27" i="3"/>
  <c r="H28" i="3"/>
  <c r="H29" i="3"/>
  <c r="H30" i="3"/>
  <c r="H31" i="3"/>
  <c r="H32" i="3"/>
  <c r="H33" i="3"/>
  <c r="H34" i="3"/>
  <c r="H35" i="3"/>
  <c r="Q6" i="3"/>
  <c r="Q7" i="3" s="1"/>
  <c r="Q8" i="3" s="1"/>
  <c r="Q9" i="3" s="1"/>
  <c r="Q10" i="3" s="1"/>
  <c r="Q11" i="3" s="1"/>
  <c r="Q12" i="3" s="1"/>
  <c r="Q13" i="3" s="1"/>
  <c r="Q14" i="3" s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5" i="3"/>
  <c r="M9" i="3"/>
  <c r="O9" i="3" s="1"/>
  <c r="M10" i="3"/>
  <c r="O10" i="3" s="1"/>
  <c r="M11" i="3"/>
  <c r="O11" i="3" s="1"/>
  <c r="M12" i="3"/>
  <c r="O12" i="3" s="1"/>
  <c r="M13" i="3"/>
  <c r="O13" i="3" s="1"/>
  <c r="M14" i="3"/>
  <c r="O14" i="3" s="1"/>
  <c r="N24" i="3" l="1"/>
  <c r="N23" i="3"/>
  <c r="M23" i="3" s="1"/>
  <c r="O23" i="3" s="1"/>
  <c r="N22" i="3"/>
  <c r="M22" i="3" s="1"/>
  <c r="O22" i="3" s="1"/>
  <c r="N21" i="3"/>
  <c r="M21" i="3" s="1"/>
  <c r="O21" i="3" s="1"/>
  <c r="N20" i="3"/>
  <c r="M20" i="3" s="1"/>
  <c r="O20" i="3" s="1"/>
  <c r="N19" i="3"/>
  <c r="M19" i="3" s="1"/>
  <c r="O19" i="3" s="1"/>
  <c r="N18" i="3"/>
  <c r="M18" i="3" s="1"/>
  <c r="O18" i="3" s="1"/>
  <c r="N17" i="3"/>
  <c r="M17" i="3" s="1"/>
  <c r="O17" i="3" s="1"/>
  <c r="N16" i="3"/>
  <c r="N15" i="3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M8" i="3"/>
  <c r="O8" i="3" s="1"/>
  <c r="M7" i="3"/>
  <c r="O7" i="3" s="1"/>
  <c r="M6" i="3"/>
  <c r="O6" i="3" s="1"/>
  <c r="M5" i="3"/>
  <c r="O5" i="3" s="1"/>
  <c r="I3" i="3"/>
  <c r="N28" i="3" l="1"/>
  <c r="N34" i="3"/>
  <c r="M34" i="3" s="1"/>
  <c r="O34" i="3" s="1"/>
  <c r="M24" i="3"/>
  <c r="O24" i="3" s="1"/>
  <c r="N25" i="3"/>
  <c r="M25" i="3" s="1"/>
  <c r="O25" i="3" s="1"/>
  <c r="M15" i="3"/>
  <c r="O15" i="3" s="1"/>
  <c r="P15" i="3" s="1"/>
  <c r="N33" i="3"/>
  <c r="M33" i="3" s="1"/>
  <c r="O33" i="3" s="1"/>
  <c r="N26" i="3"/>
  <c r="M26" i="3" s="1"/>
  <c r="O26" i="3" s="1"/>
  <c r="M16" i="3"/>
  <c r="O16" i="3" s="1"/>
  <c r="P23" i="3" s="1"/>
  <c r="R7" i="3"/>
  <c r="N35" i="3"/>
  <c r="M35" i="3" s="1"/>
  <c r="O35" i="3" s="1"/>
  <c r="N44" i="3"/>
  <c r="M44" i="3" s="1"/>
  <c r="O44" i="3" s="1"/>
  <c r="R6" i="3"/>
  <c r="P9" i="3"/>
  <c r="P13" i="3"/>
  <c r="N30" i="3"/>
  <c r="M30" i="3" s="1"/>
  <c r="O30" i="3" s="1"/>
  <c r="P8" i="3"/>
  <c r="P12" i="3"/>
  <c r="P5" i="3"/>
  <c r="N32" i="3"/>
  <c r="M32" i="3" s="1"/>
  <c r="O32" i="3" s="1"/>
  <c r="N27" i="3"/>
  <c r="M27" i="3" s="1"/>
  <c r="O27" i="3" s="1"/>
  <c r="P7" i="3"/>
  <c r="P11" i="3"/>
  <c r="N29" i="3"/>
  <c r="M29" i="3" s="1"/>
  <c r="O29" i="3" s="1"/>
  <c r="P6" i="3"/>
  <c r="P10" i="3"/>
  <c r="P14" i="3"/>
  <c r="N31" i="3"/>
  <c r="M31" i="3" s="1"/>
  <c r="O31" i="3" s="1"/>
  <c r="N43" i="3"/>
  <c r="M43" i="3" s="1"/>
  <c r="O43" i="3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N36" i="3" l="1"/>
  <c r="M36" i="3" s="1"/>
  <c r="O36" i="3" s="1"/>
  <c r="Q25" i="3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P21" i="3"/>
  <c r="P16" i="3"/>
  <c r="P22" i="3"/>
  <c r="P20" i="3"/>
  <c r="P17" i="3"/>
  <c r="P19" i="3"/>
  <c r="P24" i="3"/>
  <c r="P25" i="3"/>
  <c r="P18" i="3"/>
  <c r="P26" i="3"/>
  <c r="N38" i="3"/>
  <c r="M28" i="3"/>
  <c r="O28" i="3" s="1"/>
  <c r="N40" i="3"/>
  <c r="M40" i="3" s="1"/>
  <c r="O40" i="3" s="1"/>
  <c r="N39" i="3"/>
  <c r="M39" i="3" s="1"/>
  <c r="O39" i="3" s="1"/>
  <c r="N54" i="3"/>
  <c r="M54" i="3" s="1"/>
  <c r="O54" i="3" s="1"/>
  <c r="N46" i="3"/>
  <c r="M46" i="3" s="1"/>
  <c r="O46" i="3" s="1"/>
  <c r="N45" i="3"/>
  <c r="M45" i="3" s="1"/>
  <c r="O45" i="3" s="1"/>
  <c r="N42" i="3"/>
  <c r="M42" i="3" s="1"/>
  <c r="O42" i="3" s="1"/>
  <c r="N37" i="3"/>
  <c r="M37" i="3" s="1"/>
  <c r="O37" i="3" s="1"/>
  <c r="R8" i="3"/>
  <c r="N41" i="3"/>
  <c r="M41" i="3" s="1"/>
  <c r="O41" i="3" s="1"/>
  <c r="N53" i="3"/>
  <c r="M53" i="3" s="1"/>
  <c r="O53" i="3" s="1"/>
  <c r="F101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M38" i="3" l="1"/>
  <c r="O38" i="3" s="1"/>
  <c r="N48" i="3"/>
  <c r="N55" i="3"/>
  <c r="M55" i="3" s="1"/>
  <c r="O55" i="3" s="1"/>
  <c r="P31" i="3"/>
  <c r="R9" i="3"/>
  <c r="N49" i="3"/>
  <c r="M49" i="3" s="1"/>
  <c r="O49" i="3" s="1"/>
  <c r="P35" i="3"/>
  <c r="P28" i="3"/>
  <c r="P32" i="3"/>
  <c r="P34" i="3"/>
  <c r="N64" i="3"/>
  <c r="M64" i="3" s="1"/>
  <c r="O64" i="3" s="1"/>
  <c r="P37" i="3"/>
  <c r="N47" i="3"/>
  <c r="M47" i="3" s="1"/>
  <c r="O47" i="3" s="1"/>
  <c r="P29" i="3"/>
  <c r="P27" i="3"/>
  <c r="P33" i="3"/>
  <c r="P36" i="3"/>
  <c r="P30" i="3"/>
  <c r="N50" i="3"/>
  <c r="M50" i="3" s="1"/>
  <c r="O50" i="3" s="1"/>
  <c r="N63" i="3"/>
  <c r="M63" i="3" s="1"/>
  <c r="O63" i="3" s="1"/>
  <c r="N56" i="3"/>
  <c r="M56" i="3" s="1"/>
  <c r="O56" i="3" s="1"/>
  <c r="N52" i="3"/>
  <c r="M52" i="3" s="1"/>
  <c r="O52" i="3" s="1"/>
  <c r="N51" i="3"/>
  <c r="M51" i="3" s="1"/>
  <c r="O51" i="3" s="1"/>
  <c r="D101" i="2"/>
  <c r="Q47" i="3" l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P40" i="3"/>
  <c r="P38" i="3"/>
  <c r="M48" i="3"/>
  <c r="O48" i="3" s="1"/>
  <c r="N58" i="3"/>
  <c r="P44" i="3"/>
  <c r="N62" i="3"/>
  <c r="M62" i="3" s="1"/>
  <c r="O62" i="3" s="1"/>
  <c r="P39" i="3"/>
  <c r="N59" i="3"/>
  <c r="M59" i="3" s="1"/>
  <c r="O59" i="3" s="1"/>
  <c r="P41" i="3"/>
  <c r="P43" i="3"/>
  <c r="P46" i="3"/>
  <c r="P45" i="3"/>
  <c r="R10" i="3"/>
  <c r="N57" i="3"/>
  <c r="M57" i="3" s="1"/>
  <c r="O57" i="3" s="1"/>
  <c r="P42" i="3"/>
  <c r="N66" i="3"/>
  <c r="M66" i="3" s="1"/>
  <c r="O66" i="3" s="1"/>
  <c r="N73" i="3"/>
  <c r="M73" i="3" s="1"/>
  <c r="O73" i="3" s="1"/>
  <c r="N65" i="3"/>
  <c r="M65" i="3" s="1"/>
  <c r="O65" i="3" s="1"/>
  <c r="N74" i="3"/>
  <c r="M74" i="3" s="1"/>
  <c r="O74" i="3" s="1"/>
  <c r="N61" i="3"/>
  <c r="M61" i="3" s="1"/>
  <c r="O61" i="3" s="1"/>
  <c r="N60" i="3"/>
  <c r="M60" i="3" s="1"/>
  <c r="O60" i="3" s="1"/>
  <c r="Q60" i="3" l="1"/>
  <c r="Q61" i="3" s="1"/>
  <c r="Q62" i="3" s="1"/>
  <c r="Q63" i="3" s="1"/>
  <c r="Q64" i="3" s="1"/>
  <c r="Q65" i="3" s="1"/>
  <c r="Q66" i="3" s="1"/>
  <c r="P55" i="3"/>
  <c r="M58" i="3"/>
  <c r="O58" i="3" s="1"/>
  <c r="N68" i="3"/>
  <c r="P52" i="3"/>
  <c r="P49" i="3"/>
  <c r="N70" i="3"/>
  <c r="M70" i="3" s="1"/>
  <c r="O70" i="3" s="1"/>
  <c r="P54" i="3"/>
  <c r="P51" i="3"/>
  <c r="P53" i="3"/>
  <c r="N67" i="3"/>
  <c r="M67" i="3" s="1"/>
  <c r="O67" i="3" s="1"/>
  <c r="P50" i="3"/>
  <c r="P48" i="3"/>
  <c r="N69" i="3"/>
  <c r="M69" i="3" s="1"/>
  <c r="O69" i="3" s="1"/>
  <c r="N71" i="3"/>
  <c r="M71" i="3" s="1"/>
  <c r="O71" i="3" s="1"/>
  <c r="N72" i="3"/>
  <c r="M72" i="3" s="1"/>
  <c r="O72" i="3" s="1"/>
  <c r="N75" i="3"/>
  <c r="M75" i="3" s="1"/>
  <c r="O75" i="3" s="1"/>
  <c r="N83" i="3"/>
  <c r="M83" i="3" s="1"/>
  <c r="O83" i="3" s="1"/>
  <c r="P47" i="3"/>
  <c r="P56" i="3"/>
  <c r="N84" i="3"/>
  <c r="M84" i="3" s="1"/>
  <c r="O84" i="3" s="1"/>
  <c r="N76" i="3"/>
  <c r="M76" i="3" s="1"/>
  <c r="O76" i="3" s="1"/>
  <c r="R11" i="3"/>
  <c r="Q67" i="3" l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P59" i="3"/>
  <c r="M68" i="3"/>
  <c r="O68" i="3" s="1"/>
  <c r="P69" i="3" s="1"/>
  <c r="N78" i="3"/>
  <c r="P62" i="3"/>
  <c r="P66" i="3"/>
  <c r="P57" i="3"/>
  <c r="N94" i="3"/>
  <c r="M94" i="3" s="1"/>
  <c r="O94" i="3" s="1"/>
  <c r="P58" i="3"/>
  <c r="P61" i="3"/>
  <c r="N85" i="3"/>
  <c r="M85" i="3" s="1"/>
  <c r="O85" i="3" s="1"/>
  <c r="N81" i="3"/>
  <c r="M81" i="3" s="1"/>
  <c r="O81" i="3" s="1"/>
  <c r="P63" i="3"/>
  <c r="N93" i="3"/>
  <c r="M93" i="3" s="1"/>
  <c r="O93" i="3" s="1"/>
  <c r="N77" i="3"/>
  <c r="M77" i="3" s="1"/>
  <c r="O77" i="3" s="1"/>
  <c r="N86" i="3"/>
  <c r="M86" i="3" s="1"/>
  <c r="O86" i="3" s="1"/>
  <c r="N79" i="3"/>
  <c r="M79" i="3" s="1"/>
  <c r="O79" i="3" s="1"/>
  <c r="P70" i="3"/>
  <c r="N80" i="3"/>
  <c r="M80" i="3" s="1"/>
  <c r="O80" i="3" s="1"/>
  <c r="N82" i="3"/>
  <c r="M82" i="3" s="1"/>
  <c r="O82" i="3" s="1"/>
  <c r="P65" i="3"/>
  <c r="R12" i="3"/>
  <c r="P60" i="3"/>
  <c r="P64" i="3"/>
  <c r="Q81" i="3" l="1"/>
  <c r="Q82" i="3" s="1"/>
  <c r="Q83" i="3" s="1"/>
  <c r="Q84" i="3" s="1"/>
  <c r="Q85" i="3" s="1"/>
  <c r="Q86" i="3" s="1"/>
  <c r="M78" i="3"/>
  <c r="O78" i="3" s="1"/>
  <c r="N88" i="3"/>
  <c r="P71" i="3"/>
  <c r="P74" i="3"/>
  <c r="P75" i="3"/>
  <c r="P72" i="3"/>
  <c r="P67" i="3"/>
  <c r="P68" i="3"/>
  <c r="N89" i="3"/>
  <c r="M89" i="3" s="1"/>
  <c r="O89" i="3" s="1"/>
  <c r="N92" i="3"/>
  <c r="M92" i="3" s="1"/>
  <c r="O92" i="3" s="1"/>
  <c r="N91" i="3"/>
  <c r="M91" i="3" s="1"/>
  <c r="O91" i="3" s="1"/>
  <c r="N104" i="3"/>
  <c r="N95" i="3"/>
  <c r="P76" i="3"/>
  <c r="N96" i="3"/>
  <c r="N87" i="3"/>
  <c r="M87" i="3" s="1"/>
  <c r="O87" i="3" s="1"/>
  <c r="N103" i="3"/>
  <c r="W5" i="3"/>
  <c r="X5" i="3" s="1"/>
  <c r="Y5" i="3" s="1"/>
  <c r="R13" i="3"/>
  <c r="N90" i="3"/>
  <c r="M90" i="3" s="1"/>
  <c r="O90" i="3" s="1"/>
  <c r="P73" i="3"/>
  <c r="M95" i="3" l="1"/>
  <c r="O95" i="3" s="1"/>
  <c r="M104" i="3"/>
  <c r="O104" i="3" s="1"/>
  <c r="Q87" i="3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M96" i="3"/>
  <c r="O96" i="3" s="1"/>
  <c r="M103" i="3"/>
  <c r="O103" i="3" s="1"/>
  <c r="M88" i="3"/>
  <c r="O88" i="3" s="1"/>
  <c r="P89" i="3" s="1"/>
  <c r="N98" i="3"/>
  <c r="P80" i="3"/>
  <c r="P83" i="3"/>
  <c r="P85" i="3"/>
  <c r="N101" i="3"/>
  <c r="N100" i="3"/>
  <c r="P81" i="3"/>
  <c r="P82" i="3"/>
  <c r="P77" i="3"/>
  <c r="P78" i="3"/>
  <c r="N102" i="3"/>
  <c r="N97" i="3"/>
  <c r="P86" i="3"/>
  <c r="N99" i="3"/>
  <c r="R14" i="3"/>
  <c r="P79" i="3"/>
  <c r="P84" i="3"/>
  <c r="M109" i="3" l="1"/>
  <c r="O109" i="3" s="1"/>
  <c r="M113" i="3"/>
  <c r="O113" i="3" s="1"/>
  <c r="M105" i="3"/>
  <c r="O105" i="3" s="1"/>
  <c r="R105" i="3" s="1"/>
  <c r="M97" i="3"/>
  <c r="O97" i="3" s="1"/>
  <c r="M102" i="3"/>
  <c r="O102" i="3" s="1"/>
  <c r="M100" i="3"/>
  <c r="O100" i="3" s="1"/>
  <c r="M106" i="3"/>
  <c r="O106" i="3" s="1"/>
  <c r="M114" i="3"/>
  <c r="O114" i="3" s="1"/>
  <c r="Q106" i="3"/>
  <c r="M98" i="3"/>
  <c r="O98" i="3" s="1"/>
  <c r="M101" i="3"/>
  <c r="O101" i="3" s="1"/>
  <c r="M99" i="3"/>
  <c r="O99" i="3" s="1"/>
  <c r="P99" i="3" s="1"/>
  <c r="R15" i="3"/>
  <c r="P95" i="3"/>
  <c r="P90" i="3"/>
  <c r="P91" i="3"/>
  <c r="P97" i="3"/>
  <c r="P93" i="3"/>
  <c r="P87" i="3"/>
  <c r="P88" i="3"/>
  <c r="P92" i="3"/>
  <c r="P94" i="3"/>
  <c r="P96" i="3"/>
  <c r="P106" i="3" l="1"/>
  <c r="M112" i="3"/>
  <c r="O112" i="3" s="1"/>
  <c r="M111" i="3"/>
  <c r="O111" i="3" s="1"/>
  <c r="M110" i="3"/>
  <c r="O110" i="3" s="1"/>
  <c r="M108" i="3"/>
  <c r="O108" i="3" s="1"/>
  <c r="M124" i="3"/>
  <c r="O124" i="3" s="1"/>
  <c r="P98" i="3"/>
  <c r="M115" i="3"/>
  <c r="O115" i="3" s="1"/>
  <c r="Q107" i="3"/>
  <c r="R106" i="3"/>
  <c r="M123" i="3"/>
  <c r="O123" i="3" s="1"/>
  <c r="P105" i="3"/>
  <c r="M119" i="3"/>
  <c r="O119" i="3" s="1"/>
  <c r="M107" i="3"/>
  <c r="O107" i="3" s="1"/>
  <c r="P107" i="3" s="1"/>
  <c r="M116" i="3"/>
  <c r="O116" i="3" s="1"/>
  <c r="P103" i="3"/>
  <c r="P101" i="3"/>
  <c r="P100" i="3"/>
  <c r="P102" i="3"/>
  <c r="P104" i="3"/>
  <c r="P3" i="3" s="1"/>
  <c r="R16" i="3"/>
  <c r="P108" i="3" l="1"/>
  <c r="P111" i="3"/>
  <c r="P116" i="3"/>
  <c r="M134" i="3"/>
  <c r="O134" i="3" s="1"/>
  <c r="P113" i="3"/>
  <c r="M121" i="3"/>
  <c r="O121" i="3" s="1"/>
  <c r="R107" i="3"/>
  <c r="Q108" i="3"/>
  <c r="M122" i="3"/>
  <c r="O122" i="3" s="1"/>
  <c r="M118" i="3"/>
  <c r="O118" i="3" s="1"/>
  <c r="P118" i="3" s="1"/>
  <c r="P112" i="3"/>
  <c r="M133" i="3"/>
  <c r="O133" i="3" s="1"/>
  <c r="M125" i="3"/>
  <c r="O125" i="3" s="1"/>
  <c r="M117" i="3"/>
  <c r="O117" i="3" s="1"/>
  <c r="P115" i="3"/>
  <c r="M120" i="3"/>
  <c r="O120" i="3" s="1"/>
  <c r="P110" i="3"/>
  <c r="P109" i="3"/>
  <c r="M129" i="3"/>
  <c r="O129" i="3" s="1"/>
  <c r="P114" i="3"/>
  <c r="M126" i="3"/>
  <c r="O126" i="3" s="1"/>
  <c r="R17" i="3"/>
  <c r="P125" i="3" l="1"/>
  <c r="R108" i="3"/>
  <c r="Q109" i="3"/>
  <c r="P126" i="3"/>
  <c r="M130" i="3"/>
  <c r="O130" i="3" s="1"/>
  <c r="P119" i="3"/>
  <c r="M139" i="3"/>
  <c r="O139" i="3" s="1"/>
  <c r="P120" i="3"/>
  <c r="M143" i="3"/>
  <c r="O143" i="3" s="1"/>
  <c r="M131" i="3"/>
  <c r="O131" i="3" s="1"/>
  <c r="P121" i="3"/>
  <c r="M135" i="3"/>
  <c r="O135" i="3" s="1"/>
  <c r="M128" i="3"/>
  <c r="O128" i="3" s="1"/>
  <c r="M136" i="3"/>
  <c r="O136" i="3" s="1"/>
  <c r="P117" i="3"/>
  <c r="P123" i="3"/>
  <c r="M144" i="3"/>
  <c r="O144" i="3" s="1"/>
  <c r="M127" i="3"/>
  <c r="O127" i="3" s="1"/>
  <c r="P127" i="3" s="1"/>
  <c r="P124" i="3"/>
  <c r="M132" i="3"/>
  <c r="O132" i="3" s="1"/>
  <c r="P122" i="3"/>
  <c r="R18" i="3"/>
  <c r="P136" i="3" l="1"/>
  <c r="P135" i="3"/>
  <c r="M140" i="3"/>
  <c r="O140" i="3" s="1"/>
  <c r="M137" i="3"/>
  <c r="O137" i="3" s="1"/>
  <c r="P137" i="3" s="1"/>
  <c r="M138" i="3"/>
  <c r="O138" i="3" s="1"/>
  <c r="P138" i="3" s="1"/>
  <c r="P129" i="3"/>
  <c r="P128" i="3"/>
  <c r="M141" i="3"/>
  <c r="O141" i="3" s="1"/>
  <c r="P130" i="3"/>
  <c r="P131" i="3"/>
  <c r="Q110" i="3"/>
  <c r="R109" i="3"/>
  <c r="M154" i="3"/>
  <c r="O154" i="3" s="1"/>
  <c r="P133" i="3"/>
  <c r="M153" i="3"/>
  <c r="O153" i="3" s="1"/>
  <c r="M142" i="3"/>
  <c r="O142" i="3" s="1"/>
  <c r="P132" i="3"/>
  <c r="M149" i="3"/>
  <c r="O149" i="3" s="1"/>
  <c r="P134" i="3"/>
  <c r="M146" i="3"/>
  <c r="O146" i="3" s="1"/>
  <c r="M145" i="3"/>
  <c r="O145" i="3" s="1"/>
  <c r="R19" i="3"/>
  <c r="P139" i="3" l="1"/>
  <c r="P145" i="3"/>
  <c r="P140" i="3"/>
  <c r="P142" i="3"/>
  <c r="M159" i="3"/>
  <c r="O159" i="3" s="1"/>
  <c r="M148" i="3"/>
  <c r="O148" i="3" s="1"/>
  <c r="M155" i="3"/>
  <c r="O155" i="3" s="1"/>
  <c r="M163" i="3"/>
  <c r="O163" i="3" s="1"/>
  <c r="M156" i="3"/>
  <c r="O156" i="3" s="1"/>
  <c r="M164" i="3"/>
  <c r="O164" i="3" s="1"/>
  <c r="P146" i="3"/>
  <c r="M152" i="3"/>
  <c r="O152" i="3" s="1"/>
  <c r="P152" i="3" s="1"/>
  <c r="M147" i="3"/>
  <c r="O147" i="3" s="1"/>
  <c r="P147" i="3" s="1"/>
  <c r="P144" i="3"/>
  <c r="M150" i="3"/>
  <c r="O150" i="3" s="1"/>
  <c r="Q111" i="3"/>
  <c r="R110" i="3"/>
  <c r="M151" i="3"/>
  <c r="O151" i="3" s="1"/>
  <c r="P143" i="3"/>
  <c r="P141" i="3"/>
  <c r="R20" i="3"/>
  <c r="P150" i="3" l="1"/>
  <c r="P149" i="3"/>
  <c r="P156" i="3"/>
  <c r="M173" i="3"/>
  <c r="O173" i="3" s="1"/>
  <c r="M157" i="3"/>
  <c r="O157" i="3" s="1"/>
  <c r="P157" i="3" s="1"/>
  <c r="M165" i="3"/>
  <c r="O165" i="3" s="1"/>
  <c r="R111" i="3"/>
  <c r="Q112" i="3"/>
  <c r="P155" i="3"/>
  <c r="M162" i="3"/>
  <c r="O162" i="3" s="1"/>
  <c r="M158" i="3"/>
  <c r="O158" i="3" s="1"/>
  <c r="P158" i="3" s="1"/>
  <c r="P148" i="3"/>
  <c r="M161" i="3"/>
  <c r="O161" i="3" s="1"/>
  <c r="P154" i="3"/>
  <c r="P151" i="3"/>
  <c r="M169" i="3"/>
  <c r="O169" i="3" s="1"/>
  <c r="M166" i="3"/>
  <c r="O166" i="3" s="1"/>
  <c r="M160" i="3"/>
  <c r="O160" i="3" s="1"/>
  <c r="P153" i="3"/>
  <c r="M174" i="3"/>
  <c r="O174" i="3" s="1"/>
  <c r="R21" i="3"/>
  <c r="P161" i="3" l="1"/>
  <c r="P162" i="3"/>
  <c r="P165" i="3"/>
  <c r="P160" i="3"/>
  <c r="P166" i="3"/>
  <c r="M176" i="3"/>
  <c r="O176" i="3" s="1"/>
  <c r="Q113" i="3"/>
  <c r="R112" i="3"/>
  <c r="M179" i="3"/>
  <c r="O179" i="3" s="1"/>
  <c r="M175" i="3"/>
  <c r="O175" i="3" s="1"/>
  <c r="P159" i="3"/>
  <c r="M171" i="3"/>
  <c r="O171" i="3" s="1"/>
  <c r="M167" i="3"/>
  <c r="O167" i="3" s="1"/>
  <c r="P167" i="3" s="1"/>
  <c r="M184" i="3"/>
  <c r="O184" i="3" s="1"/>
  <c r="P163" i="3"/>
  <c r="M168" i="3"/>
  <c r="O168" i="3" s="1"/>
  <c r="P168" i="3" s="1"/>
  <c r="M183" i="3"/>
  <c r="O183" i="3" s="1"/>
  <c r="M170" i="3"/>
  <c r="O170" i="3" s="1"/>
  <c r="P170" i="3" s="1"/>
  <c r="M172" i="3"/>
  <c r="O172" i="3" s="1"/>
  <c r="P164" i="3"/>
  <c r="R22" i="3"/>
  <c r="M181" i="3" l="1"/>
  <c r="O181" i="3" s="1"/>
  <c r="M185" i="3"/>
  <c r="O185" i="3" s="1"/>
  <c r="M195" i="3"/>
  <c r="O195" i="3" s="1"/>
  <c r="P175" i="3"/>
  <c r="M189" i="3"/>
  <c r="O189" i="3" s="1"/>
  <c r="M199" i="3"/>
  <c r="O199" i="3" s="1"/>
  <c r="P173" i="3"/>
  <c r="P174" i="3"/>
  <c r="P169" i="3"/>
  <c r="M182" i="3"/>
  <c r="O182" i="3" s="1"/>
  <c r="M194" i="3"/>
  <c r="O194" i="3" s="1"/>
  <c r="M204" i="3"/>
  <c r="O204" i="3" s="1"/>
  <c r="R113" i="3"/>
  <c r="Q114" i="3"/>
  <c r="P176" i="3"/>
  <c r="P171" i="3"/>
  <c r="M193" i="3"/>
  <c r="O193" i="3" s="1"/>
  <c r="M203" i="3"/>
  <c r="O203" i="3" s="1"/>
  <c r="M178" i="3"/>
  <c r="O178" i="3" s="1"/>
  <c r="P172" i="3"/>
  <c r="M177" i="3"/>
  <c r="O177" i="3" s="1"/>
  <c r="P177" i="3" s="1"/>
  <c r="M186" i="3"/>
  <c r="O186" i="3" s="1"/>
  <c r="M196" i="3"/>
  <c r="O196" i="3" s="1"/>
  <c r="M180" i="3"/>
  <c r="O180" i="3" s="1"/>
  <c r="P180" i="3" s="1"/>
  <c r="R23" i="3"/>
  <c r="W6" i="3"/>
  <c r="P178" i="3" l="1"/>
  <c r="P179" i="3"/>
  <c r="R114" i="3"/>
  <c r="Q115" i="3"/>
  <c r="P185" i="3"/>
  <c r="M190" i="3"/>
  <c r="O190" i="3" s="1"/>
  <c r="M200" i="3"/>
  <c r="O200" i="3" s="1"/>
  <c r="M192" i="3"/>
  <c r="O192" i="3" s="1"/>
  <c r="M202" i="3"/>
  <c r="O202" i="3" s="1"/>
  <c r="P183" i="3"/>
  <c r="P181" i="3"/>
  <c r="P186" i="3"/>
  <c r="M187" i="3"/>
  <c r="O187" i="3" s="1"/>
  <c r="P187" i="3" s="1"/>
  <c r="M197" i="3"/>
  <c r="O197" i="3" s="1"/>
  <c r="P182" i="3"/>
  <c r="M188" i="3"/>
  <c r="O188" i="3" s="1"/>
  <c r="M198" i="3"/>
  <c r="O198" i="3" s="1"/>
  <c r="P184" i="3"/>
  <c r="M191" i="3"/>
  <c r="O191" i="3" s="1"/>
  <c r="M201" i="3"/>
  <c r="O201" i="3" s="1"/>
  <c r="R24" i="3"/>
  <c r="X6" i="3"/>
  <c r="Y6" i="3" s="1"/>
  <c r="P190" i="3" l="1"/>
  <c r="P188" i="3"/>
  <c r="P198" i="3"/>
  <c r="P197" i="3"/>
  <c r="R115" i="3"/>
  <c r="Q116" i="3"/>
  <c r="P195" i="3"/>
  <c r="P204" i="3"/>
  <c r="P196" i="3"/>
  <c r="P203" i="3"/>
  <c r="P189" i="3"/>
  <c r="P202" i="3"/>
  <c r="P199" i="3"/>
  <c r="P201" i="3"/>
  <c r="P192" i="3"/>
  <c r="P194" i="3"/>
  <c r="P191" i="3"/>
  <c r="P200" i="3"/>
  <c r="P193" i="3"/>
  <c r="R25" i="3"/>
  <c r="Q117" i="3" l="1"/>
  <c r="R116" i="3"/>
  <c r="R26" i="3"/>
  <c r="Q118" i="3" l="1"/>
  <c r="R117" i="3"/>
  <c r="R27" i="3"/>
  <c r="Q119" i="3" l="1"/>
  <c r="R118" i="3"/>
  <c r="R28" i="3"/>
  <c r="R119" i="3" l="1"/>
  <c r="Q120" i="3"/>
  <c r="R29" i="3"/>
  <c r="Q121" i="3" l="1"/>
  <c r="R120" i="3"/>
  <c r="R30" i="3"/>
  <c r="R121" i="3" l="1"/>
  <c r="Q122" i="3"/>
  <c r="R31" i="3"/>
  <c r="R122" i="3" l="1"/>
  <c r="Q123" i="3"/>
  <c r="R32" i="3"/>
  <c r="Q124" i="3" l="1"/>
  <c r="R123" i="3"/>
  <c r="W7" i="3"/>
  <c r="R33" i="3"/>
  <c r="R124" i="3" l="1"/>
  <c r="Q125" i="3"/>
  <c r="R34" i="3"/>
  <c r="X7" i="3"/>
  <c r="Y7" i="3" s="1"/>
  <c r="R125" i="3" l="1"/>
  <c r="Q126" i="3"/>
  <c r="R35" i="3"/>
  <c r="Q127" i="3" l="1"/>
  <c r="R126" i="3"/>
  <c r="R36" i="3"/>
  <c r="R127" i="3" l="1"/>
  <c r="Q128" i="3"/>
  <c r="R37" i="3"/>
  <c r="R128" i="3" l="1"/>
  <c r="Q129" i="3"/>
  <c r="R38" i="3"/>
  <c r="R129" i="3" l="1"/>
  <c r="Q130" i="3"/>
  <c r="R39" i="3"/>
  <c r="Q131" i="3" l="1"/>
  <c r="R130" i="3"/>
  <c r="R40" i="3"/>
  <c r="R131" i="3" l="1"/>
  <c r="Q132" i="3"/>
  <c r="R41" i="3"/>
  <c r="Q133" i="3" l="1"/>
  <c r="R132" i="3"/>
  <c r="R42" i="3"/>
  <c r="Q134" i="3" l="1"/>
  <c r="R133" i="3"/>
  <c r="W8" i="3"/>
  <c r="R43" i="3"/>
  <c r="Q135" i="3" l="1"/>
  <c r="R134" i="3"/>
  <c r="R44" i="3"/>
  <c r="X8" i="3"/>
  <c r="Y8" i="3" s="1"/>
  <c r="R135" i="3" l="1"/>
  <c r="Q136" i="3"/>
  <c r="R45" i="3"/>
  <c r="Q137" i="3" l="1"/>
  <c r="R136" i="3"/>
  <c r="R46" i="3"/>
  <c r="R137" i="3" l="1"/>
  <c r="Q138" i="3"/>
  <c r="R47" i="3"/>
  <c r="R138" i="3" l="1"/>
  <c r="Q139" i="3"/>
  <c r="R48" i="3"/>
  <c r="R139" i="3" l="1"/>
  <c r="Q140" i="3"/>
  <c r="R49" i="3"/>
  <c r="R140" i="3" l="1"/>
  <c r="Q141" i="3"/>
  <c r="R50" i="3"/>
  <c r="R141" i="3" l="1"/>
  <c r="Q142" i="3"/>
  <c r="R51" i="3"/>
  <c r="R142" i="3" l="1"/>
  <c r="Q143" i="3"/>
  <c r="R52" i="3"/>
  <c r="R143" i="3" l="1"/>
  <c r="Q144" i="3"/>
  <c r="W9" i="3"/>
  <c r="R53" i="3"/>
  <c r="Q145" i="3" l="1"/>
  <c r="R144" i="3"/>
  <c r="R54" i="3"/>
  <c r="X9" i="3"/>
  <c r="Y9" i="3" s="1"/>
  <c r="R145" i="3" l="1"/>
  <c r="Q146" i="3"/>
  <c r="R55" i="3"/>
  <c r="Q147" i="3" l="1"/>
  <c r="R146" i="3"/>
  <c r="R56" i="3"/>
  <c r="R147" i="3" l="1"/>
  <c r="Q148" i="3"/>
  <c r="R57" i="3"/>
  <c r="Q149" i="3" l="1"/>
  <c r="R148" i="3"/>
  <c r="R58" i="3"/>
  <c r="R149" i="3" l="1"/>
  <c r="Q150" i="3"/>
  <c r="R59" i="3"/>
  <c r="Q151" i="3" l="1"/>
  <c r="R150" i="3"/>
  <c r="R60" i="3"/>
  <c r="R151" i="3" l="1"/>
  <c r="Q152" i="3"/>
  <c r="R61" i="3"/>
  <c r="Q153" i="3" l="1"/>
  <c r="R152" i="3"/>
  <c r="R62" i="3"/>
  <c r="R153" i="3" l="1"/>
  <c r="Q154" i="3"/>
  <c r="R63" i="3"/>
  <c r="W10" i="3"/>
  <c r="R154" i="3" l="1"/>
  <c r="Q155" i="3"/>
  <c r="R64" i="3"/>
  <c r="X10" i="3"/>
  <c r="Y10" i="3" s="1"/>
  <c r="R155" i="3" l="1"/>
  <c r="Q156" i="3"/>
  <c r="R65" i="3"/>
  <c r="Q157" i="3" l="1"/>
  <c r="R156" i="3"/>
  <c r="R66" i="3"/>
  <c r="R157" i="3" l="1"/>
  <c r="Q158" i="3"/>
  <c r="R67" i="3"/>
  <c r="Q159" i="3" l="1"/>
  <c r="R158" i="3"/>
  <c r="R68" i="3"/>
  <c r="R159" i="3" l="1"/>
  <c r="Q160" i="3"/>
  <c r="R69" i="3"/>
  <c r="Q161" i="3" l="1"/>
  <c r="R160" i="3"/>
  <c r="R70" i="3"/>
  <c r="R161" i="3" l="1"/>
  <c r="Q162" i="3"/>
  <c r="R71" i="3"/>
  <c r="R162" i="3" l="1"/>
  <c r="Q163" i="3"/>
  <c r="R72" i="3"/>
  <c r="R163" i="3" l="1"/>
  <c r="Q164" i="3"/>
  <c r="R73" i="3"/>
  <c r="W11" i="3"/>
  <c r="Q165" i="3" l="1"/>
  <c r="R164" i="3"/>
  <c r="X11" i="3"/>
  <c r="Y11" i="3" s="1"/>
  <c r="R74" i="3"/>
  <c r="R165" i="3" l="1"/>
  <c r="Q166" i="3"/>
  <c r="R75" i="3"/>
  <c r="Q167" i="3" l="1"/>
  <c r="R166" i="3"/>
  <c r="R76" i="3"/>
  <c r="R167" i="3" l="1"/>
  <c r="Q168" i="3"/>
  <c r="R77" i="3"/>
  <c r="R168" i="3" l="1"/>
  <c r="Q169" i="3"/>
  <c r="R78" i="3"/>
  <c r="R169" i="3" l="1"/>
  <c r="Q170" i="3"/>
  <c r="R79" i="3"/>
  <c r="Q171" i="3" l="1"/>
  <c r="R170" i="3"/>
  <c r="R80" i="3"/>
  <c r="R171" i="3" l="1"/>
  <c r="Q172" i="3"/>
  <c r="R81" i="3"/>
  <c r="Q173" i="3" l="1"/>
  <c r="R172" i="3"/>
  <c r="R82" i="3"/>
  <c r="R173" i="3" l="1"/>
  <c r="Q174" i="3"/>
  <c r="W12" i="3"/>
  <c r="R83" i="3"/>
  <c r="Q175" i="3" l="1"/>
  <c r="R174" i="3"/>
  <c r="R84" i="3"/>
  <c r="X12" i="3"/>
  <c r="Y12" i="3" s="1"/>
  <c r="R175" i="3" l="1"/>
  <c r="Q176" i="3"/>
  <c r="R85" i="3"/>
  <c r="Q177" i="3" l="1"/>
  <c r="R176" i="3"/>
  <c r="R86" i="3"/>
  <c r="R177" i="3" l="1"/>
  <c r="Q178" i="3"/>
  <c r="R87" i="3"/>
  <c r="Q179" i="3" l="1"/>
  <c r="R178" i="3"/>
  <c r="R88" i="3"/>
  <c r="R179" i="3" l="1"/>
  <c r="Q180" i="3"/>
  <c r="R89" i="3"/>
  <c r="Q181" i="3" l="1"/>
  <c r="R180" i="3"/>
  <c r="R90" i="3"/>
  <c r="Q182" i="3" l="1"/>
  <c r="R181" i="3"/>
  <c r="R91" i="3"/>
  <c r="Q183" i="3" l="1"/>
  <c r="R182" i="3"/>
  <c r="R92" i="3"/>
  <c r="R183" i="3" l="1"/>
  <c r="Q184" i="3"/>
  <c r="W13" i="3"/>
  <c r="R93" i="3"/>
  <c r="Q185" i="3" l="1"/>
  <c r="R184" i="3"/>
  <c r="R94" i="3"/>
  <c r="X13" i="3"/>
  <c r="Y13" i="3" s="1"/>
  <c r="R185" i="3" l="1"/>
  <c r="Q186" i="3"/>
  <c r="R95" i="3"/>
  <c r="Q187" i="3" l="1"/>
  <c r="R186" i="3"/>
  <c r="R96" i="3"/>
  <c r="R187" i="3" l="1"/>
  <c r="Q188" i="3"/>
  <c r="R97" i="3"/>
  <c r="R188" i="3" l="1"/>
  <c r="Q189" i="3"/>
  <c r="R98" i="3"/>
  <c r="Q190" i="3" l="1"/>
  <c r="R189" i="3"/>
  <c r="R99" i="3"/>
  <c r="R190" i="3" l="1"/>
  <c r="Q191" i="3"/>
  <c r="R100" i="3"/>
  <c r="R191" i="3" l="1"/>
  <c r="Q192" i="3"/>
  <c r="R101" i="3"/>
  <c r="R192" i="3" l="1"/>
  <c r="Q193" i="3"/>
  <c r="R102" i="3"/>
  <c r="R193" i="3" l="1"/>
  <c r="Q194" i="3"/>
  <c r="W14" i="3"/>
  <c r="R103" i="3"/>
  <c r="Q195" i="3" l="1"/>
  <c r="R194" i="3"/>
  <c r="R104" i="3"/>
  <c r="X14" i="3"/>
  <c r="Y14" i="3" s="1"/>
  <c r="R195" i="3" l="1"/>
  <c r="Q196" i="3"/>
  <c r="R196" i="3" l="1"/>
  <c r="Q197" i="3"/>
  <c r="R197" i="3" l="1"/>
  <c r="Q198" i="3"/>
  <c r="Q199" i="3" s="1"/>
  <c r="R198" i="3" l="1"/>
  <c r="Q200" i="3" l="1"/>
  <c r="R199" i="3"/>
  <c r="Q201" i="3" l="1"/>
  <c r="R200" i="3"/>
  <c r="Q202" i="3" l="1"/>
  <c r="R201" i="3"/>
  <c r="Q203" i="3" l="1"/>
  <c r="R202" i="3"/>
  <c r="Q204" i="3" l="1"/>
  <c r="R204" i="3" s="1"/>
  <c r="R203" i="3"/>
</calcChain>
</file>

<file path=xl/sharedStrings.xml><?xml version="1.0" encoding="utf-8"?>
<sst xmlns="http://schemas.openxmlformats.org/spreadsheetml/2006/main" count="419" uniqueCount="78">
  <si>
    <t>id</t>
    <phoneticPr fontId="1" type="noConversion"/>
  </si>
  <si>
    <t>condition_Type</t>
    <phoneticPr fontId="1" type="noConversion"/>
  </si>
  <si>
    <t>conditoin_Value</t>
    <phoneticPr fontId="1" type="noConversion"/>
  </si>
  <si>
    <t>abil_Type</t>
    <phoneticPr fontId="1" type="noConversion"/>
  </si>
  <si>
    <t>abil_Value</t>
    <phoneticPr fontId="1" type="noConversion"/>
  </si>
  <si>
    <t>Unlock_skill_Id</t>
    <phoneticPr fontId="1" type="noConversion"/>
  </si>
  <si>
    <t>Change_costume</t>
    <phoneticPr fontId="1" type="noConversion"/>
  </si>
  <si>
    <t>Student_name</t>
    <phoneticPr fontId="1" type="noConversion"/>
  </si>
  <si>
    <t>견습 문하생</t>
    <phoneticPr fontId="1" type="noConversion"/>
  </si>
  <si>
    <t>초보 문하생</t>
    <phoneticPr fontId="1" type="noConversion"/>
  </si>
  <si>
    <t>이류 문하생</t>
    <phoneticPr fontId="1" type="noConversion"/>
  </si>
  <si>
    <t>일류 문하생</t>
    <phoneticPr fontId="1" type="noConversion"/>
  </si>
  <si>
    <t>절정 문하생</t>
    <phoneticPr fontId="1" type="noConversion"/>
  </si>
  <si>
    <t>Level</t>
    <phoneticPr fontId="1" type="noConversion"/>
  </si>
  <si>
    <t>비기</t>
    <phoneticPr fontId="1" type="noConversion"/>
  </si>
  <si>
    <t>단계</t>
    <phoneticPr fontId="1" type="noConversion"/>
  </si>
  <si>
    <t>데미지</t>
    <phoneticPr fontId="1" type="noConversion"/>
  </si>
  <si>
    <t>실제 데미지</t>
    <phoneticPr fontId="1" type="noConversion"/>
  </si>
  <si>
    <t>300만렙 천구전</t>
    <phoneticPr fontId="1" type="noConversion"/>
  </si>
  <si>
    <t>conditoin_Value</t>
  </si>
  <si>
    <t>걸리는 시간</t>
    <phoneticPr fontId="1" type="noConversion"/>
  </si>
  <si>
    <t>minLevel</t>
  </si>
  <si>
    <t>MaxLevel</t>
  </si>
  <si>
    <t>2500</t>
  </si>
  <si>
    <t>3000</t>
  </si>
  <si>
    <t>3500</t>
  </si>
  <si>
    <t>4000</t>
  </si>
  <si>
    <t>4500</t>
  </si>
  <si>
    <t>5000</t>
  </si>
  <si>
    <t>5500</t>
  </si>
  <si>
    <t>6000</t>
  </si>
  <si>
    <t>6500</t>
  </si>
  <si>
    <t>7000</t>
  </si>
  <si>
    <t>7500</t>
  </si>
  <si>
    <t>8000</t>
  </si>
  <si>
    <t>8500</t>
  </si>
  <si>
    <t>9000</t>
  </si>
  <si>
    <t>9500</t>
  </si>
  <si>
    <t>10000</t>
  </si>
  <si>
    <t>500</t>
    <phoneticPr fontId="1" type="noConversion"/>
  </si>
  <si>
    <t>1000</t>
    <phoneticPr fontId="1" type="noConversion"/>
  </si>
  <si>
    <t>1500</t>
    <phoneticPr fontId="1" type="noConversion"/>
  </si>
  <si>
    <t>2000</t>
    <phoneticPr fontId="1" type="noConversion"/>
  </si>
  <si>
    <t>rewardValue</t>
    <phoneticPr fontId="1" type="noConversion"/>
  </si>
  <si>
    <t>누적 시간</t>
    <phoneticPr fontId="1" type="noConversion"/>
  </si>
  <si>
    <t>1일당 능력치 상승치</t>
    <phoneticPr fontId="1" type="noConversion"/>
  </si>
  <si>
    <t>가중치</t>
    <phoneticPr fontId="1" type="noConversion"/>
  </si>
  <si>
    <t>주간 획득 가능량</t>
    <phoneticPr fontId="1" type="noConversion"/>
  </si>
  <si>
    <t>추가 피해량</t>
    <phoneticPr fontId="1" type="noConversion"/>
  </si>
  <si>
    <t>견습 제자</t>
  </si>
  <si>
    <t>초보 제자</t>
  </si>
  <si>
    <t>이류 제자</t>
  </si>
  <si>
    <t>일류 제자</t>
  </si>
  <si>
    <t>절정 제자</t>
  </si>
  <si>
    <t>실제 획득</t>
    <phoneticPr fontId="1" type="noConversion"/>
  </si>
  <si>
    <t>10500</t>
  </si>
  <si>
    <t>11000</t>
  </si>
  <si>
    <t>11500</t>
  </si>
  <si>
    <t>12000</t>
  </si>
  <si>
    <t>12500</t>
  </si>
  <si>
    <t>13000</t>
  </si>
  <si>
    <t>13500</t>
  </si>
  <si>
    <t>14000</t>
  </si>
  <si>
    <t>14500</t>
  </si>
  <si>
    <t>15000</t>
  </si>
  <si>
    <t>15500</t>
  </si>
  <si>
    <t>16000</t>
  </si>
  <si>
    <t>16500</t>
  </si>
  <si>
    <t>17000</t>
  </si>
  <si>
    <t>17500</t>
  </si>
  <si>
    <t>18000</t>
  </si>
  <si>
    <t>18500</t>
  </si>
  <si>
    <t>19000</t>
  </si>
  <si>
    <t>19500</t>
  </si>
  <si>
    <t>20000</t>
  </si>
  <si>
    <t>초절정 문하생</t>
  </si>
  <si>
    <t>초절정 문하생</t>
    <phoneticPr fontId="1" type="noConversion"/>
  </si>
  <si>
    <t>화경 문하생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</si>
</sst>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.00.E+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77" fontId="0" fillId="3" borderId="0" xfId="0" applyNumberFormat="1" applyFill="1">
      <alignment vertical="center"/>
    </xf>
    <xf numFmtId="11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F7901-74A4-45CF-AEE1-8FE260879CEC}">
  <dimension ref="A1:I151"/>
  <sheetViews>
    <sheetView tabSelected="1" topLeftCell="A102" workbookViewId="0">
      <selection activeCell="C112" sqref="C112"/>
    </sheetView>
  </sheetViews>
  <sheetFormatPr defaultRowHeight="16.5" x14ac:dyDescent="0.3"/>
  <cols>
    <col min="3" max="3" width="14" bestFit="1" customWidth="1"/>
    <col min="4" max="4" width="14.875" bestFit="1" customWidth="1"/>
    <col min="5" max="5" width="15.875" bestFit="1" customWidth="1"/>
    <col min="6" max="6" width="9.625" bestFit="1" customWidth="1"/>
    <col min="7" max="7" width="10.25" bestFit="1" customWidth="1"/>
    <col min="8" max="8" width="14.25" bestFit="1" customWidth="1"/>
    <col min="9" max="9" width="16.625" bestFit="1" customWidth="1"/>
  </cols>
  <sheetData>
    <row r="1" spans="1:9" x14ac:dyDescent="0.3">
      <c r="A1" t="s">
        <v>0</v>
      </c>
      <c r="B1" t="s">
        <v>13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 t="s">
        <v>49</v>
      </c>
      <c r="D2">
        <v>9064</v>
      </c>
      <c r="E2" s="1">
        <v>500</v>
      </c>
      <c r="F2">
        <v>106</v>
      </c>
      <c r="G2">
        <v>0.05</v>
      </c>
      <c r="H2">
        <v>267</v>
      </c>
      <c r="I2">
        <v>0</v>
      </c>
    </row>
    <row r="3" spans="1:9" x14ac:dyDescent="0.3">
      <c r="A3">
        <v>1</v>
      </c>
      <c r="B3">
        <v>1</v>
      </c>
      <c r="C3" t="s">
        <v>49</v>
      </c>
      <c r="D3">
        <f>D2</f>
        <v>9064</v>
      </c>
      <c r="E3" s="1">
        <v>500</v>
      </c>
      <c r="F3">
        <f>F2</f>
        <v>106</v>
      </c>
      <c r="G3">
        <v>0.55000000000000004</v>
      </c>
      <c r="H3">
        <v>267</v>
      </c>
      <c r="I3">
        <v>0</v>
      </c>
    </row>
    <row r="4" spans="1:9" x14ac:dyDescent="0.3">
      <c r="A4">
        <v>2</v>
      </c>
      <c r="B4">
        <v>2</v>
      </c>
      <c r="C4" t="s">
        <v>49</v>
      </c>
      <c r="D4">
        <f t="shared" ref="D4:D67" si="0">D3</f>
        <v>9064</v>
      </c>
      <c r="E4" s="1">
        <v>500</v>
      </c>
      <c r="F4">
        <f t="shared" ref="F4:F67" si="1">F3</f>
        <v>106</v>
      </c>
      <c r="G4">
        <v>1.05</v>
      </c>
      <c r="H4">
        <v>267</v>
      </c>
      <c r="I4">
        <v>0</v>
      </c>
    </row>
    <row r="5" spans="1:9" x14ac:dyDescent="0.3">
      <c r="A5">
        <v>3</v>
      </c>
      <c r="B5">
        <v>3</v>
      </c>
      <c r="C5" t="s">
        <v>49</v>
      </c>
      <c r="D5">
        <f t="shared" si="0"/>
        <v>9064</v>
      </c>
      <c r="E5" s="1">
        <v>500</v>
      </c>
      <c r="F5">
        <f t="shared" si="1"/>
        <v>106</v>
      </c>
      <c r="G5">
        <v>2.0499999999999998</v>
      </c>
      <c r="H5">
        <v>267</v>
      </c>
      <c r="I5">
        <v>0</v>
      </c>
    </row>
    <row r="6" spans="1:9" x14ac:dyDescent="0.3">
      <c r="A6">
        <v>4</v>
      </c>
      <c r="B6">
        <v>4</v>
      </c>
      <c r="C6" t="s">
        <v>49</v>
      </c>
      <c r="D6">
        <f t="shared" si="0"/>
        <v>9064</v>
      </c>
      <c r="E6" s="1">
        <v>500</v>
      </c>
      <c r="F6">
        <f t="shared" si="1"/>
        <v>106</v>
      </c>
      <c r="G6">
        <v>3.05</v>
      </c>
      <c r="H6">
        <v>267</v>
      </c>
      <c r="I6">
        <v>0</v>
      </c>
    </row>
    <row r="7" spans="1:9" x14ac:dyDescent="0.3">
      <c r="A7">
        <v>5</v>
      </c>
      <c r="B7">
        <v>5</v>
      </c>
      <c r="C7" t="s">
        <v>49</v>
      </c>
      <c r="D7">
        <f t="shared" si="0"/>
        <v>9064</v>
      </c>
      <c r="E7" s="1">
        <v>1000</v>
      </c>
      <c r="F7">
        <f t="shared" si="1"/>
        <v>106</v>
      </c>
      <c r="G7">
        <v>4.55</v>
      </c>
      <c r="H7">
        <v>267</v>
      </c>
      <c r="I7">
        <v>0</v>
      </c>
    </row>
    <row r="8" spans="1:9" x14ac:dyDescent="0.3">
      <c r="A8">
        <v>6</v>
      </c>
      <c r="B8">
        <v>6</v>
      </c>
      <c r="C8" t="s">
        <v>49</v>
      </c>
      <c r="D8">
        <f t="shared" si="0"/>
        <v>9064</v>
      </c>
      <c r="E8" s="1">
        <v>1000</v>
      </c>
      <c r="F8">
        <f t="shared" si="1"/>
        <v>106</v>
      </c>
      <c r="G8">
        <v>6.05</v>
      </c>
      <c r="H8">
        <v>267</v>
      </c>
      <c r="I8">
        <v>0</v>
      </c>
    </row>
    <row r="9" spans="1:9" x14ac:dyDescent="0.3">
      <c r="A9">
        <v>7</v>
      </c>
      <c r="B9">
        <v>7</v>
      </c>
      <c r="C9" t="s">
        <v>49</v>
      </c>
      <c r="D9">
        <f t="shared" si="0"/>
        <v>9064</v>
      </c>
      <c r="E9" s="1">
        <v>1000</v>
      </c>
      <c r="F9">
        <f t="shared" si="1"/>
        <v>106</v>
      </c>
      <c r="G9">
        <v>7.55</v>
      </c>
      <c r="H9">
        <v>267</v>
      </c>
      <c r="I9">
        <v>0</v>
      </c>
    </row>
    <row r="10" spans="1:9" x14ac:dyDescent="0.3">
      <c r="A10">
        <v>8</v>
      </c>
      <c r="B10">
        <v>8</v>
      </c>
      <c r="C10" t="s">
        <v>49</v>
      </c>
      <c r="D10">
        <f t="shared" si="0"/>
        <v>9064</v>
      </c>
      <c r="E10" s="1">
        <v>1000</v>
      </c>
      <c r="F10">
        <f t="shared" si="1"/>
        <v>106</v>
      </c>
      <c r="G10">
        <v>9.5500000000000007</v>
      </c>
      <c r="H10">
        <v>267</v>
      </c>
      <c r="I10">
        <v>0</v>
      </c>
    </row>
    <row r="11" spans="1:9" x14ac:dyDescent="0.3">
      <c r="A11">
        <v>9</v>
      </c>
      <c r="B11">
        <v>9</v>
      </c>
      <c r="C11" t="s">
        <v>49</v>
      </c>
      <c r="D11">
        <f t="shared" si="0"/>
        <v>9064</v>
      </c>
      <c r="E11" s="1">
        <v>1000</v>
      </c>
      <c r="F11">
        <f t="shared" si="1"/>
        <v>106</v>
      </c>
      <c r="G11">
        <v>11.55</v>
      </c>
      <c r="H11">
        <v>267</v>
      </c>
      <c r="I11">
        <v>0</v>
      </c>
    </row>
    <row r="12" spans="1:9" x14ac:dyDescent="0.3">
      <c r="A12">
        <v>10</v>
      </c>
      <c r="B12">
        <v>10</v>
      </c>
      <c r="C12" t="s">
        <v>49</v>
      </c>
      <c r="D12">
        <f t="shared" si="0"/>
        <v>9064</v>
      </c>
      <c r="E12" s="1">
        <v>3000</v>
      </c>
      <c r="F12">
        <f t="shared" si="1"/>
        <v>106</v>
      </c>
      <c r="G12">
        <v>16.55</v>
      </c>
      <c r="H12">
        <v>268</v>
      </c>
      <c r="I12">
        <v>0</v>
      </c>
    </row>
    <row r="13" spans="1:9" x14ac:dyDescent="0.3">
      <c r="A13">
        <v>11</v>
      </c>
      <c r="B13">
        <v>11</v>
      </c>
      <c r="C13" t="s">
        <v>49</v>
      </c>
      <c r="D13">
        <f t="shared" si="0"/>
        <v>9064</v>
      </c>
      <c r="E13" s="1">
        <v>3000</v>
      </c>
      <c r="F13">
        <f t="shared" si="1"/>
        <v>106</v>
      </c>
      <c r="G13">
        <v>21.55</v>
      </c>
      <c r="H13">
        <v>268</v>
      </c>
      <c r="I13">
        <v>0</v>
      </c>
    </row>
    <row r="14" spans="1:9" x14ac:dyDescent="0.3">
      <c r="A14">
        <v>12</v>
      </c>
      <c r="B14">
        <v>12</v>
      </c>
      <c r="C14" t="s">
        <v>49</v>
      </c>
      <c r="D14">
        <f t="shared" si="0"/>
        <v>9064</v>
      </c>
      <c r="E14" s="1">
        <v>3000</v>
      </c>
      <c r="F14">
        <f t="shared" si="1"/>
        <v>106</v>
      </c>
      <c r="G14">
        <v>26.55</v>
      </c>
      <c r="H14">
        <v>268</v>
      </c>
      <c r="I14">
        <v>0</v>
      </c>
    </row>
    <row r="15" spans="1:9" x14ac:dyDescent="0.3">
      <c r="A15">
        <v>13</v>
      </c>
      <c r="B15">
        <v>13</v>
      </c>
      <c r="C15" t="s">
        <v>49</v>
      </c>
      <c r="D15">
        <f t="shared" si="0"/>
        <v>9064</v>
      </c>
      <c r="E15" s="1">
        <v>3000</v>
      </c>
      <c r="F15">
        <f t="shared" si="1"/>
        <v>106</v>
      </c>
      <c r="G15">
        <v>32.549999999999997</v>
      </c>
      <c r="H15">
        <v>268</v>
      </c>
      <c r="I15">
        <v>0</v>
      </c>
    </row>
    <row r="16" spans="1:9" x14ac:dyDescent="0.3">
      <c r="A16">
        <v>14</v>
      </c>
      <c r="B16">
        <v>14</v>
      </c>
      <c r="C16" t="s">
        <v>49</v>
      </c>
      <c r="D16">
        <f t="shared" si="0"/>
        <v>9064</v>
      </c>
      <c r="E16" s="1">
        <v>3000</v>
      </c>
      <c r="F16">
        <f t="shared" si="1"/>
        <v>106</v>
      </c>
      <c r="G16">
        <v>38.549999999999997</v>
      </c>
      <c r="H16">
        <v>268</v>
      </c>
      <c r="I16">
        <v>0</v>
      </c>
    </row>
    <row r="17" spans="1:9" x14ac:dyDescent="0.3">
      <c r="A17">
        <v>15</v>
      </c>
      <c r="B17">
        <v>15</v>
      </c>
      <c r="C17" t="s">
        <v>49</v>
      </c>
      <c r="D17">
        <f t="shared" si="0"/>
        <v>9064</v>
      </c>
      <c r="E17" s="1">
        <v>4000</v>
      </c>
      <c r="F17">
        <f t="shared" si="1"/>
        <v>106</v>
      </c>
      <c r="G17">
        <v>45.55</v>
      </c>
      <c r="H17">
        <v>268</v>
      </c>
      <c r="I17">
        <v>0</v>
      </c>
    </row>
    <row r="18" spans="1:9" x14ac:dyDescent="0.3">
      <c r="A18">
        <v>16</v>
      </c>
      <c r="B18">
        <v>16</v>
      </c>
      <c r="C18" t="s">
        <v>49</v>
      </c>
      <c r="D18">
        <f t="shared" si="0"/>
        <v>9064</v>
      </c>
      <c r="E18" s="1">
        <v>4000</v>
      </c>
      <c r="F18">
        <f t="shared" si="1"/>
        <v>106</v>
      </c>
      <c r="G18">
        <v>52.55</v>
      </c>
      <c r="H18">
        <v>268</v>
      </c>
      <c r="I18">
        <v>0</v>
      </c>
    </row>
    <row r="19" spans="1:9" x14ac:dyDescent="0.3">
      <c r="A19">
        <v>17</v>
      </c>
      <c r="B19">
        <v>17</v>
      </c>
      <c r="C19" t="s">
        <v>49</v>
      </c>
      <c r="D19">
        <f t="shared" si="0"/>
        <v>9064</v>
      </c>
      <c r="E19" s="1">
        <v>4000</v>
      </c>
      <c r="F19">
        <f t="shared" si="1"/>
        <v>106</v>
      </c>
      <c r="G19">
        <v>59.55</v>
      </c>
      <c r="H19">
        <v>268</v>
      </c>
      <c r="I19">
        <v>0</v>
      </c>
    </row>
    <row r="20" spans="1:9" x14ac:dyDescent="0.3">
      <c r="A20">
        <v>18</v>
      </c>
      <c r="B20">
        <v>18</v>
      </c>
      <c r="C20" t="s">
        <v>49</v>
      </c>
      <c r="D20">
        <f t="shared" si="0"/>
        <v>9064</v>
      </c>
      <c r="E20" s="1">
        <v>4000</v>
      </c>
      <c r="F20">
        <f t="shared" si="1"/>
        <v>106</v>
      </c>
      <c r="G20">
        <v>67.55</v>
      </c>
      <c r="H20">
        <v>268</v>
      </c>
      <c r="I20">
        <v>0</v>
      </c>
    </row>
    <row r="21" spans="1:9" x14ac:dyDescent="0.3">
      <c r="A21">
        <v>19</v>
      </c>
      <c r="B21">
        <v>19</v>
      </c>
      <c r="C21" t="s">
        <v>49</v>
      </c>
      <c r="D21">
        <f t="shared" si="0"/>
        <v>9064</v>
      </c>
      <c r="E21" s="1">
        <v>4000</v>
      </c>
      <c r="F21">
        <f t="shared" si="1"/>
        <v>106</v>
      </c>
      <c r="G21">
        <v>75.55</v>
      </c>
      <c r="H21">
        <v>268</v>
      </c>
      <c r="I21">
        <v>0</v>
      </c>
    </row>
    <row r="22" spans="1:9" x14ac:dyDescent="0.3">
      <c r="A22">
        <v>20</v>
      </c>
      <c r="B22">
        <v>20</v>
      </c>
      <c r="C22" t="s">
        <v>50</v>
      </c>
      <c r="D22">
        <f t="shared" si="0"/>
        <v>9064</v>
      </c>
      <c r="E22" s="1">
        <v>7500</v>
      </c>
      <c r="F22">
        <f t="shared" si="1"/>
        <v>106</v>
      </c>
      <c r="G22">
        <v>89.05</v>
      </c>
      <c r="H22">
        <v>269</v>
      </c>
      <c r="I22">
        <v>1</v>
      </c>
    </row>
    <row r="23" spans="1:9" x14ac:dyDescent="0.3">
      <c r="A23">
        <v>21</v>
      </c>
      <c r="B23">
        <v>21</v>
      </c>
      <c r="C23" t="s">
        <v>50</v>
      </c>
      <c r="D23">
        <f t="shared" si="0"/>
        <v>9064</v>
      </c>
      <c r="E23" s="1">
        <v>7500</v>
      </c>
      <c r="F23">
        <f t="shared" si="1"/>
        <v>106</v>
      </c>
      <c r="G23">
        <v>102.55</v>
      </c>
      <c r="H23">
        <v>269</v>
      </c>
      <c r="I23">
        <v>1</v>
      </c>
    </row>
    <row r="24" spans="1:9" x14ac:dyDescent="0.3">
      <c r="A24">
        <v>22</v>
      </c>
      <c r="B24">
        <v>22</v>
      </c>
      <c r="C24" t="s">
        <v>50</v>
      </c>
      <c r="D24">
        <f t="shared" si="0"/>
        <v>9064</v>
      </c>
      <c r="E24" s="1">
        <v>7500</v>
      </c>
      <c r="F24">
        <f t="shared" si="1"/>
        <v>106</v>
      </c>
      <c r="G24">
        <v>116.05</v>
      </c>
      <c r="H24">
        <v>269</v>
      </c>
      <c r="I24">
        <v>1</v>
      </c>
    </row>
    <row r="25" spans="1:9" x14ac:dyDescent="0.3">
      <c r="A25">
        <v>23</v>
      </c>
      <c r="B25">
        <v>23</v>
      </c>
      <c r="C25" t="s">
        <v>50</v>
      </c>
      <c r="D25">
        <f t="shared" si="0"/>
        <v>9064</v>
      </c>
      <c r="E25" s="1">
        <v>7500</v>
      </c>
      <c r="F25">
        <f t="shared" si="1"/>
        <v>106</v>
      </c>
      <c r="G25">
        <v>131.05000000000001</v>
      </c>
      <c r="H25">
        <v>269</v>
      </c>
      <c r="I25">
        <v>1</v>
      </c>
    </row>
    <row r="26" spans="1:9" x14ac:dyDescent="0.3">
      <c r="A26">
        <v>24</v>
      </c>
      <c r="B26">
        <v>24</v>
      </c>
      <c r="C26" t="s">
        <v>50</v>
      </c>
      <c r="D26">
        <f t="shared" si="0"/>
        <v>9064</v>
      </c>
      <c r="E26" s="1">
        <v>7500</v>
      </c>
      <c r="F26">
        <f t="shared" si="1"/>
        <v>106</v>
      </c>
      <c r="G26">
        <v>146.05000000000001</v>
      </c>
      <c r="H26">
        <v>269</v>
      </c>
      <c r="I26">
        <v>1</v>
      </c>
    </row>
    <row r="27" spans="1:9" x14ac:dyDescent="0.3">
      <c r="A27">
        <v>25</v>
      </c>
      <c r="B27">
        <v>25</v>
      </c>
      <c r="C27" t="s">
        <v>50</v>
      </c>
      <c r="D27">
        <f t="shared" si="0"/>
        <v>9064</v>
      </c>
      <c r="E27" s="1">
        <v>9000</v>
      </c>
      <c r="F27">
        <f t="shared" si="1"/>
        <v>106</v>
      </c>
      <c r="G27">
        <v>162.55000000000001</v>
      </c>
      <c r="H27">
        <v>269</v>
      </c>
      <c r="I27">
        <v>1</v>
      </c>
    </row>
    <row r="28" spans="1:9" x14ac:dyDescent="0.3">
      <c r="A28">
        <v>26</v>
      </c>
      <c r="B28">
        <v>26</v>
      </c>
      <c r="C28" t="s">
        <v>50</v>
      </c>
      <c r="D28">
        <f t="shared" si="0"/>
        <v>9064</v>
      </c>
      <c r="E28" s="1">
        <v>9000</v>
      </c>
      <c r="F28">
        <f t="shared" si="1"/>
        <v>106</v>
      </c>
      <c r="G28">
        <v>179.05</v>
      </c>
      <c r="H28">
        <v>269</v>
      </c>
      <c r="I28">
        <v>1</v>
      </c>
    </row>
    <row r="29" spans="1:9" x14ac:dyDescent="0.3">
      <c r="A29">
        <v>27</v>
      </c>
      <c r="B29">
        <v>27</v>
      </c>
      <c r="C29" t="s">
        <v>50</v>
      </c>
      <c r="D29">
        <f t="shared" si="0"/>
        <v>9064</v>
      </c>
      <c r="E29" s="1">
        <v>9000</v>
      </c>
      <c r="F29">
        <f t="shared" si="1"/>
        <v>106</v>
      </c>
      <c r="G29">
        <v>195.55</v>
      </c>
      <c r="H29">
        <v>269</v>
      </c>
      <c r="I29">
        <v>1</v>
      </c>
    </row>
    <row r="30" spans="1:9" x14ac:dyDescent="0.3">
      <c r="A30">
        <v>28</v>
      </c>
      <c r="B30">
        <v>28</v>
      </c>
      <c r="C30" t="s">
        <v>50</v>
      </c>
      <c r="D30">
        <f t="shared" si="0"/>
        <v>9064</v>
      </c>
      <c r="E30" s="1">
        <v>9000</v>
      </c>
      <c r="F30">
        <f t="shared" si="1"/>
        <v>106</v>
      </c>
      <c r="G30">
        <v>213.55</v>
      </c>
      <c r="H30">
        <v>269</v>
      </c>
      <c r="I30">
        <v>1</v>
      </c>
    </row>
    <row r="31" spans="1:9" x14ac:dyDescent="0.3">
      <c r="A31">
        <v>29</v>
      </c>
      <c r="B31">
        <v>29</v>
      </c>
      <c r="C31" t="s">
        <v>50</v>
      </c>
      <c r="D31">
        <f t="shared" si="0"/>
        <v>9064</v>
      </c>
      <c r="E31" s="1">
        <v>9000</v>
      </c>
      <c r="F31">
        <f t="shared" si="1"/>
        <v>106</v>
      </c>
      <c r="G31">
        <v>231.55</v>
      </c>
      <c r="H31">
        <v>269</v>
      </c>
      <c r="I31">
        <v>1</v>
      </c>
    </row>
    <row r="32" spans="1:9" x14ac:dyDescent="0.3">
      <c r="A32">
        <v>30</v>
      </c>
      <c r="B32">
        <v>30</v>
      </c>
      <c r="C32" t="s">
        <v>50</v>
      </c>
      <c r="D32">
        <f t="shared" si="0"/>
        <v>9064</v>
      </c>
      <c r="E32" s="1">
        <v>14000</v>
      </c>
      <c r="F32">
        <f t="shared" si="1"/>
        <v>106</v>
      </c>
      <c r="G32">
        <v>257.55</v>
      </c>
      <c r="H32">
        <v>270</v>
      </c>
      <c r="I32">
        <v>1</v>
      </c>
    </row>
    <row r="33" spans="1:9" x14ac:dyDescent="0.3">
      <c r="A33">
        <v>31</v>
      </c>
      <c r="B33">
        <v>31</v>
      </c>
      <c r="C33" t="s">
        <v>50</v>
      </c>
      <c r="D33">
        <f t="shared" si="0"/>
        <v>9064</v>
      </c>
      <c r="E33" s="1">
        <v>14000</v>
      </c>
      <c r="F33">
        <f t="shared" si="1"/>
        <v>106</v>
      </c>
      <c r="G33">
        <v>283.55</v>
      </c>
      <c r="H33">
        <v>270</v>
      </c>
      <c r="I33">
        <v>1</v>
      </c>
    </row>
    <row r="34" spans="1:9" x14ac:dyDescent="0.3">
      <c r="A34">
        <v>32</v>
      </c>
      <c r="B34">
        <v>32</v>
      </c>
      <c r="C34" t="s">
        <v>50</v>
      </c>
      <c r="D34">
        <f t="shared" si="0"/>
        <v>9064</v>
      </c>
      <c r="E34" s="1">
        <v>14000</v>
      </c>
      <c r="F34">
        <f t="shared" si="1"/>
        <v>106</v>
      </c>
      <c r="G34">
        <v>309.55</v>
      </c>
      <c r="H34">
        <v>270</v>
      </c>
      <c r="I34">
        <v>1</v>
      </c>
    </row>
    <row r="35" spans="1:9" x14ac:dyDescent="0.3">
      <c r="A35">
        <v>33</v>
      </c>
      <c r="B35">
        <v>33</v>
      </c>
      <c r="C35" t="s">
        <v>50</v>
      </c>
      <c r="D35">
        <f t="shared" si="0"/>
        <v>9064</v>
      </c>
      <c r="E35" s="1">
        <v>14000</v>
      </c>
      <c r="F35">
        <f t="shared" si="1"/>
        <v>106</v>
      </c>
      <c r="G35">
        <v>337.55</v>
      </c>
      <c r="H35">
        <v>270</v>
      </c>
      <c r="I35">
        <v>1</v>
      </c>
    </row>
    <row r="36" spans="1:9" x14ac:dyDescent="0.3">
      <c r="A36">
        <v>34</v>
      </c>
      <c r="B36">
        <v>34</v>
      </c>
      <c r="C36" t="s">
        <v>50</v>
      </c>
      <c r="D36">
        <f t="shared" si="0"/>
        <v>9064</v>
      </c>
      <c r="E36" s="1">
        <v>14000</v>
      </c>
      <c r="F36">
        <f t="shared" si="1"/>
        <v>106</v>
      </c>
      <c r="G36">
        <v>365.55</v>
      </c>
      <c r="H36">
        <v>270</v>
      </c>
      <c r="I36">
        <v>1</v>
      </c>
    </row>
    <row r="37" spans="1:9" x14ac:dyDescent="0.3">
      <c r="A37">
        <v>35</v>
      </c>
      <c r="B37">
        <v>35</v>
      </c>
      <c r="C37" t="s">
        <v>50</v>
      </c>
      <c r="D37">
        <f t="shared" si="0"/>
        <v>9064</v>
      </c>
      <c r="E37" s="1">
        <v>16000</v>
      </c>
      <c r="F37">
        <f t="shared" si="1"/>
        <v>106</v>
      </c>
      <c r="G37">
        <v>395.55</v>
      </c>
      <c r="H37">
        <v>270</v>
      </c>
      <c r="I37">
        <v>1</v>
      </c>
    </row>
    <row r="38" spans="1:9" x14ac:dyDescent="0.3">
      <c r="A38">
        <v>36</v>
      </c>
      <c r="B38">
        <v>36</v>
      </c>
      <c r="C38" t="s">
        <v>50</v>
      </c>
      <c r="D38">
        <f t="shared" si="0"/>
        <v>9064</v>
      </c>
      <c r="E38" s="1">
        <v>16000</v>
      </c>
      <c r="F38">
        <f t="shared" si="1"/>
        <v>106</v>
      </c>
      <c r="G38">
        <v>425.55</v>
      </c>
      <c r="H38">
        <v>270</v>
      </c>
      <c r="I38">
        <v>1</v>
      </c>
    </row>
    <row r="39" spans="1:9" x14ac:dyDescent="0.3">
      <c r="A39">
        <v>37</v>
      </c>
      <c r="B39">
        <v>37</v>
      </c>
      <c r="C39" t="s">
        <v>50</v>
      </c>
      <c r="D39">
        <f t="shared" si="0"/>
        <v>9064</v>
      </c>
      <c r="E39" s="1">
        <v>16000</v>
      </c>
      <c r="F39">
        <f t="shared" si="1"/>
        <v>106</v>
      </c>
      <c r="G39">
        <v>455.55</v>
      </c>
      <c r="H39">
        <v>270</v>
      </c>
      <c r="I39">
        <v>1</v>
      </c>
    </row>
    <row r="40" spans="1:9" x14ac:dyDescent="0.3">
      <c r="A40">
        <v>38</v>
      </c>
      <c r="B40">
        <v>38</v>
      </c>
      <c r="C40" t="s">
        <v>50</v>
      </c>
      <c r="D40">
        <f t="shared" si="0"/>
        <v>9064</v>
      </c>
      <c r="E40" s="1">
        <v>16000</v>
      </c>
      <c r="F40">
        <f t="shared" si="1"/>
        <v>106</v>
      </c>
      <c r="G40">
        <v>487.55</v>
      </c>
      <c r="H40">
        <v>270</v>
      </c>
      <c r="I40">
        <v>1</v>
      </c>
    </row>
    <row r="41" spans="1:9" x14ac:dyDescent="0.3">
      <c r="A41">
        <v>39</v>
      </c>
      <c r="B41">
        <v>39</v>
      </c>
      <c r="C41" t="s">
        <v>50</v>
      </c>
      <c r="D41">
        <f t="shared" si="0"/>
        <v>9064</v>
      </c>
      <c r="E41" s="1">
        <v>16000</v>
      </c>
      <c r="F41">
        <f t="shared" si="1"/>
        <v>106</v>
      </c>
      <c r="G41">
        <v>519.54999999999995</v>
      </c>
      <c r="H41">
        <v>270</v>
      </c>
      <c r="I41">
        <v>1</v>
      </c>
    </row>
    <row r="42" spans="1:9" x14ac:dyDescent="0.3">
      <c r="A42">
        <v>40</v>
      </c>
      <c r="B42">
        <v>40</v>
      </c>
      <c r="C42" t="s">
        <v>51</v>
      </c>
      <c r="D42">
        <f t="shared" si="0"/>
        <v>9064</v>
      </c>
      <c r="E42" s="1">
        <v>22500</v>
      </c>
      <c r="F42">
        <f t="shared" si="1"/>
        <v>106</v>
      </c>
      <c r="G42">
        <v>562.04999999999995</v>
      </c>
      <c r="H42">
        <v>271</v>
      </c>
      <c r="I42">
        <v>3</v>
      </c>
    </row>
    <row r="43" spans="1:9" x14ac:dyDescent="0.3">
      <c r="A43">
        <v>41</v>
      </c>
      <c r="B43">
        <v>41</v>
      </c>
      <c r="C43" t="s">
        <v>51</v>
      </c>
      <c r="D43">
        <f t="shared" si="0"/>
        <v>9064</v>
      </c>
      <c r="E43" s="1">
        <v>22500</v>
      </c>
      <c r="F43">
        <f t="shared" si="1"/>
        <v>106</v>
      </c>
      <c r="G43">
        <v>604.54999999999995</v>
      </c>
      <c r="H43">
        <v>271</v>
      </c>
      <c r="I43">
        <v>3</v>
      </c>
    </row>
    <row r="44" spans="1:9" x14ac:dyDescent="0.3">
      <c r="A44">
        <v>42</v>
      </c>
      <c r="B44">
        <v>42</v>
      </c>
      <c r="C44" t="s">
        <v>51</v>
      </c>
      <c r="D44">
        <f t="shared" si="0"/>
        <v>9064</v>
      </c>
      <c r="E44" s="1">
        <v>22500</v>
      </c>
      <c r="F44">
        <f t="shared" si="1"/>
        <v>106</v>
      </c>
      <c r="G44">
        <v>647.04999999999995</v>
      </c>
      <c r="H44">
        <v>271</v>
      </c>
      <c r="I44">
        <v>3</v>
      </c>
    </row>
    <row r="45" spans="1:9" x14ac:dyDescent="0.3">
      <c r="A45">
        <v>43</v>
      </c>
      <c r="B45">
        <v>43</v>
      </c>
      <c r="C45" t="s">
        <v>51</v>
      </c>
      <c r="D45">
        <f t="shared" si="0"/>
        <v>9064</v>
      </c>
      <c r="E45" s="1">
        <v>22500</v>
      </c>
      <c r="F45">
        <f t="shared" si="1"/>
        <v>106</v>
      </c>
      <c r="G45">
        <v>692.05</v>
      </c>
      <c r="H45">
        <v>271</v>
      </c>
      <c r="I45">
        <v>3</v>
      </c>
    </row>
    <row r="46" spans="1:9" x14ac:dyDescent="0.3">
      <c r="A46">
        <v>44</v>
      </c>
      <c r="B46">
        <v>44</v>
      </c>
      <c r="C46" t="s">
        <v>51</v>
      </c>
      <c r="D46">
        <f t="shared" si="0"/>
        <v>9064</v>
      </c>
      <c r="E46" s="1">
        <v>22500</v>
      </c>
      <c r="F46">
        <f t="shared" si="1"/>
        <v>106</v>
      </c>
      <c r="G46">
        <v>737.05</v>
      </c>
      <c r="H46">
        <v>271</v>
      </c>
      <c r="I46">
        <v>3</v>
      </c>
    </row>
    <row r="47" spans="1:9" x14ac:dyDescent="0.3">
      <c r="A47">
        <v>45</v>
      </c>
      <c r="B47">
        <v>45</v>
      </c>
      <c r="C47" t="s">
        <v>51</v>
      </c>
      <c r="D47">
        <f t="shared" si="0"/>
        <v>9064</v>
      </c>
      <c r="E47" s="1">
        <v>25000</v>
      </c>
      <c r="F47">
        <f t="shared" si="1"/>
        <v>106</v>
      </c>
      <c r="G47">
        <v>784.55</v>
      </c>
      <c r="H47">
        <v>271</v>
      </c>
      <c r="I47">
        <v>3</v>
      </c>
    </row>
    <row r="48" spans="1:9" x14ac:dyDescent="0.3">
      <c r="A48">
        <v>46</v>
      </c>
      <c r="B48">
        <v>46</v>
      </c>
      <c r="C48" t="s">
        <v>51</v>
      </c>
      <c r="D48">
        <f t="shared" si="0"/>
        <v>9064</v>
      </c>
      <c r="E48" s="1">
        <v>25000</v>
      </c>
      <c r="F48">
        <f t="shared" si="1"/>
        <v>106</v>
      </c>
      <c r="G48">
        <v>832.05</v>
      </c>
      <c r="H48">
        <v>271</v>
      </c>
      <c r="I48">
        <v>3</v>
      </c>
    </row>
    <row r="49" spans="1:9" x14ac:dyDescent="0.3">
      <c r="A49">
        <v>47</v>
      </c>
      <c r="B49">
        <v>47</v>
      </c>
      <c r="C49" t="s">
        <v>51</v>
      </c>
      <c r="D49">
        <f t="shared" si="0"/>
        <v>9064</v>
      </c>
      <c r="E49" s="1">
        <v>25000</v>
      </c>
      <c r="F49">
        <f t="shared" si="1"/>
        <v>106</v>
      </c>
      <c r="G49">
        <v>879.55</v>
      </c>
      <c r="H49">
        <v>271</v>
      </c>
      <c r="I49">
        <v>3</v>
      </c>
    </row>
    <row r="50" spans="1:9" x14ac:dyDescent="0.3">
      <c r="A50">
        <v>48</v>
      </c>
      <c r="B50">
        <v>48</v>
      </c>
      <c r="C50" t="s">
        <v>51</v>
      </c>
      <c r="D50">
        <f t="shared" si="0"/>
        <v>9064</v>
      </c>
      <c r="E50" s="1">
        <v>25000</v>
      </c>
      <c r="F50">
        <f t="shared" si="1"/>
        <v>106</v>
      </c>
      <c r="G50">
        <v>929.55</v>
      </c>
      <c r="H50">
        <v>271</v>
      </c>
      <c r="I50">
        <v>3</v>
      </c>
    </row>
    <row r="51" spans="1:9" x14ac:dyDescent="0.3">
      <c r="A51">
        <v>49</v>
      </c>
      <c r="B51">
        <v>49</v>
      </c>
      <c r="C51" t="s">
        <v>51</v>
      </c>
      <c r="D51">
        <f t="shared" si="0"/>
        <v>9064</v>
      </c>
      <c r="E51" s="1">
        <v>25000</v>
      </c>
      <c r="F51">
        <f t="shared" si="1"/>
        <v>106</v>
      </c>
      <c r="G51">
        <v>979.55</v>
      </c>
      <c r="H51">
        <v>271</v>
      </c>
      <c r="I51">
        <v>3</v>
      </c>
    </row>
    <row r="52" spans="1:9" x14ac:dyDescent="0.3">
      <c r="A52">
        <v>50</v>
      </c>
      <c r="B52">
        <v>50</v>
      </c>
      <c r="C52" t="s">
        <v>51</v>
      </c>
      <c r="D52">
        <f t="shared" si="0"/>
        <v>9064</v>
      </c>
      <c r="E52" s="1">
        <v>33000</v>
      </c>
      <c r="F52">
        <f t="shared" si="1"/>
        <v>106</v>
      </c>
      <c r="G52">
        <v>1042.55</v>
      </c>
      <c r="H52">
        <v>272</v>
      </c>
      <c r="I52">
        <v>3</v>
      </c>
    </row>
    <row r="53" spans="1:9" x14ac:dyDescent="0.3">
      <c r="A53">
        <v>51</v>
      </c>
      <c r="B53">
        <v>51</v>
      </c>
      <c r="C53" t="s">
        <v>51</v>
      </c>
      <c r="D53">
        <f t="shared" si="0"/>
        <v>9064</v>
      </c>
      <c r="E53" s="1">
        <v>33000</v>
      </c>
      <c r="F53">
        <f t="shared" si="1"/>
        <v>106</v>
      </c>
      <c r="G53">
        <v>1105.55</v>
      </c>
      <c r="H53">
        <v>272</v>
      </c>
      <c r="I53">
        <v>3</v>
      </c>
    </row>
    <row r="54" spans="1:9" x14ac:dyDescent="0.3">
      <c r="A54">
        <v>52</v>
      </c>
      <c r="B54">
        <v>52</v>
      </c>
      <c r="C54" t="s">
        <v>51</v>
      </c>
      <c r="D54">
        <f t="shared" si="0"/>
        <v>9064</v>
      </c>
      <c r="E54" s="1">
        <v>33000</v>
      </c>
      <c r="F54">
        <f t="shared" si="1"/>
        <v>106</v>
      </c>
      <c r="G54">
        <v>1168.55</v>
      </c>
      <c r="H54">
        <v>272</v>
      </c>
      <c r="I54">
        <v>3</v>
      </c>
    </row>
    <row r="55" spans="1:9" x14ac:dyDescent="0.3">
      <c r="A55">
        <v>53</v>
      </c>
      <c r="B55">
        <v>53</v>
      </c>
      <c r="C55" t="s">
        <v>51</v>
      </c>
      <c r="D55">
        <f t="shared" si="0"/>
        <v>9064</v>
      </c>
      <c r="E55" s="1">
        <v>33000</v>
      </c>
      <c r="F55">
        <f t="shared" si="1"/>
        <v>106</v>
      </c>
      <c r="G55">
        <v>1234.55</v>
      </c>
      <c r="H55">
        <v>272</v>
      </c>
      <c r="I55">
        <v>3</v>
      </c>
    </row>
    <row r="56" spans="1:9" x14ac:dyDescent="0.3">
      <c r="A56">
        <v>54</v>
      </c>
      <c r="B56">
        <v>54</v>
      </c>
      <c r="C56" t="s">
        <v>51</v>
      </c>
      <c r="D56">
        <f t="shared" si="0"/>
        <v>9064</v>
      </c>
      <c r="E56" s="1">
        <v>33000</v>
      </c>
      <c r="F56">
        <f t="shared" si="1"/>
        <v>106</v>
      </c>
      <c r="G56">
        <v>1300.55</v>
      </c>
      <c r="H56">
        <v>272</v>
      </c>
      <c r="I56">
        <v>3</v>
      </c>
    </row>
    <row r="57" spans="1:9" x14ac:dyDescent="0.3">
      <c r="A57">
        <v>55</v>
      </c>
      <c r="B57">
        <v>55</v>
      </c>
      <c r="C57" t="s">
        <v>51</v>
      </c>
      <c r="D57">
        <f t="shared" si="0"/>
        <v>9064</v>
      </c>
      <c r="E57" s="1">
        <v>36000</v>
      </c>
      <c r="F57">
        <f t="shared" si="1"/>
        <v>106</v>
      </c>
      <c r="G57">
        <v>1369.55</v>
      </c>
      <c r="H57">
        <v>272</v>
      </c>
      <c r="I57">
        <v>3</v>
      </c>
    </row>
    <row r="58" spans="1:9" x14ac:dyDescent="0.3">
      <c r="A58">
        <v>56</v>
      </c>
      <c r="B58">
        <v>56</v>
      </c>
      <c r="C58" t="s">
        <v>51</v>
      </c>
      <c r="D58">
        <f t="shared" si="0"/>
        <v>9064</v>
      </c>
      <c r="E58" s="1">
        <v>36000</v>
      </c>
      <c r="F58">
        <f t="shared" si="1"/>
        <v>106</v>
      </c>
      <c r="G58">
        <v>1438.55</v>
      </c>
      <c r="H58">
        <v>272</v>
      </c>
      <c r="I58">
        <v>3</v>
      </c>
    </row>
    <row r="59" spans="1:9" x14ac:dyDescent="0.3">
      <c r="A59">
        <v>57</v>
      </c>
      <c r="B59">
        <v>57</v>
      </c>
      <c r="C59" t="s">
        <v>51</v>
      </c>
      <c r="D59">
        <f t="shared" si="0"/>
        <v>9064</v>
      </c>
      <c r="E59" s="1">
        <v>36000</v>
      </c>
      <c r="F59">
        <f t="shared" si="1"/>
        <v>106</v>
      </c>
      <c r="G59">
        <v>1507.55</v>
      </c>
      <c r="H59">
        <v>272</v>
      </c>
      <c r="I59">
        <v>3</v>
      </c>
    </row>
    <row r="60" spans="1:9" x14ac:dyDescent="0.3">
      <c r="A60">
        <v>58</v>
      </c>
      <c r="B60">
        <v>58</v>
      </c>
      <c r="C60" t="s">
        <v>51</v>
      </c>
      <c r="D60">
        <f t="shared" si="0"/>
        <v>9064</v>
      </c>
      <c r="E60" s="1">
        <v>36000</v>
      </c>
      <c r="F60">
        <f t="shared" si="1"/>
        <v>106</v>
      </c>
      <c r="G60">
        <v>1579.55</v>
      </c>
      <c r="H60">
        <v>272</v>
      </c>
      <c r="I60">
        <v>3</v>
      </c>
    </row>
    <row r="61" spans="1:9" x14ac:dyDescent="0.3">
      <c r="A61">
        <v>59</v>
      </c>
      <c r="B61">
        <v>59</v>
      </c>
      <c r="C61" t="s">
        <v>51</v>
      </c>
      <c r="D61">
        <f t="shared" si="0"/>
        <v>9064</v>
      </c>
      <c r="E61" s="1">
        <v>36000</v>
      </c>
      <c r="F61">
        <f t="shared" si="1"/>
        <v>106</v>
      </c>
      <c r="G61">
        <v>1651.55</v>
      </c>
      <c r="H61">
        <v>272</v>
      </c>
      <c r="I61">
        <v>3</v>
      </c>
    </row>
    <row r="62" spans="1:9" x14ac:dyDescent="0.3">
      <c r="A62">
        <v>60</v>
      </c>
      <c r="B62">
        <v>60</v>
      </c>
      <c r="C62" t="s">
        <v>52</v>
      </c>
      <c r="D62">
        <f t="shared" si="0"/>
        <v>9064</v>
      </c>
      <c r="E62" s="1">
        <v>45500</v>
      </c>
      <c r="F62">
        <f t="shared" si="1"/>
        <v>106</v>
      </c>
      <c r="G62">
        <v>1739.05</v>
      </c>
      <c r="H62">
        <v>273</v>
      </c>
      <c r="I62">
        <v>13</v>
      </c>
    </row>
    <row r="63" spans="1:9" x14ac:dyDescent="0.3">
      <c r="A63">
        <v>61</v>
      </c>
      <c r="B63">
        <v>61</v>
      </c>
      <c r="C63" t="s">
        <v>52</v>
      </c>
      <c r="D63">
        <f t="shared" si="0"/>
        <v>9064</v>
      </c>
      <c r="E63" s="1">
        <v>45500</v>
      </c>
      <c r="F63">
        <f t="shared" si="1"/>
        <v>106</v>
      </c>
      <c r="G63">
        <v>1826.55</v>
      </c>
      <c r="H63">
        <v>273</v>
      </c>
      <c r="I63">
        <v>13</v>
      </c>
    </row>
    <row r="64" spans="1:9" x14ac:dyDescent="0.3">
      <c r="A64">
        <v>62</v>
      </c>
      <c r="B64">
        <v>62</v>
      </c>
      <c r="C64" t="s">
        <v>52</v>
      </c>
      <c r="D64">
        <f t="shared" si="0"/>
        <v>9064</v>
      </c>
      <c r="E64" s="1">
        <v>45500</v>
      </c>
      <c r="F64">
        <f t="shared" si="1"/>
        <v>106</v>
      </c>
      <c r="G64">
        <v>1914.05</v>
      </c>
      <c r="H64">
        <v>273</v>
      </c>
      <c r="I64">
        <v>13</v>
      </c>
    </row>
    <row r="65" spans="1:9" x14ac:dyDescent="0.3">
      <c r="A65">
        <v>63</v>
      </c>
      <c r="B65">
        <v>63</v>
      </c>
      <c r="C65" t="s">
        <v>52</v>
      </c>
      <c r="D65">
        <f t="shared" si="0"/>
        <v>9064</v>
      </c>
      <c r="E65" s="1">
        <v>45500</v>
      </c>
      <c r="F65">
        <f t="shared" si="1"/>
        <v>106</v>
      </c>
      <c r="G65">
        <v>2005.05</v>
      </c>
      <c r="H65">
        <v>273</v>
      </c>
      <c r="I65">
        <v>13</v>
      </c>
    </row>
    <row r="66" spans="1:9" x14ac:dyDescent="0.3">
      <c r="A66">
        <v>64</v>
      </c>
      <c r="B66">
        <v>64</v>
      </c>
      <c r="C66" t="s">
        <v>52</v>
      </c>
      <c r="D66">
        <f t="shared" si="0"/>
        <v>9064</v>
      </c>
      <c r="E66" s="1">
        <v>45500</v>
      </c>
      <c r="F66">
        <f t="shared" si="1"/>
        <v>106</v>
      </c>
      <c r="G66">
        <v>2096.0500000000002</v>
      </c>
      <c r="H66">
        <v>273</v>
      </c>
      <c r="I66">
        <v>13</v>
      </c>
    </row>
    <row r="67" spans="1:9" x14ac:dyDescent="0.3">
      <c r="A67">
        <v>65</v>
      </c>
      <c r="B67">
        <v>65</v>
      </c>
      <c r="C67" t="s">
        <v>52</v>
      </c>
      <c r="D67">
        <f t="shared" si="0"/>
        <v>9064</v>
      </c>
      <c r="E67" s="1">
        <v>49000</v>
      </c>
      <c r="F67">
        <f t="shared" si="1"/>
        <v>106</v>
      </c>
      <c r="G67">
        <v>2190.5500000000002</v>
      </c>
      <c r="H67">
        <v>273</v>
      </c>
      <c r="I67">
        <v>13</v>
      </c>
    </row>
    <row r="68" spans="1:9" x14ac:dyDescent="0.3">
      <c r="A68">
        <v>66</v>
      </c>
      <c r="B68">
        <v>66</v>
      </c>
      <c r="C68" t="s">
        <v>52</v>
      </c>
      <c r="D68">
        <f t="shared" ref="D68:D131" si="2">D67</f>
        <v>9064</v>
      </c>
      <c r="E68" s="1">
        <v>49000</v>
      </c>
      <c r="F68">
        <f t="shared" ref="F68:F131" si="3">F67</f>
        <v>106</v>
      </c>
      <c r="G68">
        <v>2285.0500000000002</v>
      </c>
      <c r="H68">
        <v>273</v>
      </c>
      <c r="I68">
        <v>13</v>
      </c>
    </row>
    <row r="69" spans="1:9" x14ac:dyDescent="0.3">
      <c r="A69">
        <v>67</v>
      </c>
      <c r="B69">
        <v>67</v>
      </c>
      <c r="C69" t="s">
        <v>52</v>
      </c>
      <c r="D69">
        <f t="shared" si="2"/>
        <v>9064</v>
      </c>
      <c r="E69" s="1">
        <v>49000</v>
      </c>
      <c r="F69">
        <f t="shared" si="3"/>
        <v>106</v>
      </c>
      <c r="G69">
        <v>2379.5500000000002</v>
      </c>
      <c r="H69">
        <v>273</v>
      </c>
      <c r="I69">
        <v>13</v>
      </c>
    </row>
    <row r="70" spans="1:9" x14ac:dyDescent="0.3">
      <c r="A70">
        <v>68</v>
      </c>
      <c r="B70">
        <v>68</v>
      </c>
      <c r="C70" t="s">
        <v>52</v>
      </c>
      <c r="D70">
        <f t="shared" si="2"/>
        <v>9064</v>
      </c>
      <c r="E70" s="1">
        <v>49000</v>
      </c>
      <c r="F70">
        <f t="shared" si="3"/>
        <v>106</v>
      </c>
      <c r="G70">
        <v>2477.5500000000002</v>
      </c>
      <c r="H70">
        <v>273</v>
      </c>
      <c r="I70">
        <v>13</v>
      </c>
    </row>
    <row r="71" spans="1:9" x14ac:dyDescent="0.3">
      <c r="A71">
        <v>69</v>
      </c>
      <c r="B71">
        <v>69</v>
      </c>
      <c r="C71" t="s">
        <v>52</v>
      </c>
      <c r="D71">
        <f t="shared" si="2"/>
        <v>9064</v>
      </c>
      <c r="E71" s="1">
        <v>49000</v>
      </c>
      <c r="F71">
        <f t="shared" si="3"/>
        <v>106</v>
      </c>
      <c r="G71">
        <v>2575.5500000000002</v>
      </c>
      <c r="H71">
        <v>273</v>
      </c>
      <c r="I71">
        <v>13</v>
      </c>
    </row>
    <row r="72" spans="1:9" x14ac:dyDescent="0.3">
      <c r="A72">
        <v>70</v>
      </c>
      <c r="B72">
        <v>70</v>
      </c>
      <c r="C72" t="s">
        <v>52</v>
      </c>
      <c r="D72">
        <f t="shared" si="2"/>
        <v>9064</v>
      </c>
      <c r="E72" s="1">
        <v>60000</v>
      </c>
      <c r="F72">
        <f t="shared" si="3"/>
        <v>106</v>
      </c>
      <c r="G72">
        <v>2691.55</v>
      </c>
      <c r="H72">
        <v>274</v>
      </c>
      <c r="I72">
        <v>13</v>
      </c>
    </row>
    <row r="73" spans="1:9" x14ac:dyDescent="0.3">
      <c r="A73">
        <v>71</v>
      </c>
      <c r="B73">
        <v>71</v>
      </c>
      <c r="C73" t="s">
        <v>52</v>
      </c>
      <c r="D73">
        <f t="shared" si="2"/>
        <v>9064</v>
      </c>
      <c r="E73" s="1">
        <v>60000</v>
      </c>
      <c r="F73">
        <f t="shared" si="3"/>
        <v>106</v>
      </c>
      <c r="G73">
        <v>2807.55</v>
      </c>
      <c r="H73">
        <v>274</v>
      </c>
      <c r="I73">
        <v>13</v>
      </c>
    </row>
    <row r="74" spans="1:9" x14ac:dyDescent="0.3">
      <c r="A74">
        <v>72</v>
      </c>
      <c r="B74">
        <v>72</v>
      </c>
      <c r="C74" t="s">
        <v>52</v>
      </c>
      <c r="D74">
        <f t="shared" si="2"/>
        <v>9064</v>
      </c>
      <c r="E74" s="1">
        <v>60000</v>
      </c>
      <c r="F74">
        <f t="shared" si="3"/>
        <v>106</v>
      </c>
      <c r="G74">
        <v>2923.55</v>
      </c>
      <c r="H74">
        <v>274</v>
      </c>
      <c r="I74">
        <v>13</v>
      </c>
    </row>
    <row r="75" spans="1:9" x14ac:dyDescent="0.3">
      <c r="A75">
        <v>73</v>
      </c>
      <c r="B75">
        <v>73</v>
      </c>
      <c r="C75" t="s">
        <v>52</v>
      </c>
      <c r="D75">
        <f t="shared" si="2"/>
        <v>9064</v>
      </c>
      <c r="E75" s="1">
        <v>60000</v>
      </c>
      <c r="F75">
        <f t="shared" si="3"/>
        <v>106</v>
      </c>
      <c r="G75">
        <v>3043.55</v>
      </c>
      <c r="H75">
        <v>274</v>
      </c>
      <c r="I75">
        <v>13</v>
      </c>
    </row>
    <row r="76" spans="1:9" x14ac:dyDescent="0.3">
      <c r="A76">
        <v>74</v>
      </c>
      <c r="B76">
        <v>74</v>
      </c>
      <c r="C76" t="s">
        <v>52</v>
      </c>
      <c r="D76">
        <f t="shared" si="2"/>
        <v>9064</v>
      </c>
      <c r="E76" s="1">
        <v>60000</v>
      </c>
      <c r="F76">
        <f t="shared" si="3"/>
        <v>106</v>
      </c>
      <c r="G76">
        <v>3163.55</v>
      </c>
      <c r="H76">
        <v>274</v>
      </c>
      <c r="I76">
        <v>13</v>
      </c>
    </row>
    <row r="77" spans="1:9" x14ac:dyDescent="0.3">
      <c r="A77">
        <v>75</v>
      </c>
      <c r="B77">
        <v>75</v>
      </c>
      <c r="C77" t="s">
        <v>52</v>
      </c>
      <c r="D77">
        <f t="shared" si="2"/>
        <v>9064</v>
      </c>
      <c r="E77" s="1">
        <v>64000</v>
      </c>
      <c r="F77">
        <f t="shared" si="3"/>
        <v>106</v>
      </c>
      <c r="G77">
        <v>3287.55</v>
      </c>
      <c r="H77">
        <v>274</v>
      </c>
      <c r="I77">
        <v>13</v>
      </c>
    </row>
    <row r="78" spans="1:9" x14ac:dyDescent="0.3">
      <c r="A78">
        <v>76</v>
      </c>
      <c r="B78">
        <v>76</v>
      </c>
      <c r="C78" t="s">
        <v>52</v>
      </c>
      <c r="D78">
        <f t="shared" si="2"/>
        <v>9064</v>
      </c>
      <c r="E78" s="1">
        <v>64000</v>
      </c>
      <c r="F78">
        <f t="shared" si="3"/>
        <v>106</v>
      </c>
      <c r="G78">
        <v>3411.55</v>
      </c>
      <c r="H78">
        <v>274</v>
      </c>
      <c r="I78">
        <v>13</v>
      </c>
    </row>
    <row r="79" spans="1:9" x14ac:dyDescent="0.3">
      <c r="A79">
        <v>77</v>
      </c>
      <c r="B79">
        <v>77</v>
      </c>
      <c r="C79" t="s">
        <v>52</v>
      </c>
      <c r="D79">
        <f t="shared" si="2"/>
        <v>9064</v>
      </c>
      <c r="E79" s="1">
        <v>64000</v>
      </c>
      <c r="F79">
        <f t="shared" si="3"/>
        <v>106</v>
      </c>
      <c r="G79">
        <v>3535.55</v>
      </c>
      <c r="H79">
        <v>274</v>
      </c>
      <c r="I79">
        <v>13</v>
      </c>
    </row>
    <row r="80" spans="1:9" x14ac:dyDescent="0.3">
      <c r="A80">
        <v>78</v>
      </c>
      <c r="B80">
        <v>78</v>
      </c>
      <c r="C80" t="s">
        <v>52</v>
      </c>
      <c r="D80">
        <f t="shared" si="2"/>
        <v>9064</v>
      </c>
      <c r="E80" s="1">
        <v>64000</v>
      </c>
      <c r="F80">
        <f t="shared" si="3"/>
        <v>106</v>
      </c>
      <c r="G80">
        <v>3663.55</v>
      </c>
      <c r="H80">
        <v>274</v>
      </c>
      <c r="I80">
        <v>13</v>
      </c>
    </row>
    <row r="81" spans="1:9" x14ac:dyDescent="0.3">
      <c r="A81">
        <v>79</v>
      </c>
      <c r="B81">
        <v>79</v>
      </c>
      <c r="C81" t="s">
        <v>52</v>
      </c>
      <c r="D81">
        <f t="shared" si="2"/>
        <v>9064</v>
      </c>
      <c r="E81" s="1">
        <v>64000</v>
      </c>
      <c r="F81">
        <f t="shared" si="3"/>
        <v>106</v>
      </c>
      <c r="G81">
        <v>3791.55</v>
      </c>
      <c r="H81">
        <v>274</v>
      </c>
      <c r="I81">
        <v>13</v>
      </c>
    </row>
    <row r="82" spans="1:9" x14ac:dyDescent="0.3">
      <c r="A82">
        <v>80</v>
      </c>
      <c r="B82">
        <v>80</v>
      </c>
      <c r="C82" t="s">
        <v>53</v>
      </c>
      <c r="D82">
        <f t="shared" si="2"/>
        <v>9064</v>
      </c>
      <c r="E82" s="1">
        <v>76500</v>
      </c>
      <c r="F82">
        <f t="shared" si="3"/>
        <v>106</v>
      </c>
      <c r="G82">
        <v>3940.05</v>
      </c>
      <c r="H82">
        <v>275</v>
      </c>
      <c r="I82">
        <v>21</v>
      </c>
    </row>
    <row r="83" spans="1:9" x14ac:dyDescent="0.3">
      <c r="A83">
        <v>81</v>
      </c>
      <c r="B83">
        <v>81</v>
      </c>
      <c r="C83" t="s">
        <v>53</v>
      </c>
      <c r="D83">
        <f t="shared" si="2"/>
        <v>9064</v>
      </c>
      <c r="E83" s="1">
        <v>76500</v>
      </c>
      <c r="F83">
        <f t="shared" si="3"/>
        <v>106</v>
      </c>
      <c r="G83">
        <v>4088.55</v>
      </c>
      <c r="H83">
        <v>275</v>
      </c>
      <c r="I83">
        <v>21</v>
      </c>
    </row>
    <row r="84" spans="1:9" x14ac:dyDescent="0.3">
      <c r="A84">
        <v>82</v>
      </c>
      <c r="B84">
        <v>82</v>
      </c>
      <c r="C84" t="s">
        <v>53</v>
      </c>
      <c r="D84">
        <f t="shared" si="2"/>
        <v>9064</v>
      </c>
      <c r="E84" s="1">
        <v>76500</v>
      </c>
      <c r="F84">
        <f t="shared" si="3"/>
        <v>106</v>
      </c>
      <c r="G84">
        <v>4237.05</v>
      </c>
      <c r="H84">
        <v>275</v>
      </c>
      <c r="I84">
        <v>21</v>
      </c>
    </row>
    <row r="85" spans="1:9" x14ac:dyDescent="0.3">
      <c r="A85">
        <v>83</v>
      </c>
      <c r="B85">
        <v>83</v>
      </c>
      <c r="C85" t="s">
        <v>53</v>
      </c>
      <c r="D85">
        <f t="shared" si="2"/>
        <v>9064</v>
      </c>
      <c r="E85" s="1">
        <v>76500</v>
      </c>
      <c r="F85">
        <f t="shared" si="3"/>
        <v>106</v>
      </c>
      <c r="G85">
        <v>4390.05</v>
      </c>
      <c r="H85">
        <v>275</v>
      </c>
      <c r="I85">
        <v>21</v>
      </c>
    </row>
    <row r="86" spans="1:9" x14ac:dyDescent="0.3">
      <c r="A86">
        <v>84</v>
      </c>
      <c r="B86">
        <v>84</v>
      </c>
      <c r="C86" t="s">
        <v>53</v>
      </c>
      <c r="D86">
        <f t="shared" si="2"/>
        <v>9064</v>
      </c>
      <c r="E86" s="1">
        <v>76500</v>
      </c>
      <c r="F86">
        <f t="shared" si="3"/>
        <v>106</v>
      </c>
      <c r="G86">
        <v>4543.05</v>
      </c>
      <c r="H86">
        <v>275</v>
      </c>
      <c r="I86">
        <v>21</v>
      </c>
    </row>
    <row r="87" spans="1:9" x14ac:dyDescent="0.3">
      <c r="A87">
        <v>85</v>
      </c>
      <c r="B87">
        <v>85</v>
      </c>
      <c r="C87" t="s">
        <v>53</v>
      </c>
      <c r="D87">
        <f t="shared" si="2"/>
        <v>9064</v>
      </c>
      <c r="E87" s="1">
        <v>81000</v>
      </c>
      <c r="F87">
        <f t="shared" si="3"/>
        <v>106</v>
      </c>
      <c r="G87">
        <v>4700.55</v>
      </c>
      <c r="H87">
        <v>275</v>
      </c>
      <c r="I87">
        <v>21</v>
      </c>
    </row>
    <row r="88" spans="1:9" x14ac:dyDescent="0.3">
      <c r="A88">
        <v>86</v>
      </c>
      <c r="B88">
        <v>86</v>
      </c>
      <c r="C88" t="s">
        <v>53</v>
      </c>
      <c r="D88">
        <f t="shared" si="2"/>
        <v>9064</v>
      </c>
      <c r="E88" s="1">
        <v>81000</v>
      </c>
      <c r="F88">
        <f t="shared" si="3"/>
        <v>106</v>
      </c>
      <c r="G88">
        <v>4858.05</v>
      </c>
      <c r="H88">
        <v>275</v>
      </c>
      <c r="I88">
        <v>21</v>
      </c>
    </row>
    <row r="89" spans="1:9" x14ac:dyDescent="0.3">
      <c r="A89">
        <v>87</v>
      </c>
      <c r="B89">
        <v>87</v>
      </c>
      <c r="C89" t="s">
        <v>53</v>
      </c>
      <c r="D89">
        <f t="shared" si="2"/>
        <v>9064</v>
      </c>
      <c r="E89" s="1">
        <v>81000</v>
      </c>
      <c r="F89">
        <f t="shared" si="3"/>
        <v>106</v>
      </c>
      <c r="G89">
        <v>5015.55</v>
      </c>
      <c r="H89">
        <v>275</v>
      </c>
      <c r="I89">
        <v>21</v>
      </c>
    </row>
    <row r="90" spans="1:9" x14ac:dyDescent="0.3">
      <c r="A90">
        <v>88</v>
      </c>
      <c r="B90">
        <v>88</v>
      </c>
      <c r="C90" t="s">
        <v>53</v>
      </c>
      <c r="D90">
        <f t="shared" si="2"/>
        <v>9064</v>
      </c>
      <c r="E90" s="1">
        <v>81000</v>
      </c>
      <c r="F90">
        <f t="shared" si="3"/>
        <v>106</v>
      </c>
      <c r="G90">
        <v>5177.55</v>
      </c>
      <c r="H90">
        <v>275</v>
      </c>
      <c r="I90">
        <v>21</v>
      </c>
    </row>
    <row r="91" spans="1:9" x14ac:dyDescent="0.3">
      <c r="A91">
        <v>89</v>
      </c>
      <c r="B91">
        <v>89</v>
      </c>
      <c r="C91" t="s">
        <v>53</v>
      </c>
      <c r="D91">
        <f t="shared" si="2"/>
        <v>9064</v>
      </c>
      <c r="E91" s="1">
        <v>81000</v>
      </c>
      <c r="F91">
        <f t="shared" si="3"/>
        <v>106</v>
      </c>
      <c r="G91">
        <v>5339.55</v>
      </c>
      <c r="H91">
        <v>275</v>
      </c>
      <c r="I91">
        <v>21</v>
      </c>
    </row>
    <row r="92" spans="1:9" x14ac:dyDescent="0.3">
      <c r="A92">
        <v>90</v>
      </c>
      <c r="B92">
        <v>90</v>
      </c>
      <c r="C92" t="s">
        <v>53</v>
      </c>
      <c r="D92">
        <f t="shared" si="2"/>
        <v>9064</v>
      </c>
      <c r="E92" s="1">
        <v>95000</v>
      </c>
      <c r="F92">
        <f t="shared" si="3"/>
        <v>106</v>
      </c>
      <c r="G92">
        <v>5524.55</v>
      </c>
      <c r="H92">
        <v>276</v>
      </c>
      <c r="I92">
        <v>21</v>
      </c>
    </row>
    <row r="93" spans="1:9" x14ac:dyDescent="0.3">
      <c r="A93">
        <v>91</v>
      </c>
      <c r="B93">
        <v>91</v>
      </c>
      <c r="C93" t="s">
        <v>53</v>
      </c>
      <c r="D93">
        <f t="shared" si="2"/>
        <v>9064</v>
      </c>
      <c r="E93" s="1">
        <v>95000</v>
      </c>
      <c r="F93">
        <f t="shared" si="3"/>
        <v>106</v>
      </c>
      <c r="G93">
        <v>5709.55</v>
      </c>
      <c r="H93">
        <v>276</v>
      </c>
      <c r="I93">
        <v>21</v>
      </c>
    </row>
    <row r="94" spans="1:9" x14ac:dyDescent="0.3">
      <c r="A94">
        <v>92</v>
      </c>
      <c r="B94">
        <v>92</v>
      </c>
      <c r="C94" t="s">
        <v>53</v>
      </c>
      <c r="D94">
        <f t="shared" si="2"/>
        <v>9064</v>
      </c>
      <c r="E94" s="1">
        <v>95000</v>
      </c>
      <c r="F94">
        <f t="shared" si="3"/>
        <v>106</v>
      </c>
      <c r="G94">
        <v>5894.55</v>
      </c>
      <c r="H94">
        <v>276</v>
      </c>
      <c r="I94">
        <v>21</v>
      </c>
    </row>
    <row r="95" spans="1:9" x14ac:dyDescent="0.3">
      <c r="A95">
        <v>93</v>
      </c>
      <c r="B95">
        <v>93</v>
      </c>
      <c r="C95" t="s">
        <v>53</v>
      </c>
      <c r="D95">
        <f t="shared" si="2"/>
        <v>9064</v>
      </c>
      <c r="E95" s="1">
        <v>95000</v>
      </c>
      <c r="F95">
        <f t="shared" si="3"/>
        <v>106</v>
      </c>
      <c r="G95">
        <v>6084.55</v>
      </c>
      <c r="H95">
        <v>276</v>
      </c>
      <c r="I95">
        <v>21</v>
      </c>
    </row>
    <row r="96" spans="1:9" x14ac:dyDescent="0.3">
      <c r="A96">
        <v>94</v>
      </c>
      <c r="B96">
        <v>94</v>
      </c>
      <c r="C96" t="s">
        <v>53</v>
      </c>
      <c r="D96">
        <f t="shared" si="2"/>
        <v>9064</v>
      </c>
      <c r="E96" s="1">
        <v>95000</v>
      </c>
      <c r="F96">
        <f t="shared" si="3"/>
        <v>106</v>
      </c>
      <c r="G96">
        <v>6274.55</v>
      </c>
      <c r="H96">
        <v>276</v>
      </c>
      <c r="I96">
        <v>21</v>
      </c>
    </row>
    <row r="97" spans="1:9" x14ac:dyDescent="0.3">
      <c r="A97">
        <v>95</v>
      </c>
      <c r="B97">
        <v>95</v>
      </c>
      <c r="C97" t="s">
        <v>53</v>
      </c>
      <c r="D97">
        <f t="shared" si="2"/>
        <v>9064</v>
      </c>
      <c r="E97" s="1">
        <v>100000</v>
      </c>
      <c r="F97">
        <f t="shared" si="3"/>
        <v>106</v>
      </c>
      <c r="G97">
        <v>6469.55</v>
      </c>
      <c r="H97">
        <v>276</v>
      </c>
      <c r="I97">
        <v>21</v>
      </c>
    </row>
    <row r="98" spans="1:9" x14ac:dyDescent="0.3">
      <c r="A98">
        <v>96</v>
      </c>
      <c r="B98">
        <v>96</v>
      </c>
      <c r="C98" t="s">
        <v>53</v>
      </c>
      <c r="D98">
        <f t="shared" si="2"/>
        <v>9064</v>
      </c>
      <c r="E98" s="1">
        <v>100000</v>
      </c>
      <c r="F98">
        <f t="shared" si="3"/>
        <v>106</v>
      </c>
      <c r="G98">
        <v>6664.55</v>
      </c>
      <c r="H98">
        <v>276</v>
      </c>
      <c r="I98">
        <v>21</v>
      </c>
    </row>
    <row r="99" spans="1:9" x14ac:dyDescent="0.3">
      <c r="A99">
        <v>97</v>
      </c>
      <c r="B99">
        <v>97</v>
      </c>
      <c r="C99" t="s">
        <v>53</v>
      </c>
      <c r="D99">
        <f t="shared" si="2"/>
        <v>9064</v>
      </c>
      <c r="E99" s="1">
        <v>100000</v>
      </c>
      <c r="F99">
        <f t="shared" si="3"/>
        <v>106</v>
      </c>
      <c r="G99">
        <v>6859.55</v>
      </c>
      <c r="H99">
        <v>276</v>
      </c>
      <c r="I99">
        <v>21</v>
      </c>
    </row>
    <row r="100" spans="1:9" x14ac:dyDescent="0.3">
      <c r="A100">
        <v>98</v>
      </c>
      <c r="B100">
        <v>98</v>
      </c>
      <c r="C100" t="s">
        <v>53</v>
      </c>
      <c r="D100">
        <f t="shared" si="2"/>
        <v>9064</v>
      </c>
      <c r="E100" s="1">
        <v>100000</v>
      </c>
      <c r="F100">
        <f t="shared" si="3"/>
        <v>106</v>
      </c>
      <c r="G100">
        <v>7059.55</v>
      </c>
      <c r="H100">
        <v>276</v>
      </c>
      <c r="I100">
        <v>21</v>
      </c>
    </row>
    <row r="101" spans="1:9" x14ac:dyDescent="0.3">
      <c r="A101">
        <v>99</v>
      </c>
      <c r="B101">
        <v>99</v>
      </c>
      <c r="C101" t="s">
        <v>53</v>
      </c>
      <c r="D101">
        <f t="shared" si="2"/>
        <v>9064</v>
      </c>
      <c r="E101" s="1">
        <v>100000</v>
      </c>
      <c r="F101">
        <f t="shared" si="3"/>
        <v>106</v>
      </c>
      <c r="G101">
        <v>7259.55</v>
      </c>
      <c r="H101">
        <v>276</v>
      </c>
      <c r="I101">
        <v>21</v>
      </c>
    </row>
    <row r="102" spans="1:9" x14ac:dyDescent="0.3">
      <c r="A102">
        <v>100</v>
      </c>
      <c r="B102">
        <v>100</v>
      </c>
      <c r="C102" t="s">
        <v>75</v>
      </c>
      <c r="D102">
        <f t="shared" si="2"/>
        <v>9064</v>
      </c>
      <c r="E102">
        <v>105000</v>
      </c>
      <c r="F102">
        <f t="shared" si="3"/>
        <v>106</v>
      </c>
      <c r="G102">
        <v>7464.55</v>
      </c>
      <c r="H102">
        <v>390</v>
      </c>
      <c r="I102">
        <v>37</v>
      </c>
    </row>
    <row r="103" spans="1:9" x14ac:dyDescent="0.3">
      <c r="A103">
        <v>101</v>
      </c>
      <c r="B103">
        <v>101</v>
      </c>
      <c r="C103" t="s">
        <v>75</v>
      </c>
      <c r="D103">
        <f t="shared" si="2"/>
        <v>9064</v>
      </c>
      <c r="E103">
        <v>105000</v>
      </c>
      <c r="F103">
        <f t="shared" si="3"/>
        <v>106</v>
      </c>
      <c r="G103">
        <v>7669.55</v>
      </c>
      <c r="H103">
        <v>390</v>
      </c>
      <c r="I103">
        <v>37</v>
      </c>
    </row>
    <row r="104" spans="1:9" x14ac:dyDescent="0.3">
      <c r="A104">
        <v>102</v>
      </c>
      <c r="B104">
        <v>102</v>
      </c>
      <c r="C104" t="s">
        <v>75</v>
      </c>
      <c r="D104">
        <f t="shared" si="2"/>
        <v>9064</v>
      </c>
      <c r="E104">
        <v>105000</v>
      </c>
      <c r="F104">
        <f t="shared" si="3"/>
        <v>106</v>
      </c>
      <c r="G104">
        <v>7874.55</v>
      </c>
      <c r="H104">
        <v>390</v>
      </c>
      <c r="I104">
        <v>37</v>
      </c>
    </row>
    <row r="105" spans="1:9" x14ac:dyDescent="0.3">
      <c r="A105">
        <v>103</v>
      </c>
      <c r="B105">
        <v>103</v>
      </c>
      <c r="C105" t="s">
        <v>75</v>
      </c>
      <c r="D105">
        <f t="shared" si="2"/>
        <v>9064</v>
      </c>
      <c r="E105">
        <v>105000</v>
      </c>
      <c r="F105">
        <f t="shared" si="3"/>
        <v>106</v>
      </c>
      <c r="G105">
        <v>8084.55</v>
      </c>
      <c r="H105">
        <v>390</v>
      </c>
      <c r="I105">
        <v>37</v>
      </c>
    </row>
    <row r="106" spans="1:9" x14ac:dyDescent="0.3">
      <c r="A106">
        <v>104</v>
      </c>
      <c r="B106">
        <v>104</v>
      </c>
      <c r="C106" t="s">
        <v>75</v>
      </c>
      <c r="D106">
        <f t="shared" si="2"/>
        <v>9064</v>
      </c>
      <c r="E106">
        <v>105000</v>
      </c>
      <c r="F106">
        <f t="shared" si="3"/>
        <v>106</v>
      </c>
      <c r="G106">
        <v>8294.5499999999993</v>
      </c>
      <c r="H106">
        <v>390</v>
      </c>
      <c r="I106">
        <v>37</v>
      </c>
    </row>
    <row r="107" spans="1:9" x14ac:dyDescent="0.3">
      <c r="A107">
        <v>105</v>
      </c>
      <c r="B107">
        <v>105</v>
      </c>
      <c r="C107" t="s">
        <v>75</v>
      </c>
      <c r="D107">
        <f t="shared" si="2"/>
        <v>9064</v>
      </c>
      <c r="E107">
        <v>110000</v>
      </c>
      <c r="F107">
        <f t="shared" si="3"/>
        <v>106</v>
      </c>
      <c r="G107">
        <v>8509.5499999999993</v>
      </c>
      <c r="H107">
        <v>390</v>
      </c>
      <c r="I107">
        <v>37</v>
      </c>
    </row>
    <row r="108" spans="1:9" x14ac:dyDescent="0.3">
      <c r="A108">
        <v>106</v>
      </c>
      <c r="B108">
        <v>106</v>
      </c>
      <c r="C108" t="s">
        <v>75</v>
      </c>
      <c r="D108">
        <f t="shared" si="2"/>
        <v>9064</v>
      </c>
      <c r="E108">
        <v>110000</v>
      </c>
      <c r="F108">
        <f t="shared" si="3"/>
        <v>106</v>
      </c>
      <c r="G108">
        <v>8724.5499999999993</v>
      </c>
      <c r="H108">
        <v>390</v>
      </c>
      <c r="I108">
        <v>37</v>
      </c>
    </row>
    <row r="109" spans="1:9" x14ac:dyDescent="0.3">
      <c r="A109">
        <v>107</v>
      </c>
      <c r="B109">
        <v>107</v>
      </c>
      <c r="C109" t="s">
        <v>75</v>
      </c>
      <c r="D109">
        <f t="shared" si="2"/>
        <v>9064</v>
      </c>
      <c r="E109">
        <v>110000</v>
      </c>
      <c r="F109">
        <f t="shared" si="3"/>
        <v>106</v>
      </c>
      <c r="G109">
        <v>8939.5499999999993</v>
      </c>
      <c r="H109">
        <v>390</v>
      </c>
      <c r="I109">
        <v>37</v>
      </c>
    </row>
    <row r="110" spans="1:9" x14ac:dyDescent="0.3">
      <c r="A110">
        <v>108</v>
      </c>
      <c r="B110">
        <v>108</v>
      </c>
      <c r="C110" t="s">
        <v>75</v>
      </c>
      <c r="D110">
        <f t="shared" si="2"/>
        <v>9064</v>
      </c>
      <c r="E110">
        <v>110000</v>
      </c>
      <c r="F110">
        <f t="shared" si="3"/>
        <v>106</v>
      </c>
      <c r="G110">
        <v>9159.5499999999993</v>
      </c>
      <c r="H110">
        <v>390</v>
      </c>
      <c r="I110">
        <v>37</v>
      </c>
    </row>
    <row r="111" spans="1:9" x14ac:dyDescent="0.3">
      <c r="A111">
        <v>109</v>
      </c>
      <c r="B111">
        <v>109</v>
      </c>
      <c r="C111" t="s">
        <v>75</v>
      </c>
      <c r="D111">
        <f t="shared" si="2"/>
        <v>9064</v>
      </c>
      <c r="E111">
        <v>110000</v>
      </c>
      <c r="F111">
        <f t="shared" si="3"/>
        <v>106</v>
      </c>
      <c r="G111">
        <v>9379.5499999999993</v>
      </c>
      <c r="H111">
        <v>390</v>
      </c>
      <c r="I111">
        <v>37</v>
      </c>
    </row>
    <row r="112" spans="1:9" x14ac:dyDescent="0.3">
      <c r="A112">
        <v>110</v>
      </c>
      <c r="B112">
        <v>110</v>
      </c>
      <c r="C112" t="s">
        <v>75</v>
      </c>
      <c r="D112">
        <f t="shared" si="2"/>
        <v>9064</v>
      </c>
      <c r="E112">
        <v>115000</v>
      </c>
      <c r="F112">
        <f t="shared" si="3"/>
        <v>106</v>
      </c>
      <c r="G112">
        <v>9604.5499999999993</v>
      </c>
      <c r="H112">
        <v>391</v>
      </c>
      <c r="I112">
        <v>37</v>
      </c>
    </row>
    <row r="113" spans="1:9" x14ac:dyDescent="0.3">
      <c r="A113">
        <v>111</v>
      </c>
      <c r="B113">
        <v>111</v>
      </c>
      <c r="C113" t="s">
        <v>75</v>
      </c>
      <c r="D113">
        <f t="shared" si="2"/>
        <v>9064</v>
      </c>
      <c r="E113">
        <v>115000</v>
      </c>
      <c r="F113">
        <f t="shared" si="3"/>
        <v>106</v>
      </c>
      <c r="G113">
        <v>9829.5499999999993</v>
      </c>
      <c r="H113">
        <v>391</v>
      </c>
      <c r="I113">
        <v>37</v>
      </c>
    </row>
    <row r="114" spans="1:9" x14ac:dyDescent="0.3">
      <c r="A114">
        <v>112</v>
      </c>
      <c r="B114">
        <v>112</v>
      </c>
      <c r="C114" t="s">
        <v>75</v>
      </c>
      <c r="D114">
        <f t="shared" si="2"/>
        <v>9064</v>
      </c>
      <c r="E114">
        <v>115000</v>
      </c>
      <c r="F114">
        <f t="shared" si="3"/>
        <v>106</v>
      </c>
      <c r="G114">
        <v>10054.549999999999</v>
      </c>
      <c r="H114">
        <v>391</v>
      </c>
      <c r="I114">
        <v>37</v>
      </c>
    </row>
    <row r="115" spans="1:9" x14ac:dyDescent="0.3">
      <c r="A115">
        <v>113</v>
      </c>
      <c r="B115">
        <v>113</v>
      </c>
      <c r="C115" t="s">
        <v>75</v>
      </c>
      <c r="D115">
        <f t="shared" si="2"/>
        <v>9064</v>
      </c>
      <c r="E115">
        <v>115000</v>
      </c>
      <c r="F115">
        <f t="shared" si="3"/>
        <v>106</v>
      </c>
      <c r="G115">
        <v>10284.549999999999</v>
      </c>
      <c r="H115">
        <v>391</v>
      </c>
      <c r="I115">
        <v>37</v>
      </c>
    </row>
    <row r="116" spans="1:9" x14ac:dyDescent="0.3">
      <c r="A116">
        <v>114</v>
      </c>
      <c r="B116">
        <v>114</v>
      </c>
      <c r="C116" t="s">
        <v>75</v>
      </c>
      <c r="D116">
        <f t="shared" si="2"/>
        <v>9064</v>
      </c>
      <c r="E116">
        <v>115000</v>
      </c>
      <c r="F116">
        <f t="shared" si="3"/>
        <v>106</v>
      </c>
      <c r="G116">
        <v>10514.55</v>
      </c>
      <c r="H116">
        <v>391</v>
      </c>
      <c r="I116">
        <v>37</v>
      </c>
    </row>
    <row r="117" spans="1:9" x14ac:dyDescent="0.3">
      <c r="A117">
        <v>115</v>
      </c>
      <c r="B117">
        <v>115</v>
      </c>
      <c r="C117" t="s">
        <v>75</v>
      </c>
      <c r="D117">
        <f t="shared" si="2"/>
        <v>9064</v>
      </c>
      <c r="E117">
        <v>120000</v>
      </c>
      <c r="F117">
        <f t="shared" si="3"/>
        <v>106</v>
      </c>
      <c r="G117">
        <v>10749.55</v>
      </c>
      <c r="H117">
        <v>391</v>
      </c>
      <c r="I117">
        <v>37</v>
      </c>
    </row>
    <row r="118" spans="1:9" x14ac:dyDescent="0.3">
      <c r="A118">
        <v>116</v>
      </c>
      <c r="B118">
        <v>116</v>
      </c>
      <c r="C118" t="s">
        <v>75</v>
      </c>
      <c r="D118">
        <f t="shared" si="2"/>
        <v>9064</v>
      </c>
      <c r="E118">
        <v>120000</v>
      </c>
      <c r="F118">
        <f t="shared" si="3"/>
        <v>106</v>
      </c>
      <c r="G118">
        <v>10984.55</v>
      </c>
      <c r="H118">
        <v>391</v>
      </c>
      <c r="I118">
        <v>37</v>
      </c>
    </row>
    <row r="119" spans="1:9" x14ac:dyDescent="0.3">
      <c r="A119">
        <v>117</v>
      </c>
      <c r="B119">
        <v>117</v>
      </c>
      <c r="C119" t="s">
        <v>75</v>
      </c>
      <c r="D119">
        <f t="shared" si="2"/>
        <v>9064</v>
      </c>
      <c r="E119">
        <v>120000</v>
      </c>
      <c r="F119">
        <f t="shared" si="3"/>
        <v>106</v>
      </c>
      <c r="G119">
        <v>11219.55</v>
      </c>
      <c r="H119">
        <v>391</v>
      </c>
      <c r="I119">
        <v>37</v>
      </c>
    </row>
    <row r="120" spans="1:9" x14ac:dyDescent="0.3">
      <c r="A120">
        <v>118</v>
      </c>
      <c r="B120">
        <v>118</v>
      </c>
      <c r="C120" t="s">
        <v>75</v>
      </c>
      <c r="D120">
        <f t="shared" si="2"/>
        <v>9064</v>
      </c>
      <c r="E120">
        <v>120000</v>
      </c>
      <c r="F120">
        <f t="shared" si="3"/>
        <v>106</v>
      </c>
      <c r="G120">
        <v>11459.55</v>
      </c>
      <c r="H120">
        <v>391</v>
      </c>
      <c r="I120">
        <v>37</v>
      </c>
    </row>
    <row r="121" spans="1:9" x14ac:dyDescent="0.3">
      <c r="A121">
        <v>119</v>
      </c>
      <c r="B121">
        <v>119</v>
      </c>
      <c r="C121" t="s">
        <v>75</v>
      </c>
      <c r="D121">
        <f t="shared" si="2"/>
        <v>9064</v>
      </c>
      <c r="E121">
        <v>120000</v>
      </c>
      <c r="F121">
        <f t="shared" si="3"/>
        <v>106</v>
      </c>
      <c r="G121">
        <v>11699.55</v>
      </c>
      <c r="H121">
        <v>391</v>
      </c>
      <c r="I121">
        <v>37</v>
      </c>
    </row>
    <row r="122" spans="1:9" x14ac:dyDescent="0.3">
      <c r="A122">
        <v>120</v>
      </c>
      <c r="B122">
        <v>120</v>
      </c>
      <c r="C122" t="s">
        <v>75</v>
      </c>
      <c r="D122">
        <f t="shared" si="2"/>
        <v>9064</v>
      </c>
      <c r="E122">
        <v>125000</v>
      </c>
      <c r="F122">
        <f t="shared" si="3"/>
        <v>106</v>
      </c>
      <c r="G122">
        <v>11944.55</v>
      </c>
      <c r="H122">
        <v>392</v>
      </c>
      <c r="I122">
        <v>37</v>
      </c>
    </row>
    <row r="123" spans="1:9" x14ac:dyDescent="0.3">
      <c r="A123">
        <v>121</v>
      </c>
      <c r="B123">
        <v>121</v>
      </c>
      <c r="C123" t="s">
        <v>75</v>
      </c>
      <c r="D123">
        <f t="shared" si="2"/>
        <v>9064</v>
      </c>
      <c r="E123">
        <v>125000</v>
      </c>
      <c r="F123">
        <f t="shared" si="3"/>
        <v>106</v>
      </c>
      <c r="G123">
        <v>12189.55</v>
      </c>
      <c r="H123">
        <v>392</v>
      </c>
      <c r="I123">
        <v>37</v>
      </c>
    </row>
    <row r="124" spans="1:9" x14ac:dyDescent="0.3">
      <c r="A124">
        <v>122</v>
      </c>
      <c r="B124">
        <v>122</v>
      </c>
      <c r="C124" t="s">
        <v>75</v>
      </c>
      <c r="D124">
        <f t="shared" si="2"/>
        <v>9064</v>
      </c>
      <c r="E124">
        <v>125000</v>
      </c>
      <c r="F124">
        <f t="shared" si="3"/>
        <v>106</v>
      </c>
      <c r="G124">
        <v>12434.55</v>
      </c>
      <c r="H124">
        <v>392</v>
      </c>
      <c r="I124">
        <v>37</v>
      </c>
    </row>
    <row r="125" spans="1:9" x14ac:dyDescent="0.3">
      <c r="A125">
        <v>123</v>
      </c>
      <c r="B125">
        <v>123</v>
      </c>
      <c r="C125" t="s">
        <v>75</v>
      </c>
      <c r="D125">
        <f t="shared" si="2"/>
        <v>9064</v>
      </c>
      <c r="E125">
        <v>125000</v>
      </c>
      <c r="F125">
        <f t="shared" si="3"/>
        <v>106</v>
      </c>
      <c r="G125">
        <v>12684.55</v>
      </c>
      <c r="H125">
        <v>392</v>
      </c>
      <c r="I125">
        <v>37</v>
      </c>
    </row>
    <row r="126" spans="1:9" x14ac:dyDescent="0.3">
      <c r="A126">
        <v>124</v>
      </c>
      <c r="B126">
        <v>124</v>
      </c>
      <c r="C126" t="s">
        <v>75</v>
      </c>
      <c r="D126">
        <f t="shared" si="2"/>
        <v>9064</v>
      </c>
      <c r="E126">
        <v>125000</v>
      </c>
      <c r="F126">
        <f t="shared" si="3"/>
        <v>106</v>
      </c>
      <c r="G126">
        <v>12934.55</v>
      </c>
      <c r="H126">
        <v>392</v>
      </c>
      <c r="I126">
        <v>37</v>
      </c>
    </row>
    <row r="127" spans="1:9" x14ac:dyDescent="0.3">
      <c r="A127">
        <v>125</v>
      </c>
      <c r="B127">
        <v>125</v>
      </c>
      <c r="C127" t="s">
        <v>75</v>
      </c>
      <c r="D127">
        <f t="shared" si="2"/>
        <v>9064</v>
      </c>
      <c r="E127">
        <v>130000</v>
      </c>
      <c r="F127">
        <f t="shared" si="3"/>
        <v>106</v>
      </c>
      <c r="G127">
        <v>13189.55</v>
      </c>
      <c r="H127">
        <v>392</v>
      </c>
      <c r="I127">
        <v>37</v>
      </c>
    </row>
    <row r="128" spans="1:9" x14ac:dyDescent="0.3">
      <c r="A128">
        <v>126</v>
      </c>
      <c r="B128">
        <v>126</v>
      </c>
      <c r="C128" t="s">
        <v>75</v>
      </c>
      <c r="D128">
        <f t="shared" si="2"/>
        <v>9064</v>
      </c>
      <c r="E128">
        <v>130000</v>
      </c>
      <c r="F128">
        <f t="shared" si="3"/>
        <v>106</v>
      </c>
      <c r="G128">
        <v>13444.55</v>
      </c>
      <c r="H128">
        <v>392</v>
      </c>
      <c r="I128">
        <v>37</v>
      </c>
    </row>
    <row r="129" spans="1:9" x14ac:dyDescent="0.3">
      <c r="A129">
        <v>127</v>
      </c>
      <c r="B129">
        <v>127</v>
      </c>
      <c r="C129" t="s">
        <v>75</v>
      </c>
      <c r="D129">
        <f t="shared" si="2"/>
        <v>9064</v>
      </c>
      <c r="E129">
        <v>130000</v>
      </c>
      <c r="F129">
        <f t="shared" si="3"/>
        <v>106</v>
      </c>
      <c r="G129">
        <v>13699.55</v>
      </c>
      <c r="H129">
        <v>392</v>
      </c>
      <c r="I129">
        <v>37</v>
      </c>
    </row>
    <row r="130" spans="1:9" x14ac:dyDescent="0.3">
      <c r="A130">
        <v>128</v>
      </c>
      <c r="B130">
        <v>128</v>
      </c>
      <c r="C130" t="s">
        <v>75</v>
      </c>
      <c r="D130">
        <f t="shared" si="2"/>
        <v>9064</v>
      </c>
      <c r="E130">
        <v>130000</v>
      </c>
      <c r="F130">
        <f t="shared" si="3"/>
        <v>106</v>
      </c>
      <c r="G130">
        <v>13959.55</v>
      </c>
      <c r="H130">
        <v>392</v>
      </c>
      <c r="I130">
        <v>37</v>
      </c>
    </row>
    <row r="131" spans="1:9" x14ac:dyDescent="0.3">
      <c r="A131">
        <v>129</v>
      </c>
      <c r="B131">
        <v>129</v>
      </c>
      <c r="C131" t="s">
        <v>75</v>
      </c>
      <c r="D131">
        <f t="shared" si="2"/>
        <v>9064</v>
      </c>
      <c r="E131">
        <v>130000</v>
      </c>
      <c r="F131">
        <f t="shared" si="3"/>
        <v>106</v>
      </c>
      <c r="G131">
        <v>14219.55</v>
      </c>
      <c r="H131">
        <v>392</v>
      </c>
      <c r="I131">
        <v>37</v>
      </c>
    </row>
    <row r="132" spans="1:9" x14ac:dyDescent="0.3">
      <c r="A132">
        <v>130</v>
      </c>
      <c r="B132">
        <v>130</v>
      </c>
      <c r="C132" t="s">
        <v>75</v>
      </c>
      <c r="D132">
        <f t="shared" ref="D132:D151" si="4">D131</f>
        <v>9064</v>
      </c>
      <c r="E132">
        <v>135000</v>
      </c>
      <c r="F132">
        <f t="shared" ref="F132:F151" si="5">F131</f>
        <v>106</v>
      </c>
      <c r="G132">
        <v>14484.55</v>
      </c>
      <c r="H132">
        <v>393</v>
      </c>
      <c r="I132">
        <v>37</v>
      </c>
    </row>
    <row r="133" spans="1:9" x14ac:dyDescent="0.3">
      <c r="A133">
        <v>131</v>
      </c>
      <c r="B133">
        <v>131</v>
      </c>
      <c r="C133" t="s">
        <v>75</v>
      </c>
      <c r="D133">
        <f t="shared" si="4"/>
        <v>9064</v>
      </c>
      <c r="E133">
        <v>135000</v>
      </c>
      <c r="F133">
        <f t="shared" si="5"/>
        <v>106</v>
      </c>
      <c r="G133">
        <v>14749.55</v>
      </c>
      <c r="H133">
        <v>393</v>
      </c>
      <c r="I133">
        <v>37</v>
      </c>
    </row>
    <row r="134" spans="1:9" x14ac:dyDescent="0.3">
      <c r="A134">
        <v>132</v>
      </c>
      <c r="B134">
        <v>132</v>
      </c>
      <c r="C134" t="s">
        <v>75</v>
      </c>
      <c r="D134">
        <f t="shared" si="4"/>
        <v>9064</v>
      </c>
      <c r="E134">
        <v>135000</v>
      </c>
      <c r="F134">
        <f t="shared" si="5"/>
        <v>106</v>
      </c>
      <c r="G134">
        <v>15014.55</v>
      </c>
      <c r="H134">
        <v>393</v>
      </c>
      <c r="I134">
        <v>37</v>
      </c>
    </row>
    <row r="135" spans="1:9" x14ac:dyDescent="0.3">
      <c r="A135">
        <v>133</v>
      </c>
      <c r="B135">
        <v>133</v>
      </c>
      <c r="C135" t="s">
        <v>75</v>
      </c>
      <c r="D135">
        <f t="shared" si="4"/>
        <v>9064</v>
      </c>
      <c r="E135">
        <v>135000</v>
      </c>
      <c r="F135">
        <f t="shared" si="5"/>
        <v>106</v>
      </c>
      <c r="G135">
        <v>15284.55</v>
      </c>
      <c r="H135">
        <v>393</v>
      </c>
      <c r="I135">
        <v>37</v>
      </c>
    </row>
    <row r="136" spans="1:9" x14ac:dyDescent="0.3">
      <c r="A136">
        <v>134</v>
      </c>
      <c r="B136">
        <v>134</v>
      </c>
      <c r="C136" t="s">
        <v>75</v>
      </c>
      <c r="D136">
        <f t="shared" si="4"/>
        <v>9064</v>
      </c>
      <c r="E136">
        <v>135000</v>
      </c>
      <c r="F136">
        <f t="shared" si="5"/>
        <v>106</v>
      </c>
      <c r="G136">
        <v>15554.55</v>
      </c>
      <c r="H136">
        <v>393</v>
      </c>
      <c r="I136">
        <v>37</v>
      </c>
    </row>
    <row r="137" spans="1:9" x14ac:dyDescent="0.3">
      <c r="A137">
        <v>135</v>
      </c>
      <c r="B137">
        <v>135</v>
      </c>
      <c r="C137" t="s">
        <v>75</v>
      </c>
      <c r="D137">
        <f t="shared" si="4"/>
        <v>9064</v>
      </c>
      <c r="E137">
        <v>140000</v>
      </c>
      <c r="F137">
        <f t="shared" si="5"/>
        <v>106</v>
      </c>
      <c r="G137">
        <v>15829.55</v>
      </c>
      <c r="H137">
        <v>393</v>
      </c>
      <c r="I137">
        <v>37</v>
      </c>
    </row>
    <row r="138" spans="1:9" x14ac:dyDescent="0.3">
      <c r="A138">
        <v>136</v>
      </c>
      <c r="B138">
        <v>136</v>
      </c>
      <c r="C138" t="s">
        <v>75</v>
      </c>
      <c r="D138">
        <f t="shared" si="4"/>
        <v>9064</v>
      </c>
      <c r="E138">
        <v>140000</v>
      </c>
      <c r="F138">
        <f t="shared" si="5"/>
        <v>106</v>
      </c>
      <c r="G138">
        <v>16104.55</v>
      </c>
      <c r="H138">
        <v>393</v>
      </c>
      <c r="I138">
        <v>37</v>
      </c>
    </row>
    <row r="139" spans="1:9" x14ac:dyDescent="0.3">
      <c r="A139">
        <v>137</v>
      </c>
      <c r="B139">
        <v>137</v>
      </c>
      <c r="C139" t="s">
        <v>75</v>
      </c>
      <c r="D139">
        <f t="shared" si="4"/>
        <v>9064</v>
      </c>
      <c r="E139">
        <v>140000</v>
      </c>
      <c r="F139">
        <f t="shared" si="5"/>
        <v>106</v>
      </c>
      <c r="G139">
        <v>16379.55</v>
      </c>
      <c r="H139">
        <v>393</v>
      </c>
      <c r="I139">
        <v>37</v>
      </c>
    </row>
    <row r="140" spans="1:9" x14ac:dyDescent="0.3">
      <c r="A140">
        <v>138</v>
      </c>
      <c r="B140">
        <v>138</v>
      </c>
      <c r="C140" t="s">
        <v>75</v>
      </c>
      <c r="D140">
        <f t="shared" si="4"/>
        <v>9064</v>
      </c>
      <c r="E140">
        <v>140000</v>
      </c>
      <c r="F140">
        <f t="shared" si="5"/>
        <v>106</v>
      </c>
      <c r="G140">
        <v>16659.55</v>
      </c>
      <c r="H140">
        <v>393</v>
      </c>
      <c r="I140">
        <v>37</v>
      </c>
    </row>
    <row r="141" spans="1:9" x14ac:dyDescent="0.3">
      <c r="A141">
        <v>139</v>
      </c>
      <c r="B141">
        <v>139</v>
      </c>
      <c r="C141" t="s">
        <v>75</v>
      </c>
      <c r="D141">
        <f t="shared" si="4"/>
        <v>9064</v>
      </c>
      <c r="E141">
        <v>140000</v>
      </c>
      <c r="F141">
        <f t="shared" si="5"/>
        <v>106</v>
      </c>
      <c r="G141">
        <v>16939.55</v>
      </c>
      <c r="H141">
        <v>393</v>
      </c>
      <c r="I141">
        <v>37</v>
      </c>
    </row>
    <row r="142" spans="1:9" x14ac:dyDescent="0.3">
      <c r="A142">
        <v>140</v>
      </c>
      <c r="B142">
        <v>140</v>
      </c>
      <c r="C142" t="s">
        <v>75</v>
      </c>
      <c r="D142">
        <f t="shared" si="4"/>
        <v>9064</v>
      </c>
      <c r="E142">
        <v>145000</v>
      </c>
      <c r="F142">
        <f t="shared" si="5"/>
        <v>106</v>
      </c>
      <c r="G142">
        <v>17224.55</v>
      </c>
      <c r="H142">
        <v>394</v>
      </c>
      <c r="I142">
        <v>37</v>
      </c>
    </row>
    <row r="143" spans="1:9" x14ac:dyDescent="0.3">
      <c r="A143">
        <v>141</v>
      </c>
      <c r="B143">
        <v>141</v>
      </c>
      <c r="C143" t="s">
        <v>75</v>
      </c>
      <c r="D143">
        <f t="shared" si="4"/>
        <v>9064</v>
      </c>
      <c r="E143">
        <v>145000</v>
      </c>
      <c r="F143">
        <f t="shared" si="5"/>
        <v>106</v>
      </c>
      <c r="G143">
        <v>17509.55</v>
      </c>
      <c r="H143">
        <v>394</v>
      </c>
      <c r="I143">
        <v>37</v>
      </c>
    </row>
    <row r="144" spans="1:9" x14ac:dyDescent="0.3">
      <c r="A144">
        <v>142</v>
      </c>
      <c r="B144">
        <v>142</v>
      </c>
      <c r="C144" t="s">
        <v>75</v>
      </c>
      <c r="D144">
        <f t="shared" si="4"/>
        <v>9064</v>
      </c>
      <c r="E144">
        <v>145000</v>
      </c>
      <c r="F144">
        <f t="shared" si="5"/>
        <v>106</v>
      </c>
      <c r="G144">
        <v>17794.55</v>
      </c>
      <c r="H144">
        <v>394</v>
      </c>
      <c r="I144">
        <v>37</v>
      </c>
    </row>
    <row r="145" spans="1:9" x14ac:dyDescent="0.3">
      <c r="A145">
        <v>143</v>
      </c>
      <c r="B145">
        <v>143</v>
      </c>
      <c r="C145" t="s">
        <v>75</v>
      </c>
      <c r="D145">
        <f t="shared" si="4"/>
        <v>9064</v>
      </c>
      <c r="E145">
        <v>145000</v>
      </c>
      <c r="F145">
        <f t="shared" si="5"/>
        <v>106</v>
      </c>
      <c r="G145">
        <v>18084.55</v>
      </c>
      <c r="H145">
        <v>394</v>
      </c>
      <c r="I145">
        <v>37</v>
      </c>
    </row>
    <row r="146" spans="1:9" x14ac:dyDescent="0.3">
      <c r="A146">
        <v>144</v>
      </c>
      <c r="B146">
        <v>144</v>
      </c>
      <c r="C146" t="s">
        <v>75</v>
      </c>
      <c r="D146">
        <f t="shared" si="4"/>
        <v>9064</v>
      </c>
      <c r="E146">
        <v>145000</v>
      </c>
      <c r="F146">
        <f t="shared" si="5"/>
        <v>106</v>
      </c>
      <c r="G146">
        <v>18374.55</v>
      </c>
      <c r="H146">
        <v>394</v>
      </c>
      <c r="I146">
        <v>37</v>
      </c>
    </row>
    <row r="147" spans="1:9" x14ac:dyDescent="0.3">
      <c r="A147">
        <v>145</v>
      </c>
      <c r="B147">
        <v>145</v>
      </c>
      <c r="C147" t="s">
        <v>75</v>
      </c>
      <c r="D147">
        <f t="shared" si="4"/>
        <v>9064</v>
      </c>
      <c r="E147">
        <v>150000</v>
      </c>
      <c r="F147">
        <f t="shared" si="5"/>
        <v>106</v>
      </c>
      <c r="G147">
        <v>18669.55</v>
      </c>
      <c r="H147">
        <v>394</v>
      </c>
      <c r="I147">
        <v>37</v>
      </c>
    </row>
    <row r="148" spans="1:9" x14ac:dyDescent="0.3">
      <c r="A148">
        <v>146</v>
      </c>
      <c r="B148">
        <v>146</v>
      </c>
      <c r="C148" t="s">
        <v>75</v>
      </c>
      <c r="D148">
        <f t="shared" si="4"/>
        <v>9064</v>
      </c>
      <c r="E148">
        <v>150000</v>
      </c>
      <c r="F148">
        <f t="shared" si="5"/>
        <v>106</v>
      </c>
      <c r="G148">
        <v>18964.55</v>
      </c>
      <c r="H148">
        <v>394</v>
      </c>
      <c r="I148">
        <v>37</v>
      </c>
    </row>
    <row r="149" spans="1:9" x14ac:dyDescent="0.3">
      <c r="A149">
        <v>147</v>
      </c>
      <c r="B149">
        <v>147</v>
      </c>
      <c r="C149" t="s">
        <v>75</v>
      </c>
      <c r="D149">
        <f t="shared" si="4"/>
        <v>9064</v>
      </c>
      <c r="E149">
        <v>150000</v>
      </c>
      <c r="F149">
        <f t="shared" si="5"/>
        <v>106</v>
      </c>
      <c r="G149">
        <v>19259.55</v>
      </c>
      <c r="H149">
        <v>394</v>
      </c>
      <c r="I149">
        <v>37</v>
      </c>
    </row>
    <row r="150" spans="1:9" x14ac:dyDescent="0.3">
      <c r="A150">
        <v>148</v>
      </c>
      <c r="B150">
        <v>148</v>
      </c>
      <c r="C150" t="s">
        <v>75</v>
      </c>
      <c r="D150">
        <f t="shared" si="4"/>
        <v>9064</v>
      </c>
      <c r="E150">
        <v>150000</v>
      </c>
      <c r="F150">
        <f t="shared" si="5"/>
        <v>106</v>
      </c>
      <c r="G150">
        <v>19559.55</v>
      </c>
      <c r="H150">
        <v>394</v>
      </c>
      <c r="I150">
        <v>37</v>
      </c>
    </row>
    <row r="151" spans="1:9" x14ac:dyDescent="0.3">
      <c r="A151">
        <v>149</v>
      </c>
      <c r="B151">
        <v>149</v>
      </c>
      <c r="C151" t="s">
        <v>75</v>
      </c>
      <c r="D151">
        <f t="shared" si="4"/>
        <v>9064</v>
      </c>
      <c r="E151">
        <v>150000</v>
      </c>
      <c r="F151">
        <f t="shared" si="5"/>
        <v>106</v>
      </c>
      <c r="G151">
        <v>19859.55</v>
      </c>
      <c r="H151">
        <v>394</v>
      </c>
      <c r="I151">
        <v>37</v>
      </c>
    </row>
  </sheetData>
  <phoneticPr fontId="1" type="noConversion"/>
  <pageMargins left="0.7" right="0.7" top="0.75" bottom="0.75" header="0.3" footer="0.3"/>
  <ignoredErrors>
    <ignoredError sqref="E152:E104857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973B6-8AC6-4718-8BFC-B5F1F19019F3}">
  <dimension ref="D2:AC204"/>
  <sheetViews>
    <sheetView topLeftCell="J1" workbookViewId="0">
      <selection activeCell="S18" sqref="S18"/>
    </sheetView>
  </sheetViews>
  <sheetFormatPr defaultRowHeight="16.5" x14ac:dyDescent="0.3"/>
  <cols>
    <col min="12" max="12" width="14" bestFit="1" customWidth="1"/>
    <col min="13" max="16" width="14" customWidth="1"/>
    <col min="17" max="17" width="10.25" bestFit="1" customWidth="1"/>
    <col min="20" max="21" width="0" style="4" hidden="1" customWidth="1"/>
    <col min="22" max="23" width="12.75" style="4" hidden="1" customWidth="1"/>
    <col min="24" max="24" width="11.625" style="4" hidden="1" customWidth="1"/>
    <col min="25" max="27" width="0" style="4" hidden="1" customWidth="1"/>
    <col min="28" max="29" width="10.25" style="4" hidden="1" customWidth="1"/>
  </cols>
  <sheetData>
    <row r="2" spans="4:29" x14ac:dyDescent="0.3">
      <c r="H2">
        <v>4</v>
      </c>
      <c r="AC2" s="4" t="s">
        <v>18</v>
      </c>
    </row>
    <row r="3" spans="4:29" x14ac:dyDescent="0.3">
      <c r="G3" t="s">
        <v>47</v>
      </c>
      <c r="H3" s="1">
        <v>10000</v>
      </c>
      <c r="I3" s="1">
        <f>H3*H2</f>
        <v>40000</v>
      </c>
      <c r="P3">
        <f>P104</f>
        <v>137.5</v>
      </c>
      <c r="T3" s="4" t="s">
        <v>14</v>
      </c>
    </row>
    <row r="4" spans="4:29" x14ac:dyDescent="0.3">
      <c r="E4" t="s">
        <v>21</v>
      </c>
      <c r="F4" t="s">
        <v>22</v>
      </c>
      <c r="G4" t="s">
        <v>43</v>
      </c>
      <c r="H4" t="s">
        <v>54</v>
      </c>
      <c r="K4" t="s">
        <v>13</v>
      </c>
      <c r="L4" t="s">
        <v>7</v>
      </c>
      <c r="M4" t="s">
        <v>19</v>
      </c>
      <c r="N4" t="s">
        <v>46</v>
      </c>
      <c r="O4" t="s">
        <v>20</v>
      </c>
      <c r="P4" t="s">
        <v>44</v>
      </c>
      <c r="Q4" t="s">
        <v>4</v>
      </c>
      <c r="R4" t="s">
        <v>45</v>
      </c>
      <c r="T4" s="4" t="s">
        <v>15</v>
      </c>
      <c r="V4" s="4" t="s">
        <v>16</v>
      </c>
      <c r="W4" s="4" t="s">
        <v>48</v>
      </c>
      <c r="X4" s="4" t="s">
        <v>17</v>
      </c>
      <c r="AC4" s="4" t="s">
        <v>4</v>
      </c>
    </row>
    <row r="5" spans="4:29" x14ac:dyDescent="0.3">
      <c r="D5">
        <v>0</v>
      </c>
      <c r="E5">
        <v>0</v>
      </c>
      <c r="F5">
        <v>4</v>
      </c>
      <c r="G5" s="2" t="s">
        <v>39</v>
      </c>
      <c r="H5">
        <f>G5*2</f>
        <v>1000</v>
      </c>
      <c r="K5">
        <v>0</v>
      </c>
      <c r="L5" t="s">
        <v>8</v>
      </c>
      <c r="M5" s="1">
        <f t="shared" ref="M5:M36" si="0">VLOOKUP(QUOTIENT(K5,5),D:G,4,FALSE)*N5</f>
        <v>500</v>
      </c>
      <c r="N5">
        <v>1</v>
      </c>
      <c r="O5">
        <f t="shared" ref="O5:O36" si="1">M5/(VLOOKUP(QUOTIENT(K5,5),D:H,5,FALSE)*2)</f>
        <v>0.25</v>
      </c>
      <c r="P5">
        <f>SUM(O5:$O$5)</f>
        <v>0.25</v>
      </c>
      <c r="Q5">
        <v>0.05</v>
      </c>
      <c r="T5" s="4">
        <v>1</v>
      </c>
      <c r="U5" s="4">
        <v>9</v>
      </c>
      <c r="V5" s="5">
        <v>10000000000000</v>
      </c>
      <c r="W5" s="4">
        <f t="shared" ref="W5:W14" si="2">VLOOKUP(U5,K:Q,7,FALSE)+$AC$84</f>
        <v>391.55</v>
      </c>
      <c r="X5" s="5">
        <f>((100+W5*100)/100)*V5</f>
        <v>3925500000000000</v>
      </c>
      <c r="Y5" s="4">
        <f t="shared" ref="Y5:Y13" si="3">ROUND(X5/$X$5,1)</f>
        <v>1</v>
      </c>
      <c r="AA5" s="4">
        <v>1</v>
      </c>
      <c r="AB5" s="6">
        <v>1E+108</v>
      </c>
      <c r="AC5" s="4">
        <v>0.1</v>
      </c>
    </row>
    <row r="6" spans="4:29" x14ac:dyDescent="0.3">
      <c r="D6">
        <v>1</v>
      </c>
      <c r="E6">
        <v>5</v>
      </c>
      <c r="F6">
        <v>9</v>
      </c>
      <c r="G6" s="2" t="s">
        <v>40</v>
      </c>
      <c r="H6">
        <f t="shared" ref="H6:H24" si="4">G6*2</f>
        <v>2000</v>
      </c>
      <c r="K6">
        <v>1</v>
      </c>
      <c r="L6" t="s">
        <v>8</v>
      </c>
      <c r="M6" s="1">
        <f t="shared" si="0"/>
        <v>500</v>
      </c>
      <c r="N6">
        <v>1</v>
      </c>
      <c r="O6">
        <f t="shared" si="1"/>
        <v>0.25</v>
      </c>
      <c r="P6">
        <f>SUM(O$5:$O6)</f>
        <v>0.5</v>
      </c>
      <c r="Q6">
        <f t="shared" ref="Q6:Q70" si="5">ROUNDUP(Q5+0.5*N6*(QUOTIENT(K6,2.5)+1),2)</f>
        <v>0.55000000000000004</v>
      </c>
      <c r="R6">
        <f>(Q6-Q5)*100/O6</f>
        <v>200</v>
      </c>
      <c r="T6" s="4">
        <v>2</v>
      </c>
      <c r="U6" s="4">
        <v>19</v>
      </c>
      <c r="V6" s="5">
        <v>20000000000000</v>
      </c>
      <c r="W6" s="4">
        <f t="shared" si="2"/>
        <v>455.55</v>
      </c>
      <c r="X6" s="7">
        <f t="shared" ref="X6:X14" si="6">((100+W6*100)/100)*V6</f>
        <v>9131000000000000</v>
      </c>
      <c r="Y6" s="4">
        <f t="shared" si="3"/>
        <v>2.2999999999999998</v>
      </c>
      <c r="AA6" s="4">
        <v>2</v>
      </c>
      <c r="AB6" s="6">
        <f t="shared" ref="AB6:AB69" si="7">AB5*(10)</f>
        <v>9.9999999999999998E+108</v>
      </c>
      <c r="AC6" s="4">
        <v>0.2</v>
      </c>
    </row>
    <row r="7" spans="4:29" x14ac:dyDescent="0.3">
      <c r="D7">
        <v>2</v>
      </c>
      <c r="E7">
        <v>10</v>
      </c>
      <c r="F7">
        <v>14</v>
      </c>
      <c r="G7" s="2" t="s">
        <v>41</v>
      </c>
      <c r="H7">
        <f t="shared" si="4"/>
        <v>3000</v>
      </c>
      <c r="K7">
        <v>2</v>
      </c>
      <c r="L7" t="s">
        <v>8</v>
      </c>
      <c r="M7" s="1">
        <f t="shared" si="0"/>
        <v>500</v>
      </c>
      <c r="N7">
        <v>1</v>
      </c>
      <c r="O7">
        <f t="shared" si="1"/>
        <v>0.25</v>
      </c>
      <c r="P7">
        <f>SUM(O$5:$O7)</f>
        <v>0.75</v>
      </c>
      <c r="Q7">
        <f t="shared" si="5"/>
        <v>1.05</v>
      </c>
      <c r="R7">
        <f t="shared" ref="R7:R70" si="8">(Q7-Q6)*100/O7</f>
        <v>200</v>
      </c>
      <c r="T7" s="4">
        <v>3</v>
      </c>
      <c r="U7" s="4">
        <v>29</v>
      </c>
      <c r="V7" s="5">
        <v>40000000000000</v>
      </c>
      <c r="W7" s="4">
        <f t="shared" si="2"/>
        <v>611.54999999999995</v>
      </c>
      <c r="X7" s="7">
        <f t="shared" si="6"/>
        <v>2.4502E+16</v>
      </c>
      <c r="Y7" s="4">
        <f t="shared" si="3"/>
        <v>6.2</v>
      </c>
      <c r="AA7" s="4">
        <v>3</v>
      </c>
      <c r="AB7" s="6">
        <f t="shared" si="7"/>
        <v>1E+110</v>
      </c>
      <c r="AC7" s="4">
        <v>0.4</v>
      </c>
    </row>
    <row r="8" spans="4:29" x14ac:dyDescent="0.3">
      <c r="D8">
        <v>3</v>
      </c>
      <c r="E8">
        <v>15</v>
      </c>
      <c r="F8">
        <v>19</v>
      </c>
      <c r="G8" s="2" t="s">
        <v>42</v>
      </c>
      <c r="H8">
        <f t="shared" si="4"/>
        <v>4000</v>
      </c>
      <c r="K8">
        <v>3</v>
      </c>
      <c r="L8" t="s">
        <v>8</v>
      </c>
      <c r="M8" s="1">
        <f t="shared" si="0"/>
        <v>500</v>
      </c>
      <c r="N8">
        <v>1</v>
      </c>
      <c r="O8">
        <f t="shared" si="1"/>
        <v>0.25</v>
      </c>
      <c r="P8">
        <f>SUM(O$5:$O8)</f>
        <v>1</v>
      </c>
      <c r="Q8">
        <f t="shared" si="5"/>
        <v>2.0499999999999998</v>
      </c>
      <c r="R8">
        <f t="shared" si="8"/>
        <v>399.99999999999989</v>
      </c>
      <c r="T8" s="4">
        <v>4</v>
      </c>
      <c r="U8" s="4">
        <v>39</v>
      </c>
      <c r="V8" s="5">
        <v>60000000000000</v>
      </c>
      <c r="W8" s="4">
        <f t="shared" si="2"/>
        <v>899.55</v>
      </c>
      <c r="X8" s="7">
        <f t="shared" si="6"/>
        <v>5.4033E+16</v>
      </c>
      <c r="Y8" s="4">
        <f t="shared" si="3"/>
        <v>13.8</v>
      </c>
      <c r="AA8" s="4">
        <v>4</v>
      </c>
      <c r="AB8" s="6">
        <f t="shared" si="7"/>
        <v>1.0000000000000001E+111</v>
      </c>
      <c r="AC8" s="4">
        <v>0.6</v>
      </c>
    </row>
    <row r="9" spans="4:29" x14ac:dyDescent="0.3">
      <c r="D9">
        <v>4</v>
      </c>
      <c r="E9">
        <v>20</v>
      </c>
      <c r="F9">
        <v>24</v>
      </c>
      <c r="G9" s="2" t="s">
        <v>23</v>
      </c>
      <c r="H9">
        <f t="shared" si="4"/>
        <v>5000</v>
      </c>
      <c r="K9">
        <v>4</v>
      </c>
      <c r="L9" t="s">
        <v>8</v>
      </c>
      <c r="M9" s="1">
        <f t="shared" si="0"/>
        <v>500</v>
      </c>
      <c r="N9">
        <v>1</v>
      </c>
      <c r="O9">
        <f t="shared" si="1"/>
        <v>0.25</v>
      </c>
      <c r="P9">
        <f>SUM(O$5:$O9)</f>
        <v>1.25</v>
      </c>
      <c r="Q9">
        <f t="shared" si="5"/>
        <v>3.05</v>
      </c>
      <c r="R9">
        <f t="shared" si="8"/>
        <v>400</v>
      </c>
      <c r="T9" s="4">
        <v>5</v>
      </c>
      <c r="U9" s="4">
        <v>49</v>
      </c>
      <c r="V9" s="5">
        <v>80000000000000</v>
      </c>
      <c r="W9" s="4">
        <f t="shared" si="2"/>
        <v>1359.55</v>
      </c>
      <c r="X9" s="7">
        <f t="shared" si="6"/>
        <v>1.08844E+17</v>
      </c>
      <c r="Y9" s="4">
        <f t="shared" si="3"/>
        <v>27.7</v>
      </c>
      <c r="AA9" s="4">
        <v>5</v>
      </c>
      <c r="AB9" s="6">
        <f t="shared" si="7"/>
        <v>1.0000000000000001E+112</v>
      </c>
      <c r="AC9" s="4">
        <v>0.8</v>
      </c>
    </row>
    <row r="10" spans="4:29" x14ac:dyDescent="0.3">
      <c r="D10">
        <v>5</v>
      </c>
      <c r="E10">
        <v>25</v>
      </c>
      <c r="F10">
        <v>29</v>
      </c>
      <c r="G10" s="2" t="s">
        <v>24</v>
      </c>
      <c r="H10">
        <f t="shared" si="4"/>
        <v>6000</v>
      </c>
      <c r="K10">
        <v>5</v>
      </c>
      <c r="L10" t="s">
        <v>8</v>
      </c>
      <c r="M10" s="1">
        <f t="shared" si="0"/>
        <v>1000</v>
      </c>
      <c r="N10">
        <v>1</v>
      </c>
      <c r="O10">
        <f t="shared" si="1"/>
        <v>0.25</v>
      </c>
      <c r="P10">
        <f>SUM(O$5:$O10)</f>
        <v>1.5</v>
      </c>
      <c r="Q10">
        <f t="shared" si="5"/>
        <v>4.55</v>
      </c>
      <c r="R10">
        <f t="shared" si="8"/>
        <v>600</v>
      </c>
      <c r="T10" s="4">
        <v>6</v>
      </c>
      <c r="U10" s="4">
        <v>59</v>
      </c>
      <c r="V10" s="5">
        <v>100000000000000</v>
      </c>
      <c r="W10" s="4">
        <f t="shared" si="2"/>
        <v>2031.55</v>
      </c>
      <c r="X10" s="7">
        <f t="shared" si="6"/>
        <v>2.03255E+17</v>
      </c>
      <c r="Y10" s="4">
        <f t="shared" si="3"/>
        <v>51.8</v>
      </c>
      <c r="AA10" s="4">
        <v>6</v>
      </c>
      <c r="AB10" s="6">
        <f t="shared" si="7"/>
        <v>1.0000000000000002E+113</v>
      </c>
      <c r="AC10" s="4">
        <v>1</v>
      </c>
    </row>
    <row r="11" spans="4:29" x14ac:dyDescent="0.3">
      <c r="D11">
        <v>6</v>
      </c>
      <c r="E11">
        <v>30</v>
      </c>
      <c r="F11">
        <v>34</v>
      </c>
      <c r="G11" s="2" t="s">
        <v>25</v>
      </c>
      <c r="H11">
        <f t="shared" si="4"/>
        <v>7000</v>
      </c>
      <c r="K11">
        <v>6</v>
      </c>
      <c r="L11" t="s">
        <v>8</v>
      </c>
      <c r="M11" s="1">
        <f t="shared" si="0"/>
        <v>1000</v>
      </c>
      <c r="N11">
        <v>1</v>
      </c>
      <c r="O11">
        <f t="shared" si="1"/>
        <v>0.25</v>
      </c>
      <c r="P11">
        <f>SUM(O$5:$O11)</f>
        <v>1.75</v>
      </c>
      <c r="Q11">
        <f t="shared" si="5"/>
        <v>6.05</v>
      </c>
      <c r="R11">
        <f t="shared" si="8"/>
        <v>600</v>
      </c>
      <c r="T11" s="4">
        <v>7</v>
      </c>
      <c r="U11" s="4">
        <v>69</v>
      </c>
      <c r="V11" s="5">
        <v>140000000000000</v>
      </c>
      <c r="W11" s="4">
        <f t="shared" si="2"/>
        <v>2955.55</v>
      </c>
      <c r="X11" s="7">
        <f t="shared" si="6"/>
        <v>4.13917E+17</v>
      </c>
      <c r="Y11" s="4">
        <f t="shared" si="3"/>
        <v>105.4</v>
      </c>
      <c r="AA11" s="4">
        <v>7</v>
      </c>
      <c r="AB11" s="6">
        <f t="shared" si="7"/>
        <v>1.0000000000000002E+114</v>
      </c>
      <c r="AC11" s="4">
        <v>1.5</v>
      </c>
    </row>
    <row r="12" spans="4:29" x14ac:dyDescent="0.3">
      <c r="D12">
        <v>7</v>
      </c>
      <c r="E12">
        <v>35</v>
      </c>
      <c r="F12">
        <v>39</v>
      </c>
      <c r="G12" s="2" t="s">
        <v>26</v>
      </c>
      <c r="H12">
        <f t="shared" si="4"/>
        <v>8000</v>
      </c>
      <c r="K12">
        <v>7</v>
      </c>
      <c r="L12" t="s">
        <v>8</v>
      </c>
      <c r="M12" s="1">
        <f t="shared" si="0"/>
        <v>1000</v>
      </c>
      <c r="N12">
        <v>1</v>
      </c>
      <c r="O12">
        <f t="shared" si="1"/>
        <v>0.25</v>
      </c>
      <c r="P12">
        <f>SUM(O$5:$O12)</f>
        <v>2</v>
      </c>
      <c r="Q12">
        <f t="shared" si="5"/>
        <v>7.55</v>
      </c>
      <c r="R12">
        <f t="shared" si="8"/>
        <v>600</v>
      </c>
      <c r="T12" s="4">
        <v>8</v>
      </c>
      <c r="U12" s="4">
        <v>79</v>
      </c>
      <c r="V12" s="5">
        <v>180000000000000</v>
      </c>
      <c r="W12" s="4">
        <f t="shared" si="2"/>
        <v>4171.55</v>
      </c>
      <c r="X12" s="7">
        <f t="shared" si="6"/>
        <v>7.51059E+17</v>
      </c>
      <c r="Y12" s="4">
        <f t="shared" si="3"/>
        <v>191.3</v>
      </c>
      <c r="AA12" s="4">
        <v>8</v>
      </c>
      <c r="AB12" s="6">
        <f t="shared" si="7"/>
        <v>1.0000000000000002E+115</v>
      </c>
      <c r="AC12" s="4">
        <v>2</v>
      </c>
    </row>
    <row r="13" spans="4:29" x14ac:dyDescent="0.3">
      <c r="D13">
        <v>8</v>
      </c>
      <c r="E13">
        <v>40</v>
      </c>
      <c r="F13">
        <v>44</v>
      </c>
      <c r="G13" s="2" t="s">
        <v>27</v>
      </c>
      <c r="H13">
        <f t="shared" si="4"/>
        <v>9000</v>
      </c>
      <c r="K13">
        <v>8</v>
      </c>
      <c r="L13" t="s">
        <v>8</v>
      </c>
      <c r="M13" s="1">
        <f t="shared" si="0"/>
        <v>1000</v>
      </c>
      <c r="N13">
        <v>1</v>
      </c>
      <c r="O13">
        <f t="shared" si="1"/>
        <v>0.25</v>
      </c>
      <c r="P13">
        <f>SUM(O$5:$O13)</f>
        <v>2.25</v>
      </c>
      <c r="Q13">
        <f t="shared" si="5"/>
        <v>9.5500000000000007</v>
      </c>
      <c r="R13">
        <f t="shared" si="8"/>
        <v>800.00000000000034</v>
      </c>
      <c r="T13" s="4">
        <v>9</v>
      </c>
      <c r="U13" s="4">
        <v>89</v>
      </c>
      <c r="V13" s="5">
        <v>220000000000000</v>
      </c>
      <c r="W13" s="4">
        <f t="shared" si="2"/>
        <v>5719.55</v>
      </c>
      <c r="X13" s="7">
        <f t="shared" si="6"/>
        <v>1.258521E+18</v>
      </c>
      <c r="Y13" s="4">
        <f t="shared" si="3"/>
        <v>320.60000000000002</v>
      </c>
      <c r="AA13" s="4">
        <v>9</v>
      </c>
      <c r="AB13" s="6">
        <f t="shared" si="7"/>
        <v>1.0000000000000002E+116</v>
      </c>
      <c r="AC13" s="4">
        <v>2.5</v>
      </c>
    </row>
    <row r="14" spans="4:29" x14ac:dyDescent="0.3">
      <c r="D14">
        <v>9</v>
      </c>
      <c r="E14">
        <v>45</v>
      </c>
      <c r="F14">
        <v>49</v>
      </c>
      <c r="G14" s="2" t="s">
        <v>28</v>
      </c>
      <c r="H14">
        <f t="shared" si="4"/>
        <v>10000</v>
      </c>
      <c r="K14">
        <v>9</v>
      </c>
      <c r="L14" t="s">
        <v>8</v>
      </c>
      <c r="M14" s="1">
        <f t="shared" si="0"/>
        <v>1000</v>
      </c>
      <c r="N14">
        <v>1</v>
      </c>
      <c r="O14">
        <f t="shared" si="1"/>
        <v>0.25</v>
      </c>
      <c r="P14">
        <f>SUM(O$5:$O14)</f>
        <v>2.5</v>
      </c>
      <c r="Q14">
        <f t="shared" si="5"/>
        <v>11.55</v>
      </c>
      <c r="R14">
        <f t="shared" si="8"/>
        <v>800</v>
      </c>
      <c r="T14" s="4">
        <v>10</v>
      </c>
      <c r="U14" s="4">
        <v>99</v>
      </c>
      <c r="V14" s="5">
        <v>260000000000000</v>
      </c>
      <c r="W14" s="4">
        <f t="shared" si="2"/>
        <v>7639.55</v>
      </c>
      <c r="X14" s="7">
        <f t="shared" si="6"/>
        <v>1.986543E+18</v>
      </c>
      <c r="Y14" s="4">
        <f>ROUND(X14/$X$5,1)</f>
        <v>506.1</v>
      </c>
      <c r="AA14" s="4">
        <v>10</v>
      </c>
      <c r="AB14" s="6">
        <f t="shared" si="7"/>
        <v>1.0000000000000002E+117</v>
      </c>
      <c r="AC14" s="4">
        <v>3</v>
      </c>
    </row>
    <row r="15" spans="4:29" x14ac:dyDescent="0.3">
      <c r="D15">
        <v>10</v>
      </c>
      <c r="E15">
        <v>50</v>
      </c>
      <c r="F15">
        <v>54</v>
      </c>
      <c r="G15" s="2" t="s">
        <v>29</v>
      </c>
      <c r="H15">
        <f t="shared" si="4"/>
        <v>11000</v>
      </c>
      <c r="K15">
        <v>10</v>
      </c>
      <c r="L15" t="s">
        <v>8</v>
      </c>
      <c r="M15" s="1">
        <f t="shared" si="0"/>
        <v>3000</v>
      </c>
      <c r="N15">
        <f>N5+1</f>
        <v>2</v>
      </c>
      <c r="O15">
        <f t="shared" si="1"/>
        <v>0.5</v>
      </c>
      <c r="P15">
        <f>SUM(O$5:$O15)</f>
        <v>3</v>
      </c>
      <c r="Q15">
        <f t="shared" si="5"/>
        <v>16.55</v>
      </c>
      <c r="R15">
        <f t="shared" si="8"/>
        <v>1000</v>
      </c>
      <c r="V15" s="7"/>
      <c r="AA15" s="4">
        <v>11</v>
      </c>
      <c r="AB15" s="6">
        <f t="shared" si="7"/>
        <v>1.0000000000000002E+118</v>
      </c>
      <c r="AC15" s="4">
        <v>3.5</v>
      </c>
    </row>
    <row r="16" spans="4:29" x14ac:dyDescent="0.3">
      <c r="D16">
        <v>11</v>
      </c>
      <c r="E16">
        <v>55</v>
      </c>
      <c r="F16">
        <v>59</v>
      </c>
      <c r="G16" s="2" t="s">
        <v>30</v>
      </c>
      <c r="H16">
        <f t="shared" si="4"/>
        <v>12000</v>
      </c>
      <c r="K16">
        <v>11</v>
      </c>
      <c r="L16" t="s">
        <v>8</v>
      </c>
      <c r="M16" s="1">
        <f t="shared" si="0"/>
        <v>3000</v>
      </c>
      <c r="N16">
        <f t="shared" ref="N16:N79" si="9">N6+1</f>
        <v>2</v>
      </c>
      <c r="O16">
        <f t="shared" si="1"/>
        <v>0.5</v>
      </c>
      <c r="P16">
        <f>SUM(O$5:$O16)</f>
        <v>3.5</v>
      </c>
      <c r="Q16">
        <f t="shared" si="5"/>
        <v>21.55</v>
      </c>
      <c r="R16">
        <f t="shared" si="8"/>
        <v>1000</v>
      </c>
      <c r="AA16" s="4">
        <v>12</v>
      </c>
      <c r="AB16" s="6">
        <f t="shared" si="7"/>
        <v>1.0000000000000001E+119</v>
      </c>
      <c r="AC16" s="4">
        <v>4</v>
      </c>
    </row>
    <row r="17" spans="4:29" x14ac:dyDescent="0.3">
      <c r="D17">
        <v>12</v>
      </c>
      <c r="E17">
        <v>60</v>
      </c>
      <c r="F17">
        <v>64</v>
      </c>
      <c r="G17" s="2" t="s">
        <v>31</v>
      </c>
      <c r="H17">
        <f t="shared" si="4"/>
        <v>13000</v>
      </c>
      <c r="K17">
        <v>12</v>
      </c>
      <c r="L17" t="s">
        <v>8</v>
      </c>
      <c r="M17" s="1">
        <f t="shared" si="0"/>
        <v>3000</v>
      </c>
      <c r="N17">
        <f t="shared" si="9"/>
        <v>2</v>
      </c>
      <c r="O17">
        <f t="shared" si="1"/>
        <v>0.5</v>
      </c>
      <c r="P17">
        <f>SUM(O$5:$O17)</f>
        <v>4</v>
      </c>
      <c r="Q17">
        <f t="shared" si="5"/>
        <v>26.55</v>
      </c>
      <c r="R17">
        <f t="shared" si="8"/>
        <v>1000</v>
      </c>
      <c r="X17" s="6"/>
      <c r="AA17" s="4">
        <v>13</v>
      </c>
      <c r="AB17" s="6">
        <f t="shared" si="7"/>
        <v>1.0000000000000001E+120</v>
      </c>
      <c r="AC17" s="4">
        <v>4.5</v>
      </c>
    </row>
    <row r="18" spans="4:29" x14ac:dyDescent="0.3">
      <c r="D18">
        <v>13</v>
      </c>
      <c r="E18">
        <v>65</v>
      </c>
      <c r="F18">
        <v>69</v>
      </c>
      <c r="G18" s="2" t="s">
        <v>32</v>
      </c>
      <c r="H18">
        <f t="shared" si="4"/>
        <v>14000</v>
      </c>
      <c r="K18">
        <v>13</v>
      </c>
      <c r="L18" t="s">
        <v>8</v>
      </c>
      <c r="M18" s="1">
        <f t="shared" si="0"/>
        <v>3000</v>
      </c>
      <c r="N18">
        <f t="shared" si="9"/>
        <v>2</v>
      </c>
      <c r="O18">
        <f t="shared" si="1"/>
        <v>0.5</v>
      </c>
      <c r="P18">
        <f>SUM(O$5:$O18)</f>
        <v>4.5</v>
      </c>
      <c r="Q18">
        <f t="shared" si="5"/>
        <v>32.549999999999997</v>
      </c>
      <c r="R18">
        <f t="shared" si="8"/>
        <v>1199.9999999999993</v>
      </c>
      <c r="AA18" s="4">
        <v>14</v>
      </c>
      <c r="AB18" s="6">
        <f t="shared" si="7"/>
        <v>1.0000000000000002E+121</v>
      </c>
      <c r="AC18" s="4">
        <v>5</v>
      </c>
    </row>
    <row r="19" spans="4:29" x14ac:dyDescent="0.3">
      <c r="D19">
        <v>14</v>
      </c>
      <c r="E19">
        <v>70</v>
      </c>
      <c r="F19">
        <v>74</v>
      </c>
      <c r="G19" s="2" t="s">
        <v>33</v>
      </c>
      <c r="H19">
        <f t="shared" si="4"/>
        <v>15000</v>
      </c>
      <c r="K19">
        <v>14</v>
      </c>
      <c r="L19" t="s">
        <v>8</v>
      </c>
      <c r="M19" s="1">
        <f t="shared" si="0"/>
        <v>3000</v>
      </c>
      <c r="N19">
        <f t="shared" si="9"/>
        <v>2</v>
      </c>
      <c r="O19">
        <f t="shared" si="1"/>
        <v>0.5</v>
      </c>
      <c r="P19">
        <f>SUM(O$5:$O19)</f>
        <v>5</v>
      </c>
      <c r="Q19">
        <f t="shared" si="5"/>
        <v>38.549999999999997</v>
      </c>
      <c r="R19">
        <f t="shared" si="8"/>
        <v>1200</v>
      </c>
      <c r="AA19" s="4">
        <v>15</v>
      </c>
      <c r="AB19" s="6">
        <f t="shared" si="7"/>
        <v>1.0000000000000002E+122</v>
      </c>
      <c r="AC19" s="4">
        <v>5.5</v>
      </c>
    </row>
    <row r="20" spans="4:29" x14ac:dyDescent="0.3">
      <c r="D20">
        <v>15</v>
      </c>
      <c r="E20">
        <v>75</v>
      </c>
      <c r="F20">
        <v>79</v>
      </c>
      <c r="G20" s="2" t="s">
        <v>34</v>
      </c>
      <c r="H20">
        <f t="shared" si="4"/>
        <v>16000</v>
      </c>
      <c r="K20">
        <v>15</v>
      </c>
      <c r="L20" t="s">
        <v>8</v>
      </c>
      <c r="M20" s="1">
        <f t="shared" si="0"/>
        <v>4000</v>
      </c>
      <c r="N20">
        <f t="shared" si="9"/>
        <v>2</v>
      </c>
      <c r="O20">
        <f t="shared" si="1"/>
        <v>0.5</v>
      </c>
      <c r="P20">
        <f>SUM(O$5:$O20)</f>
        <v>5.5</v>
      </c>
      <c r="Q20">
        <f t="shared" si="5"/>
        <v>45.55</v>
      </c>
      <c r="R20">
        <f t="shared" si="8"/>
        <v>1400</v>
      </c>
      <c r="X20" s="7"/>
      <c r="AA20" s="4">
        <v>16</v>
      </c>
      <c r="AB20" s="6">
        <f t="shared" si="7"/>
        <v>1.0000000000000001E+123</v>
      </c>
      <c r="AC20" s="4">
        <v>6</v>
      </c>
    </row>
    <row r="21" spans="4:29" x14ac:dyDescent="0.3">
      <c r="D21">
        <v>16</v>
      </c>
      <c r="E21">
        <v>80</v>
      </c>
      <c r="F21">
        <v>84</v>
      </c>
      <c r="G21" s="2" t="s">
        <v>35</v>
      </c>
      <c r="H21">
        <f t="shared" si="4"/>
        <v>17000</v>
      </c>
      <c r="K21">
        <v>16</v>
      </c>
      <c r="L21" t="s">
        <v>8</v>
      </c>
      <c r="M21" s="1">
        <f t="shared" si="0"/>
        <v>4000</v>
      </c>
      <c r="N21">
        <f t="shared" si="9"/>
        <v>2</v>
      </c>
      <c r="O21">
        <f t="shared" si="1"/>
        <v>0.5</v>
      </c>
      <c r="P21">
        <f>SUM(O$5:$O21)</f>
        <v>6</v>
      </c>
      <c r="Q21">
        <f t="shared" si="5"/>
        <v>52.55</v>
      </c>
      <c r="R21">
        <f t="shared" si="8"/>
        <v>1400</v>
      </c>
      <c r="AA21" s="4">
        <v>17</v>
      </c>
      <c r="AB21" s="6">
        <f t="shared" si="7"/>
        <v>1.0000000000000001E+124</v>
      </c>
      <c r="AC21" s="4">
        <v>6.5</v>
      </c>
    </row>
    <row r="22" spans="4:29" x14ac:dyDescent="0.3">
      <c r="D22">
        <v>17</v>
      </c>
      <c r="E22">
        <v>85</v>
      </c>
      <c r="F22">
        <v>89</v>
      </c>
      <c r="G22" s="2" t="s">
        <v>36</v>
      </c>
      <c r="H22">
        <f t="shared" si="4"/>
        <v>18000</v>
      </c>
      <c r="K22">
        <v>17</v>
      </c>
      <c r="L22" t="s">
        <v>8</v>
      </c>
      <c r="M22" s="1">
        <f t="shared" si="0"/>
        <v>4000</v>
      </c>
      <c r="N22">
        <f t="shared" si="9"/>
        <v>2</v>
      </c>
      <c r="O22">
        <f t="shared" si="1"/>
        <v>0.5</v>
      </c>
      <c r="P22">
        <f>SUM(O$5:$O22)</f>
        <v>6.5</v>
      </c>
      <c r="Q22">
        <f t="shared" si="5"/>
        <v>59.55</v>
      </c>
      <c r="R22">
        <f t="shared" si="8"/>
        <v>1400</v>
      </c>
      <c r="AA22" s="4">
        <v>18</v>
      </c>
      <c r="AB22" s="6">
        <f t="shared" si="7"/>
        <v>1.0000000000000001E+125</v>
      </c>
      <c r="AC22" s="4">
        <v>7</v>
      </c>
    </row>
    <row r="23" spans="4:29" x14ac:dyDescent="0.3">
      <c r="D23">
        <v>18</v>
      </c>
      <c r="E23">
        <v>90</v>
      </c>
      <c r="F23">
        <v>94</v>
      </c>
      <c r="G23" s="2" t="s">
        <v>37</v>
      </c>
      <c r="H23">
        <f t="shared" si="4"/>
        <v>19000</v>
      </c>
      <c r="K23">
        <v>18</v>
      </c>
      <c r="L23" t="s">
        <v>8</v>
      </c>
      <c r="M23" s="1">
        <f t="shared" si="0"/>
        <v>4000</v>
      </c>
      <c r="N23">
        <f t="shared" si="9"/>
        <v>2</v>
      </c>
      <c r="O23">
        <f t="shared" si="1"/>
        <v>0.5</v>
      </c>
      <c r="P23">
        <f>SUM(O$5:$O23)</f>
        <v>7</v>
      </c>
      <c r="Q23">
        <f t="shared" si="5"/>
        <v>67.55</v>
      </c>
      <c r="R23">
        <f t="shared" si="8"/>
        <v>1600</v>
      </c>
      <c r="AA23" s="4">
        <v>19</v>
      </c>
      <c r="AB23" s="6">
        <f t="shared" si="7"/>
        <v>1.0000000000000001E+126</v>
      </c>
      <c r="AC23" s="4">
        <v>7.5</v>
      </c>
    </row>
    <row r="24" spans="4:29" x14ac:dyDescent="0.3">
      <c r="D24">
        <v>19</v>
      </c>
      <c r="E24">
        <v>95</v>
      </c>
      <c r="F24">
        <v>99</v>
      </c>
      <c r="G24" s="2" t="s">
        <v>38</v>
      </c>
      <c r="H24">
        <f t="shared" si="4"/>
        <v>20000</v>
      </c>
      <c r="K24">
        <v>19</v>
      </c>
      <c r="L24" t="s">
        <v>8</v>
      </c>
      <c r="M24" s="1">
        <f t="shared" si="0"/>
        <v>4000</v>
      </c>
      <c r="N24">
        <f t="shared" si="9"/>
        <v>2</v>
      </c>
      <c r="O24">
        <f t="shared" si="1"/>
        <v>0.5</v>
      </c>
      <c r="P24">
        <f>SUM(O$5:$O24)</f>
        <v>7.5</v>
      </c>
      <c r="Q24">
        <f t="shared" si="5"/>
        <v>75.55</v>
      </c>
      <c r="R24">
        <f t="shared" si="8"/>
        <v>1600</v>
      </c>
      <c r="AA24" s="4">
        <v>20</v>
      </c>
      <c r="AB24" s="6">
        <f t="shared" si="7"/>
        <v>1.0000000000000001E+127</v>
      </c>
      <c r="AC24" s="4">
        <v>8</v>
      </c>
    </row>
    <row r="25" spans="4:29" x14ac:dyDescent="0.3">
      <c r="D25">
        <v>20</v>
      </c>
      <c r="E25">
        <v>100</v>
      </c>
      <c r="F25">
        <v>104</v>
      </c>
      <c r="G25" s="2" t="s">
        <v>55</v>
      </c>
      <c r="H25">
        <f t="shared" ref="H25:H37" si="10">G25*2</f>
        <v>21000</v>
      </c>
      <c r="K25">
        <v>20</v>
      </c>
      <c r="L25" t="s">
        <v>9</v>
      </c>
      <c r="M25" s="1">
        <f t="shared" si="0"/>
        <v>7500</v>
      </c>
      <c r="N25">
        <f t="shared" si="9"/>
        <v>3</v>
      </c>
      <c r="O25">
        <f t="shared" si="1"/>
        <v>0.75</v>
      </c>
      <c r="P25">
        <f>SUM(O$5:$O25)</f>
        <v>8.25</v>
      </c>
      <c r="Q25">
        <f t="shared" si="5"/>
        <v>89.05</v>
      </c>
      <c r="R25">
        <f t="shared" si="8"/>
        <v>1800</v>
      </c>
      <c r="AA25" s="4">
        <v>21</v>
      </c>
      <c r="AB25" s="6">
        <f t="shared" si="7"/>
        <v>1.0000000000000001E+128</v>
      </c>
      <c r="AC25" s="4">
        <v>8.5</v>
      </c>
    </row>
    <row r="26" spans="4:29" x14ac:dyDescent="0.3">
      <c r="D26">
        <v>21</v>
      </c>
      <c r="E26">
        <v>105</v>
      </c>
      <c r="F26">
        <v>109</v>
      </c>
      <c r="G26" s="2" t="s">
        <v>56</v>
      </c>
      <c r="H26">
        <f t="shared" si="10"/>
        <v>22000</v>
      </c>
      <c r="K26">
        <v>21</v>
      </c>
      <c r="L26" t="s">
        <v>9</v>
      </c>
      <c r="M26" s="1">
        <f t="shared" si="0"/>
        <v>7500</v>
      </c>
      <c r="N26">
        <f t="shared" si="9"/>
        <v>3</v>
      </c>
      <c r="O26">
        <f t="shared" si="1"/>
        <v>0.75</v>
      </c>
      <c r="P26">
        <f>SUM(O$5:$O26)</f>
        <v>9</v>
      </c>
      <c r="Q26">
        <f t="shared" si="5"/>
        <v>102.55</v>
      </c>
      <c r="R26">
        <f t="shared" si="8"/>
        <v>1800</v>
      </c>
      <c r="AA26" s="4">
        <v>22</v>
      </c>
      <c r="AB26" s="6">
        <f t="shared" si="7"/>
        <v>1E+129</v>
      </c>
      <c r="AC26" s="4">
        <v>9</v>
      </c>
    </row>
    <row r="27" spans="4:29" x14ac:dyDescent="0.3">
      <c r="D27">
        <v>22</v>
      </c>
      <c r="E27">
        <v>110</v>
      </c>
      <c r="F27">
        <v>114</v>
      </c>
      <c r="G27" s="2" t="s">
        <v>57</v>
      </c>
      <c r="H27">
        <f t="shared" si="10"/>
        <v>23000</v>
      </c>
      <c r="K27">
        <v>22</v>
      </c>
      <c r="L27" t="s">
        <v>9</v>
      </c>
      <c r="M27" s="1">
        <f t="shared" si="0"/>
        <v>7500</v>
      </c>
      <c r="N27">
        <f t="shared" si="9"/>
        <v>3</v>
      </c>
      <c r="O27">
        <f t="shared" si="1"/>
        <v>0.75</v>
      </c>
      <c r="P27">
        <f>SUM(O$5:$O27)</f>
        <v>9.75</v>
      </c>
      <c r="Q27">
        <f t="shared" si="5"/>
        <v>116.05</v>
      </c>
      <c r="R27">
        <f t="shared" si="8"/>
        <v>1800</v>
      </c>
      <c r="AA27" s="4">
        <v>23</v>
      </c>
      <c r="AB27" s="6">
        <f t="shared" si="7"/>
        <v>1.0000000000000001E+130</v>
      </c>
      <c r="AC27" s="4">
        <v>9.5</v>
      </c>
    </row>
    <row r="28" spans="4:29" x14ac:dyDescent="0.3">
      <c r="D28">
        <v>23</v>
      </c>
      <c r="E28">
        <v>115</v>
      </c>
      <c r="F28">
        <v>119</v>
      </c>
      <c r="G28" s="2" t="s">
        <v>58</v>
      </c>
      <c r="H28">
        <f t="shared" si="10"/>
        <v>24000</v>
      </c>
      <c r="K28">
        <v>23</v>
      </c>
      <c r="L28" t="s">
        <v>9</v>
      </c>
      <c r="M28" s="1">
        <f t="shared" si="0"/>
        <v>7500</v>
      </c>
      <c r="N28">
        <f t="shared" si="9"/>
        <v>3</v>
      </c>
      <c r="O28">
        <f t="shared" si="1"/>
        <v>0.75</v>
      </c>
      <c r="P28">
        <f>SUM(O$5:$O28)</f>
        <v>10.5</v>
      </c>
      <c r="Q28">
        <f t="shared" si="5"/>
        <v>131.05000000000001</v>
      </c>
      <c r="R28">
        <f t="shared" si="8"/>
        <v>2000.0000000000018</v>
      </c>
      <c r="AA28" s="4">
        <v>24</v>
      </c>
      <c r="AB28" s="6">
        <f t="shared" si="7"/>
        <v>1.0000000000000001E+131</v>
      </c>
      <c r="AC28" s="4">
        <v>10</v>
      </c>
    </row>
    <row r="29" spans="4:29" x14ac:dyDescent="0.3">
      <c r="D29">
        <v>24</v>
      </c>
      <c r="E29">
        <v>120</v>
      </c>
      <c r="F29">
        <v>124</v>
      </c>
      <c r="G29" s="2" t="s">
        <v>59</v>
      </c>
      <c r="H29">
        <f t="shared" si="10"/>
        <v>25000</v>
      </c>
      <c r="K29">
        <v>24</v>
      </c>
      <c r="L29" t="s">
        <v>9</v>
      </c>
      <c r="M29" s="1">
        <f t="shared" si="0"/>
        <v>7500</v>
      </c>
      <c r="N29">
        <f t="shared" si="9"/>
        <v>3</v>
      </c>
      <c r="O29">
        <f t="shared" si="1"/>
        <v>0.75</v>
      </c>
      <c r="P29">
        <f>SUM(O$5:$O29)</f>
        <v>11.25</v>
      </c>
      <c r="Q29">
        <f t="shared" si="5"/>
        <v>146.05000000000001</v>
      </c>
      <c r="R29">
        <f t="shared" si="8"/>
        <v>2000</v>
      </c>
      <c r="AA29" s="4">
        <v>25</v>
      </c>
      <c r="AB29" s="6">
        <f t="shared" si="7"/>
        <v>1.0000000000000001E+132</v>
      </c>
      <c r="AC29" s="4">
        <v>11</v>
      </c>
    </row>
    <row r="30" spans="4:29" x14ac:dyDescent="0.3">
      <c r="D30">
        <v>25</v>
      </c>
      <c r="E30">
        <v>125</v>
      </c>
      <c r="F30">
        <v>129</v>
      </c>
      <c r="G30" s="2" t="s">
        <v>60</v>
      </c>
      <c r="H30">
        <f t="shared" si="10"/>
        <v>26000</v>
      </c>
      <c r="K30">
        <v>25</v>
      </c>
      <c r="L30" t="s">
        <v>9</v>
      </c>
      <c r="M30" s="1">
        <f t="shared" si="0"/>
        <v>9000</v>
      </c>
      <c r="N30">
        <f t="shared" si="9"/>
        <v>3</v>
      </c>
      <c r="O30">
        <f t="shared" si="1"/>
        <v>0.75</v>
      </c>
      <c r="P30">
        <f>SUM(O$5:$O30)</f>
        <v>12</v>
      </c>
      <c r="Q30">
        <f t="shared" si="5"/>
        <v>162.55000000000001</v>
      </c>
      <c r="R30">
        <f t="shared" si="8"/>
        <v>2200</v>
      </c>
      <c r="AA30" s="4">
        <v>26</v>
      </c>
      <c r="AB30" s="6">
        <f t="shared" si="7"/>
        <v>1.0000000000000001E+133</v>
      </c>
      <c r="AC30" s="4">
        <v>12</v>
      </c>
    </row>
    <row r="31" spans="4:29" x14ac:dyDescent="0.3">
      <c r="D31">
        <v>26</v>
      </c>
      <c r="E31">
        <v>130</v>
      </c>
      <c r="F31">
        <v>134</v>
      </c>
      <c r="G31" s="2" t="s">
        <v>61</v>
      </c>
      <c r="H31">
        <f t="shared" si="10"/>
        <v>27000</v>
      </c>
      <c r="K31">
        <v>26</v>
      </c>
      <c r="L31" t="s">
        <v>9</v>
      </c>
      <c r="M31" s="1">
        <f t="shared" si="0"/>
        <v>9000</v>
      </c>
      <c r="N31">
        <f t="shared" si="9"/>
        <v>3</v>
      </c>
      <c r="O31">
        <f t="shared" si="1"/>
        <v>0.75</v>
      </c>
      <c r="P31">
        <f>SUM(O$5:$O31)</f>
        <v>12.75</v>
      </c>
      <c r="Q31">
        <f t="shared" si="5"/>
        <v>179.05</v>
      </c>
      <c r="R31">
        <f t="shared" si="8"/>
        <v>2200</v>
      </c>
      <c r="AA31" s="4">
        <v>27</v>
      </c>
      <c r="AB31" s="6">
        <f t="shared" si="7"/>
        <v>1.0000000000000001E+134</v>
      </c>
      <c r="AC31" s="4">
        <v>13</v>
      </c>
    </row>
    <row r="32" spans="4:29" x14ac:dyDescent="0.3">
      <c r="D32">
        <v>27</v>
      </c>
      <c r="E32">
        <v>135</v>
      </c>
      <c r="F32">
        <v>139</v>
      </c>
      <c r="G32" s="2" t="s">
        <v>62</v>
      </c>
      <c r="H32">
        <f t="shared" si="10"/>
        <v>28000</v>
      </c>
      <c r="K32">
        <v>27</v>
      </c>
      <c r="L32" t="s">
        <v>9</v>
      </c>
      <c r="M32" s="1">
        <f t="shared" si="0"/>
        <v>9000</v>
      </c>
      <c r="N32">
        <f t="shared" si="9"/>
        <v>3</v>
      </c>
      <c r="O32">
        <f t="shared" si="1"/>
        <v>0.75</v>
      </c>
      <c r="P32">
        <f>SUM(O$5:$O32)</f>
        <v>13.5</v>
      </c>
      <c r="Q32">
        <f t="shared" si="5"/>
        <v>195.55</v>
      </c>
      <c r="R32">
        <f t="shared" si="8"/>
        <v>2200</v>
      </c>
      <c r="AA32" s="4">
        <v>28</v>
      </c>
      <c r="AB32" s="6">
        <f t="shared" si="7"/>
        <v>1.0000000000000001E+135</v>
      </c>
      <c r="AC32" s="4">
        <v>14</v>
      </c>
    </row>
    <row r="33" spans="4:29" x14ac:dyDescent="0.3">
      <c r="D33">
        <v>28</v>
      </c>
      <c r="E33">
        <v>140</v>
      </c>
      <c r="F33">
        <v>144</v>
      </c>
      <c r="G33" s="2" t="s">
        <v>63</v>
      </c>
      <c r="H33">
        <f t="shared" si="10"/>
        <v>29000</v>
      </c>
      <c r="K33">
        <v>28</v>
      </c>
      <c r="L33" t="s">
        <v>9</v>
      </c>
      <c r="M33" s="1">
        <f t="shared" si="0"/>
        <v>9000</v>
      </c>
      <c r="N33">
        <f t="shared" si="9"/>
        <v>3</v>
      </c>
      <c r="O33">
        <f t="shared" si="1"/>
        <v>0.75</v>
      </c>
      <c r="P33">
        <f>SUM(O$5:$O33)</f>
        <v>14.25</v>
      </c>
      <c r="Q33">
        <f t="shared" si="5"/>
        <v>213.55</v>
      </c>
      <c r="R33">
        <f t="shared" si="8"/>
        <v>2400</v>
      </c>
      <c r="AA33" s="4">
        <v>29</v>
      </c>
      <c r="AB33" s="6">
        <f t="shared" si="7"/>
        <v>1.0000000000000002E+136</v>
      </c>
      <c r="AC33" s="4">
        <v>15</v>
      </c>
    </row>
    <row r="34" spans="4:29" x14ac:dyDescent="0.3">
      <c r="D34">
        <v>29</v>
      </c>
      <c r="E34">
        <v>145</v>
      </c>
      <c r="F34">
        <v>149</v>
      </c>
      <c r="G34" s="2" t="s">
        <v>64</v>
      </c>
      <c r="H34">
        <f t="shared" si="10"/>
        <v>30000</v>
      </c>
      <c r="K34">
        <v>29</v>
      </c>
      <c r="L34" t="s">
        <v>9</v>
      </c>
      <c r="M34" s="1">
        <f t="shared" si="0"/>
        <v>9000</v>
      </c>
      <c r="N34">
        <f t="shared" si="9"/>
        <v>3</v>
      </c>
      <c r="O34">
        <f t="shared" si="1"/>
        <v>0.75</v>
      </c>
      <c r="P34">
        <f>SUM(O$5:$O34)</f>
        <v>15</v>
      </c>
      <c r="Q34">
        <f t="shared" si="5"/>
        <v>231.55</v>
      </c>
      <c r="R34">
        <f t="shared" si="8"/>
        <v>2400</v>
      </c>
      <c r="AA34" s="4">
        <v>30</v>
      </c>
      <c r="AB34" s="6">
        <f t="shared" si="7"/>
        <v>1.0000000000000002E+137</v>
      </c>
      <c r="AC34" s="4">
        <v>16</v>
      </c>
    </row>
    <row r="35" spans="4:29" x14ac:dyDescent="0.3">
      <c r="D35">
        <v>30</v>
      </c>
      <c r="E35">
        <v>150</v>
      </c>
      <c r="F35">
        <v>154</v>
      </c>
      <c r="G35" s="2" t="s">
        <v>65</v>
      </c>
      <c r="H35">
        <f t="shared" si="10"/>
        <v>31000</v>
      </c>
      <c r="K35">
        <v>30</v>
      </c>
      <c r="L35" t="s">
        <v>9</v>
      </c>
      <c r="M35" s="1">
        <f t="shared" si="0"/>
        <v>14000</v>
      </c>
      <c r="N35">
        <f t="shared" si="9"/>
        <v>4</v>
      </c>
      <c r="O35">
        <f t="shared" si="1"/>
        <v>1</v>
      </c>
      <c r="P35">
        <f>SUM(O$5:$O35)</f>
        <v>16</v>
      </c>
      <c r="Q35">
        <f t="shared" si="5"/>
        <v>257.55</v>
      </c>
      <c r="R35">
        <f t="shared" si="8"/>
        <v>2600</v>
      </c>
      <c r="AA35" s="4">
        <v>31</v>
      </c>
      <c r="AB35" s="6">
        <f t="shared" si="7"/>
        <v>1.0000000000000002E+138</v>
      </c>
      <c r="AC35" s="4">
        <v>17</v>
      </c>
    </row>
    <row r="36" spans="4:29" x14ac:dyDescent="0.3">
      <c r="D36">
        <v>31</v>
      </c>
      <c r="E36">
        <v>155</v>
      </c>
      <c r="F36">
        <v>159</v>
      </c>
      <c r="G36" s="2" t="s">
        <v>66</v>
      </c>
      <c r="H36">
        <f t="shared" si="10"/>
        <v>32000</v>
      </c>
      <c r="K36">
        <v>31</v>
      </c>
      <c r="L36" t="s">
        <v>9</v>
      </c>
      <c r="M36" s="1">
        <f t="shared" si="0"/>
        <v>14000</v>
      </c>
      <c r="N36">
        <f t="shared" si="9"/>
        <v>4</v>
      </c>
      <c r="O36">
        <f t="shared" si="1"/>
        <v>1</v>
      </c>
      <c r="P36">
        <f>SUM(O$5:$O36)</f>
        <v>17</v>
      </c>
      <c r="Q36">
        <f t="shared" si="5"/>
        <v>283.55</v>
      </c>
      <c r="R36">
        <f t="shared" si="8"/>
        <v>2600</v>
      </c>
      <c r="AA36" s="4">
        <v>32</v>
      </c>
      <c r="AB36" s="6">
        <f t="shared" si="7"/>
        <v>1.0000000000000002E+139</v>
      </c>
      <c r="AC36" s="4">
        <v>18</v>
      </c>
    </row>
    <row r="37" spans="4:29" x14ac:dyDescent="0.3">
      <c r="D37">
        <v>32</v>
      </c>
      <c r="E37">
        <v>160</v>
      </c>
      <c r="F37">
        <v>164</v>
      </c>
      <c r="G37" s="2" t="s">
        <v>67</v>
      </c>
      <c r="H37">
        <f t="shared" si="10"/>
        <v>33000</v>
      </c>
      <c r="K37">
        <v>32</v>
      </c>
      <c r="L37" t="s">
        <v>9</v>
      </c>
      <c r="M37" s="1">
        <f t="shared" ref="M37:M68" si="11">VLOOKUP(QUOTIENT(K37,5),D:G,4,FALSE)*N37</f>
        <v>14000</v>
      </c>
      <c r="N37">
        <f t="shared" si="9"/>
        <v>4</v>
      </c>
      <c r="O37">
        <f t="shared" ref="O37:O68" si="12">M37/(VLOOKUP(QUOTIENT(K37,5),D:H,5,FALSE)*2)</f>
        <v>1</v>
      </c>
      <c r="P37">
        <f>SUM(O$5:$O37)</f>
        <v>18</v>
      </c>
      <c r="Q37">
        <f t="shared" si="5"/>
        <v>309.55</v>
      </c>
      <c r="R37">
        <f t="shared" si="8"/>
        <v>2600</v>
      </c>
      <c r="AA37" s="4">
        <v>33</v>
      </c>
      <c r="AB37" s="6">
        <f t="shared" si="7"/>
        <v>1.0000000000000003E+140</v>
      </c>
      <c r="AC37" s="4">
        <v>19</v>
      </c>
    </row>
    <row r="38" spans="4:29" x14ac:dyDescent="0.3">
      <c r="D38">
        <v>33</v>
      </c>
      <c r="E38">
        <v>165</v>
      </c>
      <c r="F38">
        <v>169</v>
      </c>
      <c r="G38" s="2" t="s">
        <v>68</v>
      </c>
      <c r="H38">
        <f t="shared" ref="H38:H44" si="13">G38*2</f>
        <v>34000</v>
      </c>
      <c r="K38">
        <v>33</v>
      </c>
      <c r="L38" t="s">
        <v>9</v>
      </c>
      <c r="M38" s="1">
        <f t="shared" si="11"/>
        <v>14000</v>
      </c>
      <c r="N38">
        <f t="shared" si="9"/>
        <v>4</v>
      </c>
      <c r="O38">
        <f t="shared" si="12"/>
        <v>1</v>
      </c>
      <c r="P38">
        <f>SUM(O$5:$O38)</f>
        <v>19</v>
      </c>
      <c r="Q38">
        <f t="shared" si="5"/>
        <v>337.55</v>
      </c>
      <c r="R38">
        <f t="shared" si="8"/>
        <v>2800</v>
      </c>
      <c r="AA38" s="4">
        <v>34</v>
      </c>
      <c r="AB38" s="6">
        <f t="shared" si="7"/>
        <v>1.0000000000000002E+141</v>
      </c>
      <c r="AC38" s="4">
        <v>20</v>
      </c>
    </row>
    <row r="39" spans="4:29" x14ac:dyDescent="0.3">
      <c r="D39">
        <v>34</v>
      </c>
      <c r="E39">
        <v>170</v>
      </c>
      <c r="F39">
        <v>174</v>
      </c>
      <c r="G39" s="2" t="s">
        <v>69</v>
      </c>
      <c r="H39">
        <f t="shared" si="13"/>
        <v>35000</v>
      </c>
      <c r="K39">
        <v>34</v>
      </c>
      <c r="L39" t="s">
        <v>9</v>
      </c>
      <c r="M39" s="1">
        <f t="shared" si="11"/>
        <v>14000</v>
      </c>
      <c r="N39">
        <f t="shared" si="9"/>
        <v>4</v>
      </c>
      <c r="O39">
        <f t="shared" si="12"/>
        <v>1</v>
      </c>
      <c r="P39">
        <f>SUM(O$5:$O39)</f>
        <v>20</v>
      </c>
      <c r="Q39">
        <f t="shared" si="5"/>
        <v>365.55</v>
      </c>
      <c r="R39">
        <f t="shared" si="8"/>
        <v>2800</v>
      </c>
      <c r="AA39" s="4">
        <v>35</v>
      </c>
      <c r="AB39" s="6">
        <f t="shared" si="7"/>
        <v>1.0000000000000002E+142</v>
      </c>
      <c r="AC39" s="4">
        <v>22</v>
      </c>
    </row>
    <row r="40" spans="4:29" x14ac:dyDescent="0.3">
      <c r="D40">
        <v>35</v>
      </c>
      <c r="E40">
        <v>175</v>
      </c>
      <c r="F40">
        <v>179</v>
      </c>
      <c r="G40" s="2" t="s">
        <v>70</v>
      </c>
      <c r="H40">
        <f t="shared" si="13"/>
        <v>36000</v>
      </c>
      <c r="K40">
        <v>35</v>
      </c>
      <c r="L40" t="s">
        <v>9</v>
      </c>
      <c r="M40" s="1">
        <f t="shared" si="11"/>
        <v>16000</v>
      </c>
      <c r="N40">
        <f t="shared" si="9"/>
        <v>4</v>
      </c>
      <c r="O40">
        <f t="shared" si="12"/>
        <v>1</v>
      </c>
      <c r="P40">
        <f>SUM(O$5:$O40)</f>
        <v>21</v>
      </c>
      <c r="Q40">
        <f t="shared" si="5"/>
        <v>395.55</v>
      </c>
      <c r="R40">
        <f t="shared" si="8"/>
        <v>3000</v>
      </c>
      <c r="AA40" s="4">
        <v>36</v>
      </c>
      <c r="AB40" s="6">
        <f t="shared" si="7"/>
        <v>1.0000000000000002E+143</v>
      </c>
      <c r="AC40" s="4">
        <v>24</v>
      </c>
    </row>
    <row r="41" spans="4:29" x14ac:dyDescent="0.3">
      <c r="D41">
        <v>36</v>
      </c>
      <c r="E41">
        <v>180</v>
      </c>
      <c r="F41">
        <v>184</v>
      </c>
      <c r="G41" s="2" t="s">
        <v>71</v>
      </c>
      <c r="H41">
        <f t="shared" si="13"/>
        <v>37000</v>
      </c>
      <c r="K41">
        <v>36</v>
      </c>
      <c r="L41" t="s">
        <v>9</v>
      </c>
      <c r="M41" s="1">
        <f t="shared" si="11"/>
        <v>16000</v>
      </c>
      <c r="N41">
        <f t="shared" si="9"/>
        <v>4</v>
      </c>
      <c r="O41">
        <f t="shared" si="12"/>
        <v>1</v>
      </c>
      <c r="P41">
        <f>SUM(O$5:$O41)</f>
        <v>22</v>
      </c>
      <c r="Q41">
        <f t="shared" si="5"/>
        <v>425.55</v>
      </c>
      <c r="R41">
        <f t="shared" si="8"/>
        <v>3000</v>
      </c>
      <c r="AA41" s="4">
        <v>37</v>
      </c>
      <c r="AB41" s="6">
        <f t="shared" si="7"/>
        <v>1.0000000000000002E+144</v>
      </c>
      <c r="AC41" s="4">
        <v>26</v>
      </c>
    </row>
    <row r="42" spans="4:29" x14ac:dyDescent="0.3">
      <c r="D42">
        <v>37</v>
      </c>
      <c r="E42">
        <v>185</v>
      </c>
      <c r="F42">
        <v>189</v>
      </c>
      <c r="G42" s="2" t="s">
        <v>72</v>
      </c>
      <c r="H42">
        <f t="shared" si="13"/>
        <v>38000</v>
      </c>
      <c r="K42">
        <v>37</v>
      </c>
      <c r="L42" t="s">
        <v>9</v>
      </c>
      <c r="M42" s="1">
        <f t="shared" si="11"/>
        <v>16000</v>
      </c>
      <c r="N42">
        <f t="shared" si="9"/>
        <v>4</v>
      </c>
      <c r="O42">
        <f t="shared" si="12"/>
        <v>1</v>
      </c>
      <c r="P42">
        <f>SUM(O$5:$O42)</f>
        <v>23</v>
      </c>
      <c r="Q42">
        <f t="shared" si="5"/>
        <v>455.55</v>
      </c>
      <c r="R42">
        <f t="shared" si="8"/>
        <v>3000</v>
      </c>
      <c r="AA42" s="4">
        <v>38</v>
      </c>
      <c r="AB42" s="6">
        <f t="shared" si="7"/>
        <v>1.0000000000000003E+145</v>
      </c>
      <c r="AC42" s="4">
        <v>28</v>
      </c>
    </row>
    <row r="43" spans="4:29" x14ac:dyDescent="0.3">
      <c r="D43">
        <v>38</v>
      </c>
      <c r="E43">
        <v>190</v>
      </c>
      <c r="F43">
        <v>194</v>
      </c>
      <c r="G43" s="2" t="s">
        <v>73</v>
      </c>
      <c r="H43">
        <f t="shared" si="13"/>
        <v>39000</v>
      </c>
      <c r="K43">
        <v>38</v>
      </c>
      <c r="L43" t="s">
        <v>9</v>
      </c>
      <c r="M43" s="1">
        <f t="shared" si="11"/>
        <v>16000</v>
      </c>
      <c r="N43">
        <f t="shared" si="9"/>
        <v>4</v>
      </c>
      <c r="O43">
        <f t="shared" si="12"/>
        <v>1</v>
      </c>
      <c r="P43">
        <f>SUM(O$5:$O43)</f>
        <v>24</v>
      </c>
      <c r="Q43">
        <f t="shared" si="5"/>
        <v>487.55</v>
      </c>
      <c r="R43">
        <f t="shared" si="8"/>
        <v>3200</v>
      </c>
      <c r="AA43" s="4">
        <v>39</v>
      </c>
      <c r="AB43" s="6">
        <f t="shared" si="7"/>
        <v>1.0000000000000002E+146</v>
      </c>
      <c r="AC43" s="4">
        <v>30</v>
      </c>
    </row>
    <row r="44" spans="4:29" x14ac:dyDescent="0.3">
      <c r="D44">
        <v>39</v>
      </c>
      <c r="E44">
        <v>195</v>
      </c>
      <c r="F44">
        <v>199</v>
      </c>
      <c r="G44" s="2" t="s">
        <v>74</v>
      </c>
      <c r="H44">
        <f t="shared" si="13"/>
        <v>40000</v>
      </c>
      <c r="K44">
        <v>39</v>
      </c>
      <c r="L44" t="s">
        <v>9</v>
      </c>
      <c r="M44" s="1">
        <f t="shared" si="11"/>
        <v>16000</v>
      </c>
      <c r="N44">
        <f t="shared" si="9"/>
        <v>4</v>
      </c>
      <c r="O44">
        <f t="shared" si="12"/>
        <v>1</v>
      </c>
      <c r="P44">
        <f>SUM(O$5:$O44)</f>
        <v>25</v>
      </c>
      <c r="Q44">
        <f t="shared" si="5"/>
        <v>519.54999999999995</v>
      </c>
      <c r="R44">
        <f t="shared" si="8"/>
        <v>3199.9999999999945</v>
      </c>
      <c r="AA44" s="4">
        <v>40</v>
      </c>
      <c r="AB44" s="6">
        <f t="shared" si="7"/>
        <v>1.0000000000000002E+147</v>
      </c>
      <c r="AC44" s="4">
        <v>32</v>
      </c>
    </row>
    <row r="45" spans="4:29" x14ac:dyDescent="0.3">
      <c r="G45" s="2"/>
      <c r="K45">
        <v>40</v>
      </c>
      <c r="L45" t="s">
        <v>10</v>
      </c>
      <c r="M45" s="1">
        <f t="shared" si="11"/>
        <v>22500</v>
      </c>
      <c r="N45">
        <f t="shared" si="9"/>
        <v>5</v>
      </c>
      <c r="O45">
        <f t="shared" si="12"/>
        <v>1.25</v>
      </c>
      <c r="P45">
        <f>SUM(O$5:$O45)</f>
        <v>26.25</v>
      </c>
      <c r="Q45">
        <f t="shared" si="5"/>
        <v>562.04999999999995</v>
      </c>
      <c r="R45">
        <f t="shared" si="8"/>
        <v>3400</v>
      </c>
      <c r="AA45" s="4">
        <v>41</v>
      </c>
      <c r="AB45" s="6">
        <f t="shared" si="7"/>
        <v>1.0000000000000002E+148</v>
      </c>
      <c r="AC45" s="4">
        <v>34</v>
      </c>
    </row>
    <row r="46" spans="4:29" x14ac:dyDescent="0.3">
      <c r="K46">
        <v>41</v>
      </c>
      <c r="L46" t="s">
        <v>10</v>
      </c>
      <c r="M46" s="1">
        <f t="shared" si="11"/>
        <v>22500</v>
      </c>
      <c r="N46">
        <f t="shared" si="9"/>
        <v>5</v>
      </c>
      <c r="O46">
        <f t="shared" si="12"/>
        <v>1.25</v>
      </c>
      <c r="P46">
        <f>SUM(O$5:$O46)</f>
        <v>27.5</v>
      </c>
      <c r="Q46">
        <f t="shared" si="5"/>
        <v>604.54999999999995</v>
      </c>
      <c r="R46">
        <f t="shared" si="8"/>
        <v>3400</v>
      </c>
      <c r="AA46" s="4">
        <v>42</v>
      </c>
      <c r="AB46" s="6">
        <f t="shared" si="7"/>
        <v>1.0000000000000002E+149</v>
      </c>
      <c r="AC46" s="4">
        <v>36</v>
      </c>
    </row>
    <row r="47" spans="4:29" x14ac:dyDescent="0.3">
      <c r="K47">
        <v>42</v>
      </c>
      <c r="L47" t="s">
        <v>10</v>
      </c>
      <c r="M47" s="1">
        <f t="shared" si="11"/>
        <v>22500</v>
      </c>
      <c r="N47">
        <f t="shared" si="9"/>
        <v>5</v>
      </c>
      <c r="O47">
        <f t="shared" si="12"/>
        <v>1.25</v>
      </c>
      <c r="P47">
        <f>SUM(O$5:$O47)</f>
        <v>28.75</v>
      </c>
      <c r="Q47">
        <f t="shared" si="5"/>
        <v>647.04999999999995</v>
      </c>
      <c r="R47">
        <f t="shared" si="8"/>
        <v>3400</v>
      </c>
      <c r="AA47" s="4">
        <v>43</v>
      </c>
      <c r="AB47" s="6">
        <f t="shared" si="7"/>
        <v>1.0000000000000002E+150</v>
      </c>
      <c r="AC47" s="4">
        <v>38</v>
      </c>
    </row>
    <row r="48" spans="4:29" x14ac:dyDescent="0.3">
      <c r="K48">
        <v>43</v>
      </c>
      <c r="L48" t="s">
        <v>10</v>
      </c>
      <c r="M48" s="1">
        <f t="shared" si="11"/>
        <v>22500</v>
      </c>
      <c r="N48">
        <f t="shared" si="9"/>
        <v>5</v>
      </c>
      <c r="O48">
        <f t="shared" si="12"/>
        <v>1.25</v>
      </c>
      <c r="P48">
        <f>SUM(O$5:$O48)</f>
        <v>30</v>
      </c>
      <c r="Q48">
        <f t="shared" si="5"/>
        <v>692.05</v>
      </c>
      <c r="R48">
        <f t="shared" si="8"/>
        <v>3600</v>
      </c>
      <c r="AA48" s="4">
        <v>44</v>
      </c>
      <c r="AB48" s="6">
        <f t="shared" si="7"/>
        <v>1.0000000000000002E+151</v>
      </c>
      <c r="AC48" s="4">
        <v>40</v>
      </c>
    </row>
    <row r="49" spans="11:29" x14ac:dyDescent="0.3">
      <c r="K49">
        <v>44</v>
      </c>
      <c r="L49" t="s">
        <v>10</v>
      </c>
      <c r="M49" s="1">
        <f t="shared" si="11"/>
        <v>22500</v>
      </c>
      <c r="N49">
        <f t="shared" si="9"/>
        <v>5</v>
      </c>
      <c r="O49">
        <f t="shared" si="12"/>
        <v>1.25</v>
      </c>
      <c r="P49">
        <f>SUM(O$5:$O49)</f>
        <v>31.25</v>
      </c>
      <c r="Q49">
        <f t="shared" si="5"/>
        <v>737.05</v>
      </c>
      <c r="R49">
        <f t="shared" si="8"/>
        <v>3600</v>
      </c>
      <c r="AA49" s="4">
        <v>45</v>
      </c>
      <c r="AB49" s="6">
        <f t="shared" si="7"/>
        <v>1.0000000000000002E+152</v>
      </c>
      <c r="AC49" s="4">
        <v>45</v>
      </c>
    </row>
    <row r="50" spans="11:29" x14ac:dyDescent="0.3">
      <c r="K50">
        <v>45</v>
      </c>
      <c r="L50" t="s">
        <v>10</v>
      </c>
      <c r="M50" s="1">
        <f t="shared" si="11"/>
        <v>25000</v>
      </c>
      <c r="N50">
        <f t="shared" si="9"/>
        <v>5</v>
      </c>
      <c r="O50">
        <f t="shared" si="12"/>
        <v>1.25</v>
      </c>
      <c r="P50">
        <f>SUM(O$5:$O50)</f>
        <v>32.5</v>
      </c>
      <c r="Q50">
        <f t="shared" si="5"/>
        <v>784.55</v>
      </c>
      <c r="R50">
        <f t="shared" si="8"/>
        <v>3800</v>
      </c>
      <c r="AA50" s="4">
        <v>46</v>
      </c>
      <c r="AB50" s="6">
        <f t="shared" si="7"/>
        <v>1.0000000000000002E+153</v>
      </c>
      <c r="AC50" s="4">
        <v>50</v>
      </c>
    </row>
    <row r="51" spans="11:29" x14ac:dyDescent="0.3">
      <c r="K51">
        <v>46</v>
      </c>
      <c r="L51" t="s">
        <v>10</v>
      </c>
      <c r="M51" s="1">
        <f t="shared" si="11"/>
        <v>25000</v>
      </c>
      <c r="N51">
        <f t="shared" si="9"/>
        <v>5</v>
      </c>
      <c r="O51">
        <f t="shared" si="12"/>
        <v>1.25</v>
      </c>
      <c r="P51">
        <f>SUM(O$5:$O51)</f>
        <v>33.75</v>
      </c>
      <c r="Q51">
        <f t="shared" si="5"/>
        <v>832.05</v>
      </c>
      <c r="R51">
        <f t="shared" si="8"/>
        <v>3800</v>
      </c>
      <c r="AA51" s="4">
        <v>47</v>
      </c>
      <c r="AB51" s="6">
        <f t="shared" si="7"/>
        <v>1.0000000000000002E+154</v>
      </c>
      <c r="AC51" s="4">
        <v>55</v>
      </c>
    </row>
    <row r="52" spans="11:29" x14ac:dyDescent="0.3">
      <c r="K52">
        <v>47</v>
      </c>
      <c r="L52" t="s">
        <v>10</v>
      </c>
      <c r="M52" s="1">
        <f t="shared" si="11"/>
        <v>25000</v>
      </c>
      <c r="N52">
        <f t="shared" si="9"/>
        <v>5</v>
      </c>
      <c r="O52">
        <f t="shared" si="12"/>
        <v>1.25</v>
      </c>
      <c r="P52">
        <f>SUM(O$5:$O52)</f>
        <v>35</v>
      </c>
      <c r="Q52">
        <f t="shared" si="5"/>
        <v>879.55</v>
      </c>
      <c r="R52">
        <f t="shared" si="8"/>
        <v>3800</v>
      </c>
      <c r="AA52" s="4">
        <v>48</v>
      </c>
      <c r="AB52" s="6">
        <f t="shared" si="7"/>
        <v>1.0000000000000001E+155</v>
      </c>
      <c r="AC52" s="4">
        <v>60</v>
      </c>
    </row>
    <row r="53" spans="11:29" x14ac:dyDescent="0.3">
      <c r="K53">
        <v>48</v>
      </c>
      <c r="L53" t="s">
        <v>10</v>
      </c>
      <c r="M53" s="1">
        <f t="shared" si="11"/>
        <v>25000</v>
      </c>
      <c r="N53">
        <f t="shared" si="9"/>
        <v>5</v>
      </c>
      <c r="O53">
        <f t="shared" si="12"/>
        <v>1.25</v>
      </c>
      <c r="P53">
        <f>SUM(O$5:$O53)</f>
        <v>36.25</v>
      </c>
      <c r="Q53">
        <f t="shared" si="5"/>
        <v>929.55</v>
      </c>
      <c r="R53">
        <f t="shared" si="8"/>
        <v>4000</v>
      </c>
      <c r="AA53" s="4">
        <v>49</v>
      </c>
      <c r="AB53" s="6">
        <f t="shared" si="7"/>
        <v>1.0000000000000002E+156</v>
      </c>
      <c r="AC53" s="4">
        <v>65</v>
      </c>
    </row>
    <row r="54" spans="11:29" x14ac:dyDescent="0.3">
      <c r="K54">
        <v>49</v>
      </c>
      <c r="L54" t="s">
        <v>10</v>
      </c>
      <c r="M54" s="1">
        <f t="shared" si="11"/>
        <v>25000</v>
      </c>
      <c r="N54">
        <f t="shared" si="9"/>
        <v>5</v>
      </c>
      <c r="O54">
        <f t="shared" si="12"/>
        <v>1.25</v>
      </c>
      <c r="P54">
        <f>SUM(O$5:$O54)</f>
        <v>37.5</v>
      </c>
      <c r="Q54">
        <f t="shared" si="5"/>
        <v>979.55</v>
      </c>
      <c r="R54">
        <f t="shared" si="8"/>
        <v>4000</v>
      </c>
      <c r="AA54" s="4">
        <v>50</v>
      </c>
      <c r="AB54" s="6">
        <f t="shared" si="7"/>
        <v>1.0000000000000001E+157</v>
      </c>
      <c r="AC54" s="4">
        <v>70</v>
      </c>
    </row>
    <row r="55" spans="11:29" x14ac:dyDescent="0.3">
      <c r="K55">
        <v>50</v>
      </c>
      <c r="L55" t="s">
        <v>10</v>
      </c>
      <c r="M55" s="1">
        <f t="shared" si="11"/>
        <v>33000</v>
      </c>
      <c r="N55">
        <f t="shared" si="9"/>
        <v>6</v>
      </c>
      <c r="O55">
        <f t="shared" si="12"/>
        <v>1.5</v>
      </c>
      <c r="P55">
        <f>SUM(O$5:$O55)</f>
        <v>39</v>
      </c>
      <c r="Q55">
        <f t="shared" si="5"/>
        <v>1042.55</v>
      </c>
      <c r="R55">
        <f t="shared" si="8"/>
        <v>4200</v>
      </c>
      <c r="AA55" s="4">
        <v>51</v>
      </c>
      <c r="AB55" s="6">
        <f t="shared" si="7"/>
        <v>1.0000000000000001E+158</v>
      </c>
      <c r="AC55" s="4">
        <v>75</v>
      </c>
    </row>
    <row r="56" spans="11:29" x14ac:dyDescent="0.3">
      <c r="K56">
        <v>51</v>
      </c>
      <c r="L56" t="s">
        <v>10</v>
      </c>
      <c r="M56" s="1">
        <f t="shared" si="11"/>
        <v>33000</v>
      </c>
      <c r="N56">
        <f t="shared" si="9"/>
        <v>6</v>
      </c>
      <c r="O56">
        <f t="shared" si="12"/>
        <v>1.5</v>
      </c>
      <c r="P56">
        <f>SUM(O$5:$O56)</f>
        <v>40.5</v>
      </c>
      <c r="Q56">
        <f t="shared" si="5"/>
        <v>1105.55</v>
      </c>
      <c r="R56">
        <f t="shared" si="8"/>
        <v>4200</v>
      </c>
      <c r="AA56" s="4">
        <v>52</v>
      </c>
      <c r="AB56" s="6">
        <f t="shared" si="7"/>
        <v>1.0000000000000001E+159</v>
      </c>
      <c r="AC56" s="4">
        <v>80</v>
      </c>
    </row>
    <row r="57" spans="11:29" x14ac:dyDescent="0.3">
      <c r="K57">
        <v>52</v>
      </c>
      <c r="L57" t="s">
        <v>10</v>
      </c>
      <c r="M57" s="1">
        <f t="shared" si="11"/>
        <v>33000</v>
      </c>
      <c r="N57">
        <f t="shared" si="9"/>
        <v>6</v>
      </c>
      <c r="O57">
        <f t="shared" si="12"/>
        <v>1.5</v>
      </c>
      <c r="P57">
        <f>SUM(O$5:$O57)</f>
        <v>42</v>
      </c>
      <c r="Q57">
        <f t="shared" si="5"/>
        <v>1168.55</v>
      </c>
      <c r="R57">
        <f t="shared" si="8"/>
        <v>4200</v>
      </c>
      <c r="AA57" s="4">
        <v>53</v>
      </c>
      <c r="AB57" s="6">
        <f t="shared" si="7"/>
        <v>1.0000000000000002E+160</v>
      </c>
      <c r="AC57" s="4">
        <v>85</v>
      </c>
    </row>
    <row r="58" spans="11:29" x14ac:dyDescent="0.3">
      <c r="K58">
        <v>53</v>
      </c>
      <c r="L58" t="s">
        <v>10</v>
      </c>
      <c r="M58" s="1">
        <f t="shared" si="11"/>
        <v>33000</v>
      </c>
      <c r="N58">
        <f t="shared" si="9"/>
        <v>6</v>
      </c>
      <c r="O58">
        <f t="shared" si="12"/>
        <v>1.5</v>
      </c>
      <c r="P58">
        <f>SUM(O$5:$O58)</f>
        <v>43.5</v>
      </c>
      <c r="Q58">
        <f t="shared" si="5"/>
        <v>1234.55</v>
      </c>
      <c r="R58">
        <f t="shared" si="8"/>
        <v>4400</v>
      </c>
      <c r="AA58" s="4">
        <v>54</v>
      </c>
      <c r="AB58" s="6">
        <f t="shared" si="7"/>
        <v>1.0000000000000002E+161</v>
      </c>
      <c r="AC58" s="4">
        <v>90</v>
      </c>
    </row>
    <row r="59" spans="11:29" x14ac:dyDescent="0.3">
      <c r="K59">
        <v>54</v>
      </c>
      <c r="L59" t="s">
        <v>10</v>
      </c>
      <c r="M59" s="1">
        <f t="shared" si="11"/>
        <v>33000</v>
      </c>
      <c r="N59">
        <f t="shared" si="9"/>
        <v>6</v>
      </c>
      <c r="O59">
        <f t="shared" si="12"/>
        <v>1.5</v>
      </c>
      <c r="P59">
        <f>SUM(O$5:$O59)</f>
        <v>45</v>
      </c>
      <c r="Q59">
        <f t="shared" si="5"/>
        <v>1300.55</v>
      </c>
      <c r="R59">
        <f t="shared" si="8"/>
        <v>4400</v>
      </c>
      <c r="AA59" s="4">
        <v>55</v>
      </c>
      <c r="AB59" s="6">
        <f t="shared" si="7"/>
        <v>1.0000000000000001E+162</v>
      </c>
      <c r="AC59" s="4">
        <v>95</v>
      </c>
    </row>
    <row r="60" spans="11:29" x14ac:dyDescent="0.3">
      <c r="K60">
        <v>55</v>
      </c>
      <c r="L60" t="s">
        <v>10</v>
      </c>
      <c r="M60" s="1">
        <f t="shared" si="11"/>
        <v>36000</v>
      </c>
      <c r="N60">
        <f t="shared" si="9"/>
        <v>6</v>
      </c>
      <c r="O60">
        <f t="shared" si="12"/>
        <v>1.5</v>
      </c>
      <c r="P60">
        <f>SUM(O$5:$O60)</f>
        <v>46.5</v>
      </c>
      <c r="Q60">
        <f t="shared" si="5"/>
        <v>1369.55</v>
      </c>
      <c r="R60">
        <f t="shared" si="8"/>
        <v>4600</v>
      </c>
      <c r="AA60" s="4">
        <v>56</v>
      </c>
      <c r="AB60" s="6">
        <f t="shared" si="7"/>
        <v>1.0000000000000001E+163</v>
      </c>
      <c r="AC60" s="4">
        <v>100</v>
      </c>
    </row>
    <row r="61" spans="11:29" x14ac:dyDescent="0.3">
      <c r="K61" s="3">
        <v>56</v>
      </c>
      <c r="L61" t="s">
        <v>10</v>
      </c>
      <c r="M61" s="1">
        <f t="shared" si="11"/>
        <v>36000</v>
      </c>
      <c r="N61">
        <f t="shared" si="9"/>
        <v>6</v>
      </c>
      <c r="O61">
        <f t="shared" si="12"/>
        <v>1.5</v>
      </c>
      <c r="P61">
        <f>SUM(O$5:$O61)</f>
        <v>48</v>
      </c>
      <c r="Q61">
        <f t="shared" si="5"/>
        <v>1438.55</v>
      </c>
      <c r="R61">
        <f t="shared" si="8"/>
        <v>4600</v>
      </c>
      <c r="AA61" s="4">
        <v>57</v>
      </c>
      <c r="AB61" s="6">
        <f t="shared" si="7"/>
        <v>1.0000000000000001E+164</v>
      </c>
      <c r="AC61" s="4">
        <v>110</v>
      </c>
    </row>
    <row r="62" spans="11:29" x14ac:dyDescent="0.3">
      <c r="K62">
        <v>57</v>
      </c>
      <c r="L62" t="s">
        <v>10</v>
      </c>
      <c r="M62" s="1">
        <f t="shared" si="11"/>
        <v>36000</v>
      </c>
      <c r="N62">
        <f t="shared" si="9"/>
        <v>6</v>
      </c>
      <c r="O62">
        <f t="shared" si="12"/>
        <v>1.5</v>
      </c>
      <c r="P62">
        <f>SUM(O$5:$O62)</f>
        <v>49.5</v>
      </c>
      <c r="Q62">
        <f t="shared" si="5"/>
        <v>1507.55</v>
      </c>
      <c r="R62">
        <f t="shared" si="8"/>
        <v>4600</v>
      </c>
      <c r="AA62" s="4">
        <v>58</v>
      </c>
      <c r="AB62" s="6">
        <f t="shared" si="7"/>
        <v>1.0000000000000001E+165</v>
      </c>
      <c r="AC62" s="4">
        <v>120</v>
      </c>
    </row>
    <row r="63" spans="11:29" x14ac:dyDescent="0.3">
      <c r="K63">
        <v>58</v>
      </c>
      <c r="L63" t="s">
        <v>10</v>
      </c>
      <c r="M63" s="1">
        <f t="shared" si="11"/>
        <v>36000</v>
      </c>
      <c r="N63">
        <f t="shared" si="9"/>
        <v>6</v>
      </c>
      <c r="O63">
        <f t="shared" si="12"/>
        <v>1.5</v>
      </c>
      <c r="P63">
        <f>SUM(O$5:$O63)</f>
        <v>51</v>
      </c>
      <c r="Q63">
        <f t="shared" si="5"/>
        <v>1579.55</v>
      </c>
      <c r="R63">
        <f t="shared" si="8"/>
        <v>4800</v>
      </c>
      <c r="AA63" s="4">
        <v>59</v>
      </c>
      <c r="AB63" s="6">
        <f t="shared" si="7"/>
        <v>1.0000000000000001E+166</v>
      </c>
      <c r="AC63" s="4">
        <v>130</v>
      </c>
    </row>
    <row r="64" spans="11:29" x14ac:dyDescent="0.3">
      <c r="K64">
        <v>59</v>
      </c>
      <c r="L64" t="s">
        <v>10</v>
      </c>
      <c r="M64" s="1">
        <f t="shared" si="11"/>
        <v>36000</v>
      </c>
      <c r="N64">
        <f t="shared" si="9"/>
        <v>6</v>
      </c>
      <c r="O64">
        <f t="shared" si="12"/>
        <v>1.5</v>
      </c>
      <c r="P64">
        <f>SUM(O$5:$O64)</f>
        <v>52.5</v>
      </c>
      <c r="Q64">
        <f t="shared" si="5"/>
        <v>1651.55</v>
      </c>
      <c r="R64">
        <f t="shared" si="8"/>
        <v>4800</v>
      </c>
      <c r="AA64" s="4">
        <v>60</v>
      </c>
      <c r="AB64" s="6">
        <f t="shared" si="7"/>
        <v>1E+167</v>
      </c>
      <c r="AC64" s="4">
        <v>140</v>
      </c>
    </row>
    <row r="65" spans="11:29" x14ac:dyDescent="0.3">
      <c r="K65">
        <v>60</v>
      </c>
      <c r="L65" t="s">
        <v>11</v>
      </c>
      <c r="M65" s="1">
        <f t="shared" si="11"/>
        <v>45500</v>
      </c>
      <c r="N65">
        <f t="shared" si="9"/>
        <v>7</v>
      </c>
      <c r="O65">
        <f t="shared" si="12"/>
        <v>1.75</v>
      </c>
      <c r="P65">
        <f>SUM(O$5:$O65)</f>
        <v>54.25</v>
      </c>
      <c r="Q65">
        <f t="shared" si="5"/>
        <v>1739.05</v>
      </c>
      <c r="R65">
        <f t="shared" si="8"/>
        <v>5000</v>
      </c>
      <c r="AA65" s="4">
        <v>61</v>
      </c>
      <c r="AB65" s="6">
        <f t="shared" si="7"/>
        <v>9.9999999999999993E+167</v>
      </c>
      <c r="AC65" s="4">
        <v>150</v>
      </c>
    </row>
    <row r="66" spans="11:29" x14ac:dyDescent="0.3">
      <c r="K66">
        <v>61</v>
      </c>
      <c r="L66" t="s">
        <v>11</v>
      </c>
      <c r="M66" s="1">
        <f t="shared" si="11"/>
        <v>45500</v>
      </c>
      <c r="N66">
        <f t="shared" si="9"/>
        <v>7</v>
      </c>
      <c r="O66">
        <f t="shared" si="12"/>
        <v>1.75</v>
      </c>
      <c r="P66">
        <f>SUM(O$5:$O66)</f>
        <v>56</v>
      </c>
      <c r="Q66">
        <f t="shared" si="5"/>
        <v>1826.55</v>
      </c>
      <c r="R66">
        <f t="shared" si="8"/>
        <v>5000</v>
      </c>
      <c r="AA66" s="4">
        <v>62</v>
      </c>
      <c r="AB66" s="6">
        <f t="shared" si="7"/>
        <v>9.9999999999999993E+168</v>
      </c>
      <c r="AC66" s="4">
        <v>160</v>
      </c>
    </row>
    <row r="67" spans="11:29" x14ac:dyDescent="0.3">
      <c r="K67">
        <v>62</v>
      </c>
      <c r="L67" t="s">
        <v>11</v>
      </c>
      <c r="M67" s="1">
        <f t="shared" si="11"/>
        <v>45500</v>
      </c>
      <c r="N67">
        <f t="shared" si="9"/>
        <v>7</v>
      </c>
      <c r="O67">
        <f t="shared" si="12"/>
        <v>1.75</v>
      </c>
      <c r="P67">
        <f>SUM(O$5:$O67)</f>
        <v>57.75</v>
      </c>
      <c r="Q67">
        <f t="shared" si="5"/>
        <v>1914.05</v>
      </c>
      <c r="R67">
        <f t="shared" si="8"/>
        <v>5000</v>
      </c>
      <c r="AA67" s="4">
        <v>63</v>
      </c>
      <c r="AB67" s="6">
        <f t="shared" si="7"/>
        <v>9.999999999999999E+169</v>
      </c>
      <c r="AC67" s="4">
        <v>170</v>
      </c>
    </row>
    <row r="68" spans="11:29" x14ac:dyDescent="0.3">
      <c r="K68">
        <v>63</v>
      </c>
      <c r="L68" t="s">
        <v>11</v>
      </c>
      <c r="M68" s="1">
        <f t="shared" si="11"/>
        <v>45500</v>
      </c>
      <c r="N68">
        <f t="shared" si="9"/>
        <v>7</v>
      </c>
      <c r="O68">
        <f t="shared" si="12"/>
        <v>1.75</v>
      </c>
      <c r="P68">
        <f>SUM(O$5:$O68)</f>
        <v>59.5</v>
      </c>
      <c r="Q68">
        <f t="shared" si="5"/>
        <v>2005.05</v>
      </c>
      <c r="R68">
        <f t="shared" si="8"/>
        <v>5200</v>
      </c>
      <c r="AA68" s="4">
        <v>64</v>
      </c>
      <c r="AB68" s="6">
        <f t="shared" si="7"/>
        <v>9.9999999999999995E+170</v>
      </c>
      <c r="AC68" s="4">
        <v>180</v>
      </c>
    </row>
    <row r="69" spans="11:29" x14ac:dyDescent="0.3">
      <c r="K69">
        <v>64</v>
      </c>
      <c r="L69" t="s">
        <v>11</v>
      </c>
      <c r="M69" s="1">
        <f t="shared" ref="M69:M100" si="14">VLOOKUP(QUOTIENT(K69,5),D:G,4,FALSE)*N69</f>
        <v>45500</v>
      </c>
      <c r="N69">
        <f t="shared" si="9"/>
        <v>7</v>
      </c>
      <c r="O69">
        <f t="shared" ref="O69:O100" si="15">M69/(VLOOKUP(QUOTIENT(K69,5),D:H,5,FALSE)*2)</f>
        <v>1.75</v>
      </c>
      <c r="P69">
        <f>SUM(O$5:$O69)</f>
        <v>61.25</v>
      </c>
      <c r="Q69">
        <f t="shared" si="5"/>
        <v>2096.0500000000002</v>
      </c>
      <c r="R69">
        <f t="shared" si="8"/>
        <v>5200.0000000000127</v>
      </c>
      <c r="AA69" s="4">
        <v>65</v>
      </c>
      <c r="AB69" s="6">
        <f t="shared" si="7"/>
        <v>9.9999999999999991E+171</v>
      </c>
      <c r="AC69" s="4">
        <v>190</v>
      </c>
    </row>
    <row r="70" spans="11:29" x14ac:dyDescent="0.3">
      <c r="K70">
        <v>65</v>
      </c>
      <c r="L70" t="s">
        <v>11</v>
      </c>
      <c r="M70" s="1">
        <f t="shared" si="14"/>
        <v>49000</v>
      </c>
      <c r="N70">
        <f t="shared" si="9"/>
        <v>7</v>
      </c>
      <c r="O70">
        <f t="shared" si="15"/>
        <v>1.75</v>
      </c>
      <c r="P70">
        <f>SUM(O$5:$O70)</f>
        <v>63</v>
      </c>
      <c r="Q70">
        <f t="shared" si="5"/>
        <v>2190.5500000000002</v>
      </c>
      <c r="R70">
        <f t="shared" si="8"/>
        <v>5400</v>
      </c>
      <c r="AA70" s="4">
        <v>66</v>
      </c>
      <c r="AB70" s="6">
        <f t="shared" ref="AB70:AB84" si="16">AB69*(10)</f>
        <v>9.9999999999999988E+172</v>
      </c>
      <c r="AC70" s="4">
        <v>200</v>
      </c>
    </row>
    <row r="71" spans="11:29" x14ac:dyDescent="0.3">
      <c r="K71">
        <v>66</v>
      </c>
      <c r="L71" t="s">
        <v>11</v>
      </c>
      <c r="M71" s="1">
        <f t="shared" si="14"/>
        <v>49000</v>
      </c>
      <c r="N71">
        <f t="shared" si="9"/>
        <v>7</v>
      </c>
      <c r="O71">
        <f t="shared" si="15"/>
        <v>1.75</v>
      </c>
      <c r="P71">
        <f>SUM(O$5:$O71)</f>
        <v>64.75</v>
      </c>
      <c r="Q71">
        <f t="shared" ref="Q71:Q104" si="17">ROUNDUP(Q70+0.5*N71*(QUOTIENT(K71,2.5)+1),2)</f>
        <v>2285.0500000000002</v>
      </c>
      <c r="R71">
        <f t="shared" ref="R71:R104" si="18">(Q71-Q70)*100/O71</f>
        <v>5400</v>
      </c>
      <c r="AA71" s="4">
        <v>67</v>
      </c>
      <c r="AB71" s="6">
        <f t="shared" si="16"/>
        <v>9.9999999999999985E+173</v>
      </c>
      <c r="AC71" s="4">
        <v>210</v>
      </c>
    </row>
    <row r="72" spans="11:29" x14ac:dyDescent="0.3">
      <c r="K72">
        <v>67</v>
      </c>
      <c r="L72" t="s">
        <v>11</v>
      </c>
      <c r="M72" s="1">
        <f t="shared" si="14"/>
        <v>49000</v>
      </c>
      <c r="N72">
        <f t="shared" si="9"/>
        <v>7</v>
      </c>
      <c r="O72">
        <f t="shared" si="15"/>
        <v>1.75</v>
      </c>
      <c r="P72">
        <f>SUM(O$5:$O72)</f>
        <v>66.5</v>
      </c>
      <c r="Q72">
        <f t="shared" si="17"/>
        <v>2379.5500000000002</v>
      </c>
      <c r="R72">
        <f t="shared" si="18"/>
        <v>5400</v>
      </c>
      <c r="AA72" s="4">
        <v>68</v>
      </c>
      <c r="AB72" s="6">
        <f t="shared" si="16"/>
        <v>9.9999999999999994E+174</v>
      </c>
      <c r="AC72" s="4">
        <v>220</v>
      </c>
    </row>
    <row r="73" spans="11:29" x14ac:dyDescent="0.3">
      <c r="K73">
        <v>68</v>
      </c>
      <c r="L73" t="s">
        <v>11</v>
      </c>
      <c r="M73" s="1">
        <f t="shared" si="14"/>
        <v>49000</v>
      </c>
      <c r="N73">
        <f t="shared" si="9"/>
        <v>7</v>
      </c>
      <c r="O73">
        <f t="shared" si="15"/>
        <v>1.75</v>
      </c>
      <c r="P73">
        <f>SUM(O$5:$O73)</f>
        <v>68.25</v>
      </c>
      <c r="Q73">
        <f t="shared" si="17"/>
        <v>2477.5500000000002</v>
      </c>
      <c r="R73">
        <f t="shared" si="18"/>
        <v>5600</v>
      </c>
      <c r="AA73" s="4">
        <v>69</v>
      </c>
      <c r="AB73" s="6">
        <f t="shared" si="16"/>
        <v>1E+176</v>
      </c>
      <c r="AC73" s="4">
        <v>230</v>
      </c>
    </row>
    <row r="74" spans="11:29" x14ac:dyDescent="0.3">
      <c r="K74">
        <v>69</v>
      </c>
      <c r="L74" t="s">
        <v>11</v>
      </c>
      <c r="M74" s="1">
        <f t="shared" si="14"/>
        <v>49000</v>
      </c>
      <c r="N74">
        <f t="shared" si="9"/>
        <v>7</v>
      </c>
      <c r="O74">
        <f t="shared" si="15"/>
        <v>1.75</v>
      </c>
      <c r="P74">
        <f>SUM(O$5:$O74)</f>
        <v>70</v>
      </c>
      <c r="Q74">
        <f t="shared" si="17"/>
        <v>2575.5500000000002</v>
      </c>
      <c r="R74">
        <f t="shared" si="18"/>
        <v>5600</v>
      </c>
      <c r="AA74" s="4">
        <v>70</v>
      </c>
      <c r="AB74" s="6">
        <f t="shared" si="16"/>
        <v>1E+177</v>
      </c>
      <c r="AC74" s="4">
        <v>240</v>
      </c>
    </row>
    <row r="75" spans="11:29" x14ac:dyDescent="0.3">
      <c r="K75">
        <v>70</v>
      </c>
      <c r="L75" t="s">
        <v>11</v>
      </c>
      <c r="M75" s="1">
        <f t="shared" si="14"/>
        <v>60000</v>
      </c>
      <c r="N75">
        <f t="shared" si="9"/>
        <v>8</v>
      </c>
      <c r="O75">
        <f t="shared" si="15"/>
        <v>2</v>
      </c>
      <c r="P75">
        <f>SUM(O$5:$O75)</f>
        <v>72</v>
      </c>
      <c r="Q75">
        <f t="shared" si="17"/>
        <v>2691.55</v>
      </c>
      <c r="R75">
        <f t="shared" si="18"/>
        <v>5800</v>
      </c>
      <c r="AA75" s="4">
        <v>71</v>
      </c>
      <c r="AB75" s="6">
        <f t="shared" si="16"/>
        <v>1.0000000000000001E+178</v>
      </c>
      <c r="AC75" s="4">
        <v>250</v>
      </c>
    </row>
    <row r="76" spans="11:29" x14ac:dyDescent="0.3">
      <c r="K76">
        <v>71</v>
      </c>
      <c r="L76" t="s">
        <v>11</v>
      </c>
      <c r="M76" s="1">
        <f t="shared" si="14"/>
        <v>60000</v>
      </c>
      <c r="N76">
        <f t="shared" si="9"/>
        <v>8</v>
      </c>
      <c r="O76">
        <f t="shared" si="15"/>
        <v>2</v>
      </c>
      <c r="P76">
        <f>SUM(O$5:$O76)</f>
        <v>74</v>
      </c>
      <c r="Q76">
        <f t="shared" si="17"/>
        <v>2807.55</v>
      </c>
      <c r="R76">
        <f t="shared" si="18"/>
        <v>5800</v>
      </c>
      <c r="AA76" s="4">
        <v>72</v>
      </c>
      <c r="AB76" s="6">
        <f t="shared" si="16"/>
        <v>1.0000000000000001E+179</v>
      </c>
      <c r="AC76" s="4">
        <v>260</v>
      </c>
    </row>
    <row r="77" spans="11:29" x14ac:dyDescent="0.3">
      <c r="K77">
        <v>72</v>
      </c>
      <c r="L77" t="s">
        <v>11</v>
      </c>
      <c r="M77" s="1">
        <f t="shared" si="14"/>
        <v>60000</v>
      </c>
      <c r="N77">
        <f t="shared" si="9"/>
        <v>8</v>
      </c>
      <c r="O77">
        <f t="shared" si="15"/>
        <v>2</v>
      </c>
      <c r="P77">
        <f>SUM(O$5:$O77)</f>
        <v>76</v>
      </c>
      <c r="Q77">
        <f t="shared" si="17"/>
        <v>2923.55</v>
      </c>
      <c r="R77">
        <f t="shared" si="18"/>
        <v>5800</v>
      </c>
      <c r="AA77" s="4">
        <v>73</v>
      </c>
      <c r="AB77" s="6">
        <f t="shared" si="16"/>
        <v>1.0000000000000001E+180</v>
      </c>
      <c r="AC77" s="4">
        <v>270</v>
      </c>
    </row>
    <row r="78" spans="11:29" x14ac:dyDescent="0.3">
      <c r="K78">
        <v>73</v>
      </c>
      <c r="L78" t="s">
        <v>11</v>
      </c>
      <c r="M78" s="1">
        <f t="shared" si="14"/>
        <v>60000</v>
      </c>
      <c r="N78">
        <f t="shared" si="9"/>
        <v>8</v>
      </c>
      <c r="O78">
        <f t="shared" si="15"/>
        <v>2</v>
      </c>
      <c r="P78">
        <f>SUM(O$5:$O78)</f>
        <v>78</v>
      </c>
      <c r="Q78">
        <f t="shared" si="17"/>
        <v>3043.55</v>
      </c>
      <c r="R78">
        <f t="shared" si="18"/>
        <v>6000</v>
      </c>
      <c r="AA78" s="4">
        <v>74</v>
      </c>
      <c r="AB78" s="6">
        <f t="shared" si="16"/>
        <v>1.0000000000000001E+181</v>
      </c>
      <c r="AC78" s="4">
        <v>280</v>
      </c>
    </row>
    <row r="79" spans="11:29" x14ac:dyDescent="0.3">
      <c r="K79">
        <v>74</v>
      </c>
      <c r="L79" t="s">
        <v>11</v>
      </c>
      <c r="M79" s="1">
        <f t="shared" si="14"/>
        <v>60000</v>
      </c>
      <c r="N79">
        <f t="shared" si="9"/>
        <v>8</v>
      </c>
      <c r="O79">
        <f t="shared" si="15"/>
        <v>2</v>
      </c>
      <c r="P79">
        <f>SUM(O$5:$O79)</f>
        <v>80</v>
      </c>
      <c r="Q79">
        <f t="shared" si="17"/>
        <v>3163.55</v>
      </c>
      <c r="R79">
        <f t="shared" si="18"/>
        <v>6000</v>
      </c>
      <c r="AA79" s="4">
        <v>75</v>
      </c>
      <c r="AB79" s="6">
        <f t="shared" si="16"/>
        <v>1.0000000000000001E+182</v>
      </c>
      <c r="AC79" s="4">
        <v>290</v>
      </c>
    </row>
    <row r="80" spans="11:29" x14ac:dyDescent="0.3">
      <c r="K80">
        <v>75</v>
      </c>
      <c r="L80" t="s">
        <v>11</v>
      </c>
      <c r="M80" s="1">
        <f t="shared" si="14"/>
        <v>64000</v>
      </c>
      <c r="N80">
        <f t="shared" ref="N80:N104" si="19">N70+1</f>
        <v>8</v>
      </c>
      <c r="O80">
        <f t="shared" si="15"/>
        <v>2</v>
      </c>
      <c r="P80">
        <f>SUM(O$5:$O80)</f>
        <v>82</v>
      </c>
      <c r="Q80">
        <f t="shared" si="17"/>
        <v>3287.55</v>
      </c>
      <c r="R80">
        <f t="shared" si="18"/>
        <v>6200</v>
      </c>
      <c r="AA80" s="4">
        <v>76</v>
      </c>
      <c r="AB80" s="6">
        <f t="shared" si="16"/>
        <v>1.0000000000000001E+183</v>
      </c>
      <c r="AC80" s="4">
        <v>300</v>
      </c>
    </row>
    <row r="81" spans="11:29" x14ac:dyDescent="0.3">
      <c r="K81">
        <v>76</v>
      </c>
      <c r="L81" t="s">
        <v>11</v>
      </c>
      <c r="M81" s="1">
        <f t="shared" si="14"/>
        <v>64000</v>
      </c>
      <c r="N81">
        <f t="shared" si="19"/>
        <v>8</v>
      </c>
      <c r="O81">
        <f t="shared" si="15"/>
        <v>2</v>
      </c>
      <c r="P81">
        <f>SUM(O$5:$O81)</f>
        <v>84</v>
      </c>
      <c r="Q81">
        <f t="shared" si="17"/>
        <v>3411.55</v>
      </c>
      <c r="R81">
        <f t="shared" si="18"/>
        <v>6200</v>
      </c>
      <c r="AA81" s="4">
        <v>77</v>
      </c>
      <c r="AB81" s="6">
        <f t="shared" si="16"/>
        <v>1E+184</v>
      </c>
      <c r="AC81" s="4">
        <v>320</v>
      </c>
    </row>
    <row r="82" spans="11:29" x14ac:dyDescent="0.3">
      <c r="K82">
        <v>77</v>
      </c>
      <c r="L82" t="s">
        <v>11</v>
      </c>
      <c r="M82" s="1">
        <f t="shared" si="14"/>
        <v>64000</v>
      </c>
      <c r="N82">
        <f t="shared" si="19"/>
        <v>8</v>
      </c>
      <c r="O82">
        <f t="shared" si="15"/>
        <v>2</v>
      </c>
      <c r="P82">
        <f>SUM(O$5:$O82)</f>
        <v>86</v>
      </c>
      <c r="Q82">
        <f t="shared" si="17"/>
        <v>3535.55</v>
      </c>
      <c r="R82">
        <f t="shared" si="18"/>
        <v>6200</v>
      </c>
      <c r="AA82" s="4">
        <v>78</v>
      </c>
      <c r="AB82" s="6">
        <f t="shared" si="16"/>
        <v>9.9999999999999998E+184</v>
      </c>
      <c r="AC82" s="4">
        <v>340</v>
      </c>
    </row>
    <row r="83" spans="11:29" x14ac:dyDescent="0.3">
      <c r="K83">
        <v>78</v>
      </c>
      <c r="L83" t="s">
        <v>11</v>
      </c>
      <c r="M83" s="1">
        <f t="shared" si="14"/>
        <v>64000</v>
      </c>
      <c r="N83">
        <f t="shared" si="19"/>
        <v>8</v>
      </c>
      <c r="O83">
        <f t="shared" si="15"/>
        <v>2</v>
      </c>
      <c r="P83">
        <f>SUM(O$5:$O83)</f>
        <v>88</v>
      </c>
      <c r="Q83">
        <f t="shared" si="17"/>
        <v>3663.55</v>
      </c>
      <c r="R83">
        <f t="shared" si="18"/>
        <v>6400</v>
      </c>
      <c r="AA83" s="4">
        <v>79</v>
      </c>
      <c r="AB83" s="6">
        <f t="shared" si="16"/>
        <v>9.9999999999999998E+185</v>
      </c>
      <c r="AC83" s="4">
        <v>360</v>
      </c>
    </row>
    <row r="84" spans="11:29" x14ac:dyDescent="0.3">
      <c r="K84">
        <v>79</v>
      </c>
      <c r="L84" t="s">
        <v>11</v>
      </c>
      <c r="M84" s="1">
        <f t="shared" si="14"/>
        <v>64000</v>
      </c>
      <c r="N84">
        <f t="shared" si="19"/>
        <v>8</v>
      </c>
      <c r="O84">
        <f t="shared" si="15"/>
        <v>2</v>
      </c>
      <c r="P84">
        <f>SUM(O$5:$O84)</f>
        <v>90</v>
      </c>
      <c r="Q84">
        <f t="shared" si="17"/>
        <v>3791.55</v>
      </c>
      <c r="R84">
        <f t="shared" si="18"/>
        <v>6400</v>
      </c>
      <c r="AA84" s="4">
        <v>80</v>
      </c>
      <c r="AB84" s="6">
        <f t="shared" si="16"/>
        <v>9.9999999999999991E+186</v>
      </c>
      <c r="AC84" s="4">
        <v>380</v>
      </c>
    </row>
    <row r="85" spans="11:29" x14ac:dyDescent="0.3">
      <c r="K85">
        <v>80</v>
      </c>
      <c r="L85" t="s">
        <v>12</v>
      </c>
      <c r="M85" s="1">
        <f t="shared" si="14"/>
        <v>76500</v>
      </c>
      <c r="N85">
        <f t="shared" si="19"/>
        <v>9</v>
      </c>
      <c r="O85">
        <f t="shared" si="15"/>
        <v>2.25</v>
      </c>
      <c r="P85">
        <f>SUM(O$5:$O85)</f>
        <v>92.25</v>
      </c>
      <c r="Q85">
        <f t="shared" si="17"/>
        <v>3940.05</v>
      </c>
      <c r="R85">
        <f t="shared" si="18"/>
        <v>6600</v>
      </c>
    </row>
    <row r="86" spans="11:29" x14ac:dyDescent="0.3">
      <c r="K86">
        <v>81</v>
      </c>
      <c r="L86" t="s">
        <v>12</v>
      </c>
      <c r="M86" s="1">
        <f t="shared" si="14"/>
        <v>76500</v>
      </c>
      <c r="N86">
        <f t="shared" si="19"/>
        <v>9</v>
      </c>
      <c r="O86">
        <f t="shared" si="15"/>
        <v>2.25</v>
      </c>
      <c r="P86">
        <f>SUM(O$5:$O86)</f>
        <v>94.5</v>
      </c>
      <c r="Q86">
        <f t="shared" si="17"/>
        <v>4088.55</v>
      </c>
      <c r="R86">
        <f t="shared" si="18"/>
        <v>6600</v>
      </c>
    </row>
    <row r="87" spans="11:29" x14ac:dyDescent="0.3">
      <c r="K87">
        <v>82</v>
      </c>
      <c r="L87" t="s">
        <v>12</v>
      </c>
      <c r="M87" s="1">
        <f t="shared" si="14"/>
        <v>76500</v>
      </c>
      <c r="N87">
        <f t="shared" si="19"/>
        <v>9</v>
      </c>
      <c r="O87">
        <f t="shared" si="15"/>
        <v>2.25</v>
      </c>
      <c r="P87">
        <f>SUM(O$5:$O87)</f>
        <v>96.75</v>
      </c>
      <c r="Q87">
        <f t="shared" si="17"/>
        <v>4237.05</v>
      </c>
      <c r="R87">
        <f t="shared" si="18"/>
        <v>6600</v>
      </c>
    </row>
    <row r="88" spans="11:29" x14ac:dyDescent="0.3">
      <c r="K88">
        <v>83</v>
      </c>
      <c r="L88" t="s">
        <v>12</v>
      </c>
      <c r="M88" s="1">
        <f t="shared" si="14"/>
        <v>76500</v>
      </c>
      <c r="N88">
        <f t="shared" si="19"/>
        <v>9</v>
      </c>
      <c r="O88">
        <f t="shared" si="15"/>
        <v>2.25</v>
      </c>
      <c r="P88">
        <f>SUM(O$5:$O88)</f>
        <v>99</v>
      </c>
      <c r="Q88">
        <f t="shared" si="17"/>
        <v>4390.05</v>
      </c>
      <c r="R88">
        <f t="shared" si="18"/>
        <v>6800</v>
      </c>
    </row>
    <row r="89" spans="11:29" x14ac:dyDescent="0.3">
      <c r="K89">
        <v>84</v>
      </c>
      <c r="L89" t="s">
        <v>12</v>
      </c>
      <c r="M89" s="1">
        <f t="shared" si="14"/>
        <v>76500</v>
      </c>
      <c r="N89">
        <f t="shared" si="19"/>
        <v>9</v>
      </c>
      <c r="O89">
        <f t="shared" si="15"/>
        <v>2.25</v>
      </c>
      <c r="P89">
        <f>SUM(O$5:$O89)</f>
        <v>101.25</v>
      </c>
      <c r="Q89">
        <f t="shared" si="17"/>
        <v>4543.05</v>
      </c>
      <c r="R89">
        <f t="shared" si="18"/>
        <v>6800</v>
      </c>
    </row>
    <row r="90" spans="11:29" x14ac:dyDescent="0.3">
      <c r="K90">
        <v>85</v>
      </c>
      <c r="L90" t="s">
        <v>12</v>
      </c>
      <c r="M90" s="1">
        <f t="shared" si="14"/>
        <v>81000</v>
      </c>
      <c r="N90">
        <f t="shared" si="19"/>
        <v>9</v>
      </c>
      <c r="O90">
        <f t="shared" si="15"/>
        <v>2.25</v>
      </c>
      <c r="P90">
        <f>SUM(O$5:$O90)</f>
        <v>103.5</v>
      </c>
      <c r="Q90">
        <f t="shared" si="17"/>
        <v>4700.55</v>
      </c>
      <c r="R90">
        <f t="shared" si="18"/>
        <v>7000</v>
      </c>
    </row>
    <row r="91" spans="11:29" x14ac:dyDescent="0.3">
      <c r="K91">
        <v>86</v>
      </c>
      <c r="L91" t="s">
        <v>12</v>
      </c>
      <c r="M91" s="1">
        <f t="shared" si="14"/>
        <v>81000</v>
      </c>
      <c r="N91">
        <f t="shared" si="19"/>
        <v>9</v>
      </c>
      <c r="O91">
        <f t="shared" si="15"/>
        <v>2.25</v>
      </c>
      <c r="P91">
        <f>SUM(O$5:$O91)</f>
        <v>105.75</v>
      </c>
      <c r="Q91">
        <f t="shared" si="17"/>
        <v>4858.05</v>
      </c>
      <c r="R91">
        <f t="shared" si="18"/>
        <v>7000</v>
      </c>
    </row>
    <row r="92" spans="11:29" x14ac:dyDescent="0.3">
      <c r="K92">
        <v>87</v>
      </c>
      <c r="L92" t="s">
        <v>12</v>
      </c>
      <c r="M92" s="1">
        <f t="shared" si="14"/>
        <v>81000</v>
      </c>
      <c r="N92">
        <f t="shared" si="19"/>
        <v>9</v>
      </c>
      <c r="O92">
        <f t="shared" si="15"/>
        <v>2.25</v>
      </c>
      <c r="P92">
        <f>SUM(O$5:$O92)</f>
        <v>108</v>
      </c>
      <c r="Q92">
        <f t="shared" si="17"/>
        <v>5015.55</v>
      </c>
      <c r="R92">
        <f t="shared" si="18"/>
        <v>7000</v>
      </c>
    </row>
    <row r="93" spans="11:29" x14ac:dyDescent="0.3">
      <c r="K93">
        <v>88</v>
      </c>
      <c r="L93" t="s">
        <v>12</v>
      </c>
      <c r="M93" s="1">
        <f t="shared" si="14"/>
        <v>81000</v>
      </c>
      <c r="N93">
        <f t="shared" si="19"/>
        <v>9</v>
      </c>
      <c r="O93">
        <f t="shared" si="15"/>
        <v>2.25</v>
      </c>
      <c r="P93">
        <f>SUM(O$5:$O93)</f>
        <v>110.25</v>
      </c>
      <c r="Q93">
        <f t="shared" si="17"/>
        <v>5177.55</v>
      </c>
      <c r="R93">
        <f t="shared" si="18"/>
        <v>7200</v>
      </c>
    </row>
    <row r="94" spans="11:29" x14ac:dyDescent="0.3">
      <c r="K94">
        <v>89</v>
      </c>
      <c r="L94" t="s">
        <v>12</v>
      </c>
      <c r="M94" s="1">
        <f t="shared" si="14"/>
        <v>81000</v>
      </c>
      <c r="N94">
        <f t="shared" si="19"/>
        <v>9</v>
      </c>
      <c r="O94">
        <f t="shared" si="15"/>
        <v>2.25</v>
      </c>
      <c r="P94">
        <f>SUM(O$5:$O94)</f>
        <v>112.5</v>
      </c>
      <c r="Q94">
        <f t="shared" si="17"/>
        <v>5339.55</v>
      </c>
      <c r="R94">
        <f t="shared" si="18"/>
        <v>7200</v>
      </c>
    </row>
    <row r="95" spans="11:29" x14ac:dyDescent="0.3">
      <c r="K95">
        <v>90</v>
      </c>
      <c r="L95" t="s">
        <v>12</v>
      </c>
      <c r="M95" s="1">
        <f t="shared" si="14"/>
        <v>95000</v>
      </c>
      <c r="N95">
        <f t="shared" si="19"/>
        <v>10</v>
      </c>
      <c r="O95">
        <f t="shared" si="15"/>
        <v>2.5</v>
      </c>
      <c r="P95">
        <f>SUM(O$5:$O95)</f>
        <v>115</v>
      </c>
      <c r="Q95">
        <f t="shared" si="17"/>
        <v>5524.55</v>
      </c>
      <c r="R95">
        <f t="shared" si="18"/>
        <v>7400</v>
      </c>
    </row>
    <row r="96" spans="11:29" x14ac:dyDescent="0.3">
      <c r="K96">
        <v>91</v>
      </c>
      <c r="L96" t="s">
        <v>12</v>
      </c>
      <c r="M96" s="1">
        <f t="shared" si="14"/>
        <v>95000</v>
      </c>
      <c r="N96">
        <f t="shared" si="19"/>
        <v>10</v>
      </c>
      <c r="O96">
        <f t="shared" si="15"/>
        <v>2.5</v>
      </c>
      <c r="P96">
        <f>SUM(O$5:$O96)</f>
        <v>117.5</v>
      </c>
      <c r="Q96">
        <f t="shared" si="17"/>
        <v>5709.55</v>
      </c>
      <c r="R96">
        <f t="shared" si="18"/>
        <v>7400</v>
      </c>
    </row>
    <row r="97" spans="11:18" x14ac:dyDescent="0.3">
      <c r="K97">
        <v>92</v>
      </c>
      <c r="L97" t="s">
        <v>12</v>
      </c>
      <c r="M97" s="1">
        <f t="shared" si="14"/>
        <v>95000</v>
      </c>
      <c r="N97">
        <f t="shared" si="19"/>
        <v>10</v>
      </c>
      <c r="O97">
        <f t="shared" si="15"/>
        <v>2.5</v>
      </c>
      <c r="P97">
        <f>SUM(O$5:$O97)</f>
        <v>120</v>
      </c>
      <c r="Q97">
        <f t="shared" si="17"/>
        <v>5894.55</v>
      </c>
      <c r="R97">
        <f t="shared" si="18"/>
        <v>7400</v>
      </c>
    </row>
    <row r="98" spans="11:18" x14ac:dyDescent="0.3">
      <c r="K98">
        <v>93</v>
      </c>
      <c r="L98" t="s">
        <v>12</v>
      </c>
      <c r="M98" s="1">
        <f t="shared" si="14"/>
        <v>95000</v>
      </c>
      <c r="N98">
        <f t="shared" si="19"/>
        <v>10</v>
      </c>
      <c r="O98">
        <f t="shared" si="15"/>
        <v>2.5</v>
      </c>
      <c r="P98">
        <f>SUM(O$5:$O98)</f>
        <v>122.5</v>
      </c>
      <c r="Q98">
        <f t="shared" si="17"/>
        <v>6084.55</v>
      </c>
      <c r="R98">
        <f t="shared" si="18"/>
        <v>7600</v>
      </c>
    </row>
    <row r="99" spans="11:18" x14ac:dyDescent="0.3">
      <c r="K99">
        <v>94</v>
      </c>
      <c r="L99" t="s">
        <v>12</v>
      </c>
      <c r="M99" s="1">
        <f t="shared" si="14"/>
        <v>95000</v>
      </c>
      <c r="N99">
        <f t="shared" si="19"/>
        <v>10</v>
      </c>
      <c r="O99">
        <f t="shared" si="15"/>
        <v>2.5</v>
      </c>
      <c r="P99">
        <f>SUM(O$5:$O99)</f>
        <v>125</v>
      </c>
      <c r="Q99">
        <f t="shared" si="17"/>
        <v>6274.55</v>
      </c>
      <c r="R99">
        <f t="shared" si="18"/>
        <v>7600</v>
      </c>
    </row>
    <row r="100" spans="11:18" x14ac:dyDescent="0.3">
      <c r="K100">
        <v>95</v>
      </c>
      <c r="L100" t="s">
        <v>12</v>
      </c>
      <c r="M100" s="1">
        <f t="shared" si="14"/>
        <v>100000</v>
      </c>
      <c r="N100">
        <f t="shared" si="19"/>
        <v>10</v>
      </c>
      <c r="O100">
        <f t="shared" si="15"/>
        <v>2.5</v>
      </c>
      <c r="P100">
        <f>SUM(O$5:$O100)</f>
        <v>127.5</v>
      </c>
      <c r="Q100">
        <f t="shared" si="17"/>
        <v>6469.55</v>
      </c>
      <c r="R100">
        <f t="shared" si="18"/>
        <v>7800</v>
      </c>
    </row>
    <row r="101" spans="11:18" x14ac:dyDescent="0.3">
      <c r="K101">
        <v>96</v>
      </c>
      <c r="L101" t="s">
        <v>12</v>
      </c>
      <c r="M101" s="1">
        <f t="shared" ref="M101:M132" si="20">VLOOKUP(QUOTIENT(K101,5),D:G,4,FALSE)*N101</f>
        <v>100000</v>
      </c>
      <c r="N101">
        <f t="shared" si="19"/>
        <v>10</v>
      </c>
      <c r="O101">
        <f t="shared" ref="O101:O132" si="21">M101/(VLOOKUP(QUOTIENT(K101,5),D:H,5,FALSE)*2)</f>
        <v>2.5</v>
      </c>
      <c r="P101">
        <f>SUM(O$5:$O101)</f>
        <v>130</v>
      </c>
      <c r="Q101">
        <f t="shared" si="17"/>
        <v>6664.55</v>
      </c>
      <c r="R101">
        <f t="shared" si="18"/>
        <v>7800</v>
      </c>
    </row>
    <row r="102" spans="11:18" x14ac:dyDescent="0.3">
      <c r="K102">
        <v>97</v>
      </c>
      <c r="L102" t="s">
        <v>12</v>
      </c>
      <c r="M102" s="1">
        <f t="shared" si="20"/>
        <v>100000</v>
      </c>
      <c r="N102">
        <f t="shared" si="19"/>
        <v>10</v>
      </c>
      <c r="O102">
        <f t="shared" si="21"/>
        <v>2.5</v>
      </c>
      <c r="P102">
        <f>SUM(O$5:$O102)</f>
        <v>132.5</v>
      </c>
      <c r="Q102">
        <f t="shared" si="17"/>
        <v>6859.55</v>
      </c>
      <c r="R102">
        <f t="shared" si="18"/>
        <v>7800</v>
      </c>
    </row>
    <row r="103" spans="11:18" x14ac:dyDescent="0.3">
      <c r="K103">
        <v>98</v>
      </c>
      <c r="L103" t="s">
        <v>12</v>
      </c>
      <c r="M103" s="1">
        <f t="shared" si="20"/>
        <v>100000</v>
      </c>
      <c r="N103">
        <f t="shared" si="19"/>
        <v>10</v>
      </c>
      <c r="O103">
        <f t="shared" si="21"/>
        <v>2.5</v>
      </c>
      <c r="P103">
        <f>SUM(O$5:$O103)</f>
        <v>135</v>
      </c>
      <c r="Q103">
        <f t="shared" si="17"/>
        <v>7059.55</v>
      </c>
      <c r="R103">
        <f t="shared" si="18"/>
        <v>8000</v>
      </c>
    </row>
    <row r="104" spans="11:18" x14ac:dyDescent="0.3">
      <c r="K104">
        <v>99</v>
      </c>
      <c r="L104" t="s">
        <v>12</v>
      </c>
      <c r="M104" s="1">
        <f t="shared" si="20"/>
        <v>100000</v>
      </c>
      <c r="N104">
        <f t="shared" si="19"/>
        <v>10</v>
      </c>
      <c r="O104">
        <f t="shared" si="21"/>
        <v>2.5</v>
      </c>
      <c r="P104">
        <f>SUM(O$5:$O104)</f>
        <v>137.5</v>
      </c>
      <c r="Q104">
        <f t="shared" si="17"/>
        <v>7259.55</v>
      </c>
      <c r="R104">
        <f t="shared" si="18"/>
        <v>8000</v>
      </c>
    </row>
    <row r="105" spans="11:18" x14ac:dyDescent="0.3">
      <c r="K105">
        <v>100</v>
      </c>
      <c r="L105" t="s">
        <v>76</v>
      </c>
      <c r="M105" s="1">
        <f t="shared" si="20"/>
        <v>105000</v>
      </c>
      <c r="N105">
        <v>10</v>
      </c>
      <c r="O105">
        <f t="shared" si="21"/>
        <v>2.5</v>
      </c>
      <c r="P105">
        <f>SUM(O$5:$O105)</f>
        <v>140</v>
      </c>
      <c r="Q105">
        <f t="shared" ref="Q105:Q168" si="22">ROUNDUP(Q104+0.5*N105*(QUOTIENT(K105,2.5)+1),2)</f>
        <v>7464.55</v>
      </c>
      <c r="R105">
        <f t="shared" ref="R105:R168" si="23">(Q105-Q104)*100/O105</f>
        <v>8200</v>
      </c>
    </row>
    <row r="106" spans="11:18" x14ac:dyDescent="0.3">
      <c r="K106">
        <v>101</v>
      </c>
      <c r="L106" t="s">
        <v>76</v>
      </c>
      <c r="M106" s="1">
        <f t="shared" si="20"/>
        <v>105000</v>
      </c>
      <c r="N106">
        <v>10</v>
      </c>
      <c r="O106">
        <f t="shared" si="21"/>
        <v>2.5</v>
      </c>
      <c r="P106">
        <f>SUM(O$5:$O106)</f>
        <v>142.5</v>
      </c>
      <c r="Q106">
        <f t="shared" si="22"/>
        <v>7669.55</v>
      </c>
      <c r="R106">
        <f t="shared" si="23"/>
        <v>8200</v>
      </c>
    </row>
    <row r="107" spans="11:18" x14ac:dyDescent="0.3">
      <c r="K107">
        <v>102</v>
      </c>
      <c r="L107" t="s">
        <v>76</v>
      </c>
      <c r="M107" s="1">
        <f t="shared" si="20"/>
        <v>105000</v>
      </c>
      <c r="N107">
        <v>10</v>
      </c>
      <c r="O107">
        <f t="shared" si="21"/>
        <v>2.5</v>
      </c>
      <c r="P107">
        <f>SUM(O$5:$O107)</f>
        <v>145</v>
      </c>
      <c r="Q107">
        <f t="shared" si="22"/>
        <v>7874.55</v>
      </c>
      <c r="R107">
        <f t="shared" si="23"/>
        <v>8200</v>
      </c>
    </row>
    <row r="108" spans="11:18" x14ac:dyDescent="0.3">
      <c r="K108">
        <v>103</v>
      </c>
      <c r="L108" t="s">
        <v>76</v>
      </c>
      <c r="M108" s="1">
        <f t="shared" si="20"/>
        <v>105000</v>
      </c>
      <c r="N108">
        <v>10</v>
      </c>
      <c r="O108">
        <f t="shared" si="21"/>
        <v>2.5</v>
      </c>
      <c r="P108">
        <f>SUM(O$5:$O108)</f>
        <v>147.5</v>
      </c>
      <c r="Q108">
        <f t="shared" si="22"/>
        <v>8084.55</v>
      </c>
      <c r="R108">
        <f t="shared" si="23"/>
        <v>8400</v>
      </c>
    </row>
    <row r="109" spans="11:18" x14ac:dyDescent="0.3">
      <c r="K109">
        <v>104</v>
      </c>
      <c r="L109" t="s">
        <v>76</v>
      </c>
      <c r="M109" s="1">
        <f t="shared" si="20"/>
        <v>105000</v>
      </c>
      <c r="N109">
        <v>10</v>
      </c>
      <c r="O109">
        <f t="shared" si="21"/>
        <v>2.5</v>
      </c>
      <c r="P109">
        <f>SUM(O$5:$O109)</f>
        <v>150</v>
      </c>
      <c r="Q109">
        <f t="shared" si="22"/>
        <v>8294.5499999999993</v>
      </c>
      <c r="R109">
        <f t="shared" si="23"/>
        <v>8399.9999999999636</v>
      </c>
    </row>
    <row r="110" spans="11:18" x14ac:dyDescent="0.3">
      <c r="K110">
        <v>105</v>
      </c>
      <c r="L110" t="s">
        <v>76</v>
      </c>
      <c r="M110" s="1">
        <f t="shared" si="20"/>
        <v>110000</v>
      </c>
      <c r="N110">
        <v>10</v>
      </c>
      <c r="O110">
        <f t="shared" si="21"/>
        <v>2.5</v>
      </c>
      <c r="P110">
        <f>SUM(O$5:$O110)</f>
        <v>152.5</v>
      </c>
      <c r="Q110">
        <f t="shared" si="22"/>
        <v>8509.5499999999993</v>
      </c>
      <c r="R110">
        <f t="shared" si="23"/>
        <v>8600</v>
      </c>
    </row>
    <row r="111" spans="11:18" x14ac:dyDescent="0.3">
      <c r="K111">
        <v>106</v>
      </c>
      <c r="L111" t="s">
        <v>76</v>
      </c>
      <c r="M111" s="1">
        <f t="shared" si="20"/>
        <v>110000</v>
      </c>
      <c r="N111">
        <v>10</v>
      </c>
      <c r="O111">
        <f t="shared" si="21"/>
        <v>2.5</v>
      </c>
      <c r="P111">
        <f>SUM(O$5:$O111)</f>
        <v>155</v>
      </c>
      <c r="Q111">
        <f t="shared" si="22"/>
        <v>8724.5499999999993</v>
      </c>
      <c r="R111">
        <f t="shared" si="23"/>
        <v>8600</v>
      </c>
    </row>
    <row r="112" spans="11:18" x14ac:dyDescent="0.3">
      <c r="K112">
        <v>107</v>
      </c>
      <c r="L112" t="s">
        <v>76</v>
      </c>
      <c r="M112" s="1">
        <f t="shared" si="20"/>
        <v>110000</v>
      </c>
      <c r="N112">
        <v>10</v>
      </c>
      <c r="O112">
        <f t="shared" si="21"/>
        <v>2.5</v>
      </c>
      <c r="P112">
        <f>SUM(O$5:$O112)</f>
        <v>157.5</v>
      </c>
      <c r="Q112">
        <f t="shared" si="22"/>
        <v>8939.5499999999993</v>
      </c>
      <c r="R112">
        <f t="shared" si="23"/>
        <v>8600</v>
      </c>
    </row>
    <row r="113" spans="11:18" x14ac:dyDescent="0.3">
      <c r="K113">
        <v>108</v>
      </c>
      <c r="L113" t="s">
        <v>76</v>
      </c>
      <c r="M113" s="1">
        <f t="shared" si="20"/>
        <v>110000</v>
      </c>
      <c r="N113">
        <v>10</v>
      </c>
      <c r="O113">
        <f t="shared" si="21"/>
        <v>2.5</v>
      </c>
      <c r="P113">
        <f>SUM(O$5:$O113)</f>
        <v>160</v>
      </c>
      <c r="Q113">
        <f t="shared" si="22"/>
        <v>9159.5499999999993</v>
      </c>
      <c r="R113">
        <f t="shared" si="23"/>
        <v>8800</v>
      </c>
    </row>
    <row r="114" spans="11:18" x14ac:dyDescent="0.3">
      <c r="K114">
        <v>109</v>
      </c>
      <c r="L114" t="s">
        <v>76</v>
      </c>
      <c r="M114" s="1">
        <f t="shared" si="20"/>
        <v>110000</v>
      </c>
      <c r="N114">
        <v>10</v>
      </c>
      <c r="O114">
        <f t="shared" si="21"/>
        <v>2.5</v>
      </c>
      <c r="P114">
        <f>SUM(O$5:$O114)</f>
        <v>162.5</v>
      </c>
      <c r="Q114">
        <f t="shared" si="22"/>
        <v>9379.5499999999993</v>
      </c>
      <c r="R114">
        <f t="shared" si="23"/>
        <v>8800</v>
      </c>
    </row>
    <row r="115" spans="11:18" x14ac:dyDescent="0.3">
      <c r="K115">
        <v>110</v>
      </c>
      <c r="L115" t="s">
        <v>76</v>
      </c>
      <c r="M115" s="1">
        <f t="shared" si="20"/>
        <v>115000</v>
      </c>
      <c r="N115">
        <v>10</v>
      </c>
      <c r="O115">
        <f t="shared" si="21"/>
        <v>2.5</v>
      </c>
      <c r="P115">
        <f>SUM(O$5:$O115)</f>
        <v>165</v>
      </c>
      <c r="Q115">
        <f t="shared" si="22"/>
        <v>9604.5499999999993</v>
      </c>
      <c r="R115">
        <f t="shared" si="23"/>
        <v>9000</v>
      </c>
    </row>
    <row r="116" spans="11:18" x14ac:dyDescent="0.3">
      <c r="K116">
        <v>111</v>
      </c>
      <c r="L116" t="s">
        <v>76</v>
      </c>
      <c r="M116" s="1">
        <f t="shared" si="20"/>
        <v>115000</v>
      </c>
      <c r="N116">
        <v>10</v>
      </c>
      <c r="O116">
        <f t="shared" si="21"/>
        <v>2.5</v>
      </c>
      <c r="P116">
        <f>SUM(O$5:$O116)</f>
        <v>167.5</v>
      </c>
      <c r="Q116">
        <f t="shared" si="22"/>
        <v>9829.5499999999993</v>
      </c>
      <c r="R116">
        <f t="shared" si="23"/>
        <v>9000</v>
      </c>
    </row>
    <row r="117" spans="11:18" x14ac:dyDescent="0.3">
      <c r="K117">
        <v>112</v>
      </c>
      <c r="L117" t="s">
        <v>76</v>
      </c>
      <c r="M117" s="1">
        <f t="shared" si="20"/>
        <v>115000</v>
      </c>
      <c r="N117">
        <v>10</v>
      </c>
      <c r="O117">
        <f t="shared" si="21"/>
        <v>2.5</v>
      </c>
      <c r="P117">
        <f>SUM(O$5:$O117)</f>
        <v>170</v>
      </c>
      <c r="Q117">
        <f t="shared" si="22"/>
        <v>10054.549999999999</v>
      </c>
      <c r="R117">
        <f t="shared" si="23"/>
        <v>9000</v>
      </c>
    </row>
    <row r="118" spans="11:18" x14ac:dyDescent="0.3">
      <c r="K118">
        <v>113</v>
      </c>
      <c r="L118" t="s">
        <v>76</v>
      </c>
      <c r="M118" s="1">
        <f t="shared" si="20"/>
        <v>115000</v>
      </c>
      <c r="N118">
        <v>10</v>
      </c>
      <c r="O118">
        <f t="shared" si="21"/>
        <v>2.5</v>
      </c>
      <c r="P118">
        <f>SUM(O$5:$O118)</f>
        <v>172.5</v>
      </c>
      <c r="Q118">
        <f t="shared" si="22"/>
        <v>10284.549999999999</v>
      </c>
      <c r="R118">
        <f t="shared" si="23"/>
        <v>9200</v>
      </c>
    </row>
    <row r="119" spans="11:18" x14ac:dyDescent="0.3">
      <c r="K119">
        <v>114</v>
      </c>
      <c r="L119" t="s">
        <v>76</v>
      </c>
      <c r="M119" s="1">
        <f t="shared" si="20"/>
        <v>115000</v>
      </c>
      <c r="N119">
        <v>10</v>
      </c>
      <c r="O119">
        <f t="shared" si="21"/>
        <v>2.5</v>
      </c>
      <c r="P119">
        <f>SUM(O$5:$O119)</f>
        <v>175</v>
      </c>
      <c r="Q119">
        <f t="shared" si="22"/>
        <v>10514.55</v>
      </c>
      <c r="R119">
        <f t="shared" si="23"/>
        <v>9200</v>
      </c>
    </row>
    <row r="120" spans="11:18" x14ac:dyDescent="0.3">
      <c r="K120">
        <v>115</v>
      </c>
      <c r="L120" t="s">
        <v>76</v>
      </c>
      <c r="M120" s="1">
        <f t="shared" si="20"/>
        <v>120000</v>
      </c>
      <c r="N120">
        <v>10</v>
      </c>
      <c r="O120">
        <f t="shared" si="21"/>
        <v>2.5</v>
      </c>
      <c r="P120">
        <f>SUM(O$5:$O120)</f>
        <v>177.5</v>
      </c>
      <c r="Q120">
        <f t="shared" si="22"/>
        <v>10749.55</v>
      </c>
      <c r="R120">
        <f t="shared" si="23"/>
        <v>9400</v>
      </c>
    </row>
    <row r="121" spans="11:18" x14ac:dyDescent="0.3">
      <c r="K121">
        <v>116</v>
      </c>
      <c r="L121" t="s">
        <v>76</v>
      </c>
      <c r="M121" s="1">
        <f t="shared" si="20"/>
        <v>120000</v>
      </c>
      <c r="N121">
        <v>10</v>
      </c>
      <c r="O121">
        <f t="shared" si="21"/>
        <v>2.5</v>
      </c>
      <c r="P121">
        <f>SUM(O$5:$O121)</f>
        <v>180</v>
      </c>
      <c r="Q121">
        <f t="shared" si="22"/>
        <v>10984.55</v>
      </c>
      <c r="R121">
        <f t="shared" si="23"/>
        <v>9400</v>
      </c>
    </row>
    <row r="122" spans="11:18" x14ac:dyDescent="0.3">
      <c r="K122">
        <v>117</v>
      </c>
      <c r="L122" t="s">
        <v>76</v>
      </c>
      <c r="M122" s="1">
        <f t="shared" si="20"/>
        <v>120000</v>
      </c>
      <c r="N122">
        <v>10</v>
      </c>
      <c r="O122">
        <f t="shared" si="21"/>
        <v>2.5</v>
      </c>
      <c r="P122">
        <f>SUM(O$5:$O122)</f>
        <v>182.5</v>
      </c>
      <c r="Q122">
        <f t="shared" si="22"/>
        <v>11219.55</v>
      </c>
      <c r="R122">
        <f t="shared" si="23"/>
        <v>9400</v>
      </c>
    </row>
    <row r="123" spans="11:18" x14ac:dyDescent="0.3">
      <c r="K123">
        <v>118</v>
      </c>
      <c r="L123" t="s">
        <v>76</v>
      </c>
      <c r="M123" s="1">
        <f t="shared" si="20"/>
        <v>120000</v>
      </c>
      <c r="N123">
        <v>10</v>
      </c>
      <c r="O123">
        <f t="shared" si="21"/>
        <v>2.5</v>
      </c>
      <c r="P123">
        <f>SUM(O$5:$O123)</f>
        <v>185</v>
      </c>
      <c r="Q123">
        <f t="shared" si="22"/>
        <v>11459.55</v>
      </c>
      <c r="R123">
        <f t="shared" si="23"/>
        <v>9600</v>
      </c>
    </row>
    <row r="124" spans="11:18" x14ac:dyDescent="0.3">
      <c r="K124">
        <v>119</v>
      </c>
      <c r="L124" t="s">
        <v>76</v>
      </c>
      <c r="M124" s="1">
        <f t="shared" si="20"/>
        <v>120000</v>
      </c>
      <c r="N124">
        <v>10</v>
      </c>
      <c r="O124">
        <f t="shared" si="21"/>
        <v>2.5</v>
      </c>
      <c r="P124">
        <f>SUM(O$5:$O124)</f>
        <v>187.5</v>
      </c>
      <c r="Q124">
        <f t="shared" si="22"/>
        <v>11699.55</v>
      </c>
      <c r="R124">
        <f t="shared" si="23"/>
        <v>9600</v>
      </c>
    </row>
    <row r="125" spans="11:18" x14ac:dyDescent="0.3">
      <c r="K125">
        <v>120</v>
      </c>
      <c r="L125" t="s">
        <v>76</v>
      </c>
      <c r="M125" s="1">
        <f t="shared" si="20"/>
        <v>125000</v>
      </c>
      <c r="N125">
        <v>10</v>
      </c>
      <c r="O125">
        <f t="shared" si="21"/>
        <v>2.5</v>
      </c>
      <c r="P125">
        <f>SUM(O$5:$O125)</f>
        <v>190</v>
      </c>
      <c r="Q125">
        <f t="shared" si="22"/>
        <v>11944.55</v>
      </c>
      <c r="R125">
        <f t="shared" si="23"/>
        <v>9800</v>
      </c>
    </row>
    <row r="126" spans="11:18" x14ac:dyDescent="0.3">
      <c r="K126">
        <v>121</v>
      </c>
      <c r="L126" t="s">
        <v>76</v>
      </c>
      <c r="M126" s="1">
        <f t="shared" si="20"/>
        <v>125000</v>
      </c>
      <c r="N126">
        <v>10</v>
      </c>
      <c r="O126">
        <f t="shared" si="21"/>
        <v>2.5</v>
      </c>
      <c r="P126">
        <f>SUM(O$5:$O126)</f>
        <v>192.5</v>
      </c>
      <c r="Q126">
        <f t="shared" si="22"/>
        <v>12189.55</v>
      </c>
      <c r="R126">
        <f t="shared" si="23"/>
        <v>9800</v>
      </c>
    </row>
    <row r="127" spans="11:18" x14ac:dyDescent="0.3">
      <c r="K127">
        <v>122</v>
      </c>
      <c r="L127" t="s">
        <v>76</v>
      </c>
      <c r="M127" s="1">
        <f t="shared" si="20"/>
        <v>125000</v>
      </c>
      <c r="N127">
        <v>10</v>
      </c>
      <c r="O127">
        <f t="shared" si="21"/>
        <v>2.5</v>
      </c>
      <c r="P127">
        <f>SUM(O$5:$O127)</f>
        <v>195</v>
      </c>
      <c r="Q127">
        <f t="shared" si="22"/>
        <v>12434.55</v>
      </c>
      <c r="R127">
        <f t="shared" si="23"/>
        <v>9800</v>
      </c>
    </row>
    <row r="128" spans="11:18" x14ac:dyDescent="0.3">
      <c r="K128">
        <v>123</v>
      </c>
      <c r="L128" t="s">
        <v>76</v>
      </c>
      <c r="M128" s="1">
        <f t="shared" si="20"/>
        <v>125000</v>
      </c>
      <c r="N128">
        <v>10</v>
      </c>
      <c r="O128">
        <f t="shared" si="21"/>
        <v>2.5</v>
      </c>
      <c r="P128">
        <f>SUM(O$5:$O128)</f>
        <v>197.5</v>
      </c>
      <c r="Q128">
        <f t="shared" si="22"/>
        <v>12684.55</v>
      </c>
      <c r="R128">
        <f t="shared" si="23"/>
        <v>10000</v>
      </c>
    </row>
    <row r="129" spans="11:18" x14ac:dyDescent="0.3">
      <c r="K129">
        <v>124</v>
      </c>
      <c r="L129" t="s">
        <v>76</v>
      </c>
      <c r="M129" s="1">
        <f t="shared" si="20"/>
        <v>125000</v>
      </c>
      <c r="N129">
        <v>10</v>
      </c>
      <c r="O129">
        <f t="shared" si="21"/>
        <v>2.5</v>
      </c>
      <c r="P129">
        <f>SUM(O$5:$O129)</f>
        <v>200</v>
      </c>
      <c r="Q129">
        <f t="shared" si="22"/>
        <v>12934.55</v>
      </c>
      <c r="R129">
        <f t="shared" si="23"/>
        <v>10000</v>
      </c>
    </row>
    <row r="130" spans="11:18" x14ac:dyDescent="0.3">
      <c r="K130">
        <v>125</v>
      </c>
      <c r="L130" t="s">
        <v>76</v>
      </c>
      <c r="M130" s="1">
        <f t="shared" si="20"/>
        <v>130000</v>
      </c>
      <c r="N130">
        <v>10</v>
      </c>
      <c r="O130">
        <f t="shared" si="21"/>
        <v>2.5</v>
      </c>
      <c r="P130">
        <f>SUM(O$5:$O130)</f>
        <v>202.5</v>
      </c>
      <c r="Q130">
        <f t="shared" si="22"/>
        <v>13189.55</v>
      </c>
      <c r="R130">
        <f t="shared" si="23"/>
        <v>10200</v>
      </c>
    </row>
    <row r="131" spans="11:18" x14ac:dyDescent="0.3">
      <c r="K131">
        <v>126</v>
      </c>
      <c r="L131" t="s">
        <v>76</v>
      </c>
      <c r="M131" s="1">
        <f t="shared" si="20"/>
        <v>130000</v>
      </c>
      <c r="N131">
        <v>10</v>
      </c>
      <c r="O131">
        <f t="shared" si="21"/>
        <v>2.5</v>
      </c>
      <c r="P131">
        <f>SUM(O$5:$O131)</f>
        <v>205</v>
      </c>
      <c r="Q131">
        <f t="shared" si="22"/>
        <v>13444.55</v>
      </c>
      <c r="R131">
        <f t="shared" si="23"/>
        <v>10200</v>
      </c>
    </row>
    <row r="132" spans="11:18" x14ac:dyDescent="0.3">
      <c r="K132">
        <v>127</v>
      </c>
      <c r="L132" t="s">
        <v>76</v>
      </c>
      <c r="M132" s="1">
        <f t="shared" si="20"/>
        <v>130000</v>
      </c>
      <c r="N132">
        <v>10</v>
      </c>
      <c r="O132">
        <f t="shared" si="21"/>
        <v>2.5</v>
      </c>
      <c r="P132">
        <f>SUM(O$5:$O132)</f>
        <v>207.5</v>
      </c>
      <c r="Q132">
        <f t="shared" si="22"/>
        <v>13699.55</v>
      </c>
      <c r="R132">
        <f t="shared" si="23"/>
        <v>10200</v>
      </c>
    </row>
    <row r="133" spans="11:18" x14ac:dyDescent="0.3">
      <c r="K133">
        <v>128</v>
      </c>
      <c r="L133" t="s">
        <v>76</v>
      </c>
      <c r="M133" s="1">
        <f t="shared" ref="M133:M164" si="24">VLOOKUP(QUOTIENT(K133,5),D:G,4,FALSE)*N133</f>
        <v>130000</v>
      </c>
      <c r="N133">
        <v>10</v>
      </c>
      <c r="O133">
        <f t="shared" ref="O133:O164" si="25">M133/(VLOOKUP(QUOTIENT(K133,5),D:H,5,FALSE)*2)</f>
        <v>2.5</v>
      </c>
      <c r="P133">
        <f>SUM(O$5:$O133)</f>
        <v>210</v>
      </c>
      <c r="Q133">
        <f t="shared" si="22"/>
        <v>13959.55</v>
      </c>
      <c r="R133">
        <f t="shared" si="23"/>
        <v>10400</v>
      </c>
    </row>
    <row r="134" spans="11:18" x14ac:dyDescent="0.3">
      <c r="K134">
        <v>129</v>
      </c>
      <c r="L134" t="s">
        <v>76</v>
      </c>
      <c r="M134" s="1">
        <f t="shared" si="24"/>
        <v>130000</v>
      </c>
      <c r="N134">
        <v>10</v>
      </c>
      <c r="O134">
        <f t="shared" si="25"/>
        <v>2.5</v>
      </c>
      <c r="P134">
        <f>SUM(O$5:$O134)</f>
        <v>212.5</v>
      </c>
      <c r="Q134">
        <f t="shared" si="22"/>
        <v>14219.55</v>
      </c>
      <c r="R134">
        <f t="shared" si="23"/>
        <v>10400</v>
      </c>
    </row>
    <row r="135" spans="11:18" x14ac:dyDescent="0.3">
      <c r="K135">
        <v>130</v>
      </c>
      <c r="L135" t="s">
        <v>76</v>
      </c>
      <c r="M135" s="1">
        <f t="shared" si="24"/>
        <v>135000</v>
      </c>
      <c r="N135">
        <v>10</v>
      </c>
      <c r="O135">
        <f t="shared" si="25"/>
        <v>2.5</v>
      </c>
      <c r="P135">
        <f>SUM(O$5:$O135)</f>
        <v>215</v>
      </c>
      <c r="Q135">
        <f t="shared" si="22"/>
        <v>14484.55</v>
      </c>
      <c r="R135">
        <f t="shared" si="23"/>
        <v>10600</v>
      </c>
    </row>
    <row r="136" spans="11:18" x14ac:dyDescent="0.3">
      <c r="K136">
        <v>131</v>
      </c>
      <c r="L136" t="s">
        <v>76</v>
      </c>
      <c r="M136" s="1">
        <f t="shared" si="24"/>
        <v>135000</v>
      </c>
      <c r="N136">
        <v>10</v>
      </c>
      <c r="O136">
        <f t="shared" si="25"/>
        <v>2.5</v>
      </c>
      <c r="P136">
        <f>SUM(O$5:$O136)</f>
        <v>217.5</v>
      </c>
      <c r="Q136">
        <f t="shared" si="22"/>
        <v>14749.55</v>
      </c>
      <c r="R136">
        <f t="shared" si="23"/>
        <v>10600</v>
      </c>
    </row>
    <row r="137" spans="11:18" x14ac:dyDescent="0.3">
      <c r="K137">
        <v>132</v>
      </c>
      <c r="L137" t="s">
        <v>76</v>
      </c>
      <c r="M137" s="1">
        <f t="shared" si="24"/>
        <v>135000</v>
      </c>
      <c r="N137">
        <v>10</v>
      </c>
      <c r="O137">
        <f t="shared" si="25"/>
        <v>2.5</v>
      </c>
      <c r="P137">
        <f>SUM(O$5:$O137)</f>
        <v>220</v>
      </c>
      <c r="Q137">
        <f t="shared" si="22"/>
        <v>15014.55</v>
      </c>
      <c r="R137">
        <f t="shared" si="23"/>
        <v>10600</v>
      </c>
    </row>
    <row r="138" spans="11:18" x14ac:dyDescent="0.3">
      <c r="K138">
        <v>133</v>
      </c>
      <c r="L138" t="s">
        <v>76</v>
      </c>
      <c r="M138" s="1">
        <f t="shared" si="24"/>
        <v>135000</v>
      </c>
      <c r="N138">
        <v>10</v>
      </c>
      <c r="O138">
        <f t="shared" si="25"/>
        <v>2.5</v>
      </c>
      <c r="P138">
        <f>SUM(O$5:$O138)</f>
        <v>222.5</v>
      </c>
      <c r="Q138">
        <f t="shared" si="22"/>
        <v>15284.55</v>
      </c>
      <c r="R138">
        <f t="shared" si="23"/>
        <v>10800</v>
      </c>
    </row>
    <row r="139" spans="11:18" x14ac:dyDescent="0.3">
      <c r="K139">
        <v>134</v>
      </c>
      <c r="L139" t="s">
        <v>76</v>
      </c>
      <c r="M139" s="1">
        <f t="shared" si="24"/>
        <v>135000</v>
      </c>
      <c r="N139">
        <v>10</v>
      </c>
      <c r="O139">
        <f t="shared" si="25"/>
        <v>2.5</v>
      </c>
      <c r="P139">
        <f>SUM(O$5:$O139)</f>
        <v>225</v>
      </c>
      <c r="Q139">
        <f t="shared" si="22"/>
        <v>15554.55</v>
      </c>
      <c r="R139">
        <f t="shared" si="23"/>
        <v>10800</v>
      </c>
    </row>
    <row r="140" spans="11:18" x14ac:dyDescent="0.3">
      <c r="K140">
        <v>135</v>
      </c>
      <c r="L140" t="s">
        <v>76</v>
      </c>
      <c r="M140" s="1">
        <f t="shared" si="24"/>
        <v>140000</v>
      </c>
      <c r="N140">
        <v>10</v>
      </c>
      <c r="O140">
        <f t="shared" si="25"/>
        <v>2.5</v>
      </c>
      <c r="P140">
        <f>SUM(O$5:$O140)</f>
        <v>227.5</v>
      </c>
      <c r="Q140">
        <f t="shared" si="22"/>
        <v>15829.55</v>
      </c>
      <c r="R140">
        <f t="shared" si="23"/>
        <v>11000</v>
      </c>
    </row>
    <row r="141" spans="11:18" x14ac:dyDescent="0.3">
      <c r="K141">
        <v>136</v>
      </c>
      <c r="L141" t="s">
        <v>76</v>
      </c>
      <c r="M141" s="1">
        <f t="shared" si="24"/>
        <v>140000</v>
      </c>
      <c r="N141">
        <v>10</v>
      </c>
      <c r="O141">
        <f t="shared" si="25"/>
        <v>2.5</v>
      </c>
      <c r="P141">
        <f>SUM(O$5:$O141)</f>
        <v>230</v>
      </c>
      <c r="Q141">
        <f t="shared" si="22"/>
        <v>16104.55</v>
      </c>
      <c r="R141">
        <f t="shared" si="23"/>
        <v>11000</v>
      </c>
    </row>
    <row r="142" spans="11:18" x14ac:dyDescent="0.3">
      <c r="K142">
        <v>137</v>
      </c>
      <c r="L142" t="s">
        <v>76</v>
      </c>
      <c r="M142" s="1">
        <f t="shared" si="24"/>
        <v>140000</v>
      </c>
      <c r="N142">
        <v>10</v>
      </c>
      <c r="O142">
        <f t="shared" si="25"/>
        <v>2.5</v>
      </c>
      <c r="P142">
        <f>SUM(O$5:$O142)</f>
        <v>232.5</v>
      </c>
      <c r="Q142">
        <f t="shared" si="22"/>
        <v>16379.55</v>
      </c>
      <c r="R142">
        <f t="shared" si="23"/>
        <v>11000</v>
      </c>
    </row>
    <row r="143" spans="11:18" x14ac:dyDescent="0.3">
      <c r="K143">
        <v>138</v>
      </c>
      <c r="L143" t="s">
        <v>76</v>
      </c>
      <c r="M143" s="1">
        <f t="shared" si="24"/>
        <v>140000</v>
      </c>
      <c r="N143">
        <v>10</v>
      </c>
      <c r="O143">
        <f t="shared" si="25"/>
        <v>2.5</v>
      </c>
      <c r="P143">
        <f>SUM(O$5:$O143)</f>
        <v>235</v>
      </c>
      <c r="Q143">
        <f t="shared" si="22"/>
        <v>16659.55</v>
      </c>
      <c r="R143">
        <f t="shared" si="23"/>
        <v>11200</v>
      </c>
    </row>
    <row r="144" spans="11:18" x14ac:dyDescent="0.3">
      <c r="K144">
        <v>139</v>
      </c>
      <c r="L144" t="s">
        <v>76</v>
      </c>
      <c r="M144" s="1">
        <f t="shared" si="24"/>
        <v>140000</v>
      </c>
      <c r="N144">
        <v>10</v>
      </c>
      <c r="O144">
        <f t="shared" si="25"/>
        <v>2.5</v>
      </c>
      <c r="P144">
        <f>SUM(O$5:$O144)</f>
        <v>237.5</v>
      </c>
      <c r="Q144">
        <f t="shared" si="22"/>
        <v>16939.55</v>
      </c>
      <c r="R144">
        <f t="shared" si="23"/>
        <v>11200</v>
      </c>
    </row>
    <row r="145" spans="11:18" x14ac:dyDescent="0.3">
      <c r="K145">
        <v>140</v>
      </c>
      <c r="L145" t="s">
        <v>76</v>
      </c>
      <c r="M145" s="1">
        <f t="shared" si="24"/>
        <v>145000</v>
      </c>
      <c r="N145">
        <v>10</v>
      </c>
      <c r="O145">
        <f t="shared" si="25"/>
        <v>2.5</v>
      </c>
      <c r="P145">
        <f>SUM(O$5:$O145)</f>
        <v>240</v>
      </c>
      <c r="Q145">
        <f t="shared" si="22"/>
        <v>17224.55</v>
      </c>
      <c r="R145">
        <f t="shared" si="23"/>
        <v>11400</v>
      </c>
    </row>
    <row r="146" spans="11:18" x14ac:dyDescent="0.3">
      <c r="K146">
        <v>141</v>
      </c>
      <c r="L146" t="s">
        <v>76</v>
      </c>
      <c r="M146" s="1">
        <f t="shared" si="24"/>
        <v>145000</v>
      </c>
      <c r="N146">
        <v>10</v>
      </c>
      <c r="O146">
        <f t="shared" si="25"/>
        <v>2.5</v>
      </c>
      <c r="P146">
        <f>SUM(O$5:$O146)</f>
        <v>242.5</v>
      </c>
      <c r="Q146">
        <f t="shared" si="22"/>
        <v>17509.55</v>
      </c>
      <c r="R146">
        <f t="shared" si="23"/>
        <v>11400</v>
      </c>
    </row>
    <row r="147" spans="11:18" x14ac:dyDescent="0.3">
      <c r="K147">
        <v>142</v>
      </c>
      <c r="L147" t="s">
        <v>76</v>
      </c>
      <c r="M147" s="1">
        <f t="shared" si="24"/>
        <v>145000</v>
      </c>
      <c r="N147">
        <v>10</v>
      </c>
      <c r="O147">
        <f t="shared" si="25"/>
        <v>2.5</v>
      </c>
      <c r="P147">
        <f>SUM(O$5:$O147)</f>
        <v>245</v>
      </c>
      <c r="Q147">
        <f t="shared" si="22"/>
        <v>17794.55</v>
      </c>
      <c r="R147">
        <f t="shared" si="23"/>
        <v>11400</v>
      </c>
    </row>
    <row r="148" spans="11:18" x14ac:dyDescent="0.3">
      <c r="K148">
        <v>143</v>
      </c>
      <c r="L148" t="s">
        <v>76</v>
      </c>
      <c r="M148" s="1">
        <f t="shared" si="24"/>
        <v>145000</v>
      </c>
      <c r="N148">
        <v>10</v>
      </c>
      <c r="O148">
        <f t="shared" si="25"/>
        <v>2.5</v>
      </c>
      <c r="P148">
        <f>SUM(O$5:$O148)</f>
        <v>247.5</v>
      </c>
      <c r="Q148">
        <f t="shared" si="22"/>
        <v>18084.55</v>
      </c>
      <c r="R148">
        <f t="shared" si="23"/>
        <v>11600</v>
      </c>
    </row>
    <row r="149" spans="11:18" x14ac:dyDescent="0.3">
      <c r="K149">
        <v>144</v>
      </c>
      <c r="L149" t="s">
        <v>76</v>
      </c>
      <c r="M149" s="1">
        <f t="shared" si="24"/>
        <v>145000</v>
      </c>
      <c r="N149">
        <v>10</v>
      </c>
      <c r="O149">
        <f t="shared" si="25"/>
        <v>2.5</v>
      </c>
      <c r="P149">
        <f>SUM(O$5:$O149)</f>
        <v>250</v>
      </c>
      <c r="Q149">
        <f t="shared" si="22"/>
        <v>18374.55</v>
      </c>
      <c r="R149">
        <f t="shared" si="23"/>
        <v>11600</v>
      </c>
    </row>
    <row r="150" spans="11:18" x14ac:dyDescent="0.3">
      <c r="K150">
        <v>145</v>
      </c>
      <c r="L150" t="s">
        <v>76</v>
      </c>
      <c r="M150" s="1">
        <f t="shared" si="24"/>
        <v>150000</v>
      </c>
      <c r="N150">
        <v>10</v>
      </c>
      <c r="O150">
        <f t="shared" si="25"/>
        <v>2.5</v>
      </c>
      <c r="P150">
        <f>SUM(O$5:$O150)</f>
        <v>252.5</v>
      </c>
      <c r="Q150">
        <f t="shared" si="22"/>
        <v>18669.55</v>
      </c>
      <c r="R150">
        <f t="shared" si="23"/>
        <v>11800</v>
      </c>
    </row>
    <row r="151" spans="11:18" x14ac:dyDescent="0.3">
      <c r="K151">
        <v>146</v>
      </c>
      <c r="L151" t="s">
        <v>76</v>
      </c>
      <c r="M151" s="1">
        <f t="shared" si="24"/>
        <v>150000</v>
      </c>
      <c r="N151">
        <v>10</v>
      </c>
      <c r="O151">
        <f t="shared" si="25"/>
        <v>2.5</v>
      </c>
      <c r="P151">
        <f>SUM(O$5:$O151)</f>
        <v>255</v>
      </c>
      <c r="Q151">
        <f t="shared" si="22"/>
        <v>18964.55</v>
      </c>
      <c r="R151">
        <f t="shared" si="23"/>
        <v>11800</v>
      </c>
    </row>
    <row r="152" spans="11:18" x14ac:dyDescent="0.3">
      <c r="K152">
        <v>147</v>
      </c>
      <c r="L152" t="s">
        <v>76</v>
      </c>
      <c r="M152" s="1">
        <f t="shared" si="24"/>
        <v>150000</v>
      </c>
      <c r="N152">
        <v>10</v>
      </c>
      <c r="O152">
        <f t="shared" si="25"/>
        <v>2.5</v>
      </c>
      <c r="P152">
        <f>SUM(O$5:$O152)</f>
        <v>257.5</v>
      </c>
      <c r="Q152">
        <f t="shared" si="22"/>
        <v>19259.55</v>
      </c>
      <c r="R152">
        <f t="shared" si="23"/>
        <v>11800</v>
      </c>
    </row>
    <row r="153" spans="11:18" x14ac:dyDescent="0.3">
      <c r="K153">
        <v>148</v>
      </c>
      <c r="L153" t="s">
        <v>76</v>
      </c>
      <c r="M153" s="1">
        <f t="shared" si="24"/>
        <v>150000</v>
      </c>
      <c r="N153">
        <v>10</v>
      </c>
      <c r="O153">
        <f t="shared" si="25"/>
        <v>2.5</v>
      </c>
      <c r="P153">
        <f>SUM(O$5:$O153)</f>
        <v>260</v>
      </c>
      <c r="Q153">
        <f t="shared" si="22"/>
        <v>19559.55</v>
      </c>
      <c r="R153">
        <f t="shared" si="23"/>
        <v>12000</v>
      </c>
    </row>
    <row r="154" spans="11:18" x14ac:dyDescent="0.3">
      <c r="K154">
        <v>149</v>
      </c>
      <c r="L154" t="s">
        <v>76</v>
      </c>
      <c r="M154" s="1">
        <f t="shared" si="24"/>
        <v>150000</v>
      </c>
      <c r="N154">
        <v>10</v>
      </c>
      <c r="O154">
        <f t="shared" si="25"/>
        <v>2.5</v>
      </c>
      <c r="P154">
        <f>SUM(O$5:$O154)</f>
        <v>262.5</v>
      </c>
      <c r="Q154">
        <f t="shared" si="22"/>
        <v>19859.55</v>
      </c>
      <c r="R154">
        <f t="shared" si="23"/>
        <v>12000</v>
      </c>
    </row>
    <row r="155" spans="11:18" x14ac:dyDescent="0.3">
      <c r="K155">
        <v>150</v>
      </c>
      <c r="L155" t="s">
        <v>77</v>
      </c>
      <c r="M155" s="1">
        <f t="shared" si="24"/>
        <v>155000</v>
      </c>
      <c r="N155">
        <v>10</v>
      </c>
      <c r="O155">
        <f t="shared" si="25"/>
        <v>2.5</v>
      </c>
      <c r="P155">
        <f>SUM(O$5:$O155)</f>
        <v>265</v>
      </c>
      <c r="Q155">
        <f t="shared" si="22"/>
        <v>20164.55</v>
      </c>
      <c r="R155">
        <f t="shared" si="23"/>
        <v>12200</v>
      </c>
    </row>
    <row r="156" spans="11:18" x14ac:dyDescent="0.3">
      <c r="K156">
        <v>151</v>
      </c>
      <c r="L156" t="s">
        <v>77</v>
      </c>
      <c r="M156" s="1">
        <f t="shared" si="24"/>
        <v>155000</v>
      </c>
      <c r="N156">
        <v>10</v>
      </c>
      <c r="O156">
        <f t="shared" si="25"/>
        <v>2.5</v>
      </c>
      <c r="P156">
        <f>SUM(O$5:$O156)</f>
        <v>267.5</v>
      </c>
      <c r="Q156">
        <f t="shared" si="22"/>
        <v>20469.55</v>
      </c>
      <c r="R156">
        <f t="shared" si="23"/>
        <v>12200</v>
      </c>
    </row>
    <row r="157" spans="11:18" x14ac:dyDescent="0.3">
      <c r="K157">
        <v>152</v>
      </c>
      <c r="L157" t="s">
        <v>77</v>
      </c>
      <c r="M157" s="1">
        <f t="shared" si="24"/>
        <v>155000</v>
      </c>
      <c r="N157">
        <v>10</v>
      </c>
      <c r="O157">
        <f t="shared" si="25"/>
        <v>2.5</v>
      </c>
      <c r="P157">
        <f>SUM(O$5:$O157)</f>
        <v>270</v>
      </c>
      <c r="Q157">
        <f t="shared" si="22"/>
        <v>20774.55</v>
      </c>
      <c r="R157">
        <f t="shared" si="23"/>
        <v>12200</v>
      </c>
    </row>
    <row r="158" spans="11:18" x14ac:dyDescent="0.3">
      <c r="K158">
        <v>153</v>
      </c>
      <c r="L158" t="s">
        <v>77</v>
      </c>
      <c r="M158" s="1">
        <f t="shared" si="24"/>
        <v>155000</v>
      </c>
      <c r="N158">
        <v>10</v>
      </c>
      <c r="O158">
        <f t="shared" si="25"/>
        <v>2.5</v>
      </c>
      <c r="P158">
        <f>SUM(O$5:$O158)</f>
        <v>272.5</v>
      </c>
      <c r="Q158">
        <f t="shared" si="22"/>
        <v>21084.55</v>
      </c>
      <c r="R158">
        <f t="shared" si="23"/>
        <v>12400</v>
      </c>
    </row>
    <row r="159" spans="11:18" x14ac:dyDescent="0.3">
      <c r="K159">
        <v>154</v>
      </c>
      <c r="L159" t="s">
        <v>77</v>
      </c>
      <c r="M159" s="1">
        <f t="shared" si="24"/>
        <v>155000</v>
      </c>
      <c r="N159">
        <v>10</v>
      </c>
      <c r="O159">
        <f t="shared" si="25"/>
        <v>2.5</v>
      </c>
      <c r="P159">
        <f>SUM(O$5:$O159)</f>
        <v>275</v>
      </c>
      <c r="Q159">
        <f t="shared" si="22"/>
        <v>21394.55</v>
      </c>
      <c r="R159">
        <f t="shared" si="23"/>
        <v>12400</v>
      </c>
    </row>
    <row r="160" spans="11:18" x14ac:dyDescent="0.3">
      <c r="K160">
        <v>155</v>
      </c>
      <c r="L160" t="s">
        <v>77</v>
      </c>
      <c r="M160" s="1">
        <f t="shared" si="24"/>
        <v>160000</v>
      </c>
      <c r="N160">
        <v>10</v>
      </c>
      <c r="O160">
        <f t="shared" si="25"/>
        <v>2.5</v>
      </c>
      <c r="P160">
        <f>SUM(O$5:$O160)</f>
        <v>277.5</v>
      </c>
      <c r="Q160">
        <f t="shared" si="22"/>
        <v>21709.55</v>
      </c>
      <c r="R160">
        <f t="shared" si="23"/>
        <v>12600</v>
      </c>
    </row>
    <row r="161" spans="11:18" x14ac:dyDescent="0.3">
      <c r="K161">
        <v>156</v>
      </c>
      <c r="L161" t="s">
        <v>77</v>
      </c>
      <c r="M161" s="1">
        <f t="shared" si="24"/>
        <v>160000</v>
      </c>
      <c r="N161">
        <v>10</v>
      </c>
      <c r="O161">
        <f t="shared" si="25"/>
        <v>2.5</v>
      </c>
      <c r="P161">
        <f>SUM(O$5:$O161)</f>
        <v>280</v>
      </c>
      <c r="Q161">
        <f t="shared" si="22"/>
        <v>22024.55</v>
      </c>
      <c r="R161">
        <f t="shared" si="23"/>
        <v>12600</v>
      </c>
    </row>
    <row r="162" spans="11:18" x14ac:dyDescent="0.3">
      <c r="K162">
        <v>157</v>
      </c>
      <c r="L162" t="s">
        <v>77</v>
      </c>
      <c r="M162" s="1">
        <f t="shared" si="24"/>
        <v>160000</v>
      </c>
      <c r="N162">
        <v>10</v>
      </c>
      <c r="O162">
        <f t="shared" si="25"/>
        <v>2.5</v>
      </c>
      <c r="P162">
        <f>SUM(O$5:$O162)</f>
        <v>282.5</v>
      </c>
      <c r="Q162">
        <f t="shared" si="22"/>
        <v>22339.55</v>
      </c>
      <c r="R162">
        <f t="shared" si="23"/>
        <v>12600</v>
      </c>
    </row>
    <row r="163" spans="11:18" x14ac:dyDescent="0.3">
      <c r="K163">
        <v>158</v>
      </c>
      <c r="L163" t="s">
        <v>77</v>
      </c>
      <c r="M163" s="1">
        <f t="shared" si="24"/>
        <v>160000</v>
      </c>
      <c r="N163">
        <v>10</v>
      </c>
      <c r="O163">
        <f t="shared" si="25"/>
        <v>2.5</v>
      </c>
      <c r="P163">
        <f>SUM(O$5:$O163)</f>
        <v>285</v>
      </c>
      <c r="Q163">
        <f t="shared" si="22"/>
        <v>22659.55</v>
      </c>
      <c r="R163">
        <f t="shared" si="23"/>
        <v>12800</v>
      </c>
    </row>
    <row r="164" spans="11:18" x14ac:dyDescent="0.3">
      <c r="K164">
        <v>159</v>
      </c>
      <c r="L164" t="s">
        <v>77</v>
      </c>
      <c r="M164" s="1">
        <f t="shared" si="24"/>
        <v>160000</v>
      </c>
      <c r="N164">
        <v>10</v>
      </c>
      <c r="O164">
        <f t="shared" si="25"/>
        <v>2.5</v>
      </c>
      <c r="P164">
        <f>SUM(O$5:$O164)</f>
        <v>287.5</v>
      </c>
      <c r="Q164">
        <f t="shared" si="22"/>
        <v>22979.55</v>
      </c>
      <c r="R164">
        <f t="shared" si="23"/>
        <v>12800</v>
      </c>
    </row>
    <row r="165" spans="11:18" x14ac:dyDescent="0.3">
      <c r="K165">
        <v>160</v>
      </c>
      <c r="L165" t="s">
        <v>77</v>
      </c>
      <c r="M165" s="1">
        <f t="shared" ref="M165:M196" si="26">VLOOKUP(QUOTIENT(K165,5),D:G,4,FALSE)*N165</f>
        <v>165000</v>
      </c>
      <c r="N165">
        <v>10</v>
      </c>
      <c r="O165">
        <f t="shared" ref="O165:O196" si="27">M165/(VLOOKUP(QUOTIENT(K165,5),D:H,5,FALSE)*2)</f>
        <v>2.5</v>
      </c>
      <c r="P165">
        <f>SUM(O$5:$O165)</f>
        <v>290</v>
      </c>
      <c r="Q165">
        <f t="shared" si="22"/>
        <v>23304.55</v>
      </c>
      <c r="R165">
        <f t="shared" si="23"/>
        <v>13000</v>
      </c>
    </row>
    <row r="166" spans="11:18" x14ac:dyDescent="0.3">
      <c r="K166">
        <v>161</v>
      </c>
      <c r="L166" t="s">
        <v>77</v>
      </c>
      <c r="M166" s="1">
        <f t="shared" si="26"/>
        <v>165000</v>
      </c>
      <c r="N166">
        <v>10</v>
      </c>
      <c r="O166">
        <f t="shared" si="27"/>
        <v>2.5</v>
      </c>
      <c r="P166">
        <f>SUM(O$5:$O166)</f>
        <v>292.5</v>
      </c>
      <c r="Q166">
        <f t="shared" si="22"/>
        <v>23629.55</v>
      </c>
      <c r="R166">
        <f t="shared" si="23"/>
        <v>13000</v>
      </c>
    </row>
    <row r="167" spans="11:18" x14ac:dyDescent="0.3">
      <c r="K167">
        <v>162</v>
      </c>
      <c r="L167" t="s">
        <v>77</v>
      </c>
      <c r="M167" s="1">
        <f t="shared" si="26"/>
        <v>165000</v>
      </c>
      <c r="N167">
        <v>10</v>
      </c>
      <c r="O167">
        <f t="shared" si="27"/>
        <v>2.5</v>
      </c>
      <c r="P167">
        <f>SUM(O$5:$O167)</f>
        <v>295</v>
      </c>
      <c r="Q167">
        <f t="shared" si="22"/>
        <v>23954.55</v>
      </c>
      <c r="R167">
        <f t="shared" si="23"/>
        <v>13000</v>
      </c>
    </row>
    <row r="168" spans="11:18" x14ac:dyDescent="0.3">
      <c r="K168">
        <v>163</v>
      </c>
      <c r="L168" t="s">
        <v>77</v>
      </c>
      <c r="M168" s="1">
        <f t="shared" si="26"/>
        <v>165000</v>
      </c>
      <c r="N168">
        <v>10</v>
      </c>
      <c r="O168">
        <f t="shared" si="27"/>
        <v>2.5</v>
      </c>
      <c r="P168">
        <f>SUM(O$5:$O168)</f>
        <v>297.5</v>
      </c>
      <c r="Q168">
        <f t="shared" si="22"/>
        <v>24284.55</v>
      </c>
      <c r="R168">
        <f t="shared" si="23"/>
        <v>13200</v>
      </c>
    </row>
    <row r="169" spans="11:18" x14ac:dyDescent="0.3">
      <c r="K169">
        <v>164</v>
      </c>
      <c r="L169" t="s">
        <v>77</v>
      </c>
      <c r="M169" s="1">
        <f t="shared" si="26"/>
        <v>165000</v>
      </c>
      <c r="N169">
        <v>10</v>
      </c>
      <c r="O169">
        <f t="shared" si="27"/>
        <v>2.5</v>
      </c>
      <c r="P169">
        <f>SUM(O$5:$O169)</f>
        <v>300</v>
      </c>
      <c r="Q169">
        <f t="shared" ref="Q169:Q204" si="28">ROUNDUP(Q168+0.5*N169*(QUOTIENT(K169,2.5)+1),2)</f>
        <v>24614.55</v>
      </c>
      <c r="R169">
        <f t="shared" ref="R169:R204" si="29">(Q169-Q168)*100/O169</f>
        <v>13200</v>
      </c>
    </row>
    <row r="170" spans="11:18" x14ac:dyDescent="0.3">
      <c r="K170">
        <v>165</v>
      </c>
      <c r="L170" t="s">
        <v>77</v>
      </c>
      <c r="M170" s="1">
        <f t="shared" si="26"/>
        <v>170000</v>
      </c>
      <c r="N170">
        <v>10</v>
      </c>
      <c r="O170">
        <f t="shared" si="27"/>
        <v>2.5</v>
      </c>
      <c r="P170">
        <f>SUM(O$5:$O170)</f>
        <v>302.5</v>
      </c>
      <c r="Q170">
        <f t="shared" si="28"/>
        <v>24949.55</v>
      </c>
      <c r="R170">
        <f t="shared" si="29"/>
        <v>13400</v>
      </c>
    </row>
    <row r="171" spans="11:18" x14ac:dyDescent="0.3">
      <c r="K171">
        <v>166</v>
      </c>
      <c r="L171" t="s">
        <v>77</v>
      </c>
      <c r="M171" s="1">
        <f t="shared" si="26"/>
        <v>170000</v>
      </c>
      <c r="N171">
        <v>10</v>
      </c>
      <c r="O171">
        <f t="shared" si="27"/>
        <v>2.5</v>
      </c>
      <c r="P171">
        <f>SUM(O$5:$O171)</f>
        <v>305</v>
      </c>
      <c r="Q171">
        <f t="shared" si="28"/>
        <v>25284.55</v>
      </c>
      <c r="R171">
        <f t="shared" si="29"/>
        <v>13400</v>
      </c>
    </row>
    <row r="172" spans="11:18" x14ac:dyDescent="0.3">
      <c r="K172">
        <v>167</v>
      </c>
      <c r="L172" t="s">
        <v>77</v>
      </c>
      <c r="M172" s="1">
        <f t="shared" si="26"/>
        <v>170000</v>
      </c>
      <c r="N172">
        <v>10</v>
      </c>
      <c r="O172">
        <f t="shared" si="27"/>
        <v>2.5</v>
      </c>
      <c r="P172">
        <f>SUM(O$5:$O172)</f>
        <v>307.5</v>
      </c>
      <c r="Q172">
        <f t="shared" si="28"/>
        <v>25619.55</v>
      </c>
      <c r="R172">
        <f t="shared" si="29"/>
        <v>13400</v>
      </c>
    </row>
    <row r="173" spans="11:18" x14ac:dyDescent="0.3">
      <c r="K173">
        <v>168</v>
      </c>
      <c r="L173" t="s">
        <v>77</v>
      </c>
      <c r="M173" s="1">
        <f t="shared" si="26"/>
        <v>170000</v>
      </c>
      <c r="N173">
        <v>10</v>
      </c>
      <c r="O173">
        <f t="shared" si="27"/>
        <v>2.5</v>
      </c>
      <c r="P173">
        <f>SUM(O$5:$O173)</f>
        <v>310</v>
      </c>
      <c r="Q173">
        <f t="shared" si="28"/>
        <v>25959.55</v>
      </c>
      <c r="R173">
        <f t="shared" si="29"/>
        <v>13600</v>
      </c>
    </row>
    <row r="174" spans="11:18" x14ac:dyDescent="0.3">
      <c r="K174">
        <v>169</v>
      </c>
      <c r="L174" t="s">
        <v>77</v>
      </c>
      <c r="M174" s="1">
        <f t="shared" si="26"/>
        <v>170000</v>
      </c>
      <c r="N174">
        <v>10</v>
      </c>
      <c r="O174">
        <f t="shared" si="27"/>
        <v>2.5</v>
      </c>
      <c r="P174">
        <f>SUM(O$5:$O174)</f>
        <v>312.5</v>
      </c>
      <c r="Q174">
        <f t="shared" si="28"/>
        <v>26299.55</v>
      </c>
      <c r="R174">
        <f t="shared" si="29"/>
        <v>13600</v>
      </c>
    </row>
    <row r="175" spans="11:18" x14ac:dyDescent="0.3">
      <c r="K175">
        <v>170</v>
      </c>
      <c r="L175" t="s">
        <v>77</v>
      </c>
      <c r="M175" s="1">
        <f t="shared" si="26"/>
        <v>175000</v>
      </c>
      <c r="N175">
        <v>10</v>
      </c>
      <c r="O175">
        <f t="shared" si="27"/>
        <v>2.5</v>
      </c>
      <c r="P175">
        <f>SUM(O$5:$O175)</f>
        <v>315</v>
      </c>
      <c r="Q175">
        <f t="shared" si="28"/>
        <v>26644.55</v>
      </c>
      <c r="R175">
        <f t="shared" si="29"/>
        <v>13800</v>
      </c>
    </row>
    <row r="176" spans="11:18" x14ac:dyDescent="0.3">
      <c r="K176">
        <v>171</v>
      </c>
      <c r="L176" t="s">
        <v>77</v>
      </c>
      <c r="M176" s="1">
        <f t="shared" si="26"/>
        <v>175000</v>
      </c>
      <c r="N176">
        <v>10</v>
      </c>
      <c r="O176">
        <f t="shared" si="27"/>
        <v>2.5</v>
      </c>
      <c r="P176">
        <f>SUM(O$5:$O176)</f>
        <v>317.5</v>
      </c>
      <c r="Q176">
        <f t="shared" si="28"/>
        <v>26989.55</v>
      </c>
      <c r="R176">
        <f t="shared" si="29"/>
        <v>13800</v>
      </c>
    </row>
    <row r="177" spans="11:18" x14ac:dyDescent="0.3">
      <c r="K177">
        <v>172</v>
      </c>
      <c r="L177" t="s">
        <v>77</v>
      </c>
      <c r="M177" s="1">
        <f t="shared" si="26"/>
        <v>175000</v>
      </c>
      <c r="N177">
        <v>10</v>
      </c>
      <c r="O177">
        <f t="shared" si="27"/>
        <v>2.5</v>
      </c>
      <c r="P177">
        <f>SUM(O$5:$O177)</f>
        <v>320</v>
      </c>
      <c r="Q177">
        <f t="shared" si="28"/>
        <v>27334.55</v>
      </c>
      <c r="R177">
        <f t="shared" si="29"/>
        <v>13800</v>
      </c>
    </row>
    <row r="178" spans="11:18" x14ac:dyDescent="0.3">
      <c r="K178">
        <v>173</v>
      </c>
      <c r="L178" t="s">
        <v>77</v>
      </c>
      <c r="M178" s="1">
        <f t="shared" si="26"/>
        <v>175000</v>
      </c>
      <c r="N178">
        <v>10</v>
      </c>
      <c r="O178">
        <f t="shared" si="27"/>
        <v>2.5</v>
      </c>
      <c r="P178">
        <f>SUM(O$5:$O178)</f>
        <v>322.5</v>
      </c>
      <c r="Q178">
        <f t="shared" si="28"/>
        <v>27684.55</v>
      </c>
      <c r="R178">
        <f t="shared" si="29"/>
        <v>14000</v>
      </c>
    </row>
    <row r="179" spans="11:18" x14ac:dyDescent="0.3">
      <c r="K179">
        <v>174</v>
      </c>
      <c r="L179" t="s">
        <v>77</v>
      </c>
      <c r="M179" s="1">
        <f t="shared" si="26"/>
        <v>175000</v>
      </c>
      <c r="N179">
        <v>10</v>
      </c>
      <c r="O179">
        <f t="shared" si="27"/>
        <v>2.5</v>
      </c>
      <c r="P179">
        <f>SUM(O$5:$O179)</f>
        <v>325</v>
      </c>
      <c r="Q179">
        <f t="shared" si="28"/>
        <v>28034.55</v>
      </c>
      <c r="R179">
        <f t="shared" si="29"/>
        <v>14000</v>
      </c>
    </row>
    <row r="180" spans="11:18" x14ac:dyDescent="0.3">
      <c r="K180">
        <v>175</v>
      </c>
      <c r="L180" t="s">
        <v>77</v>
      </c>
      <c r="M180" s="1">
        <f t="shared" si="26"/>
        <v>180000</v>
      </c>
      <c r="N180">
        <v>10</v>
      </c>
      <c r="O180">
        <f t="shared" si="27"/>
        <v>2.5</v>
      </c>
      <c r="P180">
        <f>SUM(O$5:$O180)</f>
        <v>327.5</v>
      </c>
      <c r="Q180">
        <f t="shared" si="28"/>
        <v>28389.55</v>
      </c>
      <c r="R180">
        <f t="shared" si="29"/>
        <v>14200</v>
      </c>
    </row>
    <row r="181" spans="11:18" x14ac:dyDescent="0.3">
      <c r="K181">
        <v>176</v>
      </c>
      <c r="L181" t="s">
        <v>77</v>
      </c>
      <c r="M181" s="1">
        <f t="shared" si="26"/>
        <v>180000</v>
      </c>
      <c r="N181">
        <v>10</v>
      </c>
      <c r="O181">
        <f t="shared" si="27"/>
        <v>2.5</v>
      </c>
      <c r="P181">
        <f>SUM(O$5:$O181)</f>
        <v>330</v>
      </c>
      <c r="Q181">
        <f t="shared" si="28"/>
        <v>28744.55</v>
      </c>
      <c r="R181">
        <f t="shared" si="29"/>
        <v>14200</v>
      </c>
    </row>
    <row r="182" spans="11:18" x14ac:dyDescent="0.3">
      <c r="K182">
        <v>177</v>
      </c>
      <c r="L182" t="s">
        <v>77</v>
      </c>
      <c r="M182" s="1">
        <f t="shared" si="26"/>
        <v>180000</v>
      </c>
      <c r="N182">
        <v>10</v>
      </c>
      <c r="O182">
        <f t="shared" si="27"/>
        <v>2.5</v>
      </c>
      <c r="P182">
        <f>SUM(O$5:$O182)</f>
        <v>332.5</v>
      </c>
      <c r="Q182">
        <f t="shared" si="28"/>
        <v>29099.55</v>
      </c>
      <c r="R182">
        <f t="shared" si="29"/>
        <v>14200</v>
      </c>
    </row>
    <row r="183" spans="11:18" x14ac:dyDescent="0.3">
      <c r="K183">
        <v>178</v>
      </c>
      <c r="L183" t="s">
        <v>77</v>
      </c>
      <c r="M183" s="1">
        <f t="shared" si="26"/>
        <v>180000</v>
      </c>
      <c r="N183">
        <v>10</v>
      </c>
      <c r="O183">
        <f t="shared" si="27"/>
        <v>2.5</v>
      </c>
      <c r="P183">
        <f>SUM(O$5:$O183)</f>
        <v>335</v>
      </c>
      <c r="Q183">
        <f t="shared" si="28"/>
        <v>29459.55</v>
      </c>
      <c r="R183">
        <f t="shared" si="29"/>
        <v>14400</v>
      </c>
    </row>
    <row r="184" spans="11:18" x14ac:dyDescent="0.3">
      <c r="K184">
        <v>179</v>
      </c>
      <c r="L184" t="s">
        <v>77</v>
      </c>
      <c r="M184" s="1">
        <f t="shared" si="26"/>
        <v>180000</v>
      </c>
      <c r="N184">
        <v>10</v>
      </c>
      <c r="O184">
        <f t="shared" si="27"/>
        <v>2.5</v>
      </c>
      <c r="P184">
        <f>SUM(O$5:$O184)</f>
        <v>337.5</v>
      </c>
      <c r="Q184">
        <f t="shared" si="28"/>
        <v>29819.55</v>
      </c>
      <c r="R184">
        <f t="shared" si="29"/>
        <v>14400</v>
      </c>
    </row>
    <row r="185" spans="11:18" x14ac:dyDescent="0.3">
      <c r="K185">
        <v>180</v>
      </c>
      <c r="L185" t="s">
        <v>77</v>
      </c>
      <c r="M185" s="1">
        <f t="shared" si="26"/>
        <v>185000</v>
      </c>
      <c r="N185">
        <v>10</v>
      </c>
      <c r="O185">
        <f t="shared" si="27"/>
        <v>2.5</v>
      </c>
      <c r="P185">
        <f>SUM(O$5:$O185)</f>
        <v>340</v>
      </c>
      <c r="Q185">
        <f t="shared" si="28"/>
        <v>30184.55</v>
      </c>
      <c r="R185">
        <f t="shared" si="29"/>
        <v>14600</v>
      </c>
    </row>
    <row r="186" spans="11:18" x14ac:dyDescent="0.3">
      <c r="K186">
        <v>181</v>
      </c>
      <c r="L186" t="s">
        <v>77</v>
      </c>
      <c r="M186" s="1">
        <f t="shared" si="26"/>
        <v>185000</v>
      </c>
      <c r="N186">
        <v>10</v>
      </c>
      <c r="O186">
        <f t="shared" si="27"/>
        <v>2.5</v>
      </c>
      <c r="P186">
        <f>SUM(O$5:$O186)</f>
        <v>342.5</v>
      </c>
      <c r="Q186">
        <f t="shared" si="28"/>
        <v>30549.55</v>
      </c>
      <c r="R186">
        <f t="shared" si="29"/>
        <v>14600</v>
      </c>
    </row>
    <row r="187" spans="11:18" x14ac:dyDescent="0.3">
      <c r="K187">
        <v>182</v>
      </c>
      <c r="L187" t="s">
        <v>77</v>
      </c>
      <c r="M187" s="1">
        <f t="shared" si="26"/>
        <v>185000</v>
      </c>
      <c r="N187">
        <v>10</v>
      </c>
      <c r="O187">
        <f t="shared" si="27"/>
        <v>2.5</v>
      </c>
      <c r="P187">
        <f>SUM(O$5:$O187)</f>
        <v>345</v>
      </c>
      <c r="Q187">
        <f t="shared" si="28"/>
        <v>30914.55</v>
      </c>
      <c r="R187">
        <f t="shared" si="29"/>
        <v>14600</v>
      </c>
    </row>
    <row r="188" spans="11:18" x14ac:dyDescent="0.3">
      <c r="K188">
        <v>183</v>
      </c>
      <c r="L188" t="s">
        <v>77</v>
      </c>
      <c r="M188" s="1">
        <f t="shared" si="26"/>
        <v>185000</v>
      </c>
      <c r="N188">
        <v>10</v>
      </c>
      <c r="O188">
        <f t="shared" si="27"/>
        <v>2.5</v>
      </c>
      <c r="P188">
        <f>SUM(O$5:$O188)</f>
        <v>347.5</v>
      </c>
      <c r="Q188">
        <f t="shared" si="28"/>
        <v>31284.55</v>
      </c>
      <c r="R188">
        <f t="shared" si="29"/>
        <v>14800</v>
      </c>
    </row>
    <row r="189" spans="11:18" x14ac:dyDescent="0.3">
      <c r="K189">
        <v>184</v>
      </c>
      <c r="L189" t="s">
        <v>77</v>
      </c>
      <c r="M189" s="1">
        <f t="shared" si="26"/>
        <v>185000</v>
      </c>
      <c r="N189">
        <v>10</v>
      </c>
      <c r="O189">
        <f t="shared" si="27"/>
        <v>2.5</v>
      </c>
      <c r="P189">
        <f>SUM(O$5:$O189)</f>
        <v>350</v>
      </c>
      <c r="Q189">
        <f t="shared" si="28"/>
        <v>31654.55</v>
      </c>
      <c r="R189">
        <f t="shared" si="29"/>
        <v>14800</v>
      </c>
    </row>
    <row r="190" spans="11:18" x14ac:dyDescent="0.3">
      <c r="K190">
        <v>185</v>
      </c>
      <c r="L190" t="s">
        <v>77</v>
      </c>
      <c r="M190" s="1">
        <f t="shared" si="26"/>
        <v>190000</v>
      </c>
      <c r="N190">
        <v>10</v>
      </c>
      <c r="O190">
        <f t="shared" si="27"/>
        <v>2.5</v>
      </c>
      <c r="P190">
        <f>SUM(O$5:$O190)</f>
        <v>352.5</v>
      </c>
      <c r="Q190">
        <f t="shared" si="28"/>
        <v>32029.55</v>
      </c>
      <c r="R190">
        <f t="shared" si="29"/>
        <v>15000</v>
      </c>
    </row>
    <row r="191" spans="11:18" x14ac:dyDescent="0.3">
      <c r="K191">
        <v>186</v>
      </c>
      <c r="L191" t="s">
        <v>77</v>
      </c>
      <c r="M191" s="1">
        <f t="shared" si="26"/>
        <v>190000</v>
      </c>
      <c r="N191">
        <v>10</v>
      </c>
      <c r="O191">
        <f t="shared" si="27"/>
        <v>2.5</v>
      </c>
      <c r="P191">
        <f>SUM(O$5:$O191)</f>
        <v>355</v>
      </c>
      <c r="Q191">
        <f t="shared" si="28"/>
        <v>32404.55</v>
      </c>
      <c r="R191">
        <f t="shared" si="29"/>
        <v>15000</v>
      </c>
    </row>
    <row r="192" spans="11:18" x14ac:dyDescent="0.3">
      <c r="K192">
        <v>187</v>
      </c>
      <c r="L192" t="s">
        <v>77</v>
      </c>
      <c r="M192" s="1">
        <f t="shared" si="26"/>
        <v>190000</v>
      </c>
      <c r="N192">
        <v>10</v>
      </c>
      <c r="O192">
        <f t="shared" si="27"/>
        <v>2.5</v>
      </c>
      <c r="P192">
        <f>SUM(O$5:$O192)</f>
        <v>357.5</v>
      </c>
      <c r="Q192">
        <f t="shared" si="28"/>
        <v>32779.550000000003</v>
      </c>
      <c r="R192">
        <f t="shared" si="29"/>
        <v>15000.000000000146</v>
      </c>
    </row>
    <row r="193" spans="11:18" x14ac:dyDescent="0.3">
      <c r="K193">
        <v>188</v>
      </c>
      <c r="L193" t="s">
        <v>77</v>
      </c>
      <c r="M193" s="1">
        <f t="shared" si="26"/>
        <v>190000</v>
      </c>
      <c r="N193">
        <v>10</v>
      </c>
      <c r="O193">
        <f t="shared" si="27"/>
        <v>2.5</v>
      </c>
      <c r="P193">
        <f>SUM(O$5:$O193)</f>
        <v>360</v>
      </c>
      <c r="Q193">
        <f t="shared" si="28"/>
        <v>33159.550000000003</v>
      </c>
      <c r="R193">
        <f t="shared" si="29"/>
        <v>15200</v>
      </c>
    </row>
    <row r="194" spans="11:18" x14ac:dyDescent="0.3">
      <c r="K194">
        <v>189</v>
      </c>
      <c r="L194" t="s">
        <v>77</v>
      </c>
      <c r="M194" s="1">
        <f t="shared" si="26"/>
        <v>190000</v>
      </c>
      <c r="N194">
        <v>10</v>
      </c>
      <c r="O194">
        <f t="shared" si="27"/>
        <v>2.5</v>
      </c>
      <c r="P194">
        <f>SUM(O$5:$O194)</f>
        <v>362.5</v>
      </c>
      <c r="Q194">
        <f t="shared" si="28"/>
        <v>33539.550000000003</v>
      </c>
      <c r="R194">
        <f t="shared" si="29"/>
        <v>15200</v>
      </c>
    </row>
    <row r="195" spans="11:18" x14ac:dyDescent="0.3">
      <c r="K195">
        <v>190</v>
      </c>
      <c r="L195" t="s">
        <v>77</v>
      </c>
      <c r="M195" s="1">
        <f t="shared" si="26"/>
        <v>195000</v>
      </c>
      <c r="N195">
        <v>10</v>
      </c>
      <c r="O195">
        <f t="shared" si="27"/>
        <v>2.5</v>
      </c>
      <c r="P195">
        <f>SUM(O$5:$O195)</f>
        <v>365</v>
      </c>
      <c r="Q195">
        <f t="shared" si="28"/>
        <v>33924.550000000003</v>
      </c>
      <c r="R195">
        <f t="shared" si="29"/>
        <v>15400</v>
      </c>
    </row>
    <row r="196" spans="11:18" x14ac:dyDescent="0.3">
      <c r="K196">
        <v>191</v>
      </c>
      <c r="L196" t="s">
        <v>77</v>
      </c>
      <c r="M196" s="1">
        <f t="shared" si="26"/>
        <v>195000</v>
      </c>
      <c r="N196">
        <v>10</v>
      </c>
      <c r="O196">
        <f t="shared" si="27"/>
        <v>2.5</v>
      </c>
      <c r="P196">
        <f>SUM(O$5:$O196)</f>
        <v>367.5</v>
      </c>
      <c r="Q196">
        <f t="shared" si="28"/>
        <v>34309.550000000003</v>
      </c>
      <c r="R196">
        <f t="shared" si="29"/>
        <v>15400</v>
      </c>
    </row>
    <row r="197" spans="11:18" x14ac:dyDescent="0.3">
      <c r="K197">
        <v>192</v>
      </c>
      <c r="L197" t="s">
        <v>77</v>
      </c>
      <c r="M197" s="1">
        <f t="shared" ref="M197:M204" si="30">VLOOKUP(QUOTIENT(K197,5),D:G,4,FALSE)*N197</f>
        <v>195000</v>
      </c>
      <c r="N197">
        <v>10</v>
      </c>
      <c r="O197">
        <f t="shared" ref="O197:O204" si="31">M197/(VLOOKUP(QUOTIENT(K197,5),D:H,5,FALSE)*2)</f>
        <v>2.5</v>
      </c>
      <c r="P197">
        <f>SUM(O$5:$O197)</f>
        <v>370</v>
      </c>
      <c r="Q197">
        <f t="shared" si="28"/>
        <v>34694.550000000003</v>
      </c>
      <c r="R197">
        <f t="shared" si="29"/>
        <v>15400</v>
      </c>
    </row>
    <row r="198" spans="11:18" x14ac:dyDescent="0.3">
      <c r="K198">
        <v>193</v>
      </c>
      <c r="L198" t="s">
        <v>77</v>
      </c>
      <c r="M198" s="1">
        <f t="shared" si="30"/>
        <v>195000</v>
      </c>
      <c r="N198">
        <v>10</v>
      </c>
      <c r="O198">
        <f t="shared" si="31"/>
        <v>2.5</v>
      </c>
      <c r="P198">
        <f>SUM(O$5:$O198)</f>
        <v>372.5</v>
      </c>
      <c r="Q198">
        <f t="shared" si="28"/>
        <v>35084.550000000003</v>
      </c>
      <c r="R198">
        <f t="shared" si="29"/>
        <v>15600</v>
      </c>
    </row>
    <row r="199" spans="11:18" x14ac:dyDescent="0.3">
      <c r="K199">
        <v>194</v>
      </c>
      <c r="L199" t="s">
        <v>77</v>
      </c>
      <c r="M199" s="1">
        <f t="shared" si="30"/>
        <v>195000</v>
      </c>
      <c r="N199">
        <v>10</v>
      </c>
      <c r="O199">
        <f t="shared" si="31"/>
        <v>2.5</v>
      </c>
      <c r="P199">
        <f>SUM(O$5:$O199)</f>
        <v>375</v>
      </c>
      <c r="Q199">
        <f>ROUNDUP(Q198+0.5*N199*(QUOTIENT(K199,2.5)+1),2)</f>
        <v>35474.550000000003</v>
      </c>
      <c r="R199">
        <f t="shared" si="29"/>
        <v>15600</v>
      </c>
    </row>
    <row r="200" spans="11:18" x14ac:dyDescent="0.3">
      <c r="K200">
        <v>195</v>
      </c>
      <c r="L200" t="s">
        <v>77</v>
      </c>
      <c r="M200" s="1">
        <f t="shared" si="30"/>
        <v>200000</v>
      </c>
      <c r="N200">
        <v>10</v>
      </c>
      <c r="O200">
        <f t="shared" si="31"/>
        <v>2.5</v>
      </c>
      <c r="P200">
        <f>SUM(O$5:$O200)</f>
        <v>377.5</v>
      </c>
      <c r="Q200">
        <f t="shared" si="28"/>
        <v>35869.550000000003</v>
      </c>
      <c r="R200">
        <f t="shared" si="29"/>
        <v>15800</v>
      </c>
    </row>
    <row r="201" spans="11:18" x14ac:dyDescent="0.3">
      <c r="K201">
        <v>196</v>
      </c>
      <c r="L201" t="s">
        <v>77</v>
      </c>
      <c r="M201" s="1">
        <f t="shared" si="30"/>
        <v>200000</v>
      </c>
      <c r="N201">
        <v>10</v>
      </c>
      <c r="O201">
        <f t="shared" si="31"/>
        <v>2.5</v>
      </c>
      <c r="P201">
        <f>SUM(O$5:$O201)</f>
        <v>380</v>
      </c>
      <c r="Q201">
        <f t="shared" si="28"/>
        <v>36264.550000000003</v>
      </c>
      <c r="R201">
        <f t="shared" si="29"/>
        <v>15800</v>
      </c>
    </row>
    <row r="202" spans="11:18" x14ac:dyDescent="0.3">
      <c r="K202">
        <v>197</v>
      </c>
      <c r="L202" t="s">
        <v>77</v>
      </c>
      <c r="M202" s="1">
        <f t="shared" si="30"/>
        <v>200000</v>
      </c>
      <c r="N202">
        <v>10</v>
      </c>
      <c r="O202">
        <f t="shared" si="31"/>
        <v>2.5</v>
      </c>
      <c r="P202">
        <f>SUM(O$5:$O202)</f>
        <v>382.5</v>
      </c>
      <c r="Q202">
        <f t="shared" si="28"/>
        <v>36659.550000000003</v>
      </c>
      <c r="R202">
        <f t="shared" si="29"/>
        <v>15800</v>
      </c>
    </row>
    <row r="203" spans="11:18" x14ac:dyDescent="0.3">
      <c r="K203">
        <v>198</v>
      </c>
      <c r="L203" t="s">
        <v>77</v>
      </c>
      <c r="M203" s="1">
        <f t="shared" si="30"/>
        <v>200000</v>
      </c>
      <c r="N203">
        <v>10</v>
      </c>
      <c r="O203">
        <f t="shared" si="31"/>
        <v>2.5</v>
      </c>
      <c r="P203">
        <f>SUM(O$5:$O203)</f>
        <v>385</v>
      </c>
      <c r="Q203">
        <f t="shared" si="28"/>
        <v>37059.550000000003</v>
      </c>
      <c r="R203">
        <f t="shared" si="29"/>
        <v>16000</v>
      </c>
    </row>
    <row r="204" spans="11:18" x14ac:dyDescent="0.3">
      <c r="K204">
        <v>199</v>
      </c>
      <c r="L204" t="s">
        <v>77</v>
      </c>
      <c r="M204" s="1">
        <f t="shared" si="30"/>
        <v>200000</v>
      </c>
      <c r="N204">
        <v>10</v>
      </c>
      <c r="O204">
        <f t="shared" si="31"/>
        <v>2.5</v>
      </c>
      <c r="P204">
        <f>SUM(O$5:$O204)</f>
        <v>387.5</v>
      </c>
      <c r="Q204">
        <f t="shared" si="28"/>
        <v>37459.550000000003</v>
      </c>
      <c r="R204">
        <f t="shared" si="29"/>
        <v>16000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StudentTable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gh934</dc:creator>
  <cp:lastModifiedBy>중범 최</cp:lastModifiedBy>
  <dcterms:created xsi:type="dcterms:W3CDTF">2023-04-22T04:14:39Z</dcterms:created>
  <dcterms:modified xsi:type="dcterms:W3CDTF">2024-04-05T08:46:17Z</dcterms:modified>
</cp:coreProperties>
</file>