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2BBB9BC-1699-49AA-9242-58DBE96FDAB3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Title_Special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3" l="1"/>
  <c r="AB35" i="3" s="1"/>
  <c r="N35" i="3"/>
  <c r="R35" i="3"/>
  <c r="S35" i="3"/>
  <c r="T35" i="3" s="1"/>
  <c r="U35" i="3" s="1"/>
  <c r="Y35" i="3"/>
  <c r="N34" i="3"/>
  <c r="R34" i="3"/>
  <c r="S34" i="3"/>
  <c r="T34" i="3"/>
  <c r="U34" i="3" s="1"/>
  <c r="Y34" i="3"/>
  <c r="Y33" i="3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C7" i="4"/>
  <c r="C8" i="4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S15" i="3" l="1"/>
  <c r="S17" i="3" s="1"/>
  <c r="AB17" i="3"/>
  <c r="T13" i="3"/>
  <c r="U13" i="3" s="1"/>
  <c r="T10" i="3"/>
  <c r="T15" i="3"/>
  <c r="U15" i="3" s="1"/>
  <c r="AA10" i="3"/>
  <c r="AA16" i="3"/>
  <c r="AB16" i="3" s="1"/>
  <c r="U10" i="3" l="1"/>
  <c r="S19" i="3"/>
  <c r="S21" i="3" s="1"/>
  <c r="S23" i="3" s="1"/>
  <c r="S25" i="3" s="1"/>
  <c r="T17" i="3"/>
  <c r="U17" i="3" s="1"/>
  <c r="AB10" i="3"/>
  <c r="T18" i="3"/>
  <c r="U18" i="3" s="1"/>
  <c r="S27" i="3" l="1"/>
  <c r="T25" i="3"/>
  <c r="U25" i="3" s="1"/>
  <c r="T16" i="3"/>
  <c r="U16" i="3" l="1"/>
  <c r="S29" i="3"/>
  <c r="S31" i="3" s="1"/>
  <c r="S33" i="3" s="1"/>
  <c r="T27" i="3"/>
  <c r="U27" i="3" s="1"/>
  <c r="AA25" i="3"/>
  <c r="AB25" i="3" s="1"/>
  <c r="T19" i="3"/>
  <c r="U19" i="3" s="1"/>
  <c r="T33" i="3" l="1"/>
  <c r="U33" i="3" s="1"/>
  <c r="T20" i="3"/>
  <c r="T24" i="3"/>
  <c r="U24" i="3" s="1"/>
  <c r="T22" i="3"/>
  <c r="U22" i="3" s="1"/>
  <c r="T23" i="3"/>
  <c r="U23" i="3" s="1"/>
  <c r="U20" i="3" l="1"/>
  <c r="AA27" i="3" l="1"/>
  <c r="T28" i="3"/>
  <c r="U28" i="3" s="1"/>
  <c r="T21" i="3"/>
  <c r="T26" i="3"/>
  <c r="U26" i="3" s="1"/>
  <c r="U21" i="3" l="1"/>
  <c r="AB27" i="3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  <author>tc={F4B9CD7D-51F3-4B70-A9C2-FB4CC184C7A0}</author>
    <author>tc={11F5CD03-3691-461A-A5D3-9F83C31923EE}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7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8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<sst xmlns="http://schemas.openxmlformats.org/spreadsheetml/2006/main" count="286" uniqueCount="166">
  <si>
    <t>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</si>
  <si>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</si>
  <si>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</si>
  <si>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</si>
  <si>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</si>
  <si>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</si>
  <si>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</si>
  <si>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</si>
  <si>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</si>
  <si>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</si>
  <si>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</si>
  <si>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</si>
  <si>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</si>
  <si>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</si>
  <si>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</si>
  <si>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</si>
  <si>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</si>
  <si>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</si>
  <si>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</si>
  <si>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</si>
  <si>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</si>
  <si>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</si>
  <si>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</si>
  <si>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</si>
  <si>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</si>
  <si>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</si>
  <si>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</si>
  <si>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</si>
  <si>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</si>
  <si>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</si>
  <si>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</si>
  <si>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</si>
  <si>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</si>
  <si>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</si>
  <si>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</si>
  <si>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</si>
  <si>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</si>
  <si>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</si>
  <si>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</si>
  <si>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</si>
  <si>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</si>
  <si>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</si>
  <si>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</si>
  <si>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</si>
  <si>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</si>
  <si>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</si>
  <si>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</si>
  <si>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</si>
  <si>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</si>
  <si>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</si>
  <si>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</si>
  <si>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</si>
  <si>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</si>
  <si>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</si>
  <si>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</si>
  <si>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</si>
  <si>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</si>
  <si>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</si>
  <si>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</si>
  <si>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</si>
  <si>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</si>
  <si>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</si>
  <si>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</si>
  <si>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</si>
  <si>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</si>
  <si>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</si>
  <si>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</si>
  <si>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</si>
  <si>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</si>
  <si>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abilValue1</t>
    <phoneticPr fontId="1" type="noConversion"/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</si>
  <si>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</si>
  <si>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</si>
  <si>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</si>
  <si>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</si>
  <si>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</si>
  <si>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</si>
  <si>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</si>
  <si>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</si>
  <si>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</si>
  <si>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</si>
  <si>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</si>
  <si>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</si>
  <si>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</si>
  <si>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</si>
  <si>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</si>
  <si>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</si>
  <si>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</si>
  <si>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</si>
  <si>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</si>
  <si>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</si>
  <si>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stringId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</si>
  <si>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</si>
  <si>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</si>
  <si>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</si>
  <si>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</si>
  <si>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</si>
  <si>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</si>
  <si>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</si>
  <si>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</si>
  <si>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</si>
  <si>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심득 조각 소탕량 증가 (%)</t>
    <phoneticPr fontId="1" type="noConversion"/>
  </si>
  <si>
    <t>심상베기 피해 (%)</t>
    <phoneticPr fontId="1" type="noConversion"/>
  </si>
  <si>
    <t>용베기 피해(%)</t>
    <phoneticPr fontId="1" type="noConversion"/>
  </si>
  <si>
    <t>용베기 피해 (%)</t>
    <phoneticPr fontId="1" type="noConversion"/>
  </si>
  <si>
    <t>231-2</t>
  </si>
  <si>
    <t>해신베기 피해 (%)</t>
    <phoneticPr fontId="1" type="noConversion"/>
  </si>
  <si>
    <t>unlockAmount</t>
    <phoneticPr fontId="1" type="noConversion"/>
  </si>
  <si>
    <t>Weapon</t>
    <phoneticPr fontId="1" type="noConversion"/>
  </si>
  <si>
    <t>도깨비나라 정복</t>
    <phoneticPr fontId="1" type="noConversion"/>
  </si>
  <si>
    <t>수미산 정복</t>
    <phoneticPr fontId="1" type="noConversion"/>
  </si>
  <si>
    <t>천상계 정복</t>
    <phoneticPr fontId="1" type="noConversion"/>
  </si>
  <si>
    <t>요괴지옥 정복</t>
    <phoneticPr fontId="1" type="noConversion"/>
  </si>
  <si>
    <t>도적단 정복</t>
    <phoneticPr fontId="1" type="noConversion"/>
  </si>
  <si>
    <t>심연 정복</t>
    <phoneticPr fontId="1" type="noConversion"/>
  </si>
  <si>
    <t>신선계 정복</t>
    <phoneticPr fontId="1" type="noConversion"/>
  </si>
  <si>
    <t>용인계 정복</t>
    <phoneticPr fontId="1" type="noConversion"/>
  </si>
  <si>
    <t>용궁 정복</t>
    <phoneticPr fontId="1" type="noConversion"/>
  </si>
  <si>
    <t>현상수배 정복</t>
    <phoneticPr fontId="1" type="noConversion"/>
  </si>
  <si>
    <t>displayOrder</t>
    <phoneticPr fontId="1" type="noConversion"/>
  </si>
  <si>
    <t>lockMaskDescription</t>
    <phoneticPr fontId="1" type="noConversion"/>
  </si>
  <si>
    <t>지옥 보스전 보상
사인검 필요</t>
    <phoneticPr fontId="1" type="noConversion"/>
  </si>
  <si>
    <t>천계 보물창고 보상
구름검 필요</t>
    <phoneticPr fontId="1" type="noConversion"/>
  </si>
  <si>
    <t>도깨비 우두머리 보상
우량검 필요</t>
    <phoneticPr fontId="1" type="noConversion"/>
  </si>
  <si>
    <t>아드라전 보상
아드라검 필요</t>
    <phoneticPr fontId="1" type="noConversion"/>
  </si>
  <si>
    <t>황제의 금고 보상
진시황검 필요</t>
    <phoneticPr fontId="1" type="noConversion"/>
  </si>
  <si>
    <t>심연의 주인 보상
불사왕의 검 필요</t>
    <phoneticPr fontId="1" type="noConversion"/>
  </si>
  <si>
    <t>4대 천선 보상
설화천선의 검 필요</t>
    <phoneticPr fontId="1" type="noConversion"/>
  </si>
  <si>
    <t>용신 보상
적룡신의 우검 필요</t>
    <phoneticPr fontId="1" type="noConversion"/>
  </si>
  <si>
    <t>현상수배 보상
흑묘살수의 검 필요</t>
    <phoneticPr fontId="1" type="noConversion"/>
  </si>
  <si>
    <t>용궁왕 보상
용왕의 검 필요</t>
    <phoneticPr fontId="1" type="noConversion"/>
  </si>
  <si>
    <t>검조각
1000만개 필요</t>
    <phoneticPr fontId="1" type="noConversion"/>
  </si>
  <si>
    <t>검기 각성</t>
    <phoneticPr fontId="1" type="noConversion"/>
  </si>
  <si>
    <t>SP</t>
    <phoneticPr fontId="1" type="noConversion"/>
  </si>
  <si>
    <t>Son_Level_Real</t>
    <phoneticPr fontId="1" type="noConversion"/>
  </si>
  <si>
    <t>손오공 레벨
1000만 필요</t>
    <phoneticPr fontId="1" type="noConversion"/>
  </si>
  <si>
    <t>손오공 각성</t>
    <phoneticPr fontId="1" type="noConversion"/>
  </si>
  <si>
    <t>수호 동물 각성 1</t>
    <phoneticPr fontId="1" type="noConversion"/>
  </si>
  <si>
    <t>수호 동물 각성 2</t>
    <phoneticPr fontId="1" type="noConversion"/>
  </si>
  <si>
    <t>수호 동물 각성 3</t>
    <phoneticPr fontId="1" type="noConversion"/>
  </si>
  <si>
    <t>SuhoPet</t>
    <phoneticPr fontId="1" type="noConversion"/>
  </si>
  <si>
    <t>수호 동물
박위 획득 필요</t>
    <phoneticPr fontId="1" type="noConversion"/>
  </si>
  <si>
    <t>수호 동물
불가사리 획득 필요</t>
    <phoneticPr fontId="1" type="noConversion"/>
  </si>
  <si>
    <t>수호 동물
불여우 획득 필요</t>
    <phoneticPr fontId="1" type="noConversion"/>
  </si>
  <si>
    <t>SpecialTitle0</t>
    <phoneticPr fontId="1" type="noConversion"/>
  </si>
  <si>
    <t>SpecialTitle1</t>
  </si>
  <si>
    <t>SpecialTitle2</t>
  </si>
  <si>
    <t>SpecialTitle3</t>
  </si>
  <si>
    <t>SpecialTitle4</t>
  </si>
  <si>
    <t>SpecialTitle5</t>
  </si>
  <si>
    <t>SpecialTitle6</t>
  </si>
  <si>
    <t>SpecialTitle7</t>
  </si>
  <si>
    <t>SpecialTitle8</t>
  </si>
  <si>
    <t>SpecialTitle9</t>
  </si>
  <si>
    <t>SpecialTitle10</t>
  </si>
  <si>
    <t>SpecialTitle11</t>
  </si>
  <si>
    <t>SpecialTitle12</t>
  </si>
  <si>
    <t>SpecialTitle13</t>
  </si>
  <si>
    <t>SpecialTitle14</t>
  </si>
  <si>
    <t>maxLevel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</si>
  <si>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</si>
  <si>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</si>
  <si>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</si>
  <si>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SpecialTitleUnlockType</t>
    <phoneticPr fontId="1" type="noConversion"/>
  </si>
  <si>
    <t>SpecialTitle15</t>
  </si>
  <si>
    <t>수호 동물 각성 4</t>
  </si>
  <si>
    <t>수호 동물
수호왕 획득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</si>
</sst>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J17"/>
  <sheetViews>
    <sheetView tabSelected="1" topLeftCell="A6" workbookViewId="0">
      <selection activeCell="K16" sqref="K16"/>
    </sheetView>
  </sheetViews>
  <sheetFormatPr defaultRowHeight="16.5"/>
  <cols>
    <col min="2" max="2" width="11.375" bestFit="1" customWidth="1"/>
    <col min="3" max="3" width="25.25" bestFit="1" customWidth="1"/>
    <col min="5" max="5" width="10.625" customWidth="1"/>
    <col min="6" max="6" width="14.625" bestFit="1" customWidth="1"/>
    <col min="7" max="7" width="13.75" bestFit="1" customWidth="1"/>
    <col min="8" max="8" width="14.625" bestFit="1" customWidth="1"/>
    <col min="9" max="9" width="20.5" bestFit="1" customWidth="1"/>
    <col min="10" max="10" width="12.5" bestFit="1" customWidth="1"/>
  </cols>
  <sheetData>
    <row r="1" spans="1:10">
      <c r="A1" t="s">
        <v>0</v>
      </c>
      <c r="B1" t="s">
        <v>90</v>
      </c>
      <c r="C1" t="s">
        <v>161</v>
      </c>
      <c r="D1" t="s">
        <v>158</v>
      </c>
      <c r="E1" t="s">
        <v>159</v>
      </c>
      <c r="F1" t="s">
        <v>160</v>
      </c>
      <c r="G1" t="s">
        <v>162</v>
      </c>
      <c r="H1" s="12" t="s">
        <v>106</v>
      </c>
      <c r="I1" t="s">
        <v>119</v>
      </c>
      <c r="J1" t="s">
        <v>118</v>
      </c>
    </row>
    <row r="2" spans="1:10" ht="33">
      <c r="A2">
        <v>0</v>
      </c>
      <c r="B2" t="s">
        <v>143</v>
      </c>
      <c r="C2" s="1" t="s">
        <v>111</v>
      </c>
      <c r="D2">
        <v>1</v>
      </c>
      <c r="E2">
        <v>41</v>
      </c>
      <c r="F2">
        <v>1E-4</v>
      </c>
      <c r="G2" t="s">
        <v>107</v>
      </c>
      <c r="H2">
        <v>36</v>
      </c>
      <c r="I2" s="13" t="s">
        <v>120</v>
      </c>
      <c r="J2">
        <v>0</v>
      </c>
    </row>
    <row r="3" spans="1:10" ht="33">
      <c r="A3">
        <v>1</v>
      </c>
      <c r="B3" t="s">
        <v>144</v>
      </c>
      <c r="C3" s="1" t="s">
        <v>110</v>
      </c>
      <c r="D3">
        <v>1</v>
      </c>
      <c r="E3">
        <v>38</v>
      </c>
      <c r="F3">
        <v>1.2000000000000002E-4</v>
      </c>
      <c r="G3" t="s">
        <v>107</v>
      </c>
      <c r="H3">
        <v>51</v>
      </c>
      <c r="I3" s="13" t="s">
        <v>121</v>
      </c>
      <c r="J3">
        <v>1</v>
      </c>
    </row>
    <row r="4" spans="1:10" ht="33">
      <c r="A4">
        <v>2</v>
      </c>
      <c r="B4" t="s">
        <v>145</v>
      </c>
      <c r="C4" s="1" t="s">
        <v>108</v>
      </c>
      <c r="D4">
        <v>1</v>
      </c>
      <c r="E4">
        <v>40</v>
      </c>
      <c r="F4">
        <v>1.2000000000000002E-4</v>
      </c>
      <c r="G4" t="s">
        <v>107</v>
      </c>
      <c r="H4">
        <v>79</v>
      </c>
      <c r="I4" s="13" t="s">
        <v>122</v>
      </c>
      <c r="J4">
        <v>2</v>
      </c>
    </row>
    <row r="5" spans="1:10" ht="33">
      <c r="A5">
        <v>3</v>
      </c>
      <c r="B5" t="s">
        <v>146</v>
      </c>
      <c r="C5" s="1" t="s">
        <v>109</v>
      </c>
      <c r="D5">
        <v>1</v>
      </c>
      <c r="E5">
        <v>44</v>
      </c>
      <c r="F5">
        <v>5.0000000000000002E-5</v>
      </c>
      <c r="G5" t="s">
        <v>107</v>
      </c>
      <c r="H5">
        <v>89</v>
      </c>
      <c r="I5" s="13" t="s">
        <v>123</v>
      </c>
      <c r="J5">
        <v>3</v>
      </c>
    </row>
    <row r="6" spans="1:10" ht="33">
      <c r="A6">
        <v>4</v>
      </c>
      <c r="B6" t="s">
        <v>147</v>
      </c>
      <c r="C6" s="1" t="s">
        <v>112</v>
      </c>
      <c r="D6">
        <v>1</v>
      </c>
      <c r="E6">
        <v>52</v>
      </c>
      <c r="F6">
        <v>1.2000000000000002</v>
      </c>
      <c r="G6" t="s">
        <v>107</v>
      </c>
      <c r="H6">
        <v>107</v>
      </c>
      <c r="I6" s="13" t="s">
        <v>124</v>
      </c>
      <c r="J6">
        <v>4</v>
      </c>
    </row>
    <row r="7" spans="1:10" ht="33">
      <c r="A7">
        <v>5</v>
      </c>
      <c r="B7" t="s">
        <v>148</v>
      </c>
      <c r="C7" s="1" t="s">
        <v>113</v>
      </c>
      <c r="D7">
        <v>1</v>
      </c>
      <c r="E7">
        <v>56</v>
      </c>
      <c r="F7">
        <v>0.2</v>
      </c>
      <c r="G7" t="s">
        <v>107</v>
      </c>
      <c r="H7">
        <v>115</v>
      </c>
      <c r="I7" s="13" t="s">
        <v>125</v>
      </c>
      <c r="J7">
        <v>5</v>
      </c>
    </row>
    <row r="8" spans="1:10" ht="33">
      <c r="A8">
        <v>6</v>
      </c>
      <c r="B8" t="s">
        <v>149</v>
      </c>
      <c r="C8" s="1" t="s">
        <v>114</v>
      </c>
      <c r="D8">
        <v>1</v>
      </c>
      <c r="E8">
        <v>74</v>
      </c>
      <c r="F8">
        <v>0.12</v>
      </c>
      <c r="G8" t="s">
        <v>107</v>
      </c>
      <c r="H8">
        <v>124</v>
      </c>
      <c r="I8" s="13" t="s">
        <v>126</v>
      </c>
      <c r="J8">
        <v>6</v>
      </c>
    </row>
    <row r="9" spans="1:10" ht="33">
      <c r="A9">
        <v>7</v>
      </c>
      <c r="B9" t="s">
        <v>150</v>
      </c>
      <c r="C9" s="1" t="s">
        <v>117</v>
      </c>
      <c r="D9">
        <v>1</v>
      </c>
      <c r="E9">
        <v>75</v>
      </c>
      <c r="F9">
        <v>6.5000000000000002E-2</v>
      </c>
      <c r="G9" t="s">
        <v>107</v>
      </c>
      <c r="H9">
        <v>137</v>
      </c>
      <c r="I9" s="13" t="s">
        <v>128</v>
      </c>
      <c r="J9">
        <v>7</v>
      </c>
    </row>
    <row r="10" spans="1:10" ht="33">
      <c r="A10">
        <v>8</v>
      </c>
      <c r="B10" t="s">
        <v>151</v>
      </c>
      <c r="C10" s="1" t="s">
        <v>115</v>
      </c>
      <c r="D10">
        <v>1</v>
      </c>
      <c r="E10">
        <v>99</v>
      </c>
      <c r="F10">
        <v>0.25</v>
      </c>
      <c r="G10" t="s">
        <v>107</v>
      </c>
      <c r="H10">
        <v>145</v>
      </c>
      <c r="I10" s="13" t="s">
        <v>127</v>
      </c>
      <c r="J10">
        <v>8</v>
      </c>
    </row>
    <row r="11" spans="1:10" ht="33">
      <c r="A11">
        <v>9</v>
      </c>
      <c r="B11" t="s">
        <v>152</v>
      </c>
      <c r="C11" s="1" t="s">
        <v>116</v>
      </c>
      <c r="D11">
        <v>1</v>
      </c>
      <c r="E11">
        <v>107</v>
      </c>
      <c r="F11">
        <v>0.02</v>
      </c>
      <c r="G11" t="s">
        <v>107</v>
      </c>
      <c r="H11">
        <v>155</v>
      </c>
      <c r="I11" s="13" t="s">
        <v>129</v>
      </c>
      <c r="J11">
        <v>9</v>
      </c>
    </row>
    <row r="12" spans="1:10" ht="33">
      <c r="A12">
        <v>10</v>
      </c>
      <c r="B12" t="s">
        <v>153</v>
      </c>
      <c r="C12" s="1" t="s">
        <v>135</v>
      </c>
      <c r="D12">
        <v>1</v>
      </c>
      <c r="E12">
        <v>73</v>
      </c>
      <c r="F12">
        <v>0.3</v>
      </c>
      <c r="G12" t="s">
        <v>133</v>
      </c>
      <c r="H12">
        <v>10000000</v>
      </c>
      <c r="I12" s="13" t="s">
        <v>134</v>
      </c>
      <c r="J12">
        <v>10</v>
      </c>
    </row>
    <row r="13" spans="1:10" ht="33">
      <c r="A13">
        <v>11</v>
      </c>
      <c r="B13" t="s">
        <v>154</v>
      </c>
      <c r="C13" s="1" t="s">
        <v>131</v>
      </c>
      <c r="D13">
        <v>1</v>
      </c>
      <c r="E13">
        <v>109</v>
      </c>
      <c r="F13">
        <v>1</v>
      </c>
      <c r="G13" t="s">
        <v>132</v>
      </c>
      <c r="H13">
        <v>10000000</v>
      </c>
      <c r="I13" s="13" t="s">
        <v>130</v>
      </c>
      <c r="J13">
        <v>11</v>
      </c>
    </row>
    <row r="14" spans="1:10" ht="33">
      <c r="A14">
        <v>12</v>
      </c>
      <c r="B14" t="s">
        <v>155</v>
      </c>
      <c r="C14" s="1" t="s">
        <v>136</v>
      </c>
      <c r="D14">
        <v>1</v>
      </c>
      <c r="E14">
        <v>93</v>
      </c>
      <c r="F14">
        <v>0.1</v>
      </c>
      <c r="G14" t="s">
        <v>139</v>
      </c>
      <c r="H14">
        <v>9</v>
      </c>
      <c r="I14" s="13" t="s">
        <v>142</v>
      </c>
      <c r="J14">
        <v>12</v>
      </c>
    </row>
    <row r="15" spans="1:10" ht="33">
      <c r="A15">
        <v>13</v>
      </c>
      <c r="B15" t="s">
        <v>156</v>
      </c>
      <c r="C15" s="1" t="s">
        <v>137</v>
      </c>
      <c r="D15">
        <v>1</v>
      </c>
      <c r="E15">
        <v>93</v>
      </c>
      <c r="F15">
        <v>0.3</v>
      </c>
      <c r="G15" t="s">
        <v>139</v>
      </c>
      <c r="H15">
        <v>29</v>
      </c>
      <c r="I15" s="13" t="s">
        <v>141</v>
      </c>
      <c r="J15">
        <v>13</v>
      </c>
    </row>
    <row r="16" spans="1:10" ht="33">
      <c r="A16">
        <v>14</v>
      </c>
      <c r="B16" t="s">
        <v>157</v>
      </c>
      <c r="C16" s="1" t="s">
        <v>138</v>
      </c>
      <c r="D16">
        <v>1</v>
      </c>
      <c r="E16">
        <v>93</v>
      </c>
      <c r="F16">
        <v>0.5</v>
      </c>
      <c r="G16" t="s">
        <v>139</v>
      </c>
      <c r="H16">
        <v>43</v>
      </c>
      <c r="I16" s="13" t="s">
        <v>140</v>
      </c>
      <c r="J16">
        <v>14</v>
      </c>
    </row>
    <row r="17" spans="1:10" ht="33">
      <c r="A17">
        <v>15</v>
      </c>
      <c r="B17" t="s">
        <v>163</v>
      </c>
      <c r="C17" s="1" t="s">
        <v>164</v>
      </c>
      <c r="D17">
        <v>1</v>
      </c>
      <c r="E17">
        <v>93</v>
      </c>
      <c r="F17">
        <v>0.7</v>
      </c>
      <c r="G17" t="s">
        <v>139</v>
      </c>
      <c r="H17">
        <v>47</v>
      </c>
      <c r="I17" s="13" t="s">
        <v>165</v>
      </c>
      <c r="J17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F13" workbookViewId="0">
      <selection activeCell="L37" sqref="L37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80</v>
      </c>
      <c r="J5">
        <v>4</v>
      </c>
    </row>
    <row r="6" spans="1:28">
      <c r="I6" t="s">
        <v>79</v>
      </c>
      <c r="J6">
        <v>50</v>
      </c>
    </row>
    <row r="7" spans="1:28">
      <c r="I7" t="s">
        <v>85</v>
      </c>
      <c r="J7">
        <f>ROUNDUP(T34/(N28*J5),0)</f>
        <v>216</v>
      </c>
    </row>
    <row r="8" spans="1:28">
      <c r="I8" t="s">
        <v>87</v>
      </c>
      <c r="J8">
        <v>570</v>
      </c>
    </row>
    <row r="9" spans="1:28">
      <c r="A9" t="s">
        <v>84</v>
      </c>
      <c r="B9" s="1" t="s">
        <v>42</v>
      </c>
      <c r="D9" s="1" t="s">
        <v>43</v>
      </c>
      <c r="E9" s="1" t="s">
        <v>44</v>
      </c>
      <c r="I9" t="s">
        <v>88</v>
      </c>
      <c r="J9">
        <f>ROUNDUP((T34-(N28*J8))/(N28*J5),0)</f>
        <v>73</v>
      </c>
      <c r="L9" t="s">
        <v>84</v>
      </c>
      <c r="M9" s="1" t="s">
        <v>72</v>
      </c>
      <c r="N9" s="1" t="s">
        <v>74</v>
      </c>
      <c r="O9" s="1" t="s">
        <v>42</v>
      </c>
      <c r="P9" s="1" t="s">
        <v>70</v>
      </c>
      <c r="Q9" s="1" t="s">
        <v>69</v>
      </c>
      <c r="R9" s="1" t="s">
        <v>82</v>
      </c>
      <c r="S9" s="1" t="s">
        <v>75</v>
      </c>
      <c r="T9" s="1" t="s">
        <v>76</v>
      </c>
      <c r="U9" s="1" t="s">
        <v>81</v>
      </c>
      <c r="V9" s="1" t="s">
        <v>44</v>
      </c>
      <c r="W9" s="1" t="s">
        <v>71</v>
      </c>
      <c r="X9" s="1" t="s">
        <v>73</v>
      </c>
      <c r="Y9" s="1" t="s">
        <v>93</v>
      </c>
      <c r="Z9" s="1" t="s">
        <v>77</v>
      </c>
      <c r="AA9" s="1" t="s">
        <v>78</v>
      </c>
    </row>
    <row r="10" spans="1:28">
      <c r="A10">
        <v>0</v>
      </c>
      <c r="B10" s="1" t="s">
        <v>6</v>
      </c>
      <c r="C10">
        <v>2</v>
      </c>
      <c r="D10" s="5" t="s">
        <v>45</v>
      </c>
      <c r="E10" s="1" t="s">
        <v>4</v>
      </c>
      <c r="F10">
        <v>10</v>
      </c>
      <c r="I10" t="s">
        <v>86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6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4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7</v>
      </c>
      <c r="C11">
        <v>11</v>
      </c>
      <c r="D11" s="5" t="s">
        <v>46</v>
      </c>
      <c r="E11" s="1" t="s">
        <v>5</v>
      </c>
      <c r="F11">
        <v>9</v>
      </c>
      <c r="I11" t="s">
        <v>89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7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5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9</v>
      </c>
      <c r="C12">
        <v>4</v>
      </c>
      <c r="D12" s="5" t="s">
        <v>47</v>
      </c>
      <c r="E12" s="1" t="s">
        <v>8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9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8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11</v>
      </c>
      <c r="C13">
        <v>18</v>
      </c>
      <c r="D13" s="5" t="s">
        <v>48</v>
      </c>
      <c r="E13" s="1" t="s">
        <v>10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11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10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91</v>
      </c>
      <c r="C14">
        <v>0</v>
      </c>
      <c r="D14" s="5" t="s">
        <v>49</v>
      </c>
      <c r="E14" s="1" t="s">
        <v>12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91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5" si="6">S12+1</f>
        <v>3</v>
      </c>
      <c r="T14" s="8">
        <f t="shared" si="0"/>
        <v>12000</v>
      </c>
      <c r="U14" s="9">
        <f t="shared" si="1"/>
        <v>73.170731707317074</v>
      </c>
      <c r="V14" s="1" t="s">
        <v>12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13</v>
      </c>
      <c r="C15">
        <v>25</v>
      </c>
      <c r="D15" s="5" t="s">
        <v>50</v>
      </c>
      <c r="E15" s="1" t="s">
        <v>5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13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5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14</v>
      </c>
      <c r="C16">
        <v>55</v>
      </c>
      <c r="D16" s="5" t="s">
        <v>51</v>
      </c>
      <c r="E16" s="10" t="s">
        <v>4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14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4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15</v>
      </c>
      <c r="C17">
        <v>27</v>
      </c>
      <c r="D17" s="5" t="s">
        <v>52</v>
      </c>
      <c r="E17" s="1" t="s">
        <v>41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15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41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16</v>
      </c>
      <c r="C18">
        <v>73</v>
      </c>
      <c r="D18" s="5" t="s">
        <v>53</v>
      </c>
      <c r="E18" s="1" t="s">
        <v>17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16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94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18</v>
      </c>
      <c r="C19">
        <v>35</v>
      </c>
      <c r="D19" s="5" t="s">
        <v>54</v>
      </c>
      <c r="E19" s="1" t="s">
        <v>19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18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19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20</v>
      </c>
      <c r="C20">
        <v>36</v>
      </c>
      <c r="D20" s="5" t="s">
        <v>55</v>
      </c>
      <c r="E20" s="1" t="s">
        <v>21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20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21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32</v>
      </c>
      <c r="C21">
        <v>49</v>
      </c>
      <c r="D21" s="5" t="s">
        <v>56</v>
      </c>
      <c r="E21" s="1" t="s">
        <v>5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32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5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22</v>
      </c>
      <c r="C22">
        <v>39</v>
      </c>
      <c r="D22" s="5" t="s">
        <v>57</v>
      </c>
      <c r="E22" s="1" t="s">
        <v>23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22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23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24</v>
      </c>
      <c r="C23">
        <v>42</v>
      </c>
      <c r="D23" s="5" t="s">
        <v>58</v>
      </c>
      <c r="E23" s="1" t="s">
        <v>41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24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41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26</v>
      </c>
      <c r="C24">
        <v>43</v>
      </c>
      <c r="D24" s="5" t="s">
        <v>59</v>
      </c>
      <c r="E24" s="1" t="s">
        <v>5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26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5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27</v>
      </c>
      <c r="C25">
        <v>47</v>
      </c>
      <c r="D25" s="5" t="s">
        <v>60</v>
      </c>
      <c r="E25" s="1" t="s">
        <v>4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83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4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30</v>
      </c>
      <c r="C26">
        <v>62</v>
      </c>
      <c r="D26" s="5" t="s">
        <v>61</v>
      </c>
      <c r="E26" s="1" t="s">
        <v>31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30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31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25</v>
      </c>
      <c r="C27">
        <v>46</v>
      </c>
      <c r="D27" s="5" t="s">
        <v>62</v>
      </c>
      <c r="E27" s="1" t="s">
        <v>4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25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4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28</v>
      </c>
      <c r="C28">
        <v>50</v>
      </c>
      <c r="D28" s="5" t="s">
        <v>63</v>
      </c>
      <c r="E28" s="1" t="s">
        <v>33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99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33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34</v>
      </c>
      <c r="C29">
        <v>53</v>
      </c>
      <c r="D29" s="5" t="s">
        <v>64</v>
      </c>
      <c r="E29" s="1" t="s">
        <v>35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34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35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36</v>
      </c>
      <c r="C30">
        <v>63</v>
      </c>
      <c r="D30" s="5" t="s">
        <v>65</v>
      </c>
      <c r="E30" s="1" t="s">
        <v>37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36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37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39</v>
      </c>
      <c r="C31">
        <v>58</v>
      </c>
      <c r="D31" s="5" t="s">
        <v>66</v>
      </c>
      <c r="E31" s="1" t="s">
        <v>100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39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100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101</v>
      </c>
      <c r="C32">
        <v>83</v>
      </c>
      <c r="D32" s="5" t="s">
        <v>67</v>
      </c>
      <c r="E32" s="1" t="s">
        <v>38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101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38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40</v>
      </c>
      <c r="C33">
        <v>61</v>
      </c>
      <c r="D33" s="5" t="s">
        <v>68</v>
      </c>
      <c r="E33" s="1" t="s">
        <v>4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40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4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102</v>
      </c>
      <c r="C34">
        <v>88</v>
      </c>
      <c r="D34" s="5" t="s">
        <v>92</v>
      </c>
      <c r="E34" s="1" t="s">
        <v>33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103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33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>AA34/(N33*$J$5)</f>
        <v>0</v>
      </c>
    </row>
    <row r="35" spans="1:28">
      <c r="A35">
        <v>25</v>
      </c>
      <c r="B35" s="1" t="s">
        <v>105</v>
      </c>
      <c r="C35">
        <v>101</v>
      </c>
      <c r="D35" s="5" t="s">
        <v>104</v>
      </c>
      <c r="E35" s="1" t="s">
        <v>35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105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35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>AA35/(N34*$J$5)</f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1</v>
      </c>
      <c r="C6" s="2" t="s">
        <v>95</v>
      </c>
      <c r="D6" s="2" t="s">
        <v>2</v>
      </c>
      <c r="E6" s="2" t="s">
        <v>3</v>
      </c>
      <c r="F6" s="2" t="s">
        <v>95</v>
      </c>
    </row>
    <row r="7" spans="1:6" ht="17.25" thickBot="1">
      <c r="A7">
        <v>0</v>
      </c>
      <c r="B7" s="3" t="s">
        <v>6</v>
      </c>
      <c r="C7" s="11">
        <f>VLOOKUP(A7,Balance!L:R,7,FALSE)</f>
        <v>800000</v>
      </c>
      <c r="D7" s="4">
        <v>0</v>
      </c>
      <c r="E7" s="3" t="s">
        <v>4</v>
      </c>
      <c r="F7" s="11">
        <f>VLOOKUP(A7,Balance!L:Y,14,FALSE)</f>
        <v>1000</v>
      </c>
    </row>
    <row r="8" spans="1:6" ht="17.25" thickBot="1">
      <c r="A8">
        <v>1</v>
      </c>
      <c r="B8" s="3" t="s">
        <v>7</v>
      </c>
      <c r="C8" s="11">
        <f>VLOOKUP(A8,Balance!L:R,7,FALSE)</f>
        <v>10000</v>
      </c>
      <c r="D8" s="4">
        <v>1000</v>
      </c>
      <c r="E8" s="3" t="s">
        <v>5</v>
      </c>
      <c r="F8" s="11">
        <f>VLOOKUP(A8,Balance!L:Y,14,FALSE)</f>
        <v>1000</v>
      </c>
    </row>
    <row r="9" spans="1:6" ht="17.25" thickBot="1">
      <c r="A9">
        <v>2</v>
      </c>
      <c r="B9" s="3" t="s">
        <v>9</v>
      </c>
      <c r="C9" s="11">
        <f>VLOOKUP(A9,Balance!L:R,7,FALSE)</f>
        <v>800000</v>
      </c>
      <c r="D9" s="4">
        <v>2000</v>
      </c>
      <c r="E9" s="3" t="s">
        <v>8</v>
      </c>
      <c r="F9" s="11">
        <f>VLOOKUP(A9,Balance!L:Y,14,FALSE)</f>
        <v>50000</v>
      </c>
    </row>
    <row r="10" spans="1:6" ht="17.25" thickBot="1">
      <c r="A10">
        <v>3</v>
      </c>
      <c r="B10" s="3" t="s">
        <v>11</v>
      </c>
      <c r="C10" s="11">
        <f>VLOOKUP(A10,Balance!L:R,7,FALSE)</f>
        <v>9000</v>
      </c>
      <c r="D10" s="4">
        <v>3000</v>
      </c>
      <c r="E10" s="3" t="s">
        <v>10</v>
      </c>
      <c r="F10" s="11">
        <f>VLOOKUP(A10,Balance!L:Y,14,FALSE)</f>
        <v>45000</v>
      </c>
    </row>
    <row r="11" spans="1:6" ht="17.25" thickBot="1">
      <c r="A11">
        <v>4</v>
      </c>
      <c r="B11" s="3" t="s">
        <v>96</v>
      </c>
      <c r="C11" s="11">
        <f>VLOOKUP(A11,Balance!L:R,7,FALSE)</f>
        <v>1000000</v>
      </c>
      <c r="D11" s="4">
        <v>4000</v>
      </c>
      <c r="E11" s="3" t="s">
        <v>12</v>
      </c>
      <c r="F11" s="11">
        <f>VLOOKUP(A11,Balance!L:Y,14,FALSE)</f>
        <v>10</v>
      </c>
    </row>
    <row r="12" spans="1:6" ht="17.25" thickBot="1">
      <c r="A12">
        <v>5</v>
      </c>
      <c r="B12" s="3" t="s">
        <v>13</v>
      </c>
      <c r="C12" s="11">
        <f>VLOOKUP(A12,Balance!L:R,7,FALSE)</f>
        <v>800000000</v>
      </c>
      <c r="D12" s="4">
        <v>5000</v>
      </c>
      <c r="E12" s="3" t="s">
        <v>5</v>
      </c>
      <c r="F12" s="11">
        <f>VLOOKUP(A12,Balance!L:Y,14,FALSE)</f>
        <v>200000</v>
      </c>
    </row>
    <row r="13" spans="1:6" ht="17.25" thickBot="1">
      <c r="A13">
        <v>6</v>
      </c>
      <c r="B13" s="3" t="s">
        <v>14</v>
      </c>
      <c r="C13" s="11">
        <f>VLOOKUP(A13,Balance!L:R,7,FALSE)</f>
        <v>40</v>
      </c>
      <c r="D13" s="4">
        <v>6000</v>
      </c>
      <c r="E13" s="3" t="s">
        <v>4</v>
      </c>
      <c r="F13" s="11">
        <f>VLOOKUP(A13,Balance!L:Y,14,FALSE)</f>
        <v>80000</v>
      </c>
    </row>
    <row r="14" spans="1:6" ht="17.25" thickBot="1">
      <c r="A14">
        <v>7</v>
      </c>
      <c r="B14" s="3" t="s">
        <v>15</v>
      </c>
      <c r="C14" s="11">
        <f>VLOOKUP(A14,Balance!L:R,7,FALSE)</f>
        <v>1600000</v>
      </c>
      <c r="D14" s="4">
        <v>7000</v>
      </c>
      <c r="E14" s="3" t="s">
        <v>41</v>
      </c>
      <c r="F14" s="11">
        <f>VLOOKUP(A14,Balance!L:Y,14,FALSE)</f>
        <v>1</v>
      </c>
    </row>
    <row r="15" spans="1:6" ht="17.25" thickBot="1">
      <c r="A15">
        <v>8</v>
      </c>
      <c r="B15" s="3" t="s">
        <v>16</v>
      </c>
      <c r="C15" s="11">
        <f>VLOOKUP(A15,Balance!L:R,7,FALSE)</f>
        <v>100</v>
      </c>
      <c r="D15" s="4">
        <v>8000</v>
      </c>
      <c r="E15" s="3" t="s">
        <v>17</v>
      </c>
      <c r="F15" s="11">
        <f>VLOOKUP(A15,Balance!L:Y,14,FALSE)</f>
        <v>300</v>
      </c>
    </row>
    <row r="16" spans="1:6" ht="17.25" thickBot="1">
      <c r="A16">
        <v>9</v>
      </c>
      <c r="B16" s="3" t="s">
        <v>18</v>
      </c>
      <c r="C16" s="11">
        <f>VLOOKUP(A16,Balance!L:R,7,FALSE)</f>
        <v>200000</v>
      </c>
      <c r="D16" s="4">
        <v>9000</v>
      </c>
      <c r="E16" s="3" t="s">
        <v>19</v>
      </c>
      <c r="F16" s="11">
        <f>VLOOKUP(A16,Balance!L:Y,14,FALSE)</f>
        <v>250</v>
      </c>
    </row>
    <row r="17" spans="1:6" ht="17.25" thickBot="1">
      <c r="A17">
        <v>10</v>
      </c>
      <c r="B17" s="3" t="s">
        <v>20</v>
      </c>
      <c r="C17" s="11">
        <f>VLOOKUP(A17,Balance!L:R,7,FALSE)</f>
        <v>160000</v>
      </c>
      <c r="D17" s="4">
        <v>10000</v>
      </c>
      <c r="E17" s="3" t="s">
        <v>21</v>
      </c>
      <c r="F17" s="11">
        <f>VLOOKUP(A17,Balance!L:Y,14,FALSE)</f>
        <v>250</v>
      </c>
    </row>
    <row r="18" spans="1:6" ht="17.25" thickBot="1">
      <c r="A18">
        <v>11</v>
      </c>
      <c r="B18" s="3" t="s">
        <v>32</v>
      </c>
      <c r="C18" s="11">
        <f>VLOOKUP(A18,Balance!L:R,7,FALSE)</f>
        <v>4000</v>
      </c>
      <c r="D18" s="4">
        <v>11000</v>
      </c>
      <c r="E18" s="3" t="s">
        <v>5</v>
      </c>
      <c r="F18" s="11">
        <f>VLOOKUP(A18,Balance!L:Y,14,FALSE)</f>
        <v>1000000</v>
      </c>
    </row>
    <row r="19" spans="1:6" ht="17.25" thickBot="1">
      <c r="A19">
        <v>12</v>
      </c>
      <c r="B19" s="3" t="s">
        <v>22</v>
      </c>
      <c r="C19" s="11">
        <f>VLOOKUP(A19,Balance!L:R,7,FALSE)</f>
        <v>120000</v>
      </c>
      <c r="D19" s="4">
        <v>12000</v>
      </c>
      <c r="E19" s="3" t="s">
        <v>23</v>
      </c>
      <c r="F19" s="11">
        <f>VLOOKUP(A19,Balance!L:Y,14,FALSE)</f>
        <v>125</v>
      </c>
    </row>
    <row r="20" spans="1:6" ht="17.25" thickBot="1">
      <c r="A20">
        <v>13</v>
      </c>
      <c r="B20" s="3" t="s">
        <v>24</v>
      </c>
      <c r="C20" s="11">
        <f>VLOOKUP(A20,Balance!L:R,7,FALSE)</f>
        <v>40000</v>
      </c>
      <c r="D20" s="4">
        <v>13000</v>
      </c>
      <c r="E20" s="3" t="s">
        <v>41</v>
      </c>
      <c r="F20" s="11">
        <f>VLOOKUP(A20,Balance!L:Y,14,FALSE)</f>
        <v>2</v>
      </c>
    </row>
    <row r="21" spans="1:6" ht="17.25" thickBot="1">
      <c r="A21">
        <v>14</v>
      </c>
      <c r="B21" s="3" t="s">
        <v>26</v>
      </c>
      <c r="C21" s="11">
        <f>VLOOKUP(A21,Balance!L:R,7,FALSE)</f>
        <v>120000</v>
      </c>
      <c r="D21" s="4">
        <v>14000</v>
      </c>
      <c r="E21" s="3" t="s">
        <v>5</v>
      </c>
      <c r="F21" s="11">
        <f>VLOOKUP(A21,Balance!L:Y,14,FALSE)</f>
        <v>5000000</v>
      </c>
    </row>
    <row r="22" spans="1:6" ht="17.25" thickBot="1">
      <c r="A22">
        <v>15</v>
      </c>
      <c r="B22" s="3" t="s">
        <v>27</v>
      </c>
      <c r="C22" s="11">
        <f>VLOOKUP(A22,Balance!L:R,7,FALSE)</f>
        <v>36000</v>
      </c>
      <c r="D22" s="4">
        <v>15000</v>
      </c>
      <c r="E22" s="3" t="s">
        <v>4</v>
      </c>
      <c r="F22" s="11">
        <f>VLOOKUP(A22,Balance!L:Y,14,FALSE)</f>
        <v>200000</v>
      </c>
    </row>
    <row r="23" spans="1:6" ht="17.25" thickBot="1">
      <c r="A23">
        <v>16</v>
      </c>
      <c r="B23" s="3" t="s">
        <v>30</v>
      </c>
      <c r="C23" s="11">
        <f>VLOOKUP(A23,Balance!L:R,7,FALSE)</f>
        <v>160000000000</v>
      </c>
      <c r="D23" s="4">
        <v>16000</v>
      </c>
      <c r="E23" s="3" t="s">
        <v>31</v>
      </c>
      <c r="F23" s="11">
        <f>VLOOKUP(A23,Balance!L:Y,14,FALSE)</f>
        <v>10</v>
      </c>
    </row>
    <row r="24" spans="1:6" ht="17.25" thickBot="1">
      <c r="A24">
        <v>17</v>
      </c>
      <c r="B24" s="3" t="s">
        <v>25</v>
      </c>
      <c r="C24" s="11">
        <f>VLOOKUP(A24,Balance!L:R,7,FALSE)</f>
        <v>4000</v>
      </c>
      <c r="D24" s="4">
        <v>17000</v>
      </c>
      <c r="E24" s="3" t="s">
        <v>4</v>
      </c>
      <c r="F24" s="11">
        <f>VLOOKUP(A24,Balance!L:Y,14,FALSE)</f>
        <v>1000000</v>
      </c>
    </row>
    <row r="25" spans="1:6" ht="17.25" thickBot="1">
      <c r="A25">
        <v>18</v>
      </c>
      <c r="B25" s="3" t="s">
        <v>28</v>
      </c>
      <c r="C25" s="11">
        <f>VLOOKUP(A25,Balance!L:R,7,FALSE)</f>
        <v>30000</v>
      </c>
      <c r="D25" s="4">
        <v>18000</v>
      </c>
      <c r="E25" s="3" t="s">
        <v>33</v>
      </c>
      <c r="F25" s="11">
        <f>VLOOKUP(A25,Balance!L:Y,14,FALSE)</f>
        <v>10</v>
      </c>
    </row>
    <row r="26" spans="1:6" ht="17.25" thickBot="1">
      <c r="A26">
        <v>19</v>
      </c>
      <c r="B26" s="3" t="s">
        <v>34</v>
      </c>
      <c r="C26" s="11">
        <f>VLOOKUP(A26,Balance!L:R,7,FALSE)</f>
        <v>100000</v>
      </c>
      <c r="D26" s="4">
        <v>19000</v>
      </c>
      <c r="E26" s="3" t="s">
        <v>35</v>
      </c>
      <c r="F26" s="11">
        <f>VLOOKUP(A26,Balance!L:Y,14,FALSE)</f>
        <v>10</v>
      </c>
    </row>
    <row r="27" spans="1:6" ht="17.25" thickBot="1">
      <c r="A27">
        <v>20</v>
      </c>
      <c r="B27" s="3" t="s">
        <v>36</v>
      </c>
      <c r="C27" s="11">
        <f>VLOOKUP(A27,Balance!L:R,7,FALSE)</f>
        <v>10000000</v>
      </c>
      <c r="D27" s="4">
        <v>20000</v>
      </c>
      <c r="E27" s="3" t="s">
        <v>37</v>
      </c>
      <c r="F27" s="11">
        <f>VLOOKUP(A27,Balance!L:Y,14,FALSE)</f>
        <v>10</v>
      </c>
    </row>
    <row r="28" spans="1:6" ht="17.25" thickBot="1">
      <c r="A28">
        <v>21</v>
      </c>
      <c r="B28" s="3" t="s">
        <v>39</v>
      </c>
      <c r="C28" s="11">
        <f>VLOOKUP(A28,Balance!L:R,7,FALSE)</f>
        <v>2000</v>
      </c>
      <c r="D28" s="4">
        <v>21000</v>
      </c>
      <c r="E28" s="3" t="s">
        <v>38</v>
      </c>
      <c r="F28" s="11">
        <f>VLOOKUP(A28,Balance!L:Y,14,FALSE)</f>
        <v>10</v>
      </c>
    </row>
    <row r="29" spans="1:6" ht="17.25" thickBot="1">
      <c r="A29">
        <v>22</v>
      </c>
      <c r="B29" s="3" t="s">
        <v>29</v>
      </c>
      <c r="C29" s="11">
        <f>VLOOKUP(A29,Balance!L:R,7,FALSE)</f>
        <v>200</v>
      </c>
      <c r="D29" s="4">
        <v>22000</v>
      </c>
      <c r="E29" s="3" t="s">
        <v>4</v>
      </c>
      <c r="F29" s="11">
        <f>VLOOKUP(A29,Balance!L:Y,14,FALSE)</f>
        <v>200</v>
      </c>
    </row>
    <row r="30" spans="1:6" ht="17.25" thickBot="1">
      <c r="A30">
        <v>23</v>
      </c>
      <c r="B30" s="3" t="s">
        <v>40</v>
      </c>
      <c r="C30" s="11">
        <f>VLOOKUP(A30,Balance!L:R,7,FALSE)</f>
        <v>2000</v>
      </c>
      <c r="D30" s="4">
        <v>23000</v>
      </c>
      <c r="E30" s="3" t="s">
        <v>41</v>
      </c>
      <c r="F30" s="11">
        <f>VLOOKUP(A30,Balance!L:Y,14,FALSE)</f>
        <v>3000000</v>
      </c>
    </row>
    <row r="35" spans="2:5">
      <c r="B35" s="14" t="s">
        <v>97</v>
      </c>
      <c r="C35" s="14"/>
      <c r="E35" s="1" t="s">
        <v>98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Title_Special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2024-01-31T01:47:48Z</dcterms:modified>
</cp:coreProperties>
</file>