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2520" yWindow="3280" windowWidth="34260" windowHeight="22960" activeTab="1"/>
  </bookViews>
  <sheets>
    <sheet name="Viessmann" sheetId="1" r:id="rId1"/>
    <sheet name="Unbekannte Kurve" sheetId="4" r:id="rId2"/>
    <sheet name="Sheet2" sheetId="2" r:id="rId3"/>
    <sheet name="Sheet3" sheetId="3" r:id="rId4"/>
  </sheets>
  <definedNames>
    <definedName name="niveau" localSheetId="1">'Unbekannte Kurve'!$J$4</definedName>
    <definedName name="niveau">Viessmann!$J$4</definedName>
    <definedName name="slope" localSheetId="1">'Unbekannte Kurve'!$J$8</definedName>
    <definedName name="slope">Viessmann!$J$6</definedName>
    <definedName name="t_out" localSheetId="1">'Unbekannte Kurve'!$J$2</definedName>
    <definedName name="t_out">Viessmann!$J$2</definedName>
    <definedName name="t_room_set" localSheetId="1">'Unbekannte Kurve'!$J$3</definedName>
    <definedName name="t_room_set">Viessmann!$J$3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4" l="1"/>
  <c r="C3" i="4"/>
  <c r="D3" i="4"/>
  <c r="E3" i="4"/>
  <c r="F3" i="4"/>
  <c r="G3" i="4"/>
  <c r="C4" i="4"/>
  <c r="D4" i="4"/>
  <c r="E4" i="4"/>
  <c r="F4" i="4"/>
  <c r="G4" i="4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C8" i="4"/>
  <c r="D8" i="4"/>
  <c r="E8" i="4"/>
  <c r="F8" i="4"/>
  <c r="G8" i="4"/>
  <c r="C9" i="4"/>
  <c r="D9" i="4"/>
  <c r="E9" i="4"/>
  <c r="F9" i="4"/>
  <c r="G9" i="4"/>
  <c r="C10" i="4"/>
  <c r="D10" i="4"/>
  <c r="E10" i="4"/>
  <c r="F10" i="4"/>
  <c r="G10" i="4"/>
  <c r="C11" i="4"/>
  <c r="D11" i="4"/>
  <c r="E11" i="4"/>
  <c r="F11" i="4"/>
  <c r="G11" i="4"/>
  <c r="C12" i="4"/>
  <c r="D12" i="4"/>
  <c r="E12" i="4"/>
  <c r="F12" i="4"/>
  <c r="G12" i="4"/>
  <c r="C13" i="4"/>
  <c r="D13" i="4"/>
  <c r="E13" i="4"/>
  <c r="F13" i="4"/>
  <c r="G13" i="4"/>
  <c r="C14" i="4"/>
  <c r="D14" i="4"/>
  <c r="E14" i="4"/>
  <c r="F14" i="4"/>
  <c r="G14" i="4"/>
  <c r="C15" i="4"/>
  <c r="D15" i="4"/>
  <c r="E15" i="4"/>
  <c r="F15" i="4"/>
  <c r="G15" i="4"/>
  <c r="C16" i="4"/>
  <c r="D16" i="4"/>
  <c r="E16" i="4"/>
  <c r="F16" i="4"/>
  <c r="G16" i="4"/>
  <c r="C17" i="4"/>
  <c r="D17" i="4"/>
  <c r="E17" i="4"/>
  <c r="F17" i="4"/>
  <c r="G17" i="4"/>
  <c r="C18" i="4"/>
  <c r="D18" i="4"/>
  <c r="E18" i="4"/>
  <c r="F18" i="4"/>
  <c r="G18" i="4"/>
  <c r="C19" i="4"/>
  <c r="D19" i="4"/>
  <c r="E19" i="4"/>
  <c r="F19" i="4"/>
  <c r="G19" i="4"/>
  <c r="C20" i="4"/>
  <c r="D20" i="4"/>
  <c r="E20" i="4"/>
  <c r="F20" i="4"/>
  <c r="G20" i="4"/>
  <c r="C21" i="4"/>
  <c r="D21" i="4"/>
  <c r="E21" i="4"/>
  <c r="F21" i="4"/>
  <c r="G21" i="4"/>
  <c r="C22" i="4"/>
  <c r="D22" i="4"/>
  <c r="E22" i="4"/>
  <c r="F22" i="4"/>
  <c r="G22" i="4"/>
  <c r="C23" i="4"/>
  <c r="D23" i="4"/>
  <c r="E23" i="4"/>
  <c r="F23" i="4"/>
  <c r="G23" i="4"/>
  <c r="C24" i="4"/>
  <c r="D24" i="4"/>
  <c r="E24" i="4"/>
  <c r="F24" i="4"/>
  <c r="G24" i="4"/>
  <c r="C25" i="4"/>
  <c r="D25" i="4"/>
  <c r="E25" i="4"/>
  <c r="F25" i="4"/>
  <c r="G25" i="4"/>
  <c r="C26" i="4"/>
  <c r="D26" i="4"/>
  <c r="E26" i="4"/>
  <c r="F26" i="4"/>
  <c r="G26" i="4"/>
  <c r="C27" i="4"/>
  <c r="D27" i="4"/>
  <c r="E27" i="4"/>
  <c r="F27" i="4"/>
  <c r="G27" i="4"/>
  <c r="C28" i="4"/>
  <c r="D28" i="4"/>
  <c r="E28" i="4"/>
  <c r="F28" i="4"/>
  <c r="G28" i="4"/>
  <c r="C29" i="4"/>
  <c r="D29" i="4"/>
  <c r="E29" i="4"/>
  <c r="F29" i="4"/>
  <c r="G29" i="4"/>
  <c r="C30" i="4"/>
  <c r="D30" i="4"/>
  <c r="E30" i="4"/>
  <c r="F30" i="4"/>
  <c r="G30" i="4"/>
  <c r="C31" i="4"/>
  <c r="D31" i="4"/>
  <c r="E31" i="4"/>
  <c r="F31" i="4"/>
  <c r="G31" i="4"/>
  <c r="C32" i="4"/>
  <c r="D32" i="4"/>
  <c r="E32" i="4"/>
  <c r="F32" i="4"/>
  <c r="G32" i="4"/>
  <c r="C33" i="4"/>
  <c r="D33" i="4"/>
  <c r="E33" i="4"/>
  <c r="F33" i="4"/>
  <c r="G33" i="4"/>
  <c r="C34" i="4"/>
  <c r="D34" i="4"/>
  <c r="E34" i="4"/>
  <c r="F34" i="4"/>
  <c r="G34" i="4"/>
  <c r="C35" i="4"/>
  <c r="D35" i="4"/>
  <c r="E35" i="4"/>
  <c r="F35" i="4"/>
  <c r="G35" i="4"/>
  <c r="C36" i="4"/>
  <c r="D36" i="4"/>
  <c r="E36" i="4"/>
  <c r="F36" i="4"/>
  <c r="G36" i="4"/>
  <c r="C37" i="4"/>
  <c r="D37" i="4"/>
  <c r="E37" i="4"/>
  <c r="F37" i="4"/>
  <c r="G37" i="4"/>
  <c r="C38" i="4"/>
  <c r="D38" i="4"/>
  <c r="E38" i="4"/>
  <c r="F38" i="4"/>
  <c r="G38" i="4"/>
  <c r="C39" i="4"/>
  <c r="D39" i="4"/>
  <c r="E39" i="4"/>
  <c r="F39" i="4"/>
  <c r="G39" i="4"/>
  <c r="C40" i="4"/>
  <c r="D40" i="4"/>
  <c r="E40" i="4"/>
  <c r="F40" i="4"/>
  <c r="G40" i="4"/>
  <c r="C41" i="4"/>
  <c r="D41" i="4"/>
  <c r="E41" i="4"/>
  <c r="F41" i="4"/>
  <c r="G41" i="4"/>
  <c r="C42" i="4"/>
  <c r="D42" i="4"/>
  <c r="E42" i="4"/>
  <c r="F42" i="4"/>
  <c r="G42" i="4"/>
  <c r="C43" i="4"/>
  <c r="D43" i="4"/>
  <c r="E43" i="4"/>
  <c r="F43" i="4"/>
  <c r="G43" i="4"/>
  <c r="C44" i="4"/>
  <c r="D44" i="4"/>
  <c r="E44" i="4"/>
  <c r="F44" i="4"/>
  <c r="G44" i="4"/>
  <c r="C45" i="4"/>
  <c r="D45" i="4"/>
  <c r="E45" i="4"/>
  <c r="F45" i="4"/>
  <c r="G45" i="4"/>
  <c r="C46" i="4"/>
  <c r="D46" i="4"/>
  <c r="E46" i="4"/>
  <c r="F46" i="4"/>
  <c r="G46" i="4"/>
  <c r="C47" i="4"/>
  <c r="D47" i="4"/>
  <c r="E47" i="4"/>
  <c r="F47" i="4"/>
  <c r="G47" i="4"/>
  <c r="C48" i="4"/>
  <c r="D48" i="4"/>
  <c r="E48" i="4"/>
  <c r="F48" i="4"/>
  <c r="G48" i="4"/>
  <c r="C49" i="4"/>
  <c r="D49" i="4"/>
  <c r="E49" i="4"/>
  <c r="F49" i="4"/>
  <c r="G49" i="4"/>
  <c r="C50" i="4"/>
  <c r="D50" i="4"/>
  <c r="E50" i="4"/>
  <c r="F50" i="4"/>
  <c r="G50" i="4"/>
  <c r="C51" i="4"/>
  <c r="D51" i="4"/>
  <c r="E51" i="4"/>
  <c r="F51" i="4"/>
  <c r="G51" i="4"/>
  <c r="C52" i="4"/>
  <c r="D52" i="4"/>
  <c r="E52" i="4"/>
  <c r="F52" i="4"/>
  <c r="G52" i="4"/>
  <c r="C53" i="4"/>
  <c r="D53" i="4"/>
  <c r="E53" i="4"/>
  <c r="F53" i="4"/>
  <c r="G5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J7" i="1"/>
</calcChain>
</file>

<file path=xl/sharedStrings.xml><?xml version="1.0" encoding="utf-8"?>
<sst xmlns="http://schemas.openxmlformats.org/spreadsheetml/2006/main" count="27" uniqueCount="14">
  <si>
    <t>Outside temperature</t>
  </si>
  <si>
    <t>Target temperature room</t>
  </si>
  <si>
    <t>Niveau</t>
  </si>
  <si>
    <t>Slope</t>
  </si>
  <si>
    <t>Calculated flow temperature</t>
  </si>
  <si>
    <t>Slop 0,2</t>
  </si>
  <si>
    <t>Slope 0,4</t>
  </si>
  <si>
    <t>Slope 0,6</t>
  </si>
  <si>
    <t>Slope 0,8</t>
  </si>
  <si>
    <t>Slope 1,0</t>
  </si>
  <si>
    <t>Slope 1,2</t>
  </si>
  <si>
    <t>Vorlauftemperatur=MIN(MAX(0,55*Steilheit*(Raumsollwert^(Außentemperatur/(320-Außentemperatur*4)))*((-Außentemperatur+20)*2)+Raumsollwert+Korrektur;MinVorlauf);MaxVorlauf)</t>
  </si>
  <si>
    <t>Problem: Krümmung der Kennlinie passt nicht: sollte abflachen?!</t>
  </si>
  <si>
    <t>Test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</si>
</sst>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_-;\-* #,##0.0_-;_-* &quot;-&quot;??_-;_-@_-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165" fontId="0" fillId="3" borderId="0" xfId="0" applyNumberFormat="1" applyFill="1"/>
    <xf numFmtId="0" fontId="0" fillId="0" borderId="1" xfId="0" applyBorder="1"/>
    <xf numFmtId="0" fontId="0" fillId="0" borderId="3" xfId="0" applyBorder="1"/>
    <xf numFmtId="165" fontId="0" fillId="0" borderId="2" xfId="0" applyNumberFormat="1" applyBorder="1" applyAlignment="1">
      <alignment horizontal="center"/>
    </xf>
    <xf numFmtId="0" fontId="0" fillId="0" borderId="0" xfId="0" quotePrefix="1"/>
    <xf numFmtId="164" fontId="0" fillId="4" borderId="0" xfId="1" applyNumberFormat="1" applyFont="1" applyFill="1"/>
    <xf numFmtId="165" fontId="0" fillId="4" borderId="0" xfId="0" applyNumberFormat="1" applyFill="1"/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Viessmann!$B$1</c:f>
              <c:strCache>
                <c:ptCount val="1"/>
                <c:pt idx="0">
                  <c:v>Slop 0,2</c:v>
                </c:pt>
              </c:strCache>
            </c:strRef>
          </c:tx>
          <c:marker>
            <c:symbol val="none"/>
          </c:marker>
          <c:xVal>
            <c:numRef>
              <c:f>Viessmann!$A$2:$A$53</c:f>
              <c:numCache>
                <c:formatCode>General</c:formatCode>
                <c:ptCount val="52"/>
                <c:pt idx="1">
                  <c:v>20.0</c:v>
                </c:pt>
                <c:pt idx="2">
                  <c:v>19.0</c:v>
                </c:pt>
                <c:pt idx="3">
                  <c:v>18.0</c:v>
                </c:pt>
                <c:pt idx="4">
                  <c:v>17.0</c:v>
                </c:pt>
                <c:pt idx="5">
                  <c:v>16.0</c:v>
                </c:pt>
                <c:pt idx="6">
                  <c:v>15.0</c:v>
                </c:pt>
                <c:pt idx="7">
                  <c:v>14.0</c:v>
                </c:pt>
                <c:pt idx="8">
                  <c:v>13.0</c:v>
                </c:pt>
                <c:pt idx="9">
                  <c:v>12.0</c:v>
                </c:pt>
                <c:pt idx="10">
                  <c:v>11.0</c:v>
                </c:pt>
                <c:pt idx="11">
                  <c:v>10.0</c:v>
                </c:pt>
                <c:pt idx="12">
                  <c:v>9.0</c:v>
                </c:pt>
                <c:pt idx="13">
                  <c:v>8.0</c:v>
                </c:pt>
                <c:pt idx="14">
                  <c:v>7.0</c:v>
                </c:pt>
                <c:pt idx="15">
                  <c:v>6.0</c:v>
                </c:pt>
                <c:pt idx="16">
                  <c:v>5.0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0.0</c:v>
                </c:pt>
                <c:pt idx="22">
                  <c:v>-1.0</c:v>
                </c:pt>
                <c:pt idx="23">
                  <c:v>-2.0</c:v>
                </c:pt>
                <c:pt idx="24">
                  <c:v>-3.0</c:v>
                </c:pt>
                <c:pt idx="25">
                  <c:v>-4.0</c:v>
                </c:pt>
                <c:pt idx="26">
                  <c:v>-5.0</c:v>
                </c:pt>
                <c:pt idx="27">
                  <c:v>-6.0</c:v>
                </c:pt>
                <c:pt idx="28">
                  <c:v>-7.0</c:v>
                </c:pt>
                <c:pt idx="29">
                  <c:v>-8.0</c:v>
                </c:pt>
                <c:pt idx="30">
                  <c:v>-9.0</c:v>
                </c:pt>
                <c:pt idx="31">
                  <c:v>-10.0</c:v>
                </c:pt>
                <c:pt idx="32">
                  <c:v>-11.0</c:v>
                </c:pt>
                <c:pt idx="33">
                  <c:v>-12.0</c:v>
                </c:pt>
                <c:pt idx="34">
                  <c:v>-13.0</c:v>
                </c:pt>
                <c:pt idx="35">
                  <c:v>-14.0</c:v>
                </c:pt>
                <c:pt idx="36">
                  <c:v>-15.0</c:v>
                </c:pt>
                <c:pt idx="37">
                  <c:v>-16.0</c:v>
                </c:pt>
                <c:pt idx="38">
                  <c:v>-17.0</c:v>
                </c:pt>
                <c:pt idx="39">
                  <c:v>-18.0</c:v>
                </c:pt>
                <c:pt idx="40">
                  <c:v>-19.0</c:v>
                </c:pt>
                <c:pt idx="41">
                  <c:v>-20.0</c:v>
                </c:pt>
                <c:pt idx="42">
                  <c:v>-21.0</c:v>
                </c:pt>
                <c:pt idx="43">
                  <c:v>-22.0</c:v>
                </c:pt>
                <c:pt idx="44">
                  <c:v>-23.0</c:v>
                </c:pt>
                <c:pt idx="45">
                  <c:v>-24.0</c:v>
                </c:pt>
                <c:pt idx="46">
                  <c:v>-25.0</c:v>
                </c:pt>
                <c:pt idx="47">
                  <c:v>-26.0</c:v>
                </c:pt>
                <c:pt idx="48">
                  <c:v>-27.0</c:v>
                </c:pt>
                <c:pt idx="49">
                  <c:v>-28.0</c:v>
                </c:pt>
                <c:pt idx="50">
                  <c:v>-29.0</c:v>
                </c:pt>
                <c:pt idx="51">
                  <c:v>-30.0</c:v>
                </c:pt>
              </c:numCache>
            </c:numRef>
          </c:xVal>
          <c:yVal>
            <c:numRef>
              <c:f>Viessmann!$B$2:$B$53</c:f>
              <c:numCache>
                <c:formatCode>0.0</c:formatCode>
                <c:ptCount val="52"/>
                <c:pt idx="0">
                  <c:v>0.2</c:v>
                </c:pt>
                <c:pt idx="1">
                  <c:v>20.0</c:v>
                </c:pt>
                <c:pt idx="2">
                  <c:v>20.16185287834231</c:v>
                </c:pt>
                <c:pt idx="3">
                  <c:v>20.32531228126768</c:v>
                </c:pt>
                <c:pt idx="4">
                  <c:v>20.49031310310151</c:v>
                </c:pt>
                <c:pt idx="5">
                  <c:v>20.65679367471463</c:v>
                </c:pt>
                <c:pt idx="6">
                  <c:v>20.82469554234174</c:v>
                </c:pt>
                <c:pt idx="7">
                  <c:v>20.99396326303019</c:v>
                </c:pt>
                <c:pt idx="8">
                  <c:v>21.16454421530307</c:v>
                </c:pt>
                <c:pt idx="9">
                  <c:v>21.3363884237536</c:v>
                </c:pt>
                <c:pt idx="10">
                  <c:v>21.50944839640767</c:v>
                </c:pt>
                <c:pt idx="11">
                  <c:v>21.68367897379882</c:v>
                </c:pt>
                <c:pt idx="12">
                  <c:v>21.85903718879683</c:v>
                </c:pt>
                <c:pt idx="13">
                  <c:v>22.03548213631822</c:v>
                </c:pt>
                <c:pt idx="14">
                  <c:v>22.2129748521255</c:v>
                </c:pt>
                <c:pt idx="15">
                  <c:v>22.39147819999283</c:v>
                </c:pt>
                <c:pt idx="16">
                  <c:v>22.57095676657967</c:v>
                </c:pt>
                <c:pt idx="17">
                  <c:v>22.75137676341176</c:v>
                </c:pt>
                <c:pt idx="18">
                  <c:v>22.93270593542099</c:v>
                </c:pt>
                <c:pt idx="19">
                  <c:v>23.11491347554285</c:v>
                </c:pt>
                <c:pt idx="20">
                  <c:v>23.2979699449131</c:v>
                </c:pt>
                <c:pt idx="21">
                  <c:v>23.48184719824395</c:v>
                </c:pt>
                <c:pt idx="22">
                  <c:v>23.66651831399524</c:v>
                </c:pt>
                <c:pt idx="23">
                  <c:v>23.8519575289881</c:v>
                </c:pt>
                <c:pt idx="24">
                  <c:v>24.03814017713749</c:v>
                </c:pt>
                <c:pt idx="25">
                  <c:v>24.22504263200652</c:v>
                </c:pt>
                <c:pt idx="26">
                  <c:v>24.4126422529094</c:v>
                </c:pt>
                <c:pt idx="27">
                  <c:v>24.60091733431176</c:v>
                </c:pt>
                <c:pt idx="28">
                  <c:v>24.78984705829714</c:v>
                </c:pt>
                <c:pt idx="29">
                  <c:v>24.97941144988641</c:v>
                </c:pt>
                <c:pt idx="30">
                  <c:v>25.16959133501377</c:v>
                </c:pt>
                <c:pt idx="31">
                  <c:v>25.36036830097806</c:v>
                </c:pt>
                <c:pt idx="32">
                  <c:v>25.55172465920192</c:v>
                </c:pt>
                <c:pt idx="33">
                  <c:v>25.74364341014422</c:v>
                </c:pt>
                <c:pt idx="34">
                  <c:v>25.93610821022271</c:v>
                </c:pt>
                <c:pt idx="35">
                  <c:v>26.12910334061464</c:v>
                </c:pt>
                <c:pt idx="36">
                  <c:v>26.32261367781261</c:v>
                </c:pt>
                <c:pt idx="37">
                  <c:v>26.51662466582247</c:v>
                </c:pt>
                <c:pt idx="38">
                  <c:v>26.71112228989761</c:v>
                </c:pt>
                <c:pt idx="39">
                  <c:v>26.90609305171226</c:v>
                </c:pt>
                <c:pt idx="40">
                  <c:v>27.10152394588299</c:v>
                </c:pt>
                <c:pt idx="41">
                  <c:v>27.29740243775417</c:v>
                </c:pt>
                <c:pt idx="42">
                  <c:v>27.49371644236913</c:v>
                </c:pt>
                <c:pt idx="43">
                  <c:v>27.6904543045541</c:v>
                </c:pt>
                <c:pt idx="44">
                  <c:v>27.88760478004725</c:v>
                </c:pt>
                <c:pt idx="45">
                  <c:v>28.08515701760951</c:v>
                </c:pt>
                <c:pt idx="46">
                  <c:v>28.28310054205849</c:v>
                </c:pt>
                <c:pt idx="47">
                  <c:v>28.48142523817057</c:v>
                </c:pt>
                <c:pt idx="48">
                  <c:v>28.68012133539995</c:v>
                </c:pt>
                <c:pt idx="49">
                  <c:v>28.87917939336694</c:v>
                </c:pt>
                <c:pt idx="50">
                  <c:v>29.07859028807082</c:v>
                </c:pt>
                <c:pt idx="51">
                  <c:v>29.27834519878556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Viessmann!$C$1</c:f>
              <c:strCache>
                <c:ptCount val="1"/>
                <c:pt idx="0">
                  <c:v>Slope 0,4</c:v>
                </c:pt>
              </c:strCache>
            </c:strRef>
          </c:tx>
          <c:marker>
            <c:symbol val="none"/>
          </c:marker>
          <c:xVal>
            <c:numRef>
              <c:f>Viessmann!$A$2:$A$53</c:f>
              <c:numCache>
                <c:formatCode>General</c:formatCode>
                <c:ptCount val="52"/>
                <c:pt idx="1">
                  <c:v>20.0</c:v>
                </c:pt>
                <c:pt idx="2">
                  <c:v>19.0</c:v>
                </c:pt>
                <c:pt idx="3">
                  <c:v>18.0</c:v>
                </c:pt>
                <c:pt idx="4">
                  <c:v>17.0</c:v>
                </c:pt>
                <c:pt idx="5">
                  <c:v>16.0</c:v>
                </c:pt>
                <c:pt idx="6">
                  <c:v>15.0</c:v>
                </c:pt>
                <c:pt idx="7">
                  <c:v>14.0</c:v>
                </c:pt>
                <c:pt idx="8">
                  <c:v>13.0</c:v>
                </c:pt>
                <c:pt idx="9">
                  <c:v>12.0</c:v>
                </c:pt>
                <c:pt idx="10">
                  <c:v>11.0</c:v>
                </c:pt>
                <c:pt idx="11">
                  <c:v>10.0</c:v>
                </c:pt>
                <c:pt idx="12">
                  <c:v>9.0</c:v>
                </c:pt>
                <c:pt idx="13">
                  <c:v>8.0</c:v>
                </c:pt>
                <c:pt idx="14">
                  <c:v>7.0</c:v>
                </c:pt>
                <c:pt idx="15">
                  <c:v>6.0</c:v>
                </c:pt>
                <c:pt idx="16">
                  <c:v>5.0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0.0</c:v>
                </c:pt>
                <c:pt idx="22">
                  <c:v>-1.0</c:v>
                </c:pt>
                <c:pt idx="23">
                  <c:v>-2.0</c:v>
                </c:pt>
                <c:pt idx="24">
                  <c:v>-3.0</c:v>
                </c:pt>
                <c:pt idx="25">
                  <c:v>-4.0</c:v>
                </c:pt>
                <c:pt idx="26">
                  <c:v>-5.0</c:v>
                </c:pt>
                <c:pt idx="27">
                  <c:v>-6.0</c:v>
                </c:pt>
                <c:pt idx="28">
                  <c:v>-7.0</c:v>
                </c:pt>
                <c:pt idx="29">
                  <c:v>-8.0</c:v>
                </c:pt>
                <c:pt idx="30">
                  <c:v>-9.0</c:v>
                </c:pt>
                <c:pt idx="31">
                  <c:v>-10.0</c:v>
                </c:pt>
                <c:pt idx="32">
                  <c:v>-11.0</c:v>
                </c:pt>
                <c:pt idx="33">
                  <c:v>-12.0</c:v>
                </c:pt>
                <c:pt idx="34">
                  <c:v>-13.0</c:v>
                </c:pt>
                <c:pt idx="35">
                  <c:v>-14.0</c:v>
                </c:pt>
                <c:pt idx="36">
                  <c:v>-15.0</c:v>
                </c:pt>
                <c:pt idx="37">
                  <c:v>-16.0</c:v>
                </c:pt>
                <c:pt idx="38">
                  <c:v>-17.0</c:v>
                </c:pt>
                <c:pt idx="39">
                  <c:v>-18.0</c:v>
                </c:pt>
                <c:pt idx="40">
                  <c:v>-19.0</c:v>
                </c:pt>
                <c:pt idx="41">
                  <c:v>-20.0</c:v>
                </c:pt>
                <c:pt idx="42">
                  <c:v>-21.0</c:v>
                </c:pt>
                <c:pt idx="43">
                  <c:v>-22.0</c:v>
                </c:pt>
                <c:pt idx="44">
                  <c:v>-23.0</c:v>
                </c:pt>
                <c:pt idx="45">
                  <c:v>-24.0</c:v>
                </c:pt>
                <c:pt idx="46">
                  <c:v>-25.0</c:v>
                </c:pt>
                <c:pt idx="47">
                  <c:v>-26.0</c:v>
                </c:pt>
                <c:pt idx="48">
                  <c:v>-27.0</c:v>
                </c:pt>
                <c:pt idx="49">
                  <c:v>-28.0</c:v>
                </c:pt>
                <c:pt idx="50">
                  <c:v>-29.0</c:v>
                </c:pt>
                <c:pt idx="51">
                  <c:v>-30.0</c:v>
                </c:pt>
              </c:numCache>
            </c:numRef>
          </c:xVal>
          <c:yVal>
            <c:numRef>
              <c:f>Viessmann!$C$2:$C$53</c:f>
              <c:numCache>
                <c:formatCode>0.0</c:formatCode>
                <c:ptCount val="52"/>
                <c:pt idx="0">
                  <c:v>0.4</c:v>
                </c:pt>
                <c:pt idx="1">
                  <c:v>20.0</c:v>
                </c:pt>
                <c:pt idx="2">
                  <c:v>20.32370575668462</c:v>
                </c:pt>
                <c:pt idx="3">
                  <c:v>20.65062456253537</c:v>
                </c:pt>
                <c:pt idx="4">
                  <c:v>20.98062620620302</c:v>
                </c:pt>
                <c:pt idx="5">
                  <c:v>21.31358734942926</c:v>
                </c:pt>
                <c:pt idx="6">
                  <c:v>21.64939108468347</c:v>
                </c:pt>
                <c:pt idx="7">
                  <c:v>21.98792652606038</c:v>
                </c:pt>
                <c:pt idx="8">
                  <c:v>22.32908843060614</c:v>
                </c:pt>
                <c:pt idx="9">
                  <c:v>22.6727768475072</c:v>
                </c:pt>
                <c:pt idx="10">
                  <c:v>23.01889679281534</c:v>
                </c:pt>
                <c:pt idx="11">
                  <c:v>23.36735794759764</c:v>
                </c:pt>
                <c:pt idx="12">
                  <c:v>23.71807437759366</c:v>
                </c:pt>
                <c:pt idx="13">
                  <c:v>24.07096427263644</c:v>
                </c:pt>
                <c:pt idx="14">
                  <c:v>24.425949704251</c:v>
                </c:pt>
                <c:pt idx="15">
                  <c:v>24.78295639998566</c:v>
                </c:pt>
                <c:pt idx="16">
                  <c:v>25.14191353315933</c:v>
                </c:pt>
                <c:pt idx="17">
                  <c:v>25.50275352682352</c:v>
                </c:pt>
                <c:pt idx="18">
                  <c:v>25.86541187084198</c:v>
                </c:pt>
                <c:pt idx="19">
                  <c:v>26.2298269510857</c:v>
                </c:pt>
                <c:pt idx="20">
                  <c:v>26.5959398898262</c:v>
                </c:pt>
                <c:pt idx="21">
                  <c:v>26.96369439648789</c:v>
                </c:pt>
                <c:pt idx="22">
                  <c:v>27.33303662799047</c:v>
                </c:pt>
                <c:pt idx="23">
                  <c:v>27.7039150579762</c:v>
                </c:pt>
                <c:pt idx="24">
                  <c:v>28.07628035427499</c:v>
                </c:pt>
                <c:pt idx="25">
                  <c:v>28.45008526401305</c:v>
                </c:pt>
                <c:pt idx="26">
                  <c:v>28.82528450581879</c:v>
                </c:pt>
                <c:pt idx="27">
                  <c:v>29.20183466862352</c:v>
                </c:pt>
                <c:pt idx="28">
                  <c:v>29.57969411659428</c:v>
                </c:pt>
                <c:pt idx="29">
                  <c:v>29.95882289977282</c:v>
                </c:pt>
                <c:pt idx="30">
                  <c:v>30.33918267002754</c:v>
                </c:pt>
                <c:pt idx="31">
                  <c:v>30.72073660195612</c:v>
                </c:pt>
                <c:pt idx="32">
                  <c:v>31.10344931840384</c:v>
                </c:pt>
                <c:pt idx="33">
                  <c:v>31.48728682028843</c:v>
                </c:pt>
                <c:pt idx="34">
                  <c:v>31.87221642044543</c:v>
                </c:pt>
                <c:pt idx="35">
                  <c:v>32.25820668122928</c:v>
                </c:pt>
                <c:pt idx="36">
                  <c:v>32.64522735562522</c:v>
                </c:pt>
                <c:pt idx="37">
                  <c:v>33.03324933164494</c:v>
                </c:pt>
                <c:pt idx="38">
                  <c:v>33.42224457979522</c:v>
                </c:pt>
                <c:pt idx="39">
                  <c:v>33.81218610342452</c:v>
                </c:pt>
                <c:pt idx="40">
                  <c:v>34.20304789176598</c:v>
                </c:pt>
                <c:pt idx="41">
                  <c:v>34.59480487550834</c:v>
                </c:pt>
                <c:pt idx="42">
                  <c:v>34.98743288473825</c:v>
                </c:pt>
                <c:pt idx="43">
                  <c:v>35.3809086091082</c:v>
                </c:pt>
                <c:pt idx="44">
                  <c:v>35.77520956009451</c:v>
                </c:pt>
                <c:pt idx="45">
                  <c:v>36.17031403521903</c:v>
                </c:pt>
                <c:pt idx="46">
                  <c:v>36.56620108411698</c:v>
                </c:pt>
                <c:pt idx="47">
                  <c:v>36.96285047634113</c:v>
                </c:pt>
                <c:pt idx="48">
                  <c:v>37.3602426707999</c:v>
                </c:pt>
                <c:pt idx="49">
                  <c:v>37.75835878673387</c:v>
                </c:pt>
                <c:pt idx="50">
                  <c:v>38.15718057614164</c:v>
                </c:pt>
                <c:pt idx="51">
                  <c:v>38.55669039757112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Viessmann!$D$1</c:f>
              <c:strCache>
                <c:ptCount val="1"/>
                <c:pt idx="0">
                  <c:v>Slope 0,6</c:v>
                </c:pt>
              </c:strCache>
            </c:strRef>
          </c:tx>
          <c:marker>
            <c:symbol val="none"/>
          </c:marker>
          <c:xVal>
            <c:numRef>
              <c:f>Viessmann!$A$2:$A$53</c:f>
              <c:numCache>
                <c:formatCode>General</c:formatCode>
                <c:ptCount val="52"/>
                <c:pt idx="1">
                  <c:v>20.0</c:v>
                </c:pt>
                <c:pt idx="2">
                  <c:v>19.0</c:v>
                </c:pt>
                <c:pt idx="3">
                  <c:v>18.0</c:v>
                </c:pt>
                <c:pt idx="4">
                  <c:v>17.0</c:v>
                </c:pt>
                <c:pt idx="5">
                  <c:v>16.0</c:v>
                </c:pt>
                <c:pt idx="6">
                  <c:v>15.0</c:v>
                </c:pt>
                <c:pt idx="7">
                  <c:v>14.0</c:v>
                </c:pt>
                <c:pt idx="8">
                  <c:v>13.0</c:v>
                </c:pt>
                <c:pt idx="9">
                  <c:v>12.0</c:v>
                </c:pt>
                <c:pt idx="10">
                  <c:v>11.0</c:v>
                </c:pt>
                <c:pt idx="11">
                  <c:v>10.0</c:v>
                </c:pt>
                <c:pt idx="12">
                  <c:v>9.0</c:v>
                </c:pt>
                <c:pt idx="13">
                  <c:v>8.0</c:v>
                </c:pt>
                <c:pt idx="14">
                  <c:v>7.0</c:v>
                </c:pt>
                <c:pt idx="15">
                  <c:v>6.0</c:v>
                </c:pt>
                <c:pt idx="16">
                  <c:v>5.0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0.0</c:v>
                </c:pt>
                <c:pt idx="22">
                  <c:v>-1.0</c:v>
                </c:pt>
                <c:pt idx="23">
                  <c:v>-2.0</c:v>
                </c:pt>
                <c:pt idx="24">
                  <c:v>-3.0</c:v>
                </c:pt>
                <c:pt idx="25">
                  <c:v>-4.0</c:v>
                </c:pt>
                <c:pt idx="26">
                  <c:v>-5.0</c:v>
                </c:pt>
                <c:pt idx="27">
                  <c:v>-6.0</c:v>
                </c:pt>
                <c:pt idx="28">
                  <c:v>-7.0</c:v>
                </c:pt>
                <c:pt idx="29">
                  <c:v>-8.0</c:v>
                </c:pt>
                <c:pt idx="30">
                  <c:v>-9.0</c:v>
                </c:pt>
                <c:pt idx="31">
                  <c:v>-10.0</c:v>
                </c:pt>
                <c:pt idx="32">
                  <c:v>-11.0</c:v>
                </c:pt>
                <c:pt idx="33">
                  <c:v>-12.0</c:v>
                </c:pt>
                <c:pt idx="34">
                  <c:v>-13.0</c:v>
                </c:pt>
                <c:pt idx="35">
                  <c:v>-14.0</c:v>
                </c:pt>
                <c:pt idx="36">
                  <c:v>-15.0</c:v>
                </c:pt>
                <c:pt idx="37">
                  <c:v>-16.0</c:v>
                </c:pt>
                <c:pt idx="38">
                  <c:v>-17.0</c:v>
                </c:pt>
                <c:pt idx="39">
                  <c:v>-18.0</c:v>
                </c:pt>
                <c:pt idx="40">
                  <c:v>-19.0</c:v>
                </c:pt>
                <c:pt idx="41">
                  <c:v>-20.0</c:v>
                </c:pt>
                <c:pt idx="42">
                  <c:v>-21.0</c:v>
                </c:pt>
                <c:pt idx="43">
                  <c:v>-22.0</c:v>
                </c:pt>
                <c:pt idx="44">
                  <c:v>-23.0</c:v>
                </c:pt>
                <c:pt idx="45">
                  <c:v>-24.0</c:v>
                </c:pt>
                <c:pt idx="46">
                  <c:v>-25.0</c:v>
                </c:pt>
                <c:pt idx="47">
                  <c:v>-26.0</c:v>
                </c:pt>
                <c:pt idx="48">
                  <c:v>-27.0</c:v>
                </c:pt>
                <c:pt idx="49">
                  <c:v>-28.0</c:v>
                </c:pt>
                <c:pt idx="50">
                  <c:v>-29.0</c:v>
                </c:pt>
                <c:pt idx="51">
                  <c:v>-30.0</c:v>
                </c:pt>
              </c:numCache>
            </c:numRef>
          </c:xVal>
          <c:yVal>
            <c:numRef>
              <c:f>Viessmann!$D$2:$D$53</c:f>
              <c:numCache>
                <c:formatCode>0.0</c:formatCode>
                <c:ptCount val="52"/>
                <c:pt idx="0">
                  <c:v>0.6</c:v>
                </c:pt>
                <c:pt idx="1">
                  <c:v>20.0</c:v>
                </c:pt>
                <c:pt idx="2">
                  <c:v>20.48555863502693</c:v>
                </c:pt>
                <c:pt idx="3">
                  <c:v>20.97593684380306</c:v>
                </c:pt>
                <c:pt idx="4">
                  <c:v>21.47093930930453</c:v>
                </c:pt>
                <c:pt idx="5">
                  <c:v>21.97038102414388</c:v>
                </c:pt>
                <c:pt idx="6">
                  <c:v>22.4740866270252</c:v>
                </c:pt>
                <c:pt idx="7">
                  <c:v>22.98188978909057</c:v>
                </c:pt>
                <c:pt idx="8">
                  <c:v>23.49363264590921</c:v>
                </c:pt>
                <c:pt idx="9">
                  <c:v>24.0091652712608</c:v>
                </c:pt>
                <c:pt idx="10">
                  <c:v>24.528345189223</c:v>
                </c:pt>
                <c:pt idx="11">
                  <c:v>25.05103692139645</c:v>
                </c:pt>
                <c:pt idx="12">
                  <c:v>25.57711156639048</c:v>
                </c:pt>
                <c:pt idx="13">
                  <c:v>26.10644640895466</c:v>
                </c:pt>
                <c:pt idx="14">
                  <c:v>26.6389245563765</c:v>
                </c:pt>
                <c:pt idx="15">
                  <c:v>27.17443459997849</c:v>
                </c:pt>
                <c:pt idx="16">
                  <c:v>27.712870299739</c:v>
                </c:pt>
                <c:pt idx="17">
                  <c:v>28.25413029023528</c:v>
                </c:pt>
                <c:pt idx="18">
                  <c:v>28.79811780626297</c:v>
                </c:pt>
                <c:pt idx="19">
                  <c:v>29.34474042662855</c:v>
                </c:pt>
                <c:pt idx="20">
                  <c:v>29.89390983473929</c:v>
                </c:pt>
                <c:pt idx="21">
                  <c:v>30.44554159473184</c:v>
                </c:pt>
                <c:pt idx="22">
                  <c:v>30.99955494198571</c:v>
                </c:pt>
                <c:pt idx="23">
                  <c:v>31.5558725869643</c:v>
                </c:pt>
                <c:pt idx="24">
                  <c:v>32.11442053141248</c:v>
                </c:pt>
                <c:pt idx="25">
                  <c:v>32.67512789601957</c:v>
                </c:pt>
                <c:pt idx="26">
                  <c:v>33.2379267587282</c:v>
                </c:pt>
                <c:pt idx="27">
                  <c:v>33.80275200293527</c:v>
                </c:pt>
                <c:pt idx="28">
                  <c:v>34.36954117489142</c:v>
                </c:pt>
                <c:pt idx="29">
                  <c:v>34.93823434965922</c:v>
                </c:pt>
                <c:pt idx="30">
                  <c:v>35.5087740050413</c:v>
                </c:pt>
                <c:pt idx="31">
                  <c:v>36.08110490293418</c:v>
                </c:pt>
                <c:pt idx="32">
                  <c:v>36.65517397760575</c:v>
                </c:pt>
                <c:pt idx="33">
                  <c:v>37.23093023043264</c:v>
                </c:pt>
                <c:pt idx="34">
                  <c:v>37.80832463066814</c:v>
                </c:pt>
                <c:pt idx="35">
                  <c:v>38.38731002184391</c:v>
                </c:pt>
                <c:pt idx="36">
                  <c:v>38.96784103343784</c:v>
                </c:pt>
                <c:pt idx="37">
                  <c:v>39.54987399746742</c:v>
                </c:pt>
                <c:pt idx="38">
                  <c:v>40.13336686969283</c:v>
                </c:pt>
                <c:pt idx="39">
                  <c:v>40.71827915513678</c:v>
                </c:pt>
                <c:pt idx="40">
                  <c:v>41.30457183764896</c:v>
                </c:pt>
                <c:pt idx="41">
                  <c:v>41.8922073132625</c:v>
                </c:pt>
                <c:pt idx="42">
                  <c:v>42.48114932710737</c:v>
                </c:pt>
                <c:pt idx="43">
                  <c:v>43.07136291366231</c:v>
                </c:pt>
                <c:pt idx="44">
                  <c:v>43.66281434014176</c:v>
                </c:pt>
                <c:pt idx="45">
                  <c:v>44.25547105282854</c:v>
                </c:pt>
                <c:pt idx="46">
                  <c:v>44.84930162617547</c:v>
                </c:pt>
                <c:pt idx="47">
                  <c:v>45.4442757145117</c:v>
                </c:pt>
                <c:pt idx="48">
                  <c:v>46.04036400619982</c:v>
                </c:pt>
                <c:pt idx="49">
                  <c:v>46.6375381801008</c:v>
                </c:pt>
                <c:pt idx="50">
                  <c:v>47.23577086421245</c:v>
                </c:pt>
                <c:pt idx="51">
                  <c:v>47.83503559635666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Viessmann!$E$1</c:f>
              <c:strCache>
                <c:ptCount val="1"/>
                <c:pt idx="0">
                  <c:v>Slope 0,8</c:v>
                </c:pt>
              </c:strCache>
            </c:strRef>
          </c:tx>
          <c:marker>
            <c:symbol val="none"/>
          </c:marker>
          <c:xVal>
            <c:numRef>
              <c:f>Viessmann!$A$2:$A$53</c:f>
              <c:numCache>
                <c:formatCode>General</c:formatCode>
                <c:ptCount val="52"/>
                <c:pt idx="1">
                  <c:v>20.0</c:v>
                </c:pt>
                <c:pt idx="2">
                  <c:v>19.0</c:v>
                </c:pt>
                <c:pt idx="3">
                  <c:v>18.0</c:v>
                </c:pt>
                <c:pt idx="4">
                  <c:v>17.0</c:v>
                </c:pt>
                <c:pt idx="5">
                  <c:v>16.0</c:v>
                </c:pt>
                <c:pt idx="6">
                  <c:v>15.0</c:v>
                </c:pt>
                <c:pt idx="7">
                  <c:v>14.0</c:v>
                </c:pt>
                <c:pt idx="8">
                  <c:v>13.0</c:v>
                </c:pt>
                <c:pt idx="9">
                  <c:v>12.0</c:v>
                </c:pt>
                <c:pt idx="10">
                  <c:v>11.0</c:v>
                </c:pt>
                <c:pt idx="11">
                  <c:v>10.0</c:v>
                </c:pt>
                <c:pt idx="12">
                  <c:v>9.0</c:v>
                </c:pt>
                <c:pt idx="13">
                  <c:v>8.0</c:v>
                </c:pt>
                <c:pt idx="14">
                  <c:v>7.0</c:v>
                </c:pt>
                <c:pt idx="15">
                  <c:v>6.0</c:v>
                </c:pt>
                <c:pt idx="16">
                  <c:v>5.0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0.0</c:v>
                </c:pt>
                <c:pt idx="22">
                  <c:v>-1.0</c:v>
                </c:pt>
                <c:pt idx="23">
                  <c:v>-2.0</c:v>
                </c:pt>
                <c:pt idx="24">
                  <c:v>-3.0</c:v>
                </c:pt>
                <c:pt idx="25">
                  <c:v>-4.0</c:v>
                </c:pt>
                <c:pt idx="26">
                  <c:v>-5.0</c:v>
                </c:pt>
                <c:pt idx="27">
                  <c:v>-6.0</c:v>
                </c:pt>
                <c:pt idx="28">
                  <c:v>-7.0</c:v>
                </c:pt>
                <c:pt idx="29">
                  <c:v>-8.0</c:v>
                </c:pt>
                <c:pt idx="30">
                  <c:v>-9.0</c:v>
                </c:pt>
                <c:pt idx="31">
                  <c:v>-10.0</c:v>
                </c:pt>
                <c:pt idx="32">
                  <c:v>-11.0</c:v>
                </c:pt>
                <c:pt idx="33">
                  <c:v>-12.0</c:v>
                </c:pt>
                <c:pt idx="34">
                  <c:v>-13.0</c:v>
                </c:pt>
                <c:pt idx="35">
                  <c:v>-14.0</c:v>
                </c:pt>
                <c:pt idx="36">
                  <c:v>-15.0</c:v>
                </c:pt>
                <c:pt idx="37">
                  <c:v>-16.0</c:v>
                </c:pt>
                <c:pt idx="38">
                  <c:v>-17.0</c:v>
                </c:pt>
                <c:pt idx="39">
                  <c:v>-18.0</c:v>
                </c:pt>
                <c:pt idx="40">
                  <c:v>-19.0</c:v>
                </c:pt>
                <c:pt idx="41">
                  <c:v>-20.0</c:v>
                </c:pt>
                <c:pt idx="42">
                  <c:v>-21.0</c:v>
                </c:pt>
                <c:pt idx="43">
                  <c:v>-22.0</c:v>
                </c:pt>
                <c:pt idx="44">
                  <c:v>-23.0</c:v>
                </c:pt>
                <c:pt idx="45">
                  <c:v>-24.0</c:v>
                </c:pt>
                <c:pt idx="46">
                  <c:v>-25.0</c:v>
                </c:pt>
                <c:pt idx="47">
                  <c:v>-26.0</c:v>
                </c:pt>
                <c:pt idx="48">
                  <c:v>-27.0</c:v>
                </c:pt>
                <c:pt idx="49">
                  <c:v>-28.0</c:v>
                </c:pt>
                <c:pt idx="50">
                  <c:v>-29.0</c:v>
                </c:pt>
                <c:pt idx="51">
                  <c:v>-30.0</c:v>
                </c:pt>
              </c:numCache>
            </c:numRef>
          </c:xVal>
          <c:yVal>
            <c:numRef>
              <c:f>Viessmann!$E$2:$E$53</c:f>
              <c:numCache>
                <c:formatCode>0.0</c:formatCode>
                <c:ptCount val="52"/>
                <c:pt idx="0">
                  <c:v>0.8</c:v>
                </c:pt>
                <c:pt idx="1">
                  <c:v>20.0</c:v>
                </c:pt>
                <c:pt idx="2">
                  <c:v>20.64741151336925</c:v>
                </c:pt>
                <c:pt idx="3">
                  <c:v>21.30124912507075</c:v>
                </c:pt>
                <c:pt idx="4">
                  <c:v>21.96125241240604</c:v>
                </c:pt>
                <c:pt idx="5">
                  <c:v>22.62717469885851</c:v>
                </c:pt>
                <c:pt idx="6">
                  <c:v>23.29878216936694</c:v>
                </c:pt>
                <c:pt idx="7">
                  <c:v>23.97585305212076</c:v>
                </c:pt>
                <c:pt idx="8">
                  <c:v>24.65817686121228</c:v>
                </c:pt>
                <c:pt idx="9">
                  <c:v>25.3455536950144</c:v>
                </c:pt>
                <c:pt idx="10">
                  <c:v>26.03779358563067</c:v>
                </c:pt>
                <c:pt idx="11">
                  <c:v>26.73471589519527</c:v>
                </c:pt>
                <c:pt idx="12">
                  <c:v>27.43614875518731</c:v>
                </c:pt>
                <c:pt idx="13">
                  <c:v>28.14192854527288</c:v>
                </c:pt>
                <c:pt idx="14">
                  <c:v>28.85189940850201</c:v>
                </c:pt>
                <c:pt idx="15">
                  <c:v>29.56591279997132</c:v>
                </c:pt>
                <c:pt idx="16">
                  <c:v>30.28382706631866</c:v>
                </c:pt>
                <c:pt idx="17">
                  <c:v>31.00550705364704</c:v>
                </c:pt>
                <c:pt idx="18">
                  <c:v>31.73082374168396</c:v>
                </c:pt>
                <c:pt idx="19">
                  <c:v>32.4596539021714</c:v>
                </c:pt>
                <c:pt idx="20">
                  <c:v>33.1918797796524</c:v>
                </c:pt>
                <c:pt idx="21">
                  <c:v>33.92738879297578</c:v>
                </c:pt>
                <c:pt idx="22">
                  <c:v>34.66607325598094</c:v>
                </c:pt>
                <c:pt idx="23">
                  <c:v>35.4078301159524</c:v>
                </c:pt>
                <c:pt idx="24">
                  <c:v>36.15256070854997</c:v>
                </c:pt>
                <c:pt idx="25">
                  <c:v>36.9001705280261</c:v>
                </c:pt>
                <c:pt idx="26">
                  <c:v>37.65056901163759</c:v>
                </c:pt>
                <c:pt idx="27">
                  <c:v>38.40366933724704</c:v>
                </c:pt>
                <c:pt idx="28">
                  <c:v>39.15938823318857</c:v>
                </c:pt>
                <c:pt idx="29">
                  <c:v>39.91764579954563</c:v>
                </c:pt>
                <c:pt idx="30">
                  <c:v>40.67836534005508</c:v>
                </c:pt>
                <c:pt idx="31">
                  <c:v>41.44147320391224</c:v>
                </c:pt>
                <c:pt idx="32">
                  <c:v>42.20689863680768</c:v>
                </c:pt>
                <c:pt idx="33">
                  <c:v>42.97457364057686</c:v>
                </c:pt>
                <c:pt idx="34">
                  <c:v>43.74443284089085</c:v>
                </c:pt>
                <c:pt idx="35">
                  <c:v>44.51641336245855</c:v>
                </c:pt>
                <c:pt idx="36">
                  <c:v>45.29045471125045</c:v>
                </c:pt>
                <c:pt idx="37">
                  <c:v>46.06649866328988</c:v>
                </c:pt>
                <c:pt idx="38">
                  <c:v>46.84448915959044</c:v>
                </c:pt>
                <c:pt idx="39">
                  <c:v>47.62437220684904</c:v>
                </c:pt>
                <c:pt idx="40">
                  <c:v>48.40609578353196</c:v>
                </c:pt>
                <c:pt idx="41">
                  <c:v>49.18960975101668</c:v>
                </c:pt>
                <c:pt idx="42">
                  <c:v>49.9748657694765</c:v>
                </c:pt>
                <c:pt idx="43">
                  <c:v>50.76181721821641</c:v>
                </c:pt>
                <c:pt idx="44">
                  <c:v>51.55041912018902</c:v>
                </c:pt>
                <c:pt idx="45">
                  <c:v>52.34062807043806</c:v>
                </c:pt>
                <c:pt idx="46">
                  <c:v>53.13240216823397</c:v>
                </c:pt>
                <c:pt idx="47">
                  <c:v>53.92570095268227</c:v>
                </c:pt>
                <c:pt idx="48">
                  <c:v>54.72048534159977</c:v>
                </c:pt>
                <c:pt idx="49">
                  <c:v>55.51671757346775</c:v>
                </c:pt>
                <c:pt idx="50">
                  <c:v>56.31436115228328</c:v>
                </c:pt>
                <c:pt idx="51">
                  <c:v>57.11338079514223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Viessmann!$F$1</c:f>
              <c:strCache>
                <c:ptCount val="1"/>
                <c:pt idx="0">
                  <c:v>Slope 1,0</c:v>
                </c:pt>
              </c:strCache>
            </c:strRef>
          </c:tx>
          <c:marker>
            <c:symbol val="none"/>
          </c:marker>
          <c:xVal>
            <c:numRef>
              <c:f>Viessmann!$A$2:$A$53</c:f>
              <c:numCache>
                <c:formatCode>General</c:formatCode>
                <c:ptCount val="52"/>
                <c:pt idx="1">
                  <c:v>20.0</c:v>
                </c:pt>
                <c:pt idx="2">
                  <c:v>19.0</c:v>
                </c:pt>
                <c:pt idx="3">
                  <c:v>18.0</c:v>
                </c:pt>
                <c:pt idx="4">
                  <c:v>17.0</c:v>
                </c:pt>
                <c:pt idx="5">
                  <c:v>16.0</c:v>
                </c:pt>
                <c:pt idx="6">
                  <c:v>15.0</c:v>
                </c:pt>
                <c:pt idx="7">
                  <c:v>14.0</c:v>
                </c:pt>
                <c:pt idx="8">
                  <c:v>13.0</c:v>
                </c:pt>
                <c:pt idx="9">
                  <c:v>12.0</c:v>
                </c:pt>
                <c:pt idx="10">
                  <c:v>11.0</c:v>
                </c:pt>
                <c:pt idx="11">
                  <c:v>10.0</c:v>
                </c:pt>
                <c:pt idx="12">
                  <c:v>9.0</c:v>
                </c:pt>
                <c:pt idx="13">
                  <c:v>8.0</c:v>
                </c:pt>
                <c:pt idx="14">
                  <c:v>7.0</c:v>
                </c:pt>
                <c:pt idx="15">
                  <c:v>6.0</c:v>
                </c:pt>
                <c:pt idx="16">
                  <c:v>5.0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0.0</c:v>
                </c:pt>
                <c:pt idx="22">
                  <c:v>-1.0</c:v>
                </c:pt>
                <c:pt idx="23">
                  <c:v>-2.0</c:v>
                </c:pt>
                <c:pt idx="24">
                  <c:v>-3.0</c:v>
                </c:pt>
                <c:pt idx="25">
                  <c:v>-4.0</c:v>
                </c:pt>
                <c:pt idx="26">
                  <c:v>-5.0</c:v>
                </c:pt>
                <c:pt idx="27">
                  <c:v>-6.0</c:v>
                </c:pt>
                <c:pt idx="28">
                  <c:v>-7.0</c:v>
                </c:pt>
                <c:pt idx="29">
                  <c:v>-8.0</c:v>
                </c:pt>
                <c:pt idx="30">
                  <c:v>-9.0</c:v>
                </c:pt>
                <c:pt idx="31">
                  <c:v>-10.0</c:v>
                </c:pt>
                <c:pt idx="32">
                  <c:v>-11.0</c:v>
                </c:pt>
                <c:pt idx="33">
                  <c:v>-12.0</c:v>
                </c:pt>
                <c:pt idx="34">
                  <c:v>-13.0</c:v>
                </c:pt>
                <c:pt idx="35">
                  <c:v>-14.0</c:v>
                </c:pt>
                <c:pt idx="36">
                  <c:v>-15.0</c:v>
                </c:pt>
                <c:pt idx="37">
                  <c:v>-16.0</c:v>
                </c:pt>
                <c:pt idx="38">
                  <c:v>-17.0</c:v>
                </c:pt>
                <c:pt idx="39">
                  <c:v>-18.0</c:v>
                </c:pt>
                <c:pt idx="40">
                  <c:v>-19.0</c:v>
                </c:pt>
                <c:pt idx="41">
                  <c:v>-20.0</c:v>
                </c:pt>
                <c:pt idx="42">
                  <c:v>-21.0</c:v>
                </c:pt>
                <c:pt idx="43">
                  <c:v>-22.0</c:v>
                </c:pt>
                <c:pt idx="44">
                  <c:v>-23.0</c:v>
                </c:pt>
                <c:pt idx="45">
                  <c:v>-24.0</c:v>
                </c:pt>
                <c:pt idx="46">
                  <c:v>-25.0</c:v>
                </c:pt>
                <c:pt idx="47">
                  <c:v>-26.0</c:v>
                </c:pt>
                <c:pt idx="48">
                  <c:v>-27.0</c:v>
                </c:pt>
                <c:pt idx="49">
                  <c:v>-28.0</c:v>
                </c:pt>
                <c:pt idx="50">
                  <c:v>-29.0</c:v>
                </c:pt>
                <c:pt idx="51">
                  <c:v>-30.0</c:v>
                </c:pt>
              </c:numCache>
            </c:numRef>
          </c:xVal>
          <c:yVal>
            <c:numRef>
              <c:f>Viessmann!$F$2:$F$53</c:f>
              <c:numCache>
                <c:formatCode>0.0</c:formatCode>
                <c:ptCount val="52"/>
                <c:pt idx="0">
                  <c:v>1.0</c:v>
                </c:pt>
                <c:pt idx="1">
                  <c:v>20.0</c:v>
                </c:pt>
                <c:pt idx="2">
                  <c:v>20.80926439171155</c:v>
                </c:pt>
                <c:pt idx="3">
                  <c:v>21.62656140633843</c:v>
                </c:pt>
                <c:pt idx="4">
                  <c:v>22.45156551550755</c:v>
                </c:pt>
                <c:pt idx="5">
                  <c:v>23.28396837357313</c:v>
                </c:pt>
                <c:pt idx="6">
                  <c:v>24.12347771170867</c:v>
                </c:pt>
                <c:pt idx="7">
                  <c:v>24.96981631515095</c:v>
                </c:pt>
                <c:pt idx="8">
                  <c:v>25.82272107651535</c:v>
                </c:pt>
                <c:pt idx="9">
                  <c:v>26.681942118768</c:v>
                </c:pt>
                <c:pt idx="10">
                  <c:v>27.54724198203834</c:v>
                </c:pt>
                <c:pt idx="11">
                  <c:v>28.41839486899409</c:v>
                </c:pt>
                <c:pt idx="12">
                  <c:v>29.29518594398414</c:v>
                </c:pt>
                <c:pt idx="13">
                  <c:v>30.1774106815911</c:v>
                </c:pt>
                <c:pt idx="14">
                  <c:v>31.0648742606275</c:v>
                </c:pt>
                <c:pt idx="15">
                  <c:v>31.95739099996415</c:v>
                </c:pt>
                <c:pt idx="16">
                  <c:v>32.85478383289833</c:v>
                </c:pt>
                <c:pt idx="17">
                  <c:v>33.7568838170588</c:v>
                </c:pt>
                <c:pt idx="18">
                  <c:v>34.66352967710495</c:v>
                </c:pt>
                <c:pt idx="19">
                  <c:v>35.57456737771425</c:v>
                </c:pt>
                <c:pt idx="20">
                  <c:v>36.48984972456549</c:v>
                </c:pt>
                <c:pt idx="21">
                  <c:v>37.40923599121973</c:v>
                </c:pt>
                <c:pt idx="22">
                  <c:v>38.33259156997619</c:v>
                </c:pt>
                <c:pt idx="23">
                  <c:v>39.2597876449405</c:v>
                </c:pt>
                <c:pt idx="24">
                  <c:v>40.19070088568746</c:v>
                </c:pt>
                <c:pt idx="25">
                  <c:v>41.12521316003262</c:v>
                </c:pt>
                <c:pt idx="26">
                  <c:v>42.06321126454699</c:v>
                </c:pt>
                <c:pt idx="27">
                  <c:v>43.0045866715588</c:v>
                </c:pt>
                <c:pt idx="28">
                  <c:v>43.9492352914857</c:v>
                </c:pt>
                <c:pt idx="29">
                  <c:v>44.89705724943204</c:v>
                </c:pt>
                <c:pt idx="30">
                  <c:v>45.84795667506884</c:v>
                </c:pt>
                <c:pt idx="31">
                  <c:v>46.8018415048903</c:v>
                </c:pt>
                <c:pt idx="32">
                  <c:v>47.75862329600959</c:v>
                </c:pt>
                <c:pt idx="33">
                  <c:v>48.71821705072108</c:v>
                </c:pt>
                <c:pt idx="34">
                  <c:v>49.68054105111358</c:v>
                </c:pt>
                <c:pt idx="35">
                  <c:v>50.64551670307318</c:v>
                </c:pt>
                <c:pt idx="36">
                  <c:v>51.61306838906306</c:v>
                </c:pt>
                <c:pt idx="37">
                  <c:v>52.58312332911235</c:v>
                </c:pt>
                <c:pt idx="38">
                  <c:v>53.55561144948805</c:v>
                </c:pt>
                <c:pt idx="39">
                  <c:v>54.5304652585613</c:v>
                </c:pt>
                <c:pt idx="40">
                  <c:v>55.50761972941495</c:v>
                </c:pt>
                <c:pt idx="41">
                  <c:v>56.48701218877084</c:v>
                </c:pt>
                <c:pt idx="42">
                  <c:v>57.46858221184562</c:v>
                </c:pt>
                <c:pt idx="43">
                  <c:v>58.45227152277051</c:v>
                </c:pt>
                <c:pt idx="44">
                  <c:v>59.43802390023627</c:v>
                </c:pt>
                <c:pt idx="45">
                  <c:v>60.42578508804757</c:v>
                </c:pt>
                <c:pt idx="46">
                  <c:v>61.41550271029246</c:v>
                </c:pt>
                <c:pt idx="47">
                  <c:v>62.40712619085284</c:v>
                </c:pt>
                <c:pt idx="48">
                  <c:v>63.40060667699972</c:v>
                </c:pt>
                <c:pt idx="49">
                  <c:v>64.39589696683468</c:v>
                </c:pt>
                <c:pt idx="50">
                  <c:v>65.3929514403541</c:v>
                </c:pt>
                <c:pt idx="51">
                  <c:v>66.39172599392777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Viessmann!$G$1</c:f>
              <c:strCache>
                <c:ptCount val="1"/>
                <c:pt idx="0">
                  <c:v>Slope 1,2</c:v>
                </c:pt>
              </c:strCache>
            </c:strRef>
          </c:tx>
          <c:marker>
            <c:symbol val="none"/>
          </c:marker>
          <c:xVal>
            <c:numRef>
              <c:f>Viessmann!$A$2:$A$53</c:f>
              <c:numCache>
                <c:formatCode>General</c:formatCode>
                <c:ptCount val="52"/>
                <c:pt idx="1">
                  <c:v>20.0</c:v>
                </c:pt>
                <c:pt idx="2">
                  <c:v>19.0</c:v>
                </c:pt>
                <c:pt idx="3">
                  <c:v>18.0</c:v>
                </c:pt>
                <c:pt idx="4">
                  <c:v>17.0</c:v>
                </c:pt>
                <c:pt idx="5">
                  <c:v>16.0</c:v>
                </c:pt>
                <c:pt idx="6">
                  <c:v>15.0</c:v>
                </c:pt>
                <c:pt idx="7">
                  <c:v>14.0</c:v>
                </c:pt>
                <c:pt idx="8">
                  <c:v>13.0</c:v>
                </c:pt>
                <c:pt idx="9">
                  <c:v>12.0</c:v>
                </c:pt>
                <c:pt idx="10">
                  <c:v>11.0</c:v>
                </c:pt>
                <c:pt idx="11">
                  <c:v>10.0</c:v>
                </c:pt>
                <c:pt idx="12">
                  <c:v>9.0</c:v>
                </c:pt>
                <c:pt idx="13">
                  <c:v>8.0</c:v>
                </c:pt>
                <c:pt idx="14">
                  <c:v>7.0</c:v>
                </c:pt>
                <c:pt idx="15">
                  <c:v>6.0</c:v>
                </c:pt>
                <c:pt idx="16">
                  <c:v>5.0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0.0</c:v>
                </c:pt>
                <c:pt idx="22">
                  <c:v>-1.0</c:v>
                </c:pt>
                <c:pt idx="23">
                  <c:v>-2.0</c:v>
                </c:pt>
                <c:pt idx="24">
                  <c:v>-3.0</c:v>
                </c:pt>
                <c:pt idx="25">
                  <c:v>-4.0</c:v>
                </c:pt>
                <c:pt idx="26">
                  <c:v>-5.0</c:v>
                </c:pt>
                <c:pt idx="27">
                  <c:v>-6.0</c:v>
                </c:pt>
                <c:pt idx="28">
                  <c:v>-7.0</c:v>
                </c:pt>
                <c:pt idx="29">
                  <c:v>-8.0</c:v>
                </c:pt>
                <c:pt idx="30">
                  <c:v>-9.0</c:v>
                </c:pt>
                <c:pt idx="31">
                  <c:v>-10.0</c:v>
                </c:pt>
                <c:pt idx="32">
                  <c:v>-11.0</c:v>
                </c:pt>
                <c:pt idx="33">
                  <c:v>-12.0</c:v>
                </c:pt>
                <c:pt idx="34">
                  <c:v>-13.0</c:v>
                </c:pt>
                <c:pt idx="35">
                  <c:v>-14.0</c:v>
                </c:pt>
                <c:pt idx="36">
                  <c:v>-15.0</c:v>
                </c:pt>
                <c:pt idx="37">
                  <c:v>-16.0</c:v>
                </c:pt>
                <c:pt idx="38">
                  <c:v>-17.0</c:v>
                </c:pt>
                <c:pt idx="39">
                  <c:v>-18.0</c:v>
                </c:pt>
                <c:pt idx="40">
                  <c:v>-19.0</c:v>
                </c:pt>
                <c:pt idx="41">
                  <c:v>-20.0</c:v>
                </c:pt>
                <c:pt idx="42">
                  <c:v>-21.0</c:v>
                </c:pt>
                <c:pt idx="43">
                  <c:v>-22.0</c:v>
                </c:pt>
                <c:pt idx="44">
                  <c:v>-23.0</c:v>
                </c:pt>
                <c:pt idx="45">
                  <c:v>-24.0</c:v>
                </c:pt>
                <c:pt idx="46">
                  <c:v>-25.0</c:v>
                </c:pt>
                <c:pt idx="47">
                  <c:v>-26.0</c:v>
                </c:pt>
                <c:pt idx="48">
                  <c:v>-27.0</c:v>
                </c:pt>
                <c:pt idx="49">
                  <c:v>-28.0</c:v>
                </c:pt>
                <c:pt idx="50">
                  <c:v>-29.0</c:v>
                </c:pt>
                <c:pt idx="51">
                  <c:v>-30.0</c:v>
                </c:pt>
              </c:numCache>
            </c:numRef>
          </c:xVal>
          <c:yVal>
            <c:numRef>
              <c:f>Viessmann!$G$2:$G$53</c:f>
              <c:numCache>
                <c:formatCode>0.0</c:formatCode>
                <c:ptCount val="52"/>
                <c:pt idx="0">
                  <c:v>1.2</c:v>
                </c:pt>
                <c:pt idx="1">
                  <c:v>20.0</c:v>
                </c:pt>
                <c:pt idx="2">
                  <c:v>20.97111727005387</c:v>
                </c:pt>
                <c:pt idx="3">
                  <c:v>21.95187368760612</c:v>
                </c:pt>
                <c:pt idx="4">
                  <c:v>22.94187861860906</c:v>
                </c:pt>
                <c:pt idx="5">
                  <c:v>23.94076204828776</c:v>
                </c:pt>
                <c:pt idx="6">
                  <c:v>24.94817325405041</c:v>
                </c:pt>
                <c:pt idx="7">
                  <c:v>25.96377957818114</c:v>
                </c:pt>
                <c:pt idx="8">
                  <c:v>26.98726529181842</c:v>
                </c:pt>
                <c:pt idx="9">
                  <c:v>28.0183305425216</c:v>
                </c:pt>
                <c:pt idx="10">
                  <c:v>29.05669037844601</c:v>
                </c:pt>
                <c:pt idx="11">
                  <c:v>30.10207384279291</c:v>
                </c:pt>
                <c:pt idx="12">
                  <c:v>31.15422313278097</c:v>
                </c:pt>
                <c:pt idx="13">
                  <c:v>32.21289281790932</c:v>
                </c:pt>
                <c:pt idx="14">
                  <c:v>33.277849112753</c:v>
                </c:pt>
                <c:pt idx="15">
                  <c:v>34.34886919995698</c:v>
                </c:pt>
                <c:pt idx="16">
                  <c:v>35.425740599478</c:v>
                </c:pt>
                <c:pt idx="17">
                  <c:v>36.50826058047056</c:v>
                </c:pt>
                <c:pt idx="18">
                  <c:v>37.59623561252594</c:v>
                </c:pt>
                <c:pt idx="19">
                  <c:v>38.68948085325709</c:v>
                </c:pt>
                <c:pt idx="20">
                  <c:v>39.78781966947859</c:v>
                </c:pt>
                <c:pt idx="21">
                  <c:v>40.89108318946367</c:v>
                </c:pt>
                <c:pt idx="22">
                  <c:v>41.99910988397142</c:v>
                </c:pt>
                <c:pt idx="23">
                  <c:v>43.1117451739286</c:v>
                </c:pt>
                <c:pt idx="24">
                  <c:v>44.22884106282495</c:v>
                </c:pt>
                <c:pt idx="25">
                  <c:v>45.35025579203914</c:v>
                </c:pt>
                <c:pt idx="26">
                  <c:v>46.47585351745639</c:v>
                </c:pt>
                <c:pt idx="27">
                  <c:v>47.60550400587056</c:v>
                </c:pt>
                <c:pt idx="28">
                  <c:v>48.73908234978284</c:v>
                </c:pt>
                <c:pt idx="29">
                  <c:v>49.87646869931844</c:v>
                </c:pt>
                <c:pt idx="30">
                  <c:v>51.01754801008261</c:v>
                </c:pt>
                <c:pt idx="31">
                  <c:v>52.16220980586836</c:v>
                </c:pt>
                <c:pt idx="32">
                  <c:v>53.31034795521151</c:v>
                </c:pt>
                <c:pt idx="33">
                  <c:v>54.46186046086529</c:v>
                </c:pt>
                <c:pt idx="34">
                  <c:v>55.61664926133628</c:v>
                </c:pt>
                <c:pt idx="35">
                  <c:v>56.77462004368782</c:v>
                </c:pt>
                <c:pt idx="36">
                  <c:v>57.93568206687567</c:v>
                </c:pt>
                <c:pt idx="37">
                  <c:v>59.09974799493483</c:v>
                </c:pt>
                <c:pt idx="38">
                  <c:v>60.26673373938565</c:v>
                </c:pt>
                <c:pt idx="39">
                  <c:v>61.43655831027357</c:v>
                </c:pt>
                <c:pt idx="40">
                  <c:v>62.60914367529793</c:v>
                </c:pt>
                <c:pt idx="41">
                  <c:v>63.784414626525</c:v>
                </c:pt>
                <c:pt idx="42">
                  <c:v>64.96229865421474</c:v>
                </c:pt>
                <c:pt idx="43">
                  <c:v>66.14272582732461</c:v>
                </c:pt>
                <c:pt idx="44">
                  <c:v>67.32562868028353</c:v>
                </c:pt>
                <c:pt idx="45">
                  <c:v>68.51094210565708</c:v>
                </c:pt>
                <c:pt idx="46">
                  <c:v>69.69860325235095</c:v>
                </c:pt>
                <c:pt idx="47">
                  <c:v>70.88855142902339</c:v>
                </c:pt>
                <c:pt idx="48">
                  <c:v>72.08072801239965</c:v>
                </c:pt>
                <c:pt idx="49">
                  <c:v>73.27507636020161</c:v>
                </c:pt>
                <c:pt idx="50">
                  <c:v>74.47154172842491</c:v>
                </c:pt>
                <c:pt idx="51">
                  <c:v>75.67007119271332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454664"/>
        <c:axId val="2038447640"/>
      </c:scatterChart>
      <c:valAx>
        <c:axId val="2038454664"/>
        <c:scaling>
          <c:orientation val="maxMin"/>
          <c:max val="20.0"/>
          <c:min val="-3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Outside 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8447640"/>
        <c:crossesAt val="0.0"/>
        <c:crossBetween val="midCat"/>
        <c:majorUnit val="5.0"/>
        <c:minorUnit val="1.0"/>
      </c:valAx>
      <c:valAx>
        <c:axId val="2038447640"/>
        <c:scaling>
          <c:orientation val="minMax"/>
          <c:max val="80.0"/>
          <c:min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Flow temperature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38454664"/>
        <c:crosses val="max"/>
        <c:crossBetween val="midCat"/>
        <c:majorUnit val="5.0"/>
        <c:minorUnit val="1.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'Unbekannte Kurve'!$B$1</c:f>
              <c:strCache>
                <c:ptCount val="1"/>
                <c:pt idx="0">
                  <c:v>Slop 0,2</c:v>
                </c:pt>
              </c:strCache>
            </c:strRef>
          </c:tx>
          <c:marker>
            <c:symbol val="none"/>
          </c:marker>
          <c:xVal>
            <c:numRef>
              <c:f>'Unbekannte Kurve'!$A$2:$A$53</c:f>
              <c:numCache>
                <c:formatCode>General</c:formatCode>
                <c:ptCount val="52"/>
                <c:pt idx="1">
                  <c:v>20.0</c:v>
                </c:pt>
                <c:pt idx="2">
                  <c:v>19.0</c:v>
                </c:pt>
                <c:pt idx="3">
                  <c:v>18.0</c:v>
                </c:pt>
                <c:pt idx="4">
                  <c:v>17.0</c:v>
                </c:pt>
                <c:pt idx="5">
                  <c:v>16.0</c:v>
                </c:pt>
                <c:pt idx="6">
                  <c:v>15.0</c:v>
                </c:pt>
                <c:pt idx="7">
                  <c:v>14.0</c:v>
                </c:pt>
                <c:pt idx="8">
                  <c:v>13.0</c:v>
                </c:pt>
                <c:pt idx="9">
                  <c:v>12.0</c:v>
                </c:pt>
                <c:pt idx="10">
                  <c:v>11.0</c:v>
                </c:pt>
                <c:pt idx="11">
                  <c:v>10.0</c:v>
                </c:pt>
                <c:pt idx="12">
                  <c:v>9.0</c:v>
                </c:pt>
                <c:pt idx="13">
                  <c:v>8.0</c:v>
                </c:pt>
                <c:pt idx="14">
                  <c:v>7.0</c:v>
                </c:pt>
                <c:pt idx="15">
                  <c:v>6.0</c:v>
                </c:pt>
                <c:pt idx="16">
                  <c:v>5.0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0.0</c:v>
                </c:pt>
                <c:pt idx="22">
                  <c:v>-1.0</c:v>
                </c:pt>
                <c:pt idx="23">
                  <c:v>-2.0</c:v>
                </c:pt>
                <c:pt idx="24">
                  <c:v>-3.0</c:v>
                </c:pt>
                <c:pt idx="25">
                  <c:v>-4.0</c:v>
                </c:pt>
                <c:pt idx="26">
                  <c:v>-5.0</c:v>
                </c:pt>
                <c:pt idx="27">
                  <c:v>-6.0</c:v>
                </c:pt>
                <c:pt idx="28">
                  <c:v>-7.0</c:v>
                </c:pt>
                <c:pt idx="29">
                  <c:v>-8.0</c:v>
                </c:pt>
                <c:pt idx="30">
                  <c:v>-9.0</c:v>
                </c:pt>
                <c:pt idx="31">
                  <c:v>-10.0</c:v>
                </c:pt>
                <c:pt idx="32">
                  <c:v>-11.0</c:v>
                </c:pt>
                <c:pt idx="33">
                  <c:v>-12.0</c:v>
                </c:pt>
                <c:pt idx="34">
                  <c:v>-13.0</c:v>
                </c:pt>
                <c:pt idx="35">
                  <c:v>-14.0</c:v>
                </c:pt>
                <c:pt idx="36">
                  <c:v>-15.0</c:v>
                </c:pt>
                <c:pt idx="37">
                  <c:v>-16.0</c:v>
                </c:pt>
                <c:pt idx="38">
                  <c:v>-17.0</c:v>
                </c:pt>
                <c:pt idx="39">
                  <c:v>-18.0</c:v>
                </c:pt>
                <c:pt idx="40">
                  <c:v>-19.0</c:v>
                </c:pt>
                <c:pt idx="41">
                  <c:v>-20.0</c:v>
                </c:pt>
                <c:pt idx="42">
                  <c:v>-21.0</c:v>
                </c:pt>
                <c:pt idx="43">
                  <c:v>-22.0</c:v>
                </c:pt>
                <c:pt idx="44">
                  <c:v>-23.0</c:v>
                </c:pt>
                <c:pt idx="45">
                  <c:v>-24.0</c:v>
                </c:pt>
                <c:pt idx="46">
                  <c:v>-25.0</c:v>
                </c:pt>
                <c:pt idx="47">
                  <c:v>-26.0</c:v>
                </c:pt>
                <c:pt idx="48">
                  <c:v>-27.0</c:v>
                </c:pt>
                <c:pt idx="49">
                  <c:v>-28.0</c:v>
                </c:pt>
                <c:pt idx="50">
                  <c:v>-29.0</c:v>
                </c:pt>
                <c:pt idx="51">
                  <c:v>-30.0</c:v>
                </c:pt>
              </c:numCache>
            </c:numRef>
          </c:xVal>
          <c:yVal>
            <c:numRef>
              <c:f>'Unbekannte Kurve'!$B$2:$B$53</c:f>
              <c:numCache>
                <c:formatCode>0.0</c:formatCode>
                <c:ptCount val="52"/>
                <c:pt idx="0">
                  <c:v>0.2</c:v>
                </c:pt>
                <c:pt idx="1">
                  <c:v>20.0</c:v>
                </c:pt>
                <c:pt idx="2">
                  <c:v>20.36411284060522</c:v>
                </c:pt>
                <c:pt idx="3">
                  <c:v>20.63395727698445</c:v>
                </c:pt>
                <c:pt idx="4">
                  <c:v>20.87686553097316</c:v>
                </c:pt>
                <c:pt idx="5">
                  <c:v>21.10378372916897</c:v>
                </c:pt>
                <c:pt idx="6">
                  <c:v>21.3195079107729</c:v>
                </c:pt>
                <c:pt idx="7">
                  <c:v>21.52671156384727</c:v>
                </c:pt>
                <c:pt idx="8">
                  <c:v>21.72708784152341</c:v>
                </c:pt>
                <c:pt idx="9">
                  <c:v>21.92179909437029</c:v>
                </c:pt>
                <c:pt idx="10">
                  <c:v>22.11168921736131</c:v>
                </c:pt>
                <c:pt idx="11">
                  <c:v>22.29739670999407</c:v>
                </c:pt>
                <c:pt idx="12">
                  <c:v>22.47942024461544</c:v>
                </c:pt>
                <c:pt idx="13">
                  <c:v>22.65815922379589</c:v>
                </c:pt>
                <c:pt idx="14">
                  <c:v>22.8339401663257</c:v>
                </c:pt>
                <c:pt idx="15">
                  <c:v>23.00703458660018</c:v>
                </c:pt>
                <c:pt idx="16">
                  <c:v>23.17767152314644</c:v>
                </c:pt>
                <c:pt idx="17">
                  <c:v>23.34604656829207</c:v>
                </c:pt>
                <c:pt idx="18">
                  <c:v>23.51232853398737</c:v>
                </c:pt>
                <c:pt idx="19">
                  <c:v>23.67666447536049</c:v>
                </c:pt>
                <c:pt idx="20">
                  <c:v>23.83918354540816</c:v>
                </c:pt>
                <c:pt idx="21">
                  <c:v>24.0</c:v>
                </c:pt>
                <c:pt idx="22">
                  <c:v>24.15921557360482</c:v>
                </c:pt>
                <c:pt idx="23">
                  <c:v>24.31692138119556</c:v>
                </c:pt>
                <c:pt idx="24">
                  <c:v>24.47319945806345</c:v>
                </c:pt>
                <c:pt idx="25">
                  <c:v>24.62812401921261</c:v>
                </c:pt>
                <c:pt idx="26">
                  <c:v>24.78176249895019</c:v>
                </c:pt>
                <c:pt idx="27">
                  <c:v>24.9341764162847</c:v>
                </c:pt>
                <c:pt idx="28">
                  <c:v>25.08542210089058</c:v>
                </c:pt>
                <c:pt idx="29">
                  <c:v>25.23555130643143</c:v>
                </c:pt>
                <c:pt idx="30">
                  <c:v>25.38461173211384</c:v>
                </c:pt>
                <c:pt idx="31">
                  <c:v>25.53264746889037</c:v>
                </c:pt>
                <c:pt idx="32">
                  <c:v>25.67969938334379</c:v>
                </c:pt>
                <c:pt idx="33">
                  <c:v>25.82580544968346</c:v>
                </c:pt>
                <c:pt idx="34">
                  <c:v>25.97100103826758</c:v>
                </c:pt>
                <c:pt idx="35">
                  <c:v>26.11531916748751</c:v>
                </c:pt>
                <c:pt idx="36">
                  <c:v>26.25879072460587</c:v>
                </c:pt>
                <c:pt idx="37">
                  <c:v>26.40144466015184</c:v>
                </c:pt>
                <c:pt idx="38">
                  <c:v>26.54330815968535</c:v>
                </c:pt>
                <c:pt idx="39">
                  <c:v>26.68440679610456</c:v>
                </c:pt>
                <c:pt idx="40">
                  <c:v>26.82476466515402</c:v>
                </c:pt>
                <c:pt idx="41">
                  <c:v>26.96440450636899</c:v>
                </c:pt>
                <c:pt idx="42">
                  <c:v>27.10334781134595</c:v>
                </c:pt>
                <c:pt idx="43">
                  <c:v>27.24161492094338</c:v>
                </c:pt>
                <c:pt idx="44">
                  <c:v>27.37922511278121</c:v>
                </c:pt>
                <c:pt idx="45">
                  <c:v>27.51619668020976</c:v>
                </c:pt>
                <c:pt idx="46">
                  <c:v>27.65254700375474</c:v>
                </c:pt>
                <c:pt idx="47">
                  <c:v>27.7882926159061</c:v>
                </c:pt>
                <c:pt idx="48">
                  <c:v>27.92344926000195</c:v>
                </c:pt>
                <c:pt idx="49">
                  <c:v>28.05803194385972</c:v>
                </c:pt>
                <c:pt idx="50">
                  <c:v>28.1920549887228</c:v>
                </c:pt>
                <c:pt idx="51">
                  <c:v>28.32553207401873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'Unbekannte Kurve'!$C$1</c:f>
              <c:strCache>
                <c:ptCount val="1"/>
                <c:pt idx="0">
                  <c:v>Slope 0,4</c:v>
                </c:pt>
              </c:strCache>
            </c:strRef>
          </c:tx>
          <c:marker>
            <c:symbol val="none"/>
          </c:marker>
          <c:xVal>
            <c:numRef>
              <c:f>'Unbekannte Kurve'!$A$2:$A$53</c:f>
              <c:numCache>
                <c:formatCode>General</c:formatCode>
                <c:ptCount val="52"/>
                <c:pt idx="1">
                  <c:v>20.0</c:v>
                </c:pt>
                <c:pt idx="2">
                  <c:v>19.0</c:v>
                </c:pt>
                <c:pt idx="3">
                  <c:v>18.0</c:v>
                </c:pt>
                <c:pt idx="4">
                  <c:v>17.0</c:v>
                </c:pt>
                <c:pt idx="5">
                  <c:v>16.0</c:v>
                </c:pt>
                <c:pt idx="6">
                  <c:v>15.0</c:v>
                </c:pt>
                <c:pt idx="7">
                  <c:v>14.0</c:v>
                </c:pt>
                <c:pt idx="8">
                  <c:v>13.0</c:v>
                </c:pt>
                <c:pt idx="9">
                  <c:v>12.0</c:v>
                </c:pt>
                <c:pt idx="10">
                  <c:v>11.0</c:v>
                </c:pt>
                <c:pt idx="11">
                  <c:v>10.0</c:v>
                </c:pt>
                <c:pt idx="12">
                  <c:v>9.0</c:v>
                </c:pt>
                <c:pt idx="13">
                  <c:v>8.0</c:v>
                </c:pt>
                <c:pt idx="14">
                  <c:v>7.0</c:v>
                </c:pt>
                <c:pt idx="15">
                  <c:v>6.0</c:v>
                </c:pt>
                <c:pt idx="16">
                  <c:v>5.0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0.0</c:v>
                </c:pt>
                <c:pt idx="22">
                  <c:v>-1.0</c:v>
                </c:pt>
                <c:pt idx="23">
                  <c:v>-2.0</c:v>
                </c:pt>
                <c:pt idx="24">
                  <c:v>-3.0</c:v>
                </c:pt>
                <c:pt idx="25">
                  <c:v>-4.0</c:v>
                </c:pt>
                <c:pt idx="26">
                  <c:v>-5.0</c:v>
                </c:pt>
                <c:pt idx="27">
                  <c:v>-6.0</c:v>
                </c:pt>
                <c:pt idx="28">
                  <c:v>-7.0</c:v>
                </c:pt>
                <c:pt idx="29">
                  <c:v>-8.0</c:v>
                </c:pt>
                <c:pt idx="30">
                  <c:v>-9.0</c:v>
                </c:pt>
                <c:pt idx="31">
                  <c:v>-10.0</c:v>
                </c:pt>
                <c:pt idx="32">
                  <c:v>-11.0</c:v>
                </c:pt>
                <c:pt idx="33">
                  <c:v>-12.0</c:v>
                </c:pt>
                <c:pt idx="34">
                  <c:v>-13.0</c:v>
                </c:pt>
                <c:pt idx="35">
                  <c:v>-14.0</c:v>
                </c:pt>
                <c:pt idx="36">
                  <c:v>-15.0</c:v>
                </c:pt>
                <c:pt idx="37">
                  <c:v>-16.0</c:v>
                </c:pt>
                <c:pt idx="38">
                  <c:v>-17.0</c:v>
                </c:pt>
                <c:pt idx="39">
                  <c:v>-18.0</c:v>
                </c:pt>
                <c:pt idx="40">
                  <c:v>-19.0</c:v>
                </c:pt>
                <c:pt idx="41">
                  <c:v>-20.0</c:v>
                </c:pt>
                <c:pt idx="42">
                  <c:v>-21.0</c:v>
                </c:pt>
                <c:pt idx="43">
                  <c:v>-22.0</c:v>
                </c:pt>
                <c:pt idx="44">
                  <c:v>-23.0</c:v>
                </c:pt>
                <c:pt idx="45">
                  <c:v>-24.0</c:v>
                </c:pt>
                <c:pt idx="46">
                  <c:v>-25.0</c:v>
                </c:pt>
                <c:pt idx="47">
                  <c:v>-26.0</c:v>
                </c:pt>
                <c:pt idx="48">
                  <c:v>-27.0</c:v>
                </c:pt>
                <c:pt idx="49">
                  <c:v>-28.0</c:v>
                </c:pt>
                <c:pt idx="50">
                  <c:v>-29.0</c:v>
                </c:pt>
                <c:pt idx="51">
                  <c:v>-30.0</c:v>
                </c:pt>
              </c:numCache>
            </c:numRef>
          </c:xVal>
          <c:yVal>
            <c:numRef>
              <c:f>'Unbekannte Kurve'!$C$2:$C$53</c:f>
              <c:numCache>
                <c:formatCode>0.0</c:formatCode>
                <c:ptCount val="52"/>
                <c:pt idx="0">
                  <c:v>0.4</c:v>
                </c:pt>
                <c:pt idx="1">
                  <c:v>20.0</c:v>
                </c:pt>
                <c:pt idx="2">
                  <c:v>20.72822568121043</c:v>
                </c:pt>
                <c:pt idx="3">
                  <c:v>21.26791455396889</c:v>
                </c:pt>
                <c:pt idx="4">
                  <c:v>21.75373106194631</c:v>
                </c:pt>
                <c:pt idx="5">
                  <c:v>22.20756745833794</c:v>
                </c:pt>
                <c:pt idx="6">
                  <c:v>22.6390158215458</c:v>
                </c:pt>
                <c:pt idx="7">
                  <c:v>23.05342312769454</c:v>
                </c:pt>
                <c:pt idx="8">
                  <c:v>23.45417568304682</c:v>
                </c:pt>
                <c:pt idx="9">
                  <c:v>23.84359818874058</c:v>
                </c:pt>
                <c:pt idx="10">
                  <c:v>24.22337843472263</c:v>
                </c:pt>
                <c:pt idx="11">
                  <c:v>24.59479341998814</c:v>
                </c:pt>
                <c:pt idx="12">
                  <c:v>24.95884048923087</c:v>
                </c:pt>
                <c:pt idx="13">
                  <c:v>25.3163184475918</c:v>
                </c:pt>
                <c:pt idx="14">
                  <c:v>25.6678803326514</c:v>
                </c:pt>
                <c:pt idx="15">
                  <c:v>26.01406917320036</c:v>
                </c:pt>
                <c:pt idx="16">
                  <c:v>26.35534304629287</c:v>
                </c:pt>
                <c:pt idx="17">
                  <c:v>26.69209313658415</c:v>
                </c:pt>
                <c:pt idx="18">
                  <c:v>27.02465706797474</c:v>
                </c:pt>
                <c:pt idx="19">
                  <c:v>27.35332895072097</c:v>
                </c:pt>
                <c:pt idx="20">
                  <c:v>27.67836709081632</c:v>
                </c:pt>
                <c:pt idx="21">
                  <c:v>28.0</c:v>
                </c:pt>
                <c:pt idx="22">
                  <c:v>28.31843114720964</c:v>
                </c:pt>
                <c:pt idx="23">
                  <c:v>28.63384276239113</c:v>
                </c:pt>
                <c:pt idx="24">
                  <c:v>28.9463989161269</c:v>
                </c:pt>
                <c:pt idx="25">
                  <c:v>29.25624803842522</c:v>
                </c:pt>
                <c:pt idx="26">
                  <c:v>29.56352499790037</c:v>
                </c:pt>
                <c:pt idx="27">
                  <c:v>29.86835283256939</c:v>
                </c:pt>
                <c:pt idx="28">
                  <c:v>30.17084420178116</c:v>
                </c:pt>
                <c:pt idx="29">
                  <c:v>30.47110261286286</c:v>
                </c:pt>
                <c:pt idx="30">
                  <c:v>30.76922346422768</c:v>
                </c:pt>
                <c:pt idx="31">
                  <c:v>31.06529493778073</c:v>
                </c:pt>
                <c:pt idx="32">
                  <c:v>31.35939876668757</c:v>
                </c:pt>
                <c:pt idx="33">
                  <c:v>31.65161089936691</c:v>
                </c:pt>
                <c:pt idx="34">
                  <c:v>31.94200207653517</c:v>
                </c:pt>
                <c:pt idx="35">
                  <c:v>32.230638334975</c:v>
                </c:pt>
                <c:pt idx="36">
                  <c:v>32.51758144921174</c:v>
                </c:pt>
                <c:pt idx="37">
                  <c:v>32.80288932030368</c:v>
                </c:pt>
                <c:pt idx="38">
                  <c:v>33.0866163193707</c:v>
                </c:pt>
                <c:pt idx="39">
                  <c:v>33.36881359220913</c:v>
                </c:pt>
                <c:pt idx="40">
                  <c:v>33.64952933030803</c:v>
                </c:pt>
                <c:pt idx="41">
                  <c:v>33.92880901273799</c:v>
                </c:pt>
                <c:pt idx="42">
                  <c:v>34.2066956226919</c:v>
                </c:pt>
                <c:pt idx="43">
                  <c:v>34.48322984188676</c:v>
                </c:pt>
                <c:pt idx="44">
                  <c:v>34.75845022556241</c:v>
                </c:pt>
                <c:pt idx="45">
                  <c:v>35.03239336041952</c:v>
                </c:pt>
                <c:pt idx="46">
                  <c:v>35.30509400750949</c:v>
                </c:pt>
                <c:pt idx="47">
                  <c:v>35.57658523181221</c:v>
                </c:pt>
                <c:pt idx="48">
                  <c:v>35.8468985200039</c:v>
                </c:pt>
                <c:pt idx="49">
                  <c:v>36.11606388771944</c:v>
                </c:pt>
                <c:pt idx="50">
                  <c:v>36.3841099774456</c:v>
                </c:pt>
                <c:pt idx="51">
                  <c:v>36.65106414803746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'Unbekannte Kurve'!$D$1</c:f>
              <c:strCache>
                <c:ptCount val="1"/>
                <c:pt idx="0">
                  <c:v>Slope 0,6</c:v>
                </c:pt>
              </c:strCache>
            </c:strRef>
          </c:tx>
          <c:marker>
            <c:symbol val="none"/>
          </c:marker>
          <c:xVal>
            <c:numRef>
              <c:f>'Unbekannte Kurve'!$A$2:$A$53</c:f>
              <c:numCache>
                <c:formatCode>General</c:formatCode>
                <c:ptCount val="52"/>
                <c:pt idx="1">
                  <c:v>20.0</c:v>
                </c:pt>
                <c:pt idx="2">
                  <c:v>19.0</c:v>
                </c:pt>
                <c:pt idx="3">
                  <c:v>18.0</c:v>
                </c:pt>
                <c:pt idx="4">
                  <c:v>17.0</c:v>
                </c:pt>
                <c:pt idx="5">
                  <c:v>16.0</c:v>
                </c:pt>
                <c:pt idx="6">
                  <c:v>15.0</c:v>
                </c:pt>
                <c:pt idx="7">
                  <c:v>14.0</c:v>
                </c:pt>
                <c:pt idx="8">
                  <c:v>13.0</c:v>
                </c:pt>
                <c:pt idx="9">
                  <c:v>12.0</c:v>
                </c:pt>
                <c:pt idx="10">
                  <c:v>11.0</c:v>
                </c:pt>
                <c:pt idx="11">
                  <c:v>10.0</c:v>
                </c:pt>
                <c:pt idx="12">
                  <c:v>9.0</c:v>
                </c:pt>
                <c:pt idx="13">
                  <c:v>8.0</c:v>
                </c:pt>
                <c:pt idx="14">
                  <c:v>7.0</c:v>
                </c:pt>
                <c:pt idx="15">
                  <c:v>6.0</c:v>
                </c:pt>
                <c:pt idx="16">
                  <c:v>5.0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0.0</c:v>
                </c:pt>
                <c:pt idx="22">
                  <c:v>-1.0</c:v>
                </c:pt>
                <c:pt idx="23">
                  <c:v>-2.0</c:v>
                </c:pt>
                <c:pt idx="24">
                  <c:v>-3.0</c:v>
                </c:pt>
                <c:pt idx="25">
                  <c:v>-4.0</c:v>
                </c:pt>
                <c:pt idx="26">
                  <c:v>-5.0</c:v>
                </c:pt>
                <c:pt idx="27">
                  <c:v>-6.0</c:v>
                </c:pt>
                <c:pt idx="28">
                  <c:v>-7.0</c:v>
                </c:pt>
                <c:pt idx="29">
                  <c:v>-8.0</c:v>
                </c:pt>
                <c:pt idx="30">
                  <c:v>-9.0</c:v>
                </c:pt>
                <c:pt idx="31">
                  <c:v>-10.0</c:v>
                </c:pt>
                <c:pt idx="32">
                  <c:v>-11.0</c:v>
                </c:pt>
                <c:pt idx="33">
                  <c:v>-12.0</c:v>
                </c:pt>
                <c:pt idx="34">
                  <c:v>-13.0</c:v>
                </c:pt>
                <c:pt idx="35">
                  <c:v>-14.0</c:v>
                </c:pt>
                <c:pt idx="36">
                  <c:v>-15.0</c:v>
                </c:pt>
                <c:pt idx="37">
                  <c:v>-16.0</c:v>
                </c:pt>
                <c:pt idx="38">
                  <c:v>-17.0</c:v>
                </c:pt>
                <c:pt idx="39">
                  <c:v>-18.0</c:v>
                </c:pt>
                <c:pt idx="40">
                  <c:v>-19.0</c:v>
                </c:pt>
                <c:pt idx="41">
                  <c:v>-20.0</c:v>
                </c:pt>
                <c:pt idx="42">
                  <c:v>-21.0</c:v>
                </c:pt>
                <c:pt idx="43">
                  <c:v>-22.0</c:v>
                </c:pt>
                <c:pt idx="44">
                  <c:v>-23.0</c:v>
                </c:pt>
                <c:pt idx="45">
                  <c:v>-24.0</c:v>
                </c:pt>
                <c:pt idx="46">
                  <c:v>-25.0</c:v>
                </c:pt>
                <c:pt idx="47">
                  <c:v>-26.0</c:v>
                </c:pt>
                <c:pt idx="48">
                  <c:v>-27.0</c:v>
                </c:pt>
                <c:pt idx="49">
                  <c:v>-28.0</c:v>
                </c:pt>
                <c:pt idx="50">
                  <c:v>-29.0</c:v>
                </c:pt>
                <c:pt idx="51">
                  <c:v>-30.0</c:v>
                </c:pt>
              </c:numCache>
            </c:numRef>
          </c:xVal>
          <c:yVal>
            <c:numRef>
              <c:f>'Unbekannte Kurve'!$D$2:$D$53</c:f>
              <c:numCache>
                <c:formatCode>0.0</c:formatCode>
                <c:ptCount val="52"/>
                <c:pt idx="0">
                  <c:v>0.6</c:v>
                </c:pt>
                <c:pt idx="1">
                  <c:v>20.0</c:v>
                </c:pt>
                <c:pt idx="2">
                  <c:v>21.09233852181565</c:v>
                </c:pt>
                <c:pt idx="3">
                  <c:v>21.90187183095334</c:v>
                </c:pt>
                <c:pt idx="4">
                  <c:v>22.63059659291947</c:v>
                </c:pt>
                <c:pt idx="5">
                  <c:v>23.31135118750691</c:v>
                </c:pt>
                <c:pt idx="6">
                  <c:v>23.95852373231868</c:v>
                </c:pt>
                <c:pt idx="7">
                  <c:v>24.58013469154181</c:v>
                </c:pt>
                <c:pt idx="8">
                  <c:v>25.18126352457023</c:v>
                </c:pt>
                <c:pt idx="9">
                  <c:v>25.76539728311087</c:v>
                </c:pt>
                <c:pt idx="10">
                  <c:v>26.33506765208394</c:v>
                </c:pt>
                <c:pt idx="11">
                  <c:v>26.89219012998221</c:v>
                </c:pt>
                <c:pt idx="12">
                  <c:v>27.43826073384631</c:v>
                </c:pt>
                <c:pt idx="13">
                  <c:v>27.97447767138769</c:v>
                </c:pt>
                <c:pt idx="14">
                  <c:v>28.50182049897709</c:v>
                </c:pt>
                <c:pt idx="15">
                  <c:v>29.02110375980055</c:v>
                </c:pt>
                <c:pt idx="16">
                  <c:v>29.53301456943931</c:v>
                </c:pt>
                <c:pt idx="17">
                  <c:v>30.03813970487622</c:v>
                </c:pt>
                <c:pt idx="18">
                  <c:v>30.53698560196211</c:v>
                </c:pt>
                <c:pt idx="19">
                  <c:v>31.02999342608146</c:v>
                </c:pt>
                <c:pt idx="20">
                  <c:v>31.51755063622447</c:v>
                </c:pt>
                <c:pt idx="21">
                  <c:v>32.0</c:v>
                </c:pt>
                <c:pt idx="22">
                  <c:v>32.47764672081446</c:v>
                </c:pt>
                <c:pt idx="23">
                  <c:v>32.9507641435867</c:v>
                </c:pt>
                <c:pt idx="24">
                  <c:v>33.41959837419035</c:v>
                </c:pt>
                <c:pt idx="25">
                  <c:v>33.88437205763783</c:v>
                </c:pt>
                <c:pt idx="26">
                  <c:v>34.34528749685055</c:v>
                </c:pt>
                <c:pt idx="27">
                  <c:v>34.80252924885408</c:v>
                </c:pt>
                <c:pt idx="28">
                  <c:v>35.25626630267174</c:v>
                </c:pt>
                <c:pt idx="29">
                  <c:v>35.7066539192943</c:v>
                </c:pt>
                <c:pt idx="30">
                  <c:v>36.15383519634153</c:v>
                </c:pt>
                <c:pt idx="31">
                  <c:v>36.5979424066711</c:v>
                </c:pt>
                <c:pt idx="32">
                  <c:v>37.03909815003136</c:v>
                </c:pt>
                <c:pt idx="33">
                  <c:v>37.47741634905037</c:v>
                </c:pt>
                <c:pt idx="34">
                  <c:v>37.91300311480275</c:v>
                </c:pt>
                <c:pt idx="35">
                  <c:v>38.34595750246253</c:v>
                </c:pt>
                <c:pt idx="36">
                  <c:v>38.77637217381761</c:v>
                </c:pt>
                <c:pt idx="37">
                  <c:v>39.20433398045552</c:v>
                </c:pt>
                <c:pt idx="38">
                  <c:v>39.62992447905605</c:v>
                </c:pt>
                <c:pt idx="39">
                  <c:v>40.05322038831369</c:v>
                </c:pt>
                <c:pt idx="40">
                  <c:v>40.47429399546205</c:v>
                </c:pt>
                <c:pt idx="41">
                  <c:v>40.89321351910698</c:v>
                </c:pt>
                <c:pt idx="42">
                  <c:v>41.31004343403785</c:v>
                </c:pt>
                <c:pt idx="43">
                  <c:v>41.72484476283014</c:v>
                </c:pt>
                <c:pt idx="44">
                  <c:v>42.13767533834361</c:v>
                </c:pt>
                <c:pt idx="45">
                  <c:v>42.54859004062927</c:v>
                </c:pt>
                <c:pt idx="46">
                  <c:v>42.95764101126424</c:v>
                </c:pt>
                <c:pt idx="47">
                  <c:v>43.36487784771832</c:v>
                </c:pt>
                <c:pt idx="48">
                  <c:v>43.77034778000584</c:v>
                </c:pt>
                <c:pt idx="49">
                  <c:v>44.17409583157916</c:v>
                </c:pt>
                <c:pt idx="50">
                  <c:v>44.5761649661684</c:v>
                </c:pt>
                <c:pt idx="51">
                  <c:v>44.9765962220562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'Unbekannte Kurve'!$E$1</c:f>
              <c:strCache>
                <c:ptCount val="1"/>
                <c:pt idx="0">
                  <c:v>Slope 0,8</c:v>
                </c:pt>
              </c:strCache>
            </c:strRef>
          </c:tx>
          <c:marker>
            <c:symbol val="none"/>
          </c:marker>
          <c:xVal>
            <c:numRef>
              <c:f>'Unbekannte Kurve'!$A$2:$A$53</c:f>
              <c:numCache>
                <c:formatCode>General</c:formatCode>
                <c:ptCount val="52"/>
                <c:pt idx="1">
                  <c:v>20.0</c:v>
                </c:pt>
                <c:pt idx="2">
                  <c:v>19.0</c:v>
                </c:pt>
                <c:pt idx="3">
                  <c:v>18.0</c:v>
                </c:pt>
                <c:pt idx="4">
                  <c:v>17.0</c:v>
                </c:pt>
                <c:pt idx="5">
                  <c:v>16.0</c:v>
                </c:pt>
                <c:pt idx="6">
                  <c:v>15.0</c:v>
                </c:pt>
                <c:pt idx="7">
                  <c:v>14.0</c:v>
                </c:pt>
                <c:pt idx="8">
                  <c:v>13.0</c:v>
                </c:pt>
                <c:pt idx="9">
                  <c:v>12.0</c:v>
                </c:pt>
                <c:pt idx="10">
                  <c:v>11.0</c:v>
                </c:pt>
                <c:pt idx="11">
                  <c:v>10.0</c:v>
                </c:pt>
                <c:pt idx="12">
                  <c:v>9.0</c:v>
                </c:pt>
                <c:pt idx="13">
                  <c:v>8.0</c:v>
                </c:pt>
                <c:pt idx="14">
                  <c:v>7.0</c:v>
                </c:pt>
                <c:pt idx="15">
                  <c:v>6.0</c:v>
                </c:pt>
                <c:pt idx="16">
                  <c:v>5.0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0.0</c:v>
                </c:pt>
                <c:pt idx="22">
                  <c:v>-1.0</c:v>
                </c:pt>
                <c:pt idx="23">
                  <c:v>-2.0</c:v>
                </c:pt>
                <c:pt idx="24">
                  <c:v>-3.0</c:v>
                </c:pt>
                <c:pt idx="25">
                  <c:v>-4.0</c:v>
                </c:pt>
                <c:pt idx="26">
                  <c:v>-5.0</c:v>
                </c:pt>
                <c:pt idx="27">
                  <c:v>-6.0</c:v>
                </c:pt>
                <c:pt idx="28">
                  <c:v>-7.0</c:v>
                </c:pt>
                <c:pt idx="29">
                  <c:v>-8.0</c:v>
                </c:pt>
                <c:pt idx="30">
                  <c:v>-9.0</c:v>
                </c:pt>
                <c:pt idx="31">
                  <c:v>-10.0</c:v>
                </c:pt>
                <c:pt idx="32">
                  <c:v>-11.0</c:v>
                </c:pt>
                <c:pt idx="33">
                  <c:v>-12.0</c:v>
                </c:pt>
                <c:pt idx="34">
                  <c:v>-13.0</c:v>
                </c:pt>
                <c:pt idx="35">
                  <c:v>-14.0</c:v>
                </c:pt>
                <c:pt idx="36">
                  <c:v>-15.0</c:v>
                </c:pt>
                <c:pt idx="37">
                  <c:v>-16.0</c:v>
                </c:pt>
                <c:pt idx="38">
                  <c:v>-17.0</c:v>
                </c:pt>
                <c:pt idx="39">
                  <c:v>-18.0</c:v>
                </c:pt>
                <c:pt idx="40">
                  <c:v>-19.0</c:v>
                </c:pt>
                <c:pt idx="41">
                  <c:v>-20.0</c:v>
                </c:pt>
                <c:pt idx="42">
                  <c:v>-21.0</c:v>
                </c:pt>
                <c:pt idx="43">
                  <c:v>-22.0</c:v>
                </c:pt>
                <c:pt idx="44">
                  <c:v>-23.0</c:v>
                </c:pt>
                <c:pt idx="45">
                  <c:v>-24.0</c:v>
                </c:pt>
                <c:pt idx="46">
                  <c:v>-25.0</c:v>
                </c:pt>
                <c:pt idx="47">
                  <c:v>-26.0</c:v>
                </c:pt>
                <c:pt idx="48">
                  <c:v>-27.0</c:v>
                </c:pt>
                <c:pt idx="49">
                  <c:v>-28.0</c:v>
                </c:pt>
                <c:pt idx="50">
                  <c:v>-29.0</c:v>
                </c:pt>
                <c:pt idx="51">
                  <c:v>-30.0</c:v>
                </c:pt>
              </c:numCache>
            </c:numRef>
          </c:xVal>
          <c:yVal>
            <c:numRef>
              <c:f>'Unbekannte Kurve'!$E$2:$E$53</c:f>
              <c:numCache>
                <c:formatCode>0.0</c:formatCode>
                <c:ptCount val="52"/>
                <c:pt idx="0">
                  <c:v>0.8</c:v>
                </c:pt>
                <c:pt idx="1">
                  <c:v>20.0</c:v>
                </c:pt>
                <c:pt idx="2">
                  <c:v>21.45645136242086</c:v>
                </c:pt>
                <c:pt idx="3">
                  <c:v>22.53582910793778</c:v>
                </c:pt>
                <c:pt idx="4">
                  <c:v>23.50746212389262</c:v>
                </c:pt>
                <c:pt idx="5">
                  <c:v>24.41513491667589</c:v>
                </c:pt>
                <c:pt idx="6">
                  <c:v>25.27803164309158</c:v>
                </c:pt>
                <c:pt idx="7">
                  <c:v>26.10684625538908</c:v>
                </c:pt>
                <c:pt idx="8">
                  <c:v>26.90835136609364</c:v>
                </c:pt>
                <c:pt idx="9">
                  <c:v>27.68719637748116</c:v>
                </c:pt>
                <c:pt idx="10">
                  <c:v>28.44675686944525</c:v>
                </c:pt>
                <c:pt idx="11">
                  <c:v>29.18958683997628</c:v>
                </c:pt>
                <c:pt idx="12">
                  <c:v>29.91768097846174</c:v>
                </c:pt>
                <c:pt idx="13">
                  <c:v>30.63263689518358</c:v>
                </c:pt>
                <c:pt idx="14">
                  <c:v>31.33576066530279</c:v>
                </c:pt>
                <c:pt idx="15">
                  <c:v>32.0281383464007</c:v>
                </c:pt>
                <c:pt idx="16">
                  <c:v>32.71068609258574</c:v>
                </c:pt>
                <c:pt idx="17">
                  <c:v>33.3841862731683</c:v>
                </c:pt>
                <c:pt idx="18">
                  <c:v>34.04931413594948</c:v>
                </c:pt>
                <c:pt idx="19">
                  <c:v>34.70665790144194</c:v>
                </c:pt>
                <c:pt idx="20">
                  <c:v>35.35673418163263</c:v>
                </c:pt>
                <c:pt idx="21">
                  <c:v>36.0</c:v>
                </c:pt>
                <c:pt idx="22">
                  <c:v>36.63686229441929</c:v>
                </c:pt>
                <c:pt idx="23">
                  <c:v>37.26768552478225</c:v>
                </c:pt>
                <c:pt idx="24">
                  <c:v>37.8927978322538</c:v>
                </c:pt>
                <c:pt idx="25">
                  <c:v>38.51249607685044</c:v>
                </c:pt>
                <c:pt idx="26">
                  <c:v>39.12704999580074</c:v>
                </c:pt>
                <c:pt idx="27">
                  <c:v>39.73670566513878</c:v>
                </c:pt>
                <c:pt idx="28">
                  <c:v>40.34168840356232</c:v>
                </c:pt>
                <c:pt idx="29">
                  <c:v>40.94220522572572</c:v>
                </c:pt>
                <c:pt idx="30">
                  <c:v>41.53844692845536</c:v>
                </c:pt>
                <c:pt idx="31">
                  <c:v>42.13058987556147</c:v>
                </c:pt>
                <c:pt idx="32">
                  <c:v>42.71879753337515</c:v>
                </c:pt>
                <c:pt idx="33">
                  <c:v>43.30322179873383</c:v>
                </c:pt>
                <c:pt idx="34">
                  <c:v>43.88400415307034</c:v>
                </c:pt>
                <c:pt idx="35">
                  <c:v>44.46127666995004</c:v>
                </c:pt>
                <c:pt idx="36">
                  <c:v>45.03516289842347</c:v>
                </c:pt>
                <c:pt idx="37">
                  <c:v>45.60577864060736</c:v>
                </c:pt>
                <c:pt idx="38">
                  <c:v>46.1732326387414</c:v>
                </c:pt>
                <c:pt idx="39">
                  <c:v>46.73762718441826</c:v>
                </c:pt>
                <c:pt idx="40">
                  <c:v>47.29905866061607</c:v>
                </c:pt>
                <c:pt idx="41">
                  <c:v>47.85761802547597</c:v>
                </c:pt>
                <c:pt idx="42">
                  <c:v>48.4133912453838</c:v>
                </c:pt>
                <c:pt idx="43">
                  <c:v>48.96645968377352</c:v>
                </c:pt>
                <c:pt idx="44">
                  <c:v>49.51690045112483</c:v>
                </c:pt>
                <c:pt idx="45">
                  <c:v>50.06478672083904</c:v>
                </c:pt>
                <c:pt idx="46">
                  <c:v>50.61018801501898</c:v>
                </c:pt>
                <c:pt idx="47">
                  <c:v>51.15317046362442</c:v>
                </c:pt>
                <c:pt idx="48">
                  <c:v>51.69379704000778</c:v>
                </c:pt>
                <c:pt idx="49">
                  <c:v>52.23212777543888</c:v>
                </c:pt>
                <c:pt idx="50">
                  <c:v>52.7682199548912</c:v>
                </c:pt>
                <c:pt idx="51">
                  <c:v>53.30212829607492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'Unbekannte Kurve'!$F$1</c:f>
              <c:strCache>
                <c:ptCount val="1"/>
                <c:pt idx="0">
                  <c:v>Slope 1,0</c:v>
                </c:pt>
              </c:strCache>
            </c:strRef>
          </c:tx>
          <c:marker>
            <c:symbol val="none"/>
          </c:marker>
          <c:xVal>
            <c:numRef>
              <c:f>'Unbekannte Kurve'!$A$2:$A$53</c:f>
              <c:numCache>
                <c:formatCode>General</c:formatCode>
                <c:ptCount val="52"/>
                <c:pt idx="1">
                  <c:v>20.0</c:v>
                </c:pt>
                <c:pt idx="2">
                  <c:v>19.0</c:v>
                </c:pt>
                <c:pt idx="3">
                  <c:v>18.0</c:v>
                </c:pt>
                <c:pt idx="4">
                  <c:v>17.0</c:v>
                </c:pt>
                <c:pt idx="5">
                  <c:v>16.0</c:v>
                </c:pt>
                <c:pt idx="6">
                  <c:v>15.0</c:v>
                </c:pt>
                <c:pt idx="7">
                  <c:v>14.0</c:v>
                </c:pt>
                <c:pt idx="8">
                  <c:v>13.0</c:v>
                </c:pt>
                <c:pt idx="9">
                  <c:v>12.0</c:v>
                </c:pt>
                <c:pt idx="10">
                  <c:v>11.0</c:v>
                </c:pt>
                <c:pt idx="11">
                  <c:v>10.0</c:v>
                </c:pt>
                <c:pt idx="12">
                  <c:v>9.0</c:v>
                </c:pt>
                <c:pt idx="13">
                  <c:v>8.0</c:v>
                </c:pt>
                <c:pt idx="14">
                  <c:v>7.0</c:v>
                </c:pt>
                <c:pt idx="15">
                  <c:v>6.0</c:v>
                </c:pt>
                <c:pt idx="16">
                  <c:v>5.0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0.0</c:v>
                </c:pt>
                <c:pt idx="22">
                  <c:v>-1.0</c:v>
                </c:pt>
                <c:pt idx="23">
                  <c:v>-2.0</c:v>
                </c:pt>
                <c:pt idx="24">
                  <c:v>-3.0</c:v>
                </c:pt>
                <c:pt idx="25">
                  <c:v>-4.0</c:v>
                </c:pt>
                <c:pt idx="26">
                  <c:v>-5.0</c:v>
                </c:pt>
                <c:pt idx="27">
                  <c:v>-6.0</c:v>
                </c:pt>
                <c:pt idx="28">
                  <c:v>-7.0</c:v>
                </c:pt>
                <c:pt idx="29">
                  <c:v>-8.0</c:v>
                </c:pt>
                <c:pt idx="30">
                  <c:v>-9.0</c:v>
                </c:pt>
                <c:pt idx="31">
                  <c:v>-10.0</c:v>
                </c:pt>
                <c:pt idx="32">
                  <c:v>-11.0</c:v>
                </c:pt>
                <c:pt idx="33">
                  <c:v>-12.0</c:v>
                </c:pt>
                <c:pt idx="34">
                  <c:v>-13.0</c:v>
                </c:pt>
                <c:pt idx="35">
                  <c:v>-14.0</c:v>
                </c:pt>
                <c:pt idx="36">
                  <c:v>-15.0</c:v>
                </c:pt>
                <c:pt idx="37">
                  <c:v>-16.0</c:v>
                </c:pt>
                <c:pt idx="38">
                  <c:v>-17.0</c:v>
                </c:pt>
                <c:pt idx="39">
                  <c:v>-18.0</c:v>
                </c:pt>
                <c:pt idx="40">
                  <c:v>-19.0</c:v>
                </c:pt>
                <c:pt idx="41">
                  <c:v>-20.0</c:v>
                </c:pt>
                <c:pt idx="42">
                  <c:v>-21.0</c:v>
                </c:pt>
                <c:pt idx="43">
                  <c:v>-22.0</c:v>
                </c:pt>
                <c:pt idx="44">
                  <c:v>-23.0</c:v>
                </c:pt>
                <c:pt idx="45">
                  <c:v>-24.0</c:v>
                </c:pt>
                <c:pt idx="46">
                  <c:v>-25.0</c:v>
                </c:pt>
                <c:pt idx="47">
                  <c:v>-26.0</c:v>
                </c:pt>
                <c:pt idx="48">
                  <c:v>-27.0</c:v>
                </c:pt>
                <c:pt idx="49">
                  <c:v>-28.0</c:v>
                </c:pt>
                <c:pt idx="50">
                  <c:v>-29.0</c:v>
                </c:pt>
                <c:pt idx="51">
                  <c:v>-30.0</c:v>
                </c:pt>
              </c:numCache>
            </c:numRef>
          </c:xVal>
          <c:yVal>
            <c:numRef>
              <c:f>'Unbekannte Kurve'!$F$2:$F$53</c:f>
              <c:numCache>
                <c:formatCode>0.0</c:formatCode>
                <c:ptCount val="52"/>
                <c:pt idx="0">
                  <c:v>1.0</c:v>
                </c:pt>
                <c:pt idx="1">
                  <c:v>20.0</c:v>
                </c:pt>
                <c:pt idx="2">
                  <c:v>21.82056420302608</c:v>
                </c:pt>
                <c:pt idx="3">
                  <c:v>23.16978638492223</c:v>
                </c:pt>
                <c:pt idx="4">
                  <c:v>24.38432765486578</c:v>
                </c:pt>
                <c:pt idx="5">
                  <c:v>25.51891864584486</c:v>
                </c:pt>
                <c:pt idx="6">
                  <c:v>26.59753955386447</c:v>
                </c:pt>
                <c:pt idx="7">
                  <c:v>27.63355781923635</c:v>
                </c:pt>
                <c:pt idx="8">
                  <c:v>28.63543920761705</c:v>
                </c:pt>
                <c:pt idx="9">
                  <c:v>29.60899547185145</c:v>
                </c:pt>
                <c:pt idx="10">
                  <c:v>30.55844608680657</c:v>
                </c:pt>
                <c:pt idx="11">
                  <c:v>31.48698354997035</c:v>
                </c:pt>
                <c:pt idx="12">
                  <c:v>32.39710122307718</c:v>
                </c:pt>
                <c:pt idx="13">
                  <c:v>33.29079611897947</c:v>
                </c:pt>
                <c:pt idx="14">
                  <c:v>34.16970083162849</c:v>
                </c:pt>
                <c:pt idx="15">
                  <c:v>35.0351729330009</c:v>
                </c:pt>
                <c:pt idx="16">
                  <c:v>35.88835761573218</c:v>
                </c:pt>
                <c:pt idx="17">
                  <c:v>36.73023284146037</c:v>
                </c:pt>
                <c:pt idx="18">
                  <c:v>37.56164266993684</c:v>
                </c:pt>
                <c:pt idx="19">
                  <c:v>38.38332237680243</c:v>
                </c:pt>
                <c:pt idx="20">
                  <c:v>39.19591772704078</c:v>
                </c:pt>
                <c:pt idx="21">
                  <c:v>40.0</c:v>
                </c:pt>
                <c:pt idx="22">
                  <c:v>40.79607786802411</c:v>
                </c:pt>
                <c:pt idx="23">
                  <c:v>41.58460690597782</c:v>
                </c:pt>
                <c:pt idx="24">
                  <c:v>42.36599729031725</c:v>
                </c:pt>
                <c:pt idx="25">
                  <c:v>43.14062009606305</c:v>
                </c:pt>
                <c:pt idx="26">
                  <c:v>43.90881249475092</c:v>
                </c:pt>
                <c:pt idx="27">
                  <c:v>44.67088208142349</c:v>
                </c:pt>
                <c:pt idx="28">
                  <c:v>45.4271105044529</c:v>
                </c:pt>
                <c:pt idx="29">
                  <c:v>46.17775653215716</c:v>
                </c:pt>
                <c:pt idx="30">
                  <c:v>46.9230586605692</c:v>
                </c:pt>
                <c:pt idx="31">
                  <c:v>47.66323734445182</c:v>
                </c:pt>
                <c:pt idx="32">
                  <c:v>48.39849691671894</c:v>
                </c:pt>
                <c:pt idx="33">
                  <c:v>49.12902724841729</c:v>
                </c:pt>
                <c:pt idx="34">
                  <c:v>49.85500519133792</c:v>
                </c:pt>
                <c:pt idx="35">
                  <c:v>50.57659583743754</c:v>
                </c:pt>
                <c:pt idx="36">
                  <c:v>51.29395362302934</c:v>
                </c:pt>
                <c:pt idx="37">
                  <c:v>52.0072233007592</c:v>
                </c:pt>
                <c:pt idx="38">
                  <c:v>52.71654079842674</c:v>
                </c:pt>
                <c:pt idx="39">
                  <c:v>53.42203398052282</c:v>
                </c:pt>
                <c:pt idx="40">
                  <c:v>54.12382332577008</c:v>
                </c:pt>
                <c:pt idx="41">
                  <c:v>54.82202253184496</c:v>
                </c:pt>
                <c:pt idx="42">
                  <c:v>55.51673905672974</c:v>
                </c:pt>
                <c:pt idx="43">
                  <c:v>56.2080746047169</c:v>
                </c:pt>
                <c:pt idx="44">
                  <c:v>56.89612556390603</c:v>
                </c:pt>
                <c:pt idx="45">
                  <c:v>57.5809834010488</c:v>
                </c:pt>
                <c:pt idx="46">
                  <c:v>58.26273501877372</c:v>
                </c:pt>
                <c:pt idx="47">
                  <c:v>58.94146307953053</c:v>
                </c:pt>
                <c:pt idx="48">
                  <c:v>59.61724630000973</c:v>
                </c:pt>
                <c:pt idx="49">
                  <c:v>60.2901597192986</c:v>
                </c:pt>
                <c:pt idx="50">
                  <c:v>60.960274943614</c:v>
                </c:pt>
                <c:pt idx="51">
                  <c:v>61.62766037009366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'Unbekannte Kurve'!$G$1</c:f>
              <c:strCache>
                <c:ptCount val="1"/>
                <c:pt idx="0">
                  <c:v>Slope 1,2</c:v>
                </c:pt>
              </c:strCache>
            </c:strRef>
          </c:tx>
          <c:marker>
            <c:symbol val="none"/>
          </c:marker>
          <c:xVal>
            <c:numRef>
              <c:f>'Unbekannte Kurve'!$A$2:$A$53</c:f>
              <c:numCache>
                <c:formatCode>General</c:formatCode>
                <c:ptCount val="52"/>
                <c:pt idx="1">
                  <c:v>20.0</c:v>
                </c:pt>
                <c:pt idx="2">
                  <c:v>19.0</c:v>
                </c:pt>
                <c:pt idx="3">
                  <c:v>18.0</c:v>
                </c:pt>
                <c:pt idx="4">
                  <c:v>17.0</c:v>
                </c:pt>
                <c:pt idx="5">
                  <c:v>16.0</c:v>
                </c:pt>
                <c:pt idx="6">
                  <c:v>15.0</c:v>
                </c:pt>
                <c:pt idx="7">
                  <c:v>14.0</c:v>
                </c:pt>
                <c:pt idx="8">
                  <c:v>13.0</c:v>
                </c:pt>
                <c:pt idx="9">
                  <c:v>12.0</c:v>
                </c:pt>
                <c:pt idx="10">
                  <c:v>11.0</c:v>
                </c:pt>
                <c:pt idx="11">
                  <c:v>10.0</c:v>
                </c:pt>
                <c:pt idx="12">
                  <c:v>9.0</c:v>
                </c:pt>
                <c:pt idx="13">
                  <c:v>8.0</c:v>
                </c:pt>
                <c:pt idx="14">
                  <c:v>7.0</c:v>
                </c:pt>
                <c:pt idx="15">
                  <c:v>6.0</c:v>
                </c:pt>
                <c:pt idx="16">
                  <c:v>5.0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0.0</c:v>
                </c:pt>
                <c:pt idx="22">
                  <c:v>-1.0</c:v>
                </c:pt>
                <c:pt idx="23">
                  <c:v>-2.0</c:v>
                </c:pt>
                <c:pt idx="24">
                  <c:v>-3.0</c:v>
                </c:pt>
                <c:pt idx="25">
                  <c:v>-4.0</c:v>
                </c:pt>
                <c:pt idx="26">
                  <c:v>-5.0</c:v>
                </c:pt>
                <c:pt idx="27">
                  <c:v>-6.0</c:v>
                </c:pt>
                <c:pt idx="28">
                  <c:v>-7.0</c:v>
                </c:pt>
                <c:pt idx="29">
                  <c:v>-8.0</c:v>
                </c:pt>
                <c:pt idx="30">
                  <c:v>-9.0</c:v>
                </c:pt>
                <c:pt idx="31">
                  <c:v>-10.0</c:v>
                </c:pt>
                <c:pt idx="32">
                  <c:v>-11.0</c:v>
                </c:pt>
                <c:pt idx="33">
                  <c:v>-12.0</c:v>
                </c:pt>
                <c:pt idx="34">
                  <c:v>-13.0</c:v>
                </c:pt>
                <c:pt idx="35">
                  <c:v>-14.0</c:v>
                </c:pt>
                <c:pt idx="36">
                  <c:v>-15.0</c:v>
                </c:pt>
                <c:pt idx="37">
                  <c:v>-16.0</c:v>
                </c:pt>
                <c:pt idx="38">
                  <c:v>-17.0</c:v>
                </c:pt>
                <c:pt idx="39">
                  <c:v>-18.0</c:v>
                </c:pt>
                <c:pt idx="40">
                  <c:v>-19.0</c:v>
                </c:pt>
                <c:pt idx="41">
                  <c:v>-20.0</c:v>
                </c:pt>
                <c:pt idx="42">
                  <c:v>-21.0</c:v>
                </c:pt>
                <c:pt idx="43">
                  <c:v>-22.0</c:v>
                </c:pt>
                <c:pt idx="44">
                  <c:v>-23.0</c:v>
                </c:pt>
                <c:pt idx="45">
                  <c:v>-24.0</c:v>
                </c:pt>
                <c:pt idx="46">
                  <c:v>-25.0</c:v>
                </c:pt>
                <c:pt idx="47">
                  <c:v>-26.0</c:v>
                </c:pt>
                <c:pt idx="48">
                  <c:v>-27.0</c:v>
                </c:pt>
                <c:pt idx="49">
                  <c:v>-28.0</c:v>
                </c:pt>
                <c:pt idx="50">
                  <c:v>-29.0</c:v>
                </c:pt>
                <c:pt idx="51">
                  <c:v>-30.0</c:v>
                </c:pt>
              </c:numCache>
            </c:numRef>
          </c:xVal>
          <c:yVal>
            <c:numRef>
              <c:f>'Unbekannte Kurve'!$G$2:$G$53</c:f>
              <c:numCache>
                <c:formatCode>0.0</c:formatCode>
                <c:ptCount val="52"/>
                <c:pt idx="0">
                  <c:v>1.2</c:v>
                </c:pt>
                <c:pt idx="1">
                  <c:v>20.0</c:v>
                </c:pt>
                <c:pt idx="2">
                  <c:v>22.1846770436313</c:v>
                </c:pt>
                <c:pt idx="3">
                  <c:v>23.80374366190667</c:v>
                </c:pt>
                <c:pt idx="4">
                  <c:v>25.26119318583893</c:v>
                </c:pt>
                <c:pt idx="5">
                  <c:v>26.62270237501383</c:v>
                </c:pt>
                <c:pt idx="6">
                  <c:v>27.91704746463737</c:v>
                </c:pt>
                <c:pt idx="7">
                  <c:v>29.16026938308362</c:v>
                </c:pt>
                <c:pt idx="8">
                  <c:v>30.36252704914045</c:v>
                </c:pt>
                <c:pt idx="9">
                  <c:v>31.53079456622174</c:v>
                </c:pt>
                <c:pt idx="10">
                  <c:v>32.67013530416788</c:v>
                </c:pt>
                <c:pt idx="11">
                  <c:v>33.78438025996442</c:v>
                </c:pt>
                <c:pt idx="12">
                  <c:v>34.87652146769261</c:v>
                </c:pt>
                <c:pt idx="13">
                  <c:v>35.94895534277537</c:v>
                </c:pt>
                <c:pt idx="14">
                  <c:v>37.00364099795419</c:v>
                </c:pt>
                <c:pt idx="15">
                  <c:v>38.04220751960109</c:v>
                </c:pt>
                <c:pt idx="16">
                  <c:v>39.06602913887862</c:v>
                </c:pt>
                <c:pt idx="17">
                  <c:v>40.07627940975244</c:v>
                </c:pt>
                <c:pt idx="18">
                  <c:v>41.07397120392422</c:v>
                </c:pt>
                <c:pt idx="19">
                  <c:v>42.05998685216292</c:v>
                </c:pt>
                <c:pt idx="20">
                  <c:v>43.03510127244894</c:v>
                </c:pt>
                <c:pt idx="21">
                  <c:v>44.0</c:v>
                </c:pt>
                <c:pt idx="22">
                  <c:v>44.95529344162893</c:v>
                </c:pt>
                <c:pt idx="23">
                  <c:v>45.90152828717338</c:v>
                </c:pt>
                <c:pt idx="24">
                  <c:v>46.8391967483807</c:v>
                </c:pt>
                <c:pt idx="25">
                  <c:v>47.76874411527567</c:v>
                </c:pt>
                <c:pt idx="26">
                  <c:v>48.6905749937011</c:v>
                </c:pt>
                <c:pt idx="27">
                  <c:v>49.60505849770818</c:v>
                </c:pt>
                <c:pt idx="28">
                  <c:v>50.51253260534348</c:v>
                </c:pt>
                <c:pt idx="29">
                  <c:v>51.4133078385886</c:v>
                </c:pt>
                <c:pt idx="30">
                  <c:v>52.30767039268305</c:v>
                </c:pt>
                <c:pt idx="31">
                  <c:v>53.1958848133422</c:v>
                </c:pt>
                <c:pt idx="32">
                  <c:v>54.07819630006272</c:v>
                </c:pt>
                <c:pt idx="33">
                  <c:v>54.95483269810074</c:v>
                </c:pt>
                <c:pt idx="34">
                  <c:v>55.8260062296055</c:v>
                </c:pt>
                <c:pt idx="35">
                  <c:v>56.69191500492505</c:v>
                </c:pt>
                <c:pt idx="36">
                  <c:v>57.55274434763521</c:v>
                </c:pt>
                <c:pt idx="37">
                  <c:v>58.40866796091105</c:v>
                </c:pt>
                <c:pt idx="38">
                  <c:v>59.2598489581121</c:v>
                </c:pt>
                <c:pt idx="39">
                  <c:v>60.10644077662739</c:v>
                </c:pt>
                <c:pt idx="40">
                  <c:v>60.9485879909241</c:v>
                </c:pt>
                <c:pt idx="41">
                  <c:v>61.78642703821396</c:v>
                </c:pt>
                <c:pt idx="42">
                  <c:v>62.6200868680757</c:v>
                </c:pt>
                <c:pt idx="43">
                  <c:v>63.44968952566028</c:v>
                </c:pt>
                <c:pt idx="44">
                  <c:v>64.27535067668722</c:v>
                </c:pt>
                <c:pt idx="45">
                  <c:v>65.09718008125855</c:v>
                </c:pt>
                <c:pt idx="46">
                  <c:v>65.91528202252847</c:v>
                </c:pt>
                <c:pt idx="47">
                  <c:v>66.72975569543664</c:v>
                </c:pt>
                <c:pt idx="48">
                  <c:v>67.54069556001168</c:v>
                </c:pt>
                <c:pt idx="49">
                  <c:v>68.34819166315833</c:v>
                </c:pt>
                <c:pt idx="50">
                  <c:v>69.15232993233678</c:v>
                </c:pt>
                <c:pt idx="51">
                  <c:v>69.95319244411238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928872"/>
        <c:axId val="2109934408"/>
      </c:scatterChart>
      <c:valAx>
        <c:axId val="2109928872"/>
        <c:scaling>
          <c:orientation val="maxMin"/>
          <c:max val="20.0"/>
          <c:min val="-3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Outside temperature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934408"/>
        <c:crossesAt val="0.0"/>
        <c:crossBetween val="midCat"/>
        <c:majorUnit val="5.0"/>
        <c:minorUnit val="1.0"/>
      </c:valAx>
      <c:valAx>
        <c:axId val="2109934408"/>
        <c:scaling>
          <c:orientation val="minMax"/>
          <c:max val="80.0"/>
          <c:min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Flow temperature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109928872"/>
        <c:crosses val="max"/>
        <c:crossBetween val="midCat"/>
        <c:majorUnit val="5.0"/>
        <c:minorUnit val="1.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671377</xdr:colOff>
      <xdr:row>13</xdr:row>
      <xdr:rowOff>99391</xdr:rowOff>
    </xdr:from>
    <xdr:to>
      <xdr:col>16</xdr:col>
      <xdr:colOff>154608</xdr:colOff>
      <xdr:row>52</xdr:row>
      <xdr:rowOff>176695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671377</xdr:colOff>
      <xdr:row>13</xdr:row>
      <xdr:rowOff>99391</xdr:rowOff>
    </xdr:from>
    <xdr:to>
      <xdr:col>16</xdr:col>
      <xdr:colOff>154608</xdr:colOff>
      <xdr:row>52</xdr:row>
      <xdr:rowOff>176695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53"/>
  <sheetViews>
    <sheetView zoomScale="115" zoomScaleNormal="115" zoomScalePageLayoutView="115" workbookViewId="0">
      <selection sqref="A1:J1048576"/>
    </sheetView>
  </sheetViews>
  <sheetFormatPr baseColWidth="10" defaultColWidth="8.83203125" defaultRowHeight="14" x14ac:dyDescent="0"/>
  <cols>
    <col min="1" max="1" width="20" style="8" bestFit="1" customWidth="1"/>
    <col min="2" max="2" width="14" style="2" customWidth="1"/>
    <col min="3" max="3" width="13.5" style="2" bestFit="1" customWidth="1"/>
    <col min="9" max="9" width="23.83203125" bestFit="1" customWidth="1"/>
    <col min="10" max="10" width="14.1640625" customWidth="1"/>
  </cols>
  <sheetData>
    <row r="1" spans="1:10">
      <c r="A1" s="8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10">
      <c r="A2" s="9"/>
      <c r="B2" s="10">
        <v>0.2</v>
      </c>
      <c r="C2" s="10">
        <v>0.4</v>
      </c>
      <c r="D2" s="10">
        <v>0.6</v>
      </c>
      <c r="E2" s="10">
        <v>0.8</v>
      </c>
      <c r="F2" s="10">
        <v>1</v>
      </c>
      <c r="G2" s="10">
        <v>1.2</v>
      </c>
      <c r="I2" s="3" t="s">
        <v>0</v>
      </c>
      <c r="J2" s="4">
        <v>-25</v>
      </c>
    </row>
    <row r="3" spans="1:10">
      <c r="A3" s="8">
        <v>20</v>
      </c>
      <c r="B3" s="2">
        <f t="shared" ref="B3:G12" si="0">0.55*B$2*(t_room_set^(t_out/(320-$A3*4)))*((-$A3+20)*2)+t_room_set+niveau</f>
        <v>20</v>
      </c>
      <c r="C3" s="2">
        <f t="shared" si="0"/>
        <v>20</v>
      </c>
      <c r="D3" s="2">
        <f t="shared" si="0"/>
        <v>20</v>
      </c>
      <c r="E3" s="2">
        <f t="shared" si="0"/>
        <v>20</v>
      </c>
      <c r="F3" s="2">
        <f t="shared" si="0"/>
        <v>20</v>
      </c>
      <c r="G3" s="2">
        <f t="shared" si="0"/>
        <v>20</v>
      </c>
      <c r="I3" s="3" t="s">
        <v>1</v>
      </c>
      <c r="J3" s="4">
        <v>20</v>
      </c>
    </row>
    <row r="4" spans="1:10">
      <c r="A4" s="8">
        <f>A3-1</f>
        <v>19</v>
      </c>
      <c r="B4" s="2">
        <f t="shared" si="0"/>
        <v>20.161852878342312</v>
      </c>
      <c r="C4" s="2">
        <f t="shared" si="0"/>
        <v>20.323705756684621</v>
      </c>
      <c r="D4" s="2">
        <f t="shared" si="0"/>
        <v>20.485558635026933</v>
      </c>
      <c r="E4" s="2">
        <f t="shared" si="0"/>
        <v>20.647411513369246</v>
      </c>
      <c r="F4" s="2">
        <f t="shared" si="0"/>
        <v>20.809264391711555</v>
      </c>
      <c r="G4" s="2">
        <f t="shared" si="0"/>
        <v>20.971117270053867</v>
      </c>
      <c r="I4" s="3" t="s">
        <v>2</v>
      </c>
      <c r="J4" s="4">
        <v>0</v>
      </c>
    </row>
    <row r="5" spans="1:10">
      <c r="A5" s="8">
        <f t="shared" ref="A5:A53" si="1">A4-1</f>
        <v>18</v>
      </c>
      <c r="B5" s="2">
        <f t="shared" si="0"/>
        <v>20.325312281267685</v>
      </c>
      <c r="C5" s="2">
        <f t="shared" si="0"/>
        <v>20.650624562535373</v>
      </c>
      <c r="D5" s="2">
        <f t="shared" si="0"/>
        <v>20.975936843803058</v>
      </c>
      <c r="E5" s="2">
        <f t="shared" si="0"/>
        <v>21.301249125070747</v>
      </c>
      <c r="F5" s="2">
        <f t="shared" si="0"/>
        <v>21.626561406338432</v>
      </c>
      <c r="G5" s="2">
        <f t="shared" si="0"/>
        <v>21.951873687606117</v>
      </c>
      <c r="J5" s="1"/>
    </row>
    <row r="6" spans="1:10">
      <c r="A6" s="8">
        <f t="shared" si="1"/>
        <v>17</v>
      </c>
      <c r="B6" s="2">
        <f t="shared" si="0"/>
        <v>20.49031310310151</v>
      </c>
      <c r="C6" s="2">
        <f t="shared" si="0"/>
        <v>20.98062620620302</v>
      </c>
      <c r="D6" s="2">
        <f t="shared" si="0"/>
        <v>21.470939309304534</v>
      </c>
      <c r="E6" s="2">
        <f t="shared" si="0"/>
        <v>21.961252412406044</v>
      </c>
      <c r="F6" s="2">
        <f t="shared" si="0"/>
        <v>22.451565515507554</v>
      </c>
      <c r="G6" s="2">
        <f t="shared" si="0"/>
        <v>22.941878618609064</v>
      </c>
      <c r="I6" s="5" t="s">
        <v>3</v>
      </c>
      <c r="J6" s="6">
        <v>0.2</v>
      </c>
    </row>
    <row r="7" spans="1:10">
      <c r="A7" s="8">
        <f t="shared" si="1"/>
        <v>16</v>
      </c>
      <c r="B7" s="2">
        <f t="shared" si="0"/>
        <v>20.656793674714628</v>
      </c>
      <c r="C7" s="2">
        <f t="shared" si="0"/>
        <v>21.313587349429255</v>
      </c>
      <c r="D7" s="2">
        <f t="shared" si="0"/>
        <v>21.970381024143883</v>
      </c>
      <c r="E7" s="2">
        <f t="shared" si="0"/>
        <v>22.627174698858511</v>
      </c>
      <c r="F7" s="2">
        <f t="shared" si="0"/>
        <v>23.283968373573135</v>
      </c>
      <c r="G7" s="2">
        <f t="shared" si="0"/>
        <v>23.940762048287763</v>
      </c>
      <c r="I7" s="5" t="s">
        <v>4</v>
      </c>
      <c r="J7" s="7">
        <f>0.55*slope*(t_room_set^(t_out/(320-t_out*4)))*(-t_out+20)*2+t_room_set+niveau</f>
        <v>28.283100542058492</v>
      </c>
    </row>
    <row r="8" spans="1:10">
      <c r="A8" s="8">
        <f t="shared" si="1"/>
        <v>15</v>
      </c>
      <c r="B8" s="2">
        <f t="shared" si="0"/>
        <v>20.824695542341736</v>
      </c>
      <c r="C8" s="2">
        <f t="shared" si="0"/>
        <v>21.649391084683472</v>
      </c>
      <c r="D8" s="2">
        <f t="shared" si="0"/>
        <v>22.474086627025205</v>
      </c>
      <c r="E8" s="2">
        <f t="shared" si="0"/>
        <v>23.298782169366941</v>
      </c>
      <c r="F8" s="2">
        <f t="shared" si="0"/>
        <v>24.123477711708674</v>
      </c>
      <c r="G8" s="2">
        <f t="shared" si="0"/>
        <v>24.94817325405041</v>
      </c>
    </row>
    <row r="9" spans="1:10">
      <c r="A9" s="8">
        <f t="shared" si="1"/>
        <v>14</v>
      </c>
      <c r="B9" s="2">
        <f t="shared" si="0"/>
        <v>20.993963263030189</v>
      </c>
      <c r="C9" s="2">
        <f t="shared" si="0"/>
        <v>21.987926526060377</v>
      </c>
      <c r="D9" s="2">
        <f t="shared" si="0"/>
        <v>22.981889789090566</v>
      </c>
      <c r="E9" s="2">
        <f t="shared" si="0"/>
        <v>23.975853052120758</v>
      </c>
      <c r="F9" s="2">
        <f t="shared" si="0"/>
        <v>24.969816315150947</v>
      </c>
      <c r="G9" s="2">
        <f t="shared" si="0"/>
        <v>25.963779578181136</v>
      </c>
    </row>
    <row r="10" spans="1:10">
      <c r="A10" s="8">
        <f t="shared" si="1"/>
        <v>13</v>
      </c>
      <c r="B10" s="2">
        <f t="shared" si="0"/>
        <v>21.164544215303071</v>
      </c>
      <c r="C10" s="2">
        <f t="shared" si="0"/>
        <v>22.329088430606141</v>
      </c>
      <c r="D10" s="2">
        <f t="shared" si="0"/>
        <v>23.493632645909209</v>
      </c>
      <c r="E10" s="2">
        <f t="shared" si="0"/>
        <v>24.658176861212279</v>
      </c>
      <c r="F10" s="2">
        <f t="shared" si="0"/>
        <v>25.82272107651535</v>
      </c>
      <c r="G10" s="2">
        <f t="shared" si="0"/>
        <v>26.987265291818417</v>
      </c>
    </row>
    <row r="11" spans="1:10">
      <c r="A11" s="8">
        <f t="shared" si="1"/>
        <v>12</v>
      </c>
      <c r="B11" s="2">
        <f t="shared" si="0"/>
        <v>21.336388423753601</v>
      </c>
      <c r="C11" s="2">
        <f t="shared" si="0"/>
        <v>22.672776847507201</v>
      </c>
      <c r="D11" s="2">
        <f t="shared" si="0"/>
        <v>24.009165271260798</v>
      </c>
      <c r="E11" s="2">
        <f t="shared" si="0"/>
        <v>25.345553695014399</v>
      </c>
      <c r="F11" s="2">
        <f t="shared" si="0"/>
        <v>26.681942118767999</v>
      </c>
      <c r="G11" s="2">
        <f t="shared" si="0"/>
        <v>28.018330542521596</v>
      </c>
      <c r="I11" t="s">
        <v>12</v>
      </c>
    </row>
    <row r="12" spans="1:10">
      <c r="A12" s="8">
        <f t="shared" si="1"/>
        <v>11</v>
      </c>
      <c r="B12" s="2">
        <f t="shared" si="0"/>
        <v>21.50944839640767</v>
      </c>
      <c r="C12" s="2">
        <f t="shared" si="0"/>
        <v>23.018896792815337</v>
      </c>
      <c r="D12" s="2">
        <f t="shared" si="0"/>
        <v>24.528345189223003</v>
      </c>
      <c r="E12" s="2">
        <f t="shared" si="0"/>
        <v>26.037793585630673</v>
      </c>
      <c r="F12" s="2">
        <f t="shared" si="0"/>
        <v>27.547241982038344</v>
      </c>
      <c r="G12" s="2">
        <f t="shared" si="0"/>
        <v>29.05669037844601</v>
      </c>
      <c r="I12" s="11" t="s">
        <v>11</v>
      </c>
    </row>
    <row r="13" spans="1:10">
      <c r="A13" s="8">
        <f t="shared" si="1"/>
        <v>10</v>
      </c>
      <c r="B13" s="2">
        <f t="shared" ref="B13:G22" si="2">0.55*B$2*(t_room_set^(t_out/(320-$A13*4)))*((-$A13+20)*2)+t_room_set+niveau</f>
        <v>21.68367897379882</v>
      </c>
      <c r="C13" s="2">
        <f t="shared" si="2"/>
        <v>23.367357947597636</v>
      </c>
      <c r="D13" s="2">
        <f t="shared" si="2"/>
        <v>25.051036921396452</v>
      </c>
      <c r="E13" s="2">
        <f t="shared" si="2"/>
        <v>26.734715895195272</v>
      </c>
      <c r="F13" s="2">
        <f t="shared" si="2"/>
        <v>28.418394868994092</v>
      </c>
      <c r="G13" s="2">
        <f t="shared" si="2"/>
        <v>30.102073842792908</v>
      </c>
    </row>
    <row r="14" spans="1:10">
      <c r="A14" s="8">
        <f t="shared" si="1"/>
        <v>9</v>
      </c>
      <c r="B14" s="2">
        <f t="shared" si="2"/>
        <v>21.85903718879683</v>
      </c>
      <c r="C14" s="2">
        <f t="shared" si="2"/>
        <v>23.718074377593659</v>
      </c>
      <c r="D14" s="2">
        <f t="shared" si="2"/>
        <v>25.577111566390485</v>
      </c>
      <c r="E14" s="2">
        <f t="shared" si="2"/>
        <v>27.436148755187315</v>
      </c>
      <c r="F14" s="2">
        <f t="shared" si="2"/>
        <v>29.295185943984144</v>
      </c>
      <c r="G14" s="2">
        <f t="shared" si="2"/>
        <v>31.15422313278097</v>
      </c>
    </row>
    <row r="15" spans="1:10">
      <c r="A15" s="8">
        <f t="shared" si="1"/>
        <v>8</v>
      </c>
      <c r="B15" s="2">
        <f t="shared" si="2"/>
        <v>22.035482136318219</v>
      </c>
      <c r="C15" s="2">
        <f t="shared" si="2"/>
        <v>24.070964272636441</v>
      </c>
      <c r="D15" s="2">
        <f t="shared" si="2"/>
        <v>26.10644640895466</v>
      </c>
      <c r="E15" s="2">
        <f t="shared" si="2"/>
        <v>28.141928545272883</v>
      </c>
      <c r="F15" s="2">
        <f t="shared" si="2"/>
        <v>30.177410681591098</v>
      </c>
      <c r="G15" s="2">
        <f t="shared" si="2"/>
        <v>32.212892817909321</v>
      </c>
    </row>
    <row r="16" spans="1:10">
      <c r="A16" s="8">
        <f t="shared" si="1"/>
        <v>7</v>
      </c>
      <c r="B16" s="2">
        <f t="shared" si="2"/>
        <v>22.212974852125502</v>
      </c>
      <c r="C16" s="2">
        <f t="shared" si="2"/>
        <v>24.425949704251003</v>
      </c>
      <c r="D16" s="2">
        <f t="shared" si="2"/>
        <v>26.638924556376502</v>
      </c>
      <c r="E16" s="2">
        <f t="shared" si="2"/>
        <v>28.851899408502007</v>
      </c>
      <c r="F16" s="2">
        <f t="shared" si="2"/>
        <v>31.064874260627505</v>
      </c>
      <c r="G16" s="2">
        <f t="shared" si="2"/>
        <v>33.277849112753003</v>
      </c>
    </row>
    <row r="17" spans="1:7">
      <c r="A17" s="8">
        <f t="shared" si="1"/>
        <v>6</v>
      </c>
      <c r="B17" s="2">
        <f t="shared" si="2"/>
        <v>22.391478199992829</v>
      </c>
      <c r="C17" s="2">
        <f t="shared" si="2"/>
        <v>24.782956399985657</v>
      </c>
      <c r="D17" s="2">
        <f t="shared" si="2"/>
        <v>27.17443459997849</v>
      </c>
      <c r="E17" s="2">
        <f t="shared" si="2"/>
        <v>29.565912799971318</v>
      </c>
      <c r="F17" s="2">
        <f t="shared" si="2"/>
        <v>31.957390999964147</v>
      </c>
      <c r="G17" s="2">
        <f t="shared" si="2"/>
        <v>34.34886919995698</v>
      </c>
    </row>
    <row r="18" spans="1:7">
      <c r="A18" s="8">
        <f t="shared" si="1"/>
        <v>5</v>
      </c>
      <c r="B18" s="2">
        <f t="shared" si="2"/>
        <v>22.570956766579666</v>
      </c>
      <c r="C18" s="2">
        <f t="shared" si="2"/>
        <v>25.141913533159332</v>
      </c>
      <c r="D18" s="2">
        <f t="shared" si="2"/>
        <v>27.712870299738995</v>
      </c>
      <c r="E18" s="2">
        <f t="shared" si="2"/>
        <v>30.283827066318665</v>
      </c>
      <c r="F18" s="2">
        <f t="shared" si="2"/>
        <v>32.854783832898327</v>
      </c>
      <c r="G18" s="2">
        <f t="shared" si="2"/>
        <v>35.42574059947799</v>
      </c>
    </row>
    <row r="19" spans="1:7">
      <c r="A19" s="8">
        <f t="shared" si="1"/>
        <v>4</v>
      </c>
      <c r="B19" s="2">
        <f t="shared" si="2"/>
        <v>22.751376763411759</v>
      </c>
      <c r="C19" s="2">
        <f t="shared" si="2"/>
        <v>25.502753526823518</v>
      </c>
      <c r="D19" s="2">
        <f t="shared" si="2"/>
        <v>28.254130290235278</v>
      </c>
      <c r="E19" s="2">
        <f t="shared" si="2"/>
        <v>31.005507053647037</v>
      </c>
      <c r="F19" s="2">
        <f t="shared" si="2"/>
        <v>33.756883817058792</v>
      </c>
      <c r="G19" s="2">
        <f t="shared" si="2"/>
        <v>36.508260580470555</v>
      </c>
    </row>
    <row r="20" spans="1:7">
      <c r="A20" s="8">
        <f t="shared" si="1"/>
        <v>3</v>
      </c>
      <c r="B20" s="2">
        <f t="shared" si="2"/>
        <v>22.932705935420991</v>
      </c>
      <c r="C20" s="2">
        <f t="shared" si="2"/>
        <v>25.865411870841982</v>
      </c>
      <c r="D20" s="2">
        <f t="shared" si="2"/>
        <v>28.798117806262972</v>
      </c>
      <c r="E20" s="2">
        <f t="shared" si="2"/>
        <v>31.730823741683963</v>
      </c>
      <c r="F20" s="2">
        <f t="shared" si="2"/>
        <v>34.663529677104954</v>
      </c>
      <c r="G20" s="2">
        <f t="shared" si="2"/>
        <v>37.596235612525945</v>
      </c>
    </row>
    <row r="21" spans="1:7">
      <c r="A21" s="8">
        <f t="shared" si="1"/>
        <v>2</v>
      </c>
      <c r="B21" s="2">
        <f t="shared" si="2"/>
        <v>23.114913475542849</v>
      </c>
      <c r="C21" s="2">
        <f t="shared" si="2"/>
        <v>26.229826951085698</v>
      </c>
      <c r="D21" s="2">
        <f t="shared" si="2"/>
        <v>29.344740426628547</v>
      </c>
      <c r="E21" s="2">
        <f t="shared" si="2"/>
        <v>32.459653902171397</v>
      </c>
      <c r="F21" s="2">
        <f t="shared" si="2"/>
        <v>35.574567377714246</v>
      </c>
      <c r="G21" s="2">
        <f t="shared" si="2"/>
        <v>38.689480853257095</v>
      </c>
    </row>
    <row r="22" spans="1:7">
      <c r="A22" s="8">
        <f t="shared" si="1"/>
        <v>1</v>
      </c>
      <c r="B22" s="2">
        <f t="shared" si="2"/>
        <v>23.297969944913099</v>
      </c>
      <c r="C22" s="2">
        <f t="shared" si="2"/>
        <v>26.595939889826198</v>
      </c>
      <c r="D22" s="2">
        <f t="shared" si="2"/>
        <v>29.893909834739294</v>
      </c>
      <c r="E22" s="2">
        <f t="shared" si="2"/>
        <v>33.191879779652396</v>
      </c>
      <c r="F22" s="2">
        <f t="shared" si="2"/>
        <v>36.489849724565488</v>
      </c>
      <c r="G22" s="2">
        <f t="shared" si="2"/>
        <v>39.787819669478587</v>
      </c>
    </row>
    <row r="23" spans="1:7">
      <c r="A23" s="8">
        <f t="shared" si="1"/>
        <v>0</v>
      </c>
      <c r="B23" s="2">
        <f t="shared" ref="B23:G32" si="3">0.55*B$2*(t_room_set^(t_out/(320-$A23*4)))*((-$A23+20)*2)+t_room_set+niveau</f>
        <v>23.481847198243948</v>
      </c>
      <c r="C23" s="2">
        <f t="shared" si="3"/>
        <v>26.963694396487892</v>
      </c>
      <c r="D23" s="2">
        <f t="shared" si="3"/>
        <v>30.445541594731836</v>
      </c>
      <c r="E23" s="2">
        <f t="shared" si="3"/>
        <v>33.927388792975783</v>
      </c>
      <c r="F23" s="2">
        <f t="shared" si="3"/>
        <v>37.409235991219731</v>
      </c>
      <c r="G23" s="2">
        <f t="shared" si="3"/>
        <v>40.891083189463671</v>
      </c>
    </row>
    <row r="24" spans="1:7">
      <c r="A24" s="8">
        <f t="shared" si="1"/>
        <v>-1</v>
      </c>
      <c r="B24" s="2">
        <f t="shared" si="3"/>
        <v>23.666518313995237</v>
      </c>
      <c r="C24" s="2">
        <f t="shared" si="3"/>
        <v>27.333036627990474</v>
      </c>
      <c r="D24" s="2">
        <f t="shared" si="3"/>
        <v>30.999554941985711</v>
      </c>
      <c r="E24" s="2">
        <f t="shared" si="3"/>
        <v>34.666073255980947</v>
      </c>
      <c r="F24" s="2">
        <f t="shared" si="3"/>
        <v>38.332591569976188</v>
      </c>
      <c r="G24" s="2">
        <f t="shared" si="3"/>
        <v>41.999109883971421</v>
      </c>
    </row>
    <row r="25" spans="1:7">
      <c r="A25" s="8">
        <f t="shared" si="1"/>
        <v>-2</v>
      </c>
      <c r="B25" s="2">
        <f t="shared" si="3"/>
        <v>23.851957528988102</v>
      </c>
      <c r="C25" s="2">
        <f t="shared" si="3"/>
        <v>27.7039150579762</v>
      </c>
      <c r="D25" s="2">
        <f t="shared" si="3"/>
        <v>31.555872586964298</v>
      </c>
      <c r="E25" s="2">
        <f t="shared" si="3"/>
        <v>35.4078301159524</v>
      </c>
      <c r="F25" s="2">
        <f t="shared" si="3"/>
        <v>39.259787644940502</v>
      </c>
      <c r="G25" s="2">
        <f t="shared" si="3"/>
        <v>43.111745173928597</v>
      </c>
    </row>
    <row r="26" spans="1:7">
      <c r="A26" s="8">
        <f t="shared" si="1"/>
        <v>-3</v>
      </c>
      <c r="B26" s="2">
        <f t="shared" si="3"/>
        <v>24.038140177137493</v>
      </c>
      <c r="C26" s="2">
        <f t="shared" si="3"/>
        <v>28.076280354274985</v>
      </c>
      <c r="D26" s="2">
        <f t="shared" si="3"/>
        <v>32.114420531412478</v>
      </c>
      <c r="E26" s="2">
        <f t="shared" si="3"/>
        <v>36.15256070854997</v>
      </c>
      <c r="F26" s="2">
        <f t="shared" si="3"/>
        <v>40.190700885687463</v>
      </c>
      <c r="G26" s="2">
        <f t="shared" si="3"/>
        <v>44.228841062824955</v>
      </c>
    </row>
    <row r="27" spans="1:7">
      <c r="A27" s="8">
        <f t="shared" si="1"/>
        <v>-4</v>
      </c>
      <c r="B27" s="2">
        <f t="shared" si="3"/>
        <v>24.225042632006524</v>
      </c>
      <c r="C27" s="2">
        <f t="shared" si="3"/>
        <v>28.450085264013047</v>
      </c>
      <c r="D27" s="2">
        <f t="shared" si="3"/>
        <v>32.675127896019575</v>
      </c>
      <c r="E27" s="2">
        <f t="shared" si="3"/>
        <v>36.900170528026095</v>
      </c>
      <c r="F27" s="2">
        <f t="shared" si="3"/>
        <v>41.125213160032622</v>
      </c>
      <c r="G27" s="2">
        <f t="shared" si="3"/>
        <v>45.350255792039142</v>
      </c>
    </row>
    <row r="28" spans="1:7">
      <c r="A28" s="8">
        <f t="shared" si="1"/>
        <v>-5</v>
      </c>
      <c r="B28" s="2">
        <f t="shared" si="3"/>
        <v>24.412642252909396</v>
      </c>
      <c r="C28" s="2">
        <f t="shared" si="3"/>
        <v>28.825284505818793</v>
      </c>
      <c r="D28" s="2">
        <f t="shared" si="3"/>
        <v>33.237926758728193</v>
      </c>
      <c r="E28" s="2">
        <f t="shared" si="3"/>
        <v>37.650569011637586</v>
      </c>
      <c r="F28" s="2">
        <f t="shared" si="3"/>
        <v>42.063211264546986</v>
      </c>
      <c r="G28" s="2">
        <f t="shared" si="3"/>
        <v>46.475853517456386</v>
      </c>
    </row>
    <row r="29" spans="1:7">
      <c r="A29" s="8">
        <f t="shared" si="1"/>
        <v>-6</v>
      </c>
      <c r="B29" s="2">
        <f t="shared" si="3"/>
        <v>24.60091733431176</v>
      </c>
      <c r="C29" s="2">
        <f t="shared" si="3"/>
        <v>29.201834668623519</v>
      </c>
      <c r="D29" s="2">
        <f t="shared" si="3"/>
        <v>33.802752002935279</v>
      </c>
      <c r="E29" s="2">
        <f t="shared" si="3"/>
        <v>38.403669337247038</v>
      </c>
      <c r="F29" s="2">
        <f t="shared" si="3"/>
        <v>43.004586671558798</v>
      </c>
      <c r="G29" s="2">
        <f t="shared" si="3"/>
        <v>47.605504005870557</v>
      </c>
    </row>
    <row r="30" spans="1:7">
      <c r="A30" s="8">
        <f t="shared" si="1"/>
        <v>-7</v>
      </c>
      <c r="B30" s="2">
        <f t="shared" si="3"/>
        <v>24.789847058297141</v>
      </c>
      <c r="C30" s="2">
        <f t="shared" si="3"/>
        <v>29.579694116594283</v>
      </c>
      <c r="D30" s="2">
        <f t="shared" si="3"/>
        <v>34.369541174891424</v>
      </c>
      <c r="E30" s="2">
        <f t="shared" si="3"/>
        <v>39.159388233188565</v>
      </c>
      <c r="F30" s="2">
        <f t="shared" si="3"/>
        <v>43.949235291485707</v>
      </c>
      <c r="G30" s="2">
        <f t="shared" si="3"/>
        <v>48.739082349782848</v>
      </c>
    </row>
    <row r="31" spans="1:7">
      <c r="A31" s="8">
        <f t="shared" si="1"/>
        <v>-8</v>
      </c>
      <c r="B31" s="2">
        <f t="shared" si="3"/>
        <v>24.979411449886406</v>
      </c>
      <c r="C31" s="2">
        <f t="shared" si="3"/>
        <v>29.958822899772816</v>
      </c>
      <c r="D31" s="2">
        <f t="shared" si="3"/>
        <v>34.938234349659226</v>
      </c>
      <c r="E31" s="2">
        <f t="shared" si="3"/>
        <v>39.917645799545632</v>
      </c>
      <c r="F31" s="2">
        <f t="shared" si="3"/>
        <v>44.897057249432038</v>
      </c>
      <c r="G31" s="2">
        <f t="shared" si="3"/>
        <v>49.876468699318444</v>
      </c>
    </row>
    <row r="32" spans="1:7">
      <c r="A32" s="8">
        <f t="shared" si="1"/>
        <v>-9</v>
      </c>
      <c r="B32" s="2">
        <f t="shared" si="3"/>
        <v>25.16959133501377</v>
      </c>
      <c r="C32" s="2">
        <f t="shared" si="3"/>
        <v>30.33918267002754</v>
      </c>
      <c r="D32" s="2">
        <f t="shared" si="3"/>
        <v>35.508774005041303</v>
      </c>
      <c r="E32" s="2">
        <f t="shared" si="3"/>
        <v>40.67836534005508</v>
      </c>
      <c r="F32" s="2">
        <f t="shared" si="3"/>
        <v>45.847956675068843</v>
      </c>
      <c r="G32" s="2">
        <f t="shared" si="3"/>
        <v>51.017548010082614</v>
      </c>
    </row>
    <row r="33" spans="1:7">
      <c r="A33" s="8">
        <f t="shared" si="1"/>
        <v>-10</v>
      </c>
      <c r="B33" s="2">
        <f t="shared" ref="B33:G42" si="4">0.55*B$2*(t_room_set^(t_out/(320-$A33*4)))*((-$A33+20)*2)+t_room_set+niveau</f>
        <v>25.36036830097806</v>
      </c>
      <c r="C33" s="2">
        <f t="shared" si="4"/>
        <v>30.720736601956119</v>
      </c>
      <c r="D33" s="2">
        <f t="shared" si="4"/>
        <v>36.081104902934179</v>
      </c>
      <c r="E33" s="2">
        <f t="shared" si="4"/>
        <v>41.441473203912238</v>
      </c>
      <c r="F33" s="2">
        <f t="shared" si="4"/>
        <v>46.801841504890298</v>
      </c>
      <c r="G33" s="2">
        <f t="shared" si="4"/>
        <v>52.162209805868358</v>
      </c>
    </row>
    <row r="34" spans="1:7">
      <c r="A34" s="8">
        <f t="shared" si="1"/>
        <v>-11</v>
      </c>
      <c r="B34" s="2">
        <f t="shared" si="4"/>
        <v>25.55172465920192</v>
      </c>
      <c r="C34" s="2">
        <f t="shared" si="4"/>
        <v>31.10344931840384</v>
      </c>
      <c r="D34" s="2">
        <f t="shared" si="4"/>
        <v>36.655173977605756</v>
      </c>
      <c r="E34" s="2">
        <f t="shared" si="4"/>
        <v>42.206898636807679</v>
      </c>
      <c r="F34" s="2">
        <f t="shared" si="4"/>
        <v>47.758623296009588</v>
      </c>
      <c r="G34" s="2">
        <f t="shared" si="4"/>
        <v>53.310347955211512</v>
      </c>
    </row>
    <row r="35" spans="1:7">
      <c r="A35" s="8">
        <f t="shared" si="1"/>
        <v>-12</v>
      </c>
      <c r="B35" s="2">
        <f t="shared" si="4"/>
        <v>25.743643410144216</v>
      </c>
      <c r="C35" s="2">
        <f t="shared" si="4"/>
        <v>31.487286820288432</v>
      </c>
      <c r="D35" s="2">
        <f t="shared" si="4"/>
        <v>37.230930230432648</v>
      </c>
      <c r="E35" s="2">
        <f t="shared" si="4"/>
        <v>42.974573640576864</v>
      </c>
      <c r="F35" s="2">
        <f t="shared" si="4"/>
        <v>48.71821705072108</v>
      </c>
      <c r="G35" s="2">
        <f t="shared" si="4"/>
        <v>54.461860460865289</v>
      </c>
    </row>
    <row r="36" spans="1:7">
      <c r="A36" s="8">
        <f t="shared" si="1"/>
        <v>-13</v>
      </c>
      <c r="B36" s="2">
        <f t="shared" si="4"/>
        <v>25.936108210222713</v>
      </c>
      <c r="C36" s="2">
        <f t="shared" si="4"/>
        <v>31.872216420445429</v>
      </c>
      <c r="D36" s="2">
        <f t="shared" si="4"/>
        <v>37.808324630668139</v>
      </c>
      <c r="E36" s="2">
        <f t="shared" si="4"/>
        <v>43.744432840890859</v>
      </c>
      <c r="F36" s="2">
        <f t="shared" si="4"/>
        <v>49.680541051113579</v>
      </c>
      <c r="G36" s="2">
        <f t="shared" si="4"/>
        <v>55.616649261336285</v>
      </c>
    </row>
    <row r="37" spans="1:7">
      <c r="A37" s="8">
        <f t="shared" si="1"/>
        <v>-14</v>
      </c>
      <c r="B37" s="2">
        <f t="shared" si="4"/>
        <v>26.129103340614638</v>
      </c>
      <c r="C37" s="2">
        <f t="shared" si="4"/>
        <v>32.258206681229275</v>
      </c>
      <c r="D37" s="2">
        <f t="shared" si="4"/>
        <v>38.387310021843909</v>
      </c>
      <c r="E37" s="2">
        <f t="shared" si="4"/>
        <v>44.51641336245855</v>
      </c>
      <c r="F37" s="2">
        <f t="shared" si="4"/>
        <v>50.645516703073184</v>
      </c>
      <c r="G37" s="2">
        <f t="shared" si="4"/>
        <v>56.774620043687818</v>
      </c>
    </row>
    <row r="38" spans="1:7">
      <c r="A38" s="8">
        <f t="shared" si="1"/>
        <v>-15</v>
      </c>
      <c r="B38" s="2">
        <f t="shared" si="4"/>
        <v>26.322613677812612</v>
      </c>
      <c r="C38" s="2">
        <f t="shared" si="4"/>
        <v>32.645227355625224</v>
      </c>
      <c r="D38" s="2">
        <f t="shared" si="4"/>
        <v>38.967841033437836</v>
      </c>
      <c r="E38" s="2">
        <f t="shared" si="4"/>
        <v>45.290454711250447</v>
      </c>
      <c r="F38" s="2">
        <f t="shared" si="4"/>
        <v>51.613068389063059</v>
      </c>
      <c r="G38" s="2">
        <f t="shared" si="4"/>
        <v>57.935682066875671</v>
      </c>
    </row>
    <row r="39" spans="1:7">
      <c r="A39" s="8">
        <f t="shared" si="1"/>
        <v>-16</v>
      </c>
      <c r="B39" s="2">
        <f t="shared" si="4"/>
        <v>26.516624665822469</v>
      </c>
      <c r="C39" s="2">
        <f t="shared" si="4"/>
        <v>33.033249331644939</v>
      </c>
      <c r="D39" s="2">
        <f t="shared" si="4"/>
        <v>39.549873997467415</v>
      </c>
      <c r="E39" s="2">
        <f t="shared" si="4"/>
        <v>46.066498663289885</v>
      </c>
      <c r="F39" s="2">
        <f t="shared" si="4"/>
        <v>52.583123329112354</v>
      </c>
      <c r="G39" s="2">
        <f t="shared" si="4"/>
        <v>59.09974799493483</v>
      </c>
    </row>
    <row r="40" spans="1:7">
      <c r="A40" s="8">
        <f t="shared" si="1"/>
        <v>-17</v>
      </c>
      <c r="B40" s="2">
        <f t="shared" si="4"/>
        <v>26.71112228989761</v>
      </c>
      <c r="C40" s="2">
        <f t="shared" si="4"/>
        <v>33.422244579795219</v>
      </c>
      <c r="D40" s="2">
        <f t="shared" si="4"/>
        <v>40.133366869692829</v>
      </c>
      <c r="E40" s="2">
        <f t="shared" si="4"/>
        <v>46.844489159590438</v>
      </c>
      <c r="F40" s="2">
        <f t="shared" si="4"/>
        <v>53.555611449488048</v>
      </c>
      <c r="G40" s="2">
        <f t="shared" si="4"/>
        <v>60.266733739385657</v>
      </c>
    </row>
    <row r="41" spans="1:7">
      <c r="A41" s="8">
        <f t="shared" si="1"/>
        <v>-18</v>
      </c>
      <c r="B41" s="2">
        <f t="shared" si="4"/>
        <v>26.906093051712261</v>
      </c>
      <c r="C41" s="2">
        <f t="shared" si="4"/>
        <v>33.812186103424523</v>
      </c>
      <c r="D41" s="2">
        <f t="shared" si="4"/>
        <v>40.718279155136784</v>
      </c>
      <c r="E41" s="2">
        <f t="shared" si="4"/>
        <v>47.624372206849046</v>
      </c>
      <c r="F41" s="2">
        <f t="shared" si="4"/>
        <v>54.5304652585613</v>
      </c>
      <c r="G41" s="2">
        <f t="shared" si="4"/>
        <v>61.436558310273568</v>
      </c>
    </row>
    <row r="42" spans="1:7">
      <c r="A42" s="8">
        <f t="shared" si="1"/>
        <v>-19</v>
      </c>
      <c r="B42" s="2">
        <f t="shared" si="4"/>
        <v>27.101523945882988</v>
      </c>
      <c r="C42" s="2">
        <f t="shared" si="4"/>
        <v>34.203047891765976</v>
      </c>
      <c r="D42" s="2">
        <f t="shared" si="4"/>
        <v>41.304571837648965</v>
      </c>
      <c r="E42" s="2">
        <f t="shared" si="4"/>
        <v>48.40609578353196</v>
      </c>
      <c r="F42" s="2">
        <f t="shared" si="4"/>
        <v>55.507619729414948</v>
      </c>
      <c r="G42" s="2">
        <f t="shared" si="4"/>
        <v>62.609143675297929</v>
      </c>
    </row>
    <row r="43" spans="1:7">
      <c r="A43" s="8">
        <f t="shared" si="1"/>
        <v>-20</v>
      </c>
      <c r="B43" s="2">
        <f t="shared" ref="B43:G53" si="5">0.55*B$2*(t_room_set^(t_out/(320-$A43*4)))*((-$A43+20)*2)+t_room_set+niveau</f>
        <v>27.297402437754169</v>
      </c>
      <c r="C43" s="2">
        <f t="shared" si="5"/>
        <v>34.594804875508338</v>
      </c>
      <c r="D43" s="2">
        <f t="shared" si="5"/>
        <v>41.892207313262503</v>
      </c>
      <c r="E43" s="2">
        <f t="shared" si="5"/>
        <v>49.189609751016675</v>
      </c>
      <c r="F43" s="2">
        <f t="shared" si="5"/>
        <v>56.487012188770848</v>
      </c>
      <c r="G43" s="2">
        <f t="shared" si="5"/>
        <v>63.784414626525006</v>
      </c>
    </row>
    <row r="44" spans="1:7">
      <c r="A44" s="8">
        <f t="shared" si="1"/>
        <v>-21</v>
      </c>
      <c r="B44" s="2">
        <f t="shared" si="5"/>
        <v>27.493716442369127</v>
      </c>
      <c r="C44" s="2">
        <f t="shared" si="5"/>
        <v>34.987432884738254</v>
      </c>
      <c r="D44" s="2">
        <f t="shared" si="5"/>
        <v>42.481149327107374</v>
      </c>
      <c r="E44" s="2">
        <f t="shared" si="5"/>
        <v>49.974865769476501</v>
      </c>
      <c r="F44" s="2">
        <f t="shared" si="5"/>
        <v>57.468582211845622</v>
      </c>
      <c r="G44" s="2">
        <f t="shared" si="5"/>
        <v>64.962298654214749</v>
      </c>
    </row>
    <row r="45" spans="1:7">
      <c r="A45" s="8">
        <f t="shared" si="1"/>
        <v>-22</v>
      </c>
      <c r="B45" s="2">
        <f t="shared" si="5"/>
        <v>27.690454304554102</v>
      </c>
      <c r="C45" s="2">
        <f t="shared" si="5"/>
        <v>35.380908609108204</v>
      </c>
      <c r="D45" s="2">
        <f t="shared" si="5"/>
        <v>43.071362913662306</v>
      </c>
      <c r="E45" s="2">
        <f t="shared" si="5"/>
        <v>50.761817218216407</v>
      </c>
      <c r="F45" s="2">
        <f t="shared" si="5"/>
        <v>58.452271522770509</v>
      </c>
      <c r="G45" s="2">
        <f t="shared" si="5"/>
        <v>66.142725827324611</v>
      </c>
    </row>
    <row r="46" spans="1:7">
      <c r="A46" s="8">
        <f t="shared" si="1"/>
        <v>-23</v>
      </c>
      <c r="B46" s="2">
        <f t="shared" si="5"/>
        <v>27.887604780047255</v>
      </c>
      <c r="C46" s="2">
        <f t="shared" si="5"/>
        <v>35.77520956009451</v>
      </c>
      <c r="D46" s="2">
        <f t="shared" si="5"/>
        <v>43.662814340141765</v>
      </c>
      <c r="E46" s="2">
        <f t="shared" si="5"/>
        <v>51.550419120189019</v>
      </c>
      <c r="F46" s="2">
        <f t="shared" si="5"/>
        <v>59.438023900236274</v>
      </c>
      <c r="G46" s="2">
        <f t="shared" si="5"/>
        <v>67.325628680283529</v>
      </c>
    </row>
    <row r="47" spans="1:7">
      <c r="A47" s="8">
        <f t="shared" si="1"/>
        <v>-24</v>
      </c>
      <c r="B47" s="2">
        <f t="shared" si="5"/>
        <v>28.085157017609514</v>
      </c>
      <c r="C47" s="2">
        <f t="shared" si="5"/>
        <v>36.170314035219029</v>
      </c>
      <c r="D47" s="2">
        <f t="shared" si="5"/>
        <v>44.25547105282854</v>
      </c>
      <c r="E47" s="2">
        <f t="shared" si="5"/>
        <v>52.340628070438058</v>
      </c>
      <c r="F47" s="2">
        <f t="shared" si="5"/>
        <v>60.425785088047569</v>
      </c>
      <c r="G47" s="2">
        <f t="shared" si="5"/>
        <v>68.51094210565708</v>
      </c>
    </row>
    <row r="48" spans="1:7">
      <c r="A48" s="8">
        <f t="shared" si="1"/>
        <v>-25</v>
      </c>
      <c r="B48" s="2">
        <f t="shared" si="5"/>
        <v>28.283100542058492</v>
      </c>
      <c r="C48" s="2">
        <f t="shared" si="5"/>
        <v>36.566201084116983</v>
      </c>
      <c r="D48" s="2">
        <f t="shared" si="5"/>
        <v>44.849301626175475</v>
      </c>
      <c r="E48" s="2">
        <f t="shared" si="5"/>
        <v>53.132402168233973</v>
      </c>
      <c r="F48" s="2">
        <f t="shared" si="5"/>
        <v>61.415502710292465</v>
      </c>
      <c r="G48" s="2">
        <f t="shared" si="5"/>
        <v>69.698603252350949</v>
      </c>
    </row>
    <row r="49" spans="1:7">
      <c r="A49" s="8">
        <f t="shared" si="1"/>
        <v>-26</v>
      </c>
      <c r="B49" s="2">
        <f t="shared" si="5"/>
        <v>28.481425238170566</v>
      </c>
      <c r="C49" s="2">
        <f t="shared" si="5"/>
        <v>36.962850476341131</v>
      </c>
      <c r="D49" s="2">
        <f t="shared" si="5"/>
        <v>45.444275714511697</v>
      </c>
      <c r="E49" s="2">
        <f t="shared" si="5"/>
        <v>53.92570095268227</v>
      </c>
      <c r="F49" s="2">
        <f t="shared" si="5"/>
        <v>62.407126190852836</v>
      </c>
      <c r="G49" s="2">
        <f t="shared" si="5"/>
        <v>70.888551429023394</v>
      </c>
    </row>
    <row r="50" spans="1:7">
      <c r="A50" s="8">
        <f t="shared" si="1"/>
        <v>-27</v>
      </c>
      <c r="B50" s="2">
        <f t="shared" si="5"/>
        <v>28.680121335399946</v>
      </c>
      <c r="C50" s="2">
        <f t="shared" si="5"/>
        <v>37.360242670799892</v>
      </c>
      <c r="D50" s="2">
        <f t="shared" si="5"/>
        <v>46.040364006199823</v>
      </c>
      <c r="E50" s="2">
        <f t="shared" si="5"/>
        <v>54.720485341599776</v>
      </c>
      <c r="F50" s="2">
        <f t="shared" si="5"/>
        <v>63.400606676999722</v>
      </c>
      <c r="G50" s="2">
        <f t="shared" si="5"/>
        <v>72.080728012399646</v>
      </c>
    </row>
    <row r="51" spans="1:7">
      <c r="A51" s="8">
        <f t="shared" si="1"/>
        <v>-28</v>
      </c>
      <c r="B51" s="2">
        <f t="shared" si="5"/>
        <v>28.87917939336694</v>
      </c>
      <c r="C51" s="2">
        <f t="shared" si="5"/>
        <v>37.758358786733879</v>
      </c>
      <c r="D51" s="2">
        <f t="shared" si="5"/>
        <v>46.637538180100805</v>
      </c>
      <c r="E51" s="2">
        <f t="shared" si="5"/>
        <v>55.516717573467751</v>
      </c>
      <c r="F51" s="2">
        <f t="shared" si="5"/>
        <v>64.395896966834684</v>
      </c>
      <c r="G51" s="2">
        <f t="shared" si="5"/>
        <v>73.275076360201609</v>
      </c>
    </row>
    <row r="52" spans="1:7">
      <c r="A52" s="8">
        <f t="shared" si="1"/>
        <v>-29</v>
      </c>
      <c r="B52" s="2">
        <f t="shared" si="5"/>
        <v>29.078590288070821</v>
      </c>
      <c r="C52" s="2">
        <f t="shared" si="5"/>
        <v>38.157180576141641</v>
      </c>
      <c r="D52" s="2">
        <f t="shared" si="5"/>
        <v>47.235770864212455</v>
      </c>
      <c r="E52" s="2">
        <f t="shared" si="5"/>
        <v>56.314361152283276</v>
      </c>
      <c r="F52" s="2">
        <f t="shared" si="5"/>
        <v>65.392951440354096</v>
      </c>
      <c r="G52" s="2">
        <f t="shared" si="5"/>
        <v>74.47154172842491</v>
      </c>
    </row>
    <row r="53" spans="1:7">
      <c r="A53" s="8">
        <f t="shared" si="1"/>
        <v>-30</v>
      </c>
      <c r="B53" s="2">
        <f t="shared" si="5"/>
        <v>29.278345198785559</v>
      </c>
      <c r="C53" s="2">
        <f t="shared" si="5"/>
        <v>38.556690397571117</v>
      </c>
      <c r="D53" s="2">
        <f t="shared" si="5"/>
        <v>47.835035596356661</v>
      </c>
      <c r="E53" s="2">
        <f t="shared" si="5"/>
        <v>57.113380795142227</v>
      </c>
      <c r="F53" s="2">
        <f t="shared" si="5"/>
        <v>66.391725993927778</v>
      </c>
      <c r="G53" s="2">
        <f t="shared" si="5"/>
        <v>75.670071192713323</v>
      </c>
    </row>
  </sheetData>
  <pageMargins left="0.7" right="0.7" top="0.75" bottom="0.75" header="0.3" footer="0.3"/>
  <pageSetup paperSize="9" scale="63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53"/>
  <sheetViews>
    <sheetView tabSelected="1" zoomScale="115" zoomScaleNormal="115" zoomScalePageLayoutView="115" workbookViewId="0">
      <selection activeCell="J5" sqref="J5"/>
    </sheetView>
  </sheetViews>
  <sheetFormatPr baseColWidth="10" defaultColWidth="8.83203125" defaultRowHeight="14" x14ac:dyDescent="0"/>
  <cols>
    <col min="1" max="1" width="20" style="8" bestFit="1" customWidth="1"/>
    <col min="2" max="2" width="14" style="2" customWidth="1"/>
    <col min="3" max="3" width="13.5" style="2" bestFit="1" customWidth="1"/>
    <col min="9" max="9" width="23.83203125" bestFit="1" customWidth="1"/>
    <col min="10" max="10" width="14.1640625" customWidth="1"/>
  </cols>
  <sheetData>
    <row r="1" spans="1:10">
      <c r="A1" s="8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10">
      <c r="A2" s="9"/>
      <c r="B2" s="10">
        <v>0.2</v>
      </c>
      <c r="C2" s="10">
        <v>0.4</v>
      </c>
      <c r="D2" s="10">
        <v>0.6</v>
      </c>
      <c r="E2" s="10">
        <v>0.8</v>
      </c>
      <c r="F2" s="10">
        <v>1</v>
      </c>
      <c r="G2" s="10">
        <v>1.2</v>
      </c>
      <c r="I2" s="3" t="s">
        <v>0</v>
      </c>
      <c r="J2" s="4">
        <v>13</v>
      </c>
    </row>
    <row r="3" spans="1:10">
      <c r="A3" s="8">
        <v>20</v>
      </c>
      <c r="B3" s="2">
        <f t="shared" ref="B3:G12" si="0">t_room_set+B$2*20*((t_room_set-$A3)/20)^0.8+niveau</f>
        <v>20</v>
      </c>
      <c r="C3" s="2">
        <f t="shared" si="0"/>
        <v>20</v>
      </c>
      <c r="D3" s="2">
        <f t="shared" si="0"/>
        <v>20</v>
      </c>
      <c r="E3" s="2">
        <f t="shared" si="0"/>
        <v>20</v>
      </c>
      <c r="F3" s="2">
        <f t="shared" si="0"/>
        <v>20</v>
      </c>
      <c r="G3" s="2">
        <f t="shared" si="0"/>
        <v>20</v>
      </c>
      <c r="I3" s="3" t="s">
        <v>1</v>
      </c>
      <c r="J3" s="4">
        <v>20</v>
      </c>
    </row>
    <row r="4" spans="1:10">
      <c r="A4" s="8">
        <f>A3-1</f>
        <v>19</v>
      </c>
      <c r="B4" s="2">
        <f t="shared" si="0"/>
        <v>20.364112840605216</v>
      </c>
      <c r="C4" s="2">
        <f t="shared" si="0"/>
        <v>20.728225681210432</v>
      </c>
      <c r="D4" s="2">
        <f t="shared" si="0"/>
        <v>21.092338521815648</v>
      </c>
      <c r="E4" s="2">
        <f t="shared" si="0"/>
        <v>21.456451362420864</v>
      </c>
      <c r="F4" s="2">
        <f t="shared" si="0"/>
        <v>21.82056420302608</v>
      </c>
      <c r="G4" s="2">
        <f t="shared" si="0"/>
        <v>22.184677043631297</v>
      </c>
      <c r="I4" s="3" t="s">
        <v>2</v>
      </c>
      <c r="J4" s="4">
        <v>0</v>
      </c>
    </row>
    <row r="5" spans="1:10">
      <c r="A5" s="8">
        <f t="shared" ref="A5:A53" si="1">A4-1</f>
        <v>18</v>
      </c>
      <c r="B5" s="2">
        <f t="shared" si="0"/>
        <v>20.633957276984447</v>
      </c>
      <c r="C5" s="2">
        <f t="shared" si="0"/>
        <v>21.26791455396889</v>
      </c>
      <c r="D5" s="2">
        <f t="shared" si="0"/>
        <v>21.901871830953336</v>
      </c>
      <c r="E5" s="2">
        <f t="shared" si="0"/>
        <v>22.535829107937783</v>
      </c>
      <c r="F5" s="2">
        <f t="shared" si="0"/>
        <v>23.169786384922226</v>
      </c>
      <c r="G5" s="2">
        <f t="shared" si="0"/>
        <v>23.803743661906672</v>
      </c>
      <c r="J5" s="1"/>
    </row>
    <row r="6" spans="1:10">
      <c r="A6" s="8">
        <f t="shared" si="1"/>
        <v>17</v>
      </c>
      <c r="B6" s="2">
        <f t="shared" si="0"/>
        <v>20.876865530973156</v>
      </c>
      <c r="C6" s="2">
        <f t="shared" si="0"/>
        <v>21.753731061946311</v>
      </c>
      <c r="D6" s="2">
        <f t="shared" si="0"/>
        <v>22.630596592919467</v>
      </c>
      <c r="E6" s="2">
        <f t="shared" si="0"/>
        <v>23.507462123892623</v>
      </c>
      <c r="F6" s="2">
        <f t="shared" si="0"/>
        <v>24.384327654865778</v>
      </c>
      <c r="G6" s="2">
        <f t="shared" si="0"/>
        <v>25.26119318583893</v>
      </c>
    </row>
    <row r="7" spans="1:10">
      <c r="A7" s="8">
        <f t="shared" si="1"/>
        <v>16</v>
      </c>
      <c r="B7" s="2">
        <f t="shared" si="0"/>
        <v>21.10378372916897</v>
      </c>
      <c r="C7" s="2">
        <f t="shared" si="0"/>
        <v>22.207567458337945</v>
      </c>
      <c r="D7" s="2">
        <f t="shared" si="0"/>
        <v>23.311351187506915</v>
      </c>
      <c r="E7" s="2">
        <f t="shared" si="0"/>
        <v>24.415134916675889</v>
      </c>
      <c r="F7" s="2">
        <f t="shared" si="0"/>
        <v>25.51891864584486</v>
      </c>
      <c r="G7" s="2">
        <f t="shared" si="0"/>
        <v>26.62270237501383</v>
      </c>
      <c r="I7" s="3" t="s">
        <v>13</v>
      </c>
    </row>
    <row r="8" spans="1:10">
      <c r="A8" s="8">
        <f t="shared" si="1"/>
        <v>15</v>
      </c>
      <c r="B8" s="2">
        <f t="shared" si="0"/>
        <v>21.319507910772895</v>
      </c>
      <c r="C8" s="2">
        <f t="shared" si="0"/>
        <v>22.63901582154579</v>
      </c>
      <c r="D8" s="2">
        <f t="shared" si="0"/>
        <v>23.958523732318682</v>
      </c>
      <c r="E8" s="2">
        <f t="shared" si="0"/>
        <v>25.278031643091577</v>
      </c>
      <c r="F8" s="2">
        <f t="shared" si="0"/>
        <v>26.597539553864472</v>
      </c>
      <c r="G8" s="2">
        <f t="shared" si="0"/>
        <v>27.917047464637367</v>
      </c>
      <c r="I8" s="5" t="s">
        <v>3</v>
      </c>
      <c r="J8" s="12">
        <v>0.2</v>
      </c>
    </row>
    <row r="9" spans="1:10">
      <c r="A9" s="8">
        <f t="shared" si="1"/>
        <v>14</v>
      </c>
      <c r="B9" s="2">
        <f t="shared" si="0"/>
        <v>21.526711563847272</v>
      </c>
      <c r="C9" s="2">
        <f t="shared" si="0"/>
        <v>23.05342312769454</v>
      </c>
      <c r="D9" s="2">
        <f t="shared" si="0"/>
        <v>24.580134691541812</v>
      </c>
      <c r="E9" s="2">
        <f t="shared" si="0"/>
        <v>26.10684625538908</v>
      </c>
      <c r="F9" s="2">
        <f t="shared" si="0"/>
        <v>27.633557819236351</v>
      </c>
      <c r="G9" s="2">
        <f t="shared" si="0"/>
        <v>29.160269383083623</v>
      </c>
      <c r="I9" s="5" t="s">
        <v>4</v>
      </c>
      <c r="J9" s="13">
        <f>t_room_set+slope*20*((t_room_set-t_out)/20)^0.8+niveau</f>
        <v>21.72708784152341</v>
      </c>
    </row>
    <row r="10" spans="1:10">
      <c r="A10" s="8">
        <f t="shared" si="1"/>
        <v>13</v>
      </c>
      <c r="B10" s="2">
        <f t="shared" si="0"/>
        <v>21.72708784152341</v>
      </c>
      <c r="C10" s="2">
        <f t="shared" si="0"/>
        <v>23.454175683046817</v>
      </c>
      <c r="D10" s="2">
        <f t="shared" si="0"/>
        <v>25.181263524570227</v>
      </c>
      <c r="E10" s="2">
        <f t="shared" si="0"/>
        <v>26.908351366093637</v>
      </c>
      <c r="F10" s="2">
        <f t="shared" si="0"/>
        <v>28.635439207617047</v>
      </c>
      <c r="G10" s="2">
        <f t="shared" si="0"/>
        <v>30.362527049140454</v>
      </c>
    </row>
    <row r="11" spans="1:10">
      <c r="A11" s="8">
        <f t="shared" si="1"/>
        <v>12</v>
      </c>
      <c r="B11" s="2">
        <f t="shared" si="0"/>
        <v>21.921799094370289</v>
      </c>
      <c r="C11" s="2">
        <f t="shared" si="0"/>
        <v>23.843598188740579</v>
      </c>
      <c r="D11" s="2">
        <f t="shared" si="0"/>
        <v>25.765397283110872</v>
      </c>
      <c r="E11" s="2">
        <f t="shared" si="0"/>
        <v>27.687196377481161</v>
      </c>
      <c r="F11" s="2">
        <f t="shared" si="0"/>
        <v>29.608995471851451</v>
      </c>
      <c r="G11" s="2">
        <f t="shared" si="0"/>
        <v>31.53079456622174</v>
      </c>
    </row>
    <row r="12" spans="1:10">
      <c r="A12" s="8">
        <f t="shared" si="1"/>
        <v>11</v>
      </c>
      <c r="B12" s="2">
        <f t="shared" si="0"/>
        <v>22.111689217361313</v>
      </c>
      <c r="C12" s="2">
        <f t="shared" si="0"/>
        <v>24.223378434722626</v>
      </c>
      <c r="D12" s="2">
        <f t="shared" si="0"/>
        <v>26.335067652083943</v>
      </c>
      <c r="E12" s="2">
        <f t="shared" si="0"/>
        <v>28.446756869445252</v>
      </c>
      <c r="F12" s="2">
        <f t="shared" si="0"/>
        <v>30.558446086806569</v>
      </c>
      <c r="G12" s="2">
        <f t="shared" si="0"/>
        <v>32.670135304167886</v>
      </c>
      <c r="I12" s="11"/>
    </row>
    <row r="13" spans="1:10">
      <c r="A13" s="8">
        <f t="shared" si="1"/>
        <v>10</v>
      </c>
      <c r="B13" s="2">
        <f t="shared" ref="B13:G22" si="2">t_room_set+B$2*20*((t_room_set-$A13)/20)^0.8+niveau</f>
        <v>22.297396709994072</v>
      </c>
      <c r="C13" s="2">
        <f t="shared" si="2"/>
        <v>24.59479341998814</v>
      </c>
      <c r="D13" s="2">
        <f t="shared" si="2"/>
        <v>26.892190129982211</v>
      </c>
      <c r="E13" s="2">
        <f t="shared" si="2"/>
        <v>29.189586839976279</v>
      </c>
      <c r="F13" s="2">
        <f t="shared" si="2"/>
        <v>31.486983549970351</v>
      </c>
      <c r="G13" s="2">
        <f t="shared" si="2"/>
        <v>33.784380259964422</v>
      </c>
    </row>
    <row r="14" spans="1:10">
      <c r="A14" s="8">
        <f t="shared" si="1"/>
        <v>9</v>
      </c>
      <c r="B14" s="2">
        <f t="shared" si="2"/>
        <v>22.479420244615437</v>
      </c>
      <c r="C14" s="2">
        <f t="shared" si="2"/>
        <v>24.958840489230873</v>
      </c>
      <c r="D14" s="2">
        <f t="shared" si="2"/>
        <v>27.438260733846306</v>
      </c>
      <c r="E14" s="2">
        <f t="shared" si="2"/>
        <v>29.917680978461743</v>
      </c>
      <c r="F14" s="2">
        <f t="shared" si="2"/>
        <v>32.397101223077179</v>
      </c>
      <c r="G14" s="2">
        <f t="shared" si="2"/>
        <v>34.876521467692612</v>
      </c>
    </row>
    <row r="15" spans="1:10">
      <c r="A15" s="8">
        <f t="shared" si="1"/>
        <v>8</v>
      </c>
      <c r="B15" s="2">
        <f t="shared" si="2"/>
        <v>22.658159223795895</v>
      </c>
      <c r="C15" s="2">
        <f t="shared" si="2"/>
        <v>25.31631844759179</v>
      </c>
      <c r="D15" s="2">
        <f t="shared" si="2"/>
        <v>27.974477671387689</v>
      </c>
      <c r="E15" s="2">
        <f t="shared" si="2"/>
        <v>30.63263689518358</v>
      </c>
      <c r="F15" s="2">
        <f t="shared" si="2"/>
        <v>33.290796118979479</v>
      </c>
      <c r="G15" s="2">
        <f t="shared" si="2"/>
        <v>35.948955342775378</v>
      </c>
    </row>
    <row r="16" spans="1:10">
      <c r="A16" s="8">
        <f t="shared" si="1"/>
        <v>7</v>
      </c>
      <c r="B16" s="2">
        <f t="shared" si="2"/>
        <v>22.833940166325696</v>
      </c>
      <c r="C16" s="2">
        <f t="shared" si="2"/>
        <v>25.667880332651396</v>
      </c>
      <c r="D16" s="2">
        <f t="shared" si="2"/>
        <v>28.501820498977093</v>
      </c>
      <c r="E16" s="2">
        <f t="shared" si="2"/>
        <v>31.335760665302793</v>
      </c>
      <c r="F16" s="2">
        <f t="shared" si="2"/>
        <v>34.169700831628489</v>
      </c>
      <c r="G16" s="2">
        <f t="shared" si="2"/>
        <v>37.003640997954186</v>
      </c>
    </row>
    <row r="17" spans="1:7">
      <c r="A17" s="8">
        <f t="shared" si="1"/>
        <v>6</v>
      </c>
      <c r="B17" s="2">
        <f t="shared" si="2"/>
        <v>23.007034586600181</v>
      </c>
      <c r="C17" s="2">
        <f t="shared" si="2"/>
        <v>26.014069173200362</v>
      </c>
      <c r="D17" s="2">
        <f t="shared" si="2"/>
        <v>29.021103759800546</v>
      </c>
      <c r="E17" s="2">
        <f t="shared" si="2"/>
        <v>32.028138346400723</v>
      </c>
      <c r="F17" s="2">
        <f t="shared" si="2"/>
        <v>35.035172933000908</v>
      </c>
      <c r="G17" s="2">
        <f t="shared" si="2"/>
        <v>38.042207519601092</v>
      </c>
    </row>
    <row r="18" spans="1:7">
      <c r="A18" s="8">
        <f t="shared" si="1"/>
        <v>5</v>
      </c>
      <c r="B18" s="2">
        <f t="shared" si="2"/>
        <v>23.177671523146437</v>
      </c>
      <c r="C18" s="2">
        <f t="shared" si="2"/>
        <v>26.355343046292873</v>
      </c>
      <c r="D18" s="2">
        <f t="shared" si="2"/>
        <v>29.53301456943931</v>
      </c>
      <c r="E18" s="2">
        <f t="shared" si="2"/>
        <v>32.710686092585746</v>
      </c>
      <c r="F18" s="2">
        <f t="shared" si="2"/>
        <v>35.888357615732183</v>
      </c>
      <c r="G18" s="2">
        <f t="shared" si="2"/>
        <v>39.066029138878619</v>
      </c>
    </row>
    <row r="19" spans="1:7">
      <c r="A19" s="8">
        <f t="shared" si="1"/>
        <v>4</v>
      </c>
      <c r="B19" s="2">
        <f t="shared" si="2"/>
        <v>23.346046568292074</v>
      </c>
      <c r="C19" s="2">
        <f t="shared" si="2"/>
        <v>26.692093136584148</v>
      </c>
      <c r="D19" s="2">
        <f t="shared" si="2"/>
        <v>30.038139704876222</v>
      </c>
      <c r="E19" s="2">
        <f t="shared" si="2"/>
        <v>33.384186273168297</v>
      </c>
      <c r="F19" s="2">
        <f t="shared" si="2"/>
        <v>36.730232841460378</v>
      </c>
      <c r="G19" s="2">
        <f t="shared" si="2"/>
        <v>40.076279409752445</v>
      </c>
    </row>
    <row r="20" spans="1:7">
      <c r="A20" s="8">
        <f t="shared" si="1"/>
        <v>3</v>
      </c>
      <c r="B20" s="2">
        <f t="shared" si="2"/>
        <v>23.512328533987368</v>
      </c>
      <c r="C20" s="2">
        <f t="shared" si="2"/>
        <v>27.02465706797474</v>
      </c>
      <c r="D20" s="2">
        <f t="shared" si="2"/>
        <v>30.536985601962108</v>
      </c>
      <c r="E20" s="2">
        <f t="shared" si="2"/>
        <v>34.04931413594948</v>
      </c>
      <c r="F20" s="2">
        <f t="shared" si="2"/>
        <v>37.561642669936845</v>
      </c>
      <c r="G20" s="2">
        <f t="shared" si="2"/>
        <v>41.073971203924216</v>
      </c>
    </row>
    <row r="21" spans="1:7">
      <c r="A21" s="8">
        <f t="shared" si="1"/>
        <v>2</v>
      </c>
      <c r="B21" s="2">
        <f t="shared" si="2"/>
        <v>23.676664475360486</v>
      </c>
      <c r="C21" s="2">
        <f t="shared" si="2"/>
        <v>27.353328950720972</v>
      </c>
      <c r="D21" s="2">
        <f t="shared" si="2"/>
        <v>31.029993426081461</v>
      </c>
      <c r="E21" s="2">
        <f t="shared" si="2"/>
        <v>34.706657901441943</v>
      </c>
      <c r="F21" s="2">
        <f t="shared" si="2"/>
        <v>38.383322376802433</v>
      </c>
      <c r="G21" s="2">
        <f t="shared" si="2"/>
        <v>42.059986852162922</v>
      </c>
    </row>
    <row r="22" spans="1:7">
      <c r="A22" s="8">
        <f t="shared" si="1"/>
        <v>1</v>
      </c>
      <c r="B22" s="2">
        <f t="shared" si="2"/>
        <v>23.839183545408158</v>
      </c>
      <c r="C22" s="2">
        <f t="shared" si="2"/>
        <v>27.678367090816316</v>
      </c>
      <c r="D22" s="2">
        <f t="shared" si="2"/>
        <v>31.51755063622447</v>
      </c>
      <c r="E22" s="2">
        <f t="shared" si="2"/>
        <v>35.356734181632632</v>
      </c>
      <c r="F22" s="2">
        <f t="shared" si="2"/>
        <v>39.195917727040786</v>
      </c>
      <c r="G22" s="2">
        <f t="shared" si="2"/>
        <v>43.035101272448941</v>
      </c>
    </row>
    <row r="23" spans="1:7">
      <c r="A23" s="8">
        <f t="shared" si="1"/>
        <v>0</v>
      </c>
      <c r="B23" s="2">
        <f t="shared" ref="B23:G32" si="3">t_room_set+B$2*20*((t_room_set-$A23)/20)^0.8+niveau</f>
        <v>24</v>
      </c>
      <c r="C23" s="2">
        <f t="shared" si="3"/>
        <v>28</v>
      </c>
      <c r="D23" s="2">
        <f t="shared" si="3"/>
        <v>32</v>
      </c>
      <c r="E23" s="2">
        <f t="shared" si="3"/>
        <v>36</v>
      </c>
      <c r="F23" s="2">
        <f t="shared" si="3"/>
        <v>40</v>
      </c>
      <c r="G23" s="2">
        <f t="shared" si="3"/>
        <v>44</v>
      </c>
    </row>
    <row r="24" spans="1:7">
      <c r="A24" s="8">
        <f t="shared" si="1"/>
        <v>-1</v>
      </c>
      <c r="B24" s="2">
        <f t="shared" si="3"/>
        <v>24.159215573604822</v>
      </c>
      <c r="C24" s="2">
        <f t="shared" si="3"/>
        <v>28.318431147209644</v>
      </c>
      <c r="D24" s="2">
        <f t="shared" si="3"/>
        <v>32.477646720814462</v>
      </c>
      <c r="E24" s="2">
        <f t="shared" si="3"/>
        <v>36.636862294419288</v>
      </c>
      <c r="F24" s="2">
        <f t="shared" si="3"/>
        <v>40.796077868024113</v>
      </c>
      <c r="G24" s="2">
        <f t="shared" si="3"/>
        <v>44.955293441628932</v>
      </c>
    </row>
    <row r="25" spans="1:7">
      <c r="A25" s="8">
        <f t="shared" si="1"/>
        <v>-2</v>
      </c>
      <c r="B25" s="2">
        <f t="shared" si="3"/>
        <v>24.316921381195563</v>
      </c>
      <c r="C25" s="2">
        <f t="shared" si="3"/>
        <v>28.633842762391126</v>
      </c>
      <c r="D25" s="2">
        <f t="shared" si="3"/>
        <v>32.950764143586696</v>
      </c>
      <c r="E25" s="2">
        <f t="shared" si="3"/>
        <v>37.267685524782252</v>
      </c>
      <c r="F25" s="2">
        <f t="shared" si="3"/>
        <v>41.584606905977822</v>
      </c>
      <c r="G25" s="2">
        <f t="shared" si="3"/>
        <v>45.901528287173385</v>
      </c>
    </row>
    <row r="26" spans="1:7">
      <c r="A26" s="8">
        <f t="shared" si="1"/>
        <v>-3</v>
      </c>
      <c r="B26" s="2">
        <f t="shared" si="3"/>
        <v>24.473199458063448</v>
      </c>
      <c r="C26" s="2">
        <f t="shared" si="3"/>
        <v>28.946398916126899</v>
      </c>
      <c r="D26" s="2">
        <f t="shared" si="3"/>
        <v>33.41959837419035</v>
      </c>
      <c r="E26" s="2">
        <f t="shared" si="3"/>
        <v>37.892797832253798</v>
      </c>
      <c r="F26" s="2">
        <f t="shared" si="3"/>
        <v>42.365997290317246</v>
      </c>
      <c r="G26" s="2">
        <f t="shared" si="3"/>
        <v>46.839196748380701</v>
      </c>
    </row>
    <row r="27" spans="1:7">
      <c r="A27" s="8">
        <f t="shared" si="1"/>
        <v>-4</v>
      </c>
      <c r="B27" s="2">
        <f t="shared" si="3"/>
        <v>24.62812401921261</v>
      </c>
      <c r="C27" s="2">
        <f t="shared" si="3"/>
        <v>29.25624803842522</v>
      </c>
      <c r="D27" s="2">
        <f t="shared" si="3"/>
        <v>33.884372057637833</v>
      </c>
      <c r="E27" s="2">
        <f t="shared" si="3"/>
        <v>38.512496076850439</v>
      </c>
      <c r="F27" s="2">
        <f t="shared" si="3"/>
        <v>43.140620096063053</v>
      </c>
      <c r="G27" s="2">
        <f t="shared" si="3"/>
        <v>47.768744115275666</v>
      </c>
    </row>
    <row r="28" spans="1:7">
      <c r="A28" s="8">
        <f t="shared" si="1"/>
        <v>-5</v>
      </c>
      <c r="B28" s="2">
        <f t="shared" si="3"/>
        <v>24.781762498950187</v>
      </c>
      <c r="C28" s="2">
        <f t="shared" si="3"/>
        <v>29.56352499790037</v>
      </c>
      <c r="D28" s="2">
        <f t="shared" si="3"/>
        <v>34.345287496850553</v>
      </c>
      <c r="E28" s="2">
        <f t="shared" si="3"/>
        <v>39.127049995800739</v>
      </c>
      <c r="F28" s="2">
        <f t="shared" si="3"/>
        <v>43.908812494750926</v>
      </c>
      <c r="G28" s="2">
        <f t="shared" si="3"/>
        <v>48.690574993701105</v>
      </c>
    </row>
    <row r="29" spans="1:7">
      <c r="A29" s="8">
        <f t="shared" si="1"/>
        <v>-6</v>
      </c>
      <c r="B29" s="2">
        <f t="shared" si="3"/>
        <v>24.934176416284696</v>
      </c>
      <c r="C29" s="2">
        <f t="shared" si="3"/>
        <v>29.868352832569393</v>
      </c>
      <c r="D29" s="2">
        <f t="shared" si="3"/>
        <v>34.802529248854086</v>
      </c>
      <c r="E29" s="2">
        <f t="shared" si="3"/>
        <v>39.736705665138786</v>
      </c>
      <c r="F29" s="2">
        <f t="shared" si="3"/>
        <v>44.670882081423485</v>
      </c>
      <c r="G29" s="2">
        <f t="shared" si="3"/>
        <v>49.605058497708178</v>
      </c>
    </row>
    <row r="30" spans="1:7">
      <c r="A30" s="8">
        <f t="shared" si="1"/>
        <v>-7</v>
      </c>
      <c r="B30" s="2">
        <f t="shared" si="3"/>
        <v>25.085422100890582</v>
      </c>
      <c r="C30" s="2">
        <f t="shared" si="3"/>
        <v>30.170844201781161</v>
      </c>
      <c r="D30" s="2">
        <f t="shared" si="3"/>
        <v>35.25626630267174</v>
      </c>
      <c r="E30" s="2">
        <f t="shared" si="3"/>
        <v>40.341688403562323</v>
      </c>
      <c r="F30" s="2">
        <f t="shared" si="3"/>
        <v>45.427110504452905</v>
      </c>
      <c r="G30" s="2">
        <f t="shared" si="3"/>
        <v>50.51253260534348</v>
      </c>
    </row>
    <row r="31" spans="1:7">
      <c r="A31" s="8">
        <f t="shared" si="1"/>
        <v>-8</v>
      </c>
      <c r="B31" s="2">
        <f t="shared" si="3"/>
        <v>25.235551306431432</v>
      </c>
      <c r="C31" s="2">
        <f t="shared" si="3"/>
        <v>30.471102612862865</v>
      </c>
      <c r="D31" s="2">
        <f t="shared" si="3"/>
        <v>35.706653919294297</v>
      </c>
      <c r="E31" s="2">
        <f t="shared" si="3"/>
        <v>40.942205225725729</v>
      </c>
      <c r="F31" s="2">
        <f t="shared" si="3"/>
        <v>46.177756532157161</v>
      </c>
      <c r="G31" s="2">
        <f t="shared" si="3"/>
        <v>51.413307838588601</v>
      </c>
    </row>
    <row r="32" spans="1:7">
      <c r="A32" s="8">
        <f t="shared" si="1"/>
        <v>-9</v>
      </c>
      <c r="B32" s="2">
        <f t="shared" si="3"/>
        <v>25.384611732113839</v>
      </c>
      <c r="C32" s="2">
        <f t="shared" si="3"/>
        <v>30.769223464227682</v>
      </c>
      <c r="D32" s="2">
        <f t="shared" si="3"/>
        <v>36.153835196341525</v>
      </c>
      <c r="E32" s="2">
        <f t="shared" si="3"/>
        <v>41.538446928455365</v>
      </c>
      <c r="F32" s="2">
        <f t="shared" si="3"/>
        <v>46.923058660569204</v>
      </c>
      <c r="G32" s="2">
        <f t="shared" si="3"/>
        <v>52.30767039268305</v>
      </c>
    </row>
    <row r="33" spans="1:7">
      <c r="A33" s="8">
        <f t="shared" si="1"/>
        <v>-10</v>
      </c>
      <c r="B33" s="2">
        <f t="shared" ref="B33:G42" si="4">t_room_set+B$2*20*((t_room_set-$A33)/20)^0.8+niveau</f>
        <v>25.532647468890367</v>
      </c>
      <c r="C33" s="2">
        <f t="shared" si="4"/>
        <v>31.065294937780735</v>
      </c>
      <c r="D33" s="2">
        <f t="shared" si="4"/>
        <v>36.597942406671095</v>
      </c>
      <c r="E33" s="2">
        <f t="shared" si="4"/>
        <v>42.130589875561469</v>
      </c>
      <c r="F33" s="2">
        <f t="shared" si="4"/>
        <v>47.663237344451829</v>
      </c>
      <c r="G33" s="2">
        <f t="shared" si="4"/>
        <v>53.195884813342197</v>
      </c>
    </row>
    <row r="34" spans="1:7">
      <c r="A34" s="8">
        <f t="shared" si="1"/>
        <v>-11</v>
      </c>
      <c r="B34" s="2">
        <f t="shared" si="4"/>
        <v>25.679699383343788</v>
      </c>
      <c r="C34" s="2">
        <f t="shared" si="4"/>
        <v>31.359398766687576</v>
      </c>
      <c r="D34" s="2">
        <f t="shared" si="4"/>
        <v>37.039098150031364</v>
      </c>
      <c r="E34" s="2">
        <f t="shared" si="4"/>
        <v>42.718797533375152</v>
      </c>
      <c r="F34" s="2">
        <f t="shared" si="4"/>
        <v>48.39849691671894</v>
      </c>
      <c r="G34" s="2">
        <f t="shared" si="4"/>
        <v>54.078196300062721</v>
      </c>
    </row>
    <row r="35" spans="1:7">
      <c r="A35" s="8">
        <f t="shared" si="1"/>
        <v>-12</v>
      </c>
      <c r="B35" s="2">
        <f t="shared" si="4"/>
        <v>25.825805449683457</v>
      </c>
      <c r="C35" s="2">
        <f t="shared" si="4"/>
        <v>31.651610899366915</v>
      </c>
      <c r="D35" s="2">
        <f t="shared" si="4"/>
        <v>37.477416349050372</v>
      </c>
      <c r="E35" s="2">
        <f t="shared" si="4"/>
        <v>43.30322179873383</v>
      </c>
      <c r="F35" s="2">
        <f t="shared" si="4"/>
        <v>49.129027248417287</v>
      </c>
      <c r="G35" s="2">
        <f t="shared" si="4"/>
        <v>54.954832698100745</v>
      </c>
    </row>
    <row r="36" spans="1:7">
      <c r="A36" s="8">
        <f t="shared" si="1"/>
        <v>-13</v>
      </c>
      <c r="B36" s="2">
        <f t="shared" si="4"/>
        <v>25.971001038267584</v>
      </c>
      <c r="C36" s="2">
        <f t="shared" si="4"/>
        <v>31.942002076535168</v>
      </c>
      <c r="D36" s="2">
        <f t="shared" si="4"/>
        <v>37.913003114802748</v>
      </c>
      <c r="E36" s="2">
        <f t="shared" si="4"/>
        <v>43.884004153070336</v>
      </c>
      <c r="F36" s="2">
        <f t="shared" si="4"/>
        <v>49.855005191337924</v>
      </c>
      <c r="G36" s="2">
        <f t="shared" si="4"/>
        <v>55.826006229605504</v>
      </c>
    </row>
    <row r="37" spans="1:7">
      <c r="A37" s="8">
        <f t="shared" si="1"/>
        <v>-14</v>
      </c>
      <c r="B37" s="2">
        <f t="shared" si="4"/>
        <v>26.11531916748751</v>
      </c>
      <c r="C37" s="2">
        <f t="shared" si="4"/>
        <v>32.230638334975019</v>
      </c>
      <c r="D37" s="2">
        <f t="shared" si="4"/>
        <v>38.345957502462525</v>
      </c>
      <c r="E37" s="2">
        <f t="shared" si="4"/>
        <v>44.461276669950038</v>
      </c>
      <c r="F37" s="2">
        <f t="shared" si="4"/>
        <v>50.576595837437544</v>
      </c>
      <c r="G37" s="2">
        <f t="shared" si="4"/>
        <v>56.69191500492505</v>
      </c>
    </row>
    <row r="38" spans="1:7">
      <c r="A38" s="8">
        <f t="shared" si="1"/>
        <v>-15</v>
      </c>
      <c r="B38" s="2">
        <f t="shared" si="4"/>
        <v>26.25879072460587</v>
      </c>
      <c r="C38" s="2">
        <f t="shared" si="4"/>
        <v>32.51758144921174</v>
      </c>
      <c r="D38" s="2">
        <f t="shared" si="4"/>
        <v>38.776372173817606</v>
      </c>
      <c r="E38" s="2">
        <f t="shared" si="4"/>
        <v>45.035162898423479</v>
      </c>
      <c r="F38" s="2">
        <f t="shared" si="4"/>
        <v>51.293953623029346</v>
      </c>
      <c r="G38" s="2">
        <f t="shared" si="4"/>
        <v>57.552744347635212</v>
      </c>
    </row>
    <row r="39" spans="1:7">
      <c r="A39" s="8">
        <f t="shared" si="1"/>
        <v>-16</v>
      </c>
      <c r="B39" s="2">
        <f t="shared" si="4"/>
        <v>26.401444660151839</v>
      </c>
      <c r="C39" s="2">
        <f t="shared" si="4"/>
        <v>32.802889320303677</v>
      </c>
      <c r="D39" s="2">
        <f t="shared" si="4"/>
        <v>39.204333980455523</v>
      </c>
      <c r="E39" s="2">
        <f t="shared" si="4"/>
        <v>45.605778640607362</v>
      </c>
      <c r="F39" s="2">
        <f t="shared" si="4"/>
        <v>52.0072233007592</v>
      </c>
      <c r="G39" s="2">
        <f t="shared" si="4"/>
        <v>58.408667960911046</v>
      </c>
    </row>
    <row r="40" spans="1:7">
      <c r="A40" s="8">
        <f t="shared" si="1"/>
        <v>-17</v>
      </c>
      <c r="B40" s="2">
        <f t="shared" si="4"/>
        <v>26.543308159685349</v>
      </c>
      <c r="C40" s="2">
        <f t="shared" si="4"/>
        <v>33.086616319370698</v>
      </c>
      <c r="D40" s="2">
        <f t="shared" si="4"/>
        <v>39.629924479056051</v>
      </c>
      <c r="E40" s="2">
        <f t="shared" si="4"/>
        <v>46.173232638741396</v>
      </c>
      <c r="F40" s="2">
        <f t="shared" si="4"/>
        <v>52.716540798426749</v>
      </c>
      <c r="G40" s="2">
        <f t="shared" si="4"/>
        <v>59.259848958112102</v>
      </c>
    </row>
    <row r="41" spans="1:7">
      <c r="A41" s="8">
        <f t="shared" si="1"/>
        <v>-18</v>
      </c>
      <c r="B41" s="2">
        <f t="shared" si="4"/>
        <v>26.684406796104565</v>
      </c>
      <c r="C41" s="2">
        <f t="shared" si="4"/>
        <v>33.368813592209129</v>
      </c>
      <c r="D41" s="2">
        <f t="shared" si="4"/>
        <v>40.05322038831369</v>
      </c>
      <c r="E41" s="2">
        <f t="shared" si="4"/>
        <v>46.737627184418258</v>
      </c>
      <c r="F41" s="2">
        <f t="shared" si="4"/>
        <v>53.422033980522826</v>
      </c>
      <c r="G41" s="2">
        <f t="shared" si="4"/>
        <v>60.106440776627387</v>
      </c>
    </row>
    <row r="42" spans="1:7">
      <c r="A42" s="8">
        <f t="shared" si="1"/>
        <v>-19</v>
      </c>
      <c r="B42" s="2">
        <f t="shared" si="4"/>
        <v>26.824764665154017</v>
      </c>
      <c r="C42" s="2">
        <f t="shared" si="4"/>
        <v>33.649529330308035</v>
      </c>
      <c r="D42" s="2">
        <f t="shared" si="4"/>
        <v>40.474293995462048</v>
      </c>
      <c r="E42" s="2">
        <f t="shared" si="4"/>
        <v>47.299058660616069</v>
      </c>
      <c r="F42" s="2">
        <f t="shared" si="4"/>
        <v>54.123823325770083</v>
      </c>
      <c r="G42" s="2">
        <f t="shared" si="4"/>
        <v>60.948587990924096</v>
      </c>
    </row>
    <row r="43" spans="1:7">
      <c r="A43" s="8">
        <f t="shared" si="1"/>
        <v>-20</v>
      </c>
      <c r="B43" s="2">
        <f t="shared" ref="B43:G53" si="5">t_room_set+B$2*20*((t_room_set-$A43)/20)^0.8+niveau</f>
        <v>26.964404506368993</v>
      </c>
      <c r="C43" s="2">
        <f t="shared" si="5"/>
        <v>33.928809012737986</v>
      </c>
      <c r="D43" s="2">
        <f t="shared" si="5"/>
        <v>40.893213519106979</v>
      </c>
      <c r="E43" s="2">
        <f t="shared" si="5"/>
        <v>47.857618025475972</v>
      </c>
      <c r="F43" s="2">
        <f t="shared" si="5"/>
        <v>54.822022531844965</v>
      </c>
      <c r="G43" s="2">
        <f t="shared" si="5"/>
        <v>61.786427038213958</v>
      </c>
    </row>
    <row r="44" spans="1:7">
      <c r="A44" s="8">
        <f t="shared" si="1"/>
        <v>-21</v>
      </c>
      <c r="B44" s="2">
        <f t="shared" si="5"/>
        <v>27.103347811345948</v>
      </c>
      <c r="C44" s="2">
        <f t="shared" si="5"/>
        <v>34.206695622691896</v>
      </c>
      <c r="D44" s="2">
        <f t="shared" si="5"/>
        <v>41.310043434037851</v>
      </c>
      <c r="E44" s="2">
        <f t="shared" si="5"/>
        <v>48.413391245383792</v>
      </c>
      <c r="F44" s="2">
        <f t="shared" si="5"/>
        <v>55.516739056729747</v>
      </c>
      <c r="G44" s="2">
        <f t="shared" si="5"/>
        <v>62.620086868075695</v>
      </c>
    </row>
    <row r="45" spans="1:7">
      <c r="A45" s="8">
        <f t="shared" si="1"/>
        <v>-22</v>
      </c>
      <c r="B45" s="2">
        <f t="shared" si="5"/>
        <v>27.24161492094338</v>
      </c>
      <c r="C45" s="2">
        <f t="shared" si="5"/>
        <v>34.483229841886761</v>
      </c>
      <c r="D45" s="2">
        <f t="shared" si="5"/>
        <v>41.724844762830145</v>
      </c>
      <c r="E45" s="2">
        <f t="shared" si="5"/>
        <v>48.966459683773522</v>
      </c>
      <c r="F45" s="2">
        <f t="shared" si="5"/>
        <v>56.208074604716899</v>
      </c>
      <c r="G45" s="2">
        <f t="shared" si="5"/>
        <v>63.449689525660283</v>
      </c>
    </row>
    <row r="46" spans="1:7">
      <c r="A46" s="8">
        <f t="shared" si="1"/>
        <v>-23</v>
      </c>
      <c r="B46" s="2">
        <f t="shared" si="5"/>
        <v>27.379225112781207</v>
      </c>
      <c r="C46" s="2">
        <f t="shared" si="5"/>
        <v>34.758450225562413</v>
      </c>
      <c r="D46" s="2">
        <f t="shared" si="5"/>
        <v>42.137675338343612</v>
      </c>
      <c r="E46" s="2">
        <f t="shared" si="5"/>
        <v>49.516900451124826</v>
      </c>
      <c r="F46" s="2">
        <f t="shared" si="5"/>
        <v>56.896125563906025</v>
      </c>
      <c r="G46" s="2">
        <f t="shared" si="5"/>
        <v>64.275350676687225</v>
      </c>
    </row>
    <row r="47" spans="1:7">
      <c r="A47" s="8">
        <f t="shared" si="1"/>
        <v>-24</v>
      </c>
      <c r="B47" s="2">
        <f t="shared" si="5"/>
        <v>27.51619668020976</v>
      </c>
      <c r="C47" s="2">
        <f t="shared" si="5"/>
        <v>35.032393360419519</v>
      </c>
      <c r="D47" s="2">
        <f t="shared" si="5"/>
        <v>42.548590040629279</v>
      </c>
      <c r="E47" s="2">
        <f t="shared" si="5"/>
        <v>50.064786720839038</v>
      </c>
      <c r="F47" s="2">
        <f t="shared" si="5"/>
        <v>57.580983401048805</v>
      </c>
      <c r="G47" s="2">
        <f t="shared" si="5"/>
        <v>65.097180081258557</v>
      </c>
    </row>
    <row r="48" spans="1:7">
      <c r="A48" s="8">
        <f t="shared" si="1"/>
        <v>-25</v>
      </c>
      <c r="B48" s="2">
        <f t="shared" si="5"/>
        <v>27.652547003754744</v>
      </c>
      <c r="C48" s="2">
        <f t="shared" si="5"/>
        <v>35.305094007509489</v>
      </c>
      <c r="D48" s="2">
        <f t="shared" si="5"/>
        <v>42.957641011264236</v>
      </c>
      <c r="E48" s="2">
        <f t="shared" si="5"/>
        <v>50.610188015018977</v>
      </c>
      <c r="F48" s="2">
        <f t="shared" si="5"/>
        <v>58.262735018773725</v>
      </c>
      <c r="G48" s="2">
        <f t="shared" si="5"/>
        <v>65.915282022528473</v>
      </c>
    </row>
    <row r="49" spans="1:7">
      <c r="A49" s="8">
        <f t="shared" si="1"/>
        <v>-26</v>
      </c>
      <c r="B49" s="2">
        <f t="shared" si="5"/>
        <v>27.788292615906105</v>
      </c>
      <c r="C49" s="2">
        <f t="shared" si="5"/>
        <v>35.57658523181221</v>
      </c>
      <c r="D49" s="2">
        <f t="shared" si="5"/>
        <v>43.364877847718319</v>
      </c>
      <c r="E49" s="2">
        <f t="shared" si="5"/>
        <v>51.15317046362442</v>
      </c>
      <c r="F49" s="2">
        <f t="shared" si="5"/>
        <v>58.941463079530529</v>
      </c>
      <c r="G49" s="2">
        <f t="shared" si="5"/>
        <v>66.729755695436637</v>
      </c>
    </row>
    <row r="50" spans="1:7">
      <c r="A50" s="8">
        <f t="shared" si="1"/>
        <v>-27</v>
      </c>
      <c r="B50" s="2">
        <f t="shared" si="5"/>
        <v>27.923449260001945</v>
      </c>
      <c r="C50" s="2">
        <f t="shared" si="5"/>
        <v>35.84689852000389</v>
      </c>
      <c r="D50" s="2">
        <f t="shared" si="5"/>
        <v>43.770347780005842</v>
      </c>
      <c r="E50" s="2">
        <f t="shared" si="5"/>
        <v>51.693797040007787</v>
      </c>
      <c r="F50" s="2">
        <f t="shared" si="5"/>
        <v>59.617246300009732</v>
      </c>
      <c r="G50" s="2">
        <f t="shared" si="5"/>
        <v>67.540695560011685</v>
      </c>
    </row>
    <row r="51" spans="1:7">
      <c r="A51" s="8">
        <f t="shared" si="1"/>
        <v>-28</v>
      </c>
      <c r="B51" s="2">
        <f t="shared" si="5"/>
        <v>28.058031943859721</v>
      </c>
      <c r="C51" s="2">
        <f t="shared" si="5"/>
        <v>36.116063887719442</v>
      </c>
      <c r="D51" s="2">
        <f t="shared" si="5"/>
        <v>44.174095831579166</v>
      </c>
      <c r="E51" s="2">
        <f t="shared" si="5"/>
        <v>52.232127775438883</v>
      </c>
      <c r="F51" s="2">
        <f t="shared" si="5"/>
        <v>60.2901597192986</v>
      </c>
      <c r="G51" s="2">
        <f t="shared" si="5"/>
        <v>68.348191663158332</v>
      </c>
    </row>
    <row r="52" spans="1:7">
      <c r="A52" s="8">
        <f t="shared" si="1"/>
        <v>-29</v>
      </c>
      <c r="B52" s="2">
        <f t="shared" si="5"/>
        <v>28.192054988722798</v>
      </c>
      <c r="C52" s="2">
        <f t="shared" si="5"/>
        <v>36.384109977445597</v>
      </c>
      <c r="D52" s="2">
        <f t="shared" si="5"/>
        <v>44.576164966168392</v>
      </c>
      <c r="E52" s="2">
        <f t="shared" si="5"/>
        <v>52.768219954891194</v>
      </c>
      <c r="F52" s="2">
        <f t="shared" si="5"/>
        <v>60.960274943613996</v>
      </c>
      <c r="G52" s="2">
        <f t="shared" si="5"/>
        <v>69.152329932336784</v>
      </c>
    </row>
    <row r="53" spans="1:7">
      <c r="A53" s="8">
        <f t="shared" si="1"/>
        <v>-30</v>
      </c>
      <c r="B53" s="2">
        <f t="shared" si="5"/>
        <v>28.325532074018732</v>
      </c>
      <c r="C53" s="2">
        <f t="shared" si="5"/>
        <v>36.651064148037463</v>
      </c>
      <c r="D53" s="2">
        <f t="shared" si="5"/>
        <v>44.976596222056195</v>
      </c>
      <c r="E53" s="2">
        <f t="shared" si="5"/>
        <v>53.302128296074926</v>
      </c>
      <c r="F53" s="2">
        <f t="shared" si="5"/>
        <v>61.627660370093658</v>
      </c>
      <c r="G53" s="2">
        <f t="shared" si="5"/>
        <v>69.953192444112389</v>
      </c>
    </row>
  </sheetData>
  <pageMargins left="0.7" right="0.7" top="0.75" bottom="0.75" header="0.3" footer="0.3"/>
  <pageSetup paperSize="9" scale="63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Viessmann</vt:lpstr>
      <vt:lpstr>Unbekannte Kurve</vt:lpstr>
      <vt:lpstr>Sheet2</vt:lpstr>
      <vt:lpstr>Sheet3</vt:lpstr>
    </vt:vector>
  </TitlesOfParts>
  <Company>Bernecker + Rainer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Werner Paulin</dc:creator>
  <cp:lastModifiedBy>Family Paulin</cp:lastModifiedBy>
  <cp:lastPrinted>2016-10-14T13:58:52Z</cp:lastPrinted>
  <dcterms:created xsi:type="dcterms:W3CDTF">2016-10-14T13:26:13Z</dcterms:created>
  <dcterms:modified xsi:type="dcterms:W3CDTF">2016-10-16T18:38:00Z</dcterms:modified>
</cp:coreProperties>
</file>